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hidePivotFieldList="1"/>
  <mc:AlternateContent xmlns:mc="http://schemas.openxmlformats.org/markup-compatibility/2006">
    <mc:Choice Requires="x15">
      <x15ac:absPath xmlns:x15ac="http://schemas.microsoft.com/office/spreadsheetml/2010/11/ac" url="/Users/kwoktszfung/Documents/SOSC1100/"/>
    </mc:Choice>
  </mc:AlternateContent>
  <bookViews>
    <workbookView xWindow="320" yWindow="460" windowWidth="28800" windowHeight="15940"/>
  </bookViews>
  <sheets>
    <sheet name="Test for one population mean" sheetId="1" r:id="rId1"/>
    <sheet name="Test for two population means" sheetId="2" r:id="rId2"/>
    <sheet name="Sheet2" sheetId="5" r:id="rId3"/>
    <sheet name="Test for proportion" sheetId="3" r:id="rId4"/>
    <sheet name="Sheet1" sheetId="4" r:id="rId5"/>
  </sheets>
  <calcPr calcId="150001" concurrentCalc="0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8" i="1"/>
  <c r="H21" i="2"/>
  <c r="H26" i="1"/>
  <c r="H20" i="2"/>
  <c r="E33" i="3"/>
  <c r="E32" i="3"/>
  <c r="E30" i="3"/>
  <c r="E29" i="3"/>
  <c r="F26" i="3"/>
  <c r="F25" i="3"/>
  <c r="F24" i="3"/>
  <c r="F23" i="3"/>
  <c r="E13" i="3"/>
  <c r="E14" i="3"/>
  <c r="E15" i="3"/>
  <c r="E16" i="3"/>
  <c r="E26" i="3"/>
  <c r="E25" i="3"/>
  <c r="E24" i="3"/>
  <c r="E23" i="3"/>
  <c r="E17" i="3"/>
  <c r="E18" i="3"/>
  <c r="E19" i="3"/>
  <c r="H22" i="2"/>
  <c r="H25" i="1"/>
  <c r="H24" i="1"/>
  <c r="H23" i="1"/>
  <c r="H21" i="1"/>
</calcChain>
</file>

<file path=xl/sharedStrings.xml><?xml version="1.0" encoding="utf-8"?>
<sst xmlns="http://schemas.openxmlformats.org/spreadsheetml/2006/main" count="1436" uniqueCount="284">
  <si>
    <t>manufact</t>
  </si>
  <si>
    <t>model</t>
  </si>
  <si>
    <t>sales</t>
  </si>
  <si>
    <t>type</t>
  </si>
  <si>
    <t>Acura</t>
  </si>
  <si>
    <t>Integra</t>
  </si>
  <si>
    <t>CL</t>
  </si>
  <si>
    <t>TL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</si>
  <si>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</si>
  <si>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</si>
  <si>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</si>
  <si>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</si>
  <si>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</si>
  <si>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</si>
  <si>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</si>
  <si>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</si>
  <si>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</si>
  <si>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</si>
  <si>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</si>
  <si>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</si>
  <si>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LeSabre</t>
  </si>
  <si>
    <t>Park Avenue</t>
  </si>
  <si>
    <t>Cadillac</t>
  </si>
  <si>
    <t>Catera</t>
  </si>
  <si>
    <t>Eldorado</t>
  </si>
  <si>
    <t>DeVille</t>
  </si>
  <si>
    <t>Escalade</t>
  </si>
  <si>
    <t>Chevrolet</t>
  </si>
  <si>
    <t>Metro</t>
  </si>
  <si>
    <t>Prizm</t>
  </si>
  <si>
    <t>Cavalier</t>
  </si>
  <si>
    <t>Malibu</t>
  </si>
  <si>
    <t>Corvette</t>
  </si>
  <si>
    <t>Lumina</t>
  </si>
  <si>
    <t>Monte Carlo</t>
  </si>
  <si>
    <t>Impala</t>
  </si>
  <si>
    <t>Camaro</t>
  </si>
  <si>
    <t>Chrysler</t>
  </si>
  <si>
    <t>Cirrus</t>
  </si>
  <si>
    <t>Sebring Coupe</t>
  </si>
  <si>
    <t>Sebring Conv.</t>
  </si>
  <si>
    <t>Concorde</t>
  </si>
  <si>
    <t>LHS</t>
  </si>
  <si>
    <t>300M</t>
  </si>
  <si>
    <t>Dodge</t>
  </si>
  <si>
    <t>Neon</t>
  </si>
  <si>
    <t>Avenger</t>
  </si>
  <si>
    <t>Stratus</t>
  </si>
  <si>
    <t>Viper</t>
  </si>
  <si>
    <t>Caravan</t>
  </si>
  <si>
    <t>Dakota</t>
  </si>
  <si>
    <t>Ram Wagon</t>
  </si>
  <si>
    <t>Ram Van</t>
  </si>
  <si>
    <t>Durango</t>
  </si>
  <si>
    <t>Ram Pickup</t>
  </si>
  <si>
    <t>Ford</t>
  </si>
  <si>
    <t>Escort</t>
  </si>
  <si>
    <t>Focus</t>
  </si>
  <si>
    <t>Contour</t>
  </si>
  <si>
    <t>Ranger</t>
  </si>
  <si>
    <t>Mustang</t>
  </si>
  <si>
    <t>Taurus</t>
  </si>
  <si>
    <t>Windstar</t>
  </si>
  <si>
    <t>Explorer</t>
  </si>
  <si>
    <t>Crown Victoria</t>
  </si>
  <si>
    <t>F-Series</t>
  </si>
  <si>
    <t>Expedition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</si>
  <si>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</si>
  <si>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</si>
  <si>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</si>
  <si>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</si>
  <si>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</si>
  <si>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</si>
  <si>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</si>
  <si>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</si>
  <si>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</si>
  <si>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</si>
  <si>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</si>
  <si>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</si>
  <si>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</si>
  <si>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</si>
  <si>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</si>
  <si>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</si>
  <si>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</si>
  <si>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</si>
  <si>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</si>
  <si>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</si>
  <si>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</si>
  <si>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</si>
  <si>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</si>
  <si>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RX300</t>
  </si>
  <si>
    <t>LX470</t>
  </si>
  <si>
    <t>Lincoln</t>
  </si>
  <si>
    <t>Continental</t>
  </si>
  <si>
    <t>Town car</t>
  </si>
  <si>
    <t>Navigator</t>
  </si>
  <si>
    <t>Mercedes-Benz</t>
  </si>
  <si>
    <t>SLK230</t>
  </si>
  <si>
    <t>SLK</t>
  </si>
  <si>
    <t>CLK Coupe</t>
  </si>
  <si>
    <t>C-Class</t>
  </si>
  <si>
    <t>E-Class</t>
  </si>
  <si>
    <t>CL500</t>
  </si>
  <si>
    <t>SL-Class</t>
  </si>
  <si>
    <t>S-Class</t>
  </si>
  <si>
    <t>M-Class</t>
  </si>
  <si>
    <t>Mercury</t>
  </si>
  <si>
    <t>Mystique</t>
  </si>
  <si>
    <t>Cougar</t>
  </si>
  <si>
    <t>Sable</t>
  </si>
  <si>
    <t>Mountaineer</t>
  </si>
  <si>
    <t>Villager</t>
  </si>
  <si>
    <t>Grand Marquis</t>
  </si>
  <si>
    <t>Mitsubishi</t>
  </si>
  <si>
    <t>Mirage</t>
  </si>
  <si>
    <t>Eclipse</t>
  </si>
  <si>
    <t>Galant</t>
  </si>
  <si>
    <t>3000GT</t>
  </si>
  <si>
    <t>Diamante</t>
  </si>
  <si>
    <t>Montero Sport</t>
  </si>
  <si>
    <t>Montero</t>
  </si>
  <si>
    <t>Nissan</t>
  </si>
  <si>
    <t>Sentra</t>
  </si>
  <si>
    <t>Altima</t>
  </si>
  <si>
    <t>Frontier</t>
  </si>
  <si>
    <t>Maxima</t>
  </si>
  <si>
    <t>Xterra</t>
  </si>
  <si>
    <t>Pathfinder</t>
  </si>
  <si>
    <t>Quest</t>
  </si>
  <si>
    <t>Oldsmobile</t>
  </si>
  <si>
    <t>Alero</t>
  </si>
  <si>
    <t>Cutlass</t>
  </si>
  <si>
    <t>Silhouette</t>
  </si>
  <si>
    <t>Aurora</t>
  </si>
  <si>
    <t>Bravada</t>
  </si>
  <si>
    <t>Plymouth</t>
  </si>
  <si>
    <t>Prowler</t>
  </si>
  <si>
    <t>Breeze</t>
  </si>
  <si>
    <t>Voyager</t>
  </si>
  <si>
    <t>Pontiac</t>
  </si>
  <si>
    <t>Sunfire</t>
  </si>
  <si>
    <t>Grand Am</t>
  </si>
  <si>
    <t>Grand Prix</t>
  </si>
  <si>
    <t>Firebird</t>
  </si>
  <si>
    <t>Bonneville</t>
  </si>
  <si>
    <t>Montana</t>
  </si>
  <si>
    <t>Porsche</t>
  </si>
  <si>
    <t>Boxter</t>
  </si>
  <si>
    <t>Carrera Coupe</t>
  </si>
  <si>
    <t>Carrera Cabriolet</t>
  </si>
  <si>
    <t>Saab</t>
  </si>
  <si>
    <t>Saturn</t>
  </si>
  <si>
    <t>SL</t>
  </si>
  <si>
    <t>SC</t>
  </si>
  <si>
    <t>SW</t>
  </si>
  <si>
    <t>LS</t>
  </si>
  <si>
    <t>LW</t>
  </si>
  <si>
    <t>Subaru</t>
  </si>
  <si>
    <t>Forester</t>
  </si>
  <si>
    <t>Outback</t>
  </si>
  <si>
    <t>Toyota</t>
  </si>
  <si>
    <t>Corolla</t>
  </si>
  <si>
    <t>Celica</t>
  </si>
  <si>
    <t>Tacoma</t>
  </si>
  <si>
    <t>RAV4</t>
  </si>
  <si>
    <t>Camry</t>
  </si>
  <si>
    <t>Avalon</t>
  </si>
  <si>
    <t>4Runner</t>
  </si>
  <si>
    <t>Sienna</t>
  </si>
  <si>
    <t>Land Cruiser</t>
  </si>
  <si>
    <t>Volkswagen</t>
  </si>
  <si>
    <t>GTI</t>
  </si>
  <si>
    <t>Golf</t>
  </si>
  <si>
    <t>Beetle</t>
  </si>
  <si>
    <t>Jetta</t>
  </si>
  <si>
    <t>Passat</t>
  </si>
  <si>
    <t>Cabrio</t>
  </si>
  <si>
    <t>Volvo</t>
  </si>
  <si>
    <t>S40</t>
  </si>
  <si>
    <t>V40</t>
  </si>
  <si>
    <t>S70</t>
  </si>
  <si>
    <t>V70</t>
  </si>
  <si>
    <t>S80</t>
  </si>
  <si>
    <t>C70</t>
  </si>
  <si>
    <t>No</t>
  </si>
  <si>
    <t>Yes</t>
  </si>
  <si>
    <t>An HMO wanted to check the accuracy of patient contact information data entry</t>
  </si>
  <si>
    <t>The HMO took independent random samples of records and rechecked the accuracy of the data.</t>
  </si>
  <si>
    <t>No = no Errors, data accurate</t>
  </si>
  <si>
    <t>Yes = Yes, Errors were found</t>
  </si>
  <si>
    <t>Is proportion of error equal to 0.2 in 2013?</t>
  </si>
  <si>
    <t>Is proportion of error in 2013 higher than that in 2014?</t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</si>
  <si>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proportion for population 1 (year 2013)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</si>
  <si>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proportion for population 2 (year 2014)</t>
    </r>
  </si>
  <si>
    <t>95% confidence interval for population mean</t>
  </si>
  <si>
    <t>Hypothesis</t>
  </si>
  <si>
    <t>Signifiance level</t>
  </si>
  <si>
    <t>Sigma (population s.d.)</t>
  </si>
  <si>
    <t>S (sample s.d.)</t>
  </si>
  <si>
    <t>Test statistic to use</t>
  </si>
  <si>
    <t>n (sample size)</t>
  </si>
  <si>
    <t>Xbar (sample mean)</t>
  </si>
  <si>
    <t>Standard error</t>
  </si>
  <si>
    <t>Test statistic</t>
  </si>
  <si>
    <t>Rejection rule</t>
  </si>
  <si>
    <t>p-value &lt; 0.05, then reject null hypothesis</t>
  </si>
  <si>
    <t>One-tail area of getting t statistic or higher</t>
  </si>
  <si>
    <t>p-value (2*one-tail area)</t>
  </si>
  <si>
    <t>t-Test: Two-Sample Assuming Equal Variances</t>
  </si>
  <si>
    <t>df</t>
  </si>
  <si>
    <t>One-tail area of getting t-statistic or higher</t>
  </si>
  <si>
    <t>Test for one proportion</t>
  </si>
  <si>
    <t>Count "Yes"</t>
  </si>
  <si>
    <t>Count "No"</t>
  </si>
  <si>
    <t>Sample size</t>
  </si>
  <si>
    <t>Sample proportion of error</t>
  </si>
  <si>
    <t>One-tail area of getting z-statistic or lower</t>
  </si>
  <si>
    <t>Test for two proportions</t>
  </si>
  <si>
    <t>Year 2013</t>
  </si>
  <si>
    <t>Year 2014</t>
  </si>
  <si>
    <t>Sample proportion</t>
  </si>
  <si>
    <t>Pooled estimate of p</t>
  </si>
  <si>
    <t>Pooled standard error</t>
  </si>
  <si>
    <t>One-taile area of getting z-statistic or higher</t>
  </si>
  <si>
    <t>p-value (one-tailed test)</t>
  </si>
  <si>
    <t>Exercise 1</t>
  </si>
  <si>
    <t>In one study, 16 nonobese adults, aged 25 to 36 years, were fed 1000 calories per day in excess of the calories needed to maintain</t>
  </si>
  <si>
    <t>a stable body weight. The subjects maintained this diet for 8 weeks, so they consumed a total of 56,000 extra calories.</t>
  </si>
  <si>
    <t>According to theory, 3500 extra calories will translate into a weight gain of 1 pound. Therefore, we expect each of these subjects to gain</t>
  </si>
  <si>
    <t>56,000/3500 = 16 pounds (lb). Here are the weights before and after the 8-week period expressed in kilograms (kg)</t>
  </si>
  <si>
    <t xml:space="preserve">Subject </t>
  </si>
  <si>
    <t>Weight before</t>
  </si>
  <si>
    <t>a. For each subject, subtract the weight before from the weight after to determine the weight change.</t>
  </si>
  <si>
    <t>b. Report the 95% confidence interval of weight change</t>
  </si>
  <si>
    <t>c. Test the null hypothesis that the mean weight gain is 16 lb at 5% level. Be sure to convert the unit from kg to lb first.</t>
  </si>
  <si>
    <t>Exercise 2</t>
  </si>
  <si>
    <t>Four-bedroom homes asking price</t>
  </si>
  <si>
    <t>Three-bedroom homes price</t>
  </si>
  <si>
    <t>Test the null hypothesis that the mean asking prices for the two sets of homes are equal versus the two-sided alternative.</t>
  </si>
  <si>
    <t>Exercise 3</t>
  </si>
  <si>
    <t>Using the table below, test whether the proportions of frequent binge drinkers are different at the 5% level. Also construct a 95% confidence interval for the difference.</t>
  </si>
  <si>
    <t>Year</t>
  </si>
  <si>
    <t>n</t>
  </si>
  <si>
    <t>X</t>
  </si>
  <si>
    <t>Year 1993</t>
  </si>
  <si>
    <t>Year 1999</t>
  </si>
  <si>
    <t>Count of binge drinkers</t>
  </si>
  <si>
    <t>Count of non-binge drinkers</t>
  </si>
  <si>
    <t>p-value</t>
  </si>
  <si>
    <t>Weight after</t>
  </si>
  <si>
    <t>One-taile area of getting z-statistic or lower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</si>
  <si>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</si>
  <si>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</si>
  <si>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</si>
  <si>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</si>
  <si>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</si>
  <si>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</si>
  <si>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</si>
  <si>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</si>
  <si>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</si>
  <si>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</si>
  <si>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</si>
  <si>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</si>
  <si>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</si>
  <si>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</si>
  <si>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</si>
  <si>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</t>
  </si>
  <si>
    <t>t test</t>
  </si>
  <si>
    <t>Variable 1</t>
  </si>
  <si>
    <t>Variable 2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</si>
  <si>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</si>
  <si>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</si>
  <si>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</si>
  <si>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</si>
  <si>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</si>
  <si>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</si>
  <si>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</si>
  <si>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</si>
  <si>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</si>
  <si>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</si>
  <si>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</si>
  <si>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Count of 2013</t>
  </si>
  <si>
    <t>Count of 2014</t>
  </si>
  <si>
    <t>WEIGHT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</si>
</sst>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 applyAlignment="1"/>
    <xf numFmtId="0" fontId="0" fillId="0" borderId="0" xfId="0" applyBorder="1"/>
    <xf numFmtId="9" fontId="0" fillId="0" borderId="3" xfId="0" applyNumberFormat="1" applyBorder="1"/>
    <xf numFmtId="0" fontId="0" fillId="0" borderId="4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3" fillId="0" borderId="1" xfId="0" applyFon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4" fillId="0" borderId="7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390525</xdr:colOff>
      <xdr:row>17</xdr:row>
      <xdr:rowOff>9525</xdr:rowOff>
    </xdr:from>
    <xdr:ext cx="16584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829425" y="3248025"/>
              <a:ext cx="16584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𝜇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≠50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829425" y="3248025"/>
              <a:ext cx="16584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𝐻_0: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𝜇=50 𝑣𝑠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𝐻_𝑎: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𝜇≠50 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17</xdr:row>
          <xdr:rowOff>50800</xdr:rowOff>
        </xdr:from>
        <xdr:to>
          <xdr:col>11</xdr:col>
          <xdr:colOff>63500</xdr:colOff>
          <xdr:row>20</xdr:row>
          <xdr:rowOff>127000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22</xdr:row>
          <xdr:rowOff>88900</xdr:rowOff>
        </xdr:from>
        <xdr:to>
          <xdr:col>10</xdr:col>
          <xdr:colOff>596900</xdr:colOff>
          <xdr:row>27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180975</xdr:colOff>
      <xdr:row>28</xdr:row>
      <xdr:rowOff>66675</xdr:rowOff>
    </xdr:from>
    <xdr:to>
      <xdr:col>13</xdr:col>
      <xdr:colOff>332317</xdr:colOff>
      <xdr:row>41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5400675"/>
          <a:ext cx="3199342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161925</xdr:colOff>
      <xdr:row>42</xdr:row>
      <xdr:rowOff>19050</xdr:rowOff>
    </xdr:from>
    <xdr:to>
      <xdr:col>13</xdr:col>
      <xdr:colOff>322792</xdr:colOff>
      <xdr:row>54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8020050"/>
          <a:ext cx="3208867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16</xdr:row>
      <xdr:rowOff>0</xdr:rowOff>
    </xdr:from>
    <xdr:ext cx="17482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991350" y="3048000"/>
              <a:ext cx="1748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991350" y="3048000"/>
              <a:ext cx="1748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𝐻_0: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𝑣𝑠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𝐻_𝑎: 𝜇_1≠𝜇_0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431800</xdr:colOff>
          <xdr:row>2</xdr:row>
          <xdr:rowOff>38100</xdr:rowOff>
        </xdr:from>
        <xdr:to>
          <xdr:col>14</xdr:col>
          <xdr:colOff>584200</xdr:colOff>
          <xdr:row>6</xdr:row>
          <xdr:rowOff>177800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203200</xdr:colOff>
          <xdr:row>8</xdr:row>
          <xdr:rowOff>63500</xdr:rowOff>
        </xdr:from>
        <xdr:to>
          <xdr:col>12</xdr:col>
          <xdr:colOff>406400</xdr:colOff>
          <xdr:row>15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647700</xdr:colOff>
      <xdr:row>21</xdr:row>
      <xdr:rowOff>107950</xdr:rowOff>
    </xdr:from>
    <xdr:to>
      <xdr:col>15</xdr:col>
      <xdr:colOff>135467</xdr:colOff>
      <xdr:row>34</xdr:row>
      <xdr:rowOff>60325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8500" y="4133850"/>
          <a:ext cx="3526367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1826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05325" y="1981200"/>
              <a:ext cx="1826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≠0.2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05325" y="1981200"/>
              <a:ext cx="1826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𝐻_0: 𝑝_1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𝑣𝑠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𝐻_𝑎: 𝑝_1≠0.2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26</xdr:row>
      <xdr:rowOff>0</xdr:rowOff>
    </xdr:from>
    <xdr:ext cx="17361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05325" y="5029200"/>
              <a:ext cx="17361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05325" y="5029200"/>
              <a:ext cx="17361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𝐻_0: 𝑝_1≤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𝑝_2  𝑣𝑠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𝐻_𝑎: 𝑝_1&gt;𝑝_2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352425</xdr:colOff>
      <xdr:row>12</xdr:row>
      <xdr:rowOff>85725</xdr:rowOff>
    </xdr:from>
    <xdr:to>
      <xdr:col>9</xdr:col>
      <xdr:colOff>114300</xdr:colOff>
      <xdr:row>17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447925"/>
          <a:ext cx="15906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438150</xdr:colOff>
      <xdr:row>30</xdr:row>
      <xdr:rowOff>38100</xdr:rowOff>
    </xdr:from>
    <xdr:to>
      <xdr:col>12</xdr:col>
      <xdr:colOff>285750</xdr:colOff>
      <xdr:row>33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5829300"/>
          <a:ext cx="1066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26</xdr:row>
      <xdr:rowOff>47625</xdr:rowOff>
    </xdr:from>
    <xdr:to>
      <xdr:col>9</xdr:col>
      <xdr:colOff>133350</xdr:colOff>
      <xdr:row>29</xdr:row>
      <xdr:rowOff>126971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9850" y="5076825"/>
          <a:ext cx="1266825" cy="650846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30</xdr:row>
      <xdr:rowOff>38100</xdr:rowOff>
    </xdr:from>
    <xdr:to>
      <xdr:col>10</xdr:col>
      <xdr:colOff>161662</xdr:colOff>
      <xdr:row>33</xdr:row>
      <xdr:rowOff>57859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5829300"/>
          <a:ext cx="2333362" cy="5912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9.532050000002" createdVersion="4" refreshedVersion="4" minRefreshableVersion="3" recordCount="316">
  <cacheSource type="worksheet">
    <worksheetSource ref="A1:B317" sheet="Test for proportion"/>
  </cacheSource>
  <cacheFields count="2">
    <cacheField name="2013" numFmtId="0">
      <sharedItems count="2">
        <s v="No"/>
        <s v="Yes"/>
      </sharedItems>
    </cacheField>
    <cacheField name="2014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4:E7" firstHeaderRow="1" firstDataRow="1" firstDataCol="1"/>
  <pivotFields count="2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2014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01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4" Type="http://schemas.openxmlformats.org/officeDocument/2006/relationships/image" Target="../media/image5.emf"/><Relationship Id="rId5" Type="http://schemas.openxmlformats.org/officeDocument/2006/relationships/oleObject" Target="../embeddings/oleObject4.bin"/><Relationship Id="rId6" Type="http://schemas.openxmlformats.org/officeDocument/2006/relationships/image" Target="../media/image6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4"/>
  <sheetViews>
    <sheetView tabSelected="1" topLeftCell="I1" workbookViewId="0">
      <selection activeCell="R8" sqref="R8:R23"/>
    </sheetView>
  </sheetViews>
  <sheetFormatPr baseColWidth="10" defaultColWidth="8.83203125" defaultRowHeight="15" x14ac:dyDescent="0.2"/>
  <cols>
    <col min="1" max="1" width="14.83203125" bestFit="1" customWidth="1"/>
    <col min="2" max="2" width="16.1640625" bestFit="1" customWidth="1"/>
    <col min="7" max="7" width="41.6640625" bestFit="1" customWidth="1"/>
    <col min="8" max="8" width="38.83203125" bestFit="1" customWidth="1"/>
    <col min="15" max="15" width="40.83203125" customWidth="1"/>
    <col min="16" max="16" width="14" customWidth="1"/>
    <col min="17" max="17" width="11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G1" s="16" t="s">
        <v>251</v>
      </c>
      <c r="H1" s="16"/>
      <c r="I1" s="16" t="s">
        <v>252</v>
      </c>
      <c r="J1" s="16"/>
      <c r="O1" s="10" t="s">
        <v>225</v>
      </c>
    </row>
    <row r="2" spans="1:25" x14ac:dyDescent="0.2">
      <c r="A2" s="1" t="s">
        <v>22</v>
      </c>
      <c r="B2" s="1" t="s">
        <v>26</v>
      </c>
      <c r="C2" s="1">
        <v>14.785</v>
      </c>
      <c r="D2" s="1">
        <v>1</v>
      </c>
      <c r="G2" s="14"/>
      <c r="H2" s="14"/>
      <c r="I2" s="14"/>
      <c r="J2" s="14"/>
      <c r="O2" s="11" t="s">
        <v>226</v>
      </c>
    </row>
    <row r="3" spans="1:25" x14ac:dyDescent="0.2">
      <c r="A3" s="1" t="s">
        <v>44</v>
      </c>
      <c r="B3" s="1" t="s">
        <v>49</v>
      </c>
      <c r="C3" s="1">
        <v>181.749</v>
      </c>
      <c r="D3" s="1">
        <v>1</v>
      </c>
      <c r="G3" s="14" t="s">
        <v>253</v>
      </c>
      <c r="H3" s="14">
        <v>53.102568627450971</v>
      </c>
      <c r="I3" s="14" t="s">
        <v>253</v>
      </c>
      <c r="J3" s="14">
        <v>0.26143790849673204</v>
      </c>
      <c r="O3" t="s">
        <v>227</v>
      </c>
    </row>
    <row r="4" spans="1:25" x14ac:dyDescent="0.2">
      <c r="A4" s="1" t="s">
        <v>44</v>
      </c>
      <c r="B4" s="1" t="s">
        <v>50</v>
      </c>
      <c r="C4" s="1">
        <v>111.313</v>
      </c>
      <c r="D4" s="1">
        <v>1</v>
      </c>
      <c r="G4" s="14" t="s">
        <v>254</v>
      </c>
      <c r="H4" s="14">
        <v>5.5608930302228821</v>
      </c>
      <c r="I4" s="14" t="s">
        <v>254</v>
      </c>
      <c r="J4" s="14">
        <v>3.5641501579654893E-2</v>
      </c>
      <c r="O4" t="s">
        <v>228</v>
      </c>
    </row>
    <row r="5" spans="1:25" x14ac:dyDescent="0.2">
      <c r="A5" s="1" t="s">
        <v>44</v>
      </c>
      <c r="B5" s="1" t="s">
        <v>51</v>
      </c>
      <c r="C5" s="1">
        <v>16.766999999999999</v>
      </c>
      <c r="D5" s="1">
        <v>1</v>
      </c>
      <c r="G5" s="14" t="s">
        <v>255</v>
      </c>
      <c r="H5" s="14">
        <v>28.975999999999999</v>
      </c>
      <c r="I5" s="14" t="s">
        <v>255</v>
      </c>
      <c r="J5" s="14">
        <v>0</v>
      </c>
      <c r="O5" t="s">
        <v>229</v>
      </c>
    </row>
    <row r="6" spans="1:25" x14ac:dyDescent="0.2">
      <c r="A6" s="1" t="s">
        <v>44</v>
      </c>
      <c r="B6" s="1" t="s">
        <v>52</v>
      </c>
      <c r="C6" s="1">
        <v>31.038</v>
      </c>
      <c r="D6" s="1">
        <v>1</v>
      </c>
      <c r="G6" s="14" t="s">
        <v>256</v>
      </c>
      <c r="H6" s="14" t="e">
        <v>#N/A</v>
      </c>
      <c r="I6" s="14" t="s">
        <v>256</v>
      </c>
      <c r="J6" s="14">
        <v>0</v>
      </c>
    </row>
    <row r="7" spans="1:25" ht="16" thickBot="1" x14ac:dyDescent="0.25">
      <c r="A7" s="1" t="s">
        <v>44</v>
      </c>
      <c r="B7" s="1" t="s">
        <v>53</v>
      </c>
      <c r="C7" s="1">
        <v>101.32299999999999</v>
      </c>
      <c r="D7" s="1">
        <v>1</v>
      </c>
      <c r="G7" s="14" t="s">
        <v>257</v>
      </c>
      <c r="H7" s="14">
        <v>68.784448009110008</v>
      </c>
      <c r="I7" s="14" t="s">
        <v>257</v>
      </c>
      <c r="J7" s="14">
        <v>0.44086102700560748</v>
      </c>
      <c r="O7" s="1" t="s">
        <v>230</v>
      </c>
      <c r="P7" s="1" t="s">
        <v>231</v>
      </c>
      <c r="Q7" s="1" t="s">
        <v>249</v>
      </c>
      <c r="R7" s="22" t="s">
        <v>283</v>
      </c>
    </row>
    <row r="8" spans="1:25" x14ac:dyDescent="0.2">
      <c r="A8" s="1" t="s">
        <v>44</v>
      </c>
      <c r="B8" s="1" t="s">
        <v>54</v>
      </c>
      <c r="C8" s="1">
        <v>227.06100000000001</v>
      </c>
      <c r="D8" s="1">
        <v>1</v>
      </c>
      <c r="G8" s="14" t="s">
        <v>258</v>
      </c>
      <c r="H8" s="14">
        <v>4731.3002879179576</v>
      </c>
      <c r="I8" s="14" t="s">
        <v>258</v>
      </c>
      <c r="J8" s="14">
        <v>0.19435844513243894</v>
      </c>
      <c r="O8" s="1">
        <v>1</v>
      </c>
      <c r="P8" s="1">
        <v>55.7</v>
      </c>
      <c r="Q8" s="1">
        <v>61.7</v>
      </c>
      <c r="R8">
        <f>Q8-P8</f>
        <v>6</v>
      </c>
      <c r="U8" s="23" t="s">
        <v>251</v>
      </c>
      <c r="V8" s="23"/>
      <c r="X8" s="23" t="s">
        <v>251</v>
      </c>
      <c r="Y8" s="23"/>
    </row>
    <row r="9" spans="1:25" x14ac:dyDescent="0.2">
      <c r="A9" s="1" t="s">
        <v>55</v>
      </c>
      <c r="B9" s="1" t="s">
        <v>59</v>
      </c>
      <c r="C9" s="1">
        <v>220.65</v>
      </c>
      <c r="D9" s="1">
        <v>1</v>
      </c>
      <c r="G9" s="14" t="s">
        <v>259</v>
      </c>
      <c r="H9" s="14">
        <v>17.182834810968281</v>
      </c>
      <c r="I9" s="14" t="s">
        <v>259</v>
      </c>
      <c r="J9" s="14">
        <v>-0.80822879915606061</v>
      </c>
      <c r="O9" s="1">
        <v>2</v>
      </c>
      <c r="P9" s="1">
        <v>54.9</v>
      </c>
      <c r="Q9" s="1">
        <v>58.8</v>
      </c>
      <c r="R9">
        <f t="shared" ref="R9:R23" si="0">Q9-P9</f>
        <v>3.8999999999999986</v>
      </c>
      <c r="U9" s="14"/>
      <c r="V9" s="14"/>
      <c r="X9" s="14"/>
      <c r="Y9" s="14"/>
    </row>
    <row r="10" spans="1:25" x14ac:dyDescent="0.2">
      <c r="A10" s="1" t="s">
        <v>55</v>
      </c>
      <c r="B10" s="1" t="s">
        <v>62</v>
      </c>
      <c r="C10" s="1">
        <v>155.78700000000001</v>
      </c>
      <c r="D10" s="1">
        <v>1</v>
      </c>
      <c r="G10" s="14" t="s">
        <v>260</v>
      </c>
      <c r="H10" s="14">
        <v>3.3810272183127492</v>
      </c>
      <c r="I10" s="14" t="s">
        <v>260</v>
      </c>
      <c r="J10" s="14">
        <v>1.0965898072072577</v>
      </c>
      <c r="O10" s="1">
        <v>3</v>
      </c>
      <c r="P10" s="1">
        <v>59.6</v>
      </c>
      <c r="Q10" s="1">
        <v>66</v>
      </c>
      <c r="R10">
        <f t="shared" si="0"/>
        <v>6.3999999999999986</v>
      </c>
      <c r="U10" s="14" t="s">
        <v>253</v>
      </c>
      <c r="V10" s="14">
        <v>4.7312500000000002</v>
      </c>
      <c r="X10" s="14" t="s">
        <v>253</v>
      </c>
      <c r="Y10" s="14">
        <v>4.7312500000000002</v>
      </c>
    </row>
    <row r="11" spans="1:25" x14ac:dyDescent="0.2">
      <c r="A11" s="1" t="s">
        <v>55</v>
      </c>
      <c r="B11" s="1" t="s">
        <v>63</v>
      </c>
      <c r="C11" s="1">
        <v>276.74700000000001</v>
      </c>
      <c r="D11" s="1">
        <v>1</v>
      </c>
      <c r="G11" s="14" t="s">
        <v>261</v>
      </c>
      <c r="H11" s="14">
        <v>540.45100000000002</v>
      </c>
      <c r="I11" s="14" t="s">
        <v>261</v>
      </c>
      <c r="J11" s="14">
        <v>1</v>
      </c>
      <c r="O11" s="1">
        <v>4</v>
      </c>
      <c r="P11" s="1">
        <v>62.3</v>
      </c>
      <c r="Q11" s="1">
        <v>66.2</v>
      </c>
      <c r="R11">
        <f t="shared" si="0"/>
        <v>3.9000000000000057</v>
      </c>
      <c r="U11" s="14" t="s">
        <v>254</v>
      </c>
      <c r="V11" s="14">
        <v>0.43643620667859362</v>
      </c>
      <c r="X11" s="14" t="s">
        <v>254</v>
      </c>
      <c r="Y11" s="14">
        <v>0.43643620667859362</v>
      </c>
    </row>
    <row r="12" spans="1:25" x14ac:dyDescent="0.2">
      <c r="A12" s="1" t="s">
        <v>55</v>
      </c>
      <c r="B12" s="1" t="s">
        <v>65</v>
      </c>
      <c r="C12" s="1">
        <v>540.56100000000004</v>
      </c>
      <c r="D12" s="1">
        <v>1</v>
      </c>
      <c r="G12" s="14" t="s">
        <v>262</v>
      </c>
      <c r="H12" s="14">
        <v>0.11</v>
      </c>
      <c r="I12" s="14" t="s">
        <v>262</v>
      </c>
      <c r="J12" s="14">
        <v>0</v>
      </c>
      <c r="O12" s="1">
        <v>5</v>
      </c>
      <c r="P12" s="1">
        <v>74.2</v>
      </c>
      <c r="Q12" s="1">
        <v>79</v>
      </c>
      <c r="R12">
        <f t="shared" si="0"/>
        <v>4.7999999999999972</v>
      </c>
      <c r="U12" s="14" t="s">
        <v>255</v>
      </c>
      <c r="V12" s="14">
        <v>5.0500000000000043</v>
      </c>
      <c r="X12" s="14" t="s">
        <v>255</v>
      </c>
      <c r="Y12" s="14">
        <v>5.0500000000000043</v>
      </c>
    </row>
    <row r="13" spans="1:25" x14ac:dyDescent="0.2">
      <c r="A13" s="1" t="s">
        <v>55</v>
      </c>
      <c r="B13" s="1" t="s">
        <v>66</v>
      </c>
      <c r="C13" s="1">
        <v>125.33799999999999</v>
      </c>
      <c r="D13" s="1">
        <v>1</v>
      </c>
      <c r="G13" s="14" t="s">
        <v>263</v>
      </c>
      <c r="H13" s="14">
        <v>540.56100000000004</v>
      </c>
      <c r="I13" s="14" t="s">
        <v>263</v>
      </c>
      <c r="J13" s="14">
        <v>1</v>
      </c>
      <c r="O13" s="1">
        <v>6</v>
      </c>
      <c r="P13" s="1">
        <v>75.599999999999994</v>
      </c>
      <c r="Q13" s="1">
        <v>82.3</v>
      </c>
      <c r="R13">
        <f t="shared" si="0"/>
        <v>6.7000000000000028</v>
      </c>
      <c r="U13" s="14" t="s">
        <v>256</v>
      </c>
      <c r="V13" s="14">
        <v>6</v>
      </c>
      <c r="X13" s="14" t="s">
        <v>256</v>
      </c>
      <c r="Y13" s="14">
        <v>6</v>
      </c>
    </row>
    <row r="14" spans="1:25" x14ac:dyDescent="0.2">
      <c r="A14" s="1" t="s">
        <v>67</v>
      </c>
      <c r="B14" s="1" t="s">
        <v>70</v>
      </c>
      <c r="C14" s="1">
        <v>73.203000000000003</v>
      </c>
      <c r="D14" s="1">
        <v>1</v>
      </c>
      <c r="G14" s="14" t="s">
        <v>264</v>
      </c>
      <c r="H14" s="14">
        <v>8124.6929999999984</v>
      </c>
      <c r="I14" s="14" t="s">
        <v>264</v>
      </c>
      <c r="J14" s="14">
        <v>40</v>
      </c>
      <c r="O14" s="1">
        <v>7</v>
      </c>
      <c r="P14" s="1">
        <v>70.7</v>
      </c>
      <c r="Q14" s="1">
        <v>74.3</v>
      </c>
      <c r="R14">
        <f t="shared" si="0"/>
        <v>3.5999999999999943</v>
      </c>
      <c r="U14" s="14" t="s">
        <v>257</v>
      </c>
      <c r="V14" s="14">
        <v>1.7457448267143745</v>
      </c>
      <c r="X14" s="14" t="s">
        <v>257</v>
      </c>
      <c r="Y14" s="14">
        <v>1.7457448267143745</v>
      </c>
    </row>
    <row r="15" spans="1:25" ht="16" thickBot="1" x14ac:dyDescent="0.25">
      <c r="A15" s="1" t="s">
        <v>67</v>
      </c>
      <c r="B15" s="1" t="s">
        <v>71</v>
      </c>
      <c r="C15" s="1">
        <v>12.855</v>
      </c>
      <c r="D15" s="1">
        <v>1</v>
      </c>
      <c r="G15" s="15" t="s">
        <v>265</v>
      </c>
      <c r="H15" s="15">
        <v>153</v>
      </c>
      <c r="I15" s="15" t="s">
        <v>265</v>
      </c>
      <c r="J15" s="15">
        <v>153</v>
      </c>
      <c r="O15" s="1">
        <v>8</v>
      </c>
      <c r="P15" s="1">
        <v>53.3</v>
      </c>
      <c r="Q15" s="1">
        <v>59.3</v>
      </c>
      <c r="R15">
        <f t="shared" si="0"/>
        <v>6</v>
      </c>
      <c r="U15" s="14" t="s">
        <v>258</v>
      </c>
      <c r="V15" s="14">
        <v>3.0476250000000014</v>
      </c>
      <c r="X15" s="14" t="s">
        <v>258</v>
      </c>
      <c r="Y15" s="14">
        <v>3.0476250000000014</v>
      </c>
    </row>
    <row r="16" spans="1:25" x14ac:dyDescent="0.2">
      <c r="A16" s="1" t="s">
        <v>67</v>
      </c>
      <c r="B16" s="1" t="s">
        <v>72</v>
      </c>
      <c r="C16" s="1">
        <v>76.028999999999996</v>
      </c>
      <c r="D16" s="1">
        <v>1</v>
      </c>
      <c r="O16" s="1">
        <v>9</v>
      </c>
      <c r="P16" s="1">
        <v>73.3</v>
      </c>
      <c r="Q16" s="1">
        <v>79.099999999999994</v>
      </c>
      <c r="R16">
        <f t="shared" si="0"/>
        <v>5.7999999999999972</v>
      </c>
      <c r="U16" s="14" t="s">
        <v>259</v>
      </c>
      <c r="V16" s="14">
        <v>-1.0560177234233881</v>
      </c>
      <c r="X16" s="14" t="s">
        <v>259</v>
      </c>
      <c r="Y16" s="14">
        <v>-1.0560177234233881</v>
      </c>
    </row>
    <row r="17" spans="1:25" x14ac:dyDescent="0.2">
      <c r="A17" s="1" t="s">
        <v>81</v>
      </c>
      <c r="B17" s="1" t="s">
        <v>82</v>
      </c>
      <c r="C17" s="1">
        <v>55.557000000000002</v>
      </c>
      <c r="D17" s="1">
        <v>1</v>
      </c>
      <c r="G17" s="3" t="s">
        <v>194</v>
      </c>
      <c r="H17" s="1"/>
      <c r="O17" s="1">
        <v>10</v>
      </c>
      <c r="P17" s="1">
        <v>63.4</v>
      </c>
      <c r="Q17" s="1">
        <v>66</v>
      </c>
      <c r="R17">
        <f t="shared" si="0"/>
        <v>2.6000000000000014</v>
      </c>
      <c r="U17" s="14" t="s">
        <v>260</v>
      </c>
      <c r="V17" s="14">
        <v>-0.39168321020815583</v>
      </c>
      <c r="X17" s="14" t="s">
        <v>260</v>
      </c>
      <c r="Y17" s="14">
        <v>-0.39168321020815583</v>
      </c>
    </row>
    <row r="18" spans="1:25" x14ac:dyDescent="0.2">
      <c r="A18" s="1" t="s">
        <v>81</v>
      </c>
      <c r="B18" s="1" t="s">
        <v>83</v>
      </c>
      <c r="C18" s="1">
        <v>80.555999999999997</v>
      </c>
      <c r="D18" s="1">
        <v>1</v>
      </c>
      <c r="G18" s="6" t="s">
        <v>195</v>
      </c>
      <c r="H18" s="4"/>
      <c r="O18" s="1">
        <v>11</v>
      </c>
      <c r="P18" s="1">
        <v>68.099999999999994</v>
      </c>
      <c r="Q18" s="1">
        <v>73.400000000000006</v>
      </c>
      <c r="R18">
        <f t="shared" si="0"/>
        <v>5.3000000000000114</v>
      </c>
      <c r="U18" s="14" t="s">
        <v>261</v>
      </c>
      <c r="V18" s="14">
        <v>5.7000000000000099</v>
      </c>
      <c r="X18" s="14" t="s">
        <v>261</v>
      </c>
      <c r="Y18" s="14">
        <v>5.7000000000000099</v>
      </c>
    </row>
    <row r="19" spans="1:25" x14ac:dyDescent="0.2">
      <c r="A19" s="1" t="s">
        <v>81</v>
      </c>
      <c r="B19" s="1" t="s">
        <v>84</v>
      </c>
      <c r="C19" s="1">
        <v>157.04</v>
      </c>
      <c r="D19" s="1">
        <v>1</v>
      </c>
      <c r="G19" s="1" t="s">
        <v>196</v>
      </c>
      <c r="H19" s="5">
        <v>0.05</v>
      </c>
      <c r="O19" s="1">
        <v>12</v>
      </c>
      <c r="P19" s="1">
        <v>73.7</v>
      </c>
      <c r="Q19" s="1">
        <v>76.900000000000006</v>
      </c>
      <c r="R19">
        <f t="shared" si="0"/>
        <v>3.2000000000000028</v>
      </c>
      <c r="U19" s="14" t="s">
        <v>262</v>
      </c>
      <c r="V19" s="14">
        <v>1.3999999999999915</v>
      </c>
      <c r="X19" s="14" t="s">
        <v>262</v>
      </c>
      <c r="Y19" s="14">
        <v>1.3999999999999915</v>
      </c>
    </row>
    <row r="20" spans="1:25" x14ac:dyDescent="0.2">
      <c r="A20" s="1" t="s">
        <v>85</v>
      </c>
      <c r="B20" s="1" t="s">
        <v>90</v>
      </c>
      <c r="C20" s="1">
        <v>51.238</v>
      </c>
      <c r="D20" s="1">
        <v>1</v>
      </c>
      <c r="G20" s="1" t="s">
        <v>197</v>
      </c>
      <c r="H20" s="1" t="s">
        <v>266</v>
      </c>
      <c r="O20" s="1">
        <v>13</v>
      </c>
      <c r="P20" s="1">
        <v>91.7</v>
      </c>
      <c r="Q20" s="1">
        <v>93.1</v>
      </c>
      <c r="R20">
        <f t="shared" si="0"/>
        <v>1.3999999999999915</v>
      </c>
      <c r="U20" s="14" t="s">
        <v>263</v>
      </c>
      <c r="V20" s="14">
        <v>7.1000000000000014</v>
      </c>
      <c r="X20" s="14" t="s">
        <v>263</v>
      </c>
      <c r="Y20" s="14">
        <v>7.1000000000000014</v>
      </c>
    </row>
    <row r="21" spans="1:25" x14ac:dyDescent="0.2">
      <c r="A21" s="1" t="s">
        <v>85</v>
      </c>
      <c r="B21" s="1" t="s">
        <v>91</v>
      </c>
      <c r="C21" s="1">
        <v>9.1259999999999994</v>
      </c>
      <c r="D21" s="1">
        <v>1</v>
      </c>
      <c r="G21" s="1" t="s">
        <v>198</v>
      </c>
      <c r="H21" s="1">
        <f>H7</f>
        <v>68.784448009110008</v>
      </c>
      <c r="O21" s="1">
        <v>14</v>
      </c>
      <c r="P21" s="1">
        <v>55.9</v>
      </c>
      <c r="Q21" s="1">
        <v>63</v>
      </c>
      <c r="R21">
        <f t="shared" si="0"/>
        <v>7.1000000000000014</v>
      </c>
      <c r="U21" s="14" t="s">
        <v>264</v>
      </c>
      <c r="V21" s="14">
        <v>75.7</v>
      </c>
      <c r="X21" s="14" t="s">
        <v>264</v>
      </c>
      <c r="Y21" s="14">
        <v>75.7</v>
      </c>
    </row>
    <row r="22" spans="1:25" ht="16" thickBot="1" x14ac:dyDescent="0.25">
      <c r="A22" s="1" t="s">
        <v>92</v>
      </c>
      <c r="B22" s="1" t="s">
        <v>95</v>
      </c>
      <c r="C22" s="1">
        <v>22.925000000000001</v>
      </c>
      <c r="D22" s="1">
        <v>1</v>
      </c>
      <c r="G22" s="1" t="s">
        <v>199</v>
      </c>
      <c r="H22" s="1" t="s">
        <v>267</v>
      </c>
      <c r="O22" s="1">
        <v>15</v>
      </c>
      <c r="P22" s="1">
        <v>61.7</v>
      </c>
      <c r="Q22" s="1">
        <v>68.2</v>
      </c>
      <c r="R22">
        <f t="shared" si="0"/>
        <v>6.5</v>
      </c>
      <c r="U22" s="15" t="s">
        <v>265</v>
      </c>
      <c r="V22" s="15">
        <v>16</v>
      </c>
      <c r="X22" s="15" t="s">
        <v>265</v>
      </c>
      <c r="Y22" s="15">
        <v>16</v>
      </c>
    </row>
    <row r="23" spans="1:25" x14ac:dyDescent="0.2">
      <c r="A23" s="1" t="s">
        <v>96</v>
      </c>
      <c r="B23" s="1" t="s">
        <v>105</v>
      </c>
      <c r="C23" s="1">
        <v>28.975999999999999</v>
      </c>
      <c r="D23" s="1">
        <v>1</v>
      </c>
      <c r="G23" s="1" t="s">
        <v>200</v>
      </c>
      <c r="H23" s="1">
        <f>H15</f>
        <v>153</v>
      </c>
      <c r="O23" s="1">
        <v>16</v>
      </c>
      <c r="P23" s="1">
        <v>57.8</v>
      </c>
      <c r="Q23" s="1">
        <v>60.3</v>
      </c>
      <c r="R23">
        <f t="shared" si="0"/>
        <v>2.5</v>
      </c>
    </row>
    <row r="24" spans="1:25" x14ac:dyDescent="0.2">
      <c r="A24" s="1" t="s">
        <v>106</v>
      </c>
      <c r="B24" s="1" t="s">
        <v>110</v>
      </c>
      <c r="C24" s="1">
        <v>27.609000000000002</v>
      </c>
      <c r="D24" s="1">
        <v>1</v>
      </c>
      <c r="G24" s="1" t="s">
        <v>201</v>
      </c>
      <c r="H24" s="1">
        <f>H3</f>
        <v>53.102568627450971</v>
      </c>
    </row>
    <row r="25" spans="1:25" x14ac:dyDescent="0.2">
      <c r="A25" s="1" t="s">
        <v>106</v>
      </c>
      <c r="B25" s="1" t="s">
        <v>111</v>
      </c>
      <c r="C25" s="1">
        <v>20.38</v>
      </c>
      <c r="D25" s="1">
        <v>1</v>
      </c>
      <c r="G25" s="1" t="s">
        <v>202</v>
      </c>
      <c r="H25" s="1">
        <f>H4</f>
        <v>5.5608930302228821</v>
      </c>
      <c r="O25" t="s">
        <v>232</v>
      </c>
    </row>
    <row r="26" spans="1:25" x14ac:dyDescent="0.2">
      <c r="A26" s="1" t="s">
        <v>113</v>
      </c>
      <c r="B26" s="1" t="s">
        <v>119</v>
      </c>
      <c r="C26" s="1">
        <v>39.347999999999999</v>
      </c>
      <c r="D26" s="1">
        <v>1</v>
      </c>
      <c r="G26" s="1" t="s">
        <v>203</v>
      </c>
      <c r="H26" s="20">
        <f>(H24-50)/(H21/SQRT(H23))</f>
        <v>0.55792632776585149</v>
      </c>
      <c r="O26" s="12" t="s">
        <v>233</v>
      </c>
    </row>
    <row r="27" spans="1:25" x14ac:dyDescent="0.2">
      <c r="A27" s="1" t="s">
        <v>113</v>
      </c>
      <c r="B27" s="1" t="s">
        <v>120</v>
      </c>
      <c r="C27" s="1">
        <v>11.337</v>
      </c>
      <c r="D27" s="1">
        <v>1</v>
      </c>
      <c r="O27" t="s">
        <v>234</v>
      </c>
    </row>
    <row r="28" spans="1:25" x14ac:dyDescent="0.2">
      <c r="A28" s="1" t="s">
        <v>121</v>
      </c>
      <c r="B28" s="1" t="s">
        <v>124</v>
      </c>
      <c r="C28" s="1">
        <v>65.004999999999995</v>
      </c>
      <c r="D28" s="1">
        <v>1</v>
      </c>
      <c r="G28" s="1" t="s">
        <v>204</v>
      </c>
      <c r="H28" s="1" t="s">
        <v>205</v>
      </c>
    </row>
    <row r="29" spans="1:25" x14ac:dyDescent="0.2">
      <c r="A29" s="1" t="s">
        <v>121</v>
      </c>
      <c r="B29" s="1" t="s">
        <v>126</v>
      </c>
      <c r="C29" s="1">
        <v>54.158000000000001</v>
      </c>
      <c r="D29" s="1">
        <v>1</v>
      </c>
      <c r="G29" s="1" t="s">
        <v>206</v>
      </c>
      <c r="H29" s="1"/>
      <c r="O29" s="3" t="s">
        <v>194</v>
      </c>
      <c r="P29" s="1"/>
    </row>
    <row r="30" spans="1:25" x14ac:dyDescent="0.2">
      <c r="A30" s="1" t="s">
        <v>121</v>
      </c>
      <c r="B30" s="1" t="s">
        <v>127</v>
      </c>
      <c r="C30" s="1">
        <v>42.573999999999998</v>
      </c>
      <c r="D30" s="1">
        <v>1</v>
      </c>
      <c r="G30" s="1" t="s">
        <v>207</v>
      </c>
      <c r="H30" s="1"/>
      <c r="O30" s="6" t="s">
        <v>195</v>
      </c>
      <c r="P30" s="4"/>
    </row>
    <row r="31" spans="1:25" x14ac:dyDescent="0.2">
      <c r="A31" s="1" t="s">
        <v>121</v>
      </c>
      <c r="B31" s="1" t="s">
        <v>128</v>
      </c>
      <c r="C31" s="1">
        <v>27.308</v>
      </c>
      <c r="D31" s="1">
        <v>1</v>
      </c>
      <c r="O31" s="1" t="s">
        <v>196</v>
      </c>
      <c r="P31" s="5">
        <v>0.05</v>
      </c>
    </row>
    <row r="32" spans="1:25" x14ac:dyDescent="0.2">
      <c r="A32" s="1" t="s">
        <v>129</v>
      </c>
      <c r="B32" s="1" t="s">
        <v>132</v>
      </c>
      <c r="C32" s="1">
        <v>24.361000000000001</v>
      </c>
      <c r="D32" s="1">
        <v>1</v>
      </c>
      <c r="O32" s="1" t="s">
        <v>197</v>
      </c>
      <c r="P32" s="1"/>
    </row>
    <row r="33" spans="1:16" x14ac:dyDescent="0.2">
      <c r="A33" s="1" t="s">
        <v>129</v>
      </c>
      <c r="B33" s="1" t="s">
        <v>134</v>
      </c>
      <c r="C33" s="1">
        <v>20.016999999999999</v>
      </c>
      <c r="D33" s="1">
        <v>1</v>
      </c>
      <c r="O33" s="1" t="s">
        <v>198</v>
      </c>
      <c r="P33" s="1"/>
    </row>
    <row r="34" spans="1:16" x14ac:dyDescent="0.2">
      <c r="A34" s="1" t="s">
        <v>135</v>
      </c>
      <c r="B34" s="1" t="s">
        <v>138</v>
      </c>
      <c r="C34" s="1">
        <v>24.155000000000001</v>
      </c>
      <c r="D34" s="1">
        <v>1</v>
      </c>
      <c r="O34" s="1" t="s">
        <v>199</v>
      </c>
      <c r="P34" s="1"/>
    </row>
    <row r="35" spans="1:16" x14ac:dyDescent="0.2">
      <c r="A35" s="1" t="s">
        <v>139</v>
      </c>
      <c r="B35" s="1" t="s">
        <v>145</v>
      </c>
      <c r="C35" s="1">
        <v>39.572000000000003</v>
      </c>
      <c r="D35" s="1">
        <v>1</v>
      </c>
      <c r="O35" s="1" t="s">
        <v>200</v>
      </c>
      <c r="P35" s="1"/>
    </row>
    <row r="36" spans="1:16" x14ac:dyDescent="0.2">
      <c r="A36" s="1" t="s">
        <v>157</v>
      </c>
      <c r="B36" s="1" t="s">
        <v>158</v>
      </c>
      <c r="C36" s="1">
        <v>33.027999999999999</v>
      </c>
      <c r="D36" s="1">
        <v>1</v>
      </c>
      <c r="O36" s="1" t="s">
        <v>201</v>
      </c>
      <c r="P36" s="1"/>
    </row>
    <row r="37" spans="1:16" x14ac:dyDescent="0.2">
      <c r="A37" s="1" t="s">
        <v>160</v>
      </c>
      <c r="B37" s="1" t="s">
        <v>163</v>
      </c>
      <c r="C37" s="1">
        <v>84.087000000000003</v>
      </c>
      <c r="D37" s="1">
        <v>1</v>
      </c>
      <c r="O37" s="1" t="s">
        <v>202</v>
      </c>
      <c r="P37" s="1"/>
    </row>
    <row r="38" spans="1:16" x14ac:dyDescent="0.2">
      <c r="A38" s="1" t="s">
        <v>160</v>
      </c>
      <c r="B38" s="1" t="s">
        <v>164</v>
      </c>
      <c r="C38" s="1">
        <v>25.106000000000002</v>
      </c>
      <c r="D38" s="1">
        <v>1</v>
      </c>
      <c r="O38" s="1" t="s">
        <v>203</v>
      </c>
      <c r="P38" s="1"/>
    </row>
    <row r="39" spans="1:16" x14ac:dyDescent="0.2">
      <c r="A39" s="1" t="s">
        <v>160</v>
      </c>
      <c r="B39" s="1" t="s">
        <v>167</v>
      </c>
      <c r="C39" s="1">
        <v>68.411000000000001</v>
      </c>
      <c r="D39" s="1">
        <v>1</v>
      </c>
    </row>
    <row r="40" spans="1:16" x14ac:dyDescent="0.2">
      <c r="A40" s="1" t="s">
        <v>160</v>
      </c>
      <c r="B40" s="1" t="s">
        <v>168</v>
      </c>
      <c r="C40" s="1">
        <v>65.119</v>
      </c>
      <c r="D40" s="1">
        <v>1</v>
      </c>
      <c r="O40" s="1" t="s">
        <v>204</v>
      </c>
      <c r="P40" s="1" t="s">
        <v>205</v>
      </c>
    </row>
    <row r="41" spans="1:16" x14ac:dyDescent="0.2">
      <c r="A41" s="1" t="s">
        <v>160</v>
      </c>
      <c r="B41" s="1" t="s">
        <v>169</v>
      </c>
      <c r="C41" s="1">
        <v>9.8350000000000009</v>
      </c>
      <c r="D41" s="1">
        <v>1</v>
      </c>
      <c r="O41" s="1" t="s">
        <v>206</v>
      </c>
      <c r="P41" s="1"/>
    </row>
    <row r="42" spans="1:16" x14ac:dyDescent="0.2">
      <c r="A42" s="1" t="s">
        <v>4</v>
      </c>
      <c r="B42" s="1" t="s">
        <v>5</v>
      </c>
      <c r="C42" s="1">
        <v>16.919</v>
      </c>
      <c r="D42" s="1">
        <v>0</v>
      </c>
      <c r="O42" s="1" t="s">
        <v>207</v>
      </c>
      <c r="P42" s="1"/>
    </row>
    <row r="43" spans="1:16" x14ac:dyDescent="0.2">
      <c r="A43" s="1" t="s">
        <v>4</v>
      </c>
      <c r="B43" s="1" t="s">
        <v>6</v>
      </c>
      <c r="C43" s="1">
        <v>14.114000000000001</v>
      </c>
      <c r="D43" s="1">
        <v>0</v>
      </c>
    </row>
    <row r="44" spans="1:16" x14ac:dyDescent="0.2">
      <c r="A44" s="1" t="s">
        <v>4</v>
      </c>
      <c r="B44" s="1" t="s">
        <v>7</v>
      </c>
      <c r="C44" s="1">
        <v>39.384</v>
      </c>
      <c r="D44" s="1">
        <v>0</v>
      </c>
    </row>
    <row r="45" spans="1:16" x14ac:dyDescent="0.2">
      <c r="A45" s="1" t="s">
        <v>4</v>
      </c>
      <c r="B45" s="1" t="s">
        <v>8</v>
      </c>
      <c r="C45" s="1">
        <v>8.5879999999999992</v>
      </c>
      <c r="D45" s="1">
        <v>0</v>
      </c>
    </row>
    <row r="46" spans="1:16" x14ac:dyDescent="0.2">
      <c r="A46" s="1" t="s">
        <v>9</v>
      </c>
      <c r="B46" s="1" t="s">
        <v>10</v>
      </c>
      <c r="C46" s="1">
        <v>20.396999999999998</v>
      </c>
      <c r="D46" s="1">
        <v>0</v>
      </c>
    </row>
    <row r="47" spans="1:16" x14ac:dyDescent="0.2">
      <c r="A47" s="1" t="s">
        <v>9</v>
      </c>
      <c r="B47" s="1" t="s">
        <v>11</v>
      </c>
      <c r="C47" s="1">
        <v>18.78</v>
      </c>
      <c r="D47" s="1">
        <v>0</v>
      </c>
    </row>
    <row r="48" spans="1:16" x14ac:dyDescent="0.2">
      <c r="A48" s="1" t="s">
        <v>9</v>
      </c>
      <c r="B48" s="1" t="s">
        <v>12</v>
      </c>
      <c r="C48" s="1">
        <v>1.38</v>
      </c>
      <c r="D48" s="1">
        <v>0</v>
      </c>
    </row>
    <row r="49" spans="1:4" x14ac:dyDescent="0.2">
      <c r="A49" s="1" t="s">
        <v>13</v>
      </c>
      <c r="B49" s="1" t="s">
        <v>14</v>
      </c>
      <c r="C49" s="1">
        <v>19.747</v>
      </c>
      <c r="D49" s="1">
        <v>0</v>
      </c>
    </row>
    <row r="50" spans="1:4" x14ac:dyDescent="0.2">
      <c r="A50" s="1" t="s">
        <v>13</v>
      </c>
      <c r="B50" s="1" t="s">
        <v>15</v>
      </c>
      <c r="C50" s="1">
        <v>9.2309999999999999</v>
      </c>
      <c r="D50" s="1">
        <v>0</v>
      </c>
    </row>
    <row r="51" spans="1:4" x14ac:dyDescent="0.2">
      <c r="A51" s="1" t="s">
        <v>13</v>
      </c>
      <c r="B51" s="1" t="s">
        <v>16</v>
      </c>
      <c r="C51" s="1">
        <v>17.527000000000001</v>
      </c>
      <c r="D51" s="1">
        <v>0</v>
      </c>
    </row>
    <row r="52" spans="1:4" x14ac:dyDescent="0.2">
      <c r="A52" s="1" t="s">
        <v>17</v>
      </c>
      <c r="B52" s="1" t="s">
        <v>18</v>
      </c>
      <c r="C52" s="1">
        <v>91.561000000000007</v>
      </c>
      <c r="D52" s="1">
        <v>0</v>
      </c>
    </row>
    <row r="53" spans="1:4" x14ac:dyDescent="0.2">
      <c r="A53" s="1" t="s">
        <v>17</v>
      </c>
      <c r="B53" s="1" t="s">
        <v>19</v>
      </c>
      <c r="C53" s="1">
        <v>39.35</v>
      </c>
      <c r="D53" s="1">
        <v>0</v>
      </c>
    </row>
    <row r="54" spans="1:4" x14ac:dyDescent="0.2">
      <c r="A54" s="1" t="s">
        <v>17</v>
      </c>
      <c r="B54" s="1" t="s">
        <v>20</v>
      </c>
      <c r="C54" s="1">
        <v>83.257000000000005</v>
      </c>
      <c r="D54" s="1">
        <v>0</v>
      </c>
    </row>
    <row r="55" spans="1:4" x14ac:dyDescent="0.2">
      <c r="A55" s="1" t="s">
        <v>17</v>
      </c>
      <c r="B55" s="1" t="s">
        <v>21</v>
      </c>
      <c r="C55" s="1">
        <v>27.850999999999999</v>
      </c>
      <c r="D55" s="1">
        <v>0</v>
      </c>
    </row>
    <row r="56" spans="1:4" x14ac:dyDescent="0.2">
      <c r="A56" s="1" t="s">
        <v>22</v>
      </c>
      <c r="B56" s="1" t="s">
        <v>23</v>
      </c>
      <c r="C56" s="1">
        <v>11.185</v>
      </c>
      <c r="D56" s="1">
        <v>0</v>
      </c>
    </row>
    <row r="57" spans="1:4" x14ac:dyDescent="0.2">
      <c r="A57" s="1" t="s">
        <v>22</v>
      </c>
      <c r="B57" s="1" t="s">
        <v>24</v>
      </c>
      <c r="C57" s="1">
        <v>6.5359999999999996</v>
      </c>
      <c r="D57" s="1">
        <v>0</v>
      </c>
    </row>
    <row r="58" spans="1:4" x14ac:dyDescent="0.2">
      <c r="A58" s="1" t="s">
        <v>22</v>
      </c>
      <c r="B58" s="1" t="s">
        <v>25</v>
      </c>
      <c r="C58" s="1">
        <v>63.728999999999999</v>
      </c>
      <c r="D58" s="1">
        <v>0</v>
      </c>
    </row>
    <row r="59" spans="1:4" x14ac:dyDescent="0.2">
      <c r="A59" s="1" t="s">
        <v>27</v>
      </c>
      <c r="B59" s="1" t="s">
        <v>28</v>
      </c>
      <c r="C59" s="1">
        <v>21.855</v>
      </c>
      <c r="D59" s="1">
        <v>0</v>
      </c>
    </row>
    <row r="60" spans="1:4" x14ac:dyDescent="0.2">
      <c r="A60" s="1" t="s">
        <v>27</v>
      </c>
      <c r="B60" s="1" t="s">
        <v>29</v>
      </c>
      <c r="C60" s="1">
        <v>32.298999999999999</v>
      </c>
      <c r="D60" s="1">
        <v>0</v>
      </c>
    </row>
    <row r="61" spans="1:4" x14ac:dyDescent="0.2">
      <c r="A61" s="1" t="s">
        <v>27</v>
      </c>
      <c r="B61" s="1" t="s">
        <v>30</v>
      </c>
      <c r="C61" s="1">
        <v>145.51900000000001</v>
      </c>
      <c r="D61" s="1">
        <v>0</v>
      </c>
    </row>
    <row r="62" spans="1:4" x14ac:dyDescent="0.2">
      <c r="A62" s="1" t="s">
        <v>27</v>
      </c>
      <c r="B62" s="1" t="s">
        <v>31</v>
      </c>
      <c r="C62" s="1">
        <v>135.126</v>
      </c>
      <c r="D62" s="1">
        <v>0</v>
      </c>
    </row>
    <row r="63" spans="1:4" x14ac:dyDescent="0.2">
      <c r="A63" s="1" t="s">
        <v>27</v>
      </c>
      <c r="B63" s="1" t="s">
        <v>32</v>
      </c>
      <c r="C63" s="1">
        <v>17.946999999999999</v>
      </c>
      <c r="D63" s="1">
        <v>0</v>
      </c>
    </row>
    <row r="64" spans="1:4" x14ac:dyDescent="0.2">
      <c r="A64" s="1" t="s">
        <v>27</v>
      </c>
      <c r="B64" s="1" t="s">
        <v>33</v>
      </c>
      <c r="C64" s="1">
        <v>24.629000000000001</v>
      </c>
      <c r="D64" s="1">
        <v>0</v>
      </c>
    </row>
    <row r="65" spans="1:4" x14ac:dyDescent="0.2">
      <c r="A65" s="1" t="s">
        <v>27</v>
      </c>
      <c r="B65" s="1" t="s">
        <v>34</v>
      </c>
      <c r="C65" s="1">
        <v>42.593000000000004</v>
      </c>
      <c r="D65" s="1">
        <v>0</v>
      </c>
    </row>
    <row r="66" spans="1:4" x14ac:dyDescent="0.2">
      <c r="A66" s="1" t="s">
        <v>27</v>
      </c>
      <c r="B66" s="1" t="s">
        <v>35</v>
      </c>
      <c r="C66" s="1">
        <v>107.995</v>
      </c>
      <c r="D66" s="1">
        <v>0</v>
      </c>
    </row>
    <row r="67" spans="1:4" x14ac:dyDescent="0.2">
      <c r="A67" s="1" t="s">
        <v>27</v>
      </c>
      <c r="B67" s="1" t="s">
        <v>36</v>
      </c>
      <c r="C67" s="1">
        <v>26.402000000000001</v>
      </c>
      <c r="D67" s="1">
        <v>0</v>
      </c>
    </row>
    <row r="68" spans="1:4" x14ac:dyDescent="0.2">
      <c r="A68" s="1" t="s">
        <v>37</v>
      </c>
      <c r="B68" s="1" t="s">
        <v>38</v>
      </c>
      <c r="C68" s="1">
        <v>32.305999999999997</v>
      </c>
      <c r="D68" s="1">
        <v>0</v>
      </c>
    </row>
    <row r="69" spans="1:4" x14ac:dyDescent="0.2">
      <c r="A69" s="1" t="s">
        <v>37</v>
      </c>
      <c r="B69" s="1" t="s">
        <v>39</v>
      </c>
      <c r="C69" s="1">
        <v>7.8540000000000001</v>
      </c>
      <c r="D69" s="1">
        <v>0</v>
      </c>
    </row>
    <row r="70" spans="1:4" x14ac:dyDescent="0.2">
      <c r="A70" s="1" t="s">
        <v>37</v>
      </c>
      <c r="B70" s="1" t="s">
        <v>40</v>
      </c>
      <c r="C70" s="1">
        <v>32.774999999999999</v>
      </c>
      <c r="D70" s="1">
        <v>0</v>
      </c>
    </row>
    <row r="71" spans="1:4" x14ac:dyDescent="0.2">
      <c r="A71" s="1" t="s">
        <v>37</v>
      </c>
      <c r="B71" s="1" t="s">
        <v>41</v>
      </c>
      <c r="C71" s="1">
        <v>31.148</v>
      </c>
      <c r="D71" s="1">
        <v>0</v>
      </c>
    </row>
    <row r="72" spans="1:4" x14ac:dyDescent="0.2">
      <c r="A72" s="1" t="s">
        <v>37</v>
      </c>
      <c r="B72" s="1" t="s">
        <v>42</v>
      </c>
      <c r="C72" s="1">
        <v>13.462</v>
      </c>
      <c r="D72" s="1">
        <v>0</v>
      </c>
    </row>
    <row r="73" spans="1:4" x14ac:dyDescent="0.2">
      <c r="A73" s="1" t="s">
        <v>37</v>
      </c>
      <c r="B73" s="1" t="s">
        <v>43</v>
      </c>
      <c r="C73" s="1">
        <v>30.696000000000002</v>
      </c>
      <c r="D73" s="1">
        <v>0</v>
      </c>
    </row>
    <row r="74" spans="1:4" x14ac:dyDescent="0.2">
      <c r="A74" s="1" t="s">
        <v>44</v>
      </c>
      <c r="B74" s="1" t="s">
        <v>45</v>
      </c>
      <c r="C74" s="1">
        <v>76.034000000000006</v>
      </c>
      <c r="D74" s="1">
        <v>0</v>
      </c>
    </row>
    <row r="75" spans="1:4" x14ac:dyDescent="0.2">
      <c r="A75" s="1" t="s">
        <v>44</v>
      </c>
      <c r="B75" s="1" t="s">
        <v>46</v>
      </c>
      <c r="C75" s="1">
        <v>4.734</v>
      </c>
      <c r="D75" s="1">
        <v>0</v>
      </c>
    </row>
    <row r="76" spans="1:4" x14ac:dyDescent="0.2">
      <c r="A76" s="1" t="s">
        <v>44</v>
      </c>
      <c r="B76" s="1" t="s">
        <v>47</v>
      </c>
      <c r="C76" s="1">
        <v>71.186000000000007</v>
      </c>
      <c r="D76" s="1">
        <v>0</v>
      </c>
    </row>
    <row r="77" spans="1:4" x14ac:dyDescent="0.2">
      <c r="A77" s="1" t="s">
        <v>44</v>
      </c>
      <c r="B77" s="1" t="s">
        <v>48</v>
      </c>
      <c r="C77" s="1">
        <v>0.91600000000000004</v>
      </c>
      <c r="D77" s="1">
        <v>0</v>
      </c>
    </row>
    <row r="78" spans="1:4" x14ac:dyDescent="0.2">
      <c r="A78" s="1" t="s">
        <v>55</v>
      </c>
      <c r="B78" s="1" t="s">
        <v>56</v>
      </c>
      <c r="C78" s="1">
        <v>70.227000000000004</v>
      </c>
      <c r="D78" s="1">
        <v>0</v>
      </c>
    </row>
    <row r="79" spans="1:4" x14ac:dyDescent="0.2">
      <c r="A79" s="1" t="s">
        <v>55</v>
      </c>
      <c r="B79" s="1" t="s">
        <v>57</v>
      </c>
      <c r="C79" s="1">
        <v>175.67</v>
      </c>
      <c r="D79" s="1">
        <v>0</v>
      </c>
    </row>
    <row r="80" spans="1:4" x14ac:dyDescent="0.2">
      <c r="A80" s="1" t="s">
        <v>55</v>
      </c>
      <c r="B80" s="1" t="s">
        <v>58</v>
      </c>
      <c r="C80" s="1">
        <v>35.067999999999998</v>
      </c>
      <c r="D80" s="1">
        <v>0</v>
      </c>
    </row>
    <row r="81" spans="1:4" x14ac:dyDescent="0.2">
      <c r="A81" s="1" t="s">
        <v>55</v>
      </c>
      <c r="B81" s="1" t="s">
        <v>60</v>
      </c>
      <c r="C81" s="1">
        <v>113.369</v>
      </c>
      <c r="D81" s="1">
        <v>0</v>
      </c>
    </row>
    <row r="82" spans="1:4" x14ac:dyDescent="0.2">
      <c r="A82" s="1" t="s">
        <v>55</v>
      </c>
      <c r="B82" s="1" t="s">
        <v>61</v>
      </c>
      <c r="C82" s="1">
        <v>245.815</v>
      </c>
      <c r="D82" s="1">
        <v>0</v>
      </c>
    </row>
    <row r="83" spans="1:4" x14ac:dyDescent="0.2">
      <c r="A83" s="1" t="s">
        <v>55</v>
      </c>
      <c r="B83" s="1" t="s">
        <v>64</v>
      </c>
      <c r="C83" s="1">
        <v>63.402999999999999</v>
      </c>
      <c r="D83" s="1">
        <v>0</v>
      </c>
    </row>
    <row r="84" spans="1:4" x14ac:dyDescent="0.2">
      <c r="A84" s="1" t="s">
        <v>67</v>
      </c>
      <c r="B84" s="1" t="s">
        <v>68</v>
      </c>
      <c r="C84" s="1">
        <v>199.685</v>
      </c>
      <c r="D84" s="1">
        <v>0</v>
      </c>
    </row>
    <row r="85" spans="1:4" x14ac:dyDescent="0.2">
      <c r="A85" s="1" t="s">
        <v>67</v>
      </c>
      <c r="B85" s="1" t="s">
        <v>69</v>
      </c>
      <c r="C85" s="1">
        <v>230.90199999999999</v>
      </c>
      <c r="D85" s="1">
        <v>0</v>
      </c>
    </row>
    <row r="86" spans="1:4" x14ac:dyDescent="0.2">
      <c r="A86" s="1" t="s">
        <v>73</v>
      </c>
      <c r="B86" s="1" t="s">
        <v>74</v>
      </c>
      <c r="C86" s="1">
        <v>41.183999999999997</v>
      </c>
      <c r="D86" s="1">
        <v>0</v>
      </c>
    </row>
    <row r="87" spans="1:4" x14ac:dyDescent="0.2">
      <c r="A87" s="1" t="s">
        <v>73</v>
      </c>
      <c r="B87" s="1" t="s">
        <v>75</v>
      </c>
      <c r="C87" s="1">
        <v>66.691999999999993</v>
      </c>
      <c r="D87" s="1">
        <v>0</v>
      </c>
    </row>
    <row r="88" spans="1:4" x14ac:dyDescent="0.2">
      <c r="A88" s="1" t="s">
        <v>73</v>
      </c>
      <c r="B88" s="1" t="s">
        <v>76</v>
      </c>
      <c r="C88" s="1">
        <v>29.45</v>
      </c>
      <c r="D88" s="1">
        <v>0</v>
      </c>
    </row>
    <row r="89" spans="1:4" x14ac:dyDescent="0.2">
      <c r="A89" s="1" t="s">
        <v>77</v>
      </c>
      <c r="B89" s="1" t="s">
        <v>78</v>
      </c>
      <c r="C89" s="1">
        <v>23.713000000000001</v>
      </c>
      <c r="D89" s="1">
        <v>0</v>
      </c>
    </row>
    <row r="90" spans="1:4" x14ac:dyDescent="0.2">
      <c r="A90" s="1" t="s">
        <v>79</v>
      </c>
      <c r="B90" s="1" t="s">
        <v>80</v>
      </c>
      <c r="C90" s="1">
        <v>15.467000000000001</v>
      </c>
      <c r="D90" s="1">
        <v>0</v>
      </c>
    </row>
    <row r="91" spans="1:4" x14ac:dyDescent="0.2">
      <c r="A91" s="1" t="s">
        <v>85</v>
      </c>
      <c r="B91" s="1" t="s">
        <v>86</v>
      </c>
      <c r="C91" s="1">
        <v>24.071999999999999</v>
      </c>
      <c r="D91" s="1">
        <v>0</v>
      </c>
    </row>
    <row r="92" spans="1:4" x14ac:dyDescent="0.2">
      <c r="A92" s="1" t="s">
        <v>85</v>
      </c>
      <c r="B92" s="1" t="s">
        <v>87</v>
      </c>
      <c r="C92" s="1">
        <v>12.698</v>
      </c>
      <c r="D92" s="1">
        <v>0</v>
      </c>
    </row>
    <row r="93" spans="1:4" x14ac:dyDescent="0.2">
      <c r="A93" s="1" t="s">
        <v>85</v>
      </c>
      <c r="B93" s="1" t="s">
        <v>88</v>
      </c>
      <c r="C93" s="1">
        <v>3.3340000000000001</v>
      </c>
      <c r="D93" s="1">
        <v>0</v>
      </c>
    </row>
    <row r="94" spans="1:4" x14ac:dyDescent="0.2">
      <c r="A94" s="1" t="s">
        <v>85</v>
      </c>
      <c r="B94" s="1" t="s">
        <v>89</v>
      </c>
      <c r="C94" s="1">
        <v>6.375</v>
      </c>
      <c r="D94" s="1">
        <v>0</v>
      </c>
    </row>
    <row r="95" spans="1:4" x14ac:dyDescent="0.2">
      <c r="A95" s="1" t="s">
        <v>92</v>
      </c>
      <c r="B95" s="1" t="s">
        <v>93</v>
      </c>
      <c r="C95" s="1">
        <v>13.798</v>
      </c>
      <c r="D95" s="1">
        <v>0</v>
      </c>
    </row>
    <row r="96" spans="1:4" x14ac:dyDescent="0.2">
      <c r="A96" s="1" t="s">
        <v>92</v>
      </c>
      <c r="B96" s="1" t="s">
        <v>94</v>
      </c>
      <c r="C96" s="1">
        <v>48.911000000000001</v>
      </c>
      <c r="D96" s="1">
        <v>0</v>
      </c>
    </row>
    <row r="97" spans="1:4" x14ac:dyDescent="0.2">
      <c r="A97" s="1" t="s">
        <v>96</v>
      </c>
      <c r="B97" s="1" t="s">
        <v>97</v>
      </c>
      <c r="C97" s="1">
        <v>1.526</v>
      </c>
      <c r="D97" s="1">
        <v>0</v>
      </c>
    </row>
    <row r="98" spans="1:4" x14ac:dyDescent="0.2">
      <c r="A98" s="1" t="s">
        <v>96</v>
      </c>
      <c r="B98" s="1" t="s">
        <v>98</v>
      </c>
      <c r="C98" s="1">
        <v>7.9980000000000002</v>
      </c>
      <c r="D98" s="1">
        <v>0</v>
      </c>
    </row>
    <row r="99" spans="1:4" x14ac:dyDescent="0.2">
      <c r="A99" s="1" t="s">
        <v>96</v>
      </c>
      <c r="B99" s="1" t="s">
        <v>99</v>
      </c>
      <c r="C99" s="1">
        <v>11.592000000000001</v>
      </c>
      <c r="D99" s="1">
        <v>0</v>
      </c>
    </row>
    <row r="100" spans="1:4" x14ac:dyDescent="0.2">
      <c r="A100" s="1" t="s">
        <v>96</v>
      </c>
      <c r="B100" s="1" t="s">
        <v>100</v>
      </c>
      <c r="C100" s="1">
        <v>18.391999999999999</v>
      </c>
      <c r="D100" s="1">
        <v>0</v>
      </c>
    </row>
    <row r="101" spans="1:4" x14ac:dyDescent="0.2">
      <c r="A101" s="1" t="s">
        <v>96</v>
      </c>
      <c r="B101" s="1" t="s">
        <v>101</v>
      </c>
      <c r="C101" s="1">
        <v>27.602</v>
      </c>
      <c r="D101" s="1">
        <v>0</v>
      </c>
    </row>
    <row r="102" spans="1:4" x14ac:dyDescent="0.2">
      <c r="A102" s="1" t="s">
        <v>96</v>
      </c>
      <c r="B102" s="1" t="s">
        <v>102</v>
      </c>
      <c r="C102" s="1">
        <v>0.95399999999999996</v>
      </c>
      <c r="D102" s="1">
        <v>0</v>
      </c>
    </row>
    <row r="103" spans="1:4" x14ac:dyDescent="0.2">
      <c r="A103" s="1" t="s">
        <v>96</v>
      </c>
      <c r="B103" s="1" t="s">
        <v>103</v>
      </c>
      <c r="C103" s="1">
        <v>3.3109999999999999</v>
      </c>
      <c r="D103" s="1">
        <v>0</v>
      </c>
    </row>
    <row r="104" spans="1:4" x14ac:dyDescent="0.2">
      <c r="A104" s="1" t="s">
        <v>96</v>
      </c>
      <c r="B104" s="1" t="s">
        <v>104</v>
      </c>
      <c r="C104" s="1">
        <v>16.774000000000001</v>
      </c>
      <c r="D104" s="1">
        <v>0</v>
      </c>
    </row>
    <row r="105" spans="1:4" x14ac:dyDescent="0.2">
      <c r="A105" s="1" t="s">
        <v>106</v>
      </c>
      <c r="B105" s="1" t="s">
        <v>107</v>
      </c>
      <c r="C105" s="1">
        <v>14.351000000000001</v>
      </c>
      <c r="D105" s="1">
        <v>0</v>
      </c>
    </row>
    <row r="106" spans="1:4" x14ac:dyDescent="0.2">
      <c r="A106" s="1" t="s">
        <v>106</v>
      </c>
      <c r="B106" s="1" t="s">
        <v>108</v>
      </c>
      <c r="C106" s="1">
        <v>26.529</v>
      </c>
      <c r="D106" s="1">
        <v>0</v>
      </c>
    </row>
    <row r="107" spans="1:4" x14ac:dyDescent="0.2">
      <c r="A107" s="1" t="s">
        <v>106</v>
      </c>
      <c r="B107" s="1" t="s">
        <v>109</v>
      </c>
      <c r="C107" s="1">
        <v>67.956000000000003</v>
      </c>
      <c r="D107" s="1">
        <v>0</v>
      </c>
    </row>
    <row r="108" spans="1:4" x14ac:dyDescent="0.2">
      <c r="A108" s="1" t="s">
        <v>106</v>
      </c>
      <c r="B108" s="1" t="s">
        <v>112</v>
      </c>
      <c r="C108" s="1">
        <v>81.174000000000007</v>
      </c>
      <c r="D108" s="1">
        <v>0</v>
      </c>
    </row>
    <row r="109" spans="1:4" x14ac:dyDescent="0.2">
      <c r="A109" s="1" t="s">
        <v>113</v>
      </c>
      <c r="B109" s="1" t="s">
        <v>114</v>
      </c>
      <c r="C109" s="1">
        <v>26.231999999999999</v>
      </c>
      <c r="D109" s="1">
        <v>0</v>
      </c>
    </row>
    <row r="110" spans="1:4" x14ac:dyDescent="0.2">
      <c r="A110" s="1" t="s">
        <v>113</v>
      </c>
      <c r="B110" s="1" t="s">
        <v>115</v>
      </c>
      <c r="C110" s="1">
        <v>42.540999999999997</v>
      </c>
      <c r="D110" s="1">
        <v>0</v>
      </c>
    </row>
    <row r="111" spans="1:4" x14ac:dyDescent="0.2">
      <c r="A111" s="1" t="s">
        <v>113</v>
      </c>
      <c r="B111" s="1" t="s">
        <v>116</v>
      </c>
      <c r="C111" s="1">
        <v>55.616</v>
      </c>
      <c r="D111" s="1">
        <v>0</v>
      </c>
    </row>
    <row r="112" spans="1:4" x14ac:dyDescent="0.2">
      <c r="A112" s="1" t="s">
        <v>113</v>
      </c>
      <c r="B112" s="1" t="s">
        <v>117</v>
      </c>
      <c r="C112" s="1">
        <v>0.11</v>
      </c>
      <c r="D112" s="1">
        <v>0</v>
      </c>
    </row>
    <row r="113" spans="1:4" x14ac:dyDescent="0.2">
      <c r="A113" s="1" t="s">
        <v>113</v>
      </c>
      <c r="B113" s="1" t="s">
        <v>118</v>
      </c>
      <c r="C113" s="1">
        <v>5.7110000000000003</v>
      </c>
      <c r="D113" s="1">
        <v>0</v>
      </c>
    </row>
    <row r="114" spans="1:4" x14ac:dyDescent="0.2">
      <c r="A114" s="1" t="s">
        <v>121</v>
      </c>
      <c r="B114" s="1" t="s">
        <v>122</v>
      </c>
      <c r="C114" s="1">
        <v>42.643000000000001</v>
      </c>
      <c r="D114" s="1">
        <v>0</v>
      </c>
    </row>
    <row r="115" spans="1:4" x14ac:dyDescent="0.2">
      <c r="A115" s="1" t="s">
        <v>121</v>
      </c>
      <c r="B115" s="1" t="s">
        <v>123</v>
      </c>
      <c r="C115" s="1">
        <v>88.093999999999994</v>
      </c>
      <c r="D115" s="1">
        <v>0</v>
      </c>
    </row>
    <row r="116" spans="1:4" x14ac:dyDescent="0.2">
      <c r="A116" s="1" t="s">
        <v>121</v>
      </c>
      <c r="B116" s="1" t="s">
        <v>125</v>
      </c>
      <c r="C116" s="1">
        <v>79.852999999999994</v>
      </c>
      <c r="D116" s="1">
        <v>0</v>
      </c>
    </row>
    <row r="117" spans="1:4" x14ac:dyDescent="0.2">
      <c r="A117" s="1" t="s">
        <v>129</v>
      </c>
      <c r="B117" s="1" t="s">
        <v>130</v>
      </c>
      <c r="C117" s="1">
        <v>80.254999999999995</v>
      </c>
      <c r="D117" s="1">
        <v>0</v>
      </c>
    </row>
    <row r="118" spans="1:4" x14ac:dyDescent="0.2">
      <c r="A118" s="1" t="s">
        <v>129</v>
      </c>
      <c r="B118" s="1" t="s">
        <v>131</v>
      </c>
      <c r="C118" s="1">
        <v>1.1120000000000001</v>
      </c>
      <c r="D118" s="1">
        <v>0</v>
      </c>
    </row>
    <row r="119" spans="1:4" x14ac:dyDescent="0.2">
      <c r="A119" s="1" t="s">
        <v>129</v>
      </c>
      <c r="B119" s="1" t="s">
        <v>133</v>
      </c>
      <c r="C119" s="1">
        <v>14.69</v>
      </c>
      <c r="D119" s="1">
        <v>0</v>
      </c>
    </row>
    <row r="120" spans="1:4" x14ac:dyDescent="0.2">
      <c r="A120" s="1" t="s">
        <v>135</v>
      </c>
      <c r="B120" s="1" t="s">
        <v>45</v>
      </c>
      <c r="C120" s="1">
        <v>32.734000000000002</v>
      </c>
      <c r="D120" s="1">
        <v>0</v>
      </c>
    </row>
    <row r="121" spans="1:4" x14ac:dyDescent="0.2">
      <c r="A121" s="1" t="s">
        <v>135</v>
      </c>
      <c r="B121" s="1" t="s">
        <v>136</v>
      </c>
      <c r="C121" s="1">
        <v>1.8720000000000001</v>
      </c>
      <c r="D121" s="1">
        <v>0</v>
      </c>
    </row>
    <row r="122" spans="1:4" x14ac:dyDescent="0.2">
      <c r="A122" s="1" t="s">
        <v>135</v>
      </c>
      <c r="B122" s="1" t="s">
        <v>137</v>
      </c>
      <c r="C122" s="1">
        <v>5.24</v>
      </c>
      <c r="D122" s="1">
        <v>0</v>
      </c>
    </row>
    <row r="123" spans="1:4" x14ac:dyDescent="0.2">
      <c r="A123" s="1" t="s">
        <v>139</v>
      </c>
      <c r="B123" s="1" t="s">
        <v>140</v>
      </c>
      <c r="C123" s="1">
        <v>51.645000000000003</v>
      </c>
      <c r="D123" s="1">
        <v>0</v>
      </c>
    </row>
    <row r="124" spans="1:4" x14ac:dyDescent="0.2">
      <c r="A124" s="1" t="s">
        <v>139</v>
      </c>
      <c r="B124" s="1" t="s">
        <v>141</v>
      </c>
      <c r="C124" s="1">
        <v>131.09700000000001</v>
      </c>
      <c r="D124" s="1">
        <v>0</v>
      </c>
    </row>
    <row r="125" spans="1:4" x14ac:dyDescent="0.2">
      <c r="A125" s="1" t="s">
        <v>139</v>
      </c>
      <c r="B125" s="1" t="s">
        <v>142</v>
      </c>
      <c r="C125" s="1">
        <v>92.364000000000004</v>
      </c>
      <c r="D125" s="1">
        <v>0</v>
      </c>
    </row>
    <row r="126" spans="1:4" x14ac:dyDescent="0.2">
      <c r="A126" s="1" t="s">
        <v>139</v>
      </c>
      <c r="B126" s="1" t="s">
        <v>143</v>
      </c>
      <c r="C126" s="1">
        <v>19.911000000000001</v>
      </c>
      <c r="D126" s="1">
        <v>0</v>
      </c>
    </row>
    <row r="127" spans="1:4" x14ac:dyDescent="0.2">
      <c r="A127" s="1" t="s">
        <v>139</v>
      </c>
      <c r="B127" s="1" t="s">
        <v>144</v>
      </c>
      <c r="C127" s="1">
        <v>35.945</v>
      </c>
      <c r="D127" s="1">
        <v>0</v>
      </c>
    </row>
    <row r="128" spans="1:4" x14ac:dyDescent="0.2">
      <c r="A128" s="1" t="s">
        <v>146</v>
      </c>
      <c r="B128" s="1" t="s">
        <v>147</v>
      </c>
      <c r="C128" s="1">
        <v>8.9819999999999993</v>
      </c>
      <c r="D128" s="1">
        <v>0</v>
      </c>
    </row>
    <row r="129" spans="1:4" x14ac:dyDescent="0.2">
      <c r="A129" s="1" t="s">
        <v>146</v>
      </c>
      <c r="B129" s="1" t="s">
        <v>148</v>
      </c>
      <c r="C129" s="1">
        <v>1.28</v>
      </c>
      <c r="D129" s="1">
        <v>0</v>
      </c>
    </row>
    <row r="130" spans="1:4" x14ac:dyDescent="0.2">
      <c r="A130" s="1" t="s">
        <v>146</v>
      </c>
      <c r="B130" s="1" t="s">
        <v>149</v>
      </c>
      <c r="C130" s="1">
        <v>1.8660000000000001</v>
      </c>
      <c r="D130" s="1">
        <v>0</v>
      </c>
    </row>
    <row r="131" spans="1:4" x14ac:dyDescent="0.2">
      <c r="A131" s="1" t="s">
        <v>150</v>
      </c>
      <c r="B131" s="1">
        <v>41342</v>
      </c>
      <c r="C131" s="1">
        <v>12.115</v>
      </c>
      <c r="D131" s="1">
        <v>0</v>
      </c>
    </row>
    <row r="132" spans="1:4" x14ac:dyDescent="0.2">
      <c r="A132" s="1" t="s">
        <v>150</v>
      </c>
      <c r="B132" s="1">
        <v>41403</v>
      </c>
      <c r="C132" s="1">
        <v>9.1910000000000007</v>
      </c>
      <c r="D132" s="1">
        <v>0</v>
      </c>
    </row>
    <row r="133" spans="1:4" x14ac:dyDescent="0.2">
      <c r="A133" s="1" t="s">
        <v>151</v>
      </c>
      <c r="B133" s="1" t="s">
        <v>152</v>
      </c>
      <c r="C133" s="1">
        <v>80.62</v>
      </c>
      <c r="D133" s="1">
        <v>0</v>
      </c>
    </row>
    <row r="134" spans="1:4" x14ac:dyDescent="0.2">
      <c r="A134" s="1" t="s">
        <v>151</v>
      </c>
      <c r="B134" s="1" t="s">
        <v>153</v>
      </c>
      <c r="C134" s="1">
        <v>24.545999999999999</v>
      </c>
      <c r="D134" s="1">
        <v>0</v>
      </c>
    </row>
    <row r="135" spans="1:4" x14ac:dyDescent="0.2">
      <c r="A135" s="1" t="s">
        <v>151</v>
      </c>
      <c r="B135" s="1" t="s">
        <v>154</v>
      </c>
      <c r="C135" s="1">
        <v>5.2229999999999999</v>
      </c>
      <c r="D135" s="1">
        <v>0</v>
      </c>
    </row>
    <row r="136" spans="1:4" x14ac:dyDescent="0.2">
      <c r="A136" s="1" t="s">
        <v>151</v>
      </c>
      <c r="B136" s="1" t="s">
        <v>155</v>
      </c>
      <c r="C136" s="1">
        <v>49.988999999999997</v>
      </c>
      <c r="D136" s="1">
        <v>0</v>
      </c>
    </row>
    <row r="137" spans="1:4" x14ac:dyDescent="0.2">
      <c r="A137" s="1" t="s">
        <v>151</v>
      </c>
      <c r="B137" s="1" t="s">
        <v>156</v>
      </c>
      <c r="C137" s="1">
        <v>8.4719999999999995</v>
      </c>
      <c r="D137" s="1">
        <v>0</v>
      </c>
    </row>
    <row r="138" spans="1:4" x14ac:dyDescent="0.2">
      <c r="A138" s="1" t="s">
        <v>157</v>
      </c>
      <c r="B138" s="1" t="s">
        <v>159</v>
      </c>
      <c r="C138" s="1">
        <v>47.106999999999999</v>
      </c>
      <c r="D138" s="1">
        <v>0</v>
      </c>
    </row>
    <row r="139" spans="1:4" x14ac:dyDescent="0.2">
      <c r="A139" s="1" t="s">
        <v>160</v>
      </c>
      <c r="B139" s="1" t="s">
        <v>161</v>
      </c>
      <c r="C139" s="1">
        <v>142.535</v>
      </c>
      <c r="D139" s="1">
        <v>0</v>
      </c>
    </row>
    <row r="140" spans="1:4" x14ac:dyDescent="0.2">
      <c r="A140" s="1" t="s">
        <v>160</v>
      </c>
      <c r="B140" s="1" t="s">
        <v>162</v>
      </c>
      <c r="C140" s="1">
        <v>33.268999999999998</v>
      </c>
      <c r="D140" s="1">
        <v>0</v>
      </c>
    </row>
    <row r="141" spans="1:4" x14ac:dyDescent="0.2">
      <c r="A141" s="1" t="s">
        <v>160</v>
      </c>
      <c r="B141" s="1" t="s">
        <v>165</v>
      </c>
      <c r="C141" s="1">
        <v>247.994</v>
      </c>
      <c r="D141" s="1">
        <v>0</v>
      </c>
    </row>
    <row r="142" spans="1:4" x14ac:dyDescent="0.2">
      <c r="A142" s="1" t="s">
        <v>160</v>
      </c>
      <c r="B142" s="1" t="s">
        <v>166</v>
      </c>
      <c r="C142" s="1">
        <v>63.848999999999997</v>
      </c>
      <c r="D142" s="1">
        <v>0</v>
      </c>
    </row>
    <row r="143" spans="1:4" x14ac:dyDescent="0.2">
      <c r="A143" s="1" t="s">
        <v>170</v>
      </c>
      <c r="B143" s="1" t="s">
        <v>171</v>
      </c>
      <c r="C143" s="1">
        <v>5.5960000000000001</v>
      </c>
      <c r="D143" s="1">
        <v>0</v>
      </c>
    </row>
    <row r="144" spans="1:4" x14ac:dyDescent="0.2">
      <c r="A144" s="1" t="s">
        <v>170</v>
      </c>
      <c r="B144" s="1" t="s">
        <v>172</v>
      </c>
      <c r="C144" s="1">
        <v>9.7609999999999992</v>
      </c>
      <c r="D144" s="1">
        <v>0</v>
      </c>
    </row>
    <row r="145" spans="1:4" x14ac:dyDescent="0.2">
      <c r="A145" s="1" t="s">
        <v>170</v>
      </c>
      <c r="B145" s="1" t="s">
        <v>173</v>
      </c>
      <c r="C145" s="1">
        <v>49.463000000000001</v>
      </c>
      <c r="D145" s="1">
        <v>0</v>
      </c>
    </row>
    <row r="146" spans="1:4" x14ac:dyDescent="0.2">
      <c r="A146" s="1" t="s">
        <v>170</v>
      </c>
      <c r="B146" s="1" t="s">
        <v>174</v>
      </c>
      <c r="C146" s="1">
        <v>83.721000000000004</v>
      </c>
      <c r="D146" s="1">
        <v>0</v>
      </c>
    </row>
    <row r="147" spans="1:4" x14ac:dyDescent="0.2">
      <c r="A147" s="1" t="s">
        <v>170</v>
      </c>
      <c r="B147" s="1" t="s">
        <v>175</v>
      </c>
      <c r="C147" s="1">
        <v>51.101999999999997</v>
      </c>
      <c r="D147" s="1">
        <v>0</v>
      </c>
    </row>
    <row r="148" spans="1:4" x14ac:dyDescent="0.2">
      <c r="A148" s="1" t="s">
        <v>170</v>
      </c>
      <c r="B148" s="1" t="s">
        <v>176</v>
      </c>
      <c r="C148" s="1">
        <v>9.5690000000000008</v>
      </c>
      <c r="D148" s="1">
        <v>0</v>
      </c>
    </row>
    <row r="149" spans="1:4" x14ac:dyDescent="0.2">
      <c r="A149" s="1" t="s">
        <v>177</v>
      </c>
      <c r="B149" s="1" t="s">
        <v>178</v>
      </c>
      <c r="C149" s="1">
        <v>16.957000000000001</v>
      </c>
      <c r="D149" s="1">
        <v>0</v>
      </c>
    </row>
    <row r="150" spans="1:4" x14ac:dyDescent="0.2">
      <c r="A150" s="1" t="s">
        <v>177</v>
      </c>
      <c r="B150" s="1" t="s">
        <v>179</v>
      </c>
      <c r="C150" s="1">
        <v>3.5449999999999999</v>
      </c>
      <c r="D150" s="1">
        <v>0</v>
      </c>
    </row>
    <row r="151" spans="1:4" x14ac:dyDescent="0.2">
      <c r="A151" s="1" t="s">
        <v>177</v>
      </c>
      <c r="B151" s="1" t="s">
        <v>180</v>
      </c>
      <c r="C151" s="1">
        <v>15.244999999999999</v>
      </c>
      <c r="D151" s="1">
        <v>0</v>
      </c>
    </row>
    <row r="152" spans="1:4" x14ac:dyDescent="0.2">
      <c r="A152" s="1" t="s">
        <v>177</v>
      </c>
      <c r="B152" s="1" t="s">
        <v>181</v>
      </c>
      <c r="C152" s="1">
        <v>17.530999999999999</v>
      </c>
      <c r="D152" s="1">
        <v>0</v>
      </c>
    </row>
    <row r="153" spans="1:4" x14ac:dyDescent="0.2">
      <c r="A153" s="1" t="s">
        <v>177</v>
      </c>
      <c r="B153" s="1" t="s">
        <v>182</v>
      </c>
      <c r="C153" s="1">
        <v>18.969000000000001</v>
      </c>
      <c r="D153" s="1">
        <v>0</v>
      </c>
    </row>
    <row r="154" spans="1:4" x14ac:dyDescent="0.2">
      <c r="A154" s="1" t="s">
        <v>177</v>
      </c>
      <c r="B154" s="1" t="s">
        <v>183</v>
      </c>
      <c r="C154" s="1">
        <v>3.4929999999999999</v>
      </c>
      <c r="D154" s="1">
        <v>0</v>
      </c>
    </row>
  </sheetData>
  <sortState ref="A2:D154">
    <sortCondition descending="1" ref="D1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9</xdr:col>
                <xdr:colOff>127000</xdr:colOff>
                <xdr:row>17</xdr:row>
                <xdr:rowOff>50800</xdr:rowOff>
              </from>
              <to>
                <xdr:col>11</xdr:col>
                <xdr:colOff>63500</xdr:colOff>
                <xdr:row>20</xdr:row>
                <xdr:rowOff>127000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9</xdr:col>
                <xdr:colOff>127000</xdr:colOff>
                <xdr:row>22</xdr:row>
                <xdr:rowOff>88900</xdr:rowOff>
              </from>
              <to>
                <xdr:col>10</xdr:col>
                <xdr:colOff>596900</xdr:colOff>
                <xdr:row>27</xdr:row>
                <xdr:rowOff>25400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4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14.83203125" bestFit="1" customWidth="1"/>
    <col min="2" max="2" width="16.1640625" bestFit="1" customWidth="1"/>
    <col min="3" max="3" width="8" bestFit="1" customWidth="1"/>
    <col min="4" max="4" width="5" bestFit="1" customWidth="1"/>
    <col min="7" max="7" width="39.1640625" customWidth="1"/>
    <col min="8" max="8" width="9.33203125" customWidth="1"/>
    <col min="16" max="16" width="31.83203125" bestFit="1" customWidth="1"/>
    <col min="17" max="17" width="26.8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P1" s="10" t="s">
        <v>235</v>
      </c>
    </row>
    <row r="2" spans="1:17" x14ac:dyDescent="0.2">
      <c r="A2" s="1" t="s">
        <v>22</v>
      </c>
      <c r="B2" s="1" t="s">
        <v>26</v>
      </c>
      <c r="C2" s="1">
        <v>14.785</v>
      </c>
      <c r="D2" s="1">
        <v>1</v>
      </c>
      <c r="G2" t="s">
        <v>208</v>
      </c>
      <c r="P2" s="13" t="s">
        <v>236</v>
      </c>
      <c r="Q2" s="1" t="s">
        <v>237</v>
      </c>
    </row>
    <row r="3" spans="1:17" ht="16" thickBot="1" x14ac:dyDescent="0.25">
      <c r="A3" s="1" t="s">
        <v>44</v>
      </c>
      <c r="B3" s="1" t="s">
        <v>49</v>
      </c>
      <c r="C3" s="1">
        <v>181.749</v>
      </c>
      <c r="D3" s="1">
        <v>1</v>
      </c>
      <c r="P3" s="1">
        <v>121900</v>
      </c>
      <c r="Q3" s="1">
        <v>65500</v>
      </c>
    </row>
    <row r="4" spans="1:17" x14ac:dyDescent="0.2">
      <c r="A4" s="1" t="s">
        <v>44</v>
      </c>
      <c r="B4" s="1" t="s">
        <v>50</v>
      </c>
      <c r="C4" s="1">
        <v>111.313</v>
      </c>
      <c r="D4" s="1">
        <v>1</v>
      </c>
      <c r="G4" s="16"/>
      <c r="H4" s="16" t="s">
        <v>268</v>
      </c>
      <c r="I4" s="16" t="s">
        <v>269</v>
      </c>
      <c r="P4" s="1">
        <v>139900</v>
      </c>
      <c r="Q4" s="1">
        <v>94000</v>
      </c>
    </row>
    <row r="5" spans="1:17" x14ac:dyDescent="0.2">
      <c r="A5" s="1" t="s">
        <v>44</v>
      </c>
      <c r="B5" s="1" t="s">
        <v>51</v>
      </c>
      <c r="C5" s="1">
        <v>16.766999999999999</v>
      </c>
      <c r="D5" s="1">
        <v>1</v>
      </c>
      <c r="G5" s="14" t="s">
        <v>253</v>
      </c>
      <c r="H5" s="14">
        <v>81.300850000000011</v>
      </c>
      <c r="I5" s="14">
        <v>43.120876106194693</v>
      </c>
      <c r="P5" s="1">
        <v>157000</v>
      </c>
      <c r="Q5" s="1">
        <v>119900</v>
      </c>
    </row>
    <row r="6" spans="1:17" x14ac:dyDescent="0.2">
      <c r="A6" s="1" t="s">
        <v>44</v>
      </c>
      <c r="B6" s="1" t="s">
        <v>52</v>
      </c>
      <c r="C6" s="1">
        <v>31.038</v>
      </c>
      <c r="D6" s="1">
        <v>1</v>
      </c>
      <c r="G6" s="14" t="s">
        <v>270</v>
      </c>
      <c r="H6" s="14">
        <v>9869.6552095153893</v>
      </c>
      <c r="I6" s="14">
        <v>2599.7920064845134</v>
      </c>
      <c r="P6" s="1">
        <v>159900</v>
      </c>
      <c r="Q6" s="1">
        <v>79900</v>
      </c>
    </row>
    <row r="7" spans="1:17" x14ac:dyDescent="0.2">
      <c r="A7" s="1" t="s">
        <v>44</v>
      </c>
      <c r="B7" s="1" t="s">
        <v>53</v>
      </c>
      <c r="C7" s="1">
        <v>101.32299999999999</v>
      </c>
      <c r="D7" s="1">
        <v>1</v>
      </c>
      <c r="G7" s="14" t="s">
        <v>271</v>
      </c>
      <c r="H7" s="14">
        <v>40</v>
      </c>
      <c r="I7" s="14">
        <v>113</v>
      </c>
      <c r="P7" s="1">
        <v>176900</v>
      </c>
      <c r="Q7" s="1">
        <v>97500</v>
      </c>
    </row>
    <row r="8" spans="1:17" x14ac:dyDescent="0.2">
      <c r="A8" s="1" t="s">
        <v>44</v>
      </c>
      <c r="B8" s="1" t="s">
        <v>54</v>
      </c>
      <c r="C8" s="1">
        <v>227.06100000000001</v>
      </c>
      <c r="D8" s="1">
        <v>1</v>
      </c>
      <c r="G8" s="14" t="s">
        <v>272</v>
      </c>
      <c r="H8" s="14">
        <v>4477.4387940222896</v>
      </c>
      <c r="I8" s="14"/>
      <c r="P8" s="1">
        <v>224900</v>
      </c>
      <c r="Q8" s="1">
        <v>105000</v>
      </c>
    </row>
    <row r="9" spans="1:17" x14ac:dyDescent="0.2">
      <c r="A9" s="1" t="s">
        <v>55</v>
      </c>
      <c r="B9" s="1" t="s">
        <v>59</v>
      </c>
      <c r="C9" s="1">
        <v>220.65</v>
      </c>
      <c r="D9" s="1">
        <v>1</v>
      </c>
      <c r="G9" s="14" t="s">
        <v>273</v>
      </c>
      <c r="H9" s="14">
        <v>0</v>
      </c>
      <c r="I9" s="14"/>
      <c r="P9" s="1">
        <v>235000</v>
      </c>
      <c r="Q9" s="1">
        <v>122900</v>
      </c>
    </row>
    <row r="10" spans="1:17" x14ac:dyDescent="0.2">
      <c r="A10" s="1" t="s">
        <v>55</v>
      </c>
      <c r="B10" s="1" t="s">
        <v>62</v>
      </c>
      <c r="C10" s="1">
        <v>155.78700000000001</v>
      </c>
      <c r="D10" s="1">
        <v>1</v>
      </c>
      <c r="G10" s="14" t="s">
        <v>209</v>
      </c>
      <c r="H10" s="14">
        <v>151</v>
      </c>
      <c r="I10" s="14"/>
      <c r="P10" s="1">
        <v>245000</v>
      </c>
      <c r="Q10" s="1">
        <v>132900</v>
      </c>
    </row>
    <row r="11" spans="1:17" x14ac:dyDescent="0.2">
      <c r="A11" s="1" t="s">
        <v>55</v>
      </c>
      <c r="B11" s="1" t="s">
        <v>63</v>
      </c>
      <c r="C11" s="1">
        <v>276.74700000000001</v>
      </c>
      <c r="D11" s="1">
        <v>1</v>
      </c>
      <c r="G11" s="14" t="s">
        <v>274</v>
      </c>
      <c r="H11" s="14">
        <v>3.1013037207576848</v>
      </c>
      <c r="I11" s="14"/>
      <c r="P11" s="1">
        <v>294000</v>
      </c>
      <c r="Q11" s="1">
        <v>205900</v>
      </c>
    </row>
    <row r="12" spans="1:17" x14ac:dyDescent="0.2">
      <c r="A12" s="1" t="s">
        <v>55</v>
      </c>
      <c r="B12" s="1" t="s">
        <v>65</v>
      </c>
      <c r="C12" s="1">
        <v>540.56100000000004</v>
      </c>
      <c r="D12" s="1">
        <v>1</v>
      </c>
      <c r="G12" s="14" t="s">
        <v>275</v>
      </c>
      <c r="H12" s="14">
        <v>1.1498293850303733E-3</v>
      </c>
      <c r="I12" s="14"/>
    </row>
    <row r="13" spans="1:17" x14ac:dyDescent="0.2">
      <c r="A13" s="1" t="s">
        <v>55</v>
      </c>
      <c r="B13" s="1" t="s">
        <v>66</v>
      </c>
      <c r="C13" s="1">
        <v>125.33799999999999</v>
      </c>
      <c r="D13" s="1">
        <v>1</v>
      </c>
      <c r="G13" s="14" t="s">
        <v>276</v>
      </c>
      <c r="H13" s="14">
        <v>1.6550073865802402</v>
      </c>
      <c r="I13" s="14"/>
      <c r="P13" s="12" t="s">
        <v>238</v>
      </c>
    </row>
    <row r="14" spans="1:17" x14ac:dyDescent="0.2">
      <c r="A14" s="1" t="s">
        <v>67</v>
      </c>
      <c r="B14" s="1" t="s">
        <v>70</v>
      </c>
      <c r="C14" s="1">
        <v>73.203000000000003</v>
      </c>
      <c r="D14" s="1">
        <v>1</v>
      </c>
      <c r="G14" s="14" t="s">
        <v>277</v>
      </c>
      <c r="H14" s="14">
        <v>2.2996587700607465E-3</v>
      </c>
      <c r="I14" s="14"/>
    </row>
    <row r="15" spans="1:17" ht="16" thickBot="1" x14ac:dyDescent="0.25">
      <c r="A15" s="1" t="s">
        <v>67</v>
      </c>
      <c r="B15" s="1" t="s">
        <v>71</v>
      </c>
      <c r="C15" s="1">
        <v>12.855</v>
      </c>
      <c r="D15" s="1">
        <v>1</v>
      </c>
      <c r="G15" s="15" t="s">
        <v>278</v>
      </c>
      <c r="H15" s="15">
        <v>1.9757989238179368</v>
      </c>
      <c r="I15" s="15"/>
      <c r="P15" s="2" t="s">
        <v>195</v>
      </c>
      <c r="Q15" s="4"/>
    </row>
    <row r="16" spans="1:17" x14ac:dyDescent="0.2">
      <c r="A16" s="1" t="s">
        <v>67</v>
      </c>
      <c r="B16" s="1" t="s">
        <v>72</v>
      </c>
      <c r="C16" s="1">
        <v>76.028999999999996</v>
      </c>
      <c r="D16" s="1">
        <v>1</v>
      </c>
      <c r="P16" s="1" t="s">
        <v>196</v>
      </c>
      <c r="Q16" s="5">
        <v>0.05</v>
      </c>
    </row>
    <row r="17" spans="1:17" x14ac:dyDescent="0.2">
      <c r="A17" s="1" t="s">
        <v>81</v>
      </c>
      <c r="B17" s="1" t="s">
        <v>82</v>
      </c>
      <c r="C17" s="1">
        <v>55.557000000000002</v>
      </c>
      <c r="D17" s="1">
        <v>1</v>
      </c>
      <c r="G17" s="2" t="s">
        <v>195</v>
      </c>
      <c r="H17" s="4"/>
      <c r="P17" s="7" t="s">
        <v>209</v>
      </c>
      <c r="Q17" s="1"/>
    </row>
    <row r="18" spans="1:17" x14ac:dyDescent="0.2">
      <c r="A18" s="1" t="s">
        <v>81</v>
      </c>
      <c r="B18" s="1" t="s">
        <v>83</v>
      </c>
      <c r="C18" s="1">
        <v>80.555999999999997</v>
      </c>
      <c r="D18" s="1">
        <v>1</v>
      </c>
      <c r="G18" s="1" t="s">
        <v>196</v>
      </c>
      <c r="H18" s="5">
        <v>0.05</v>
      </c>
      <c r="P18" s="7" t="s">
        <v>203</v>
      </c>
      <c r="Q18" s="1"/>
    </row>
    <row r="19" spans="1:17" x14ac:dyDescent="0.2">
      <c r="A19" s="1" t="s">
        <v>81</v>
      </c>
      <c r="B19" s="1" t="s">
        <v>84</v>
      </c>
      <c r="C19" s="1">
        <v>157.04</v>
      </c>
      <c r="D19" s="1">
        <v>1</v>
      </c>
      <c r="G19" s="7" t="s">
        <v>209</v>
      </c>
      <c r="H19" s="1">
        <v>151</v>
      </c>
      <c r="P19" s="7" t="s">
        <v>210</v>
      </c>
      <c r="Q19" s="1"/>
    </row>
    <row r="20" spans="1:17" x14ac:dyDescent="0.2">
      <c r="A20" s="1" t="s">
        <v>85</v>
      </c>
      <c r="B20" s="1" t="s">
        <v>90</v>
      </c>
      <c r="C20" s="1">
        <v>51.238</v>
      </c>
      <c r="D20" s="1">
        <v>1</v>
      </c>
      <c r="G20" s="7" t="s">
        <v>203</v>
      </c>
      <c r="H20" s="1">
        <f>H11</f>
        <v>3.1013037207576848</v>
      </c>
      <c r="I20">
        <v>3.1013000000000002</v>
      </c>
      <c r="P20" s="1" t="s">
        <v>207</v>
      </c>
      <c r="Q20" s="1"/>
    </row>
    <row r="21" spans="1:17" x14ac:dyDescent="0.2">
      <c r="A21" s="1" t="s">
        <v>85</v>
      </c>
      <c r="B21" s="1" t="s">
        <v>91</v>
      </c>
      <c r="C21" s="1">
        <v>9.1259999999999994</v>
      </c>
      <c r="D21" s="1">
        <v>1</v>
      </c>
      <c r="G21" s="7" t="s">
        <v>210</v>
      </c>
      <c r="H21" s="21">
        <f>_xlfn.T.DIST.RT(H20,151)</f>
        <v>1.1498293850303733E-3</v>
      </c>
    </row>
    <row r="22" spans="1:17" x14ac:dyDescent="0.2">
      <c r="A22" s="1" t="s">
        <v>92</v>
      </c>
      <c r="B22" s="1" t="s">
        <v>95</v>
      </c>
      <c r="C22" s="1">
        <v>22.925000000000001</v>
      </c>
      <c r="D22" s="1">
        <v>1</v>
      </c>
      <c r="G22" s="1" t="s">
        <v>207</v>
      </c>
      <c r="H22" s="21">
        <f>2*H21</f>
        <v>2.2996587700607465E-3</v>
      </c>
    </row>
    <row r="23" spans="1:17" x14ac:dyDescent="0.2">
      <c r="A23" s="1" t="s">
        <v>96</v>
      </c>
      <c r="B23" s="1" t="s">
        <v>105</v>
      </c>
      <c r="C23" s="1">
        <v>28.975999999999999</v>
      </c>
      <c r="D23" s="1">
        <v>1</v>
      </c>
    </row>
    <row r="24" spans="1:17" x14ac:dyDescent="0.2">
      <c r="A24" s="1" t="s">
        <v>106</v>
      </c>
      <c r="B24" s="1" t="s">
        <v>110</v>
      </c>
      <c r="C24" s="1">
        <v>27.609000000000002</v>
      </c>
      <c r="D24" s="1">
        <v>1</v>
      </c>
    </row>
    <row r="25" spans="1:17" x14ac:dyDescent="0.2">
      <c r="A25" s="1" t="s">
        <v>106</v>
      </c>
      <c r="B25" s="1" t="s">
        <v>111</v>
      </c>
      <c r="C25" s="1">
        <v>20.38</v>
      </c>
      <c r="D25" s="1">
        <v>1</v>
      </c>
    </row>
    <row r="26" spans="1:17" x14ac:dyDescent="0.2">
      <c r="A26" s="1" t="s">
        <v>113</v>
      </c>
      <c r="B26" s="1" t="s">
        <v>119</v>
      </c>
      <c r="C26" s="1">
        <v>39.347999999999999</v>
      </c>
      <c r="D26" s="1">
        <v>1</v>
      </c>
    </row>
    <row r="27" spans="1:17" x14ac:dyDescent="0.2">
      <c r="A27" s="1" t="s">
        <v>113</v>
      </c>
      <c r="B27" s="1" t="s">
        <v>120</v>
      </c>
      <c r="C27" s="1">
        <v>11.337</v>
      </c>
      <c r="D27" s="1">
        <v>1</v>
      </c>
    </row>
    <row r="28" spans="1:17" x14ac:dyDescent="0.2">
      <c r="A28" s="1" t="s">
        <v>121</v>
      </c>
      <c r="B28" s="1" t="s">
        <v>124</v>
      </c>
      <c r="C28" s="1">
        <v>65.004999999999995</v>
      </c>
      <c r="D28" s="1">
        <v>1</v>
      </c>
    </row>
    <row r="29" spans="1:17" x14ac:dyDescent="0.2">
      <c r="A29" s="1" t="s">
        <v>121</v>
      </c>
      <c r="B29" s="1" t="s">
        <v>126</v>
      </c>
      <c r="C29" s="1">
        <v>54.158000000000001</v>
      </c>
      <c r="D29" s="1">
        <v>1</v>
      </c>
    </row>
    <row r="30" spans="1:17" x14ac:dyDescent="0.2">
      <c r="A30" s="1" t="s">
        <v>121</v>
      </c>
      <c r="B30" s="1" t="s">
        <v>127</v>
      </c>
      <c r="C30" s="1">
        <v>42.573999999999998</v>
      </c>
      <c r="D30" s="1">
        <v>1</v>
      </c>
    </row>
    <row r="31" spans="1:17" x14ac:dyDescent="0.2">
      <c r="A31" s="1" t="s">
        <v>121</v>
      </c>
      <c r="B31" s="1" t="s">
        <v>128</v>
      </c>
      <c r="C31" s="1">
        <v>27.308</v>
      </c>
      <c r="D31" s="1">
        <v>1</v>
      </c>
    </row>
    <row r="32" spans="1:17" x14ac:dyDescent="0.2">
      <c r="A32" s="1" t="s">
        <v>129</v>
      </c>
      <c r="B32" s="1" t="s">
        <v>132</v>
      </c>
      <c r="C32" s="1">
        <v>24.361000000000001</v>
      </c>
      <c r="D32" s="1">
        <v>1</v>
      </c>
    </row>
    <row r="33" spans="1:4" x14ac:dyDescent="0.2">
      <c r="A33" s="1" t="s">
        <v>129</v>
      </c>
      <c r="B33" s="1" t="s">
        <v>134</v>
      </c>
      <c r="C33" s="1">
        <v>20.016999999999999</v>
      </c>
      <c r="D33" s="1">
        <v>1</v>
      </c>
    </row>
    <row r="34" spans="1:4" x14ac:dyDescent="0.2">
      <c r="A34" s="1" t="s">
        <v>135</v>
      </c>
      <c r="B34" s="1" t="s">
        <v>138</v>
      </c>
      <c r="C34" s="1">
        <v>24.155000000000001</v>
      </c>
      <c r="D34" s="1">
        <v>1</v>
      </c>
    </row>
    <row r="35" spans="1:4" x14ac:dyDescent="0.2">
      <c r="A35" s="1" t="s">
        <v>139</v>
      </c>
      <c r="B35" s="1" t="s">
        <v>145</v>
      </c>
      <c r="C35" s="1">
        <v>39.572000000000003</v>
      </c>
      <c r="D35" s="1">
        <v>1</v>
      </c>
    </row>
    <row r="36" spans="1:4" x14ac:dyDescent="0.2">
      <c r="A36" s="1" t="s">
        <v>157</v>
      </c>
      <c r="B36" s="1" t="s">
        <v>158</v>
      </c>
      <c r="C36" s="1">
        <v>33.027999999999999</v>
      </c>
      <c r="D36" s="1">
        <v>1</v>
      </c>
    </row>
    <row r="37" spans="1:4" x14ac:dyDescent="0.2">
      <c r="A37" s="1" t="s">
        <v>160</v>
      </c>
      <c r="B37" s="1" t="s">
        <v>163</v>
      </c>
      <c r="C37" s="1">
        <v>84.087000000000003</v>
      </c>
      <c r="D37" s="1">
        <v>1</v>
      </c>
    </row>
    <row r="38" spans="1:4" x14ac:dyDescent="0.2">
      <c r="A38" s="1" t="s">
        <v>160</v>
      </c>
      <c r="B38" s="1" t="s">
        <v>164</v>
      </c>
      <c r="C38" s="1">
        <v>25.106000000000002</v>
      </c>
      <c r="D38" s="1">
        <v>1</v>
      </c>
    </row>
    <row r="39" spans="1:4" x14ac:dyDescent="0.2">
      <c r="A39" s="1" t="s">
        <v>160</v>
      </c>
      <c r="B39" s="1" t="s">
        <v>167</v>
      </c>
      <c r="C39" s="1">
        <v>68.411000000000001</v>
      </c>
      <c r="D39" s="1">
        <v>1</v>
      </c>
    </row>
    <row r="40" spans="1:4" x14ac:dyDescent="0.2">
      <c r="A40" s="1" t="s">
        <v>160</v>
      </c>
      <c r="B40" s="1" t="s">
        <v>168</v>
      </c>
      <c r="C40" s="1">
        <v>65.119</v>
      </c>
      <c r="D40" s="1">
        <v>1</v>
      </c>
    </row>
    <row r="41" spans="1:4" x14ac:dyDescent="0.2">
      <c r="A41" s="1" t="s">
        <v>160</v>
      </c>
      <c r="B41" s="1" t="s">
        <v>169</v>
      </c>
      <c r="C41" s="1">
        <v>9.8350000000000009</v>
      </c>
      <c r="D41" s="1">
        <v>1</v>
      </c>
    </row>
    <row r="42" spans="1:4" x14ac:dyDescent="0.2">
      <c r="A42" s="1" t="s">
        <v>4</v>
      </c>
      <c r="B42" s="1" t="s">
        <v>5</v>
      </c>
      <c r="C42" s="1">
        <v>16.919</v>
      </c>
      <c r="D42" s="1">
        <v>0</v>
      </c>
    </row>
    <row r="43" spans="1:4" x14ac:dyDescent="0.2">
      <c r="A43" s="1" t="s">
        <v>4</v>
      </c>
      <c r="B43" s="1" t="s">
        <v>6</v>
      </c>
      <c r="C43" s="1">
        <v>14.114000000000001</v>
      </c>
      <c r="D43" s="1">
        <v>0</v>
      </c>
    </row>
    <row r="44" spans="1:4" x14ac:dyDescent="0.2">
      <c r="A44" s="1" t="s">
        <v>4</v>
      </c>
      <c r="B44" s="1" t="s">
        <v>7</v>
      </c>
      <c r="C44" s="1">
        <v>39.384</v>
      </c>
      <c r="D44" s="1">
        <v>0</v>
      </c>
    </row>
    <row r="45" spans="1:4" x14ac:dyDescent="0.2">
      <c r="A45" s="1" t="s">
        <v>4</v>
      </c>
      <c r="B45" s="1" t="s">
        <v>8</v>
      </c>
      <c r="C45" s="1">
        <v>8.5879999999999992</v>
      </c>
      <c r="D45" s="1">
        <v>0</v>
      </c>
    </row>
    <row r="46" spans="1:4" x14ac:dyDescent="0.2">
      <c r="A46" s="1" t="s">
        <v>9</v>
      </c>
      <c r="B46" s="1" t="s">
        <v>10</v>
      </c>
      <c r="C46" s="1">
        <v>20.396999999999998</v>
      </c>
      <c r="D46" s="1">
        <v>0</v>
      </c>
    </row>
    <row r="47" spans="1:4" x14ac:dyDescent="0.2">
      <c r="A47" s="1" t="s">
        <v>9</v>
      </c>
      <c r="B47" s="1" t="s">
        <v>11</v>
      </c>
      <c r="C47" s="1">
        <v>18.78</v>
      </c>
      <c r="D47" s="1">
        <v>0</v>
      </c>
    </row>
    <row r="48" spans="1:4" x14ac:dyDescent="0.2">
      <c r="A48" s="1" t="s">
        <v>9</v>
      </c>
      <c r="B48" s="1" t="s">
        <v>12</v>
      </c>
      <c r="C48" s="1">
        <v>1.38</v>
      </c>
      <c r="D48" s="1">
        <v>0</v>
      </c>
    </row>
    <row r="49" spans="1:4" x14ac:dyDescent="0.2">
      <c r="A49" s="1" t="s">
        <v>13</v>
      </c>
      <c r="B49" s="1" t="s">
        <v>14</v>
      </c>
      <c r="C49" s="1">
        <v>19.747</v>
      </c>
      <c r="D49" s="1">
        <v>0</v>
      </c>
    </row>
    <row r="50" spans="1:4" x14ac:dyDescent="0.2">
      <c r="A50" s="1" t="s">
        <v>13</v>
      </c>
      <c r="B50" s="1" t="s">
        <v>15</v>
      </c>
      <c r="C50" s="1">
        <v>9.2309999999999999</v>
      </c>
      <c r="D50" s="1">
        <v>0</v>
      </c>
    </row>
    <row r="51" spans="1:4" x14ac:dyDescent="0.2">
      <c r="A51" s="1" t="s">
        <v>13</v>
      </c>
      <c r="B51" s="1" t="s">
        <v>16</v>
      </c>
      <c r="C51" s="1">
        <v>17.527000000000001</v>
      </c>
      <c r="D51" s="1">
        <v>0</v>
      </c>
    </row>
    <row r="52" spans="1:4" x14ac:dyDescent="0.2">
      <c r="A52" s="1" t="s">
        <v>17</v>
      </c>
      <c r="B52" s="1" t="s">
        <v>18</v>
      </c>
      <c r="C52" s="1">
        <v>91.561000000000007</v>
      </c>
      <c r="D52" s="1">
        <v>0</v>
      </c>
    </row>
    <row r="53" spans="1:4" x14ac:dyDescent="0.2">
      <c r="A53" s="1" t="s">
        <v>17</v>
      </c>
      <c r="B53" s="1" t="s">
        <v>19</v>
      </c>
      <c r="C53" s="1">
        <v>39.35</v>
      </c>
      <c r="D53" s="1">
        <v>0</v>
      </c>
    </row>
    <row r="54" spans="1:4" x14ac:dyDescent="0.2">
      <c r="A54" s="1" t="s">
        <v>17</v>
      </c>
      <c r="B54" s="1" t="s">
        <v>20</v>
      </c>
      <c r="C54" s="1">
        <v>83.257000000000005</v>
      </c>
      <c r="D54" s="1">
        <v>0</v>
      </c>
    </row>
    <row r="55" spans="1:4" x14ac:dyDescent="0.2">
      <c r="A55" s="1" t="s">
        <v>17</v>
      </c>
      <c r="B55" s="1" t="s">
        <v>21</v>
      </c>
      <c r="C55" s="1">
        <v>27.850999999999999</v>
      </c>
      <c r="D55" s="1">
        <v>0</v>
      </c>
    </row>
    <row r="56" spans="1:4" x14ac:dyDescent="0.2">
      <c r="A56" s="1" t="s">
        <v>22</v>
      </c>
      <c r="B56" s="1" t="s">
        <v>23</v>
      </c>
      <c r="C56" s="1">
        <v>11.185</v>
      </c>
      <c r="D56" s="1">
        <v>0</v>
      </c>
    </row>
    <row r="57" spans="1:4" x14ac:dyDescent="0.2">
      <c r="A57" s="1" t="s">
        <v>22</v>
      </c>
      <c r="B57" s="1" t="s">
        <v>24</v>
      </c>
      <c r="C57" s="1">
        <v>6.5359999999999996</v>
      </c>
      <c r="D57" s="1">
        <v>0</v>
      </c>
    </row>
    <row r="58" spans="1:4" x14ac:dyDescent="0.2">
      <c r="A58" s="1" t="s">
        <v>22</v>
      </c>
      <c r="B58" s="1" t="s">
        <v>25</v>
      </c>
      <c r="C58" s="1">
        <v>63.728999999999999</v>
      </c>
      <c r="D58" s="1">
        <v>0</v>
      </c>
    </row>
    <row r="59" spans="1:4" x14ac:dyDescent="0.2">
      <c r="A59" s="1" t="s">
        <v>27</v>
      </c>
      <c r="B59" s="1" t="s">
        <v>28</v>
      </c>
      <c r="C59" s="1">
        <v>21.855</v>
      </c>
      <c r="D59" s="1">
        <v>0</v>
      </c>
    </row>
    <row r="60" spans="1:4" x14ac:dyDescent="0.2">
      <c r="A60" s="1" t="s">
        <v>27</v>
      </c>
      <c r="B60" s="1" t="s">
        <v>29</v>
      </c>
      <c r="C60" s="1">
        <v>32.298999999999999</v>
      </c>
      <c r="D60" s="1">
        <v>0</v>
      </c>
    </row>
    <row r="61" spans="1:4" x14ac:dyDescent="0.2">
      <c r="A61" s="1" t="s">
        <v>27</v>
      </c>
      <c r="B61" s="1" t="s">
        <v>30</v>
      </c>
      <c r="C61" s="1">
        <v>145.51900000000001</v>
      </c>
      <c r="D61" s="1">
        <v>0</v>
      </c>
    </row>
    <row r="62" spans="1:4" x14ac:dyDescent="0.2">
      <c r="A62" s="1" t="s">
        <v>27</v>
      </c>
      <c r="B62" s="1" t="s">
        <v>31</v>
      </c>
      <c r="C62" s="1">
        <v>135.126</v>
      </c>
      <c r="D62" s="1">
        <v>0</v>
      </c>
    </row>
    <row r="63" spans="1:4" x14ac:dyDescent="0.2">
      <c r="A63" s="1" t="s">
        <v>27</v>
      </c>
      <c r="B63" s="1" t="s">
        <v>32</v>
      </c>
      <c r="C63" s="1">
        <v>17.946999999999999</v>
      </c>
      <c r="D63" s="1">
        <v>0</v>
      </c>
    </row>
    <row r="64" spans="1:4" x14ac:dyDescent="0.2">
      <c r="A64" s="1" t="s">
        <v>27</v>
      </c>
      <c r="B64" s="1" t="s">
        <v>33</v>
      </c>
      <c r="C64" s="1">
        <v>24.629000000000001</v>
      </c>
      <c r="D64" s="1">
        <v>0</v>
      </c>
    </row>
    <row r="65" spans="1:4" x14ac:dyDescent="0.2">
      <c r="A65" s="1" t="s">
        <v>27</v>
      </c>
      <c r="B65" s="1" t="s">
        <v>34</v>
      </c>
      <c r="C65" s="1">
        <v>42.593000000000004</v>
      </c>
      <c r="D65" s="1">
        <v>0</v>
      </c>
    </row>
    <row r="66" spans="1:4" x14ac:dyDescent="0.2">
      <c r="A66" s="1" t="s">
        <v>27</v>
      </c>
      <c r="B66" s="1" t="s">
        <v>35</v>
      </c>
      <c r="C66" s="1">
        <v>107.995</v>
      </c>
      <c r="D66" s="1">
        <v>0</v>
      </c>
    </row>
    <row r="67" spans="1:4" x14ac:dyDescent="0.2">
      <c r="A67" s="1" t="s">
        <v>27</v>
      </c>
      <c r="B67" s="1" t="s">
        <v>36</v>
      </c>
      <c r="C67" s="1">
        <v>26.402000000000001</v>
      </c>
      <c r="D67" s="1">
        <v>0</v>
      </c>
    </row>
    <row r="68" spans="1:4" x14ac:dyDescent="0.2">
      <c r="A68" s="1" t="s">
        <v>37</v>
      </c>
      <c r="B68" s="1" t="s">
        <v>38</v>
      </c>
      <c r="C68" s="1">
        <v>32.305999999999997</v>
      </c>
      <c r="D68" s="1">
        <v>0</v>
      </c>
    </row>
    <row r="69" spans="1:4" x14ac:dyDescent="0.2">
      <c r="A69" s="1" t="s">
        <v>37</v>
      </c>
      <c r="B69" s="1" t="s">
        <v>39</v>
      </c>
      <c r="C69" s="1">
        <v>7.8540000000000001</v>
      </c>
      <c r="D69" s="1">
        <v>0</v>
      </c>
    </row>
    <row r="70" spans="1:4" x14ac:dyDescent="0.2">
      <c r="A70" s="1" t="s">
        <v>37</v>
      </c>
      <c r="B70" s="1" t="s">
        <v>40</v>
      </c>
      <c r="C70" s="1">
        <v>32.774999999999999</v>
      </c>
      <c r="D70" s="1">
        <v>0</v>
      </c>
    </row>
    <row r="71" spans="1:4" x14ac:dyDescent="0.2">
      <c r="A71" s="1" t="s">
        <v>37</v>
      </c>
      <c r="B71" s="1" t="s">
        <v>41</v>
      </c>
      <c r="C71" s="1">
        <v>31.148</v>
      </c>
      <c r="D71" s="1">
        <v>0</v>
      </c>
    </row>
    <row r="72" spans="1:4" x14ac:dyDescent="0.2">
      <c r="A72" s="1" t="s">
        <v>37</v>
      </c>
      <c r="B72" s="1" t="s">
        <v>42</v>
      </c>
      <c r="C72" s="1">
        <v>13.462</v>
      </c>
      <c r="D72" s="1">
        <v>0</v>
      </c>
    </row>
    <row r="73" spans="1:4" x14ac:dyDescent="0.2">
      <c r="A73" s="1" t="s">
        <v>37</v>
      </c>
      <c r="B73" s="1" t="s">
        <v>43</v>
      </c>
      <c r="C73" s="1">
        <v>30.696000000000002</v>
      </c>
      <c r="D73" s="1">
        <v>0</v>
      </c>
    </row>
    <row r="74" spans="1:4" x14ac:dyDescent="0.2">
      <c r="A74" s="1" t="s">
        <v>44</v>
      </c>
      <c r="B74" s="1" t="s">
        <v>45</v>
      </c>
      <c r="C74" s="1">
        <v>76.034000000000006</v>
      </c>
      <c r="D74" s="1">
        <v>0</v>
      </c>
    </row>
    <row r="75" spans="1:4" x14ac:dyDescent="0.2">
      <c r="A75" s="1" t="s">
        <v>44</v>
      </c>
      <c r="B75" s="1" t="s">
        <v>46</v>
      </c>
      <c r="C75" s="1">
        <v>4.734</v>
      </c>
      <c r="D75" s="1">
        <v>0</v>
      </c>
    </row>
    <row r="76" spans="1:4" x14ac:dyDescent="0.2">
      <c r="A76" s="1" t="s">
        <v>44</v>
      </c>
      <c r="B76" s="1" t="s">
        <v>47</v>
      </c>
      <c r="C76" s="1">
        <v>71.186000000000007</v>
      </c>
      <c r="D76" s="1">
        <v>0</v>
      </c>
    </row>
    <row r="77" spans="1:4" x14ac:dyDescent="0.2">
      <c r="A77" s="1" t="s">
        <v>44</v>
      </c>
      <c r="B77" s="1" t="s">
        <v>48</v>
      </c>
      <c r="C77" s="1">
        <v>0.91600000000000004</v>
      </c>
      <c r="D77" s="1">
        <v>0</v>
      </c>
    </row>
    <row r="78" spans="1:4" x14ac:dyDescent="0.2">
      <c r="A78" s="1" t="s">
        <v>55</v>
      </c>
      <c r="B78" s="1" t="s">
        <v>56</v>
      </c>
      <c r="C78" s="1">
        <v>70.227000000000004</v>
      </c>
      <c r="D78" s="1">
        <v>0</v>
      </c>
    </row>
    <row r="79" spans="1:4" x14ac:dyDescent="0.2">
      <c r="A79" s="1" t="s">
        <v>55</v>
      </c>
      <c r="B79" s="1" t="s">
        <v>57</v>
      </c>
      <c r="C79" s="1">
        <v>175.67</v>
      </c>
      <c r="D79" s="1">
        <v>0</v>
      </c>
    </row>
    <row r="80" spans="1:4" x14ac:dyDescent="0.2">
      <c r="A80" s="1" t="s">
        <v>55</v>
      </c>
      <c r="B80" s="1" t="s">
        <v>58</v>
      </c>
      <c r="C80" s="1">
        <v>35.067999999999998</v>
      </c>
      <c r="D80" s="1">
        <v>0</v>
      </c>
    </row>
    <row r="81" spans="1:4" x14ac:dyDescent="0.2">
      <c r="A81" s="1" t="s">
        <v>55</v>
      </c>
      <c r="B81" s="1" t="s">
        <v>60</v>
      </c>
      <c r="C81" s="1">
        <v>113.369</v>
      </c>
      <c r="D81" s="1">
        <v>0</v>
      </c>
    </row>
    <row r="82" spans="1:4" x14ac:dyDescent="0.2">
      <c r="A82" s="1" t="s">
        <v>55</v>
      </c>
      <c r="B82" s="1" t="s">
        <v>61</v>
      </c>
      <c r="C82" s="1">
        <v>245.815</v>
      </c>
      <c r="D82" s="1">
        <v>0</v>
      </c>
    </row>
    <row r="83" spans="1:4" x14ac:dyDescent="0.2">
      <c r="A83" s="1" t="s">
        <v>55</v>
      </c>
      <c r="B83" s="1" t="s">
        <v>64</v>
      </c>
      <c r="C83" s="1">
        <v>63.402999999999999</v>
      </c>
      <c r="D83" s="1">
        <v>0</v>
      </c>
    </row>
    <row r="84" spans="1:4" x14ac:dyDescent="0.2">
      <c r="A84" s="1" t="s">
        <v>67</v>
      </c>
      <c r="B84" s="1" t="s">
        <v>68</v>
      </c>
      <c r="C84" s="1">
        <v>199.685</v>
      </c>
      <c r="D84" s="1">
        <v>0</v>
      </c>
    </row>
    <row r="85" spans="1:4" x14ac:dyDescent="0.2">
      <c r="A85" s="1" t="s">
        <v>67</v>
      </c>
      <c r="B85" s="1" t="s">
        <v>69</v>
      </c>
      <c r="C85" s="1">
        <v>230.90199999999999</v>
      </c>
      <c r="D85" s="1">
        <v>0</v>
      </c>
    </row>
    <row r="86" spans="1:4" x14ac:dyDescent="0.2">
      <c r="A86" s="1" t="s">
        <v>73</v>
      </c>
      <c r="B86" s="1" t="s">
        <v>74</v>
      </c>
      <c r="C86" s="1">
        <v>41.183999999999997</v>
      </c>
      <c r="D86" s="1">
        <v>0</v>
      </c>
    </row>
    <row r="87" spans="1:4" x14ac:dyDescent="0.2">
      <c r="A87" s="1" t="s">
        <v>73</v>
      </c>
      <c r="B87" s="1" t="s">
        <v>75</v>
      </c>
      <c r="C87" s="1">
        <v>66.691999999999993</v>
      </c>
      <c r="D87" s="1">
        <v>0</v>
      </c>
    </row>
    <row r="88" spans="1:4" x14ac:dyDescent="0.2">
      <c r="A88" s="1" t="s">
        <v>73</v>
      </c>
      <c r="B88" s="1" t="s">
        <v>76</v>
      </c>
      <c r="C88" s="1">
        <v>29.45</v>
      </c>
      <c r="D88" s="1">
        <v>0</v>
      </c>
    </row>
    <row r="89" spans="1:4" x14ac:dyDescent="0.2">
      <c r="A89" s="1" t="s">
        <v>77</v>
      </c>
      <c r="B89" s="1" t="s">
        <v>78</v>
      </c>
      <c r="C89" s="1">
        <v>23.713000000000001</v>
      </c>
      <c r="D89" s="1">
        <v>0</v>
      </c>
    </row>
    <row r="90" spans="1:4" x14ac:dyDescent="0.2">
      <c r="A90" s="1" t="s">
        <v>79</v>
      </c>
      <c r="B90" s="1" t="s">
        <v>80</v>
      </c>
      <c r="C90" s="1">
        <v>15.467000000000001</v>
      </c>
      <c r="D90" s="1">
        <v>0</v>
      </c>
    </row>
    <row r="91" spans="1:4" x14ac:dyDescent="0.2">
      <c r="A91" s="1" t="s">
        <v>85</v>
      </c>
      <c r="B91" s="1" t="s">
        <v>86</v>
      </c>
      <c r="C91" s="1">
        <v>24.071999999999999</v>
      </c>
      <c r="D91" s="1">
        <v>0</v>
      </c>
    </row>
    <row r="92" spans="1:4" x14ac:dyDescent="0.2">
      <c r="A92" s="1" t="s">
        <v>85</v>
      </c>
      <c r="B92" s="1" t="s">
        <v>87</v>
      </c>
      <c r="C92" s="1">
        <v>12.698</v>
      </c>
      <c r="D92" s="1">
        <v>0</v>
      </c>
    </row>
    <row r="93" spans="1:4" x14ac:dyDescent="0.2">
      <c r="A93" s="1" t="s">
        <v>85</v>
      </c>
      <c r="B93" s="1" t="s">
        <v>88</v>
      </c>
      <c r="C93" s="1">
        <v>3.3340000000000001</v>
      </c>
      <c r="D93" s="1">
        <v>0</v>
      </c>
    </row>
    <row r="94" spans="1:4" x14ac:dyDescent="0.2">
      <c r="A94" s="1" t="s">
        <v>85</v>
      </c>
      <c r="B94" s="1" t="s">
        <v>89</v>
      </c>
      <c r="C94" s="1">
        <v>6.375</v>
      </c>
      <c r="D94" s="1">
        <v>0</v>
      </c>
    </row>
    <row r="95" spans="1:4" x14ac:dyDescent="0.2">
      <c r="A95" s="1" t="s">
        <v>92</v>
      </c>
      <c r="B95" s="1" t="s">
        <v>93</v>
      </c>
      <c r="C95" s="1">
        <v>13.798</v>
      </c>
      <c r="D95" s="1">
        <v>0</v>
      </c>
    </row>
    <row r="96" spans="1:4" x14ac:dyDescent="0.2">
      <c r="A96" s="1" t="s">
        <v>92</v>
      </c>
      <c r="B96" s="1" t="s">
        <v>94</v>
      </c>
      <c r="C96" s="1">
        <v>48.911000000000001</v>
      </c>
      <c r="D96" s="1">
        <v>0</v>
      </c>
    </row>
    <row r="97" spans="1:4" x14ac:dyDescent="0.2">
      <c r="A97" s="1" t="s">
        <v>96</v>
      </c>
      <c r="B97" s="1" t="s">
        <v>97</v>
      </c>
      <c r="C97" s="1">
        <v>1.526</v>
      </c>
      <c r="D97" s="1">
        <v>0</v>
      </c>
    </row>
    <row r="98" spans="1:4" x14ac:dyDescent="0.2">
      <c r="A98" s="1" t="s">
        <v>96</v>
      </c>
      <c r="B98" s="1" t="s">
        <v>98</v>
      </c>
      <c r="C98" s="1">
        <v>7.9980000000000002</v>
      </c>
      <c r="D98" s="1">
        <v>0</v>
      </c>
    </row>
    <row r="99" spans="1:4" x14ac:dyDescent="0.2">
      <c r="A99" s="1" t="s">
        <v>96</v>
      </c>
      <c r="B99" s="1" t="s">
        <v>99</v>
      </c>
      <c r="C99" s="1">
        <v>11.592000000000001</v>
      </c>
      <c r="D99" s="1">
        <v>0</v>
      </c>
    </row>
    <row r="100" spans="1:4" x14ac:dyDescent="0.2">
      <c r="A100" s="1" t="s">
        <v>96</v>
      </c>
      <c r="B100" s="1" t="s">
        <v>100</v>
      </c>
      <c r="C100" s="1">
        <v>18.391999999999999</v>
      </c>
      <c r="D100" s="1">
        <v>0</v>
      </c>
    </row>
    <row r="101" spans="1:4" x14ac:dyDescent="0.2">
      <c r="A101" s="1" t="s">
        <v>96</v>
      </c>
      <c r="B101" s="1" t="s">
        <v>101</v>
      </c>
      <c r="C101" s="1">
        <v>27.602</v>
      </c>
      <c r="D101" s="1">
        <v>0</v>
      </c>
    </row>
    <row r="102" spans="1:4" x14ac:dyDescent="0.2">
      <c r="A102" s="1" t="s">
        <v>96</v>
      </c>
      <c r="B102" s="1" t="s">
        <v>102</v>
      </c>
      <c r="C102" s="1">
        <v>0.95399999999999996</v>
      </c>
      <c r="D102" s="1">
        <v>0</v>
      </c>
    </row>
    <row r="103" spans="1:4" x14ac:dyDescent="0.2">
      <c r="A103" s="1" t="s">
        <v>96</v>
      </c>
      <c r="B103" s="1" t="s">
        <v>103</v>
      </c>
      <c r="C103" s="1">
        <v>3.3109999999999999</v>
      </c>
      <c r="D103" s="1">
        <v>0</v>
      </c>
    </row>
    <row r="104" spans="1:4" x14ac:dyDescent="0.2">
      <c r="A104" s="1" t="s">
        <v>96</v>
      </c>
      <c r="B104" s="1" t="s">
        <v>104</v>
      </c>
      <c r="C104" s="1">
        <v>16.774000000000001</v>
      </c>
      <c r="D104" s="1">
        <v>0</v>
      </c>
    </row>
    <row r="105" spans="1:4" x14ac:dyDescent="0.2">
      <c r="A105" s="1" t="s">
        <v>106</v>
      </c>
      <c r="B105" s="1" t="s">
        <v>107</v>
      </c>
      <c r="C105" s="1">
        <v>14.351000000000001</v>
      </c>
      <c r="D105" s="1">
        <v>0</v>
      </c>
    </row>
    <row r="106" spans="1:4" x14ac:dyDescent="0.2">
      <c r="A106" s="1" t="s">
        <v>106</v>
      </c>
      <c r="B106" s="1" t="s">
        <v>108</v>
      </c>
      <c r="C106" s="1">
        <v>26.529</v>
      </c>
      <c r="D106" s="1">
        <v>0</v>
      </c>
    </row>
    <row r="107" spans="1:4" x14ac:dyDescent="0.2">
      <c r="A107" s="1" t="s">
        <v>106</v>
      </c>
      <c r="B107" s="1" t="s">
        <v>109</v>
      </c>
      <c r="C107" s="1">
        <v>67.956000000000003</v>
      </c>
      <c r="D107" s="1">
        <v>0</v>
      </c>
    </row>
    <row r="108" spans="1:4" x14ac:dyDescent="0.2">
      <c r="A108" s="1" t="s">
        <v>106</v>
      </c>
      <c r="B108" s="1" t="s">
        <v>112</v>
      </c>
      <c r="C108" s="1">
        <v>81.174000000000007</v>
      </c>
      <c r="D108" s="1">
        <v>0</v>
      </c>
    </row>
    <row r="109" spans="1:4" x14ac:dyDescent="0.2">
      <c r="A109" s="1" t="s">
        <v>113</v>
      </c>
      <c r="B109" s="1" t="s">
        <v>114</v>
      </c>
      <c r="C109" s="1">
        <v>26.231999999999999</v>
      </c>
      <c r="D109" s="1">
        <v>0</v>
      </c>
    </row>
    <row r="110" spans="1:4" x14ac:dyDescent="0.2">
      <c r="A110" s="1" t="s">
        <v>113</v>
      </c>
      <c r="B110" s="1" t="s">
        <v>115</v>
      </c>
      <c r="C110" s="1">
        <v>42.540999999999997</v>
      </c>
      <c r="D110" s="1">
        <v>0</v>
      </c>
    </row>
    <row r="111" spans="1:4" x14ac:dyDescent="0.2">
      <c r="A111" s="1" t="s">
        <v>113</v>
      </c>
      <c r="B111" s="1" t="s">
        <v>116</v>
      </c>
      <c r="C111" s="1">
        <v>55.616</v>
      </c>
      <c r="D111" s="1">
        <v>0</v>
      </c>
    </row>
    <row r="112" spans="1:4" x14ac:dyDescent="0.2">
      <c r="A112" s="1" t="s">
        <v>113</v>
      </c>
      <c r="B112" s="1" t="s">
        <v>117</v>
      </c>
      <c r="C112" s="1">
        <v>0.11</v>
      </c>
      <c r="D112" s="1">
        <v>0</v>
      </c>
    </row>
    <row r="113" spans="1:4" x14ac:dyDescent="0.2">
      <c r="A113" s="1" t="s">
        <v>113</v>
      </c>
      <c r="B113" s="1" t="s">
        <v>118</v>
      </c>
      <c r="C113" s="1">
        <v>5.7110000000000003</v>
      </c>
      <c r="D113" s="1">
        <v>0</v>
      </c>
    </row>
    <row r="114" spans="1:4" x14ac:dyDescent="0.2">
      <c r="A114" s="1" t="s">
        <v>121</v>
      </c>
      <c r="B114" s="1" t="s">
        <v>122</v>
      </c>
      <c r="C114" s="1">
        <v>42.643000000000001</v>
      </c>
      <c r="D114" s="1">
        <v>0</v>
      </c>
    </row>
    <row r="115" spans="1:4" x14ac:dyDescent="0.2">
      <c r="A115" s="1" t="s">
        <v>121</v>
      </c>
      <c r="B115" s="1" t="s">
        <v>123</v>
      </c>
      <c r="C115" s="1">
        <v>88.093999999999994</v>
      </c>
      <c r="D115" s="1">
        <v>0</v>
      </c>
    </row>
    <row r="116" spans="1:4" x14ac:dyDescent="0.2">
      <c r="A116" s="1" t="s">
        <v>121</v>
      </c>
      <c r="B116" s="1" t="s">
        <v>125</v>
      </c>
      <c r="C116" s="1">
        <v>79.852999999999994</v>
      </c>
      <c r="D116" s="1">
        <v>0</v>
      </c>
    </row>
    <row r="117" spans="1:4" x14ac:dyDescent="0.2">
      <c r="A117" s="1" t="s">
        <v>129</v>
      </c>
      <c r="B117" s="1" t="s">
        <v>130</v>
      </c>
      <c r="C117" s="1">
        <v>80.254999999999995</v>
      </c>
      <c r="D117" s="1">
        <v>0</v>
      </c>
    </row>
    <row r="118" spans="1:4" x14ac:dyDescent="0.2">
      <c r="A118" s="1" t="s">
        <v>129</v>
      </c>
      <c r="B118" s="1" t="s">
        <v>131</v>
      </c>
      <c r="C118" s="1">
        <v>1.1120000000000001</v>
      </c>
      <c r="D118" s="1">
        <v>0</v>
      </c>
    </row>
    <row r="119" spans="1:4" x14ac:dyDescent="0.2">
      <c r="A119" s="1" t="s">
        <v>129</v>
      </c>
      <c r="B119" s="1" t="s">
        <v>133</v>
      </c>
      <c r="C119" s="1">
        <v>14.69</v>
      </c>
      <c r="D119" s="1">
        <v>0</v>
      </c>
    </row>
    <row r="120" spans="1:4" x14ac:dyDescent="0.2">
      <c r="A120" s="1" t="s">
        <v>135</v>
      </c>
      <c r="B120" s="1" t="s">
        <v>45</v>
      </c>
      <c r="C120" s="1">
        <v>32.734000000000002</v>
      </c>
      <c r="D120" s="1">
        <v>0</v>
      </c>
    </row>
    <row r="121" spans="1:4" x14ac:dyDescent="0.2">
      <c r="A121" s="1" t="s">
        <v>135</v>
      </c>
      <c r="B121" s="1" t="s">
        <v>136</v>
      </c>
      <c r="C121" s="1">
        <v>1.8720000000000001</v>
      </c>
      <c r="D121" s="1">
        <v>0</v>
      </c>
    </row>
    <row r="122" spans="1:4" x14ac:dyDescent="0.2">
      <c r="A122" s="1" t="s">
        <v>135</v>
      </c>
      <c r="B122" s="1" t="s">
        <v>137</v>
      </c>
      <c r="C122" s="1">
        <v>5.24</v>
      </c>
      <c r="D122" s="1">
        <v>0</v>
      </c>
    </row>
    <row r="123" spans="1:4" x14ac:dyDescent="0.2">
      <c r="A123" s="1" t="s">
        <v>139</v>
      </c>
      <c r="B123" s="1" t="s">
        <v>140</v>
      </c>
      <c r="C123" s="1">
        <v>51.645000000000003</v>
      </c>
      <c r="D123" s="1">
        <v>0</v>
      </c>
    </row>
    <row r="124" spans="1:4" x14ac:dyDescent="0.2">
      <c r="A124" s="1" t="s">
        <v>139</v>
      </c>
      <c r="B124" s="1" t="s">
        <v>141</v>
      </c>
      <c r="C124" s="1">
        <v>131.09700000000001</v>
      </c>
      <c r="D124" s="1">
        <v>0</v>
      </c>
    </row>
    <row r="125" spans="1:4" x14ac:dyDescent="0.2">
      <c r="A125" s="1" t="s">
        <v>139</v>
      </c>
      <c r="B125" s="1" t="s">
        <v>142</v>
      </c>
      <c r="C125" s="1">
        <v>92.364000000000004</v>
      </c>
      <c r="D125" s="1">
        <v>0</v>
      </c>
    </row>
    <row r="126" spans="1:4" x14ac:dyDescent="0.2">
      <c r="A126" s="1" t="s">
        <v>139</v>
      </c>
      <c r="B126" s="1" t="s">
        <v>143</v>
      </c>
      <c r="C126" s="1">
        <v>19.911000000000001</v>
      </c>
      <c r="D126" s="1">
        <v>0</v>
      </c>
    </row>
    <row r="127" spans="1:4" x14ac:dyDescent="0.2">
      <c r="A127" s="1" t="s">
        <v>139</v>
      </c>
      <c r="B127" s="1" t="s">
        <v>144</v>
      </c>
      <c r="C127" s="1">
        <v>35.945</v>
      </c>
      <c r="D127" s="1">
        <v>0</v>
      </c>
    </row>
    <row r="128" spans="1:4" x14ac:dyDescent="0.2">
      <c r="A128" s="1" t="s">
        <v>146</v>
      </c>
      <c r="B128" s="1" t="s">
        <v>147</v>
      </c>
      <c r="C128" s="1">
        <v>8.9819999999999993</v>
      </c>
      <c r="D128" s="1">
        <v>0</v>
      </c>
    </row>
    <row r="129" spans="1:4" x14ac:dyDescent="0.2">
      <c r="A129" s="1" t="s">
        <v>146</v>
      </c>
      <c r="B129" s="1" t="s">
        <v>148</v>
      </c>
      <c r="C129" s="1">
        <v>1.28</v>
      </c>
      <c r="D129" s="1">
        <v>0</v>
      </c>
    </row>
    <row r="130" spans="1:4" x14ac:dyDescent="0.2">
      <c r="A130" s="1" t="s">
        <v>146</v>
      </c>
      <c r="B130" s="1" t="s">
        <v>149</v>
      </c>
      <c r="C130" s="1">
        <v>1.8660000000000001</v>
      </c>
      <c r="D130" s="1">
        <v>0</v>
      </c>
    </row>
    <row r="131" spans="1:4" x14ac:dyDescent="0.2">
      <c r="A131" s="1" t="s">
        <v>150</v>
      </c>
      <c r="B131" s="1">
        <v>41342</v>
      </c>
      <c r="C131" s="1">
        <v>12.115</v>
      </c>
      <c r="D131" s="1">
        <v>0</v>
      </c>
    </row>
    <row r="132" spans="1:4" x14ac:dyDescent="0.2">
      <c r="A132" s="1" t="s">
        <v>150</v>
      </c>
      <c r="B132" s="1">
        <v>41403</v>
      </c>
      <c r="C132" s="1">
        <v>9.1910000000000007</v>
      </c>
      <c r="D132" s="1">
        <v>0</v>
      </c>
    </row>
    <row r="133" spans="1:4" x14ac:dyDescent="0.2">
      <c r="A133" s="1" t="s">
        <v>151</v>
      </c>
      <c r="B133" s="1" t="s">
        <v>152</v>
      </c>
      <c r="C133" s="1">
        <v>80.62</v>
      </c>
      <c r="D133" s="1">
        <v>0</v>
      </c>
    </row>
    <row r="134" spans="1:4" x14ac:dyDescent="0.2">
      <c r="A134" s="1" t="s">
        <v>151</v>
      </c>
      <c r="B134" s="1" t="s">
        <v>153</v>
      </c>
      <c r="C134" s="1">
        <v>24.545999999999999</v>
      </c>
      <c r="D134" s="1">
        <v>0</v>
      </c>
    </row>
    <row r="135" spans="1:4" x14ac:dyDescent="0.2">
      <c r="A135" s="1" t="s">
        <v>151</v>
      </c>
      <c r="B135" s="1" t="s">
        <v>154</v>
      </c>
      <c r="C135" s="1">
        <v>5.2229999999999999</v>
      </c>
      <c r="D135" s="1">
        <v>0</v>
      </c>
    </row>
    <row r="136" spans="1:4" x14ac:dyDescent="0.2">
      <c r="A136" s="1" t="s">
        <v>151</v>
      </c>
      <c r="B136" s="1" t="s">
        <v>155</v>
      </c>
      <c r="C136" s="1">
        <v>49.988999999999997</v>
      </c>
      <c r="D136" s="1">
        <v>0</v>
      </c>
    </row>
    <row r="137" spans="1:4" x14ac:dyDescent="0.2">
      <c r="A137" s="1" t="s">
        <v>151</v>
      </c>
      <c r="B137" s="1" t="s">
        <v>156</v>
      </c>
      <c r="C137" s="1">
        <v>8.4719999999999995</v>
      </c>
      <c r="D137" s="1">
        <v>0</v>
      </c>
    </row>
    <row r="138" spans="1:4" x14ac:dyDescent="0.2">
      <c r="A138" s="1" t="s">
        <v>157</v>
      </c>
      <c r="B138" s="1" t="s">
        <v>159</v>
      </c>
      <c r="C138" s="1">
        <v>47.106999999999999</v>
      </c>
      <c r="D138" s="1">
        <v>0</v>
      </c>
    </row>
    <row r="139" spans="1:4" x14ac:dyDescent="0.2">
      <c r="A139" s="1" t="s">
        <v>160</v>
      </c>
      <c r="B139" s="1" t="s">
        <v>161</v>
      </c>
      <c r="C139" s="1">
        <v>142.535</v>
      </c>
      <c r="D139" s="1">
        <v>0</v>
      </c>
    </row>
    <row r="140" spans="1:4" x14ac:dyDescent="0.2">
      <c r="A140" s="1" t="s">
        <v>160</v>
      </c>
      <c r="B140" s="1" t="s">
        <v>162</v>
      </c>
      <c r="C140" s="1">
        <v>33.268999999999998</v>
      </c>
      <c r="D140" s="1">
        <v>0</v>
      </c>
    </row>
    <row r="141" spans="1:4" x14ac:dyDescent="0.2">
      <c r="A141" s="1" t="s">
        <v>160</v>
      </c>
      <c r="B141" s="1" t="s">
        <v>165</v>
      </c>
      <c r="C141" s="1">
        <v>247.994</v>
      </c>
      <c r="D141" s="1">
        <v>0</v>
      </c>
    </row>
    <row r="142" spans="1:4" x14ac:dyDescent="0.2">
      <c r="A142" s="1" t="s">
        <v>160</v>
      </c>
      <c r="B142" s="1" t="s">
        <v>166</v>
      </c>
      <c r="C142" s="1">
        <v>63.848999999999997</v>
      </c>
      <c r="D142" s="1">
        <v>0</v>
      </c>
    </row>
    <row r="143" spans="1:4" x14ac:dyDescent="0.2">
      <c r="A143" s="1" t="s">
        <v>170</v>
      </c>
      <c r="B143" s="1" t="s">
        <v>171</v>
      </c>
      <c r="C143" s="1">
        <v>5.5960000000000001</v>
      </c>
      <c r="D143" s="1">
        <v>0</v>
      </c>
    </row>
    <row r="144" spans="1:4" x14ac:dyDescent="0.2">
      <c r="A144" s="1" t="s">
        <v>170</v>
      </c>
      <c r="B144" s="1" t="s">
        <v>172</v>
      </c>
      <c r="C144" s="1">
        <v>9.7609999999999992</v>
      </c>
      <c r="D144" s="1">
        <v>0</v>
      </c>
    </row>
    <row r="145" spans="1:4" x14ac:dyDescent="0.2">
      <c r="A145" s="1" t="s">
        <v>170</v>
      </c>
      <c r="B145" s="1" t="s">
        <v>173</v>
      </c>
      <c r="C145" s="1">
        <v>49.463000000000001</v>
      </c>
      <c r="D145" s="1">
        <v>0</v>
      </c>
    </row>
    <row r="146" spans="1:4" x14ac:dyDescent="0.2">
      <c r="A146" s="1" t="s">
        <v>170</v>
      </c>
      <c r="B146" s="1" t="s">
        <v>174</v>
      </c>
      <c r="C146" s="1">
        <v>83.721000000000004</v>
      </c>
      <c r="D146" s="1">
        <v>0</v>
      </c>
    </row>
    <row r="147" spans="1:4" x14ac:dyDescent="0.2">
      <c r="A147" s="1" t="s">
        <v>170</v>
      </c>
      <c r="B147" s="1" t="s">
        <v>175</v>
      </c>
      <c r="C147" s="1">
        <v>51.101999999999997</v>
      </c>
      <c r="D147" s="1">
        <v>0</v>
      </c>
    </row>
    <row r="148" spans="1:4" x14ac:dyDescent="0.2">
      <c r="A148" s="1" t="s">
        <v>170</v>
      </c>
      <c r="B148" s="1" t="s">
        <v>176</v>
      </c>
      <c r="C148" s="1">
        <v>9.5690000000000008</v>
      </c>
      <c r="D148" s="1">
        <v>0</v>
      </c>
    </row>
    <row r="149" spans="1:4" x14ac:dyDescent="0.2">
      <c r="A149" s="1" t="s">
        <v>177</v>
      </c>
      <c r="B149" s="1" t="s">
        <v>178</v>
      </c>
      <c r="C149" s="1">
        <v>16.957000000000001</v>
      </c>
      <c r="D149" s="1">
        <v>0</v>
      </c>
    </row>
    <row r="150" spans="1:4" x14ac:dyDescent="0.2">
      <c r="A150" s="1" t="s">
        <v>177</v>
      </c>
      <c r="B150" s="1" t="s">
        <v>179</v>
      </c>
      <c r="C150" s="1">
        <v>3.5449999999999999</v>
      </c>
      <c r="D150" s="1">
        <v>0</v>
      </c>
    </row>
    <row r="151" spans="1:4" x14ac:dyDescent="0.2">
      <c r="A151" s="1" t="s">
        <v>177</v>
      </c>
      <c r="B151" s="1" t="s">
        <v>180</v>
      </c>
      <c r="C151" s="1">
        <v>15.244999999999999</v>
      </c>
      <c r="D151" s="1">
        <v>0</v>
      </c>
    </row>
    <row r="152" spans="1:4" x14ac:dyDescent="0.2">
      <c r="A152" s="1" t="s">
        <v>177</v>
      </c>
      <c r="B152" s="1" t="s">
        <v>181</v>
      </c>
      <c r="C152" s="1">
        <v>17.530999999999999</v>
      </c>
      <c r="D152" s="1">
        <v>0</v>
      </c>
    </row>
    <row r="153" spans="1:4" x14ac:dyDescent="0.2">
      <c r="A153" s="1" t="s">
        <v>177</v>
      </c>
      <c r="B153" s="1" t="s">
        <v>182</v>
      </c>
      <c r="C153" s="1">
        <v>18.969000000000001</v>
      </c>
      <c r="D153" s="1">
        <v>0</v>
      </c>
    </row>
    <row r="154" spans="1:4" x14ac:dyDescent="0.2">
      <c r="A154" s="1" t="s">
        <v>177</v>
      </c>
      <c r="B154" s="1" t="s">
        <v>183</v>
      </c>
      <c r="C154" s="1">
        <v>3.4929999999999999</v>
      </c>
      <c r="D154" s="1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9</xdr:col>
                <xdr:colOff>431800</xdr:colOff>
                <xdr:row>2</xdr:row>
                <xdr:rowOff>38100</xdr:rowOff>
              </from>
              <to>
                <xdr:col>14</xdr:col>
                <xdr:colOff>584200</xdr:colOff>
                <xdr:row>6</xdr:row>
                <xdr:rowOff>177800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r:id="rId6">
            <anchor moveWithCells="1">
              <from>
                <xdr:col>9</xdr:col>
                <xdr:colOff>203200</xdr:colOff>
                <xdr:row>8</xdr:row>
                <xdr:rowOff>63500</xdr:rowOff>
              </from>
              <to>
                <xdr:col>12</xdr:col>
                <xdr:colOff>406400</xdr:colOff>
                <xdr:row>15</xdr:row>
                <xdr:rowOff>152400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4" sqref="D4:E7"/>
    </sheetView>
  </sheetViews>
  <sheetFormatPr baseColWidth="10" defaultRowHeight="15" x14ac:dyDescent="0.2"/>
  <cols>
    <col min="1" max="1" width="12.33203125" bestFit="1" customWidth="1"/>
    <col min="2" max="2" width="11.83203125" bestFit="1" customWidth="1"/>
    <col min="4" max="4" width="12.33203125" bestFit="1" customWidth="1"/>
    <col min="5" max="5" width="11.83203125" bestFit="1" customWidth="1"/>
  </cols>
  <sheetData>
    <row r="3" spans="1:5" x14ac:dyDescent="0.2">
      <c r="A3" s="17" t="s">
        <v>279</v>
      </c>
      <c r="B3" t="s">
        <v>281</v>
      </c>
    </row>
    <row r="4" spans="1:5" x14ac:dyDescent="0.2">
      <c r="A4" s="18" t="s">
        <v>184</v>
      </c>
      <c r="B4" s="19">
        <v>271</v>
      </c>
      <c r="D4" s="17" t="s">
        <v>279</v>
      </c>
      <c r="E4" t="s">
        <v>282</v>
      </c>
    </row>
    <row r="5" spans="1:5" x14ac:dyDescent="0.2">
      <c r="A5" s="18" t="s">
        <v>185</v>
      </c>
      <c r="B5" s="19">
        <v>45</v>
      </c>
      <c r="D5" s="18" t="s">
        <v>184</v>
      </c>
      <c r="E5" s="19">
        <v>279</v>
      </c>
    </row>
    <row r="6" spans="1:5" x14ac:dyDescent="0.2">
      <c r="A6" s="18" t="s">
        <v>280</v>
      </c>
      <c r="B6" s="19">
        <v>316</v>
      </c>
      <c r="D6" s="18" t="s">
        <v>185</v>
      </c>
      <c r="E6" s="19">
        <v>37</v>
      </c>
    </row>
    <row r="7" spans="1:5" x14ac:dyDescent="0.2">
      <c r="D7" s="18" t="s">
        <v>280</v>
      </c>
      <c r="E7" s="19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topLeftCell="A2" workbookViewId="0">
      <selection activeCell="E31" sqref="E31"/>
    </sheetView>
  </sheetViews>
  <sheetFormatPr baseColWidth="10" defaultColWidth="8.83203125" defaultRowHeight="15" x14ac:dyDescent="0.2"/>
  <cols>
    <col min="4" max="4" width="40.1640625" customWidth="1"/>
    <col min="14" max="14" width="23" customWidth="1"/>
  </cols>
  <sheetData>
    <row r="1" spans="1:16" x14ac:dyDescent="0.2">
      <c r="A1" s="1">
        <v>2013</v>
      </c>
      <c r="B1" s="1">
        <v>2014</v>
      </c>
      <c r="D1" t="s">
        <v>186</v>
      </c>
      <c r="N1" s="10" t="s">
        <v>239</v>
      </c>
    </row>
    <row r="2" spans="1:16" x14ac:dyDescent="0.2">
      <c r="A2" s="1" t="s">
        <v>184</v>
      </c>
      <c r="B2" s="1" t="s">
        <v>184</v>
      </c>
      <c r="D2" t="s">
        <v>187</v>
      </c>
      <c r="N2" s="12" t="s">
        <v>240</v>
      </c>
    </row>
    <row r="3" spans="1:16" x14ac:dyDescent="0.2">
      <c r="A3" s="1" t="s">
        <v>184</v>
      </c>
      <c r="B3" s="1" t="s">
        <v>184</v>
      </c>
      <c r="D3" t="s">
        <v>188</v>
      </c>
    </row>
    <row r="4" spans="1:16" x14ac:dyDescent="0.2">
      <c r="A4" s="1" t="s">
        <v>184</v>
      </c>
      <c r="B4" s="1" t="s">
        <v>184</v>
      </c>
      <c r="D4" t="s">
        <v>189</v>
      </c>
      <c r="N4" s="1" t="s">
        <v>241</v>
      </c>
      <c r="O4" s="1" t="s">
        <v>242</v>
      </c>
      <c r="P4" s="1" t="s">
        <v>243</v>
      </c>
    </row>
    <row r="5" spans="1:16" x14ac:dyDescent="0.2">
      <c r="A5" s="1" t="s">
        <v>184</v>
      </c>
      <c r="B5" s="1" t="s">
        <v>184</v>
      </c>
      <c r="D5" t="s">
        <v>190</v>
      </c>
      <c r="N5" s="1">
        <v>1993</v>
      </c>
      <c r="O5" s="1">
        <v>14995</v>
      </c>
      <c r="P5" s="1">
        <v>2973</v>
      </c>
    </row>
    <row r="6" spans="1:16" x14ac:dyDescent="0.2">
      <c r="A6" s="1" t="s">
        <v>184</v>
      </c>
      <c r="B6" s="1" t="s">
        <v>184</v>
      </c>
      <c r="D6" t="s">
        <v>191</v>
      </c>
      <c r="N6" s="1">
        <v>1999</v>
      </c>
      <c r="O6" s="1">
        <v>13819</v>
      </c>
      <c r="P6" s="1">
        <v>3140</v>
      </c>
    </row>
    <row r="7" spans="1:16" ht="17" x14ac:dyDescent="0.25">
      <c r="A7" s="1" t="s">
        <v>185</v>
      </c>
      <c r="B7" s="1" t="s">
        <v>184</v>
      </c>
      <c r="D7" t="s">
        <v>192</v>
      </c>
    </row>
    <row r="8" spans="1:16" ht="17" x14ac:dyDescent="0.25">
      <c r="A8" s="1" t="s">
        <v>184</v>
      </c>
      <c r="B8" s="1" t="s">
        <v>184</v>
      </c>
      <c r="D8" t="s">
        <v>193</v>
      </c>
      <c r="O8" s="1" t="s">
        <v>244</v>
      </c>
      <c r="P8" s="1" t="s">
        <v>245</v>
      </c>
    </row>
    <row r="9" spans="1:16" x14ac:dyDescent="0.2">
      <c r="A9" s="1" t="s">
        <v>184</v>
      </c>
      <c r="B9" s="1" t="s">
        <v>184</v>
      </c>
      <c r="N9" s="1" t="s">
        <v>246</v>
      </c>
      <c r="O9" s="1"/>
      <c r="P9" s="1"/>
    </row>
    <row r="10" spans="1:16" x14ac:dyDescent="0.2">
      <c r="A10" s="1" t="s">
        <v>184</v>
      </c>
      <c r="B10" s="1" t="s">
        <v>184</v>
      </c>
      <c r="D10" t="s">
        <v>211</v>
      </c>
      <c r="N10" s="7" t="s">
        <v>247</v>
      </c>
      <c r="O10" s="1"/>
      <c r="P10" s="1"/>
    </row>
    <row r="11" spans="1:16" x14ac:dyDescent="0.2">
      <c r="A11" s="1" t="s">
        <v>184</v>
      </c>
      <c r="B11" s="1" t="s">
        <v>184</v>
      </c>
      <c r="D11" s="2" t="s">
        <v>195</v>
      </c>
      <c r="E11" s="4"/>
      <c r="N11" s="7" t="s">
        <v>214</v>
      </c>
      <c r="O11" s="1"/>
      <c r="P11" s="1"/>
    </row>
    <row r="12" spans="1:16" x14ac:dyDescent="0.2">
      <c r="A12" s="1" t="s">
        <v>184</v>
      </c>
      <c r="B12" s="1" t="s">
        <v>184</v>
      </c>
      <c r="D12" s="1" t="s">
        <v>196</v>
      </c>
      <c r="E12" s="5">
        <v>0.05</v>
      </c>
      <c r="N12" s="7" t="s">
        <v>220</v>
      </c>
      <c r="O12" s="1"/>
      <c r="P12" s="1"/>
    </row>
    <row r="13" spans="1:16" x14ac:dyDescent="0.2">
      <c r="A13" s="1" t="s">
        <v>184</v>
      </c>
      <c r="B13" s="1" t="s">
        <v>184</v>
      </c>
      <c r="D13" s="1" t="s">
        <v>212</v>
      </c>
      <c r="E13" s="8">
        <f>GETPIVOTDATA("2013",Sheet2!$A$3,"2013","Yes")</f>
        <v>45</v>
      </c>
      <c r="N13" s="6" t="s">
        <v>195</v>
      </c>
      <c r="O13" s="9"/>
    </row>
    <row r="14" spans="1:16" x14ac:dyDescent="0.2">
      <c r="A14" s="1" t="s">
        <v>184</v>
      </c>
      <c r="B14" s="1" t="s">
        <v>184</v>
      </c>
      <c r="D14" s="7" t="s">
        <v>213</v>
      </c>
      <c r="E14" s="1">
        <f>GETPIVOTDATA("2013",Sheet2!$A$3,"2013","No")</f>
        <v>271</v>
      </c>
      <c r="N14" s="1" t="s">
        <v>196</v>
      </c>
      <c r="O14" s="5">
        <v>0.05</v>
      </c>
    </row>
    <row r="15" spans="1:16" x14ac:dyDescent="0.2">
      <c r="A15" s="1" t="s">
        <v>184</v>
      </c>
      <c r="B15" s="1" t="s">
        <v>184</v>
      </c>
      <c r="D15" s="7" t="s">
        <v>214</v>
      </c>
      <c r="E15" s="1">
        <f>E14+E13</f>
        <v>316</v>
      </c>
      <c r="N15" s="7" t="s">
        <v>221</v>
      </c>
      <c r="O15" s="1"/>
    </row>
    <row r="16" spans="1:16" x14ac:dyDescent="0.2">
      <c r="A16" s="1" t="s">
        <v>184</v>
      </c>
      <c r="B16" s="1" t="s">
        <v>184</v>
      </c>
      <c r="D16" s="7" t="s">
        <v>215</v>
      </c>
      <c r="E16" s="1">
        <f>E13/E15</f>
        <v>0.14240506329113925</v>
      </c>
      <c r="N16" s="7" t="s">
        <v>222</v>
      </c>
      <c r="O16" s="1"/>
    </row>
    <row r="17" spans="1:15" x14ac:dyDescent="0.2">
      <c r="A17" s="1" t="s">
        <v>184</v>
      </c>
      <c r="B17" s="1" t="s">
        <v>185</v>
      </c>
      <c r="D17" s="7" t="s">
        <v>203</v>
      </c>
      <c r="E17" s="1">
        <f>(E16-0.2)/SQRT(0.2*(1-0.2)/E15)</f>
        <v>-2.5595749746067042</v>
      </c>
      <c r="N17" s="7" t="s">
        <v>203</v>
      </c>
      <c r="O17" s="1"/>
    </row>
    <row r="18" spans="1:15" x14ac:dyDescent="0.2">
      <c r="A18" s="1" t="s">
        <v>184</v>
      </c>
      <c r="B18" s="1" t="s">
        <v>184</v>
      </c>
      <c r="D18" s="7" t="s">
        <v>216</v>
      </c>
      <c r="E18" s="1">
        <f>_xlfn.NORM.S.DIST(E17,TRUE)</f>
        <v>5.2400123661780155E-3</v>
      </c>
      <c r="N18" s="7" t="s">
        <v>250</v>
      </c>
      <c r="O18" s="1"/>
    </row>
    <row r="19" spans="1:15" x14ac:dyDescent="0.2">
      <c r="A19" s="1" t="s">
        <v>184</v>
      </c>
      <c r="B19" s="1" t="s">
        <v>184</v>
      </c>
      <c r="D19" s="1" t="s">
        <v>207</v>
      </c>
      <c r="E19" s="1">
        <f>2*E18</f>
        <v>1.0480024732356031E-2</v>
      </c>
      <c r="N19" s="7" t="s">
        <v>248</v>
      </c>
      <c r="O19" s="1"/>
    </row>
    <row r="20" spans="1:15" x14ac:dyDescent="0.2">
      <c r="A20" s="1" t="s">
        <v>185</v>
      </c>
      <c r="B20" s="1" t="s">
        <v>184</v>
      </c>
    </row>
    <row r="21" spans="1:15" x14ac:dyDescent="0.2">
      <c r="A21" s="1" t="s">
        <v>184</v>
      </c>
      <c r="B21" s="1" t="s">
        <v>185</v>
      </c>
      <c r="D21" t="s">
        <v>217</v>
      </c>
    </row>
    <row r="22" spans="1:15" x14ac:dyDescent="0.2">
      <c r="A22" s="1" t="s">
        <v>184</v>
      </c>
      <c r="B22" s="1" t="s">
        <v>185</v>
      </c>
      <c r="E22" s="1" t="s">
        <v>218</v>
      </c>
      <c r="F22" s="1" t="s">
        <v>219</v>
      </c>
    </row>
    <row r="23" spans="1:15" x14ac:dyDescent="0.2">
      <c r="A23" s="1" t="s">
        <v>184</v>
      </c>
      <c r="B23" s="1" t="s">
        <v>184</v>
      </c>
      <c r="D23" s="1" t="s">
        <v>212</v>
      </c>
      <c r="E23" s="1">
        <f>E13</f>
        <v>45</v>
      </c>
      <c r="F23" s="1">
        <f>GETPIVOTDATA("2014",Sheet2!$D$4,"2014","Yes")</f>
        <v>37</v>
      </c>
    </row>
    <row r="24" spans="1:15" x14ac:dyDescent="0.2">
      <c r="A24" s="1" t="s">
        <v>184</v>
      </c>
      <c r="B24" s="1" t="s">
        <v>184</v>
      </c>
      <c r="D24" s="7" t="s">
        <v>213</v>
      </c>
      <c r="E24" s="1">
        <f>E14</f>
        <v>271</v>
      </c>
      <c r="F24" s="1">
        <f>GETPIVOTDATA("2014",Sheet2!$D$4,"2014","No")</f>
        <v>279</v>
      </c>
    </row>
    <row r="25" spans="1:15" x14ac:dyDescent="0.2">
      <c r="A25" s="1" t="s">
        <v>184</v>
      </c>
      <c r="B25" s="1" t="s">
        <v>185</v>
      </c>
      <c r="D25" s="7" t="s">
        <v>214</v>
      </c>
      <c r="E25" s="1">
        <f>E15</f>
        <v>316</v>
      </c>
      <c r="F25" s="1">
        <f>F23+F24</f>
        <v>316</v>
      </c>
    </row>
    <row r="26" spans="1:15" x14ac:dyDescent="0.2">
      <c r="A26" s="1" t="s">
        <v>184</v>
      </c>
      <c r="B26" s="1" t="s">
        <v>184</v>
      </c>
      <c r="D26" s="7" t="s">
        <v>220</v>
      </c>
      <c r="E26" s="1">
        <f>E16</f>
        <v>0.14240506329113925</v>
      </c>
      <c r="F26" s="1">
        <f>F23/F25</f>
        <v>0.11708860759493671</v>
      </c>
    </row>
    <row r="27" spans="1:15" x14ac:dyDescent="0.2">
      <c r="A27" s="1" t="s">
        <v>184</v>
      </c>
      <c r="B27" s="1" t="s">
        <v>184</v>
      </c>
      <c r="D27" s="6" t="s">
        <v>195</v>
      </c>
      <c r="E27" s="9"/>
    </row>
    <row r="28" spans="1:15" x14ac:dyDescent="0.2">
      <c r="A28" s="1" t="s">
        <v>184</v>
      </c>
      <c r="B28" s="1" t="s">
        <v>184</v>
      </c>
      <c r="D28" s="1" t="s">
        <v>196</v>
      </c>
      <c r="E28" s="5">
        <v>0.05</v>
      </c>
    </row>
    <row r="29" spans="1:15" x14ac:dyDescent="0.2">
      <c r="A29" s="1" t="s">
        <v>184</v>
      </c>
      <c r="B29" s="1" t="s">
        <v>184</v>
      </c>
      <c r="D29" s="7" t="s">
        <v>221</v>
      </c>
      <c r="E29" s="1">
        <f>(E23+F23)/(E25+F25)</f>
        <v>0.12974683544303797</v>
      </c>
    </row>
    <row r="30" spans="1:15" x14ac:dyDescent="0.2">
      <c r="A30" s="1" t="s">
        <v>184</v>
      </c>
      <c r="B30" s="1" t="s">
        <v>184</v>
      </c>
      <c r="D30" s="7" t="s">
        <v>222</v>
      </c>
      <c r="E30" s="1">
        <f>SQRT(E29*(1-E29)*((1/E25)+(1/F25)))</f>
        <v>2.673268919775974E-2</v>
      </c>
    </row>
    <row r="31" spans="1:15" x14ac:dyDescent="0.2">
      <c r="A31" s="1" t="s">
        <v>184</v>
      </c>
      <c r="B31" s="1" t="s">
        <v>184</v>
      </c>
      <c r="D31" s="7" t="s">
        <v>203</v>
      </c>
      <c r="E31" s="1"/>
    </row>
    <row r="32" spans="1:15" x14ac:dyDescent="0.2">
      <c r="A32" s="1" t="s">
        <v>184</v>
      </c>
      <c r="B32" s="1" t="s">
        <v>184</v>
      </c>
      <c r="D32" s="7" t="s">
        <v>223</v>
      </c>
      <c r="E32" s="1">
        <f>_xlfn.NORM.S.DIST(E31,TRUE)</f>
        <v>0.5</v>
      </c>
    </row>
    <row r="33" spans="1:5" x14ac:dyDescent="0.2">
      <c r="A33" s="1" t="s">
        <v>184</v>
      </c>
      <c r="B33" s="1" t="s">
        <v>184</v>
      </c>
      <c r="D33" s="7" t="s">
        <v>224</v>
      </c>
      <c r="E33" s="1">
        <f>E32</f>
        <v>0.5</v>
      </c>
    </row>
    <row r="34" spans="1:5" x14ac:dyDescent="0.2">
      <c r="A34" s="1" t="s">
        <v>184</v>
      </c>
      <c r="B34" s="1" t="s">
        <v>184</v>
      </c>
    </row>
    <row r="35" spans="1:5" x14ac:dyDescent="0.2">
      <c r="A35" s="1" t="s">
        <v>184</v>
      </c>
      <c r="B35" s="1" t="s">
        <v>185</v>
      </c>
    </row>
    <row r="36" spans="1:5" x14ac:dyDescent="0.2">
      <c r="A36" s="1" t="s">
        <v>184</v>
      </c>
      <c r="B36" s="1" t="s">
        <v>184</v>
      </c>
    </row>
    <row r="37" spans="1:5" x14ac:dyDescent="0.2">
      <c r="A37" s="1" t="s">
        <v>184</v>
      </c>
      <c r="B37" s="1" t="s">
        <v>184</v>
      </c>
    </row>
    <row r="38" spans="1:5" x14ac:dyDescent="0.2">
      <c r="A38" s="1" t="s">
        <v>184</v>
      </c>
      <c r="B38" s="1" t="s">
        <v>185</v>
      </c>
    </row>
    <row r="39" spans="1:5" x14ac:dyDescent="0.2">
      <c r="A39" s="1" t="s">
        <v>184</v>
      </c>
      <c r="B39" s="1" t="s">
        <v>184</v>
      </c>
    </row>
    <row r="40" spans="1:5" x14ac:dyDescent="0.2">
      <c r="A40" s="1" t="s">
        <v>184</v>
      </c>
      <c r="B40" s="1" t="s">
        <v>184</v>
      </c>
    </row>
    <row r="41" spans="1:5" x14ac:dyDescent="0.2">
      <c r="A41" s="1" t="s">
        <v>184</v>
      </c>
      <c r="B41" s="1" t="s">
        <v>184</v>
      </c>
    </row>
    <row r="42" spans="1:5" x14ac:dyDescent="0.2">
      <c r="A42" s="1" t="s">
        <v>184</v>
      </c>
      <c r="B42" s="1" t="s">
        <v>184</v>
      </c>
    </row>
    <row r="43" spans="1:5" x14ac:dyDescent="0.2">
      <c r="A43" s="1" t="s">
        <v>184</v>
      </c>
      <c r="B43" s="1" t="s">
        <v>184</v>
      </c>
    </row>
    <row r="44" spans="1:5" x14ac:dyDescent="0.2">
      <c r="A44" s="1" t="s">
        <v>184</v>
      </c>
      <c r="B44" s="1" t="s">
        <v>184</v>
      </c>
    </row>
    <row r="45" spans="1:5" x14ac:dyDescent="0.2">
      <c r="A45" s="1" t="s">
        <v>184</v>
      </c>
      <c r="B45" s="1" t="s">
        <v>184</v>
      </c>
    </row>
    <row r="46" spans="1:5" x14ac:dyDescent="0.2">
      <c r="A46" s="1" t="s">
        <v>184</v>
      </c>
      <c r="B46" s="1" t="s">
        <v>184</v>
      </c>
    </row>
    <row r="47" spans="1:5" x14ac:dyDescent="0.2">
      <c r="A47" s="1" t="s">
        <v>184</v>
      </c>
      <c r="B47" s="1" t="s">
        <v>184</v>
      </c>
    </row>
    <row r="48" spans="1:5" x14ac:dyDescent="0.2">
      <c r="A48" s="1" t="s">
        <v>184</v>
      </c>
      <c r="B48" s="1" t="s">
        <v>184</v>
      </c>
    </row>
    <row r="49" spans="1:2" x14ac:dyDescent="0.2">
      <c r="A49" s="1" t="s">
        <v>184</v>
      </c>
      <c r="B49" s="1" t="s">
        <v>185</v>
      </c>
    </row>
    <row r="50" spans="1:2" x14ac:dyDescent="0.2">
      <c r="A50" s="1" t="s">
        <v>184</v>
      </c>
      <c r="B50" s="1" t="s">
        <v>184</v>
      </c>
    </row>
    <row r="51" spans="1:2" x14ac:dyDescent="0.2">
      <c r="A51" s="1" t="s">
        <v>184</v>
      </c>
      <c r="B51" s="1" t="s">
        <v>184</v>
      </c>
    </row>
    <row r="52" spans="1:2" x14ac:dyDescent="0.2">
      <c r="A52" s="1" t="s">
        <v>184</v>
      </c>
      <c r="B52" s="1" t="s">
        <v>184</v>
      </c>
    </row>
    <row r="53" spans="1:2" x14ac:dyDescent="0.2">
      <c r="A53" s="1" t="s">
        <v>184</v>
      </c>
      <c r="B53" s="1" t="s">
        <v>184</v>
      </c>
    </row>
    <row r="54" spans="1:2" x14ac:dyDescent="0.2">
      <c r="A54" s="1" t="s">
        <v>184</v>
      </c>
      <c r="B54" s="1" t="s">
        <v>184</v>
      </c>
    </row>
    <row r="55" spans="1:2" x14ac:dyDescent="0.2">
      <c r="A55" s="1" t="s">
        <v>184</v>
      </c>
      <c r="B55" s="1" t="s">
        <v>184</v>
      </c>
    </row>
    <row r="56" spans="1:2" x14ac:dyDescent="0.2">
      <c r="A56" s="1" t="s">
        <v>184</v>
      </c>
      <c r="B56" s="1" t="s">
        <v>184</v>
      </c>
    </row>
    <row r="57" spans="1:2" x14ac:dyDescent="0.2">
      <c r="A57" s="1" t="s">
        <v>184</v>
      </c>
      <c r="B57" s="1" t="s">
        <v>184</v>
      </c>
    </row>
    <row r="58" spans="1:2" x14ac:dyDescent="0.2">
      <c r="A58" s="1" t="s">
        <v>184</v>
      </c>
      <c r="B58" s="1" t="s">
        <v>184</v>
      </c>
    </row>
    <row r="59" spans="1:2" x14ac:dyDescent="0.2">
      <c r="A59" s="1" t="s">
        <v>184</v>
      </c>
      <c r="B59" s="1" t="s">
        <v>184</v>
      </c>
    </row>
    <row r="60" spans="1:2" x14ac:dyDescent="0.2">
      <c r="A60" s="1" t="s">
        <v>184</v>
      </c>
      <c r="B60" s="1" t="s">
        <v>184</v>
      </c>
    </row>
    <row r="61" spans="1:2" x14ac:dyDescent="0.2">
      <c r="A61" s="1" t="s">
        <v>184</v>
      </c>
      <c r="B61" s="1" t="s">
        <v>184</v>
      </c>
    </row>
    <row r="62" spans="1:2" x14ac:dyDescent="0.2">
      <c r="A62" s="1" t="s">
        <v>184</v>
      </c>
      <c r="B62" s="1" t="s">
        <v>184</v>
      </c>
    </row>
    <row r="63" spans="1:2" x14ac:dyDescent="0.2">
      <c r="A63" s="1" t="s">
        <v>184</v>
      </c>
      <c r="B63" s="1" t="s">
        <v>184</v>
      </c>
    </row>
    <row r="64" spans="1:2" x14ac:dyDescent="0.2">
      <c r="A64" s="1" t="s">
        <v>184</v>
      </c>
      <c r="B64" s="1" t="s">
        <v>185</v>
      </c>
    </row>
    <row r="65" spans="1:2" x14ac:dyDescent="0.2">
      <c r="A65" s="1" t="s">
        <v>184</v>
      </c>
      <c r="B65" s="1" t="s">
        <v>184</v>
      </c>
    </row>
    <row r="66" spans="1:2" x14ac:dyDescent="0.2">
      <c r="A66" s="1" t="s">
        <v>184</v>
      </c>
      <c r="B66" s="1" t="s">
        <v>184</v>
      </c>
    </row>
    <row r="67" spans="1:2" x14ac:dyDescent="0.2">
      <c r="A67" s="1" t="s">
        <v>184</v>
      </c>
      <c r="B67" s="1" t="s">
        <v>184</v>
      </c>
    </row>
    <row r="68" spans="1:2" x14ac:dyDescent="0.2">
      <c r="A68" s="1" t="s">
        <v>184</v>
      </c>
      <c r="B68" s="1" t="s">
        <v>184</v>
      </c>
    </row>
    <row r="69" spans="1:2" x14ac:dyDescent="0.2">
      <c r="A69" s="1" t="s">
        <v>184</v>
      </c>
      <c r="B69" s="1" t="s">
        <v>184</v>
      </c>
    </row>
    <row r="70" spans="1:2" x14ac:dyDescent="0.2">
      <c r="A70" s="1" t="s">
        <v>184</v>
      </c>
      <c r="B70" s="1" t="s">
        <v>185</v>
      </c>
    </row>
    <row r="71" spans="1:2" x14ac:dyDescent="0.2">
      <c r="A71" s="1" t="s">
        <v>184</v>
      </c>
      <c r="B71" s="1" t="s">
        <v>184</v>
      </c>
    </row>
    <row r="72" spans="1:2" x14ac:dyDescent="0.2">
      <c r="A72" s="1" t="s">
        <v>184</v>
      </c>
      <c r="B72" s="1" t="s">
        <v>184</v>
      </c>
    </row>
    <row r="73" spans="1:2" x14ac:dyDescent="0.2">
      <c r="A73" s="1" t="s">
        <v>184</v>
      </c>
      <c r="B73" s="1" t="s">
        <v>184</v>
      </c>
    </row>
    <row r="74" spans="1:2" x14ac:dyDescent="0.2">
      <c r="A74" s="1" t="s">
        <v>185</v>
      </c>
      <c r="B74" s="1" t="s">
        <v>184</v>
      </c>
    </row>
    <row r="75" spans="1:2" x14ac:dyDescent="0.2">
      <c r="A75" s="1" t="s">
        <v>184</v>
      </c>
      <c r="B75" s="1" t="s">
        <v>184</v>
      </c>
    </row>
    <row r="76" spans="1:2" x14ac:dyDescent="0.2">
      <c r="A76" s="1" t="s">
        <v>184</v>
      </c>
      <c r="B76" s="1" t="s">
        <v>185</v>
      </c>
    </row>
    <row r="77" spans="1:2" x14ac:dyDescent="0.2">
      <c r="A77" s="1" t="s">
        <v>185</v>
      </c>
      <c r="B77" s="1" t="s">
        <v>184</v>
      </c>
    </row>
    <row r="78" spans="1:2" x14ac:dyDescent="0.2">
      <c r="A78" s="1" t="s">
        <v>184</v>
      </c>
      <c r="B78" s="1" t="s">
        <v>184</v>
      </c>
    </row>
    <row r="79" spans="1:2" x14ac:dyDescent="0.2">
      <c r="A79" s="1" t="s">
        <v>185</v>
      </c>
      <c r="B79" s="1" t="s">
        <v>184</v>
      </c>
    </row>
    <row r="80" spans="1:2" x14ac:dyDescent="0.2">
      <c r="A80" s="1" t="s">
        <v>185</v>
      </c>
      <c r="B80" s="1" t="s">
        <v>184</v>
      </c>
    </row>
    <row r="81" spans="1:2" x14ac:dyDescent="0.2">
      <c r="A81" s="1" t="s">
        <v>184</v>
      </c>
      <c r="B81" s="1" t="s">
        <v>184</v>
      </c>
    </row>
    <row r="82" spans="1:2" x14ac:dyDescent="0.2">
      <c r="A82" s="1" t="s">
        <v>185</v>
      </c>
      <c r="B82" s="1" t="s">
        <v>185</v>
      </c>
    </row>
    <row r="83" spans="1:2" x14ac:dyDescent="0.2">
      <c r="A83" s="1" t="s">
        <v>185</v>
      </c>
      <c r="B83" s="1" t="s">
        <v>184</v>
      </c>
    </row>
    <row r="84" spans="1:2" x14ac:dyDescent="0.2">
      <c r="A84" s="1" t="s">
        <v>184</v>
      </c>
      <c r="B84" s="1" t="s">
        <v>184</v>
      </c>
    </row>
    <row r="85" spans="1:2" x14ac:dyDescent="0.2">
      <c r="A85" s="1" t="s">
        <v>185</v>
      </c>
      <c r="B85" s="1" t="s">
        <v>184</v>
      </c>
    </row>
    <row r="86" spans="1:2" x14ac:dyDescent="0.2">
      <c r="A86" s="1" t="s">
        <v>185</v>
      </c>
      <c r="B86" s="1" t="s">
        <v>184</v>
      </c>
    </row>
    <row r="87" spans="1:2" x14ac:dyDescent="0.2">
      <c r="A87" s="1" t="s">
        <v>184</v>
      </c>
      <c r="B87" s="1" t="s">
        <v>184</v>
      </c>
    </row>
    <row r="88" spans="1:2" x14ac:dyDescent="0.2">
      <c r="A88" s="1" t="s">
        <v>185</v>
      </c>
      <c r="B88" s="1" t="s">
        <v>184</v>
      </c>
    </row>
    <row r="89" spans="1:2" x14ac:dyDescent="0.2">
      <c r="A89" s="1" t="s">
        <v>184</v>
      </c>
      <c r="B89" s="1" t="s">
        <v>184</v>
      </c>
    </row>
    <row r="90" spans="1:2" x14ac:dyDescent="0.2">
      <c r="A90" s="1" t="s">
        <v>184</v>
      </c>
      <c r="B90" s="1" t="s">
        <v>184</v>
      </c>
    </row>
    <row r="91" spans="1:2" x14ac:dyDescent="0.2">
      <c r="A91" s="1" t="s">
        <v>184</v>
      </c>
      <c r="B91" s="1" t="s">
        <v>184</v>
      </c>
    </row>
    <row r="92" spans="1:2" x14ac:dyDescent="0.2">
      <c r="A92" s="1" t="s">
        <v>185</v>
      </c>
      <c r="B92" s="1" t="s">
        <v>184</v>
      </c>
    </row>
    <row r="93" spans="1:2" x14ac:dyDescent="0.2">
      <c r="A93" s="1" t="s">
        <v>184</v>
      </c>
      <c r="B93" s="1" t="s">
        <v>184</v>
      </c>
    </row>
    <row r="94" spans="1:2" x14ac:dyDescent="0.2">
      <c r="A94" s="1" t="s">
        <v>184</v>
      </c>
      <c r="B94" s="1" t="s">
        <v>184</v>
      </c>
    </row>
    <row r="95" spans="1:2" x14ac:dyDescent="0.2">
      <c r="A95" s="1" t="s">
        <v>184</v>
      </c>
      <c r="B95" s="1" t="s">
        <v>184</v>
      </c>
    </row>
    <row r="96" spans="1:2" x14ac:dyDescent="0.2">
      <c r="A96" s="1" t="s">
        <v>185</v>
      </c>
      <c r="B96" s="1" t="s">
        <v>184</v>
      </c>
    </row>
    <row r="97" spans="1:2" x14ac:dyDescent="0.2">
      <c r="A97" s="1" t="s">
        <v>184</v>
      </c>
      <c r="B97" s="1" t="s">
        <v>184</v>
      </c>
    </row>
    <row r="98" spans="1:2" x14ac:dyDescent="0.2">
      <c r="A98" s="1" t="s">
        <v>184</v>
      </c>
      <c r="B98" s="1" t="s">
        <v>184</v>
      </c>
    </row>
    <row r="99" spans="1:2" x14ac:dyDescent="0.2">
      <c r="A99" s="1" t="s">
        <v>184</v>
      </c>
      <c r="B99" s="1" t="s">
        <v>184</v>
      </c>
    </row>
    <row r="100" spans="1:2" x14ac:dyDescent="0.2">
      <c r="A100" s="1" t="s">
        <v>184</v>
      </c>
      <c r="B100" s="1" t="s">
        <v>185</v>
      </c>
    </row>
    <row r="101" spans="1:2" x14ac:dyDescent="0.2">
      <c r="A101" s="1" t="s">
        <v>185</v>
      </c>
      <c r="B101" s="1" t="s">
        <v>184</v>
      </c>
    </row>
    <row r="102" spans="1:2" x14ac:dyDescent="0.2">
      <c r="A102" s="1" t="s">
        <v>185</v>
      </c>
      <c r="B102" s="1" t="s">
        <v>185</v>
      </c>
    </row>
    <row r="103" spans="1:2" x14ac:dyDescent="0.2">
      <c r="A103" s="1" t="s">
        <v>184</v>
      </c>
      <c r="B103" s="1" t="s">
        <v>184</v>
      </c>
    </row>
    <row r="104" spans="1:2" x14ac:dyDescent="0.2">
      <c r="A104" s="1" t="s">
        <v>184</v>
      </c>
      <c r="B104" s="1" t="s">
        <v>184</v>
      </c>
    </row>
    <row r="105" spans="1:2" x14ac:dyDescent="0.2">
      <c r="A105" s="1" t="s">
        <v>185</v>
      </c>
      <c r="B105" s="1" t="s">
        <v>185</v>
      </c>
    </row>
    <row r="106" spans="1:2" x14ac:dyDescent="0.2">
      <c r="A106" s="1" t="s">
        <v>184</v>
      </c>
      <c r="B106" s="1" t="s">
        <v>184</v>
      </c>
    </row>
    <row r="107" spans="1:2" x14ac:dyDescent="0.2">
      <c r="A107" s="1" t="s">
        <v>184</v>
      </c>
      <c r="B107" s="1" t="s">
        <v>184</v>
      </c>
    </row>
    <row r="108" spans="1:2" x14ac:dyDescent="0.2">
      <c r="A108" s="1" t="s">
        <v>184</v>
      </c>
      <c r="B108" s="1" t="s">
        <v>185</v>
      </c>
    </row>
    <row r="109" spans="1:2" x14ac:dyDescent="0.2">
      <c r="A109" s="1" t="s">
        <v>185</v>
      </c>
      <c r="B109" s="1" t="s">
        <v>185</v>
      </c>
    </row>
    <row r="110" spans="1:2" x14ac:dyDescent="0.2">
      <c r="A110" s="1" t="s">
        <v>185</v>
      </c>
      <c r="B110" s="1" t="s">
        <v>184</v>
      </c>
    </row>
    <row r="111" spans="1:2" x14ac:dyDescent="0.2">
      <c r="A111" s="1" t="s">
        <v>185</v>
      </c>
      <c r="B111" s="1" t="s">
        <v>185</v>
      </c>
    </row>
    <row r="112" spans="1:2" x14ac:dyDescent="0.2">
      <c r="A112" s="1" t="s">
        <v>184</v>
      </c>
      <c r="B112" s="1" t="s">
        <v>185</v>
      </c>
    </row>
    <row r="113" spans="1:2" x14ac:dyDescent="0.2">
      <c r="A113" s="1" t="s">
        <v>184</v>
      </c>
      <c r="B113" s="1" t="s">
        <v>184</v>
      </c>
    </row>
    <row r="114" spans="1:2" x14ac:dyDescent="0.2">
      <c r="A114" s="1" t="s">
        <v>184</v>
      </c>
      <c r="B114" s="1" t="s">
        <v>185</v>
      </c>
    </row>
    <row r="115" spans="1:2" x14ac:dyDescent="0.2">
      <c r="A115" s="1" t="s">
        <v>185</v>
      </c>
      <c r="B115" s="1" t="s">
        <v>185</v>
      </c>
    </row>
    <row r="116" spans="1:2" x14ac:dyDescent="0.2">
      <c r="A116" s="1" t="s">
        <v>185</v>
      </c>
      <c r="B116" s="1" t="s">
        <v>185</v>
      </c>
    </row>
    <row r="117" spans="1:2" x14ac:dyDescent="0.2">
      <c r="A117" s="1" t="s">
        <v>185</v>
      </c>
      <c r="B117" s="1" t="s">
        <v>185</v>
      </c>
    </row>
    <row r="118" spans="1:2" x14ac:dyDescent="0.2">
      <c r="A118" s="1" t="s">
        <v>184</v>
      </c>
      <c r="B118" s="1" t="s">
        <v>185</v>
      </c>
    </row>
    <row r="119" spans="1:2" x14ac:dyDescent="0.2">
      <c r="A119" s="1" t="s">
        <v>185</v>
      </c>
      <c r="B119" s="1" t="s">
        <v>184</v>
      </c>
    </row>
    <row r="120" spans="1:2" x14ac:dyDescent="0.2">
      <c r="A120" s="1" t="s">
        <v>184</v>
      </c>
      <c r="B120" s="1" t="s">
        <v>185</v>
      </c>
    </row>
    <row r="121" spans="1:2" x14ac:dyDescent="0.2">
      <c r="A121" s="1" t="s">
        <v>185</v>
      </c>
      <c r="B121" s="1" t="s">
        <v>184</v>
      </c>
    </row>
    <row r="122" spans="1:2" x14ac:dyDescent="0.2">
      <c r="A122" s="1" t="s">
        <v>184</v>
      </c>
      <c r="B122" s="1" t="s">
        <v>184</v>
      </c>
    </row>
    <row r="123" spans="1:2" x14ac:dyDescent="0.2">
      <c r="A123" s="1" t="s">
        <v>184</v>
      </c>
      <c r="B123" s="1" t="s">
        <v>184</v>
      </c>
    </row>
    <row r="124" spans="1:2" x14ac:dyDescent="0.2">
      <c r="A124" s="1" t="s">
        <v>184</v>
      </c>
      <c r="B124" s="1" t="s">
        <v>184</v>
      </c>
    </row>
    <row r="125" spans="1:2" x14ac:dyDescent="0.2">
      <c r="A125" s="1" t="s">
        <v>185</v>
      </c>
      <c r="B125" s="1" t="s">
        <v>184</v>
      </c>
    </row>
    <row r="126" spans="1:2" x14ac:dyDescent="0.2">
      <c r="A126" s="1" t="s">
        <v>185</v>
      </c>
      <c r="B126" s="1" t="s">
        <v>184</v>
      </c>
    </row>
    <row r="127" spans="1:2" x14ac:dyDescent="0.2">
      <c r="A127" s="1" t="s">
        <v>184</v>
      </c>
      <c r="B127" s="1" t="s">
        <v>184</v>
      </c>
    </row>
    <row r="128" spans="1:2" x14ac:dyDescent="0.2">
      <c r="A128" s="1" t="s">
        <v>185</v>
      </c>
      <c r="B128" s="1" t="s">
        <v>184</v>
      </c>
    </row>
    <row r="129" spans="1:2" x14ac:dyDescent="0.2">
      <c r="A129" s="1" t="s">
        <v>184</v>
      </c>
      <c r="B129" s="1" t="s">
        <v>184</v>
      </c>
    </row>
    <row r="130" spans="1:2" x14ac:dyDescent="0.2">
      <c r="A130" s="1" t="s">
        <v>185</v>
      </c>
      <c r="B130" s="1" t="s">
        <v>184</v>
      </c>
    </row>
    <row r="131" spans="1:2" x14ac:dyDescent="0.2">
      <c r="A131" s="1" t="s">
        <v>184</v>
      </c>
      <c r="B131" s="1" t="s">
        <v>184</v>
      </c>
    </row>
    <row r="132" spans="1:2" x14ac:dyDescent="0.2">
      <c r="A132" s="1" t="s">
        <v>184</v>
      </c>
      <c r="B132" s="1" t="s">
        <v>184</v>
      </c>
    </row>
    <row r="133" spans="1:2" x14ac:dyDescent="0.2">
      <c r="A133" s="1" t="s">
        <v>184</v>
      </c>
      <c r="B133" s="1" t="s">
        <v>184</v>
      </c>
    </row>
    <row r="134" spans="1:2" x14ac:dyDescent="0.2">
      <c r="A134" s="1" t="s">
        <v>185</v>
      </c>
      <c r="B134" s="1" t="s">
        <v>184</v>
      </c>
    </row>
    <row r="135" spans="1:2" x14ac:dyDescent="0.2">
      <c r="A135" s="1" t="s">
        <v>184</v>
      </c>
      <c r="B135" s="1" t="s">
        <v>184</v>
      </c>
    </row>
    <row r="136" spans="1:2" x14ac:dyDescent="0.2">
      <c r="A136" s="1" t="s">
        <v>184</v>
      </c>
      <c r="B136" s="1" t="s">
        <v>184</v>
      </c>
    </row>
    <row r="137" spans="1:2" x14ac:dyDescent="0.2">
      <c r="A137" s="1" t="s">
        <v>184</v>
      </c>
      <c r="B137" s="1" t="s">
        <v>184</v>
      </c>
    </row>
    <row r="138" spans="1:2" x14ac:dyDescent="0.2">
      <c r="A138" s="1" t="s">
        <v>184</v>
      </c>
      <c r="B138" s="1" t="s">
        <v>184</v>
      </c>
    </row>
    <row r="139" spans="1:2" x14ac:dyDescent="0.2">
      <c r="A139" s="1" t="s">
        <v>184</v>
      </c>
      <c r="B139" s="1" t="s">
        <v>184</v>
      </c>
    </row>
    <row r="140" spans="1:2" x14ac:dyDescent="0.2">
      <c r="A140" s="1" t="s">
        <v>184</v>
      </c>
      <c r="B140" s="1" t="s">
        <v>184</v>
      </c>
    </row>
    <row r="141" spans="1:2" x14ac:dyDescent="0.2">
      <c r="A141" s="1" t="s">
        <v>184</v>
      </c>
      <c r="B141" s="1" t="s">
        <v>184</v>
      </c>
    </row>
    <row r="142" spans="1:2" x14ac:dyDescent="0.2">
      <c r="A142" s="1" t="s">
        <v>184</v>
      </c>
      <c r="B142" s="1" t="s">
        <v>184</v>
      </c>
    </row>
    <row r="143" spans="1:2" x14ac:dyDescent="0.2">
      <c r="A143" s="1" t="s">
        <v>184</v>
      </c>
      <c r="B143" s="1" t="s">
        <v>184</v>
      </c>
    </row>
    <row r="144" spans="1:2" x14ac:dyDescent="0.2">
      <c r="A144" s="1" t="s">
        <v>184</v>
      </c>
      <c r="B144" s="1" t="s">
        <v>184</v>
      </c>
    </row>
    <row r="145" spans="1:2" x14ac:dyDescent="0.2">
      <c r="A145" s="1" t="s">
        <v>185</v>
      </c>
      <c r="B145" s="1" t="s">
        <v>184</v>
      </c>
    </row>
    <row r="146" spans="1:2" x14ac:dyDescent="0.2">
      <c r="A146" s="1" t="s">
        <v>184</v>
      </c>
      <c r="B146" s="1" t="s">
        <v>184</v>
      </c>
    </row>
    <row r="147" spans="1:2" x14ac:dyDescent="0.2">
      <c r="A147" s="1" t="s">
        <v>184</v>
      </c>
      <c r="B147" s="1" t="s">
        <v>184</v>
      </c>
    </row>
    <row r="148" spans="1:2" x14ac:dyDescent="0.2">
      <c r="A148" s="1" t="s">
        <v>184</v>
      </c>
      <c r="B148" s="1" t="s">
        <v>184</v>
      </c>
    </row>
    <row r="149" spans="1:2" x14ac:dyDescent="0.2">
      <c r="A149" s="1" t="s">
        <v>184</v>
      </c>
      <c r="B149" s="1" t="s">
        <v>185</v>
      </c>
    </row>
    <row r="150" spans="1:2" x14ac:dyDescent="0.2">
      <c r="A150" s="1" t="s">
        <v>184</v>
      </c>
      <c r="B150" s="1" t="s">
        <v>184</v>
      </c>
    </row>
    <row r="151" spans="1:2" x14ac:dyDescent="0.2">
      <c r="A151" s="1" t="s">
        <v>184</v>
      </c>
      <c r="B151" s="1" t="s">
        <v>184</v>
      </c>
    </row>
    <row r="152" spans="1:2" x14ac:dyDescent="0.2">
      <c r="A152" s="1" t="s">
        <v>184</v>
      </c>
      <c r="B152" s="1" t="s">
        <v>184</v>
      </c>
    </row>
    <row r="153" spans="1:2" x14ac:dyDescent="0.2">
      <c r="A153" s="1" t="s">
        <v>185</v>
      </c>
      <c r="B153" s="1" t="s">
        <v>184</v>
      </c>
    </row>
    <row r="154" spans="1:2" x14ac:dyDescent="0.2">
      <c r="A154" s="1" t="s">
        <v>184</v>
      </c>
      <c r="B154" s="1" t="s">
        <v>184</v>
      </c>
    </row>
    <row r="155" spans="1:2" x14ac:dyDescent="0.2">
      <c r="A155" s="1" t="s">
        <v>185</v>
      </c>
      <c r="B155" s="1" t="s">
        <v>184</v>
      </c>
    </row>
    <row r="156" spans="1:2" x14ac:dyDescent="0.2">
      <c r="A156" s="1" t="s">
        <v>184</v>
      </c>
      <c r="B156" s="1" t="s">
        <v>184</v>
      </c>
    </row>
    <row r="157" spans="1:2" x14ac:dyDescent="0.2">
      <c r="A157" s="1" t="s">
        <v>184</v>
      </c>
      <c r="B157" s="1" t="s">
        <v>184</v>
      </c>
    </row>
    <row r="158" spans="1:2" x14ac:dyDescent="0.2">
      <c r="A158" s="1" t="s">
        <v>185</v>
      </c>
      <c r="B158" s="1" t="s">
        <v>185</v>
      </c>
    </row>
    <row r="159" spans="1:2" x14ac:dyDescent="0.2">
      <c r="A159" s="1" t="s">
        <v>184</v>
      </c>
      <c r="B159" s="1" t="s">
        <v>184</v>
      </c>
    </row>
    <row r="160" spans="1:2" x14ac:dyDescent="0.2">
      <c r="A160" s="1" t="s">
        <v>184</v>
      </c>
      <c r="B160" s="1" t="s">
        <v>184</v>
      </c>
    </row>
    <row r="161" spans="1:2" x14ac:dyDescent="0.2">
      <c r="A161" s="1" t="s">
        <v>184</v>
      </c>
      <c r="B161" s="1" t="s">
        <v>184</v>
      </c>
    </row>
    <row r="162" spans="1:2" x14ac:dyDescent="0.2">
      <c r="A162" s="1" t="s">
        <v>184</v>
      </c>
      <c r="B162" s="1" t="s">
        <v>184</v>
      </c>
    </row>
    <row r="163" spans="1:2" x14ac:dyDescent="0.2">
      <c r="A163" s="1" t="s">
        <v>184</v>
      </c>
      <c r="B163" s="1" t="s">
        <v>184</v>
      </c>
    </row>
    <row r="164" spans="1:2" x14ac:dyDescent="0.2">
      <c r="A164" s="1" t="s">
        <v>184</v>
      </c>
      <c r="B164" s="1" t="s">
        <v>184</v>
      </c>
    </row>
    <row r="165" spans="1:2" x14ac:dyDescent="0.2">
      <c r="A165" s="1" t="s">
        <v>184</v>
      </c>
      <c r="B165" s="1" t="s">
        <v>185</v>
      </c>
    </row>
    <row r="166" spans="1:2" x14ac:dyDescent="0.2">
      <c r="A166" s="1" t="s">
        <v>184</v>
      </c>
      <c r="B166" s="1" t="s">
        <v>184</v>
      </c>
    </row>
    <row r="167" spans="1:2" x14ac:dyDescent="0.2">
      <c r="A167" s="1" t="s">
        <v>184</v>
      </c>
      <c r="B167" s="1" t="s">
        <v>184</v>
      </c>
    </row>
    <row r="168" spans="1:2" x14ac:dyDescent="0.2">
      <c r="A168" s="1" t="s">
        <v>184</v>
      </c>
      <c r="B168" s="1" t="s">
        <v>184</v>
      </c>
    </row>
    <row r="169" spans="1:2" x14ac:dyDescent="0.2">
      <c r="A169" s="1" t="s">
        <v>184</v>
      </c>
      <c r="B169" s="1" t="s">
        <v>184</v>
      </c>
    </row>
    <row r="170" spans="1:2" x14ac:dyDescent="0.2">
      <c r="A170" s="1" t="s">
        <v>184</v>
      </c>
      <c r="B170" s="1" t="s">
        <v>184</v>
      </c>
    </row>
    <row r="171" spans="1:2" x14ac:dyDescent="0.2">
      <c r="A171" s="1" t="s">
        <v>185</v>
      </c>
      <c r="B171" s="1" t="s">
        <v>184</v>
      </c>
    </row>
    <row r="172" spans="1:2" x14ac:dyDescent="0.2">
      <c r="A172" s="1" t="s">
        <v>184</v>
      </c>
      <c r="B172" s="1" t="s">
        <v>184</v>
      </c>
    </row>
    <row r="173" spans="1:2" x14ac:dyDescent="0.2">
      <c r="A173" s="1" t="s">
        <v>184</v>
      </c>
      <c r="B173" s="1" t="s">
        <v>184</v>
      </c>
    </row>
    <row r="174" spans="1:2" x14ac:dyDescent="0.2">
      <c r="A174" s="1" t="s">
        <v>184</v>
      </c>
      <c r="B174" s="1" t="s">
        <v>184</v>
      </c>
    </row>
    <row r="175" spans="1:2" x14ac:dyDescent="0.2">
      <c r="A175" s="1" t="s">
        <v>184</v>
      </c>
      <c r="B175" s="1" t="s">
        <v>184</v>
      </c>
    </row>
    <row r="176" spans="1:2" x14ac:dyDescent="0.2">
      <c r="A176" s="1" t="s">
        <v>184</v>
      </c>
      <c r="B176" s="1" t="s">
        <v>184</v>
      </c>
    </row>
    <row r="177" spans="1:2" x14ac:dyDescent="0.2">
      <c r="A177" s="1" t="s">
        <v>184</v>
      </c>
      <c r="B177" s="1" t="s">
        <v>184</v>
      </c>
    </row>
    <row r="178" spans="1:2" x14ac:dyDescent="0.2">
      <c r="A178" s="1" t="s">
        <v>184</v>
      </c>
      <c r="B178" s="1" t="s">
        <v>184</v>
      </c>
    </row>
    <row r="179" spans="1:2" x14ac:dyDescent="0.2">
      <c r="A179" s="1" t="s">
        <v>184</v>
      </c>
      <c r="B179" s="1" t="s">
        <v>184</v>
      </c>
    </row>
    <row r="180" spans="1:2" x14ac:dyDescent="0.2">
      <c r="A180" s="1" t="s">
        <v>184</v>
      </c>
      <c r="B180" s="1" t="s">
        <v>184</v>
      </c>
    </row>
    <row r="181" spans="1:2" x14ac:dyDescent="0.2">
      <c r="A181" s="1" t="s">
        <v>184</v>
      </c>
      <c r="B181" s="1" t="s">
        <v>184</v>
      </c>
    </row>
    <row r="182" spans="1:2" x14ac:dyDescent="0.2">
      <c r="A182" s="1" t="s">
        <v>184</v>
      </c>
      <c r="B182" s="1" t="s">
        <v>184</v>
      </c>
    </row>
    <row r="183" spans="1:2" x14ac:dyDescent="0.2">
      <c r="A183" s="1" t="s">
        <v>184</v>
      </c>
      <c r="B183" s="1" t="s">
        <v>184</v>
      </c>
    </row>
    <row r="184" spans="1:2" x14ac:dyDescent="0.2">
      <c r="A184" s="1" t="s">
        <v>184</v>
      </c>
      <c r="B184" s="1" t="s">
        <v>184</v>
      </c>
    </row>
    <row r="185" spans="1:2" x14ac:dyDescent="0.2">
      <c r="A185" s="1" t="s">
        <v>184</v>
      </c>
      <c r="B185" s="1" t="s">
        <v>184</v>
      </c>
    </row>
    <row r="186" spans="1:2" x14ac:dyDescent="0.2">
      <c r="A186" s="1" t="s">
        <v>184</v>
      </c>
      <c r="B186" s="1" t="s">
        <v>184</v>
      </c>
    </row>
    <row r="187" spans="1:2" x14ac:dyDescent="0.2">
      <c r="A187" s="1" t="s">
        <v>184</v>
      </c>
      <c r="B187" s="1" t="s">
        <v>184</v>
      </c>
    </row>
    <row r="188" spans="1:2" x14ac:dyDescent="0.2">
      <c r="A188" s="1" t="s">
        <v>184</v>
      </c>
      <c r="B188" s="1" t="s">
        <v>185</v>
      </c>
    </row>
    <row r="189" spans="1:2" x14ac:dyDescent="0.2">
      <c r="A189" s="1" t="s">
        <v>185</v>
      </c>
      <c r="B189" s="1" t="s">
        <v>184</v>
      </c>
    </row>
    <row r="190" spans="1:2" x14ac:dyDescent="0.2">
      <c r="A190" s="1" t="s">
        <v>184</v>
      </c>
      <c r="B190" s="1" t="s">
        <v>184</v>
      </c>
    </row>
    <row r="191" spans="1:2" x14ac:dyDescent="0.2">
      <c r="A191" s="1" t="s">
        <v>184</v>
      </c>
      <c r="B191" s="1" t="s">
        <v>184</v>
      </c>
    </row>
    <row r="192" spans="1:2" x14ac:dyDescent="0.2">
      <c r="A192" s="1" t="s">
        <v>184</v>
      </c>
      <c r="B192" s="1" t="s">
        <v>184</v>
      </c>
    </row>
    <row r="193" spans="1:2" x14ac:dyDescent="0.2">
      <c r="A193" s="1" t="s">
        <v>184</v>
      </c>
      <c r="B193" s="1" t="s">
        <v>184</v>
      </c>
    </row>
    <row r="194" spans="1:2" x14ac:dyDescent="0.2">
      <c r="A194" s="1" t="s">
        <v>184</v>
      </c>
      <c r="B194" s="1" t="s">
        <v>184</v>
      </c>
    </row>
    <row r="195" spans="1:2" x14ac:dyDescent="0.2">
      <c r="A195" s="1" t="s">
        <v>184</v>
      </c>
      <c r="B195" s="1" t="s">
        <v>184</v>
      </c>
    </row>
    <row r="196" spans="1:2" x14ac:dyDescent="0.2">
      <c r="A196" s="1" t="s">
        <v>184</v>
      </c>
      <c r="B196" s="1" t="s">
        <v>184</v>
      </c>
    </row>
    <row r="197" spans="1:2" x14ac:dyDescent="0.2">
      <c r="A197" s="1" t="s">
        <v>184</v>
      </c>
      <c r="B197" s="1" t="s">
        <v>184</v>
      </c>
    </row>
    <row r="198" spans="1:2" x14ac:dyDescent="0.2">
      <c r="A198" s="1" t="s">
        <v>184</v>
      </c>
      <c r="B198" s="1" t="s">
        <v>184</v>
      </c>
    </row>
    <row r="199" spans="1:2" x14ac:dyDescent="0.2">
      <c r="A199" s="1" t="s">
        <v>184</v>
      </c>
      <c r="B199" s="1" t="s">
        <v>184</v>
      </c>
    </row>
    <row r="200" spans="1:2" x14ac:dyDescent="0.2">
      <c r="A200" s="1" t="s">
        <v>184</v>
      </c>
      <c r="B200" s="1" t="s">
        <v>184</v>
      </c>
    </row>
    <row r="201" spans="1:2" x14ac:dyDescent="0.2">
      <c r="A201" s="1" t="s">
        <v>184</v>
      </c>
      <c r="B201" s="1" t="s">
        <v>184</v>
      </c>
    </row>
    <row r="202" spans="1:2" x14ac:dyDescent="0.2">
      <c r="A202" s="1" t="s">
        <v>184</v>
      </c>
      <c r="B202" s="1" t="s">
        <v>184</v>
      </c>
    </row>
    <row r="203" spans="1:2" x14ac:dyDescent="0.2">
      <c r="A203" s="1" t="s">
        <v>184</v>
      </c>
      <c r="B203" s="1" t="s">
        <v>184</v>
      </c>
    </row>
    <row r="204" spans="1:2" x14ac:dyDescent="0.2">
      <c r="A204" s="1" t="s">
        <v>184</v>
      </c>
      <c r="B204" s="1" t="s">
        <v>185</v>
      </c>
    </row>
    <row r="205" spans="1:2" x14ac:dyDescent="0.2">
      <c r="A205" s="1" t="s">
        <v>184</v>
      </c>
      <c r="B205" s="1" t="s">
        <v>184</v>
      </c>
    </row>
    <row r="206" spans="1:2" x14ac:dyDescent="0.2">
      <c r="A206" s="1" t="s">
        <v>184</v>
      </c>
      <c r="B206" s="1" t="s">
        <v>184</v>
      </c>
    </row>
    <row r="207" spans="1:2" x14ac:dyDescent="0.2">
      <c r="A207" s="1" t="s">
        <v>184</v>
      </c>
      <c r="B207" s="1" t="s">
        <v>184</v>
      </c>
    </row>
    <row r="208" spans="1:2" x14ac:dyDescent="0.2">
      <c r="A208" s="1" t="s">
        <v>184</v>
      </c>
      <c r="B208" s="1" t="s">
        <v>184</v>
      </c>
    </row>
    <row r="209" spans="1:2" x14ac:dyDescent="0.2">
      <c r="A209" s="1" t="s">
        <v>184</v>
      </c>
      <c r="B209" s="1" t="s">
        <v>184</v>
      </c>
    </row>
    <row r="210" spans="1:2" x14ac:dyDescent="0.2">
      <c r="A210" s="1" t="s">
        <v>184</v>
      </c>
      <c r="B210" s="1" t="s">
        <v>184</v>
      </c>
    </row>
    <row r="211" spans="1:2" x14ac:dyDescent="0.2">
      <c r="A211" s="1" t="s">
        <v>184</v>
      </c>
      <c r="B211" s="1" t="s">
        <v>184</v>
      </c>
    </row>
    <row r="212" spans="1:2" x14ac:dyDescent="0.2">
      <c r="A212" s="1" t="s">
        <v>184</v>
      </c>
      <c r="B212" s="1" t="s">
        <v>184</v>
      </c>
    </row>
    <row r="213" spans="1:2" x14ac:dyDescent="0.2">
      <c r="A213" s="1" t="s">
        <v>184</v>
      </c>
      <c r="B213" s="1" t="s">
        <v>185</v>
      </c>
    </row>
    <row r="214" spans="1:2" x14ac:dyDescent="0.2">
      <c r="A214" s="1" t="s">
        <v>184</v>
      </c>
      <c r="B214" s="1" t="s">
        <v>184</v>
      </c>
    </row>
    <row r="215" spans="1:2" x14ac:dyDescent="0.2">
      <c r="A215" s="1" t="s">
        <v>184</v>
      </c>
      <c r="B215" s="1" t="s">
        <v>184</v>
      </c>
    </row>
    <row r="216" spans="1:2" x14ac:dyDescent="0.2">
      <c r="A216" s="1" t="s">
        <v>184</v>
      </c>
      <c r="B216" s="1" t="s">
        <v>184</v>
      </c>
    </row>
    <row r="217" spans="1:2" x14ac:dyDescent="0.2">
      <c r="A217" s="1" t="s">
        <v>184</v>
      </c>
      <c r="B217" s="1" t="s">
        <v>184</v>
      </c>
    </row>
    <row r="218" spans="1:2" x14ac:dyDescent="0.2">
      <c r="A218" s="1" t="s">
        <v>184</v>
      </c>
      <c r="B218" s="1" t="s">
        <v>184</v>
      </c>
    </row>
    <row r="219" spans="1:2" x14ac:dyDescent="0.2">
      <c r="A219" s="1" t="s">
        <v>184</v>
      </c>
      <c r="B219" s="1" t="s">
        <v>184</v>
      </c>
    </row>
    <row r="220" spans="1:2" x14ac:dyDescent="0.2">
      <c r="A220" s="1" t="s">
        <v>184</v>
      </c>
      <c r="B220" s="1" t="s">
        <v>184</v>
      </c>
    </row>
    <row r="221" spans="1:2" x14ac:dyDescent="0.2">
      <c r="A221" s="1" t="s">
        <v>184</v>
      </c>
      <c r="B221" s="1" t="s">
        <v>184</v>
      </c>
    </row>
    <row r="222" spans="1:2" x14ac:dyDescent="0.2">
      <c r="A222" s="1" t="s">
        <v>184</v>
      </c>
      <c r="B222" s="1" t="s">
        <v>184</v>
      </c>
    </row>
    <row r="223" spans="1:2" x14ac:dyDescent="0.2">
      <c r="A223" s="1" t="s">
        <v>184</v>
      </c>
      <c r="B223" s="1" t="s">
        <v>184</v>
      </c>
    </row>
    <row r="224" spans="1:2" x14ac:dyDescent="0.2">
      <c r="A224" s="1" t="s">
        <v>184</v>
      </c>
      <c r="B224" s="1" t="s">
        <v>184</v>
      </c>
    </row>
    <row r="225" spans="1:2" x14ac:dyDescent="0.2">
      <c r="A225" s="1" t="s">
        <v>184</v>
      </c>
      <c r="B225" s="1" t="s">
        <v>184</v>
      </c>
    </row>
    <row r="226" spans="1:2" x14ac:dyDescent="0.2">
      <c r="A226" s="1" t="s">
        <v>184</v>
      </c>
      <c r="B226" s="1" t="s">
        <v>184</v>
      </c>
    </row>
    <row r="227" spans="1:2" x14ac:dyDescent="0.2">
      <c r="A227" s="1" t="s">
        <v>184</v>
      </c>
      <c r="B227" s="1" t="s">
        <v>184</v>
      </c>
    </row>
    <row r="228" spans="1:2" x14ac:dyDescent="0.2">
      <c r="A228" s="1" t="s">
        <v>185</v>
      </c>
      <c r="B228" s="1" t="s">
        <v>184</v>
      </c>
    </row>
    <row r="229" spans="1:2" x14ac:dyDescent="0.2">
      <c r="A229" s="1" t="s">
        <v>184</v>
      </c>
      <c r="B229" s="1" t="s">
        <v>184</v>
      </c>
    </row>
    <row r="230" spans="1:2" x14ac:dyDescent="0.2">
      <c r="A230" s="1" t="s">
        <v>184</v>
      </c>
      <c r="B230" s="1" t="s">
        <v>184</v>
      </c>
    </row>
    <row r="231" spans="1:2" x14ac:dyDescent="0.2">
      <c r="A231" s="1" t="s">
        <v>184</v>
      </c>
      <c r="B231" s="1" t="s">
        <v>184</v>
      </c>
    </row>
    <row r="232" spans="1:2" x14ac:dyDescent="0.2">
      <c r="A232" s="1" t="s">
        <v>184</v>
      </c>
      <c r="B232" s="1" t="s">
        <v>184</v>
      </c>
    </row>
    <row r="233" spans="1:2" x14ac:dyDescent="0.2">
      <c r="A233" s="1" t="s">
        <v>184</v>
      </c>
      <c r="B233" s="1" t="s">
        <v>184</v>
      </c>
    </row>
    <row r="234" spans="1:2" x14ac:dyDescent="0.2">
      <c r="A234" s="1" t="s">
        <v>184</v>
      </c>
      <c r="B234" s="1" t="s">
        <v>184</v>
      </c>
    </row>
    <row r="235" spans="1:2" x14ac:dyDescent="0.2">
      <c r="A235" s="1" t="s">
        <v>184</v>
      </c>
      <c r="B235" s="1" t="s">
        <v>184</v>
      </c>
    </row>
    <row r="236" spans="1:2" x14ac:dyDescent="0.2">
      <c r="A236" s="1" t="s">
        <v>184</v>
      </c>
      <c r="B236" s="1" t="s">
        <v>184</v>
      </c>
    </row>
    <row r="237" spans="1:2" x14ac:dyDescent="0.2">
      <c r="A237" s="1" t="s">
        <v>184</v>
      </c>
      <c r="B237" s="1" t="s">
        <v>184</v>
      </c>
    </row>
    <row r="238" spans="1:2" x14ac:dyDescent="0.2">
      <c r="A238" s="1" t="s">
        <v>185</v>
      </c>
      <c r="B238" s="1" t="s">
        <v>184</v>
      </c>
    </row>
    <row r="239" spans="1:2" x14ac:dyDescent="0.2">
      <c r="A239" s="1" t="s">
        <v>184</v>
      </c>
      <c r="B239" s="1" t="s">
        <v>184</v>
      </c>
    </row>
    <row r="240" spans="1:2" x14ac:dyDescent="0.2">
      <c r="A240" s="1" t="s">
        <v>184</v>
      </c>
      <c r="B240" s="1" t="s">
        <v>184</v>
      </c>
    </row>
    <row r="241" spans="1:2" x14ac:dyDescent="0.2">
      <c r="A241" s="1" t="s">
        <v>184</v>
      </c>
      <c r="B241" s="1" t="s">
        <v>185</v>
      </c>
    </row>
    <row r="242" spans="1:2" x14ac:dyDescent="0.2">
      <c r="A242" s="1" t="s">
        <v>184</v>
      </c>
      <c r="B242" s="1" t="s">
        <v>184</v>
      </c>
    </row>
    <row r="243" spans="1:2" x14ac:dyDescent="0.2">
      <c r="A243" s="1" t="s">
        <v>184</v>
      </c>
      <c r="B243" s="1" t="s">
        <v>184</v>
      </c>
    </row>
    <row r="244" spans="1:2" x14ac:dyDescent="0.2">
      <c r="A244" s="1" t="s">
        <v>185</v>
      </c>
      <c r="B244" s="1" t="s">
        <v>184</v>
      </c>
    </row>
    <row r="245" spans="1:2" x14ac:dyDescent="0.2">
      <c r="A245" s="1" t="s">
        <v>184</v>
      </c>
      <c r="B245" s="1" t="s">
        <v>185</v>
      </c>
    </row>
    <row r="246" spans="1:2" x14ac:dyDescent="0.2">
      <c r="A246" s="1" t="s">
        <v>184</v>
      </c>
      <c r="B246" s="1" t="s">
        <v>184</v>
      </c>
    </row>
    <row r="247" spans="1:2" x14ac:dyDescent="0.2">
      <c r="A247" s="1" t="s">
        <v>185</v>
      </c>
      <c r="B247" s="1" t="s">
        <v>185</v>
      </c>
    </row>
    <row r="248" spans="1:2" x14ac:dyDescent="0.2">
      <c r="A248" s="1" t="s">
        <v>184</v>
      </c>
      <c r="B248" s="1" t="s">
        <v>184</v>
      </c>
    </row>
    <row r="249" spans="1:2" x14ac:dyDescent="0.2">
      <c r="A249" s="1" t="s">
        <v>184</v>
      </c>
      <c r="B249" s="1" t="s">
        <v>184</v>
      </c>
    </row>
    <row r="250" spans="1:2" x14ac:dyDescent="0.2">
      <c r="A250" s="1" t="s">
        <v>184</v>
      </c>
      <c r="B250" s="1" t="s">
        <v>184</v>
      </c>
    </row>
    <row r="251" spans="1:2" x14ac:dyDescent="0.2">
      <c r="A251" s="1" t="s">
        <v>184</v>
      </c>
      <c r="B251" s="1" t="s">
        <v>184</v>
      </c>
    </row>
    <row r="252" spans="1:2" x14ac:dyDescent="0.2">
      <c r="A252" s="1" t="s">
        <v>184</v>
      </c>
      <c r="B252" s="1" t="s">
        <v>184</v>
      </c>
    </row>
    <row r="253" spans="1:2" x14ac:dyDescent="0.2">
      <c r="A253" s="1" t="s">
        <v>184</v>
      </c>
      <c r="B253" s="1" t="s">
        <v>184</v>
      </c>
    </row>
    <row r="254" spans="1:2" x14ac:dyDescent="0.2">
      <c r="A254" s="1" t="s">
        <v>184</v>
      </c>
      <c r="B254" s="1" t="s">
        <v>184</v>
      </c>
    </row>
    <row r="255" spans="1:2" x14ac:dyDescent="0.2">
      <c r="A255" s="1" t="s">
        <v>184</v>
      </c>
      <c r="B255" s="1" t="s">
        <v>184</v>
      </c>
    </row>
    <row r="256" spans="1:2" x14ac:dyDescent="0.2">
      <c r="A256" s="1" t="s">
        <v>185</v>
      </c>
      <c r="B256" s="1" t="s">
        <v>184</v>
      </c>
    </row>
    <row r="257" spans="1:2" x14ac:dyDescent="0.2">
      <c r="A257" s="1" t="s">
        <v>184</v>
      </c>
      <c r="B257" s="1" t="s">
        <v>184</v>
      </c>
    </row>
    <row r="258" spans="1:2" x14ac:dyDescent="0.2">
      <c r="A258" s="1" t="s">
        <v>184</v>
      </c>
      <c r="B258" s="1" t="s">
        <v>184</v>
      </c>
    </row>
    <row r="259" spans="1:2" x14ac:dyDescent="0.2">
      <c r="A259" s="1" t="s">
        <v>184</v>
      </c>
      <c r="B259" s="1" t="s">
        <v>185</v>
      </c>
    </row>
    <row r="260" spans="1:2" x14ac:dyDescent="0.2">
      <c r="A260" s="1" t="s">
        <v>184</v>
      </c>
      <c r="B260" s="1" t="s">
        <v>184</v>
      </c>
    </row>
    <row r="261" spans="1:2" x14ac:dyDescent="0.2">
      <c r="A261" s="1" t="s">
        <v>184</v>
      </c>
      <c r="B261" s="1" t="s">
        <v>184</v>
      </c>
    </row>
    <row r="262" spans="1:2" x14ac:dyDescent="0.2">
      <c r="A262" s="1" t="s">
        <v>184</v>
      </c>
      <c r="B262" s="1" t="s">
        <v>184</v>
      </c>
    </row>
    <row r="263" spans="1:2" x14ac:dyDescent="0.2">
      <c r="A263" s="1" t="s">
        <v>184</v>
      </c>
      <c r="B263" s="1" t="s">
        <v>184</v>
      </c>
    </row>
    <row r="264" spans="1:2" x14ac:dyDescent="0.2">
      <c r="A264" s="1" t="s">
        <v>184</v>
      </c>
      <c r="B264" s="1" t="s">
        <v>184</v>
      </c>
    </row>
    <row r="265" spans="1:2" x14ac:dyDescent="0.2">
      <c r="A265" s="1" t="s">
        <v>184</v>
      </c>
      <c r="B265" s="1" t="s">
        <v>184</v>
      </c>
    </row>
    <row r="266" spans="1:2" x14ac:dyDescent="0.2">
      <c r="A266" s="1" t="s">
        <v>184</v>
      </c>
      <c r="B266" s="1" t="s">
        <v>184</v>
      </c>
    </row>
    <row r="267" spans="1:2" x14ac:dyDescent="0.2">
      <c r="A267" s="1" t="s">
        <v>184</v>
      </c>
      <c r="B267" s="1" t="s">
        <v>184</v>
      </c>
    </row>
    <row r="268" spans="1:2" x14ac:dyDescent="0.2">
      <c r="A268" s="1" t="s">
        <v>184</v>
      </c>
      <c r="B268" s="1" t="s">
        <v>184</v>
      </c>
    </row>
    <row r="269" spans="1:2" x14ac:dyDescent="0.2">
      <c r="A269" s="1" t="s">
        <v>184</v>
      </c>
      <c r="B269" s="1" t="s">
        <v>184</v>
      </c>
    </row>
    <row r="270" spans="1:2" x14ac:dyDescent="0.2">
      <c r="A270" s="1" t="s">
        <v>184</v>
      </c>
      <c r="B270" s="1" t="s">
        <v>184</v>
      </c>
    </row>
    <row r="271" spans="1:2" x14ac:dyDescent="0.2">
      <c r="A271" s="1" t="s">
        <v>184</v>
      </c>
      <c r="B271" s="1" t="s">
        <v>184</v>
      </c>
    </row>
    <row r="272" spans="1:2" x14ac:dyDescent="0.2">
      <c r="A272" s="1" t="s">
        <v>184</v>
      </c>
      <c r="B272" s="1" t="s">
        <v>184</v>
      </c>
    </row>
    <row r="273" spans="1:2" x14ac:dyDescent="0.2">
      <c r="A273" s="1" t="s">
        <v>184</v>
      </c>
      <c r="B273" s="1" t="s">
        <v>184</v>
      </c>
    </row>
    <row r="274" spans="1:2" x14ac:dyDescent="0.2">
      <c r="A274" s="1" t="s">
        <v>184</v>
      </c>
      <c r="B274" s="1" t="s">
        <v>184</v>
      </c>
    </row>
    <row r="275" spans="1:2" x14ac:dyDescent="0.2">
      <c r="A275" s="1" t="s">
        <v>185</v>
      </c>
      <c r="B275" s="1" t="s">
        <v>184</v>
      </c>
    </row>
    <row r="276" spans="1:2" x14ac:dyDescent="0.2">
      <c r="A276" s="1" t="s">
        <v>184</v>
      </c>
      <c r="B276" s="1" t="s">
        <v>184</v>
      </c>
    </row>
    <row r="277" spans="1:2" x14ac:dyDescent="0.2">
      <c r="A277" s="1" t="s">
        <v>185</v>
      </c>
      <c r="B277" s="1" t="s">
        <v>184</v>
      </c>
    </row>
    <row r="278" spans="1:2" x14ac:dyDescent="0.2">
      <c r="A278" s="1" t="s">
        <v>184</v>
      </c>
      <c r="B278" s="1" t="s">
        <v>184</v>
      </c>
    </row>
    <row r="279" spans="1:2" x14ac:dyDescent="0.2">
      <c r="A279" s="1" t="s">
        <v>184</v>
      </c>
      <c r="B279" s="1" t="s">
        <v>184</v>
      </c>
    </row>
    <row r="280" spans="1:2" x14ac:dyDescent="0.2">
      <c r="A280" s="1" t="s">
        <v>184</v>
      </c>
      <c r="B280" s="1" t="s">
        <v>184</v>
      </c>
    </row>
    <row r="281" spans="1:2" x14ac:dyDescent="0.2">
      <c r="A281" s="1" t="s">
        <v>184</v>
      </c>
      <c r="B281" s="1" t="s">
        <v>184</v>
      </c>
    </row>
    <row r="282" spans="1:2" x14ac:dyDescent="0.2">
      <c r="A282" s="1" t="s">
        <v>184</v>
      </c>
      <c r="B282" s="1" t="s">
        <v>184</v>
      </c>
    </row>
    <row r="283" spans="1:2" x14ac:dyDescent="0.2">
      <c r="A283" s="1" t="s">
        <v>185</v>
      </c>
      <c r="B283" s="1" t="s">
        <v>184</v>
      </c>
    </row>
    <row r="284" spans="1:2" x14ac:dyDescent="0.2">
      <c r="A284" s="1" t="s">
        <v>184</v>
      </c>
      <c r="B284" s="1" t="s">
        <v>184</v>
      </c>
    </row>
    <row r="285" spans="1:2" x14ac:dyDescent="0.2">
      <c r="A285" s="1" t="s">
        <v>185</v>
      </c>
      <c r="B285" s="1" t="s">
        <v>185</v>
      </c>
    </row>
    <row r="286" spans="1:2" x14ac:dyDescent="0.2">
      <c r="A286" s="1" t="s">
        <v>184</v>
      </c>
      <c r="B286" s="1" t="s">
        <v>184</v>
      </c>
    </row>
    <row r="287" spans="1:2" x14ac:dyDescent="0.2">
      <c r="A287" s="1" t="s">
        <v>184</v>
      </c>
      <c r="B287" s="1" t="s">
        <v>184</v>
      </c>
    </row>
    <row r="288" spans="1:2" x14ac:dyDescent="0.2">
      <c r="A288" s="1" t="s">
        <v>184</v>
      </c>
      <c r="B288" s="1" t="s">
        <v>184</v>
      </c>
    </row>
    <row r="289" spans="1:2" x14ac:dyDescent="0.2">
      <c r="A289" s="1" t="s">
        <v>184</v>
      </c>
      <c r="B289" s="1" t="s">
        <v>184</v>
      </c>
    </row>
    <row r="290" spans="1:2" x14ac:dyDescent="0.2">
      <c r="A290" s="1" t="s">
        <v>184</v>
      </c>
      <c r="B290" s="1" t="s">
        <v>184</v>
      </c>
    </row>
    <row r="291" spans="1:2" x14ac:dyDescent="0.2">
      <c r="A291" s="1" t="s">
        <v>184</v>
      </c>
      <c r="B291" s="1" t="s">
        <v>184</v>
      </c>
    </row>
    <row r="292" spans="1:2" x14ac:dyDescent="0.2">
      <c r="A292" s="1" t="s">
        <v>184</v>
      </c>
      <c r="B292" s="1" t="s">
        <v>184</v>
      </c>
    </row>
    <row r="293" spans="1:2" x14ac:dyDescent="0.2">
      <c r="A293" s="1" t="s">
        <v>184</v>
      </c>
      <c r="B293" s="1" t="s">
        <v>184</v>
      </c>
    </row>
    <row r="294" spans="1:2" x14ac:dyDescent="0.2">
      <c r="A294" s="1" t="s">
        <v>184</v>
      </c>
      <c r="B294" s="1" t="s">
        <v>184</v>
      </c>
    </row>
    <row r="295" spans="1:2" x14ac:dyDescent="0.2">
      <c r="A295" s="1" t="s">
        <v>184</v>
      </c>
      <c r="B295" s="1" t="s">
        <v>184</v>
      </c>
    </row>
    <row r="296" spans="1:2" x14ac:dyDescent="0.2">
      <c r="A296" s="1" t="s">
        <v>184</v>
      </c>
      <c r="B296" s="1" t="s">
        <v>184</v>
      </c>
    </row>
    <row r="297" spans="1:2" x14ac:dyDescent="0.2">
      <c r="A297" s="1" t="s">
        <v>184</v>
      </c>
      <c r="B297" s="1" t="s">
        <v>185</v>
      </c>
    </row>
    <row r="298" spans="1:2" x14ac:dyDescent="0.2">
      <c r="A298" s="1" t="s">
        <v>184</v>
      </c>
      <c r="B298" s="1" t="s">
        <v>184</v>
      </c>
    </row>
    <row r="299" spans="1:2" x14ac:dyDescent="0.2">
      <c r="A299" s="1" t="s">
        <v>184</v>
      </c>
      <c r="B299" s="1" t="s">
        <v>184</v>
      </c>
    </row>
    <row r="300" spans="1:2" x14ac:dyDescent="0.2">
      <c r="A300" s="1" t="s">
        <v>184</v>
      </c>
      <c r="B300" s="1" t="s">
        <v>184</v>
      </c>
    </row>
    <row r="301" spans="1:2" x14ac:dyDescent="0.2">
      <c r="A301" s="1" t="s">
        <v>184</v>
      </c>
      <c r="B301" s="1" t="s">
        <v>184</v>
      </c>
    </row>
    <row r="302" spans="1:2" x14ac:dyDescent="0.2">
      <c r="A302" s="1" t="s">
        <v>184</v>
      </c>
      <c r="B302" s="1" t="s">
        <v>184</v>
      </c>
    </row>
    <row r="303" spans="1:2" x14ac:dyDescent="0.2">
      <c r="A303" s="1" t="s">
        <v>184</v>
      </c>
      <c r="B303" s="1" t="s">
        <v>185</v>
      </c>
    </row>
    <row r="304" spans="1:2" x14ac:dyDescent="0.2">
      <c r="A304" s="1" t="s">
        <v>184</v>
      </c>
      <c r="B304" s="1" t="s">
        <v>184</v>
      </c>
    </row>
    <row r="305" spans="1:2" x14ac:dyDescent="0.2">
      <c r="A305" s="1" t="s">
        <v>184</v>
      </c>
      <c r="B305" s="1" t="s">
        <v>184</v>
      </c>
    </row>
    <row r="306" spans="1:2" x14ac:dyDescent="0.2">
      <c r="A306" s="1" t="s">
        <v>184</v>
      </c>
      <c r="B306" s="1" t="s">
        <v>184</v>
      </c>
    </row>
    <row r="307" spans="1:2" x14ac:dyDescent="0.2">
      <c r="A307" s="1" t="s">
        <v>184</v>
      </c>
      <c r="B307" s="1" t="s">
        <v>184</v>
      </c>
    </row>
    <row r="308" spans="1:2" x14ac:dyDescent="0.2">
      <c r="A308" s="1" t="s">
        <v>184</v>
      </c>
      <c r="B308" s="1" t="s">
        <v>184</v>
      </c>
    </row>
    <row r="309" spans="1:2" x14ac:dyDescent="0.2">
      <c r="A309" s="1" t="s">
        <v>184</v>
      </c>
      <c r="B309" s="1" t="s">
        <v>184</v>
      </c>
    </row>
    <row r="310" spans="1:2" x14ac:dyDescent="0.2">
      <c r="A310" s="1" t="s">
        <v>184</v>
      </c>
      <c r="B310" s="1" t="s">
        <v>184</v>
      </c>
    </row>
    <row r="311" spans="1:2" x14ac:dyDescent="0.2">
      <c r="A311" s="1" t="s">
        <v>184</v>
      </c>
      <c r="B311" s="1" t="s">
        <v>184</v>
      </c>
    </row>
    <row r="312" spans="1:2" x14ac:dyDescent="0.2">
      <c r="A312" s="1" t="s">
        <v>184</v>
      </c>
      <c r="B312" s="1" t="s">
        <v>184</v>
      </c>
    </row>
    <row r="313" spans="1:2" x14ac:dyDescent="0.2">
      <c r="A313" s="1" t="s">
        <v>184</v>
      </c>
      <c r="B313" s="1" t="s">
        <v>184</v>
      </c>
    </row>
    <row r="314" spans="1:2" x14ac:dyDescent="0.2">
      <c r="A314" s="1" t="s">
        <v>184</v>
      </c>
      <c r="B314" s="1" t="s">
        <v>184</v>
      </c>
    </row>
    <row r="315" spans="1:2" x14ac:dyDescent="0.2">
      <c r="A315" s="1" t="s">
        <v>184</v>
      </c>
      <c r="B315" s="1" t="s">
        <v>184</v>
      </c>
    </row>
    <row r="316" spans="1:2" x14ac:dyDescent="0.2">
      <c r="A316" s="1" t="s">
        <v>185</v>
      </c>
      <c r="B316" s="1" t="s">
        <v>184</v>
      </c>
    </row>
    <row r="317" spans="1:2" x14ac:dyDescent="0.2">
      <c r="A317" s="2" t="s">
        <v>184</v>
      </c>
      <c r="B317" s="1" t="s">
        <v>184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A1:D15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for one population mean</vt:lpstr>
      <vt:lpstr>Test for two population means</vt:lpstr>
      <vt:lpstr>Sheet2</vt:lpstr>
      <vt:lpstr>Test for proportion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CHI SHING</dc:creator>
  <cp:lastModifiedBy>Microsoft Office User</cp:lastModifiedBy>
  <dcterms:created xsi:type="dcterms:W3CDTF">2016-10-27T04:20:26Z</dcterms:created>
  <dcterms:modified xsi:type="dcterms:W3CDTF">2016-11-15T05:23:20Z</dcterms:modified>
</cp:coreProperties>
</file>