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AF3C67D3-DB55-485A-9496-90B211FDBF5B}" xr6:coauthVersionLast="33" xr6:coauthVersionMax="33" xr10:uidLastSave="{00000000-0000-0000-0000-000000000000}"/>
  <bookViews>
    <workbookView xWindow="0" yWindow="0" windowWidth="22260" windowHeight="12645" activeTab="2" xr2:uid="{00000000-000D-0000-FFFF-FFFF00000000}"/>
  </bookViews>
  <sheets>
    <sheet name="raw sales data" sheetId="1" r:id="rId1"/>
    <sheet name="raw country data" sheetId="2" r:id="rId2"/>
    <sheet name="clean dat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3" i="3"/>
  <c r="D1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3" i="3"/>
  <c r="C1" i="3"/>
  <c r="A1" i="3"/>
</calcChain>
</file>

<file path=xl/sharedStrings.xml><?xml version="1.0" encoding="utf-8"?>
<sst xmlns="http://schemas.openxmlformats.org/spreadsheetml/2006/main" count="670" uniqueCount="523">
  <si>
    <t>Country</t>
  </si>
  <si>
    <t>(click to view weekend breakdown)</t>
  </si>
  <si>
    <t>Dist.</t>
  </si>
  <si>
    <t>Release</t>
  </si>
  <si>
    <t>Date</t>
  </si>
  <si>
    <t>Opening</t>
  </si>
  <si>
    <t>Wknd</t>
  </si>
  <si>
    <t>% of</t>
  </si>
  <si>
    <t>Total</t>
  </si>
  <si>
    <r>
      <t>Total Gross</t>
    </r>
    <r>
      <rPr>
        <sz val="10"/>
        <color rgb="FF000000"/>
        <rFont val="Tahoma"/>
        <family val="2"/>
      </rPr>
      <t> / </t>
    </r>
    <r>
      <rPr>
        <sz val="10"/>
        <color rgb="FF000080"/>
        <rFont val="Tahoma"/>
        <family val="2"/>
      </rPr>
      <t>As Of</t>
    </r>
  </si>
  <si>
    <t>FOREIGN TOTAL</t>
  </si>
  <si>
    <t>-</t>
  </si>
  <si>
    <t>Argentina</t>
  </si>
  <si>
    <t>Disney</t>
  </si>
  <si>
    <t>Australia</t>
  </si>
  <si>
    <t>Austria</t>
  </si>
  <si>
    <t>Belgium</t>
  </si>
  <si>
    <t>Bolivia</t>
  </si>
  <si>
    <t>WB</t>
  </si>
  <si>
    <t>Brazil</t>
  </si>
  <si>
    <t>Bulgaria</t>
  </si>
  <si>
    <t>Forum</t>
  </si>
  <si>
    <t>Chile</t>
  </si>
  <si>
    <t>China</t>
  </si>
  <si>
    <t>Colombia</t>
  </si>
  <si>
    <t>Croatia</t>
  </si>
  <si>
    <t>2i Film</t>
  </si>
  <si>
    <t>Czech Republic</t>
  </si>
  <si>
    <t>Falcon</t>
  </si>
  <si>
    <t>Denmark</t>
  </si>
  <si>
    <t>Finland</t>
  </si>
  <si>
    <t>France</t>
  </si>
  <si>
    <t>Germany</t>
  </si>
  <si>
    <t>Greece</t>
  </si>
  <si>
    <t>Feelgood</t>
  </si>
  <si>
    <t>Hong Kong</t>
  </si>
  <si>
    <t>Hungary</t>
  </si>
  <si>
    <t>Iceland</t>
  </si>
  <si>
    <t>Samfilm</t>
  </si>
  <si>
    <t>India</t>
  </si>
  <si>
    <t>Indonesia</t>
  </si>
  <si>
    <t>Italy</t>
  </si>
  <si>
    <t>Japan</t>
  </si>
  <si>
    <t>Lithuania</t>
  </si>
  <si>
    <t>Malaysia</t>
  </si>
  <si>
    <t>Mexico</t>
  </si>
  <si>
    <t>Netherlands</t>
  </si>
  <si>
    <t>New Zealand</t>
  </si>
  <si>
    <t>Norway</t>
  </si>
  <si>
    <t>Paraguay</t>
  </si>
  <si>
    <t>Filmagic</t>
  </si>
  <si>
    <t>Philippines</t>
  </si>
  <si>
    <t>Poland</t>
  </si>
  <si>
    <t>Portugal</t>
  </si>
  <si>
    <t>Romania</t>
  </si>
  <si>
    <t>Russia - CIS</t>
  </si>
  <si>
    <t>Serbia &amp; Montenegro</t>
  </si>
  <si>
    <t>Taramount</t>
  </si>
  <si>
    <t>Singapore</t>
  </si>
  <si>
    <t>Slovakia</t>
  </si>
  <si>
    <t>Saturn</t>
  </si>
  <si>
    <t>Slovenia</t>
  </si>
  <si>
    <t>South Africa</t>
  </si>
  <si>
    <t>SterKine</t>
  </si>
  <si>
    <t>South Korea</t>
  </si>
  <si>
    <t>Spain</t>
  </si>
  <si>
    <t>Sweden</t>
  </si>
  <si>
    <t>Switzerland</t>
  </si>
  <si>
    <t>Taiwan</t>
  </si>
  <si>
    <t>Thailand</t>
  </si>
  <si>
    <t>Turkey</t>
  </si>
  <si>
    <t>UIP</t>
  </si>
  <si>
    <t>Ukraine</t>
  </si>
  <si>
    <t>United Arab Emirates</t>
  </si>
  <si>
    <t>United Kingdom</t>
  </si>
  <si>
    <t>Uruguay</t>
  </si>
  <si>
    <t>Venezuela</t>
  </si>
  <si>
    <t>country</t>
  </si>
  <si>
    <t>latitude</t>
  </si>
  <si>
    <t>longitude</t>
  </si>
  <si>
    <t>name</t>
  </si>
  <si>
    <t>AD</t>
  </si>
  <si>
    <t>Andorra</t>
  </si>
  <si>
    <t>AE</t>
  </si>
  <si>
    <t>AF</t>
  </si>
  <si>
    <t>Afghanistan</t>
  </si>
  <si>
    <t>AG</t>
  </si>
  <si>
    <t>Antigua and Barbuda</t>
  </si>
  <si>
    <t>AI</t>
  </si>
  <si>
    <t>Anguilla</t>
  </si>
  <si>
    <t>AL</t>
  </si>
  <si>
    <t>Albania</t>
  </si>
  <si>
    <t>AM</t>
  </si>
  <si>
    <t>Armenia</t>
  </si>
  <si>
    <t>AN</t>
  </si>
  <si>
    <t>Netherlands Antilles</t>
  </si>
  <si>
    <t>AO</t>
  </si>
  <si>
    <t>Angola</t>
  </si>
  <si>
    <t>AQ</t>
  </si>
  <si>
    <t>Antarctica</t>
  </si>
  <si>
    <t>AR</t>
  </si>
  <si>
    <t>AS</t>
  </si>
  <si>
    <t>American Samoa</t>
  </si>
  <si>
    <t>AT</t>
  </si>
  <si>
    <t>AU</t>
  </si>
  <si>
    <t>AW</t>
  </si>
  <si>
    <t>Aruba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</si>
  <si>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</si>
  <si>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</si>
  <si>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</si>
  <si>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</si>
  <si>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</si>
  <si>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</si>
  <si>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</si>
  <si>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</si>
  <si>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</si>
  <si>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BF</t>
  </si>
  <si>
    <t>Burkina Faso</t>
  </si>
  <si>
    <t>BG</t>
  </si>
  <si>
    <t>BH</t>
  </si>
  <si>
    <t>Bahrain</t>
  </si>
  <si>
    <t>BI</t>
  </si>
  <si>
    <t>Burundi</t>
  </si>
  <si>
    <t>BJ</t>
  </si>
  <si>
    <t>Benin</t>
  </si>
  <si>
    <t>BM</t>
  </si>
  <si>
    <t>Bermuda</t>
  </si>
  <si>
    <t>BN</t>
  </si>
  <si>
    <t>Brunei</t>
  </si>
  <si>
    <t>BO</t>
  </si>
  <si>
    <t>BR</t>
  </si>
  <si>
    <t>BS</t>
  </si>
  <si>
    <t>Bahamas</t>
  </si>
  <si>
    <t>BT</t>
  </si>
  <si>
    <t>Bhutan</t>
  </si>
  <si>
    <t>BV</t>
  </si>
  <si>
    <t>Bouvet Island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</si>
  <si>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</si>
  <si>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</si>
  <si>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</si>
  <si>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</si>
  <si>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</si>
  <si>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</si>
  <si>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</si>
  <si>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</si>
  <si>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</si>
  <si>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Cocos [Keeling] Islands</t>
  </si>
  <si>
    <t>CD</t>
  </si>
  <si>
    <t>Congo [DRC]</t>
  </si>
  <si>
    <t>CF</t>
  </si>
  <si>
    <t>Central African Republic</t>
  </si>
  <si>
    <t>CG</t>
  </si>
  <si>
    <t>Congo [Republic]</t>
  </si>
  <si>
    <t>CH</t>
  </si>
  <si>
    <t>CI</t>
  </si>
  <si>
    <t>Côte d'Ivoire</t>
  </si>
  <si>
    <t>CK</t>
  </si>
  <si>
    <t>Cook Islands</t>
  </si>
  <si>
    <t>CL</t>
  </si>
  <si>
    <t>CM</t>
  </si>
  <si>
    <t>Cameroon</t>
  </si>
  <si>
    <t>CN</t>
  </si>
  <si>
    <t>CO</t>
  </si>
  <si>
    <t>CR</t>
  </si>
  <si>
    <t>Costa Rica</t>
  </si>
  <si>
    <t>CU</t>
  </si>
  <si>
    <t>Cuba</t>
  </si>
  <si>
    <t>CV</t>
  </si>
  <si>
    <t>Cape Verde</t>
  </si>
  <si>
    <t>CX</t>
  </si>
  <si>
    <t>Christmas Island</t>
  </si>
  <si>
    <t>CY</t>
  </si>
  <si>
    <t>Cyprus</t>
  </si>
  <si>
    <t>CZ</t>
  </si>
  <si>
    <t>DE</t>
  </si>
  <si>
    <t>DJ</t>
  </si>
  <si>
    <t>Djibouti</t>
  </si>
  <si>
    <t>DK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</si>
  <si>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</si>
  <si>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</si>
  <si>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</si>
  <si>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</si>
  <si>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</si>
  <si>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</si>
  <si>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</si>
  <si>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</si>
  <si>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</si>
  <si>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</si>
  <si>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</si>
  <si>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</si>
  <si>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EH</t>
  </si>
  <si>
    <t>Western Sahara</t>
  </si>
  <si>
    <t>ER</t>
  </si>
  <si>
    <t>Eritrea</t>
  </si>
  <si>
    <t>ES</t>
  </si>
  <si>
    <t>ET</t>
  </si>
  <si>
    <t>Ethiopia</t>
  </si>
  <si>
    <t>FI</t>
  </si>
  <si>
    <t>FJ</t>
  </si>
  <si>
    <t>Fiji</t>
  </si>
  <si>
    <t>FK</t>
  </si>
  <si>
    <t>Falkland Islands [Islas Malvinas]</t>
  </si>
  <si>
    <t>FM</t>
  </si>
  <si>
    <t>Micronesia</t>
  </si>
  <si>
    <t>FO</t>
  </si>
  <si>
    <t>Faroe Islands</t>
  </si>
  <si>
    <t>FR</t>
  </si>
  <si>
    <t>GA</t>
  </si>
  <si>
    <t>Gabon</t>
  </si>
  <si>
    <t>GB</t>
  </si>
  <si>
    <t>GD</t>
  </si>
  <si>
    <t>Grenada</t>
  </si>
  <si>
    <t>GE</t>
  </si>
  <si>
    <t>Georgia</t>
  </si>
  <si>
    <t>GF</t>
  </si>
  <si>
    <t>French Guiana</t>
  </si>
  <si>
    <t>GG</t>
  </si>
  <si>
    <t>Guernsey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</si>
  <si>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</si>
  <si>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</si>
  <si>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</si>
  <si>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</si>
  <si>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</si>
  <si>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</si>
  <si>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</si>
  <si>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</si>
  <si>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</si>
  <si>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</si>
  <si>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</si>
  <si>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</si>
  <si>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GQ</t>
  </si>
  <si>
    <t>Equatorial Guinea</t>
  </si>
  <si>
    <t>GR</t>
  </si>
  <si>
    <t>GS</t>
  </si>
  <si>
    <t>South Georgia and the South Sandwich Islands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</si>
  <si>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</si>
  <si>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</si>
  <si>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</si>
  <si>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</si>
  <si>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</si>
  <si>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</si>
  <si>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</si>
  <si>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</si>
  <si>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GZ</t>
  </si>
  <si>
    <t>Gaza Strip</t>
  </si>
  <si>
    <t>HK</t>
  </si>
  <si>
    <t>HM</t>
  </si>
  <si>
    <t>Heard Island and McDonald Islands</t>
  </si>
  <si>
    <t>HN</t>
  </si>
  <si>
    <t>Honduras</t>
  </si>
  <si>
    <t>HR</t>
  </si>
  <si>
    <t>HT</t>
  </si>
  <si>
    <t>Haiti</t>
  </si>
  <si>
    <t>HU</t>
  </si>
  <si>
    <t>ID</t>
  </si>
  <si>
    <t>IE</t>
  </si>
  <si>
    <t>Ireland</t>
  </si>
  <si>
    <t>IL</t>
  </si>
  <si>
    <t>Israel</t>
  </si>
  <si>
    <t>IM</t>
  </si>
  <si>
    <t>Isle of Man</t>
  </si>
  <si>
    <t>IN</t>
  </si>
  <si>
    <t>IO</t>
  </si>
  <si>
    <t>British Indian Ocean Territory</t>
  </si>
  <si>
    <t>IQ</t>
  </si>
  <si>
    <t>Iraq</t>
  </si>
  <si>
    <t>IR</t>
  </si>
  <si>
    <t>Iran</t>
  </si>
  <si>
    <t>IS</t>
  </si>
  <si>
    <t>IT</t>
  </si>
  <si>
    <t>JE</t>
  </si>
  <si>
    <t>Jersey</t>
  </si>
  <si>
    <t>JM</t>
  </si>
  <si>
    <t>Jamaica</t>
  </si>
  <si>
    <t>JO</t>
  </si>
  <si>
    <t>Jordan</t>
  </si>
  <si>
    <t>JP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</si>
  <si>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</si>
  <si>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</si>
  <si>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</si>
  <si>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</si>
  <si>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</si>
  <si>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</si>
  <si>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</si>
  <si>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</si>
  <si>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</si>
  <si>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</si>
  <si>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</si>
  <si>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Saint Kitts and Nevis</t>
  </si>
  <si>
    <t>KP</t>
  </si>
  <si>
    <t>North Korea</t>
  </si>
  <si>
    <t>KR</t>
  </si>
  <si>
    <t>KW</t>
  </si>
  <si>
    <t>Kuwait</t>
  </si>
  <si>
    <t>KY</t>
  </si>
  <si>
    <t>Cayman Islands</t>
  </si>
  <si>
    <t>KZ</t>
  </si>
  <si>
    <t>Kazakhstan</t>
  </si>
  <si>
    <t>LA</t>
  </si>
  <si>
    <t>Laos</t>
  </si>
  <si>
    <t>LB</t>
  </si>
  <si>
    <t>Lebanon</t>
  </si>
  <si>
    <t>LC</t>
  </si>
  <si>
    <t>Saint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</si>
  <si>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</si>
  <si>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</si>
  <si>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</si>
  <si>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</si>
  <si>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</si>
  <si>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</si>
  <si>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</si>
  <si>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</si>
  <si>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</si>
  <si>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</si>
  <si>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</si>
  <si>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</si>
  <si>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</si>
  <si>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</si>
  <si>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</si>
  <si>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</si>
  <si>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</si>
  <si>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</si>
  <si>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</si>
  <si>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</si>
  <si>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Moldova</t>
  </si>
  <si>
    <t>ME</t>
  </si>
  <si>
    <t>Montenegro</t>
  </si>
  <si>
    <t>MG</t>
  </si>
  <si>
    <t>Madagascar</t>
  </si>
  <si>
    <t>MH</t>
  </si>
  <si>
    <t>Marshall Islands</t>
  </si>
  <si>
    <t>MK</t>
  </si>
  <si>
    <t>Macedonia [FYROM]</t>
  </si>
  <si>
    <t>ML</t>
  </si>
  <si>
    <t>Mali</t>
  </si>
  <si>
    <t>MM</t>
  </si>
  <si>
    <t>Myanmar [Burma]</t>
  </si>
  <si>
    <t>MN</t>
  </si>
  <si>
    <t>Mongolia</t>
  </si>
  <si>
    <t>MO</t>
  </si>
  <si>
    <t>Macau</t>
  </si>
  <si>
    <t>MP</t>
  </si>
  <si>
    <t>Northern Mariana Islands</t>
  </si>
  <si>
    <t>MQ</t>
  </si>
  <si>
    <t>Martinique</t>
  </si>
  <si>
    <t>MR</t>
  </si>
  <si>
    <t>Mauritania</t>
  </si>
  <si>
    <t>MS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</si>
  <si>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</si>
  <si>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</si>
  <si>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</si>
  <si>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</si>
  <si>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</si>
  <si>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</si>
  <si>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</si>
  <si>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</si>
  <si>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</si>
  <si>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</si>
  <si>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MY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</si>
  <si>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</si>
  <si>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</si>
  <si>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</si>
  <si>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</si>
  <si>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</si>
  <si>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</si>
  <si>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</si>
  <si>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</si>
  <si>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</si>
  <si>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</t>
  </si>
  <si>
    <t>NG</t>
  </si>
  <si>
    <t>Nigeria</t>
  </si>
  <si>
    <t>NI</t>
  </si>
  <si>
    <t>Nicaragua</t>
  </si>
  <si>
    <t>NL</t>
  </si>
  <si>
    <t>NO</t>
  </si>
  <si>
    <t>NP</t>
  </si>
  <si>
    <t>Nepal</t>
  </si>
  <si>
    <t>NR</t>
  </si>
  <si>
    <t>Nauru</t>
  </si>
  <si>
    <t>NU</t>
  </si>
  <si>
    <t>Niue</t>
  </si>
  <si>
    <t>NZ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</si>
  <si>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</si>
  <si>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</si>
  <si>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</si>
  <si>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</si>
  <si>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</si>
  <si>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</si>
  <si>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</si>
  <si>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</si>
  <si>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</si>
  <si>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</si>
  <si>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</si>
  <si>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PK</t>
  </si>
  <si>
    <t>Pakistan</t>
  </si>
  <si>
    <t>PL</t>
  </si>
  <si>
    <t>PM</t>
  </si>
  <si>
    <t>Saint Pierre and Miquelon</t>
  </si>
  <si>
    <t>PN</t>
  </si>
  <si>
    <t>Pitcairn Islands</t>
  </si>
  <si>
    <t>PR</t>
  </si>
  <si>
    <t>Puerto Rico</t>
  </si>
  <si>
    <t>PS</t>
  </si>
  <si>
    <t>Palestinian Territories</t>
  </si>
  <si>
    <t>PT</t>
  </si>
  <si>
    <t>PW</t>
  </si>
  <si>
    <t>Palau</t>
  </si>
  <si>
    <t>PY</t>
  </si>
  <si>
    <t>QA</t>
  </si>
  <si>
    <t>Qatar</t>
  </si>
  <si>
    <t>RE</t>
  </si>
  <si>
    <t>Réunion</t>
  </si>
  <si>
    <t>RO</t>
  </si>
  <si>
    <t>RS</t>
  </si>
  <si>
    <t>Serbia</t>
  </si>
  <si>
    <t>RU</t>
  </si>
  <si>
    <t>Russia</t>
  </si>
  <si>
    <t>RW</t>
  </si>
  <si>
    <t>Rwanda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</si>
  <si>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</si>
  <si>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</si>
  <si>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</si>
  <si>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</si>
  <si>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</si>
  <si>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</si>
  <si>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</si>
  <si>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</si>
  <si>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</si>
  <si>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SG</t>
  </si>
  <si>
    <t>SH</t>
  </si>
  <si>
    <t>Saint Helena</t>
  </si>
  <si>
    <t>SI</t>
  </si>
  <si>
    <t>SJ</t>
  </si>
  <si>
    <t>Svalbard and Jan Mayen</t>
  </si>
  <si>
    <t>SK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</si>
  <si>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</si>
  <si>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</si>
  <si>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</si>
  <si>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</si>
  <si>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</si>
  <si>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</si>
  <si>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</si>
  <si>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</si>
  <si>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</si>
  <si>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</si>
  <si>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ST</t>
  </si>
  <si>
    <t>São Tomé and Príncipe</t>
  </si>
  <si>
    <t>SV</t>
  </si>
  <si>
    <t>El Salvador</t>
  </si>
  <si>
    <t>SY</t>
  </si>
  <si>
    <t>Syria</t>
  </si>
  <si>
    <t>SZ</t>
  </si>
  <si>
    <t>Swaziland</t>
  </si>
  <si>
    <t>TC</t>
  </si>
  <si>
    <t>Turks and Caicos Islands</t>
  </si>
  <si>
    <t>TD</t>
  </si>
  <si>
    <t>Chad</t>
  </si>
  <si>
    <t>TF</t>
  </si>
  <si>
    <t>French Southern Territories</t>
  </si>
  <si>
    <t>TG</t>
  </si>
  <si>
    <t>Togo</t>
  </si>
  <si>
    <t>TH</t>
  </si>
  <si>
    <t>TJ</t>
  </si>
  <si>
    <t>Tajikistan</t>
  </si>
  <si>
    <t>TK</t>
  </si>
  <si>
    <t>Tokelau</t>
  </si>
  <si>
    <t>TL</t>
  </si>
  <si>
    <t>Timor-Leste</t>
  </si>
  <si>
    <t>TM</t>
  </si>
  <si>
    <t>Turkmenistan</t>
  </si>
  <si>
    <t>TN</t>
  </si>
  <si>
    <t>Tunisia</t>
  </si>
  <si>
    <t>TO</t>
  </si>
  <si>
    <t>Tonga</t>
  </si>
  <si>
    <t>TR</t>
  </si>
  <si>
    <t>TT</t>
  </si>
  <si>
    <t>Trinidad and Tobago</t>
  </si>
  <si>
    <t>TV</t>
  </si>
  <si>
    <t>Tuvalu</t>
  </si>
  <si>
    <t>TW</t>
  </si>
  <si>
    <t>TZ</t>
  </si>
  <si>
    <t>Tanzania</t>
  </si>
  <si>
    <t>UA</t>
  </si>
  <si>
    <t>UG</t>
  </si>
  <si>
    <t>Uganda</t>
  </si>
  <si>
    <t>UM</t>
  </si>
  <si>
    <t>U.S. Minor Outlying Islands</t>
  </si>
  <si>
    <t>US</t>
  </si>
  <si>
    <t>United States</t>
  </si>
  <si>
    <t>UY</t>
  </si>
  <si>
    <t>UZ</t>
  </si>
  <si>
    <t>Uzbekistan</t>
  </si>
  <si>
    <t>VA</t>
  </si>
  <si>
    <t>Vatican City</t>
  </si>
  <si>
    <t>VC</t>
  </si>
  <si>
    <t>Saint Vincent and the Grenadines</t>
  </si>
  <si>
    <t>VE</t>
  </si>
  <si>
    <t>VG</t>
  </si>
  <si>
    <t>British Virgin Islands</t>
  </si>
  <si>
    <t>VI</t>
  </si>
  <si>
    <t>U.S. Virgin Islands</t>
  </si>
  <si>
    <t>VN</t>
  </si>
  <si>
    <t>Vietnam</t>
  </si>
  <si>
    <t>VU</t>
  </si>
  <si>
    <t>Vanuatu</t>
  </si>
  <si>
    <t>WF</t>
  </si>
  <si>
    <t>Wallis and Futuna</t>
  </si>
  <si>
    <t>WS</t>
  </si>
  <si>
    <t>Samoa</t>
  </si>
  <si>
    <t>XK</t>
  </si>
  <si>
    <t>Kosovo</t>
  </si>
  <si>
    <t>YE</t>
  </si>
  <si>
    <t>Yemen</t>
  </si>
  <si>
    <t>YT</t>
  </si>
  <si>
    <t>Mayotte</t>
  </si>
  <si>
    <t>ZA</t>
  </si>
  <si>
    <t>ZM</t>
  </si>
  <si>
    <t>Zambia</t>
  </si>
  <si>
    <t>ZW</t>
  </si>
  <si>
    <t>Zimbabwe</t>
  </si>
  <si>
    <t>coordinates</t>
  </si>
  <si>
    <t>North America</t>
  </si>
  <si>
    <t>54.5260, -105.2551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</si>
</sst>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sz val="10"/>
      <color rgb="FF000080"/>
      <name val="Tahoma"/>
      <family val="2"/>
    </font>
    <font>
      <b/>
      <sz val="10"/>
      <color rgb="FF000000"/>
      <name val="Tahoma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FFFF"/>
      <name val="Arial"/>
      <family val="2"/>
    </font>
    <font>
      <sz val="11"/>
      <color rgb="FF212121"/>
      <name val="Arial"/>
      <family val="2"/>
    </font>
    <font>
      <sz val="11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F4F4FF"/>
        <bgColor indexed="64"/>
      </patternFill>
    </fill>
    <fill>
      <patternFill patternType="solid">
        <fgColor rgb="FF78909C"/>
        <bgColor indexed="64"/>
      </patternFill>
    </fill>
    <fill>
      <patternFill patternType="solid">
        <fgColor rgb="FFF9F9F7"/>
        <bgColor indexed="64"/>
      </patternFill>
    </fill>
    <fill>
      <patternFill patternType="solid">
        <fgColor rgb="FFF5F5F3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CFD8DC"/>
      </top>
      <bottom/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EEEEEE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31">
    <xf numFmtId="0" fontId="0" fillId="0" borderId="0" xfId="0"/>
    <xf numFmtId="0" fontId="4" fillId="3" borderId="0" xfId="1" applyFill="1" applyAlignment="1">
      <alignment horizontal="center" vertical="center" wrapText="1"/>
    </xf>
    <xf numFmtId="0" fontId="4" fillId="2" borderId="0" xfId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14" fontId="1" fillId="2" borderId="0" xfId="0" applyNumberFormat="1" applyFont="1" applyFill="1" applyAlignment="1">
      <alignment horizontal="center" vertical="center" wrapText="1"/>
    </xf>
    <xf numFmtId="6" fontId="1" fillId="2" borderId="0" xfId="0" applyNumberFormat="1" applyFont="1" applyFill="1" applyAlignment="1">
      <alignment horizontal="right" vertical="center" wrapText="1"/>
    </xf>
    <xf numFmtId="10" fontId="1" fillId="2" borderId="0" xfId="0" applyNumberFormat="1" applyFont="1" applyFill="1" applyAlignment="1">
      <alignment horizontal="right" vertical="center" wrapText="1"/>
    </xf>
    <xf numFmtId="6" fontId="3" fillId="2" borderId="0" xfId="0" applyNumberFormat="1" applyFont="1" applyFill="1" applyAlignment="1">
      <alignment horizontal="right" vertical="center" wrapText="1"/>
    </xf>
    <xf numFmtId="0" fontId="4" fillId="4" borderId="0" xfId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14" fontId="1" fillId="4" borderId="0" xfId="0" applyNumberFormat="1" applyFont="1" applyFill="1" applyAlignment="1">
      <alignment horizontal="center" vertical="center" wrapText="1"/>
    </xf>
    <xf numFmtId="6" fontId="1" fillId="4" borderId="0" xfId="0" applyNumberFormat="1" applyFont="1" applyFill="1" applyAlignment="1">
      <alignment horizontal="right" vertical="center" wrapText="1"/>
    </xf>
    <xf numFmtId="10" fontId="1" fillId="4" borderId="0" xfId="0" applyNumberFormat="1" applyFont="1" applyFill="1" applyAlignment="1">
      <alignment horizontal="right" vertical="center" wrapText="1"/>
    </xf>
    <xf numFmtId="6" fontId="3" fillId="4" borderId="0" xfId="0" applyNumberFormat="1" applyFont="1" applyFill="1" applyAlignment="1">
      <alignment horizontal="right" vertical="center" wrapText="1"/>
    </xf>
    <xf numFmtId="9" fontId="1" fillId="4" borderId="0" xfId="0" applyNumberFormat="1" applyFont="1" applyFill="1" applyAlignment="1">
      <alignment horizontal="right" vertical="center" wrapText="1"/>
    </xf>
    <xf numFmtId="9" fontId="1" fillId="2" borderId="0" xfId="0" applyNumberFormat="1" applyFont="1" applyFill="1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top" wrapText="1"/>
    </xf>
    <xf numFmtId="0" fontId="4" fillId="6" borderId="2" xfId="1" applyFill="1" applyBorder="1" applyAlignment="1">
      <alignment vertical="center" wrapText="1"/>
    </xf>
    <xf numFmtId="0" fontId="8" fillId="6" borderId="2" xfId="0" applyFont="1" applyFill="1" applyBorder="1" applyAlignment="1">
      <alignment vertical="center" wrapText="1"/>
    </xf>
    <xf numFmtId="0" fontId="4" fillId="2" borderId="2" xfId="1" applyFill="1" applyBorder="1" applyAlignment="1">
      <alignment vertical="center" wrapText="1"/>
    </xf>
    <xf numFmtId="0" fontId="8" fillId="2" borderId="2" xfId="0" applyFont="1" applyFill="1" applyBorder="1" applyAlignment="1">
      <alignment vertical="center" wrapText="1"/>
    </xf>
    <xf numFmtId="0" fontId="4" fillId="7" borderId="3" xfId="1" applyFill="1" applyBorder="1" applyAlignment="1">
      <alignment vertical="center" wrapText="1"/>
    </xf>
    <xf numFmtId="0" fontId="8" fillId="7" borderId="3" xfId="0" applyFont="1" applyFill="1" applyBorder="1" applyAlignment="1">
      <alignment vertical="center" wrapText="1"/>
    </xf>
    <xf numFmtId="14" fontId="0" fillId="0" borderId="0" xfId="0" applyNumberFormat="1"/>
    <xf numFmtId="0" fontId="4" fillId="3" borderId="0" xfId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vertical="center" wrapText="1"/>
    </xf>
    <xf numFmtId="0" fontId="0" fillId="0" borderId="0" xfId="0" applyNumberFormat="1"/>
    <xf numFmtId="0" fontId="0" fillId="0" borderId="0" xfId="2" applyNumberFormat="1" applyFont="1"/>
  </cellXfs>
  <cellStyles count="3">
    <cellStyle name="Currency" xfId="2" builtinId="4"/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4B15B1A-724E-493C-89F8-761E6AF289F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28575</xdr:rowOff>
    </xdr:to>
    <xdr:pic>
      <xdr:nvPicPr>
        <xdr:cNvPr id="2" name="Picture 1" descr="http://www.boxofficemojo.com/images/space.gif">
          <a:extLst>
            <a:ext uri="{FF2B5EF4-FFF2-40B4-BE49-F238E27FC236}">
              <a16:creationId xmlns:a16="http://schemas.microsoft.com/office/drawing/2014/main" id="{BD14BF9D-A71B-4CE6-82CA-D8F76C4D0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boxofficemojo.com/movies/?page=intl&amp;country=AT&amp;id=marvel0518.htm" TargetMode="External"/><Relationship Id="rId18" Type="http://schemas.openxmlformats.org/officeDocument/2006/relationships/hyperlink" Target="http://www.boxofficemojo.com/movies/?page=intl&amp;country=CL&amp;id=marvel0518.htm" TargetMode="External"/><Relationship Id="rId26" Type="http://schemas.openxmlformats.org/officeDocument/2006/relationships/hyperlink" Target="http://www.boxofficemojo.com/movies/?page=intl&amp;country=DE&amp;id=marvel0518.htm" TargetMode="External"/><Relationship Id="rId39" Type="http://schemas.openxmlformats.org/officeDocument/2006/relationships/hyperlink" Target="http://www.boxofficemojo.com/movies/?page=intl&amp;country=NZ&amp;id=marvel0518.htm" TargetMode="External"/><Relationship Id="rId21" Type="http://schemas.openxmlformats.org/officeDocument/2006/relationships/hyperlink" Target="http://www.boxofficemojo.com/movies/?page=intl&amp;country=HR&amp;id=marvel0518.htm" TargetMode="External"/><Relationship Id="rId34" Type="http://schemas.openxmlformats.org/officeDocument/2006/relationships/hyperlink" Target="http://www.boxofficemojo.com/movies/?page=intl&amp;country=JP&amp;id=marvel0518.htm" TargetMode="External"/><Relationship Id="rId42" Type="http://schemas.openxmlformats.org/officeDocument/2006/relationships/hyperlink" Target="http://www.boxofficemojo.com/movies/?page=intl&amp;country=PH&amp;id=marvel0518.htm" TargetMode="External"/><Relationship Id="rId47" Type="http://schemas.openxmlformats.org/officeDocument/2006/relationships/hyperlink" Target="http://www.boxofficemojo.com/movies/?page=intl&amp;country=S2&amp;id=marvel0518.htm" TargetMode="External"/><Relationship Id="rId50" Type="http://schemas.openxmlformats.org/officeDocument/2006/relationships/hyperlink" Target="http://www.boxofficemojo.com/movies/?page=intl&amp;country=SI&amp;id=marvel0518.htm" TargetMode="External"/><Relationship Id="rId55" Type="http://schemas.openxmlformats.org/officeDocument/2006/relationships/hyperlink" Target="http://www.boxofficemojo.com/movies/?page=intl&amp;country=SZ&amp;id=marvel0518.htm" TargetMode="External"/><Relationship Id="rId63" Type="http://schemas.openxmlformats.org/officeDocument/2006/relationships/hyperlink" Target="http://www.boxofficemojo.com/movies/?page=intl&amp;country=VE&amp;id=marvel0518.htm" TargetMode="External"/><Relationship Id="rId7" Type="http://schemas.openxmlformats.org/officeDocument/2006/relationships/hyperlink" Target="http://www.boxofficemojo.com/movies/?page=intl&amp;id=marvel0518.htm&amp;sort=opengross&amp;order=DESC&amp;p=.htm" TargetMode="External"/><Relationship Id="rId2" Type="http://schemas.openxmlformats.org/officeDocument/2006/relationships/hyperlink" Target="http://www.boxofficemojo.com/movies/?page=intl&amp;id=marvel0518.htm&amp;sort=country&amp;order=ASC&amp;p=.htm" TargetMode="External"/><Relationship Id="rId16" Type="http://schemas.openxmlformats.org/officeDocument/2006/relationships/hyperlink" Target="http://www.boxofficemojo.com/movies/?page=intl&amp;country=BR&amp;id=marvel0518.htm" TargetMode="External"/><Relationship Id="rId20" Type="http://schemas.openxmlformats.org/officeDocument/2006/relationships/hyperlink" Target="http://www.boxofficemojo.com/movies/?page=intl&amp;country=C2&amp;id=marvel0518.htm" TargetMode="External"/><Relationship Id="rId29" Type="http://schemas.openxmlformats.org/officeDocument/2006/relationships/hyperlink" Target="http://www.boxofficemojo.com/movies/?page=intl&amp;country=HU&amp;id=marvel0518.htm" TargetMode="External"/><Relationship Id="rId41" Type="http://schemas.openxmlformats.org/officeDocument/2006/relationships/hyperlink" Target="http://www.boxofficemojo.com/movies/?page=intl&amp;country=PG&amp;id=marvel0518.htm" TargetMode="External"/><Relationship Id="rId54" Type="http://schemas.openxmlformats.org/officeDocument/2006/relationships/hyperlink" Target="http://www.boxofficemojo.com/movies/?page=intl&amp;country=SE&amp;id=marvel0518.htm" TargetMode="External"/><Relationship Id="rId62" Type="http://schemas.openxmlformats.org/officeDocument/2006/relationships/hyperlink" Target="http://www.boxofficemojo.com/movies/?page=intl&amp;country=U3&amp;id=marvel0518.htm" TargetMode="External"/><Relationship Id="rId1" Type="http://schemas.openxmlformats.org/officeDocument/2006/relationships/hyperlink" Target="http://www.boxofficemojo.com/movies/?page=intl&amp;id=marvel0518.htm&amp;sort=country&amp;order=ASC&amp;p=.htm" TargetMode="External"/><Relationship Id="rId6" Type="http://schemas.openxmlformats.org/officeDocument/2006/relationships/hyperlink" Target="http://www.boxofficemojo.com/movies/?page=intl&amp;id=marvel0518.htm&amp;sort=opengross&amp;order=DESC&amp;p=.htm" TargetMode="External"/><Relationship Id="rId11" Type="http://schemas.openxmlformats.org/officeDocument/2006/relationships/hyperlink" Target="http://www.boxofficemojo.com/movies/?page=intl&amp;country=AR&amp;id=marvel0518.htm" TargetMode="External"/><Relationship Id="rId24" Type="http://schemas.openxmlformats.org/officeDocument/2006/relationships/hyperlink" Target="http://www.boxofficemojo.com/movies/?page=intl&amp;country=FI&amp;id=marvel0518.htm" TargetMode="External"/><Relationship Id="rId32" Type="http://schemas.openxmlformats.org/officeDocument/2006/relationships/hyperlink" Target="http://www.boxofficemojo.com/movies/?page=intl&amp;country=ID&amp;id=marvel0518.htm" TargetMode="External"/><Relationship Id="rId37" Type="http://schemas.openxmlformats.org/officeDocument/2006/relationships/hyperlink" Target="http://www.boxofficemojo.com/movies/?page=intl&amp;country=MX&amp;id=marvel0518.htm" TargetMode="External"/><Relationship Id="rId40" Type="http://schemas.openxmlformats.org/officeDocument/2006/relationships/hyperlink" Target="http://www.boxofficemojo.com/movies/?page=intl&amp;country=NO&amp;id=marvel0518.htm" TargetMode="External"/><Relationship Id="rId45" Type="http://schemas.openxmlformats.org/officeDocument/2006/relationships/hyperlink" Target="http://www.boxofficemojo.com/movies/?page=intl&amp;country=RO&amp;id=marvel0518.htm" TargetMode="External"/><Relationship Id="rId53" Type="http://schemas.openxmlformats.org/officeDocument/2006/relationships/hyperlink" Target="http://www.boxofficemojo.com/movies/?page=intl&amp;country=ES&amp;id=marvel0518.htm" TargetMode="External"/><Relationship Id="rId58" Type="http://schemas.openxmlformats.org/officeDocument/2006/relationships/hyperlink" Target="http://www.boxofficemojo.com/movies/?page=intl&amp;country=TR&amp;id=marvel0518.htm" TargetMode="External"/><Relationship Id="rId5" Type="http://schemas.openxmlformats.org/officeDocument/2006/relationships/hyperlink" Target="http://www.boxofficemojo.com/movies/?page=intl&amp;id=marvel0518.htm&amp;sort=ReleaseDate&amp;order=DESC&amp;p=.htm" TargetMode="External"/><Relationship Id="rId15" Type="http://schemas.openxmlformats.org/officeDocument/2006/relationships/hyperlink" Target="http://www.boxofficemojo.com/movies/?page=intl&amp;country=BO&amp;id=marvel0518.htm" TargetMode="External"/><Relationship Id="rId23" Type="http://schemas.openxmlformats.org/officeDocument/2006/relationships/hyperlink" Target="http://www.boxofficemojo.com/movies/?page=intl&amp;country=DK&amp;id=marvel0518.htm" TargetMode="External"/><Relationship Id="rId28" Type="http://schemas.openxmlformats.org/officeDocument/2006/relationships/hyperlink" Target="http://www.boxofficemojo.com/movies/?page=intl&amp;country=HK&amp;id=marvel0518.htm" TargetMode="External"/><Relationship Id="rId36" Type="http://schemas.openxmlformats.org/officeDocument/2006/relationships/hyperlink" Target="http://www.boxofficemojo.com/movies/?page=intl&amp;country=MY&amp;id=marvel0518.htm" TargetMode="External"/><Relationship Id="rId49" Type="http://schemas.openxmlformats.org/officeDocument/2006/relationships/hyperlink" Target="http://www.boxofficemojo.com/movies/?page=intl&amp;country=SV&amp;id=marvel0518.htm" TargetMode="External"/><Relationship Id="rId57" Type="http://schemas.openxmlformats.org/officeDocument/2006/relationships/hyperlink" Target="http://www.boxofficemojo.com/movies/?page=intl&amp;country=TH&amp;id=marvel0518.htm" TargetMode="External"/><Relationship Id="rId61" Type="http://schemas.openxmlformats.org/officeDocument/2006/relationships/hyperlink" Target="http://www.boxofficemojo.com/movies/?page=intl&amp;country=UK&amp;id=marvel0518.htm" TargetMode="External"/><Relationship Id="rId10" Type="http://schemas.openxmlformats.org/officeDocument/2006/relationships/hyperlink" Target="http://www.boxofficemojo.com/movies/?page=intl&amp;country=00&amp;id=marvel0518.htm" TargetMode="External"/><Relationship Id="rId19" Type="http://schemas.openxmlformats.org/officeDocument/2006/relationships/hyperlink" Target="http://www.boxofficemojo.com/movies/?page=intl&amp;country=CH&amp;id=marvel0518.htm" TargetMode="External"/><Relationship Id="rId31" Type="http://schemas.openxmlformats.org/officeDocument/2006/relationships/hyperlink" Target="http://www.boxofficemojo.com/movies/?page=intl&amp;country=IN&amp;id=marvel0518.htm" TargetMode="External"/><Relationship Id="rId44" Type="http://schemas.openxmlformats.org/officeDocument/2006/relationships/hyperlink" Target="http://www.boxofficemojo.com/movies/?page=intl&amp;country=PT&amp;id=marvel0518.htm" TargetMode="External"/><Relationship Id="rId52" Type="http://schemas.openxmlformats.org/officeDocument/2006/relationships/hyperlink" Target="http://www.boxofficemojo.com/movies/?page=intl&amp;country=KR&amp;id=marvel0518.htm" TargetMode="External"/><Relationship Id="rId60" Type="http://schemas.openxmlformats.org/officeDocument/2006/relationships/hyperlink" Target="http://www.boxofficemojo.com/movies/?page=intl&amp;country=UE&amp;id=marvel0518.htm" TargetMode="External"/><Relationship Id="rId65" Type="http://schemas.openxmlformats.org/officeDocument/2006/relationships/drawing" Target="../drawings/drawing1.xml"/><Relationship Id="rId4" Type="http://schemas.openxmlformats.org/officeDocument/2006/relationships/hyperlink" Target="http://www.boxofficemojo.com/movies/?page=intl&amp;id=marvel0518.htm&amp;sort=ReleaseDate&amp;order=DESC&amp;p=.htm" TargetMode="External"/><Relationship Id="rId9" Type="http://schemas.openxmlformats.org/officeDocument/2006/relationships/hyperlink" Target="http://www.boxofficemojo.com/movies/?page=intl&amp;id=marvel0518.htm&amp;sort=percoftotal&amp;order=DESC&amp;p=.htm" TargetMode="External"/><Relationship Id="rId14" Type="http://schemas.openxmlformats.org/officeDocument/2006/relationships/hyperlink" Target="http://www.boxofficemojo.com/movies/?page=intl&amp;country=BE&amp;id=marvel0518.htm" TargetMode="External"/><Relationship Id="rId22" Type="http://schemas.openxmlformats.org/officeDocument/2006/relationships/hyperlink" Target="http://www.boxofficemojo.com/movies/?page=intl&amp;country=CZ&amp;id=marvel0518.htm" TargetMode="External"/><Relationship Id="rId27" Type="http://schemas.openxmlformats.org/officeDocument/2006/relationships/hyperlink" Target="http://www.boxofficemojo.com/movies/?page=intl&amp;country=GR&amp;id=marvel0518.htm" TargetMode="External"/><Relationship Id="rId30" Type="http://schemas.openxmlformats.org/officeDocument/2006/relationships/hyperlink" Target="http://www.boxofficemojo.com/movies/?page=intl&amp;country=IS&amp;id=marvel0518.htm" TargetMode="External"/><Relationship Id="rId35" Type="http://schemas.openxmlformats.org/officeDocument/2006/relationships/hyperlink" Target="http://www.boxofficemojo.com/movies/?page=intl&amp;country=LI&amp;id=marvel0518.htm" TargetMode="External"/><Relationship Id="rId43" Type="http://schemas.openxmlformats.org/officeDocument/2006/relationships/hyperlink" Target="http://www.boxofficemojo.com/movies/?page=intl&amp;country=PL&amp;id=marvel0518.htm" TargetMode="External"/><Relationship Id="rId48" Type="http://schemas.openxmlformats.org/officeDocument/2006/relationships/hyperlink" Target="http://www.boxofficemojo.com/movies/?page=intl&amp;country=SG&amp;id=marvel0518.htm" TargetMode="External"/><Relationship Id="rId56" Type="http://schemas.openxmlformats.org/officeDocument/2006/relationships/hyperlink" Target="http://www.boxofficemojo.com/movies/?page=intl&amp;country=TW&amp;id=marvel0518.htm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://www.boxofficemojo.com/movies/?page=intl&amp;id=marvel0518.htm&amp;sort=percoftotal&amp;order=DESC&amp;p=.htm" TargetMode="External"/><Relationship Id="rId51" Type="http://schemas.openxmlformats.org/officeDocument/2006/relationships/hyperlink" Target="http://www.boxofficemojo.com/movies/?page=intl&amp;country=ZA&amp;id=marvel0518.htm" TargetMode="External"/><Relationship Id="rId3" Type="http://schemas.openxmlformats.org/officeDocument/2006/relationships/hyperlink" Target="http://www.boxofficemojo.com/movies/?page=intl&amp;id=marvel0518.htm&amp;sort=studio&amp;order=ASC&amp;p=.htm" TargetMode="External"/><Relationship Id="rId12" Type="http://schemas.openxmlformats.org/officeDocument/2006/relationships/hyperlink" Target="http://www.boxofficemojo.com/movies/?page=intl&amp;country=AU&amp;id=marvel0518.htm" TargetMode="External"/><Relationship Id="rId17" Type="http://schemas.openxmlformats.org/officeDocument/2006/relationships/hyperlink" Target="http://www.boxofficemojo.com/movies/?page=intl&amp;country=BG&amp;id=marvel0518.htm" TargetMode="External"/><Relationship Id="rId25" Type="http://schemas.openxmlformats.org/officeDocument/2006/relationships/hyperlink" Target="http://www.boxofficemojo.com/movies/?page=intl&amp;country=FR&amp;id=marvel0518.htm" TargetMode="External"/><Relationship Id="rId33" Type="http://schemas.openxmlformats.org/officeDocument/2006/relationships/hyperlink" Target="http://www.boxofficemojo.com/movies/?page=intl&amp;country=IT&amp;id=marvel0518.htm" TargetMode="External"/><Relationship Id="rId38" Type="http://schemas.openxmlformats.org/officeDocument/2006/relationships/hyperlink" Target="http://www.boxofficemojo.com/movies/?page=intl&amp;country=H2&amp;id=marvel0518.htm" TargetMode="External"/><Relationship Id="rId46" Type="http://schemas.openxmlformats.org/officeDocument/2006/relationships/hyperlink" Target="http://www.boxofficemojo.com/movies/?page=intl&amp;country=R2&amp;id=marvel0518.htm" TargetMode="External"/><Relationship Id="rId59" Type="http://schemas.openxmlformats.org/officeDocument/2006/relationships/hyperlink" Target="http://www.boxofficemojo.com/movies/?page=intl&amp;country=UA&amp;id=marvel0518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workbookViewId="0">
      <selection activeCell="H43" sqref="H43"/>
    </sheetView>
  </sheetViews>
  <sheetFormatPr defaultColWidth="38.28515625" defaultRowHeight="15" x14ac:dyDescent="0.25"/>
  <cols>
    <col min="1" max="1" width="33.140625" bestFit="1" customWidth="1"/>
    <col min="2" max="2" width="10" bestFit="1" customWidth="1"/>
    <col min="3" max="3" width="9.42578125" bestFit="1" customWidth="1"/>
    <col min="4" max="4" width="12.7109375" bestFit="1" customWidth="1"/>
    <col min="5" max="5" width="7.28515625" bestFit="1" customWidth="1"/>
    <col min="6" max="6" width="16" bestFit="1" customWidth="1"/>
    <col min="7" max="7" width="9.42578125" bestFit="1" customWidth="1"/>
  </cols>
  <sheetData>
    <row r="1" spans="1:7" x14ac:dyDescent="0.25">
      <c r="A1" s="1" t="s">
        <v>0</v>
      </c>
      <c r="B1" s="26" t="s">
        <v>2</v>
      </c>
      <c r="C1" s="1" t="s">
        <v>3</v>
      </c>
      <c r="D1" s="1" t="s">
        <v>5</v>
      </c>
      <c r="E1" s="1" t="s">
        <v>7</v>
      </c>
      <c r="F1" s="27" t="s">
        <v>9</v>
      </c>
      <c r="G1" s="27"/>
    </row>
    <row r="2" spans="1:7" x14ac:dyDescent="0.25">
      <c r="A2" s="1" t="s">
        <v>1</v>
      </c>
      <c r="B2" s="26"/>
      <c r="C2" s="1" t="s">
        <v>4</v>
      </c>
      <c r="D2" s="1" t="s">
        <v>6</v>
      </c>
      <c r="E2" s="1" t="s">
        <v>8</v>
      </c>
      <c r="F2" s="27"/>
      <c r="G2" s="27"/>
    </row>
    <row r="3" spans="1:7" x14ac:dyDescent="0.25">
      <c r="A3" s="2" t="s">
        <v>10</v>
      </c>
      <c r="B3" s="3" t="s">
        <v>11</v>
      </c>
      <c r="C3" s="4">
        <v>43215</v>
      </c>
      <c r="D3" s="5">
        <v>382823108</v>
      </c>
      <c r="E3" s="6">
        <v>0.28399999999999997</v>
      </c>
      <c r="F3" s="7">
        <v>1346000000</v>
      </c>
      <c r="G3" s="4">
        <v>43262</v>
      </c>
    </row>
    <row r="4" spans="1:7" x14ac:dyDescent="0.25">
      <c r="A4" s="28"/>
      <c r="B4" s="28"/>
      <c r="C4" s="28"/>
      <c r="D4" s="28"/>
      <c r="E4" s="28"/>
      <c r="F4" s="28"/>
      <c r="G4" s="28"/>
    </row>
    <row r="5" spans="1:7" x14ac:dyDescent="0.25">
      <c r="A5" s="8" t="s">
        <v>12</v>
      </c>
      <c r="B5" s="9" t="s">
        <v>13</v>
      </c>
      <c r="C5" s="10">
        <v>43216</v>
      </c>
      <c r="D5" s="11">
        <v>5437240</v>
      </c>
      <c r="E5" s="12">
        <v>0.33400000000000002</v>
      </c>
      <c r="F5" s="13">
        <v>16288553</v>
      </c>
      <c r="G5" s="10">
        <v>43261</v>
      </c>
    </row>
    <row r="6" spans="1:7" x14ac:dyDescent="0.25">
      <c r="A6" s="2" t="s">
        <v>14</v>
      </c>
      <c r="B6" s="3" t="s">
        <v>13</v>
      </c>
      <c r="C6" s="4">
        <v>43216</v>
      </c>
      <c r="D6" s="5">
        <v>16101807</v>
      </c>
      <c r="E6" s="6">
        <v>0.34699999999999998</v>
      </c>
      <c r="F6" s="7">
        <v>46352246</v>
      </c>
      <c r="G6" s="4">
        <v>43261</v>
      </c>
    </row>
    <row r="7" spans="1:7" x14ac:dyDescent="0.25">
      <c r="A7" s="8" t="s">
        <v>15</v>
      </c>
      <c r="B7" s="9" t="s">
        <v>13</v>
      </c>
      <c r="C7" s="10">
        <v>43216</v>
      </c>
      <c r="D7" s="11">
        <v>1886847</v>
      </c>
      <c r="E7" s="12">
        <v>0.33900000000000002</v>
      </c>
      <c r="F7" s="13">
        <v>5561304</v>
      </c>
      <c r="G7" s="10">
        <v>43261</v>
      </c>
    </row>
    <row r="8" spans="1:7" x14ac:dyDescent="0.25">
      <c r="A8" s="2" t="s">
        <v>16</v>
      </c>
      <c r="B8" s="3" t="s">
        <v>13</v>
      </c>
      <c r="C8" s="4">
        <v>43215</v>
      </c>
      <c r="D8" s="5">
        <v>1854939</v>
      </c>
      <c r="E8" s="6">
        <v>0.33900000000000002</v>
      </c>
      <c r="F8" s="7">
        <v>5479402</v>
      </c>
      <c r="G8" s="4">
        <v>43261</v>
      </c>
    </row>
    <row r="9" spans="1:7" x14ac:dyDescent="0.25">
      <c r="A9" s="8" t="s">
        <v>17</v>
      </c>
      <c r="B9" s="9" t="s">
        <v>18</v>
      </c>
      <c r="C9" s="10">
        <v>43216</v>
      </c>
      <c r="D9" s="11">
        <v>913486</v>
      </c>
      <c r="E9" s="14">
        <v>0.31</v>
      </c>
      <c r="F9" s="13">
        <v>2948957</v>
      </c>
      <c r="G9" s="10">
        <v>43247</v>
      </c>
    </row>
    <row r="10" spans="1:7" x14ac:dyDescent="0.25">
      <c r="A10" s="2" t="s">
        <v>19</v>
      </c>
      <c r="B10" s="3" t="s">
        <v>13</v>
      </c>
      <c r="C10" s="4">
        <v>43216</v>
      </c>
      <c r="D10" s="5">
        <v>19062450</v>
      </c>
      <c r="E10" s="15">
        <v>0.28999999999999998</v>
      </c>
      <c r="F10" s="7">
        <v>65822418</v>
      </c>
      <c r="G10" s="4">
        <v>43261</v>
      </c>
    </row>
    <row r="11" spans="1:7" x14ac:dyDescent="0.25">
      <c r="A11" s="8" t="s">
        <v>20</v>
      </c>
      <c r="B11" s="9" t="s">
        <v>21</v>
      </c>
      <c r="C11" s="10">
        <v>43217</v>
      </c>
      <c r="D11" s="11">
        <v>319492</v>
      </c>
      <c r="E11" s="12">
        <v>0.32300000000000001</v>
      </c>
      <c r="F11" s="13">
        <v>988042</v>
      </c>
      <c r="G11" s="10">
        <v>43261</v>
      </c>
    </row>
    <row r="12" spans="1:7" x14ac:dyDescent="0.25">
      <c r="A12" s="2" t="s">
        <v>22</v>
      </c>
      <c r="B12" s="3" t="s">
        <v>13</v>
      </c>
      <c r="C12" s="4">
        <v>43216</v>
      </c>
      <c r="D12" s="5">
        <v>4525397</v>
      </c>
      <c r="E12" s="6">
        <v>0.315</v>
      </c>
      <c r="F12" s="7">
        <v>14370631</v>
      </c>
      <c r="G12" s="4">
        <v>43261</v>
      </c>
    </row>
    <row r="13" spans="1:7" x14ac:dyDescent="0.25">
      <c r="A13" s="8" t="s">
        <v>23</v>
      </c>
      <c r="B13" s="9" t="s">
        <v>13</v>
      </c>
      <c r="C13" s="10">
        <v>43231</v>
      </c>
      <c r="D13" s="11">
        <v>191034859</v>
      </c>
      <c r="E13" s="12">
        <v>0.52200000000000002</v>
      </c>
      <c r="F13" s="13">
        <v>366249504</v>
      </c>
      <c r="G13" s="10">
        <v>43261</v>
      </c>
    </row>
    <row r="14" spans="1:7" x14ac:dyDescent="0.25">
      <c r="A14" s="2" t="s">
        <v>24</v>
      </c>
      <c r="B14" s="3" t="s">
        <v>13</v>
      </c>
      <c r="C14" s="4">
        <v>43216</v>
      </c>
      <c r="D14" s="5">
        <v>4682630</v>
      </c>
      <c r="E14" s="6">
        <v>0.32200000000000001</v>
      </c>
      <c r="F14" s="7">
        <v>14523051</v>
      </c>
      <c r="G14" s="4">
        <v>43261</v>
      </c>
    </row>
    <row r="15" spans="1:7" x14ac:dyDescent="0.25">
      <c r="A15" s="8" t="s">
        <v>25</v>
      </c>
      <c r="B15" s="9" t="s">
        <v>26</v>
      </c>
      <c r="C15" s="10">
        <v>43216</v>
      </c>
      <c r="D15" s="11">
        <v>281454</v>
      </c>
      <c r="E15" s="12">
        <v>0.36499999999999999</v>
      </c>
      <c r="F15" s="13">
        <v>771061</v>
      </c>
      <c r="G15" s="10">
        <v>43261</v>
      </c>
    </row>
    <row r="16" spans="1:7" x14ac:dyDescent="0.25">
      <c r="A16" s="2" t="s">
        <v>27</v>
      </c>
      <c r="B16" s="3" t="s">
        <v>28</v>
      </c>
      <c r="C16" s="4">
        <v>43216</v>
      </c>
      <c r="D16" s="5">
        <v>1674394</v>
      </c>
      <c r="E16" s="6">
        <v>0.38900000000000001</v>
      </c>
      <c r="F16" s="7">
        <v>4305197</v>
      </c>
      <c r="G16" s="4">
        <v>43261</v>
      </c>
    </row>
    <row r="17" spans="1:7" x14ac:dyDescent="0.25">
      <c r="A17" s="8" t="s">
        <v>29</v>
      </c>
      <c r="B17" s="9" t="s">
        <v>13</v>
      </c>
      <c r="C17" s="10">
        <v>43215</v>
      </c>
      <c r="D17" s="11">
        <v>2950623</v>
      </c>
      <c r="E17" s="12">
        <v>0.443</v>
      </c>
      <c r="F17" s="13">
        <v>6655238</v>
      </c>
      <c r="G17" s="10">
        <v>43261</v>
      </c>
    </row>
    <row r="18" spans="1:7" x14ac:dyDescent="0.25">
      <c r="A18" s="2" t="s">
        <v>30</v>
      </c>
      <c r="B18" s="3" t="s">
        <v>13</v>
      </c>
      <c r="C18" s="4">
        <v>43215</v>
      </c>
      <c r="D18" s="5">
        <v>1437118</v>
      </c>
      <c r="E18" s="6">
        <v>0.45100000000000001</v>
      </c>
      <c r="F18" s="7">
        <v>3188207</v>
      </c>
      <c r="G18" s="4">
        <v>43261</v>
      </c>
    </row>
    <row r="19" spans="1:7" x14ac:dyDescent="0.25">
      <c r="A19" s="8" t="s">
        <v>31</v>
      </c>
      <c r="B19" s="9" t="s">
        <v>13</v>
      </c>
      <c r="C19" s="10">
        <v>43215</v>
      </c>
      <c r="D19" s="11">
        <v>17645304</v>
      </c>
      <c r="E19" s="14">
        <v>0.39</v>
      </c>
      <c r="F19" s="13">
        <v>45270964</v>
      </c>
      <c r="G19" s="10">
        <v>43261</v>
      </c>
    </row>
    <row r="20" spans="1:7" x14ac:dyDescent="0.25">
      <c r="A20" s="2" t="s">
        <v>32</v>
      </c>
      <c r="B20" s="3" t="s">
        <v>13</v>
      </c>
      <c r="C20" s="4">
        <v>43216</v>
      </c>
      <c r="D20" s="5">
        <v>15301422</v>
      </c>
      <c r="E20" s="6">
        <v>0.35299999999999998</v>
      </c>
      <c r="F20" s="7">
        <v>43399760</v>
      </c>
      <c r="G20" s="4">
        <v>43261</v>
      </c>
    </row>
    <row r="21" spans="1:7" x14ac:dyDescent="0.25">
      <c r="A21" s="8" t="s">
        <v>33</v>
      </c>
      <c r="B21" s="9" t="s">
        <v>34</v>
      </c>
      <c r="C21" s="10">
        <v>43216</v>
      </c>
      <c r="D21" s="11">
        <v>1046575</v>
      </c>
      <c r="E21" s="12">
        <v>0.36899999999999999</v>
      </c>
      <c r="F21" s="13">
        <v>2837253</v>
      </c>
      <c r="G21" s="10">
        <v>43261</v>
      </c>
    </row>
    <row r="22" spans="1:7" x14ac:dyDescent="0.25">
      <c r="A22" s="2" t="s">
        <v>35</v>
      </c>
      <c r="B22" s="3" t="s">
        <v>13</v>
      </c>
      <c r="C22" s="4">
        <v>43215</v>
      </c>
      <c r="D22" s="5">
        <v>8043759</v>
      </c>
      <c r="E22" s="6">
        <v>0.39300000000000002</v>
      </c>
      <c r="F22" s="7">
        <v>20479492</v>
      </c>
      <c r="G22" s="4">
        <v>43261</v>
      </c>
    </row>
    <row r="23" spans="1:7" x14ac:dyDescent="0.25">
      <c r="A23" s="8" t="s">
        <v>36</v>
      </c>
      <c r="B23" s="9" t="s">
        <v>21</v>
      </c>
      <c r="C23" s="10">
        <v>43216</v>
      </c>
      <c r="D23" s="11">
        <v>1228462</v>
      </c>
      <c r="E23" s="12">
        <v>0.38100000000000001</v>
      </c>
      <c r="F23" s="13">
        <v>3227236</v>
      </c>
      <c r="G23" s="10">
        <v>43261</v>
      </c>
    </row>
    <row r="24" spans="1:7" x14ac:dyDescent="0.25">
      <c r="A24" s="2" t="s">
        <v>37</v>
      </c>
      <c r="B24" s="3" t="s">
        <v>38</v>
      </c>
      <c r="C24" s="4">
        <v>43217</v>
      </c>
      <c r="D24" s="5">
        <v>216702</v>
      </c>
      <c r="E24" s="6">
        <v>0.311</v>
      </c>
      <c r="F24" s="7">
        <v>697010</v>
      </c>
      <c r="G24" s="4">
        <v>43261</v>
      </c>
    </row>
    <row r="25" spans="1:7" x14ac:dyDescent="0.25">
      <c r="A25" s="8" t="s">
        <v>39</v>
      </c>
      <c r="B25" s="9" t="s">
        <v>13</v>
      </c>
      <c r="C25" s="10">
        <v>43217</v>
      </c>
      <c r="D25" s="11">
        <v>18464603</v>
      </c>
      <c r="E25" s="12">
        <v>0.42399999999999999</v>
      </c>
      <c r="F25" s="13">
        <v>43594456</v>
      </c>
      <c r="G25" s="10">
        <v>43261</v>
      </c>
    </row>
    <row r="26" spans="1:7" x14ac:dyDescent="0.25">
      <c r="A26" s="2" t="s">
        <v>40</v>
      </c>
      <c r="B26" s="3" t="s">
        <v>13</v>
      </c>
      <c r="C26" s="4">
        <v>43215</v>
      </c>
      <c r="D26" s="5">
        <v>11414539</v>
      </c>
      <c r="E26" s="6">
        <v>0.45100000000000001</v>
      </c>
      <c r="F26" s="7">
        <v>25288929</v>
      </c>
      <c r="G26" s="4">
        <v>43261</v>
      </c>
    </row>
    <row r="27" spans="1:7" x14ac:dyDescent="0.25">
      <c r="A27" s="8" t="s">
        <v>41</v>
      </c>
      <c r="B27" s="9" t="s">
        <v>13</v>
      </c>
      <c r="C27" s="10">
        <v>43216</v>
      </c>
      <c r="D27" s="11">
        <v>7384164</v>
      </c>
      <c r="E27" s="12">
        <v>0.33600000000000002</v>
      </c>
      <c r="F27" s="13">
        <v>21966660</v>
      </c>
      <c r="G27" s="10">
        <v>43261</v>
      </c>
    </row>
    <row r="28" spans="1:7" x14ac:dyDescent="0.25">
      <c r="A28" s="2" t="s">
        <v>42</v>
      </c>
      <c r="B28" s="3" t="s">
        <v>13</v>
      </c>
      <c r="C28" s="4">
        <v>43217</v>
      </c>
      <c r="D28" s="5">
        <v>9075979</v>
      </c>
      <c r="E28" s="15">
        <v>0.27</v>
      </c>
      <c r="F28" s="7">
        <v>33572499</v>
      </c>
      <c r="G28" s="4">
        <v>43261</v>
      </c>
    </row>
    <row r="29" spans="1:7" x14ac:dyDescent="0.25">
      <c r="A29" s="8" t="s">
        <v>43</v>
      </c>
      <c r="B29" s="9" t="s">
        <v>11</v>
      </c>
      <c r="C29" s="10">
        <v>43217</v>
      </c>
      <c r="D29" s="11">
        <v>160693</v>
      </c>
      <c r="E29" s="12">
        <v>0.39400000000000002</v>
      </c>
      <c r="F29" s="13">
        <v>408237</v>
      </c>
      <c r="G29" s="10">
        <v>43261</v>
      </c>
    </row>
    <row r="30" spans="1:7" x14ac:dyDescent="0.25">
      <c r="A30" s="2" t="s">
        <v>44</v>
      </c>
      <c r="B30" s="3" t="s">
        <v>13</v>
      </c>
      <c r="C30" s="4">
        <v>43215</v>
      </c>
      <c r="D30" s="5">
        <v>8387335</v>
      </c>
      <c r="E30" s="6">
        <v>0.48499999999999999</v>
      </c>
      <c r="F30" s="7">
        <v>17301836</v>
      </c>
      <c r="G30" s="4">
        <v>43261</v>
      </c>
    </row>
    <row r="31" spans="1:7" x14ac:dyDescent="0.25">
      <c r="A31" s="8" t="s">
        <v>45</v>
      </c>
      <c r="B31" s="9" t="s">
        <v>13</v>
      </c>
      <c r="C31" s="10">
        <v>43217</v>
      </c>
      <c r="D31" s="11">
        <v>25382566</v>
      </c>
      <c r="E31" s="12">
        <v>0.42399999999999999</v>
      </c>
      <c r="F31" s="13">
        <v>59865090</v>
      </c>
      <c r="G31" s="10">
        <v>43261</v>
      </c>
    </row>
    <row r="32" spans="1:7" x14ac:dyDescent="0.25">
      <c r="A32" s="2" t="s">
        <v>46</v>
      </c>
      <c r="B32" s="3" t="s">
        <v>13</v>
      </c>
      <c r="C32" s="4">
        <v>43215</v>
      </c>
      <c r="D32" s="5">
        <v>3830456</v>
      </c>
      <c r="E32" s="6">
        <v>0.35499999999999998</v>
      </c>
      <c r="F32" s="7">
        <v>10793866</v>
      </c>
      <c r="G32" s="4">
        <v>43261</v>
      </c>
    </row>
    <row r="33" spans="1:7" x14ac:dyDescent="0.25">
      <c r="A33" s="8" t="s">
        <v>47</v>
      </c>
      <c r="B33" s="9" t="s">
        <v>13</v>
      </c>
      <c r="C33" s="10">
        <v>43216</v>
      </c>
      <c r="D33" s="11">
        <v>2748779</v>
      </c>
      <c r="E33" s="12">
        <v>0.38300000000000001</v>
      </c>
      <c r="F33" s="13">
        <v>7178704</v>
      </c>
      <c r="G33" s="10">
        <v>43261</v>
      </c>
    </row>
    <row r="34" spans="1:7" x14ac:dyDescent="0.25">
      <c r="A34" s="2" t="s">
        <v>48</v>
      </c>
      <c r="B34" s="3" t="s">
        <v>13</v>
      </c>
      <c r="C34" s="4">
        <v>43217</v>
      </c>
      <c r="D34" s="5">
        <v>1620456</v>
      </c>
      <c r="E34" s="6">
        <v>0.29599999999999999</v>
      </c>
      <c r="F34" s="7">
        <v>5482595</v>
      </c>
      <c r="G34" s="4">
        <v>43261</v>
      </c>
    </row>
    <row r="35" spans="1:7" x14ac:dyDescent="0.25">
      <c r="A35" s="8" t="s">
        <v>49</v>
      </c>
      <c r="B35" s="9" t="s">
        <v>50</v>
      </c>
      <c r="C35" s="10">
        <v>43216</v>
      </c>
      <c r="D35" s="11">
        <v>433387</v>
      </c>
      <c r="E35" s="12">
        <v>0.40200000000000002</v>
      </c>
      <c r="F35" s="13">
        <v>1078729</v>
      </c>
      <c r="G35" s="10">
        <v>43247</v>
      </c>
    </row>
    <row r="36" spans="1:7" x14ac:dyDescent="0.25">
      <c r="A36" s="2" t="s">
        <v>51</v>
      </c>
      <c r="B36" s="3" t="s">
        <v>13</v>
      </c>
      <c r="C36" s="4">
        <v>43215</v>
      </c>
      <c r="D36" s="5">
        <v>12500128</v>
      </c>
      <c r="E36" s="6">
        <v>0.53700000000000003</v>
      </c>
      <c r="F36" s="7">
        <v>23292202</v>
      </c>
      <c r="G36" s="4">
        <v>43261</v>
      </c>
    </row>
    <row r="37" spans="1:7" x14ac:dyDescent="0.25">
      <c r="A37" s="8" t="s">
        <v>52</v>
      </c>
      <c r="B37" s="9" t="s">
        <v>13</v>
      </c>
      <c r="C37" s="10">
        <v>43216</v>
      </c>
      <c r="D37" s="11">
        <v>2563813</v>
      </c>
      <c r="E37" s="12">
        <v>0.35699999999999998</v>
      </c>
      <c r="F37" s="13">
        <v>7183265</v>
      </c>
      <c r="G37" s="10">
        <v>43261</v>
      </c>
    </row>
    <row r="38" spans="1:7" x14ac:dyDescent="0.25">
      <c r="A38" s="2" t="s">
        <v>53</v>
      </c>
      <c r="B38" s="3" t="s">
        <v>11</v>
      </c>
      <c r="C38" s="4">
        <v>43216</v>
      </c>
      <c r="D38" s="5">
        <v>1175436</v>
      </c>
      <c r="E38" s="6">
        <v>0.41599999999999998</v>
      </c>
      <c r="F38" s="7">
        <v>2822573</v>
      </c>
      <c r="G38" s="4">
        <v>43261</v>
      </c>
    </row>
    <row r="39" spans="1:7" x14ac:dyDescent="0.25">
      <c r="A39" s="8" t="s">
        <v>54</v>
      </c>
      <c r="B39" s="9" t="s">
        <v>21</v>
      </c>
      <c r="C39" s="10">
        <v>43217</v>
      </c>
      <c r="D39" s="11">
        <v>822798</v>
      </c>
      <c r="E39" s="12">
        <v>0.33500000000000002</v>
      </c>
      <c r="F39" s="13">
        <v>2457434</v>
      </c>
      <c r="G39" s="10">
        <v>43261</v>
      </c>
    </row>
    <row r="40" spans="1:7" x14ac:dyDescent="0.25">
      <c r="A40" s="2" t="s">
        <v>55</v>
      </c>
      <c r="B40" s="3" t="s">
        <v>13</v>
      </c>
      <c r="C40" s="4">
        <v>43223</v>
      </c>
      <c r="D40" s="5">
        <v>18193251</v>
      </c>
      <c r="E40" s="6">
        <v>0.52900000000000003</v>
      </c>
      <c r="F40" s="7">
        <v>34401293</v>
      </c>
      <c r="G40" s="4">
        <v>43261</v>
      </c>
    </row>
    <row r="41" spans="1:7" x14ac:dyDescent="0.25">
      <c r="A41" s="8" t="s">
        <v>56</v>
      </c>
      <c r="B41" s="9" t="s">
        <v>57</v>
      </c>
      <c r="C41" s="10">
        <v>43223</v>
      </c>
      <c r="D41" s="11">
        <v>247112</v>
      </c>
      <c r="E41" s="12">
        <v>0.88200000000000001</v>
      </c>
      <c r="F41" s="13">
        <v>280036</v>
      </c>
      <c r="G41" s="10">
        <v>43229</v>
      </c>
    </row>
    <row r="42" spans="1:7" x14ac:dyDescent="0.25">
      <c r="A42" s="2" t="s">
        <v>58</v>
      </c>
      <c r="B42" s="3" t="s">
        <v>13</v>
      </c>
      <c r="C42" s="4">
        <v>43215</v>
      </c>
      <c r="D42" s="5">
        <v>4679612</v>
      </c>
      <c r="E42" s="6">
        <v>0.38600000000000001</v>
      </c>
      <c r="F42" s="7">
        <v>12133512</v>
      </c>
      <c r="G42" s="4">
        <v>43261</v>
      </c>
    </row>
    <row r="43" spans="1:7" x14ac:dyDescent="0.25">
      <c r="A43" s="8" t="s">
        <v>59</v>
      </c>
      <c r="B43" s="9" t="s">
        <v>60</v>
      </c>
      <c r="C43" s="10">
        <v>43216</v>
      </c>
      <c r="D43" s="11">
        <v>605120</v>
      </c>
      <c r="E43" s="12">
        <v>0.45400000000000001</v>
      </c>
      <c r="F43" s="13">
        <v>1333385</v>
      </c>
      <c r="G43" s="10">
        <v>43261</v>
      </c>
    </row>
    <row r="44" spans="1:7" x14ac:dyDescent="0.25">
      <c r="A44" s="2" t="s">
        <v>61</v>
      </c>
      <c r="B44" s="3" t="s">
        <v>26</v>
      </c>
      <c r="C44" s="4">
        <v>43216</v>
      </c>
      <c r="D44" s="5">
        <v>109785</v>
      </c>
      <c r="E44" s="6">
        <v>0.33400000000000002</v>
      </c>
      <c r="F44" s="7">
        <v>328866</v>
      </c>
      <c r="G44" s="4">
        <v>43261</v>
      </c>
    </row>
    <row r="45" spans="1:7" x14ac:dyDescent="0.25">
      <c r="A45" s="8" t="s">
        <v>62</v>
      </c>
      <c r="B45" s="9" t="s">
        <v>63</v>
      </c>
      <c r="C45" s="10">
        <v>43217</v>
      </c>
      <c r="D45" s="11">
        <v>2050302</v>
      </c>
      <c r="E45" s="12">
        <v>0.38100000000000001</v>
      </c>
      <c r="F45" s="13">
        <v>5378592</v>
      </c>
      <c r="G45" s="10">
        <v>43261</v>
      </c>
    </row>
    <row r="46" spans="1:7" x14ac:dyDescent="0.25">
      <c r="A46" s="2" t="s">
        <v>64</v>
      </c>
      <c r="B46" s="3" t="s">
        <v>13</v>
      </c>
      <c r="C46" s="4">
        <v>43215</v>
      </c>
      <c r="D46" s="5">
        <v>39173384</v>
      </c>
      <c r="E46" s="6">
        <v>0.42199999999999999</v>
      </c>
      <c r="F46" s="7">
        <v>92856237</v>
      </c>
      <c r="G46" s="4">
        <v>43261</v>
      </c>
    </row>
    <row r="47" spans="1:7" x14ac:dyDescent="0.25">
      <c r="A47" s="8" t="s">
        <v>65</v>
      </c>
      <c r="B47" s="9" t="s">
        <v>13</v>
      </c>
      <c r="C47" s="10">
        <v>43217</v>
      </c>
      <c r="D47" s="11">
        <v>8637415</v>
      </c>
      <c r="E47" s="12">
        <v>0.35299999999999998</v>
      </c>
      <c r="F47" s="13">
        <v>24490980</v>
      </c>
      <c r="G47" s="10">
        <v>43261</v>
      </c>
    </row>
    <row r="48" spans="1:7" x14ac:dyDescent="0.25">
      <c r="A48" s="2" t="s">
        <v>66</v>
      </c>
      <c r="B48" s="3" t="s">
        <v>13</v>
      </c>
      <c r="C48" s="4">
        <v>43215</v>
      </c>
      <c r="D48" s="5">
        <v>3749830</v>
      </c>
      <c r="E48" s="6">
        <v>0.49099999999999999</v>
      </c>
      <c r="F48" s="7">
        <v>7634007</v>
      </c>
      <c r="G48" s="4">
        <v>43261</v>
      </c>
    </row>
    <row r="49" spans="1:7" x14ac:dyDescent="0.25">
      <c r="A49" s="8" t="s">
        <v>67</v>
      </c>
      <c r="B49" s="9" t="s">
        <v>13</v>
      </c>
      <c r="C49" s="10">
        <v>43215</v>
      </c>
      <c r="D49" s="11">
        <v>2083416</v>
      </c>
      <c r="E49" s="12">
        <v>0.38100000000000001</v>
      </c>
      <c r="F49" s="13">
        <v>5463544</v>
      </c>
      <c r="G49" s="10">
        <v>43261</v>
      </c>
    </row>
    <row r="50" spans="1:7" x14ac:dyDescent="0.25">
      <c r="A50" s="2" t="s">
        <v>68</v>
      </c>
      <c r="B50" s="3" t="s">
        <v>13</v>
      </c>
      <c r="C50" s="4">
        <v>43215</v>
      </c>
      <c r="D50" s="5">
        <v>9803289</v>
      </c>
      <c r="E50" s="6">
        <v>0.45600000000000002</v>
      </c>
      <c r="F50" s="7">
        <v>21497834</v>
      </c>
      <c r="G50" s="4">
        <v>43261</v>
      </c>
    </row>
    <row r="51" spans="1:7" x14ac:dyDescent="0.25">
      <c r="A51" s="8" t="s">
        <v>69</v>
      </c>
      <c r="B51" s="9" t="s">
        <v>13</v>
      </c>
      <c r="C51" s="10">
        <v>43215</v>
      </c>
      <c r="D51" s="11">
        <v>9941722</v>
      </c>
      <c r="E51" s="12">
        <v>0.55400000000000005</v>
      </c>
      <c r="F51" s="13">
        <v>17944798</v>
      </c>
      <c r="G51" s="10">
        <v>43261</v>
      </c>
    </row>
    <row r="52" spans="1:7" x14ac:dyDescent="0.25">
      <c r="A52" s="2" t="s">
        <v>70</v>
      </c>
      <c r="B52" s="3" t="s">
        <v>71</v>
      </c>
      <c r="C52" s="4">
        <v>43217</v>
      </c>
      <c r="D52" s="5">
        <v>2566580</v>
      </c>
      <c r="E52" s="6">
        <v>0.42399999999999999</v>
      </c>
      <c r="F52" s="7">
        <v>6046778</v>
      </c>
      <c r="G52" s="4">
        <v>43261</v>
      </c>
    </row>
    <row r="53" spans="1:7" x14ac:dyDescent="0.25">
      <c r="A53" s="8" t="s">
        <v>72</v>
      </c>
      <c r="B53" s="9" t="s">
        <v>13</v>
      </c>
      <c r="C53" s="10">
        <v>43216</v>
      </c>
      <c r="D53" s="11">
        <v>1372912</v>
      </c>
      <c r="E53" s="12">
        <v>0.35099999999999998</v>
      </c>
      <c r="F53" s="13">
        <v>3914908</v>
      </c>
      <c r="G53" s="10">
        <v>43261</v>
      </c>
    </row>
    <row r="54" spans="1:7" x14ac:dyDescent="0.25">
      <c r="A54" s="2" t="s">
        <v>73</v>
      </c>
      <c r="B54" s="3" t="s">
        <v>13</v>
      </c>
      <c r="C54" s="4">
        <v>43216</v>
      </c>
      <c r="D54" s="16" t="s">
        <v>11</v>
      </c>
      <c r="E54" s="16" t="s">
        <v>11</v>
      </c>
      <c r="F54" s="7">
        <v>9872958</v>
      </c>
      <c r="G54" s="4">
        <v>43254</v>
      </c>
    </row>
    <row r="55" spans="1:7" x14ac:dyDescent="0.25">
      <c r="A55" s="8" t="s">
        <v>74</v>
      </c>
      <c r="B55" s="9" t="s">
        <v>13</v>
      </c>
      <c r="C55" s="10">
        <v>43216</v>
      </c>
      <c r="D55" s="11">
        <v>41447361</v>
      </c>
      <c r="E55" s="12">
        <v>0.436</v>
      </c>
      <c r="F55" s="13">
        <v>94995922</v>
      </c>
      <c r="G55" s="10">
        <v>43261</v>
      </c>
    </row>
    <row r="56" spans="1:7" x14ac:dyDescent="0.25">
      <c r="A56" s="2" t="s">
        <v>75</v>
      </c>
      <c r="B56" s="3" t="s">
        <v>13</v>
      </c>
      <c r="C56" s="4">
        <v>43216</v>
      </c>
      <c r="D56" s="5">
        <v>307882</v>
      </c>
      <c r="E56" s="6">
        <v>0.39900000000000002</v>
      </c>
      <c r="F56" s="7">
        <v>772075</v>
      </c>
      <c r="G56" s="4">
        <v>43247</v>
      </c>
    </row>
    <row r="57" spans="1:7" x14ac:dyDescent="0.25">
      <c r="A57" s="8" t="s">
        <v>76</v>
      </c>
      <c r="B57" s="9" t="s">
        <v>13</v>
      </c>
      <c r="C57" s="10">
        <v>43217</v>
      </c>
      <c r="D57" s="11">
        <v>1787030</v>
      </c>
      <c r="E57" s="12">
        <v>0.48899999999999999</v>
      </c>
      <c r="F57" s="13">
        <v>3652028</v>
      </c>
      <c r="G57" s="10">
        <v>43261</v>
      </c>
    </row>
  </sheetData>
  <mergeCells count="3">
    <mergeCell ref="B1:B2"/>
    <mergeCell ref="F1:G2"/>
    <mergeCell ref="A4:G4"/>
  </mergeCells>
  <hyperlinks>
    <hyperlink ref="A1" r:id="rId1" display="http://www.boxofficemojo.com/movies/?page=intl&amp;id=marvel0518.htm&amp;sort=country&amp;order=ASC&amp;p=.htm" xr:uid="{D5AAD824-4211-430D-934E-FC0D81EC542F}"/>
    <hyperlink ref="A2" r:id="rId2" display="http://www.boxofficemojo.com/movies/?page=intl&amp;id=marvel0518.htm&amp;sort=country&amp;order=ASC&amp;p=.htm" xr:uid="{53B1A0EA-D818-45A7-BA71-00089396585B}"/>
    <hyperlink ref="B1" r:id="rId3" display="http://www.boxofficemojo.com/movies/?page=intl&amp;id=marvel0518.htm&amp;sort=studio&amp;order=ASC&amp;p=.htm" xr:uid="{FBB32571-58C8-466C-89A6-9615FC56AF33}"/>
    <hyperlink ref="C1" r:id="rId4" display="http://www.boxofficemojo.com/movies/?page=intl&amp;id=marvel0518.htm&amp;sort=ReleaseDate&amp;order=DESC&amp;p=.htm" xr:uid="{CD3B52E8-9B00-4A37-BFC8-4EB826AC51E2}"/>
    <hyperlink ref="C2" r:id="rId5" display="http://www.boxofficemojo.com/movies/?page=intl&amp;id=marvel0518.htm&amp;sort=ReleaseDate&amp;order=DESC&amp;p=.htm" xr:uid="{A6B1FF8D-7089-4CF2-A2D3-BF565C9557CB}"/>
    <hyperlink ref="D1" r:id="rId6" display="http://www.boxofficemojo.com/movies/?page=intl&amp;id=marvel0518.htm&amp;sort=opengross&amp;order=DESC&amp;p=.htm" xr:uid="{583D47D9-DCF6-4CCD-9B07-1E221F9210C3}"/>
    <hyperlink ref="D2" r:id="rId7" display="http://www.boxofficemojo.com/movies/?page=intl&amp;id=marvel0518.htm&amp;sort=opengross&amp;order=DESC&amp;p=.htm" xr:uid="{A0876112-7DBA-4686-B756-75A90C16A3E7}"/>
    <hyperlink ref="E1" r:id="rId8" display="http://www.boxofficemojo.com/movies/?page=intl&amp;id=marvel0518.htm&amp;sort=percoftotal&amp;order=DESC&amp;p=.htm" xr:uid="{A293C06B-E151-4F15-A8F2-956870F78D09}"/>
    <hyperlink ref="E2" r:id="rId9" display="http://www.boxofficemojo.com/movies/?page=intl&amp;id=marvel0518.htm&amp;sort=percoftotal&amp;order=DESC&amp;p=.htm" xr:uid="{261BCEDF-D8AB-480C-81E0-BB12AFBA49F1}"/>
    <hyperlink ref="A3" r:id="rId10" display="http://www.boxofficemojo.com/movies/?page=intl&amp;country=00&amp;id=marvel0518.htm" xr:uid="{558980A3-34C9-4E88-8504-2D46FCF5FD99}"/>
    <hyperlink ref="A5" r:id="rId11" display="http://www.boxofficemojo.com/movies/?page=intl&amp;country=AR&amp;id=marvel0518.htm" xr:uid="{43E90C17-FB79-42F8-9B8C-2BCA50E81909}"/>
    <hyperlink ref="A6" r:id="rId12" display="http://www.boxofficemojo.com/movies/?page=intl&amp;country=AU&amp;id=marvel0518.htm" xr:uid="{C4F29BD7-132A-451C-811F-0E651D0D6BB1}"/>
    <hyperlink ref="A7" r:id="rId13" display="http://www.boxofficemojo.com/movies/?page=intl&amp;country=AT&amp;id=marvel0518.htm" xr:uid="{893B231E-F164-4320-A4B4-6577AB993EDC}"/>
    <hyperlink ref="A8" r:id="rId14" display="http://www.boxofficemojo.com/movies/?page=intl&amp;country=BE&amp;id=marvel0518.htm" xr:uid="{FF5FA3D7-410C-4179-B1D3-98D8929AADA3}"/>
    <hyperlink ref="A9" r:id="rId15" display="http://www.boxofficemojo.com/movies/?page=intl&amp;country=BO&amp;id=marvel0518.htm" xr:uid="{B3F987A4-0D8D-4768-A2EC-5C6513C0E778}"/>
    <hyperlink ref="A10" r:id="rId16" display="http://www.boxofficemojo.com/movies/?page=intl&amp;country=BR&amp;id=marvel0518.htm" xr:uid="{F96B3664-1B96-489B-AC2D-89AC32509C70}"/>
    <hyperlink ref="A11" r:id="rId17" display="http://www.boxofficemojo.com/movies/?page=intl&amp;country=BG&amp;id=marvel0518.htm" xr:uid="{79C55BA0-8278-4A3B-8DFD-502724474FFE}"/>
    <hyperlink ref="A12" r:id="rId18" display="http://www.boxofficemojo.com/movies/?page=intl&amp;country=CL&amp;id=marvel0518.htm" xr:uid="{9A9FDB64-407F-4547-9BFF-C1BACC26964C}"/>
    <hyperlink ref="A13" r:id="rId19" display="http://www.boxofficemojo.com/movies/?page=intl&amp;country=CH&amp;id=marvel0518.htm" xr:uid="{78C1A221-9B79-4C7E-B998-C2406AAD0059}"/>
    <hyperlink ref="A14" r:id="rId20" display="http://www.boxofficemojo.com/movies/?page=intl&amp;country=C2&amp;id=marvel0518.htm" xr:uid="{F66E5D19-16B9-4995-9FC5-B361CF7CEA04}"/>
    <hyperlink ref="A15" r:id="rId21" display="http://www.boxofficemojo.com/movies/?page=intl&amp;country=HR&amp;id=marvel0518.htm" xr:uid="{8986A482-9A22-490F-93F5-2135A5F672BC}"/>
    <hyperlink ref="A16" r:id="rId22" display="http://www.boxofficemojo.com/movies/?page=intl&amp;country=CZ&amp;id=marvel0518.htm" xr:uid="{11F1DDCD-E117-4C7C-8AB7-DB16A3C93F42}"/>
    <hyperlink ref="A17" r:id="rId23" display="http://www.boxofficemojo.com/movies/?page=intl&amp;country=DK&amp;id=marvel0518.htm" xr:uid="{072A35C7-4892-4DF3-8444-0CC152CF78CA}"/>
    <hyperlink ref="A18" r:id="rId24" display="http://www.boxofficemojo.com/movies/?page=intl&amp;country=FI&amp;id=marvel0518.htm" xr:uid="{3A436C92-0BD0-4EF4-B0FA-4A84F23644FD}"/>
    <hyperlink ref="A19" r:id="rId25" display="http://www.boxofficemojo.com/movies/?page=intl&amp;country=FR&amp;id=marvel0518.htm" xr:uid="{3F7AB47A-7F31-4C4B-9AD0-577E75A0AAAC}"/>
    <hyperlink ref="A20" r:id="rId26" display="http://www.boxofficemojo.com/movies/?page=intl&amp;country=DE&amp;id=marvel0518.htm" xr:uid="{CD90349F-3FB7-4784-A4E2-CF0E15B99C38}"/>
    <hyperlink ref="A21" r:id="rId27" display="http://www.boxofficemojo.com/movies/?page=intl&amp;country=GR&amp;id=marvel0518.htm" xr:uid="{B684984B-1E0C-4949-88B5-34B3B32B130D}"/>
    <hyperlink ref="A22" r:id="rId28" display="http://www.boxofficemojo.com/movies/?page=intl&amp;country=HK&amp;id=marvel0518.htm" xr:uid="{797FBAF3-DB3D-4221-857B-E547FD73F954}"/>
    <hyperlink ref="A23" r:id="rId29" display="http://www.boxofficemojo.com/movies/?page=intl&amp;country=HU&amp;id=marvel0518.htm" xr:uid="{C7DD7F39-821C-49B1-9E13-9025FF002679}"/>
    <hyperlink ref="A24" r:id="rId30" display="http://www.boxofficemojo.com/movies/?page=intl&amp;country=IS&amp;id=marvel0518.htm" xr:uid="{829AAB03-1AC3-428B-8E04-E6A0FD3A60D3}"/>
    <hyperlink ref="A25" r:id="rId31" display="http://www.boxofficemojo.com/movies/?page=intl&amp;country=IN&amp;id=marvel0518.htm" xr:uid="{1AD32F70-523E-447F-95C8-8BBC47CF37A8}"/>
    <hyperlink ref="A26" r:id="rId32" display="http://www.boxofficemojo.com/movies/?page=intl&amp;country=ID&amp;id=marvel0518.htm" xr:uid="{9A033F8C-EDC4-4D48-9294-DDBB43D04C7F}"/>
    <hyperlink ref="A27" r:id="rId33" display="http://www.boxofficemojo.com/movies/?page=intl&amp;country=IT&amp;id=marvel0518.htm" xr:uid="{813F733D-D798-47DA-94FE-BEFA9EA109C9}"/>
    <hyperlink ref="A28" r:id="rId34" display="http://www.boxofficemojo.com/movies/?page=intl&amp;country=JP&amp;id=marvel0518.htm" xr:uid="{57A1349B-25EF-49DD-9DBE-FE5AEB90700E}"/>
    <hyperlink ref="A29" r:id="rId35" display="http://www.boxofficemojo.com/movies/?page=intl&amp;country=LI&amp;id=marvel0518.htm" xr:uid="{2EB9CBCA-BCA4-4368-AA9C-3453958F6794}"/>
    <hyperlink ref="A30" r:id="rId36" display="http://www.boxofficemojo.com/movies/?page=intl&amp;country=MY&amp;id=marvel0518.htm" xr:uid="{740CD19F-3011-4FA4-93D9-3CC3BB375A40}"/>
    <hyperlink ref="A31" r:id="rId37" display="http://www.boxofficemojo.com/movies/?page=intl&amp;country=MX&amp;id=marvel0518.htm" xr:uid="{695BDE10-F5A3-4B46-AE0C-3A19D3212234}"/>
    <hyperlink ref="A32" r:id="rId38" display="http://www.boxofficemojo.com/movies/?page=intl&amp;country=H2&amp;id=marvel0518.htm" xr:uid="{ADFE6307-6B9E-4BE0-B894-49E180A3C8E4}"/>
    <hyperlink ref="A33" r:id="rId39" display="http://www.boxofficemojo.com/movies/?page=intl&amp;country=NZ&amp;id=marvel0518.htm" xr:uid="{ABCBCAE0-3698-4BB4-9BC4-A1E66CC93184}"/>
    <hyperlink ref="A34" r:id="rId40" display="http://www.boxofficemojo.com/movies/?page=intl&amp;country=NO&amp;id=marvel0518.htm" xr:uid="{5D47166F-E657-4C26-BD3B-F1CF25916F66}"/>
    <hyperlink ref="A35" r:id="rId41" display="http://www.boxofficemojo.com/movies/?page=intl&amp;country=PG&amp;id=marvel0518.htm" xr:uid="{437F9E8D-C249-4F17-AB3E-C2B292438602}"/>
    <hyperlink ref="A36" r:id="rId42" display="http://www.boxofficemojo.com/movies/?page=intl&amp;country=PH&amp;id=marvel0518.htm" xr:uid="{AE93FEDC-1260-41F4-B1EE-29B6CD9AD6F2}"/>
    <hyperlink ref="A37" r:id="rId43" display="http://www.boxofficemojo.com/movies/?page=intl&amp;country=PL&amp;id=marvel0518.htm" xr:uid="{320BA936-D249-4FBD-AE38-6139254F208D}"/>
    <hyperlink ref="A38" r:id="rId44" display="http://www.boxofficemojo.com/movies/?page=intl&amp;country=PT&amp;id=marvel0518.htm" xr:uid="{E7279E4E-1EC2-4DF4-97A8-A22E7BAB9666}"/>
    <hyperlink ref="A39" r:id="rId45" display="http://www.boxofficemojo.com/movies/?page=intl&amp;country=RO&amp;id=marvel0518.htm" xr:uid="{AC19A511-8172-42B1-8774-46EE3BD7148B}"/>
    <hyperlink ref="A40" r:id="rId46" display="http://www.boxofficemojo.com/movies/?page=intl&amp;country=R2&amp;id=marvel0518.htm" xr:uid="{B4EA3D07-A386-4528-A6C2-541F606C1FF8}"/>
    <hyperlink ref="A41" r:id="rId47" display="http://www.boxofficemojo.com/movies/?page=intl&amp;country=S2&amp;id=marvel0518.htm" xr:uid="{204587AD-E24C-434E-917A-125781FF3707}"/>
    <hyperlink ref="A42" r:id="rId48" display="http://www.boxofficemojo.com/movies/?page=intl&amp;country=SG&amp;id=marvel0518.htm" xr:uid="{56C49DB2-6F79-4FC1-9D82-1DE5B4E513D5}"/>
    <hyperlink ref="A43" r:id="rId49" display="http://www.boxofficemojo.com/movies/?page=intl&amp;country=SV&amp;id=marvel0518.htm" xr:uid="{B20354F1-B851-448B-8312-10F033BA122B}"/>
    <hyperlink ref="A44" r:id="rId50" display="http://www.boxofficemojo.com/movies/?page=intl&amp;country=SI&amp;id=marvel0518.htm" xr:uid="{A52F20E1-29E5-4C51-8093-8A99674418BA}"/>
    <hyperlink ref="A45" r:id="rId51" display="http://www.boxofficemojo.com/movies/?page=intl&amp;country=ZA&amp;id=marvel0518.htm" xr:uid="{FDD50499-C617-42FE-8111-56FDC01D9F81}"/>
    <hyperlink ref="A46" r:id="rId52" display="http://www.boxofficemojo.com/movies/?page=intl&amp;country=KR&amp;id=marvel0518.htm" xr:uid="{EE81B73B-202A-4671-8F0B-02EEE7F80061}"/>
    <hyperlink ref="A47" r:id="rId53" display="http://www.boxofficemojo.com/movies/?page=intl&amp;country=ES&amp;id=marvel0518.htm" xr:uid="{14F687FB-BCF4-406A-9419-E01C51C38FC8}"/>
    <hyperlink ref="A48" r:id="rId54" display="http://www.boxofficemojo.com/movies/?page=intl&amp;country=SE&amp;id=marvel0518.htm" xr:uid="{04F4FD56-4136-4AD0-B321-E4C4BA8C4CB6}"/>
    <hyperlink ref="A49" r:id="rId55" display="http://www.boxofficemojo.com/movies/?page=intl&amp;country=SZ&amp;id=marvel0518.htm" xr:uid="{DC69A84A-36B7-4A79-B319-08F86B9E9A48}"/>
    <hyperlink ref="A50" r:id="rId56" display="http://www.boxofficemojo.com/movies/?page=intl&amp;country=TW&amp;id=marvel0518.htm" xr:uid="{05489AC0-F851-4E6F-A29D-2852118636E2}"/>
    <hyperlink ref="A51" r:id="rId57" display="http://www.boxofficemojo.com/movies/?page=intl&amp;country=TH&amp;id=marvel0518.htm" xr:uid="{8D12188C-835F-46C2-9F88-98ED198DB493}"/>
    <hyperlink ref="A52" r:id="rId58" display="http://www.boxofficemojo.com/movies/?page=intl&amp;country=TR&amp;id=marvel0518.htm" xr:uid="{BEECDDB3-008F-4D27-8444-5E6F9AF56612}"/>
    <hyperlink ref="A53" r:id="rId59" display="http://www.boxofficemojo.com/movies/?page=intl&amp;country=UA&amp;id=marvel0518.htm" xr:uid="{9BD5D2C9-F571-4541-A222-5F9FD10F9CFD}"/>
    <hyperlink ref="A54" r:id="rId60" display="http://www.boxofficemojo.com/movies/?page=intl&amp;country=UE&amp;id=marvel0518.htm" xr:uid="{81AF11B0-1736-4B70-BFE1-DE3EE969BA32}"/>
    <hyperlink ref="A55" r:id="rId61" display="http://www.boxofficemojo.com/movies/?page=intl&amp;country=UK&amp;id=marvel0518.htm" xr:uid="{60518534-1C1C-480C-B779-121D61CA7D0B}"/>
    <hyperlink ref="A56" r:id="rId62" display="http://www.boxofficemojo.com/movies/?page=intl&amp;country=U3&amp;id=marvel0518.htm" xr:uid="{3E570086-6315-402F-B98F-3DC338CF218B}"/>
    <hyperlink ref="A57" r:id="rId63" display="http://www.boxofficemojo.com/movies/?page=intl&amp;country=VE&amp;id=marvel0518.htm" xr:uid="{06F5F17E-DD0B-45D6-9BA4-50CA429760BF}"/>
  </hyperlinks>
  <pageMargins left="0.7" right="0.7" top="0.75" bottom="0.75" header="0.3" footer="0.3"/>
  <pageSetup paperSize="9" orientation="portrait" horizontalDpi="4294967293" verticalDpi="0" r:id="rId64"/>
  <drawing r:id="rId6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C9F5-64CF-46B4-84A4-C90CC9469042}">
  <dimension ref="A1:D294"/>
  <sheetViews>
    <sheetView topLeftCell="A178" workbookViewId="0">
      <selection activeCell="D188" sqref="D188"/>
    </sheetView>
  </sheetViews>
  <sheetFormatPr defaultColWidth="75.140625" defaultRowHeight="15" x14ac:dyDescent="0.25"/>
  <cols>
    <col min="1" max="1" width="8.28515625" bestFit="1" customWidth="1"/>
    <col min="2" max="2" width="11.42578125" bestFit="1" customWidth="1"/>
    <col min="3" max="3" width="12.5703125" bestFit="1" customWidth="1"/>
    <col min="4" max="4" width="45.7109375" bestFit="1" customWidth="1"/>
  </cols>
  <sheetData>
    <row r="1" spans="1:4" ht="15.75" thickBot="1" x14ac:dyDescent="0.3">
      <c r="A1" s="17" t="s">
        <v>77</v>
      </c>
      <c r="B1" s="17" t="s">
        <v>78</v>
      </c>
      <c r="C1" s="17" t="s">
        <v>79</v>
      </c>
      <c r="D1" s="17" t="s">
        <v>80</v>
      </c>
    </row>
    <row r="2" spans="1:4" ht="15.75" thickBot="1" x14ac:dyDescent="0.3">
      <c r="A2" s="18" t="s">
        <v>81</v>
      </c>
      <c r="B2" s="18">
        <v>42.546244999999999</v>
      </c>
      <c r="C2" s="18">
        <v>1.6015539999999999</v>
      </c>
      <c r="D2" s="18" t="s">
        <v>82</v>
      </c>
    </row>
    <row r="3" spans="1:4" ht="15.75" thickBot="1" x14ac:dyDescent="0.3">
      <c r="A3" s="18" t="s">
        <v>83</v>
      </c>
      <c r="B3" s="18">
        <v>23.424075999999999</v>
      </c>
      <c r="C3" s="18">
        <v>53.847817999999997</v>
      </c>
      <c r="D3" s="18" t="s">
        <v>73</v>
      </c>
    </row>
    <row r="4" spans="1:4" ht="15.75" thickBot="1" x14ac:dyDescent="0.3">
      <c r="A4" s="18" t="s">
        <v>84</v>
      </c>
      <c r="B4" s="18">
        <v>33.939109999999999</v>
      </c>
      <c r="C4" s="18">
        <v>67.709952999999999</v>
      </c>
      <c r="D4" s="18" t="s">
        <v>85</v>
      </c>
    </row>
    <row r="5" spans="1:4" ht="15.75" thickBot="1" x14ac:dyDescent="0.3">
      <c r="A5" s="18" t="s">
        <v>86</v>
      </c>
      <c r="B5" s="18">
        <v>17.060815999999999</v>
      </c>
      <c r="C5" s="18">
        <v>-61.796427999999999</v>
      </c>
      <c r="D5" s="18" t="s">
        <v>87</v>
      </c>
    </row>
    <row r="6" spans="1:4" ht="15.75" thickBot="1" x14ac:dyDescent="0.3">
      <c r="A6" s="18" t="s">
        <v>88</v>
      </c>
      <c r="B6" s="18">
        <v>18.220554</v>
      </c>
      <c r="C6" s="18">
        <v>-63.068615000000001</v>
      </c>
      <c r="D6" s="18" t="s">
        <v>89</v>
      </c>
    </row>
    <row r="7" spans="1:4" ht="15.75" thickBot="1" x14ac:dyDescent="0.3">
      <c r="A7" s="18" t="s">
        <v>90</v>
      </c>
      <c r="B7" s="18">
        <v>41.153331999999999</v>
      </c>
      <c r="C7" s="18">
        <v>20.168330999999998</v>
      </c>
      <c r="D7" s="18" t="s">
        <v>91</v>
      </c>
    </row>
    <row r="8" spans="1:4" ht="15.75" thickBot="1" x14ac:dyDescent="0.3">
      <c r="A8" s="18" t="s">
        <v>92</v>
      </c>
      <c r="B8" s="18">
        <v>40.069099000000001</v>
      </c>
      <c r="C8" s="18">
        <v>45.038189000000003</v>
      </c>
      <c r="D8" s="18" t="s">
        <v>93</v>
      </c>
    </row>
    <row r="9" spans="1:4" ht="15.75" thickBot="1" x14ac:dyDescent="0.3">
      <c r="A9" s="18" t="s">
        <v>94</v>
      </c>
      <c r="B9" s="18">
        <v>12.226079</v>
      </c>
      <c r="C9" s="18">
        <v>-69.060086999999996</v>
      </c>
      <c r="D9" s="18" t="s">
        <v>95</v>
      </c>
    </row>
    <row r="10" spans="1:4" ht="15.75" thickBot="1" x14ac:dyDescent="0.3">
      <c r="A10" s="18" t="s">
        <v>96</v>
      </c>
      <c r="B10" s="18">
        <v>-11.202692000000001</v>
      </c>
      <c r="C10" s="18">
        <v>17.873887</v>
      </c>
      <c r="D10" s="18" t="s">
        <v>97</v>
      </c>
    </row>
    <row r="11" spans="1:4" ht="15.75" thickBot="1" x14ac:dyDescent="0.3">
      <c r="A11" s="18" t="s">
        <v>98</v>
      </c>
      <c r="B11" s="18">
        <v>-75.250973000000002</v>
      </c>
      <c r="C11" s="18">
        <v>-7.1388999999999994E-2</v>
      </c>
      <c r="D11" s="18" t="s">
        <v>99</v>
      </c>
    </row>
    <row r="12" spans="1:4" ht="15.75" thickBot="1" x14ac:dyDescent="0.3">
      <c r="A12" s="18" t="s">
        <v>100</v>
      </c>
      <c r="B12" s="18">
        <v>-38.416097000000001</v>
      </c>
      <c r="C12" s="18">
        <v>-63.616672000000001</v>
      </c>
      <c r="D12" s="18" t="s">
        <v>12</v>
      </c>
    </row>
    <row r="13" spans="1:4" ht="15.75" thickBot="1" x14ac:dyDescent="0.3">
      <c r="A13" s="18" t="s">
        <v>101</v>
      </c>
      <c r="B13" s="18">
        <v>-14.270972</v>
      </c>
      <c r="C13" s="18">
        <v>-170.132217</v>
      </c>
      <c r="D13" s="18" t="s">
        <v>102</v>
      </c>
    </row>
    <row r="14" spans="1:4" ht="15.75" thickBot="1" x14ac:dyDescent="0.3">
      <c r="A14" s="18" t="s">
        <v>103</v>
      </c>
      <c r="B14" s="18">
        <v>47.516230999999998</v>
      </c>
      <c r="C14" s="18">
        <v>14.550072</v>
      </c>
      <c r="D14" s="18" t="s">
        <v>15</v>
      </c>
    </row>
    <row r="15" spans="1:4" ht="15.75" thickBot="1" x14ac:dyDescent="0.3">
      <c r="A15" s="18" t="s">
        <v>104</v>
      </c>
      <c r="B15" s="18">
        <v>-25.274398000000001</v>
      </c>
      <c r="C15" s="18">
        <v>133.775136</v>
      </c>
      <c r="D15" s="18" t="s">
        <v>14</v>
      </c>
    </row>
    <row r="16" spans="1:4" ht="15.75" thickBot="1" x14ac:dyDescent="0.3">
      <c r="A16" s="18" t="s">
        <v>105</v>
      </c>
      <c r="B16" s="18">
        <v>12.52111</v>
      </c>
      <c r="C16" s="18">
        <v>-69.968338000000003</v>
      </c>
      <c r="D16" s="18" t="s">
        <v>106</v>
      </c>
    </row>
    <row r="17" spans="1:4" ht="15.75" thickBot="1" x14ac:dyDescent="0.3">
      <c r="A17" s="18" t="s">
        <v>107</v>
      </c>
      <c r="B17" s="18">
        <v>40.143104999999998</v>
      </c>
      <c r="C17" s="18">
        <v>47.576926999999998</v>
      </c>
      <c r="D17" s="18" t="s">
        <v>108</v>
      </c>
    </row>
    <row r="18" spans="1:4" ht="15.75" thickBot="1" x14ac:dyDescent="0.3">
      <c r="A18" s="18" t="s">
        <v>109</v>
      </c>
      <c r="B18" s="18">
        <v>43.915886</v>
      </c>
      <c r="C18" s="18">
        <v>17.679075999999998</v>
      </c>
      <c r="D18" s="18" t="s">
        <v>110</v>
      </c>
    </row>
    <row r="19" spans="1:4" ht="15.75" thickBot="1" x14ac:dyDescent="0.3">
      <c r="A19" s="18" t="s">
        <v>111</v>
      </c>
      <c r="B19" s="18">
        <v>13.193887</v>
      </c>
      <c r="C19" s="18">
        <v>-59.543197999999997</v>
      </c>
      <c r="D19" s="18" t="s">
        <v>112</v>
      </c>
    </row>
    <row r="20" spans="1:4" ht="15.75" thickBot="1" x14ac:dyDescent="0.3">
      <c r="A20" s="18" t="s">
        <v>113</v>
      </c>
      <c r="B20" s="18">
        <v>23.684994</v>
      </c>
      <c r="C20" s="18">
        <v>90.356330999999997</v>
      </c>
      <c r="D20" s="18" t="s">
        <v>114</v>
      </c>
    </row>
    <row r="21" spans="1:4" ht="15.75" thickBot="1" x14ac:dyDescent="0.3">
      <c r="A21" s="18" t="s">
        <v>115</v>
      </c>
      <c r="B21" s="18">
        <v>50.503886999999999</v>
      </c>
      <c r="C21" s="18">
        <v>4.4699359999999997</v>
      </c>
      <c r="D21" s="18" t="s">
        <v>16</v>
      </c>
    </row>
    <row r="22" spans="1:4" ht="15.75" thickBot="1" x14ac:dyDescent="0.3">
      <c r="A22" s="18" t="s">
        <v>116</v>
      </c>
      <c r="B22" s="18">
        <v>12.238333000000001</v>
      </c>
      <c r="C22" s="18">
        <v>-1.561593</v>
      </c>
      <c r="D22" s="18" t="s">
        <v>117</v>
      </c>
    </row>
    <row r="23" spans="1:4" ht="15.75" thickBot="1" x14ac:dyDescent="0.3">
      <c r="A23" s="18" t="s">
        <v>118</v>
      </c>
      <c r="B23" s="18">
        <v>42.733882999999999</v>
      </c>
      <c r="C23" s="18">
        <v>25.48583</v>
      </c>
      <c r="D23" s="18" t="s">
        <v>20</v>
      </c>
    </row>
    <row r="24" spans="1:4" ht="15.75" thickBot="1" x14ac:dyDescent="0.3">
      <c r="A24" s="18" t="s">
        <v>119</v>
      </c>
      <c r="B24" s="18">
        <v>25.930413999999999</v>
      </c>
      <c r="C24" s="18">
        <v>50.637771999999998</v>
      </c>
      <c r="D24" s="18" t="s">
        <v>120</v>
      </c>
    </row>
    <row r="25" spans="1:4" ht="15.75" thickBot="1" x14ac:dyDescent="0.3">
      <c r="A25" s="18" t="s">
        <v>121</v>
      </c>
      <c r="B25" s="18">
        <v>-3.3730560000000001</v>
      </c>
      <c r="C25" s="18">
        <v>29.918886000000001</v>
      </c>
      <c r="D25" s="18" t="s">
        <v>122</v>
      </c>
    </row>
    <row r="26" spans="1:4" ht="15.75" thickBot="1" x14ac:dyDescent="0.3">
      <c r="A26" s="18" t="s">
        <v>123</v>
      </c>
      <c r="B26" s="18">
        <v>9.3076899999999991</v>
      </c>
      <c r="C26" s="18">
        <v>2.3158340000000002</v>
      </c>
      <c r="D26" s="18" t="s">
        <v>124</v>
      </c>
    </row>
    <row r="27" spans="1:4" ht="15.75" thickBot="1" x14ac:dyDescent="0.3">
      <c r="A27" s="18" t="s">
        <v>125</v>
      </c>
      <c r="B27" s="18">
        <v>32.321384000000002</v>
      </c>
      <c r="C27" s="18">
        <v>-64.757369999999995</v>
      </c>
      <c r="D27" s="18" t="s">
        <v>126</v>
      </c>
    </row>
    <row r="28" spans="1:4" ht="15.75" thickBot="1" x14ac:dyDescent="0.3">
      <c r="A28" s="18" t="s">
        <v>127</v>
      </c>
      <c r="B28" s="18">
        <v>4.5352769999999998</v>
      </c>
      <c r="C28" s="18">
        <v>114.72766900000001</v>
      </c>
      <c r="D28" s="18" t="s">
        <v>128</v>
      </c>
    </row>
    <row r="29" spans="1:4" ht="15.75" thickBot="1" x14ac:dyDescent="0.3">
      <c r="A29" s="18" t="s">
        <v>129</v>
      </c>
      <c r="B29" s="18">
        <v>-16.290154000000001</v>
      </c>
      <c r="C29" s="18">
        <v>-63.588653000000001</v>
      </c>
      <c r="D29" s="18" t="s">
        <v>17</v>
      </c>
    </row>
    <row r="30" spans="1:4" ht="15.75" thickBot="1" x14ac:dyDescent="0.3">
      <c r="A30" s="18" t="s">
        <v>130</v>
      </c>
      <c r="B30" s="18">
        <v>-14.235004</v>
      </c>
      <c r="C30" s="18">
        <v>-51.925280000000001</v>
      </c>
      <c r="D30" s="18" t="s">
        <v>19</v>
      </c>
    </row>
    <row r="31" spans="1:4" ht="15.75" thickBot="1" x14ac:dyDescent="0.3">
      <c r="A31" s="18" t="s">
        <v>131</v>
      </c>
      <c r="B31" s="18">
        <v>25.034279999999999</v>
      </c>
      <c r="C31" s="18">
        <v>-77.396280000000004</v>
      </c>
      <c r="D31" s="18" t="s">
        <v>132</v>
      </c>
    </row>
    <row r="32" spans="1:4" ht="15.75" thickBot="1" x14ac:dyDescent="0.3">
      <c r="A32" s="18" t="s">
        <v>133</v>
      </c>
      <c r="B32" s="18">
        <v>27.514161999999999</v>
      </c>
      <c r="C32" s="18">
        <v>90.433600999999996</v>
      </c>
      <c r="D32" s="18" t="s">
        <v>134</v>
      </c>
    </row>
    <row r="33" spans="1:4" ht="15.75" thickBot="1" x14ac:dyDescent="0.3">
      <c r="A33" s="18" t="s">
        <v>135</v>
      </c>
      <c r="B33" s="18">
        <v>-54.423198999999997</v>
      </c>
      <c r="C33" s="18">
        <v>3.4131939999999998</v>
      </c>
      <c r="D33" s="18" t="s">
        <v>136</v>
      </c>
    </row>
    <row r="34" spans="1:4" ht="15.75" thickBot="1" x14ac:dyDescent="0.3">
      <c r="A34" s="18" t="s">
        <v>137</v>
      </c>
      <c r="B34" s="18">
        <v>-22.328474</v>
      </c>
      <c r="C34" s="18">
        <v>24.684866</v>
      </c>
      <c r="D34" s="18" t="s">
        <v>138</v>
      </c>
    </row>
    <row r="35" spans="1:4" ht="15.75" thickBot="1" x14ac:dyDescent="0.3">
      <c r="A35" s="18" t="s">
        <v>139</v>
      </c>
      <c r="B35" s="18">
        <v>53.709806999999998</v>
      </c>
      <c r="C35" s="18">
        <v>27.953389000000001</v>
      </c>
      <c r="D35" s="18" t="s">
        <v>140</v>
      </c>
    </row>
    <row r="36" spans="1:4" ht="15.75" thickBot="1" x14ac:dyDescent="0.3">
      <c r="A36" s="18" t="s">
        <v>141</v>
      </c>
      <c r="B36" s="18">
        <v>17.189876999999999</v>
      </c>
      <c r="C36" s="18">
        <v>-88.497649999999993</v>
      </c>
      <c r="D36" s="18" t="s">
        <v>142</v>
      </c>
    </row>
    <row r="37" spans="1:4" ht="15.75" thickBot="1" x14ac:dyDescent="0.3">
      <c r="A37" s="18" t="s">
        <v>143</v>
      </c>
      <c r="B37" s="18">
        <v>56.130366000000002</v>
      </c>
      <c r="C37" s="18">
        <v>-106.346771</v>
      </c>
      <c r="D37" s="18" t="s">
        <v>144</v>
      </c>
    </row>
    <row r="38" spans="1:4" ht="15.75" thickBot="1" x14ac:dyDescent="0.3">
      <c r="A38" s="18" t="s">
        <v>145</v>
      </c>
      <c r="B38" s="18">
        <v>-12.164165000000001</v>
      </c>
      <c r="C38" s="18">
        <v>96.870956000000007</v>
      </c>
      <c r="D38" s="18" t="s">
        <v>146</v>
      </c>
    </row>
    <row r="39" spans="1:4" ht="15.75" thickBot="1" x14ac:dyDescent="0.3">
      <c r="A39" s="18" t="s">
        <v>147</v>
      </c>
      <c r="B39" s="18">
        <v>-4.0383329999999997</v>
      </c>
      <c r="C39" s="18">
        <v>21.758664</v>
      </c>
      <c r="D39" s="18" t="s">
        <v>148</v>
      </c>
    </row>
    <row r="40" spans="1:4" ht="15.75" thickBot="1" x14ac:dyDescent="0.3">
      <c r="A40" s="18" t="s">
        <v>149</v>
      </c>
      <c r="B40" s="18">
        <v>6.6111110000000002</v>
      </c>
      <c r="C40" s="18">
        <v>20.939444000000002</v>
      </c>
      <c r="D40" s="18" t="s">
        <v>150</v>
      </c>
    </row>
    <row r="41" spans="1:4" ht="15.75" thickBot="1" x14ac:dyDescent="0.3">
      <c r="A41" s="18" t="s">
        <v>151</v>
      </c>
      <c r="B41" s="18">
        <v>-0.228021</v>
      </c>
      <c r="C41" s="18">
        <v>15.827659000000001</v>
      </c>
      <c r="D41" s="18" t="s">
        <v>152</v>
      </c>
    </row>
    <row r="42" spans="1:4" ht="15.75" thickBot="1" x14ac:dyDescent="0.3">
      <c r="A42" s="18" t="s">
        <v>153</v>
      </c>
      <c r="B42" s="18">
        <v>46.818187999999999</v>
      </c>
      <c r="C42" s="18">
        <v>8.2275120000000008</v>
      </c>
      <c r="D42" s="18" t="s">
        <v>67</v>
      </c>
    </row>
    <row r="43" spans="1:4" ht="15.75" thickBot="1" x14ac:dyDescent="0.3">
      <c r="A43" s="18" t="s">
        <v>154</v>
      </c>
      <c r="B43" s="18">
        <v>7.5399890000000003</v>
      </c>
      <c r="C43" s="18">
        <v>-5.5470800000000002</v>
      </c>
      <c r="D43" s="18" t="s">
        <v>155</v>
      </c>
    </row>
    <row r="44" spans="1:4" ht="15.75" thickBot="1" x14ac:dyDescent="0.3">
      <c r="A44" s="18" t="s">
        <v>156</v>
      </c>
      <c r="B44" s="18">
        <v>-21.236736000000001</v>
      </c>
      <c r="C44" s="18">
        <v>-159.777671</v>
      </c>
      <c r="D44" s="18" t="s">
        <v>157</v>
      </c>
    </row>
    <row r="45" spans="1:4" ht="15.75" thickBot="1" x14ac:dyDescent="0.3">
      <c r="A45" s="18" t="s">
        <v>158</v>
      </c>
      <c r="B45" s="18">
        <v>-35.675147000000003</v>
      </c>
      <c r="C45" s="18">
        <v>-71.542968999999999</v>
      </c>
      <c r="D45" s="18" t="s">
        <v>22</v>
      </c>
    </row>
    <row r="46" spans="1:4" ht="15.75" thickBot="1" x14ac:dyDescent="0.3">
      <c r="A46" s="18" t="s">
        <v>159</v>
      </c>
      <c r="B46" s="18">
        <v>7.3697220000000003</v>
      </c>
      <c r="C46" s="18">
        <v>12.354722000000001</v>
      </c>
      <c r="D46" s="18" t="s">
        <v>160</v>
      </c>
    </row>
    <row r="47" spans="1:4" ht="15.75" thickBot="1" x14ac:dyDescent="0.3">
      <c r="A47" s="18" t="s">
        <v>161</v>
      </c>
      <c r="B47" s="18">
        <v>35.861660000000001</v>
      </c>
      <c r="C47" s="18">
        <v>104.195397</v>
      </c>
      <c r="D47" s="18" t="s">
        <v>23</v>
      </c>
    </row>
    <row r="48" spans="1:4" ht="15.75" thickBot="1" x14ac:dyDescent="0.3">
      <c r="A48" s="18" t="s">
        <v>162</v>
      </c>
      <c r="B48" s="18">
        <v>4.5708679999999999</v>
      </c>
      <c r="C48" s="18">
        <v>-74.297332999999995</v>
      </c>
      <c r="D48" s="18" t="s">
        <v>24</v>
      </c>
    </row>
    <row r="49" spans="1:4" ht="15.75" thickBot="1" x14ac:dyDescent="0.3">
      <c r="A49" s="18" t="s">
        <v>163</v>
      </c>
      <c r="B49" s="18">
        <v>9.7489170000000005</v>
      </c>
      <c r="C49" s="18">
        <v>-83.753428</v>
      </c>
      <c r="D49" s="18" t="s">
        <v>164</v>
      </c>
    </row>
    <row r="50" spans="1:4" ht="15.75" thickBot="1" x14ac:dyDescent="0.3">
      <c r="A50" s="18" t="s">
        <v>165</v>
      </c>
      <c r="B50" s="18">
        <v>21.521757000000001</v>
      </c>
      <c r="C50" s="18">
        <v>-77.781166999999996</v>
      </c>
      <c r="D50" s="18" t="s">
        <v>166</v>
      </c>
    </row>
    <row r="51" spans="1:4" ht="15.75" thickBot="1" x14ac:dyDescent="0.3">
      <c r="A51" s="18" t="s">
        <v>167</v>
      </c>
      <c r="B51" s="18">
        <v>16.002082000000001</v>
      </c>
      <c r="C51" s="18">
        <v>-24.013197000000002</v>
      </c>
      <c r="D51" s="18" t="s">
        <v>168</v>
      </c>
    </row>
    <row r="52" spans="1:4" ht="15.75" thickBot="1" x14ac:dyDescent="0.3">
      <c r="A52" s="18" t="s">
        <v>169</v>
      </c>
      <c r="B52" s="18">
        <v>-10.447525000000001</v>
      </c>
      <c r="C52" s="18">
        <v>105.690449</v>
      </c>
      <c r="D52" s="18" t="s">
        <v>170</v>
      </c>
    </row>
    <row r="53" spans="1:4" ht="15.75" thickBot="1" x14ac:dyDescent="0.3">
      <c r="A53" s="18" t="s">
        <v>171</v>
      </c>
      <c r="B53" s="18">
        <v>35.126412999999999</v>
      </c>
      <c r="C53" s="18">
        <v>33.429859</v>
      </c>
      <c r="D53" s="18" t="s">
        <v>172</v>
      </c>
    </row>
    <row r="54" spans="1:4" ht="15.75" thickBot="1" x14ac:dyDescent="0.3">
      <c r="A54" s="18" t="s">
        <v>173</v>
      </c>
      <c r="B54" s="18">
        <v>49.817492000000001</v>
      </c>
      <c r="C54" s="18">
        <v>15.472962000000001</v>
      </c>
      <c r="D54" s="18" t="s">
        <v>27</v>
      </c>
    </row>
    <row r="55" spans="1:4" ht="15.75" thickBot="1" x14ac:dyDescent="0.3">
      <c r="A55" s="18" t="s">
        <v>174</v>
      </c>
      <c r="B55" s="18">
        <v>51.165691000000002</v>
      </c>
      <c r="C55" s="18">
        <v>10.451525999999999</v>
      </c>
      <c r="D55" s="18" t="s">
        <v>32</v>
      </c>
    </row>
    <row r="56" spans="1:4" ht="15.75" thickBot="1" x14ac:dyDescent="0.3">
      <c r="A56" s="18" t="s">
        <v>175</v>
      </c>
      <c r="B56" s="18">
        <v>11.825138000000001</v>
      </c>
      <c r="C56" s="18">
        <v>42.590274999999998</v>
      </c>
      <c r="D56" s="18" t="s">
        <v>176</v>
      </c>
    </row>
    <row r="57" spans="1:4" ht="15.75" thickBot="1" x14ac:dyDescent="0.3">
      <c r="A57" s="18" t="s">
        <v>177</v>
      </c>
      <c r="B57" s="18">
        <v>56.263919999999999</v>
      </c>
      <c r="C57" s="18">
        <v>9.5017849999999999</v>
      </c>
      <c r="D57" s="18" t="s">
        <v>29</v>
      </c>
    </row>
    <row r="58" spans="1:4" ht="15.75" thickBot="1" x14ac:dyDescent="0.3">
      <c r="A58" s="18" t="s">
        <v>178</v>
      </c>
      <c r="B58" s="18">
        <v>15.414999</v>
      </c>
      <c r="C58" s="18">
        <v>-61.370975999999999</v>
      </c>
      <c r="D58" s="18" t="s">
        <v>179</v>
      </c>
    </row>
    <row r="59" spans="1:4" ht="15.75" thickBot="1" x14ac:dyDescent="0.3">
      <c r="A59" s="18" t="s">
        <v>180</v>
      </c>
      <c r="B59" s="18">
        <v>18.735693000000001</v>
      </c>
      <c r="C59" s="18">
        <v>-70.162650999999997</v>
      </c>
      <c r="D59" s="18" t="s">
        <v>181</v>
      </c>
    </row>
    <row r="60" spans="1:4" ht="15.75" thickBot="1" x14ac:dyDescent="0.3">
      <c r="A60" s="18" t="s">
        <v>182</v>
      </c>
      <c r="B60" s="18">
        <v>28.033885999999999</v>
      </c>
      <c r="C60" s="18">
        <v>1.659626</v>
      </c>
      <c r="D60" s="18" t="s">
        <v>183</v>
      </c>
    </row>
    <row r="61" spans="1:4" ht="15.75" thickBot="1" x14ac:dyDescent="0.3">
      <c r="A61" s="18" t="s">
        <v>184</v>
      </c>
      <c r="B61" s="18">
        <v>-1.8312390000000001</v>
      </c>
      <c r="C61" s="18">
        <v>-78.183406000000005</v>
      </c>
      <c r="D61" s="18" t="s">
        <v>185</v>
      </c>
    </row>
    <row r="62" spans="1:4" ht="15.75" thickBot="1" x14ac:dyDescent="0.3">
      <c r="A62" s="18" t="s">
        <v>186</v>
      </c>
      <c r="B62" s="18">
        <v>58.595272000000001</v>
      </c>
      <c r="C62" s="18">
        <v>25.013607</v>
      </c>
      <c r="D62" s="18" t="s">
        <v>187</v>
      </c>
    </row>
    <row r="63" spans="1:4" ht="15.75" thickBot="1" x14ac:dyDescent="0.3">
      <c r="A63" s="18" t="s">
        <v>188</v>
      </c>
      <c r="B63" s="18">
        <v>26.820553</v>
      </c>
      <c r="C63" s="18">
        <v>30.802498</v>
      </c>
      <c r="D63" s="18" t="s">
        <v>189</v>
      </c>
    </row>
    <row r="64" spans="1:4" ht="15.75" thickBot="1" x14ac:dyDescent="0.3">
      <c r="A64" s="18" t="s">
        <v>190</v>
      </c>
      <c r="B64" s="18">
        <v>24.215527000000002</v>
      </c>
      <c r="C64" s="18">
        <v>-12.885833999999999</v>
      </c>
      <c r="D64" s="18" t="s">
        <v>191</v>
      </c>
    </row>
    <row r="65" spans="1:4" ht="15.75" thickBot="1" x14ac:dyDescent="0.3">
      <c r="A65" s="18" t="s">
        <v>192</v>
      </c>
      <c r="B65" s="18">
        <v>15.179384000000001</v>
      </c>
      <c r="C65" s="18">
        <v>39.782333999999999</v>
      </c>
      <c r="D65" s="18" t="s">
        <v>193</v>
      </c>
    </row>
    <row r="66" spans="1:4" ht="15.75" thickBot="1" x14ac:dyDescent="0.3">
      <c r="A66" s="18" t="s">
        <v>194</v>
      </c>
      <c r="B66" s="18">
        <v>40.463667000000001</v>
      </c>
      <c r="C66" s="18">
        <v>-3.7492200000000002</v>
      </c>
      <c r="D66" s="18" t="s">
        <v>65</v>
      </c>
    </row>
    <row r="67" spans="1:4" ht="15.75" thickBot="1" x14ac:dyDescent="0.3">
      <c r="A67" s="18" t="s">
        <v>195</v>
      </c>
      <c r="B67" s="18">
        <v>9.1449999999999996</v>
      </c>
      <c r="C67" s="18">
        <v>40.489673000000003</v>
      </c>
      <c r="D67" s="18" t="s">
        <v>196</v>
      </c>
    </row>
    <row r="68" spans="1:4" ht="15.75" thickBot="1" x14ac:dyDescent="0.3">
      <c r="A68" s="18" t="s">
        <v>197</v>
      </c>
      <c r="B68" s="18">
        <v>61.924109999999999</v>
      </c>
      <c r="C68" s="18">
        <v>25.748151</v>
      </c>
      <c r="D68" s="18" t="s">
        <v>30</v>
      </c>
    </row>
    <row r="69" spans="1:4" ht="15.75" thickBot="1" x14ac:dyDescent="0.3">
      <c r="A69" s="18" t="s">
        <v>198</v>
      </c>
      <c r="B69" s="18">
        <v>-16.578192999999999</v>
      </c>
      <c r="C69" s="18">
        <v>179.414413</v>
      </c>
      <c r="D69" s="18" t="s">
        <v>199</v>
      </c>
    </row>
    <row r="70" spans="1:4" ht="15.75" thickBot="1" x14ac:dyDescent="0.3">
      <c r="A70" s="18" t="s">
        <v>200</v>
      </c>
      <c r="B70" s="18">
        <v>-51.796253</v>
      </c>
      <c r="C70" s="18">
        <v>-59.523612999999997</v>
      </c>
      <c r="D70" s="18" t="s">
        <v>201</v>
      </c>
    </row>
    <row r="71" spans="1:4" ht="15.75" thickBot="1" x14ac:dyDescent="0.3">
      <c r="A71" s="18" t="s">
        <v>202</v>
      </c>
      <c r="B71" s="18">
        <v>7.425554</v>
      </c>
      <c r="C71" s="18">
        <v>150.55081200000001</v>
      </c>
      <c r="D71" s="18" t="s">
        <v>203</v>
      </c>
    </row>
    <row r="72" spans="1:4" ht="15.75" thickBot="1" x14ac:dyDescent="0.3">
      <c r="A72" s="18" t="s">
        <v>204</v>
      </c>
      <c r="B72" s="18">
        <v>61.892634999999999</v>
      </c>
      <c r="C72" s="18">
        <v>-6.9118060000000003</v>
      </c>
      <c r="D72" s="18" t="s">
        <v>205</v>
      </c>
    </row>
    <row r="73" spans="1:4" ht="15.75" thickBot="1" x14ac:dyDescent="0.3">
      <c r="A73" s="18" t="s">
        <v>206</v>
      </c>
      <c r="B73" s="18">
        <v>46.227637999999999</v>
      </c>
      <c r="C73" s="18">
        <v>2.213749</v>
      </c>
      <c r="D73" s="18" t="s">
        <v>31</v>
      </c>
    </row>
    <row r="74" spans="1:4" ht="15.75" thickBot="1" x14ac:dyDescent="0.3">
      <c r="A74" s="18" t="s">
        <v>207</v>
      </c>
      <c r="B74" s="18">
        <v>-0.80368899999999999</v>
      </c>
      <c r="C74" s="18">
        <v>11.609444</v>
      </c>
      <c r="D74" s="18" t="s">
        <v>208</v>
      </c>
    </row>
    <row r="75" spans="1:4" ht="15.75" thickBot="1" x14ac:dyDescent="0.3">
      <c r="A75" s="18" t="s">
        <v>209</v>
      </c>
      <c r="B75" s="18">
        <v>55.378050999999999</v>
      </c>
      <c r="C75" s="18">
        <v>-3.4359730000000002</v>
      </c>
      <c r="D75" s="18" t="s">
        <v>74</v>
      </c>
    </row>
    <row r="76" spans="1:4" ht="15.75" thickBot="1" x14ac:dyDescent="0.3">
      <c r="A76" s="18" t="s">
        <v>210</v>
      </c>
      <c r="B76" s="18">
        <v>12.262776000000001</v>
      </c>
      <c r="C76" s="18">
        <v>-61.604171000000001</v>
      </c>
      <c r="D76" s="18" t="s">
        <v>211</v>
      </c>
    </row>
    <row r="77" spans="1:4" ht="15.75" thickBot="1" x14ac:dyDescent="0.3">
      <c r="A77" s="18" t="s">
        <v>212</v>
      </c>
      <c r="B77" s="18">
        <v>42.315407</v>
      </c>
      <c r="C77" s="18">
        <v>43.356892000000002</v>
      </c>
      <c r="D77" s="18" t="s">
        <v>213</v>
      </c>
    </row>
    <row r="78" spans="1:4" ht="15.75" thickBot="1" x14ac:dyDescent="0.3">
      <c r="A78" s="18" t="s">
        <v>214</v>
      </c>
      <c r="B78" s="18">
        <v>3.9338890000000002</v>
      </c>
      <c r="C78" s="18">
        <v>-53.125782000000001</v>
      </c>
      <c r="D78" s="18" t="s">
        <v>215</v>
      </c>
    </row>
    <row r="79" spans="1:4" ht="15.75" thickBot="1" x14ac:dyDescent="0.3">
      <c r="A79" s="18" t="s">
        <v>216</v>
      </c>
      <c r="B79" s="18">
        <v>49.465691</v>
      </c>
      <c r="C79" s="18">
        <v>-2.5852780000000002</v>
      </c>
      <c r="D79" s="18" t="s">
        <v>217</v>
      </c>
    </row>
    <row r="80" spans="1:4" ht="15.75" thickBot="1" x14ac:dyDescent="0.3">
      <c r="A80" s="18" t="s">
        <v>218</v>
      </c>
      <c r="B80" s="18">
        <v>7.9465269999999997</v>
      </c>
      <c r="C80" s="18">
        <v>-1.0231939999999999</v>
      </c>
      <c r="D80" s="18" t="s">
        <v>219</v>
      </c>
    </row>
    <row r="81" spans="1:4" ht="15.75" thickBot="1" x14ac:dyDescent="0.3">
      <c r="A81" s="18" t="s">
        <v>220</v>
      </c>
      <c r="B81" s="18">
        <v>36.137740999999998</v>
      </c>
      <c r="C81" s="18">
        <v>-5.3453739999999996</v>
      </c>
      <c r="D81" s="18" t="s">
        <v>221</v>
      </c>
    </row>
    <row r="82" spans="1:4" ht="15.75" thickBot="1" x14ac:dyDescent="0.3">
      <c r="A82" s="18" t="s">
        <v>222</v>
      </c>
      <c r="B82" s="18">
        <v>71.706935999999999</v>
      </c>
      <c r="C82" s="18">
        <v>-42.604303000000002</v>
      </c>
      <c r="D82" s="18" t="s">
        <v>223</v>
      </c>
    </row>
    <row r="83" spans="1:4" ht="15.75" thickBot="1" x14ac:dyDescent="0.3">
      <c r="A83" s="18" t="s">
        <v>224</v>
      </c>
      <c r="B83" s="18">
        <v>13.443182</v>
      </c>
      <c r="C83" s="18">
        <v>-15.310138999999999</v>
      </c>
      <c r="D83" s="18" t="s">
        <v>225</v>
      </c>
    </row>
    <row r="84" spans="1:4" ht="15.75" thickBot="1" x14ac:dyDescent="0.3">
      <c r="A84" s="18" t="s">
        <v>226</v>
      </c>
      <c r="B84" s="18">
        <v>9.9455869999999997</v>
      </c>
      <c r="C84" s="18">
        <v>-9.6966450000000002</v>
      </c>
      <c r="D84" s="18" t="s">
        <v>227</v>
      </c>
    </row>
    <row r="85" spans="1:4" ht="15.75" thickBot="1" x14ac:dyDescent="0.3">
      <c r="A85" s="18" t="s">
        <v>228</v>
      </c>
      <c r="B85" s="18">
        <v>16.995971000000001</v>
      </c>
      <c r="C85" s="18">
        <v>-62.067641000000002</v>
      </c>
      <c r="D85" s="18" t="s">
        <v>229</v>
      </c>
    </row>
    <row r="86" spans="1:4" ht="15.75" thickBot="1" x14ac:dyDescent="0.3">
      <c r="A86" s="18" t="s">
        <v>230</v>
      </c>
      <c r="B86" s="18">
        <v>1.650801</v>
      </c>
      <c r="C86" s="18">
        <v>10.267894999999999</v>
      </c>
      <c r="D86" s="18" t="s">
        <v>231</v>
      </c>
    </row>
    <row r="87" spans="1:4" ht="15.75" thickBot="1" x14ac:dyDescent="0.3">
      <c r="A87" s="18" t="s">
        <v>232</v>
      </c>
      <c r="B87" s="18">
        <v>39.074207999999999</v>
      </c>
      <c r="C87" s="18">
        <v>21.824311999999999</v>
      </c>
      <c r="D87" s="18" t="s">
        <v>33</v>
      </c>
    </row>
    <row r="88" spans="1:4" ht="15.75" thickBot="1" x14ac:dyDescent="0.3">
      <c r="A88" s="18" t="s">
        <v>233</v>
      </c>
      <c r="B88" s="18">
        <v>-54.429578999999997</v>
      </c>
      <c r="C88" s="18">
        <v>-36.587909000000003</v>
      </c>
      <c r="D88" s="18" t="s">
        <v>234</v>
      </c>
    </row>
    <row r="89" spans="1:4" ht="15.75" thickBot="1" x14ac:dyDescent="0.3">
      <c r="A89" s="18" t="s">
        <v>235</v>
      </c>
      <c r="B89" s="18">
        <v>15.783471</v>
      </c>
      <c r="C89" s="18">
        <v>-90.230759000000006</v>
      </c>
      <c r="D89" s="18" t="s">
        <v>236</v>
      </c>
    </row>
    <row r="90" spans="1:4" ht="15.75" thickBot="1" x14ac:dyDescent="0.3">
      <c r="A90" s="18" t="s">
        <v>237</v>
      </c>
      <c r="B90" s="18">
        <v>13.444304000000001</v>
      </c>
      <c r="C90" s="18">
        <v>144.79373100000001</v>
      </c>
      <c r="D90" s="18" t="s">
        <v>238</v>
      </c>
    </row>
    <row r="91" spans="1:4" ht="15.75" thickBot="1" x14ac:dyDescent="0.3">
      <c r="A91" s="18" t="s">
        <v>239</v>
      </c>
      <c r="B91" s="18">
        <v>11.803749</v>
      </c>
      <c r="C91" s="18">
        <v>-15.180413</v>
      </c>
      <c r="D91" s="18" t="s">
        <v>240</v>
      </c>
    </row>
    <row r="92" spans="1:4" ht="15.75" thickBot="1" x14ac:dyDescent="0.3">
      <c r="A92" s="18" t="s">
        <v>241</v>
      </c>
      <c r="B92" s="18">
        <v>4.8604159999999998</v>
      </c>
      <c r="C92" s="18">
        <v>-58.93018</v>
      </c>
      <c r="D92" s="18" t="s">
        <v>242</v>
      </c>
    </row>
    <row r="93" spans="1:4" ht="15.75" thickBot="1" x14ac:dyDescent="0.3">
      <c r="A93" s="18" t="s">
        <v>243</v>
      </c>
      <c r="B93" s="18">
        <v>31.354676000000001</v>
      </c>
      <c r="C93" s="18">
        <v>34.308824999999999</v>
      </c>
      <c r="D93" s="18" t="s">
        <v>244</v>
      </c>
    </row>
    <row r="94" spans="1:4" ht="15.75" thickBot="1" x14ac:dyDescent="0.3">
      <c r="A94" s="18" t="s">
        <v>245</v>
      </c>
      <c r="B94" s="18">
        <v>22.396428</v>
      </c>
      <c r="C94" s="18">
        <v>114.109497</v>
      </c>
      <c r="D94" s="18" t="s">
        <v>35</v>
      </c>
    </row>
    <row r="95" spans="1:4" ht="15.75" thickBot="1" x14ac:dyDescent="0.3">
      <c r="A95" s="18" t="s">
        <v>246</v>
      </c>
      <c r="B95" s="18">
        <v>-53.081809999999997</v>
      </c>
      <c r="C95" s="18">
        <v>73.504158000000004</v>
      </c>
      <c r="D95" s="18" t="s">
        <v>247</v>
      </c>
    </row>
    <row r="96" spans="1:4" ht="15.75" thickBot="1" x14ac:dyDescent="0.3">
      <c r="A96" s="18" t="s">
        <v>248</v>
      </c>
      <c r="B96" s="18">
        <v>15.199999</v>
      </c>
      <c r="C96" s="18">
        <v>-86.241905000000003</v>
      </c>
      <c r="D96" s="18" t="s">
        <v>249</v>
      </c>
    </row>
    <row r="97" spans="1:4" ht="15.75" thickBot="1" x14ac:dyDescent="0.3">
      <c r="A97" s="18" t="s">
        <v>250</v>
      </c>
      <c r="B97" s="18">
        <v>45.1</v>
      </c>
      <c r="C97" s="18">
        <v>15.2</v>
      </c>
      <c r="D97" s="18" t="s">
        <v>25</v>
      </c>
    </row>
    <row r="98" spans="1:4" ht="15.75" thickBot="1" x14ac:dyDescent="0.3">
      <c r="A98" s="18" t="s">
        <v>251</v>
      </c>
      <c r="B98" s="18">
        <v>18.971187</v>
      </c>
      <c r="C98" s="18">
        <v>-72.285214999999994</v>
      </c>
      <c r="D98" s="18" t="s">
        <v>252</v>
      </c>
    </row>
    <row r="99" spans="1:4" ht="15.75" thickBot="1" x14ac:dyDescent="0.3">
      <c r="A99" s="18" t="s">
        <v>253</v>
      </c>
      <c r="B99" s="18">
        <v>47.162494000000002</v>
      </c>
      <c r="C99" s="18">
        <v>19.503304</v>
      </c>
      <c r="D99" s="18" t="s">
        <v>36</v>
      </c>
    </row>
    <row r="100" spans="1:4" ht="15.75" thickBot="1" x14ac:dyDescent="0.3">
      <c r="A100" s="18" t="s">
        <v>254</v>
      </c>
      <c r="B100" s="18">
        <v>-0.78927499999999995</v>
      </c>
      <c r="C100" s="18">
        <v>113.92132700000001</v>
      </c>
      <c r="D100" s="18" t="s">
        <v>40</v>
      </c>
    </row>
    <row r="101" spans="1:4" ht="15.75" thickBot="1" x14ac:dyDescent="0.3">
      <c r="A101" s="18" t="s">
        <v>255</v>
      </c>
      <c r="B101" s="18">
        <v>53.412909999999997</v>
      </c>
      <c r="C101" s="18">
        <v>-8.2438900000000004</v>
      </c>
      <c r="D101" s="18" t="s">
        <v>256</v>
      </c>
    </row>
    <row r="102" spans="1:4" ht="15.75" thickBot="1" x14ac:dyDescent="0.3">
      <c r="A102" s="18" t="s">
        <v>257</v>
      </c>
      <c r="B102" s="18">
        <v>31.046050999999999</v>
      </c>
      <c r="C102" s="18">
        <v>34.851612000000003</v>
      </c>
      <c r="D102" s="18" t="s">
        <v>258</v>
      </c>
    </row>
    <row r="103" spans="1:4" ht="15.75" thickBot="1" x14ac:dyDescent="0.3">
      <c r="A103" s="18" t="s">
        <v>259</v>
      </c>
      <c r="B103" s="18">
        <v>54.236106999999997</v>
      </c>
      <c r="C103" s="18">
        <v>-4.5480559999999999</v>
      </c>
      <c r="D103" s="18" t="s">
        <v>260</v>
      </c>
    </row>
    <row r="104" spans="1:4" ht="15.75" thickBot="1" x14ac:dyDescent="0.3">
      <c r="A104" s="18" t="s">
        <v>261</v>
      </c>
      <c r="B104" s="18">
        <v>20.593684</v>
      </c>
      <c r="C104" s="18">
        <v>78.962879999999998</v>
      </c>
      <c r="D104" s="18" t="s">
        <v>39</v>
      </c>
    </row>
    <row r="105" spans="1:4" ht="15.75" thickBot="1" x14ac:dyDescent="0.3">
      <c r="A105" s="18" t="s">
        <v>262</v>
      </c>
      <c r="B105" s="18">
        <v>-6.3431940000000004</v>
      </c>
      <c r="C105" s="18">
        <v>71.876519000000002</v>
      </c>
      <c r="D105" s="18" t="s">
        <v>263</v>
      </c>
    </row>
    <row r="106" spans="1:4" ht="15.75" thickBot="1" x14ac:dyDescent="0.3">
      <c r="A106" s="18" t="s">
        <v>264</v>
      </c>
      <c r="B106" s="18">
        <v>33.223191</v>
      </c>
      <c r="C106" s="18">
        <v>43.679290999999999</v>
      </c>
      <c r="D106" s="18" t="s">
        <v>265</v>
      </c>
    </row>
    <row r="107" spans="1:4" ht="15.75" thickBot="1" x14ac:dyDescent="0.3">
      <c r="A107" s="18" t="s">
        <v>266</v>
      </c>
      <c r="B107" s="18">
        <v>32.427908000000002</v>
      </c>
      <c r="C107" s="18">
        <v>53.688046</v>
      </c>
      <c r="D107" s="18" t="s">
        <v>267</v>
      </c>
    </row>
    <row r="108" spans="1:4" ht="15.75" thickBot="1" x14ac:dyDescent="0.3">
      <c r="A108" s="18" t="s">
        <v>268</v>
      </c>
      <c r="B108" s="18">
        <v>64.963050999999993</v>
      </c>
      <c r="C108" s="18">
        <v>-19.020835000000002</v>
      </c>
      <c r="D108" s="18" t="s">
        <v>37</v>
      </c>
    </row>
    <row r="109" spans="1:4" ht="15.75" thickBot="1" x14ac:dyDescent="0.3">
      <c r="A109" s="18" t="s">
        <v>269</v>
      </c>
      <c r="B109" s="18">
        <v>41.871940000000002</v>
      </c>
      <c r="C109" s="18">
        <v>12.56738</v>
      </c>
      <c r="D109" s="18" t="s">
        <v>41</v>
      </c>
    </row>
    <row r="110" spans="1:4" ht="15.75" thickBot="1" x14ac:dyDescent="0.3">
      <c r="A110" s="18" t="s">
        <v>270</v>
      </c>
      <c r="B110" s="18">
        <v>49.214438999999999</v>
      </c>
      <c r="C110" s="18">
        <v>-2.1312500000000001</v>
      </c>
      <c r="D110" s="18" t="s">
        <v>271</v>
      </c>
    </row>
    <row r="111" spans="1:4" ht="15.75" thickBot="1" x14ac:dyDescent="0.3">
      <c r="A111" s="18" t="s">
        <v>272</v>
      </c>
      <c r="B111" s="18">
        <v>18.109580999999999</v>
      </c>
      <c r="C111" s="18">
        <v>-77.297507999999993</v>
      </c>
      <c r="D111" s="18" t="s">
        <v>273</v>
      </c>
    </row>
    <row r="112" spans="1:4" ht="15.75" thickBot="1" x14ac:dyDescent="0.3">
      <c r="A112" s="18" t="s">
        <v>274</v>
      </c>
      <c r="B112" s="18">
        <v>30.585163999999999</v>
      </c>
      <c r="C112" s="18">
        <v>36.238413999999999</v>
      </c>
      <c r="D112" s="18" t="s">
        <v>275</v>
      </c>
    </row>
    <row r="113" spans="1:4" ht="15.75" thickBot="1" x14ac:dyDescent="0.3">
      <c r="A113" s="18" t="s">
        <v>276</v>
      </c>
      <c r="B113" s="18">
        <v>36.204824000000002</v>
      </c>
      <c r="C113" s="18">
        <v>138.25292400000001</v>
      </c>
      <c r="D113" s="18" t="s">
        <v>42</v>
      </c>
    </row>
    <row r="114" spans="1:4" ht="15.75" thickBot="1" x14ac:dyDescent="0.3">
      <c r="A114" s="18" t="s">
        <v>277</v>
      </c>
      <c r="B114" s="18">
        <v>-2.3559E-2</v>
      </c>
      <c r="C114" s="18">
        <v>37.906193000000002</v>
      </c>
      <c r="D114" s="18" t="s">
        <v>278</v>
      </c>
    </row>
    <row r="115" spans="1:4" ht="15.75" thickBot="1" x14ac:dyDescent="0.3">
      <c r="A115" s="18" t="s">
        <v>279</v>
      </c>
      <c r="B115" s="18">
        <v>41.20438</v>
      </c>
      <c r="C115" s="18">
        <v>74.766098</v>
      </c>
      <c r="D115" s="18" t="s">
        <v>280</v>
      </c>
    </row>
    <row r="116" spans="1:4" ht="15.75" thickBot="1" x14ac:dyDescent="0.3">
      <c r="A116" s="18" t="s">
        <v>281</v>
      </c>
      <c r="B116" s="18">
        <v>12.565678999999999</v>
      </c>
      <c r="C116" s="18">
        <v>104.99096299999999</v>
      </c>
      <c r="D116" s="18" t="s">
        <v>282</v>
      </c>
    </row>
    <row r="117" spans="1:4" ht="15.75" thickBot="1" x14ac:dyDescent="0.3">
      <c r="A117" s="18" t="s">
        <v>283</v>
      </c>
      <c r="B117" s="18">
        <v>-3.3704170000000002</v>
      </c>
      <c r="C117" s="18">
        <v>-168.734039</v>
      </c>
      <c r="D117" s="18" t="s">
        <v>284</v>
      </c>
    </row>
    <row r="118" spans="1:4" ht="15.75" thickBot="1" x14ac:dyDescent="0.3">
      <c r="A118" s="18" t="s">
        <v>285</v>
      </c>
      <c r="B118" s="18">
        <v>-11.875000999999999</v>
      </c>
      <c r="C118" s="18">
        <v>43.872219000000001</v>
      </c>
      <c r="D118" s="18" t="s">
        <v>286</v>
      </c>
    </row>
    <row r="119" spans="1:4" ht="15.75" thickBot="1" x14ac:dyDescent="0.3">
      <c r="A119" s="18" t="s">
        <v>287</v>
      </c>
      <c r="B119" s="18">
        <v>17.357821999999999</v>
      </c>
      <c r="C119" s="18">
        <v>-62.782997999999999</v>
      </c>
      <c r="D119" s="18" t="s">
        <v>288</v>
      </c>
    </row>
    <row r="120" spans="1:4" ht="15.75" thickBot="1" x14ac:dyDescent="0.3">
      <c r="A120" s="18" t="s">
        <v>289</v>
      </c>
      <c r="B120" s="18">
        <v>40.339852</v>
      </c>
      <c r="C120" s="18">
        <v>127.510093</v>
      </c>
      <c r="D120" s="18" t="s">
        <v>290</v>
      </c>
    </row>
    <row r="121" spans="1:4" ht="15.75" thickBot="1" x14ac:dyDescent="0.3">
      <c r="A121" s="18" t="s">
        <v>291</v>
      </c>
      <c r="B121" s="18">
        <v>35.907756999999997</v>
      </c>
      <c r="C121" s="18">
        <v>127.76692199999999</v>
      </c>
      <c r="D121" s="18" t="s">
        <v>64</v>
      </c>
    </row>
    <row r="122" spans="1:4" ht="15.75" thickBot="1" x14ac:dyDescent="0.3">
      <c r="A122" s="18" t="s">
        <v>292</v>
      </c>
      <c r="B122" s="18">
        <v>29.31166</v>
      </c>
      <c r="C122" s="18">
        <v>47.481766</v>
      </c>
      <c r="D122" s="18" t="s">
        <v>293</v>
      </c>
    </row>
    <row r="123" spans="1:4" ht="15.75" thickBot="1" x14ac:dyDescent="0.3">
      <c r="A123" s="18" t="s">
        <v>294</v>
      </c>
      <c r="B123" s="18">
        <v>19.513469000000001</v>
      </c>
      <c r="C123" s="18">
        <v>-80.566956000000005</v>
      </c>
      <c r="D123" s="18" t="s">
        <v>295</v>
      </c>
    </row>
    <row r="124" spans="1:4" ht="15.75" thickBot="1" x14ac:dyDescent="0.3">
      <c r="A124" s="18" t="s">
        <v>296</v>
      </c>
      <c r="B124" s="18">
        <v>48.019573000000001</v>
      </c>
      <c r="C124" s="18">
        <v>66.923683999999994</v>
      </c>
      <c r="D124" s="18" t="s">
        <v>297</v>
      </c>
    </row>
    <row r="125" spans="1:4" ht="15.75" thickBot="1" x14ac:dyDescent="0.3">
      <c r="A125" s="18" t="s">
        <v>298</v>
      </c>
      <c r="B125" s="18">
        <v>19.856269999999999</v>
      </c>
      <c r="C125" s="18">
        <v>102.495496</v>
      </c>
      <c r="D125" s="18" t="s">
        <v>299</v>
      </c>
    </row>
    <row r="126" spans="1:4" ht="15.75" thickBot="1" x14ac:dyDescent="0.3">
      <c r="A126" s="18" t="s">
        <v>300</v>
      </c>
      <c r="B126" s="18">
        <v>33.854720999999998</v>
      </c>
      <c r="C126" s="18">
        <v>35.862285</v>
      </c>
      <c r="D126" s="18" t="s">
        <v>301</v>
      </c>
    </row>
    <row r="127" spans="1:4" ht="15.75" thickBot="1" x14ac:dyDescent="0.3">
      <c r="A127" s="18" t="s">
        <v>302</v>
      </c>
      <c r="B127" s="18">
        <v>13.909444000000001</v>
      </c>
      <c r="C127" s="18">
        <v>-60.978892999999999</v>
      </c>
      <c r="D127" s="18" t="s">
        <v>303</v>
      </c>
    </row>
    <row r="128" spans="1:4" ht="15.75" thickBot="1" x14ac:dyDescent="0.3">
      <c r="A128" s="18" t="s">
        <v>304</v>
      </c>
      <c r="B128" s="18">
        <v>47.165999999999997</v>
      </c>
      <c r="C128" s="18">
        <v>9.5553729999999995</v>
      </c>
      <c r="D128" s="18" t="s">
        <v>305</v>
      </c>
    </row>
    <row r="129" spans="1:4" ht="15.75" thickBot="1" x14ac:dyDescent="0.3">
      <c r="A129" s="18" t="s">
        <v>306</v>
      </c>
      <c r="B129" s="18">
        <v>7.8730539999999998</v>
      </c>
      <c r="C129" s="18">
        <v>80.771797000000007</v>
      </c>
      <c r="D129" s="18" t="s">
        <v>307</v>
      </c>
    </row>
    <row r="130" spans="1:4" ht="15.75" thickBot="1" x14ac:dyDescent="0.3">
      <c r="A130" s="18" t="s">
        <v>308</v>
      </c>
      <c r="B130" s="18">
        <v>6.4280549999999996</v>
      </c>
      <c r="C130" s="18">
        <v>-9.4294989999999999</v>
      </c>
      <c r="D130" s="18" t="s">
        <v>309</v>
      </c>
    </row>
    <row r="131" spans="1:4" ht="15.75" thickBot="1" x14ac:dyDescent="0.3">
      <c r="A131" s="18" t="s">
        <v>310</v>
      </c>
      <c r="B131" s="18">
        <v>-29.609988000000001</v>
      </c>
      <c r="C131" s="18">
        <v>28.233608</v>
      </c>
      <c r="D131" s="18" t="s">
        <v>311</v>
      </c>
    </row>
    <row r="132" spans="1:4" ht="15.75" thickBot="1" x14ac:dyDescent="0.3">
      <c r="A132" s="18" t="s">
        <v>312</v>
      </c>
      <c r="B132" s="18">
        <v>55.169438</v>
      </c>
      <c r="C132" s="18">
        <v>23.881274999999999</v>
      </c>
      <c r="D132" s="18" t="s">
        <v>43</v>
      </c>
    </row>
    <row r="133" spans="1:4" ht="15.75" thickBot="1" x14ac:dyDescent="0.3">
      <c r="A133" s="18" t="s">
        <v>313</v>
      </c>
      <c r="B133" s="18">
        <v>49.815272999999998</v>
      </c>
      <c r="C133" s="18">
        <v>6.1295830000000002</v>
      </c>
      <c r="D133" s="18" t="s">
        <v>314</v>
      </c>
    </row>
    <row r="134" spans="1:4" ht="15.75" thickBot="1" x14ac:dyDescent="0.3">
      <c r="A134" s="18" t="s">
        <v>315</v>
      </c>
      <c r="B134" s="18">
        <v>56.879635</v>
      </c>
      <c r="C134" s="18">
        <v>24.603189</v>
      </c>
      <c r="D134" s="18" t="s">
        <v>316</v>
      </c>
    </row>
    <row r="135" spans="1:4" ht="15.75" thickBot="1" x14ac:dyDescent="0.3">
      <c r="A135" s="18" t="s">
        <v>317</v>
      </c>
      <c r="B135" s="18">
        <v>26.335100000000001</v>
      </c>
      <c r="C135" s="18">
        <v>17.228331000000001</v>
      </c>
      <c r="D135" s="18" t="s">
        <v>318</v>
      </c>
    </row>
    <row r="136" spans="1:4" ht="15.75" thickBot="1" x14ac:dyDescent="0.3">
      <c r="A136" s="18" t="s">
        <v>319</v>
      </c>
      <c r="B136" s="18">
        <v>31.791702000000001</v>
      </c>
      <c r="C136" s="18">
        <v>-7.0926200000000001</v>
      </c>
      <c r="D136" s="18" t="s">
        <v>320</v>
      </c>
    </row>
    <row r="137" spans="1:4" ht="15.75" thickBot="1" x14ac:dyDescent="0.3">
      <c r="A137" s="18" t="s">
        <v>321</v>
      </c>
      <c r="B137" s="18">
        <v>43.750298000000001</v>
      </c>
      <c r="C137" s="18">
        <v>7.4128410000000002</v>
      </c>
      <c r="D137" s="18" t="s">
        <v>322</v>
      </c>
    </row>
    <row r="138" spans="1:4" ht="15.75" thickBot="1" x14ac:dyDescent="0.3">
      <c r="A138" s="18" t="s">
        <v>323</v>
      </c>
      <c r="B138" s="18">
        <v>47.411631</v>
      </c>
      <c r="C138" s="18">
        <v>28.369885</v>
      </c>
      <c r="D138" s="18" t="s">
        <v>324</v>
      </c>
    </row>
    <row r="139" spans="1:4" ht="15.75" thickBot="1" x14ac:dyDescent="0.3">
      <c r="A139" s="18" t="s">
        <v>325</v>
      </c>
      <c r="B139" s="18">
        <v>42.708677999999999</v>
      </c>
      <c r="C139" s="18">
        <v>19.374389999999998</v>
      </c>
      <c r="D139" s="18" t="s">
        <v>326</v>
      </c>
    </row>
    <row r="140" spans="1:4" ht="15.75" thickBot="1" x14ac:dyDescent="0.3">
      <c r="A140" s="18" t="s">
        <v>327</v>
      </c>
      <c r="B140" s="18">
        <v>-18.766946999999998</v>
      </c>
      <c r="C140" s="18">
        <v>46.869107</v>
      </c>
      <c r="D140" s="18" t="s">
        <v>328</v>
      </c>
    </row>
    <row r="141" spans="1:4" ht="15.75" thickBot="1" x14ac:dyDescent="0.3">
      <c r="A141" s="18" t="s">
        <v>329</v>
      </c>
      <c r="B141" s="18">
        <v>7.1314739999999999</v>
      </c>
      <c r="C141" s="18">
        <v>171.18447800000001</v>
      </c>
      <c r="D141" s="18" t="s">
        <v>330</v>
      </c>
    </row>
    <row r="142" spans="1:4" ht="15.75" thickBot="1" x14ac:dyDescent="0.3">
      <c r="A142" s="18" t="s">
        <v>331</v>
      </c>
      <c r="B142" s="18">
        <v>41.608635</v>
      </c>
      <c r="C142" s="18">
        <v>21.745274999999999</v>
      </c>
      <c r="D142" s="18" t="s">
        <v>332</v>
      </c>
    </row>
    <row r="143" spans="1:4" ht="15.75" thickBot="1" x14ac:dyDescent="0.3">
      <c r="A143" s="18" t="s">
        <v>333</v>
      </c>
      <c r="B143" s="18">
        <v>17.570692000000001</v>
      </c>
      <c r="C143" s="18">
        <v>-3.9961660000000001</v>
      </c>
      <c r="D143" s="18" t="s">
        <v>334</v>
      </c>
    </row>
    <row r="144" spans="1:4" ht="15.75" thickBot="1" x14ac:dyDescent="0.3">
      <c r="A144" s="18" t="s">
        <v>335</v>
      </c>
      <c r="B144" s="18">
        <v>21.913965000000001</v>
      </c>
      <c r="C144" s="18">
        <v>95.956222999999994</v>
      </c>
      <c r="D144" s="18" t="s">
        <v>336</v>
      </c>
    </row>
    <row r="145" spans="1:4" ht="15.75" thickBot="1" x14ac:dyDescent="0.3">
      <c r="A145" s="18" t="s">
        <v>337</v>
      </c>
      <c r="B145" s="18">
        <v>46.862496</v>
      </c>
      <c r="C145" s="18">
        <v>103.846656</v>
      </c>
      <c r="D145" s="18" t="s">
        <v>338</v>
      </c>
    </row>
    <row r="146" spans="1:4" ht="15.75" thickBot="1" x14ac:dyDescent="0.3">
      <c r="A146" s="18" t="s">
        <v>339</v>
      </c>
      <c r="B146" s="18">
        <v>22.198744999999999</v>
      </c>
      <c r="C146" s="18">
        <v>113.543873</v>
      </c>
      <c r="D146" s="18" t="s">
        <v>340</v>
      </c>
    </row>
    <row r="147" spans="1:4" ht="15.75" thickBot="1" x14ac:dyDescent="0.3">
      <c r="A147" s="18" t="s">
        <v>341</v>
      </c>
      <c r="B147" s="18">
        <v>17.330829999999999</v>
      </c>
      <c r="C147" s="18">
        <v>145.38469000000001</v>
      </c>
      <c r="D147" s="18" t="s">
        <v>342</v>
      </c>
    </row>
    <row r="148" spans="1:4" ht="15.75" thickBot="1" x14ac:dyDescent="0.3">
      <c r="A148" s="18" t="s">
        <v>343</v>
      </c>
      <c r="B148" s="18">
        <v>14.641527999999999</v>
      </c>
      <c r="C148" s="18">
        <v>-61.024174000000002</v>
      </c>
      <c r="D148" s="18" t="s">
        <v>344</v>
      </c>
    </row>
    <row r="149" spans="1:4" ht="15.75" thickBot="1" x14ac:dyDescent="0.3">
      <c r="A149" s="18" t="s">
        <v>345</v>
      </c>
      <c r="B149" s="18">
        <v>21.00789</v>
      </c>
      <c r="C149" s="18">
        <v>-10.940835</v>
      </c>
      <c r="D149" s="18" t="s">
        <v>346</v>
      </c>
    </row>
    <row r="150" spans="1:4" ht="15.75" thickBot="1" x14ac:dyDescent="0.3">
      <c r="A150" s="18" t="s">
        <v>347</v>
      </c>
      <c r="B150" s="18">
        <v>16.742498000000001</v>
      </c>
      <c r="C150" s="18">
        <v>-62.187365999999997</v>
      </c>
      <c r="D150" s="18" t="s">
        <v>348</v>
      </c>
    </row>
    <row r="151" spans="1:4" ht="15.75" thickBot="1" x14ac:dyDescent="0.3">
      <c r="A151" s="18" t="s">
        <v>349</v>
      </c>
      <c r="B151" s="18">
        <v>35.937496000000003</v>
      </c>
      <c r="C151" s="18">
        <v>14.375416</v>
      </c>
      <c r="D151" s="18" t="s">
        <v>350</v>
      </c>
    </row>
    <row r="152" spans="1:4" ht="15.75" thickBot="1" x14ac:dyDescent="0.3">
      <c r="A152" s="18" t="s">
        <v>351</v>
      </c>
      <c r="B152" s="18">
        <v>-20.348403999999999</v>
      </c>
      <c r="C152" s="18">
        <v>57.552152</v>
      </c>
      <c r="D152" s="18" t="s">
        <v>352</v>
      </c>
    </row>
    <row r="153" spans="1:4" ht="15.75" thickBot="1" x14ac:dyDescent="0.3">
      <c r="A153" s="18" t="s">
        <v>353</v>
      </c>
      <c r="B153" s="18">
        <v>3.2027779999999999</v>
      </c>
      <c r="C153" s="18">
        <v>73.220680000000002</v>
      </c>
      <c r="D153" s="18" t="s">
        <v>354</v>
      </c>
    </row>
    <row r="154" spans="1:4" ht="15.75" thickBot="1" x14ac:dyDescent="0.3">
      <c r="A154" s="18" t="s">
        <v>355</v>
      </c>
      <c r="B154" s="18">
        <v>-13.254308</v>
      </c>
      <c r="C154" s="18">
        <v>34.301524999999998</v>
      </c>
      <c r="D154" s="18" t="s">
        <v>356</v>
      </c>
    </row>
    <row r="155" spans="1:4" ht="15.75" thickBot="1" x14ac:dyDescent="0.3">
      <c r="A155" s="18" t="s">
        <v>357</v>
      </c>
      <c r="B155" s="18">
        <v>23.634501</v>
      </c>
      <c r="C155" s="18">
        <v>-102.552784</v>
      </c>
      <c r="D155" s="18" t="s">
        <v>45</v>
      </c>
    </row>
    <row r="156" spans="1:4" ht="15.75" thickBot="1" x14ac:dyDescent="0.3">
      <c r="A156" s="18" t="s">
        <v>358</v>
      </c>
      <c r="B156" s="18">
        <v>4.2104840000000001</v>
      </c>
      <c r="C156" s="18">
        <v>101.97576599999999</v>
      </c>
      <c r="D156" s="18" t="s">
        <v>44</v>
      </c>
    </row>
    <row r="157" spans="1:4" ht="15.75" thickBot="1" x14ac:dyDescent="0.3">
      <c r="A157" s="18" t="s">
        <v>359</v>
      </c>
      <c r="B157" s="18">
        <v>-18.665694999999999</v>
      </c>
      <c r="C157" s="18">
        <v>35.529561999999999</v>
      </c>
      <c r="D157" s="18" t="s">
        <v>360</v>
      </c>
    </row>
    <row r="158" spans="1:4" ht="15.75" thickBot="1" x14ac:dyDescent="0.3">
      <c r="A158" s="18" t="s">
        <v>361</v>
      </c>
      <c r="B158" s="18">
        <v>-22.957640000000001</v>
      </c>
      <c r="C158" s="18">
        <v>18.490410000000001</v>
      </c>
      <c r="D158" s="18" t="s">
        <v>362</v>
      </c>
    </row>
    <row r="159" spans="1:4" ht="15.75" thickBot="1" x14ac:dyDescent="0.3">
      <c r="A159" s="18" t="s">
        <v>363</v>
      </c>
      <c r="B159" s="18">
        <v>-20.904305000000001</v>
      </c>
      <c r="C159" s="18">
        <v>165.618042</v>
      </c>
      <c r="D159" s="18" t="s">
        <v>364</v>
      </c>
    </row>
    <row r="160" spans="1:4" ht="15.75" thickBot="1" x14ac:dyDescent="0.3">
      <c r="A160" s="18" t="s">
        <v>365</v>
      </c>
      <c r="B160" s="18">
        <v>17.607789</v>
      </c>
      <c r="C160" s="18">
        <v>8.0816660000000002</v>
      </c>
      <c r="D160" s="18" t="s">
        <v>366</v>
      </c>
    </row>
    <row r="161" spans="1:4" ht="15.75" thickBot="1" x14ac:dyDescent="0.3">
      <c r="A161" s="18" t="s">
        <v>367</v>
      </c>
      <c r="B161" s="18">
        <v>-29.040835000000001</v>
      </c>
      <c r="C161" s="18">
        <v>167.954712</v>
      </c>
      <c r="D161" s="18" t="s">
        <v>368</v>
      </c>
    </row>
    <row r="162" spans="1:4" ht="15.75" thickBot="1" x14ac:dyDescent="0.3">
      <c r="A162" s="18" t="s">
        <v>369</v>
      </c>
      <c r="B162" s="18">
        <v>9.0819989999999997</v>
      </c>
      <c r="C162" s="18">
        <v>8.6752769999999995</v>
      </c>
      <c r="D162" s="18" t="s">
        <v>370</v>
      </c>
    </row>
    <row r="163" spans="1:4" ht="15.75" thickBot="1" x14ac:dyDescent="0.3">
      <c r="A163" s="18" t="s">
        <v>371</v>
      </c>
      <c r="B163" s="18">
        <v>12.865416</v>
      </c>
      <c r="C163" s="18">
        <v>-85.207228999999998</v>
      </c>
      <c r="D163" s="18" t="s">
        <v>372</v>
      </c>
    </row>
    <row r="164" spans="1:4" ht="15.75" thickBot="1" x14ac:dyDescent="0.3">
      <c r="A164" s="18" t="s">
        <v>373</v>
      </c>
      <c r="B164" s="18">
        <v>52.132632999999998</v>
      </c>
      <c r="C164" s="18">
        <v>5.2912660000000002</v>
      </c>
      <c r="D164" s="18" t="s">
        <v>46</v>
      </c>
    </row>
    <row r="165" spans="1:4" ht="15.75" thickBot="1" x14ac:dyDescent="0.3">
      <c r="A165" s="18" t="s">
        <v>374</v>
      </c>
      <c r="B165" s="18">
        <v>60.472023999999998</v>
      </c>
      <c r="C165" s="18">
        <v>8.4689460000000008</v>
      </c>
      <c r="D165" s="18" t="s">
        <v>48</v>
      </c>
    </row>
    <row r="166" spans="1:4" ht="15.75" thickBot="1" x14ac:dyDescent="0.3">
      <c r="A166" s="18" t="s">
        <v>375</v>
      </c>
      <c r="B166" s="18">
        <v>28.394856999999998</v>
      </c>
      <c r="C166" s="18">
        <v>84.124008000000003</v>
      </c>
      <c r="D166" s="18" t="s">
        <v>376</v>
      </c>
    </row>
    <row r="167" spans="1:4" ht="15.75" thickBot="1" x14ac:dyDescent="0.3">
      <c r="A167" s="18" t="s">
        <v>377</v>
      </c>
      <c r="B167" s="18">
        <v>-0.52277799999999996</v>
      </c>
      <c r="C167" s="18">
        <v>166.93150299999999</v>
      </c>
      <c r="D167" s="18" t="s">
        <v>378</v>
      </c>
    </row>
    <row r="168" spans="1:4" ht="15.75" thickBot="1" x14ac:dyDescent="0.3">
      <c r="A168" s="18" t="s">
        <v>379</v>
      </c>
      <c r="B168" s="18">
        <v>-19.054445000000001</v>
      </c>
      <c r="C168" s="18">
        <v>-169.867233</v>
      </c>
      <c r="D168" s="18" t="s">
        <v>380</v>
      </c>
    </row>
    <row r="169" spans="1:4" ht="15.75" thickBot="1" x14ac:dyDescent="0.3">
      <c r="A169" s="18" t="s">
        <v>381</v>
      </c>
      <c r="B169" s="18">
        <v>-40.900556999999999</v>
      </c>
      <c r="C169" s="18">
        <v>174.88597100000001</v>
      </c>
      <c r="D169" s="18" t="s">
        <v>47</v>
      </c>
    </row>
    <row r="170" spans="1:4" ht="15.75" thickBot="1" x14ac:dyDescent="0.3">
      <c r="A170" s="18" t="s">
        <v>382</v>
      </c>
      <c r="B170" s="18">
        <v>21.512582999999999</v>
      </c>
      <c r="C170" s="18">
        <v>55.923254999999997</v>
      </c>
      <c r="D170" s="18" t="s">
        <v>383</v>
      </c>
    </row>
    <row r="171" spans="1:4" ht="15.75" thickBot="1" x14ac:dyDescent="0.3">
      <c r="A171" s="18" t="s">
        <v>384</v>
      </c>
      <c r="B171" s="18">
        <v>8.5379810000000003</v>
      </c>
      <c r="C171" s="18">
        <v>-80.782127000000003</v>
      </c>
      <c r="D171" s="18" t="s">
        <v>385</v>
      </c>
    </row>
    <row r="172" spans="1:4" ht="15.75" thickBot="1" x14ac:dyDescent="0.3">
      <c r="A172" s="18" t="s">
        <v>386</v>
      </c>
      <c r="B172" s="18">
        <v>-9.1899669999999993</v>
      </c>
      <c r="C172" s="18">
        <v>-75.015152</v>
      </c>
      <c r="D172" s="18" t="s">
        <v>387</v>
      </c>
    </row>
    <row r="173" spans="1:4" ht="15.75" thickBot="1" x14ac:dyDescent="0.3">
      <c r="A173" s="18" t="s">
        <v>388</v>
      </c>
      <c r="B173" s="18">
        <v>-17.679742000000001</v>
      </c>
      <c r="C173" s="18">
        <v>-149.40684300000001</v>
      </c>
      <c r="D173" s="18" t="s">
        <v>389</v>
      </c>
    </row>
    <row r="174" spans="1:4" ht="15.75" thickBot="1" x14ac:dyDescent="0.3">
      <c r="A174" s="18" t="s">
        <v>390</v>
      </c>
      <c r="B174" s="18">
        <v>-6.3149930000000003</v>
      </c>
      <c r="C174" s="18">
        <v>143.95554999999999</v>
      </c>
      <c r="D174" s="18" t="s">
        <v>391</v>
      </c>
    </row>
    <row r="175" spans="1:4" ht="15.75" thickBot="1" x14ac:dyDescent="0.3">
      <c r="A175" s="18" t="s">
        <v>392</v>
      </c>
      <c r="B175" s="18">
        <v>12.879721</v>
      </c>
      <c r="C175" s="18">
        <v>121.774017</v>
      </c>
      <c r="D175" s="18" t="s">
        <v>51</v>
      </c>
    </row>
    <row r="176" spans="1:4" ht="15.75" thickBot="1" x14ac:dyDescent="0.3">
      <c r="A176" s="18" t="s">
        <v>393</v>
      </c>
      <c r="B176" s="18">
        <v>30.375321</v>
      </c>
      <c r="C176" s="18">
        <v>69.345116000000004</v>
      </c>
      <c r="D176" s="18" t="s">
        <v>394</v>
      </c>
    </row>
    <row r="177" spans="1:4" ht="15.75" thickBot="1" x14ac:dyDescent="0.3">
      <c r="A177" s="18" t="s">
        <v>395</v>
      </c>
      <c r="B177" s="18">
        <v>51.919438</v>
      </c>
      <c r="C177" s="18">
        <v>19.145136000000001</v>
      </c>
      <c r="D177" s="18" t="s">
        <v>52</v>
      </c>
    </row>
    <row r="178" spans="1:4" ht="15.75" thickBot="1" x14ac:dyDescent="0.3">
      <c r="A178" s="18" t="s">
        <v>396</v>
      </c>
      <c r="B178" s="18">
        <v>46.941935999999998</v>
      </c>
      <c r="C178" s="18">
        <v>-56.27111</v>
      </c>
      <c r="D178" s="18" t="s">
        <v>397</v>
      </c>
    </row>
    <row r="179" spans="1:4" ht="15.75" thickBot="1" x14ac:dyDescent="0.3">
      <c r="A179" s="18" t="s">
        <v>398</v>
      </c>
      <c r="B179" s="18">
        <v>-24.703614999999999</v>
      </c>
      <c r="C179" s="18">
        <v>-127.439308</v>
      </c>
      <c r="D179" s="18" t="s">
        <v>399</v>
      </c>
    </row>
    <row r="180" spans="1:4" ht="15.75" thickBot="1" x14ac:dyDescent="0.3">
      <c r="A180" s="18" t="s">
        <v>400</v>
      </c>
      <c r="B180" s="18">
        <v>18.220832999999999</v>
      </c>
      <c r="C180" s="18">
        <v>-66.590148999999997</v>
      </c>
      <c r="D180" s="18" t="s">
        <v>401</v>
      </c>
    </row>
    <row r="181" spans="1:4" ht="15.75" thickBot="1" x14ac:dyDescent="0.3">
      <c r="A181" s="18" t="s">
        <v>402</v>
      </c>
      <c r="B181" s="18">
        <v>31.952162000000001</v>
      </c>
      <c r="C181" s="18">
        <v>35.233153999999999</v>
      </c>
      <c r="D181" s="18" t="s">
        <v>403</v>
      </c>
    </row>
    <row r="182" spans="1:4" ht="15.75" thickBot="1" x14ac:dyDescent="0.3">
      <c r="A182" s="18" t="s">
        <v>404</v>
      </c>
      <c r="B182" s="18">
        <v>39.399872000000002</v>
      </c>
      <c r="C182" s="18">
        <v>-8.2244539999999997</v>
      </c>
      <c r="D182" s="18" t="s">
        <v>53</v>
      </c>
    </row>
    <row r="183" spans="1:4" ht="15.75" thickBot="1" x14ac:dyDescent="0.3">
      <c r="A183" s="18" t="s">
        <v>405</v>
      </c>
      <c r="B183" s="18">
        <v>7.5149800000000004</v>
      </c>
      <c r="C183" s="18">
        <v>134.58251999999999</v>
      </c>
      <c r="D183" s="18" t="s">
        <v>406</v>
      </c>
    </row>
    <row r="184" spans="1:4" ht="15.75" thickBot="1" x14ac:dyDescent="0.3">
      <c r="A184" s="18" t="s">
        <v>407</v>
      </c>
      <c r="B184" s="18">
        <v>-23.442502999999999</v>
      </c>
      <c r="C184" s="18">
        <v>-58.443832</v>
      </c>
      <c r="D184" s="18" t="s">
        <v>49</v>
      </c>
    </row>
    <row r="185" spans="1:4" ht="15.75" thickBot="1" x14ac:dyDescent="0.3">
      <c r="A185" s="18" t="s">
        <v>408</v>
      </c>
      <c r="B185" s="18">
        <v>25.354825999999999</v>
      </c>
      <c r="C185" s="18">
        <v>51.183883999999999</v>
      </c>
      <c r="D185" s="18" t="s">
        <v>409</v>
      </c>
    </row>
    <row r="186" spans="1:4" ht="15.75" thickBot="1" x14ac:dyDescent="0.3">
      <c r="A186" s="18" t="s">
        <v>410</v>
      </c>
      <c r="B186" s="18">
        <v>-21.115141000000001</v>
      </c>
      <c r="C186" s="18">
        <v>55.536383999999998</v>
      </c>
      <c r="D186" s="18" t="s">
        <v>411</v>
      </c>
    </row>
    <row r="187" spans="1:4" ht="15.75" thickBot="1" x14ac:dyDescent="0.3">
      <c r="A187" s="18" t="s">
        <v>412</v>
      </c>
      <c r="B187" s="18">
        <v>45.943161000000003</v>
      </c>
      <c r="C187" s="18">
        <v>24.966760000000001</v>
      </c>
      <c r="D187" s="18" t="s">
        <v>54</v>
      </c>
    </row>
    <row r="188" spans="1:4" ht="15.75" thickBot="1" x14ac:dyDescent="0.3">
      <c r="A188" s="18" t="s">
        <v>413</v>
      </c>
      <c r="B188" s="18">
        <v>44.016520999999997</v>
      </c>
      <c r="C188" s="18">
        <v>21.005859000000001</v>
      </c>
      <c r="D188" s="18" t="s">
        <v>414</v>
      </c>
    </row>
    <row r="189" spans="1:4" ht="15.75" thickBot="1" x14ac:dyDescent="0.3">
      <c r="A189" s="18" t="s">
        <v>415</v>
      </c>
      <c r="B189" s="18">
        <v>61.524009999999997</v>
      </c>
      <c r="C189" s="18">
        <v>105.31875599999999</v>
      </c>
      <c r="D189" s="18" t="s">
        <v>416</v>
      </c>
    </row>
    <row r="190" spans="1:4" ht="15.75" thickBot="1" x14ac:dyDescent="0.3">
      <c r="A190" s="18" t="s">
        <v>417</v>
      </c>
      <c r="B190" s="18">
        <v>-1.9402779999999999</v>
      </c>
      <c r="C190" s="18">
        <v>29.873888000000001</v>
      </c>
      <c r="D190" s="18" t="s">
        <v>418</v>
      </c>
    </row>
    <row r="191" spans="1:4" ht="15.75" thickBot="1" x14ac:dyDescent="0.3">
      <c r="A191" s="18" t="s">
        <v>419</v>
      </c>
      <c r="B191" s="18">
        <v>23.885942</v>
      </c>
      <c r="C191" s="18">
        <v>45.079161999999997</v>
      </c>
      <c r="D191" s="18" t="s">
        <v>420</v>
      </c>
    </row>
    <row r="192" spans="1:4" ht="15.75" thickBot="1" x14ac:dyDescent="0.3">
      <c r="A192" s="18" t="s">
        <v>421</v>
      </c>
      <c r="B192" s="18">
        <v>-9.6457099999999993</v>
      </c>
      <c r="C192" s="18">
        <v>160.156194</v>
      </c>
      <c r="D192" s="18" t="s">
        <v>422</v>
      </c>
    </row>
    <row r="193" spans="1:4" ht="15.75" thickBot="1" x14ac:dyDescent="0.3">
      <c r="A193" s="18" t="s">
        <v>423</v>
      </c>
      <c r="B193" s="18">
        <v>-4.6795739999999997</v>
      </c>
      <c r="C193" s="18">
        <v>55.491976999999999</v>
      </c>
      <c r="D193" s="18" t="s">
        <v>424</v>
      </c>
    </row>
    <row r="194" spans="1:4" ht="15.75" thickBot="1" x14ac:dyDescent="0.3">
      <c r="A194" s="18" t="s">
        <v>425</v>
      </c>
      <c r="B194" s="18">
        <v>12.862807</v>
      </c>
      <c r="C194" s="18">
        <v>30.217635999999999</v>
      </c>
      <c r="D194" s="18" t="s">
        <v>426</v>
      </c>
    </row>
    <row r="195" spans="1:4" ht="15.75" thickBot="1" x14ac:dyDescent="0.3">
      <c r="A195" s="18" t="s">
        <v>427</v>
      </c>
      <c r="B195" s="18">
        <v>60.128160999999999</v>
      </c>
      <c r="C195" s="18">
        <v>18.643501000000001</v>
      </c>
      <c r="D195" s="18" t="s">
        <v>66</v>
      </c>
    </row>
    <row r="196" spans="1:4" ht="15.75" thickBot="1" x14ac:dyDescent="0.3">
      <c r="A196" s="18" t="s">
        <v>428</v>
      </c>
      <c r="B196" s="18">
        <v>1.3520829999999999</v>
      </c>
      <c r="C196" s="18">
        <v>103.819836</v>
      </c>
      <c r="D196" s="18" t="s">
        <v>58</v>
      </c>
    </row>
    <row r="197" spans="1:4" ht="15.75" thickBot="1" x14ac:dyDescent="0.3">
      <c r="A197" s="18" t="s">
        <v>429</v>
      </c>
      <c r="B197" s="18">
        <v>-24.143474000000001</v>
      </c>
      <c r="C197" s="18">
        <v>-10.030696000000001</v>
      </c>
      <c r="D197" s="18" t="s">
        <v>430</v>
      </c>
    </row>
    <row r="198" spans="1:4" ht="15.75" thickBot="1" x14ac:dyDescent="0.3">
      <c r="A198" s="18" t="s">
        <v>431</v>
      </c>
      <c r="B198" s="18">
        <v>46.151240999999999</v>
      </c>
      <c r="C198" s="18">
        <v>14.995463000000001</v>
      </c>
      <c r="D198" s="18" t="s">
        <v>61</v>
      </c>
    </row>
    <row r="199" spans="1:4" ht="15.75" thickBot="1" x14ac:dyDescent="0.3">
      <c r="A199" s="18" t="s">
        <v>432</v>
      </c>
      <c r="B199" s="18">
        <v>77.553604000000007</v>
      </c>
      <c r="C199" s="18">
        <v>23.670272000000001</v>
      </c>
      <c r="D199" s="18" t="s">
        <v>433</v>
      </c>
    </row>
    <row r="200" spans="1:4" ht="15.75" thickBot="1" x14ac:dyDescent="0.3">
      <c r="A200" s="18" t="s">
        <v>434</v>
      </c>
      <c r="B200" s="18">
        <v>48.669026000000002</v>
      </c>
      <c r="C200" s="18">
        <v>19.699024000000001</v>
      </c>
      <c r="D200" s="18" t="s">
        <v>59</v>
      </c>
    </row>
    <row r="201" spans="1:4" ht="15.75" thickBot="1" x14ac:dyDescent="0.3">
      <c r="A201" s="18" t="s">
        <v>435</v>
      </c>
      <c r="B201" s="18">
        <v>8.4605549999999994</v>
      </c>
      <c r="C201" s="18">
        <v>-11.779889000000001</v>
      </c>
      <c r="D201" s="18" t="s">
        <v>436</v>
      </c>
    </row>
    <row r="202" spans="1:4" ht="15.75" thickBot="1" x14ac:dyDescent="0.3">
      <c r="A202" s="18" t="s">
        <v>437</v>
      </c>
      <c r="B202" s="18">
        <v>43.942360000000001</v>
      </c>
      <c r="C202" s="18">
        <v>12.457777</v>
      </c>
      <c r="D202" s="18" t="s">
        <v>438</v>
      </c>
    </row>
    <row r="203" spans="1:4" ht="15.75" thickBot="1" x14ac:dyDescent="0.3">
      <c r="A203" s="18" t="s">
        <v>439</v>
      </c>
      <c r="B203" s="18">
        <v>14.497401</v>
      </c>
      <c r="C203" s="18">
        <v>-14.452362000000001</v>
      </c>
      <c r="D203" s="18" t="s">
        <v>440</v>
      </c>
    </row>
    <row r="204" spans="1:4" ht="15.75" thickBot="1" x14ac:dyDescent="0.3">
      <c r="A204" s="18" t="s">
        <v>441</v>
      </c>
      <c r="B204" s="18">
        <v>5.1521489999999996</v>
      </c>
      <c r="C204" s="18">
        <v>46.199615999999999</v>
      </c>
      <c r="D204" s="18" t="s">
        <v>442</v>
      </c>
    </row>
    <row r="205" spans="1:4" ht="15.75" thickBot="1" x14ac:dyDescent="0.3">
      <c r="A205" s="18" t="s">
        <v>443</v>
      </c>
      <c r="B205" s="18">
        <v>3.919305</v>
      </c>
      <c r="C205" s="18">
        <v>-56.027782999999999</v>
      </c>
      <c r="D205" s="18" t="s">
        <v>444</v>
      </c>
    </row>
    <row r="206" spans="1:4" ht="15.75" thickBot="1" x14ac:dyDescent="0.3">
      <c r="A206" s="18" t="s">
        <v>445</v>
      </c>
      <c r="B206" s="18">
        <v>0.18636</v>
      </c>
      <c r="C206" s="18">
        <v>6.6130810000000002</v>
      </c>
      <c r="D206" s="18" t="s">
        <v>446</v>
      </c>
    </row>
    <row r="207" spans="1:4" ht="15.75" thickBot="1" x14ac:dyDescent="0.3">
      <c r="A207" s="18" t="s">
        <v>447</v>
      </c>
      <c r="B207" s="18">
        <v>13.794185000000001</v>
      </c>
      <c r="C207" s="18">
        <v>-88.896529999999998</v>
      </c>
      <c r="D207" s="18" t="s">
        <v>448</v>
      </c>
    </row>
    <row r="208" spans="1:4" ht="15.75" thickBot="1" x14ac:dyDescent="0.3">
      <c r="A208" s="18" t="s">
        <v>449</v>
      </c>
      <c r="B208" s="18">
        <v>34.802075000000002</v>
      </c>
      <c r="C208" s="18">
        <v>38.996814999999998</v>
      </c>
      <c r="D208" s="18" t="s">
        <v>450</v>
      </c>
    </row>
    <row r="209" spans="1:4" ht="15.75" thickBot="1" x14ac:dyDescent="0.3">
      <c r="A209" s="18" t="s">
        <v>451</v>
      </c>
      <c r="B209" s="18">
        <v>-26.522503</v>
      </c>
      <c r="C209" s="18">
        <v>31.465865999999998</v>
      </c>
      <c r="D209" s="18" t="s">
        <v>452</v>
      </c>
    </row>
    <row r="210" spans="1:4" ht="15.75" thickBot="1" x14ac:dyDescent="0.3">
      <c r="A210" s="18" t="s">
        <v>453</v>
      </c>
      <c r="B210" s="18">
        <v>21.694025</v>
      </c>
      <c r="C210" s="18">
        <v>-71.797927999999999</v>
      </c>
      <c r="D210" s="18" t="s">
        <v>454</v>
      </c>
    </row>
    <row r="211" spans="1:4" ht="15.75" thickBot="1" x14ac:dyDescent="0.3">
      <c r="A211" s="18" t="s">
        <v>455</v>
      </c>
      <c r="B211" s="18">
        <v>15.454166000000001</v>
      </c>
      <c r="C211" s="18">
        <v>18.732206999999999</v>
      </c>
      <c r="D211" s="18" t="s">
        <v>456</v>
      </c>
    </row>
    <row r="212" spans="1:4" ht="15.75" thickBot="1" x14ac:dyDescent="0.3">
      <c r="A212" s="18" t="s">
        <v>457</v>
      </c>
      <c r="B212" s="18">
        <v>-49.280366000000001</v>
      </c>
      <c r="C212" s="18">
        <v>69.348557</v>
      </c>
      <c r="D212" s="18" t="s">
        <v>458</v>
      </c>
    </row>
    <row r="213" spans="1:4" ht="15.75" thickBot="1" x14ac:dyDescent="0.3">
      <c r="A213" s="18" t="s">
        <v>459</v>
      </c>
      <c r="B213" s="18">
        <v>8.6195430000000002</v>
      </c>
      <c r="C213" s="18">
        <v>0.82478200000000002</v>
      </c>
      <c r="D213" s="18" t="s">
        <v>460</v>
      </c>
    </row>
    <row r="214" spans="1:4" ht="15.75" thickBot="1" x14ac:dyDescent="0.3">
      <c r="A214" s="18" t="s">
        <v>461</v>
      </c>
      <c r="B214" s="18">
        <v>15.870032</v>
      </c>
      <c r="C214" s="18">
        <v>100.992541</v>
      </c>
      <c r="D214" s="18" t="s">
        <v>69</v>
      </c>
    </row>
    <row r="215" spans="1:4" ht="15.75" thickBot="1" x14ac:dyDescent="0.3">
      <c r="A215" s="18" t="s">
        <v>462</v>
      </c>
      <c r="B215" s="18">
        <v>38.861033999999997</v>
      </c>
      <c r="C215" s="18">
        <v>71.276093000000003</v>
      </c>
      <c r="D215" s="18" t="s">
        <v>463</v>
      </c>
    </row>
    <row r="216" spans="1:4" ht="15.75" thickBot="1" x14ac:dyDescent="0.3">
      <c r="A216" s="18" t="s">
        <v>464</v>
      </c>
      <c r="B216" s="18">
        <v>-8.9673630000000006</v>
      </c>
      <c r="C216" s="18">
        <v>-171.85588100000001</v>
      </c>
      <c r="D216" s="18" t="s">
        <v>465</v>
      </c>
    </row>
    <row r="217" spans="1:4" ht="15.75" thickBot="1" x14ac:dyDescent="0.3">
      <c r="A217" s="18" t="s">
        <v>466</v>
      </c>
      <c r="B217" s="18">
        <v>-8.8742169999999998</v>
      </c>
      <c r="C217" s="18">
        <v>125.72753899999999</v>
      </c>
      <c r="D217" s="18" t="s">
        <v>467</v>
      </c>
    </row>
    <row r="218" spans="1:4" ht="15.75" thickBot="1" x14ac:dyDescent="0.3">
      <c r="A218" s="18" t="s">
        <v>468</v>
      </c>
      <c r="B218" s="18">
        <v>38.969718999999998</v>
      </c>
      <c r="C218" s="18">
        <v>59.556277999999999</v>
      </c>
      <c r="D218" s="18" t="s">
        <v>469</v>
      </c>
    </row>
    <row r="219" spans="1:4" ht="15.75" thickBot="1" x14ac:dyDescent="0.3">
      <c r="A219" s="18" t="s">
        <v>470</v>
      </c>
      <c r="B219" s="18">
        <v>33.886916999999997</v>
      </c>
      <c r="C219" s="18">
        <v>9.5374990000000004</v>
      </c>
      <c r="D219" s="18" t="s">
        <v>471</v>
      </c>
    </row>
    <row r="220" spans="1:4" ht="15.75" thickBot="1" x14ac:dyDescent="0.3">
      <c r="A220" s="18" t="s">
        <v>472</v>
      </c>
      <c r="B220" s="18">
        <v>-21.178985999999998</v>
      </c>
      <c r="C220" s="18">
        <v>-175.19824199999999</v>
      </c>
      <c r="D220" s="18" t="s">
        <v>473</v>
      </c>
    </row>
    <row r="221" spans="1:4" ht="15.75" thickBot="1" x14ac:dyDescent="0.3">
      <c r="A221" s="18" t="s">
        <v>474</v>
      </c>
      <c r="B221" s="18">
        <v>38.963745000000003</v>
      </c>
      <c r="C221" s="18">
        <v>35.243321999999999</v>
      </c>
      <c r="D221" s="18" t="s">
        <v>70</v>
      </c>
    </row>
    <row r="222" spans="1:4" ht="15.75" thickBot="1" x14ac:dyDescent="0.3">
      <c r="A222" s="18" t="s">
        <v>475</v>
      </c>
      <c r="B222" s="18">
        <v>10.691803</v>
      </c>
      <c r="C222" s="18">
        <v>-61.222503000000003</v>
      </c>
      <c r="D222" s="18" t="s">
        <v>476</v>
      </c>
    </row>
    <row r="223" spans="1:4" ht="15.75" thickBot="1" x14ac:dyDescent="0.3">
      <c r="A223" s="18" t="s">
        <v>477</v>
      </c>
      <c r="B223" s="18">
        <v>-7.1095350000000002</v>
      </c>
      <c r="C223" s="18">
        <v>177.64932999999999</v>
      </c>
      <c r="D223" s="18" t="s">
        <v>478</v>
      </c>
    </row>
    <row r="224" spans="1:4" ht="15.75" thickBot="1" x14ac:dyDescent="0.3">
      <c r="A224" s="18" t="s">
        <v>479</v>
      </c>
      <c r="B224" s="18">
        <v>23.69781</v>
      </c>
      <c r="C224" s="18">
        <v>120.960515</v>
      </c>
      <c r="D224" s="18" t="s">
        <v>68</v>
      </c>
    </row>
    <row r="225" spans="1:4" ht="15.75" thickBot="1" x14ac:dyDescent="0.3">
      <c r="A225" s="18" t="s">
        <v>480</v>
      </c>
      <c r="B225" s="18">
        <v>-6.3690280000000001</v>
      </c>
      <c r="C225" s="18">
        <v>34.888821999999998</v>
      </c>
      <c r="D225" s="18" t="s">
        <v>481</v>
      </c>
    </row>
    <row r="226" spans="1:4" ht="15.75" thickBot="1" x14ac:dyDescent="0.3">
      <c r="A226" s="18" t="s">
        <v>482</v>
      </c>
      <c r="B226" s="18">
        <v>48.379432999999999</v>
      </c>
      <c r="C226" s="18">
        <v>31.165579999999999</v>
      </c>
      <c r="D226" s="18" t="s">
        <v>72</v>
      </c>
    </row>
    <row r="227" spans="1:4" ht="15.75" thickBot="1" x14ac:dyDescent="0.3">
      <c r="A227" s="18" t="s">
        <v>483</v>
      </c>
      <c r="B227" s="18">
        <v>1.3733329999999999</v>
      </c>
      <c r="C227" s="18">
        <v>32.290275000000001</v>
      </c>
      <c r="D227" s="18" t="s">
        <v>484</v>
      </c>
    </row>
    <row r="228" spans="1:4" ht="15.75" thickBot="1" x14ac:dyDescent="0.3">
      <c r="A228" s="18" t="s">
        <v>485</v>
      </c>
      <c r="B228" s="18"/>
      <c r="C228" s="18"/>
      <c r="D228" s="18" t="s">
        <v>486</v>
      </c>
    </row>
    <row r="229" spans="1:4" ht="15.75" thickBot="1" x14ac:dyDescent="0.3">
      <c r="A229" s="18" t="s">
        <v>487</v>
      </c>
      <c r="B229" s="18">
        <v>37.090240000000001</v>
      </c>
      <c r="C229" s="18">
        <v>-95.712890999999999</v>
      </c>
      <c r="D229" s="18" t="s">
        <v>488</v>
      </c>
    </row>
    <row r="230" spans="1:4" ht="15.75" thickBot="1" x14ac:dyDescent="0.3">
      <c r="A230" s="18" t="s">
        <v>489</v>
      </c>
      <c r="B230" s="18">
        <v>-32.522779</v>
      </c>
      <c r="C230" s="18">
        <v>-55.765835000000003</v>
      </c>
      <c r="D230" s="18" t="s">
        <v>75</v>
      </c>
    </row>
    <row r="231" spans="1:4" ht="15.75" thickBot="1" x14ac:dyDescent="0.3">
      <c r="A231" s="18" t="s">
        <v>490</v>
      </c>
      <c r="B231" s="18">
        <v>41.377490999999999</v>
      </c>
      <c r="C231" s="18">
        <v>64.585262</v>
      </c>
      <c r="D231" s="18" t="s">
        <v>491</v>
      </c>
    </row>
    <row r="232" spans="1:4" ht="15.75" thickBot="1" x14ac:dyDescent="0.3">
      <c r="A232" s="18" t="s">
        <v>492</v>
      </c>
      <c r="B232" s="18">
        <v>41.902915999999998</v>
      </c>
      <c r="C232" s="18">
        <v>12.453389</v>
      </c>
      <c r="D232" s="18" t="s">
        <v>493</v>
      </c>
    </row>
    <row r="233" spans="1:4" ht="15.75" thickBot="1" x14ac:dyDescent="0.3">
      <c r="A233" s="18" t="s">
        <v>494</v>
      </c>
      <c r="B233" s="18">
        <v>12.984305000000001</v>
      </c>
      <c r="C233" s="18">
        <v>-61.287227999999999</v>
      </c>
      <c r="D233" s="18" t="s">
        <v>495</v>
      </c>
    </row>
    <row r="234" spans="1:4" ht="15.75" thickBot="1" x14ac:dyDescent="0.3">
      <c r="A234" s="18" t="s">
        <v>496</v>
      </c>
      <c r="B234" s="18">
        <v>6.4237500000000001</v>
      </c>
      <c r="C234" s="18">
        <v>-66.589730000000003</v>
      </c>
      <c r="D234" s="18" t="s">
        <v>76</v>
      </c>
    </row>
    <row r="235" spans="1:4" ht="15.75" thickBot="1" x14ac:dyDescent="0.3">
      <c r="A235" s="18" t="s">
        <v>497</v>
      </c>
      <c r="B235" s="18">
        <v>18.420694999999998</v>
      </c>
      <c r="C235" s="18">
        <v>-64.639967999999996</v>
      </c>
      <c r="D235" s="18" t="s">
        <v>498</v>
      </c>
    </row>
    <row r="236" spans="1:4" ht="15.75" thickBot="1" x14ac:dyDescent="0.3">
      <c r="A236" s="18" t="s">
        <v>499</v>
      </c>
      <c r="B236" s="18">
        <v>18.335764999999999</v>
      </c>
      <c r="C236" s="18">
        <v>-64.896334999999993</v>
      </c>
      <c r="D236" s="18" t="s">
        <v>500</v>
      </c>
    </row>
    <row r="237" spans="1:4" ht="15.75" thickBot="1" x14ac:dyDescent="0.3">
      <c r="A237" s="18" t="s">
        <v>501</v>
      </c>
      <c r="B237" s="18">
        <v>14.058324000000001</v>
      </c>
      <c r="C237" s="18">
        <v>108.277199</v>
      </c>
      <c r="D237" s="18" t="s">
        <v>502</v>
      </c>
    </row>
    <row r="238" spans="1:4" ht="15.75" thickBot="1" x14ac:dyDescent="0.3">
      <c r="A238" s="18" t="s">
        <v>503</v>
      </c>
      <c r="B238" s="18">
        <v>-15.376706</v>
      </c>
      <c r="C238" s="18">
        <v>166.959158</v>
      </c>
      <c r="D238" s="18" t="s">
        <v>504</v>
      </c>
    </row>
    <row r="239" spans="1:4" ht="15.75" thickBot="1" x14ac:dyDescent="0.3">
      <c r="A239" s="18" t="s">
        <v>505</v>
      </c>
      <c r="B239" s="18">
        <v>-13.768751999999999</v>
      </c>
      <c r="C239" s="18">
        <v>-177.15609699999999</v>
      </c>
      <c r="D239" s="18" t="s">
        <v>506</v>
      </c>
    </row>
    <row r="240" spans="1:4" ht="15.75" thickBot="1" x14ac:dyDescent="0.3">
      <c r="A240" s="18" t="s">
        <v>507</v>
      </c>
      <c r="B240" s="18">
        <v>-13.759029</v>
      </c>
      <c r="C240" s="18">
        <v>-172.10462899999999</v>
      </c>
      <c r="D240" s="18" t="s">
        <v>508</v>
      </c>
    </row>
    <row r="241" spans="1:4" ht="15.75" thickBot="1" x14ac:dyDescent="0.3">
      <c r="A241" s="18" t="s">
        <v>509</v>
      </c>
      <c r="B241" s="18">
        <v>42.602635999999997</v>
      </c>
      <c r="C241" s="18">
        <v>20.902977</v>
      </c>
      <c r="D241" s="18" t="s">
        <v>510</v>
      </c>
    </row>
    <row r="242" spans="1:4" ht="15.75" thickBot="1" x14ac:dyDescent="0.3">
      <c r="A242" s="18" t="s">
        <v>511</v>
      </c>
      <c r="B242" s="18">
        <v>15.552727000000001</v>
      </c>
      <c r="C242" s="18">
        <v>48.516387999999999</v>
      </c>
      <c r="D242" s="18" t="s">
        <v>512</v>
      </c>
    </row>
    <row r="243" spans="1:4" ht="15.75" thickBot="1" x14ac:dyDescent="0.3">
      <c r="A243" s="18" t="s">
        <v>513</v>
      </c>
      <c r="B243" s="18">
        <v>-12.827500000000001</v>
      </c>
      <c r="C243" s="18">
        <v>45.166243999999999</v>
      </c>
      <c r="D243" s="18" t="s">
        <v>514</v>
      </c>
    </row>
    <row r="244" spans="1:4" ht="15.75" thickBot="1" x14ac:dyDescent="0.3">
      <c r="A244" s="18" t="s">
        <v>515</v>
      </c>
      <c r="B244" s="18">
        <v>-30.559481999999999</v>
      </c>
      <c r="C244" s="18">
        <v>22.937505999999999</v>
      </c>
      <c r="D244" s="18" t="s">
        <v>62</v>
      </c>
    </row>
    <row r="245" spans="1:4" ht="15.75" thickBot="1" x14ac:dyDescent="0.3">
      <c r="A245" s="18" t="s">
        <v>516</v>
      </c>
      <c r="B245" s="18">
        <v>-13.133896999999999</v>
      </c>
      <c r="C245" s="18">
        <v>27.849332</v>
      </c>
      <c r="D245" s="18" t="s">
        <v>517</v>
      </c>
    </row>
    <row r="246" spans="1:4" ht="15.75" thickBot="1" x14ac:dyDescent="0.3">
      <c r="A246" s="18" t="s">
        <v>518</v>
      </c>
      <c r="B246" s="18">
        <v>-19.015438</v>
      </c>
      <c r="C246" s="18">
        <v>29.154857</v>
      </c>
      <c r="D246" s="18" t="s">
        <v>519</v>
      </c>
    </row>
    <row r="247" spans="1:4" ht="15.75" thickBot="1" x14ac:dyDescent="0.3">
      <c r="A247" s="19"/>
      <c r="B247" s="20"/>
    </row>
    <row r="248" spans="1:4" ht="15.75" thickBot="1" x14ac:dyDescent="0.3">
      <c r="A248" s="21"/>
      <c r="B248" s="22"/>
    </row>
    <row r="249" spans="1:4" ht="15.75" thickBot="1" x14ac:dyDescent="0.3">
      <c r="A249" s="19"/>
      <c r="B249" s="20"/>
    </row>
    <row r="250" spans="1:4" ht="15.75" thickBot="1" x14ac:dyDescent="0.3">
      <c r="A250" s="21"/>
      <c r="B250" s="22"/>
    </row>
    <row r="251" spans="1:4" ht="15.75" thickBot="1" x14ac:dyDescent="0.3">
      <c r="A251" s="19"/>
      <c r="B251" s="20"/>
    </row>
    <row r="252" spans="1:4" ht="15.75" thickBot="1" x14ac:dyDescent="0.3">
      <c r="A252" s="21"/>
      <c r="B252" s="22"/>
    </row>
    <row r="253" spans="1:4" ht="15.75" thickBot="1" x14ac:dyDescent="0.3">
      <c r="A253" s="19"/>
      <c r="B253" s="20"/>
    </row>
    <row r="254" spans="1:4" ht="15.75" thickBot="1" x14ac:dyDescent="0.3">
      <c r="A254" s="21"/>
      <c r="B254" s="22"/>
    </row>
    <row r="255" spans="1:4" ht="15.75" thickBot="1" x14ac:dyDescent="0.3">
      <c r="A255" s="19"/>
      <c r="B255" s="20"/>
    </row>
    <row r="256" spans="1:4" ht="15.75" thickBot="1" x14ac:dyDescent="0.3">
      <c r="A256" s="21"/>
      <c r="B256" s="22"/>
    </row>
    <row r="257" spans="1:2" ht="15.75" thickBot="1" x14ac:dyDescent="0.3">
      <c r="A257" s="19"/>
      <c r="B257" s="20"/>
    </row>
    <row r="258" spans="1:2" ht="15.75" thickBot="1" x14ac:dyDescent="0.3">
      <c r="A258" s="21"/>
      <c r="B258" s="22"/>
    </row>
    <row r="259" spans="1:2" ht="15.75" thickBot="1" x14ac:dyDescent="0.3">
      <c r="A259" s="19"/>
      <c r="B259" s="20"/>
    </row>
    <row r="260" spans="1:2" ht="15.75" thickBot="1" x14ac:dyDescent="0.3">
      <c r="A260" s="21"/>
      <c r="B260" s="22"/>
    </row>
    <row r="261" spans="1:2" ht="15.75" thickBot="1" x14ac:dyDescent="0.3">
      <c r="A261" s="19"/>
      <c r="B261" s="20"/>
    </row>
    <row r="262" spans="1:2" ht="15.75" thickBot="1" x14ac:dyDescent="0.3">
      <c r="A262" s="21"/>
      <c r="B262" s="22"/>
    </row>
    <row r="263" spans="1:2" ht="15.75" thickBot="1" x14ac:dyDescent="0.3">
      <c r="A263" s="19"/>
      <c r="B263" s="20"/>
    </row>
    <row r="264" spans="1:2" ht="15.75" thickBot="1" x14ac:dyDescent="0.3">
      <c r="A264" s="21"/>
      <c r="B264" s="22"/>
    </row>
    <row r="265" spans="1:2" ht="15.75" thickBot="1" x14ac:dyDescent="0.3">
      <c r="A265" s="19"/>
      <c r="B265" s="20"/>
    </row>
    <row r="266" spans="1:2" ht="15.75" thickBot="1" x14ac:dyDescent="0.3">
      <c r="A266" s="21"/>
      <c r="B266" s="22"/>
    </row>
    <row r="267" spans="1:2" ht="15.75" thickBot="1" x14ac:dyDescent="0.3">
      <c r="A267" s="19"/>
      <c r="B267" s="20"/>
    </row>
    <row r="268" spans="1:2" ht="15.75" thickBot="1" x14ac:dyDescent="0.3">
      <c r="A268" s="21"/>
      <c r="B268" s="22"/>
    </row>
    <row r="269" spans="1:2" ht="15.75" thickBot="1" x14ac:dyDescent="0.3">
      <c r="A269" s="19"/>
      <c r="B269" s="20"/>
    </row>
    <row r="270" spans="1:2" ht="15.75" thickBot="1" x14ac:dyDescent="0.3">
      <c r="A270" s="21"/>
      <c r="B270" s="22"/>
    </row>
    <row r="271" spans="1:2" ht="15.75" thickBot="1" x14ac:dyDescent="0.3">
      <c r="A271" s="19"/>
      <c r="B271" s="20"/>
    </row>
    <row r="272" spans="1:2" ht="15.75" thickBot="1" x14ac:dyDescent="0.3">
      <c r="A272" s="21"/>
      <c r="B272" s="22"/>
    </row>
    <row r="273" spans="1:2" ht="15.75" thickBot="1" x14ac:dyDescent="0.3">
      <c r="A273" s="19"/>
      <c r="B273" s="20"/>
    </row>
    <row r="274" spans="1:2" ht="15.75" thickBot="1" x14ac:dyDescent="0.3">
      <c r="A274" s="21"/>
      <c r="B274" s="22"/>
    </row>
    <row r="275" spans="1:2" ht="15.75" thickBot="1" x14ac:dyDescent="0.3">
      <c r="A275" s="19"/>
      <c r="B275" s="20"/>
    </row>
    <row r="276" spans="1:2" ht="15.75" thickBot="1" x14ac:dyDescent="0.3">
      <c r="A276" s="21"/>
      <c r="B276" s="22"/>
    </row>
    <row r="277" spans="1:2" ht="15.75" thickBot="1" x14ac:dyDescent="0.3">
      <c r="A277" s="19"/>
      <c r="B277" s="20"/>
    </row>
    <row r="278" spans="1:2" ht="15.75" thickBot="1" x14ac:dyDescent="0.3">
      <c r="A278" s="21"/>
      <c r="B278" s="22"/>
    </row>
    <row r="279" spans="1:2" ht="15.75" thickBot="1" x14ac:dyDescent="0.3">
      <c r="A279" s="19"/>
      <c r="B279" s="20"/>
    </row>
    <row r="280" spans="1:2" ht="15.75" thickBot="1" x14ac:dyDescent="0.3">
      <c r="A280" s="21"/>
      <c r="B280" s="22"/>
    </row>
    <row r="281" spans="1:2" ht="15.75" thickBot="1" x14ac:dyDescent="0.3">
      <c r="A281" s="19"/>
      <c r="B281" s="20"/>
    </row>
    <row r="282" spans="1:2" ht="15.75" thickBot="1" x14ac:dyDescent="0.3">
      <c r="A282" s="21"/>
      <c r="B282" s="22"/>
    </row>
    <row r="283" spans="1:2" ht="15.75" thickBot="1" x14ac:dyDescent="0.3">
      <c r="A283" s="19"/>
      <c r="B283" s="20"/>
    </row>
    <row r="284" spans="1:2" ht="15.75" thickBot="1" x14ac:dyDescent="0.3">
      <c r="A284" s="21"/>
      <c r="B284" s="22"/>
    </row>
    <row r="285" spans="1:2" ht="15.75" thickBot="1" x14ac:dyDescent="0.3">
      <c r="A285" s="19"/>
      <c r="B285" s="20"/>
    </row>
    <row r="286" spans="1:2" ht="15.75" thickBot="1" x14ac:dyDescent="0.3">
      <c r="A286" s="21"/>
      <c r="B286" s="22"/>
    </row>
    <row r="287" spans="1:2" ht="15.75" thickBot="1" x14ac:dyDescent="0.3">
      <c r="A287" s="19"/>
      <c r="B287" s="20"/>
    </row>
    <row r="288" spans="1:2" ht="15.75" thickBot="1" x14ac:dyDescent="0.3">
      <c r="A288" s="21"/>
      <c r="B288" s="22"/>
    </row>
    <row r="289" spans="1:2" ht="15.75" thickBot="1" x14ac:dyDescent="0.3">
      <c r="A289" s="19"/>
      <c r="B289" s="20"/>
    </row>
    <row r="290" spans="1:2" ht="15.75" thickBot="1" x14ac:dyDescent="0.3">
      <c r="A290" s="21"/>
      <c r="B290" s="22"/>
    </row>
    <row r="291" spans="1:2" ht="15.75" thickBot="1" x14ac:dyDescent="0.3">
      <c r="A291" s="19"/>
      <c r="B291" s="20"/>
    </row>
    <row r="292" spans="1:2" ht="15.75" thickBot="1" x14ac:dyDescent="0.3">
      <c r="A292" s="21"/>
      <c r="B292" s="22"/>
    </row>
    <row r="293" spans="1:2" ht="15.75" thickBot="1" x14ac:dyDescent="0.3">
      <c r="A293" s="19"/>
      <c r="B293" s="20"/>
    </row>
    <row r="294" spans="1:2" ht="15.75" thickBot="1" x14ac:dyDescent="0.3">
      <c r="A294" s="23"/>
      <c r="B294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52EE8-D0A1-48CA-B991-EC702F16C6CB}">
  <dimension ref="A1:D55"/>
  <sheetViews>
    <sheetView tabSelected="1" workbookViewId="0">
      <selection activeCell="B2" sqref="B2"/>
    </sheetView>
  </sheetViews>
  <sheetFormatPr defaultRowHeight="15" x14ac:dyDescent="0.25"/>
  <cols>
    <col min="1" max="1" width="20.140625" bestFit="1" customWidth="1"/>
    <col min="2" max="2" width="21.140625" bestFit="1" customWidth="1"/>
    <col min="3" max="3" width="16.28515625" style="29" bestFit="1" customWidth="1"/>
    <col min="4" max="4" width="9.7109375" bestFit="1" customWidth="1"/>
  </cols>
  <sheetData>
    <row r="1" spans="1:4" x14ac:dyDescent="0.25">
      <c r="A1" t="str">
        <f>LOWER('raw sales data'!A1)</f>
        <v>country</v>
      </c>
      <c r="B1" t="s">
        <v>520</v>
      </c>
      <c r="C1" s="29" t="str">
        <f>LOWER("Total Gross")</f>
        <v>total gross</v>
      </c>
      <c r="D1" t="str">
        <f>LOWER("as of")</f>
        <v>as of</v>
      </c>
    </row>
    <row r="2" spans="1:4" x14ac:dyDescent="0.25">
      <c r="A2" t="s">
        <v>521</v>
      </c>
      <c r="B2" t="s">
        <v>522</v>
      </c>
      <c r="C2">
        <v>660323950</v>
      </c>
      <c r="D2" s="25">
        <v>43261</v>
      </c>
    </row>
    <row r="3" spans="1:4" x14ac:dyDescent="0.25">
      <c r="A3" t="s">
        <v>12</v>
      </c>
      <c r="B3" t="str">
        <f>_xlfn.IFNA(CONCATENATE(INDEX('raw country data'!B:B,MATCH(A3,'raw country data'!D:D,0)),", ",INDEX('raw country data'!C:C,MATCH(A3,'raw country data'!D:D,0))),CONCATENATE(VLOOKUP(A3,'raw country data'!A:D,2),", ",VLOOKUP(A3,'raw country data'!A:D,3)))</f>
        <v>-38.416097, -63.616672</v>
      </c>
      <c r="C3" s="30">
        <f>VLOOKUP(A3,'raw sales data'!A:G,6)</f>
        <v>16288553</v>
      </c>
      <c r="D3" s="25">
        <f>VLOOKUP(A3,'raw sales data'!A:G,7)</f>
        <v>43261</v>
      </c>
    </row>
    <row r="4" spans="1:4" x14ac:dyDescent="0.25">
      <c r="A4" t="s">
        <v>14</v>
      </c>
      <c r="B4" t="str">
        <f>_xlfn.IFNA(CONCATENATE(INDEX('raw country data'!B:B,MATCH(A4,'raw country data'!D:D,0)),", ",INDEX('raw country data'!C:C,MATCH(A4,'raw country data'!D:D,0))),CONCATENATE(VLOOKUP(A4,'raw country data'!A:D,2),", ",VLOOKUP(A4,'raw country data'!A:D,3)))</f>
        <v>-25.274398, 133.775136</v>
      </c>
      <c r="C4" s="30">
        <f>VLOOKUP(A4,'raw sales data'!A:G,6)</f>
        <v>46352246</v>
      </c>
      <c r="D4" s="25">
        <f>VLOOKUP(A4,'raw sales data'!A:G,7)</f>
        <v>43261</v>
      </c>
    </row>
    <row r="5" spans="1:4" x14ac:dyDescent="0.25">
      <c r="A5" t="s">
        <v>15</v>
      </c>
      <c r="B5" t="str">
        <f>_xlfn.IFNA(CONCATENATE(INDEX('raw country data'!B:B,MATCH(A5,'raw country data'!D:D,0)),", ",INDEX('raw country data'!C:C,MATCH(A5,'raw country data'!D:D,0))),CONCATENATE(VLOOKUP(A5,'raw country data'!A:D,2),", ",VLOOKUP(A5,'raw country data'!A:D,3)))</f>
        <v>47.516231, 14.550072</v>
      </c>
      <c r="C5" s="30">
        <f>VLOOKUP(A5,'raw sales data'!A:G,6)</f>
        <v>5561304</v>
      </c>
      <c r="D5" s="25">
        <f>VLOOKUP(A5,'raw sales data'!A:G,7)</f>
        <v>43261</v>
      </c>
    </row>
    <row r="6" spans="1:4" x14ac:dyDescent="0.25">
      <c r="A6" t="s">
        <v>16</v>
      </c>
      <c r="B6" t="str">
        <f>_xlfn.IFNA(CONCATENATE(INDEX('raw country data'!B:B,MATCH(A6,'raw country data'!D:D,0)),", ",INDEX('raw country data'!C:C,MATCH(A6,'raw country data'!D:D,0))),CONCATENATE(VLOOKUP(A6,'raw country data'!A:D,2),", ",VLOOKUP(A6,'raw country data'!A:D,3)))</f>
        <v>50.503887, 4.469936</v>
      </c>
      <c r="C6" s="30">
        <f>VLOOKUP(A6,'raw sales data'!A:G,6)</f>
        <v>5479402</v>
      </c>
      <c r="D6" s="25">
        <f>VLOOKUP(A6,'raw sales data'!A:G,7)</f>
        <v>43261</v>
      </c>
    </row>
    <row r="7" spans="1:4" x14ac:dyDescent="0.25">
      <c r="A7" t="s">
        <v>17</v>
      </c>
      <c r="B7" t="str">
        <f>_xlfn.IFNA(CONCATENATE(INDEX('raw country data'!B:B,MATCH(A7,'raw country data'!D:D,0)),", ",INDEX('raw country data'!C:C,MATCH(A7,'raw country data'!D:D,0))),CONCATENATE(VLOOKUP(A7,'raw country data'!A:D,2),", ",VLOOKUP(A7,'raw country data'!A:D,3)))</f>
        <v>-16.290154, -63.588653</v>
      </c>
      <c r="C7" s="30">
        <f>VLOOKUP(A7,'raw sales data'!A:G,6)</f>
        <v>2948957</v>
      </c>
      <c r="D7" s="25">
        <f>VLOOKUP(A7,'raw sales data'!A:G,7)</f>
        <v>43247</v>
      </c>
    </row>
    <row r="8" spans="1:4" x14ac:dyDescent="0.25">
      <c r="A8" t="s">
        <v>19</v>
      </c>
      <c r="B8" t="str">
        <f>_xlfn.IFNA(CONCATENATE(INDEX('raw country data'!B:B,MATCH(A8,'raw country data'!D:D,0)),", ",INDEX('raw country data'!C:C,MATCH(A8,'raw country data'!D:D,0))),CONCATENATE(VLOOKUP(A8,'raw country data'!A:D,2),", ",VLOOKUP(A8,'raw country data'!A:D,3)))</f>
        <v>-14.235004, -51.92528</v>
      </c>
      <c r="C8" s="30">
        <f>VLOOKUP(A8,'raw sales data'!A:G,6)</f>
        <v>65822418</v>
      </c>
      <c r="D8" s="25">
        <f>VLOOKUP(A8,'raw sales data'!A:G,7)</f>
        <v>43261</v>
      </c>
    </row>
    <row r="9" spans="1:4" x14ac:dyDescent="0.25">
      <c r="A9" t="s">
        <v>20</v>
      </c>
      <c r="B9" t="str">
        <f>_xlfn.IFNA(CONCATENATE(INDEX('raw country data'!B:B,MATCH(A9,'raw country data'!D:D,0)),", ",INDEX('raw country data'!C:C,MATCH(A9,'raw country data'!D:D,0))),CONCATENATE(VLOOKUP(A9,'raw country data'!A:D,2),", ",VLOOKUP(A9,'raw country data'!A:D,3)))</f>
        <v>42.733883, 25.48583</v>
      </c>
      <c r="C9" s="30">
        <f>VLOOKUP(A9,'raw sales data'!A:G,6)</f>
        <v>988042</v>
      </c>
      <c r="D9" s="25">
        <f>VLOOKUP(A9,'raw sales data'!A:G,7)</f>
        <v>43261</v>
      </c>
    </row>
    <row r="10" spans="1:4" x14ac:dyDescent="0.25">
      <c r="A10" t="s">
        <v>22</v>
      </c>
      <c r="B10" t="str">
        <f>_xlfn.IFNA(CONCATENATE(INDEX('raw country data'!B:B,MATCH(A10,'raw country data'!D:D,0)),", ",INDEX('raw country data'!C:C,MATCH(A10,'raw country data'!D:D,0))),CONCATENATE(VLOOKUP(A10,'raw country data'!A:D,2),", ",VLOOKUP(A10,'raw country data'!A:D,3)))</f>
        <v>-35.675147, -71.542969</v>
      </c>
      <c r="C10" s="30">
        <f>VLOOKUP(A10,'raw sales data'!A:G,6)</f>
        <v>14370631</v>
      </c>
      <c r="D10" s="25">
        <f>VLOOKUP(A10,'raw sales data'!A:G,7)</f>
        <v>43261</v>
      </c>
    </row>
    <row r="11" spans="1:4" x14ac:dyDescent="0.25">
      <c r="A11" t="s">
        <v>23</v>
      </c>
      <c r="B11" t="str">
        <f>_xlfn.IFNA(CONCATENATE(INDEX('raw country data'!B:B,MATCH(A11,'raw country data'!D:D,0)),", ",INDEX('raw country data'!C:C,MATCH(A11,'raw country data'!D:D,0))),CONCATENATE(VLOOKUP(A11,'raw country data'!A:D,2),", ",VLOOKUP(A11,'raw country data'!A:D,3)))</f>
        <v>35.86166, 104.195397</v>
      </c>
      <c r="C11" s="30">
        <f>VLOOKUP(A11,'raw sales data'!A:G,6)</f>
        <v>366249504</v>
      </c>
      <c r="D11" s="25">
        <f>VLOOKUP(A11,'raw sales data'!A:G,7)</f>
        <v>43261</v>
      </c>
    </row>
    <row r="12" spans="1:4" x14ac:dyDescent="0.25">
      <c r="A12" t="s">
        <v>24</v>
      </c>
      <c r="B12" t="str">
        <f>_xlfn.IFNA(CONCATENATE(INDEX('raw country data'!B:B,MATCH(A12,'raw country data'!D:D,0)),", ",INDEX('raw country data'!C:C,MATCH(A12,'raw country data'!D:D,0))),CONCATENATE(VLOOKUP(A12,'raw country data'!A:D,2),", ",VLOOKUP(A12,'raw country data'!A:D,3)))</f>
        <v>4.570868, -74.297333</v>
      </c>
      <c r="C12" s="30">
        <f>VLOOKUP(A12,'raw sales data'!A:G,6)</f>
        <v>14523051</v>
      </c>
      <c r="D12" s="25">
        <f>VLOOKUP(A12,'raw sales data'!A:G,7)</f>
        <v>43261</v>
      </c>
    </row>
    <row r="13" spans="1:4" x14ac:dyDescent="0.25">
      <c r="A13" t="s">
        <v>25</v>
      </c>
      <c r="B13" t="str">
        <f>_xlfn.IFNA(CONCATENATE(INDEX('raw country data'!B:B,MATCH(A13,'raw country data'!D:D,0)),", ",INDEX('raw country data'!C:C,MATCH(A13,'raw country data'!D:D,0))),CONCATENATE(VLOOKUP(A13,'raw country data'!A:D,2),", ",VLOOKUP(A13,'raw country data'!A:D,3)))</f>
        <v>45.1, 15.2</v>
      </c>
      <c r="C13" s="30">
        <f>VLOOKUP(A13,'raw sales data'!A:G,6)</f>
        <v>771061</v>
      </c>
      <c r="D13" s="25">
        <f>VLOOKUP(A13,'raw sales data'!A:G,7)</f>
        <v>43261</v>
      </c>
    </row>
    <row r="14" spans="1:4" x14ac:dyDescent="0.25">
      <c r="A14" t="s">
        <v>27</v>
      </c>
      <c r="B14" t="str">
        <f>_xlfn.IFNA(CONCATENATE(INDEX('raw country data'!B:B,MATCH(A14,'raw country data'!D:D,0)),", ",INDEX('raw country data'!C:C,MATCH(A14,'raw country data'!D:D,0))),CONCATENATE(VLOOKUP(A14,'raw country data'!A:D,2),", ",VLOOKUP(A14,'raw country data'!A:D,3)))</f>
        <v>49.817492, 15.472962</v>
      </c>
      <c r="C14" s="30">
        <f>VLOOKUP(A14,'raw sales data'!A:G,6)</f>
        <v>4305197</v>
      </c>
      <c r="D14" s="25">
        <f>VLOOKUP(A14,'raw sales data'!A:G,7)</f>
        <v>43261</v>
      </c>
    </row>
    <row r="15" spans="1:4" x14ac:dyDescent="0.25">
      <c r="A15" t="s">
        <v>29</v>
      </c>
      <c r="B15" t="str">
        <f>_xlfn.IFNA(CONCATENATE(INDEX('raw country data'!B:B,MATCH(A15,'raw country data'!D:D,0)),", ",INDEX('raw country data'!C:C,MATCH(A15,'raw country data'!D:D,0))),CONCATENATE(VLOOKUP(A15,'raw country data'!A:D,2),", ",VLOOKUP(A15,'raw country data'!A:D,3)))</f>
        <v>56.26392, 9.501785</v>
      </c>
      <c r="C15" s="30">
        <f>VLOOKUP(A15,'raw sales data'!A:G,6)</f>
        <v>6655238</v>
      </c>
      <c r="D15" s="25">
        <f>VLOOKUP(A15,'raw sales data'!A:G,7)</f>
        <v>43261</v>
      </c>
    </row>
    <row r="16" spans="1:4" x14ac:dyDescent="0.25">
      <c r="A16" t="s">
        <v>30</v>
      </c>
      <c r="B16" t="str">
        <f>_xlfn.IFNA(CONCATENATE(INDEX('raw country data'!B:B,MATCH(A16,'raw country data'!D:D,0)),", ",INDEX('raw country data'!C:C,MATCH(A16,'raw country data'!D:D,0))),CONCATENATE(VLOOKUP(A16,'raw country data'!A:D,2),", ",VLOOKUP(A16,'raw country data'!A:D,3)))</f>
        <v>61.92411, 25.748151</v>
      </c>
      <c r="C16" s="30">
        <f>VLOOKUP(A16,'raw sales data'!A:G,6)</f>
        <v>3188207</v>
      </c>
      <c r="D16" s="25">
        <f>VLOOKUP(A16,'raw sales data'!A:G,7)</f>
        <v>43261</v>
      </c>
    </row>
    <row r="17" spans="1:4" x14ac:dyDescent="0.25">
      <c r="A17" t="s">
        <v>31</v>
      </c>
      <c r="B17" t="str">
        <f>_xlfn.IFNA(CONCATENATE(INDEX('raw country data'!B:B,MATCH(A17,'raw country data'!D:D,0)),", ",INDEX('raw country data'!C:C,MATCH(A17,'raw country data'!D:D,0))),CONCATENATE(VLOOKUP(A17,'raw country data'!A:D,2),", ",VLOOKUP(A17,'raw country data'!A:D,3)))</f>
        <v>46.227638, 2.213749</v>
      </c>
      <c r="C17" s="30">
        <f>VLOOKUP(A17,'raw sales data'!A:G,6)</f>
        <v>45270964</v>
      </c>
      <c r="D17" s="25">
        <f>VLOOKUP(A17,'raw sales data'!A:G,7)</f>
        <v>43261</v>
      </c>
    </row>
    <row r="18" spans="1:4" x14ac:dyDescent="0.25">
      <c r="A18" t="s">
        <v>32</v>
      </c>
      <c r="B18" t="str">
        <f>_xlfn.IFNA(CONCATENATE(INDEX('raw country data'!B:B,MATCH(A18,'raw country data'!D:D,0)),", ",INDEX('raw country data'!C:C,MATCH(A18,'raw country data'!D:D,0))),CONCATENATE(VLOOKUP(A18,'raw country data'!A:D,2),", ",VLOOKUP(A18,'raw country data'!A:D,3)))</f>
        <v>51.165691, 10.451526</v>
      </c>
      <c r="C18" s="30">
        <f>VLOOKUP(A18,'raw sales data'!A:G,6)</f>
        <v>43399760</v>
      </c>
      <c r="D18" s="25">
        <f>VLOOKUP(A18,'raw sales data'!A:G,7)</f>
        <v>43261</v>
      </c>
    </row>
    <row r="19" spans="1:4" x14ac:dyDescent="0.25">
      <c r="A19" t="s">
        <v>33</v>
      </c>
      <c r="B19" t="str">
        <f>_xlfn.IFNA(CONCATENATE(INDEX('raw country data'!B:B,MATCH(A19,'raw country data'!D:D,0)),", ",INDEX('raw country data'!C:C,MATCH(A19,'raw country data'!D:D,0))),CONCATENATE(VLOOKUP(A19,'raw country data'!A:D,2),", ",VLOOKUP(A19,'raw country data'!A:D,3)))</f>
        <v>39.074208, 21.824312</v>
      </c>
      <c r="C19" s="30">
        <f>VLOOKUP(A19,'raw sales data'!A:G,6)</f>
        <v>2837253</v>
      </c>
      <c r="D19" s="25">
        <f>VLOOKUP(A19,'raw sales data'!A:G,7)</f>
        <v>43261</v>
      </c>
    </row>
    <row r="20" spans="1:4" x14ac:dyDescent="0.25">
      <c r="A20" t="s">
        <v>35</v>
      </c>
      <c r="B20" t="str">
        <f>_xlfn.IFNA(CONCATENATE(INDEX('raw country data'!B:B,MATCH(A20,'raw country data'!D:D,0)),", ",INDEX('raw country data'!C:C,MATCH(A20,'raw country data'!D:D,0))),CONCATENATE(VLOOKUP(A20,'raw country data'!A:D,2),", ",VLOOKUP(A20,'raw country data'!A:D,3)))</f>
        <v>22.396428, 114.109497</v>
      </c>
      <c r="C20" s="30">
        <f>VLOOKUP(A20,'raw sales data'!A:G,6)</f>
        <v>20479492</v>
      </c>
      <c r="D20" s="25">
        <f>VLOOKUP(A20,'raw sales data'!A:G,7)</f>
        <v>43261</v>
      </c>
    </row>
    <row r="21" spans="1:4" x14ac:dyDescent="0.25">
      <c r="A21" t="s">
        <v>36</v>
      </c>
      <c r="B21" t="str">
        <f>_xlfn.IFNA(CONCATENATE(INDEX('raw country data'!B:B,MATCH(A21,'raw country data'!D:D,0)),", ",INDEX('raw country data'!C:C,MATCH(A21,'raw country data'!D:D,0))),CONCATENATE(VLOOKUP(A21,'raw country data'!A:D,2),", ",VLOOKUP(A21,'raw country data'!A:D,3)))</f>
        <v>47.162494, 19.503304</v>
      </c>
      <c r="C21" s="30">
        <f>VLOOKUP(A21,'raw sales data'!A:G,6)</f>
        <v>3227236</v>
      </c>
      <c r="D21" s="25">
        <f>VLOOKUP(A21,'raw sales data'!A:G,7)</f>
        <v>43261</v>
      </c>
    </row>
    <row r="22" spans="1:4" x14ac:dyDescent="0.25">
      <c r="A22" t="s">
        <v>37</v>
      </c>
      <c r="B22" t="str">
        <f>_xlfn.IFNA(CONCATENATE(INDEX('raw country data'!B:B,MATCH(A22,'raw country data'!D:D,0)),", ",INDEX('raw country data'!C:C,MATCH(A22,'raw country data'!D:D,0))),CONCATENATE(VLOOKUP(A22,'raw country data'!A:D,2),", ",VLOOKUP(A22,'raw country data'!A:D,3)))</f>
        <v>64.963051, -19.020835</v>
      </c>
      <c r="C22" s="30">
        <f>VLOOKUP(A22,'raw sales data'!A:G,6)</f>
        <v>697010</v>
      </c>
      <c r="D22" s="25">
        <f>VLOOKUP(A22,'raw sales data'!A:G,7)</f>
        <v>43261</v>
      </c>
    </row>
    <row r="23" spans="1:4" x14ac:dyDescent="0.25">
      <c r="A23" t="s">
        <v>39</v>
      </c>
      <c r="B23" t="str">
        <f>_xlfn.IFNA(CONCATENATE(INDEX('raw country data'!B:B,MATCH(A23,'raw country data'!D:D,0)),", ",INDEX('raw country data'!C:C,MATCH(A23,'raw country data'!D:D,0))),CONCATENATE(VLOOKUP(A23,'raw country data'!A:D,2),", ",VLOOKUP(A23,'raw country data'!A:D,3)))</f>
        <v>20.593684, 78.96288</v>
      </c>
      <c r="C23" s="30">
        <f>VLOOKUP(A23,'raw sales data'!A:G,6)</f>
        <v>43594456</v>
      </c>
      <c r="D23" s="25">
        <f>VLOOKUP(A23,'raw sales data'!A:G,7)</f>
        <v>43261</v>
      </c>
    </row>
    <row r="24" spans="1:4" x14ac:dyDescent="0.25">
      <c r="A24" t="s">
        <v>40</v>
      </c>
      <c r="B24" t="str">
        <f>_xlfn.IFNA(CONCATENATE(INDEX('raw country data'!B:B,MATCH(A24,'raw country data'!D:D,0)),", ",INDEX('raw country data'!C:C,MATCH(A24,'raw country data'!D:D,0))),CONCATENATE(VLOOKUP(A24,'raw country data'!A:D,2),", ",VLOOKUP(A24,'raw country data'!A:D,3)))</f>
        <v>-0.789275, 113.921327</v>
      </c>
      <c r="C24" s="30">
        <f>VLOOKUP(A24,'raw sales data'!A:G,6)</f>
        <v>25288929</v>
      </c>
      <c r="D24" s="25">
        <f>VLOOKUP(A24,'raw sales data'!A:G,7)</f>
        <v>43261</v>
      </c>
    </row>
    <row r="25" spans="1:4" x14ac:dyDescent="0.25">
      <c r="A25" t="s">
        <v>41</v>
      </c>
      <c r="B25" t="str">
        <f>_xlfn.IFNA(CONCATENATE(INDEX('raw country data'!B:B,MATCH(A25,'raw country data'!D:D,0)),", ",INDEX('raw country data'!C:C,MATCH(A25,'raw country data'!D:D,0))),CONCATENATE(VLOOKUP(A25,'raw country data'!A:D,2),", ",VLOOKUP(A25,'raw country data'!A:D,3)))</f>
        <v>41.87194, 12.56738</v>
      </c>
      <c r="C25" s="30">
        <f>VLOOKUP(A25,'raw sales data'!A:G,6)</f>
        <v>21966660</v>
      </c>
      <c r="D25" s="25">
        <f>VLOOKUP(A25,'raw sales data'!A:G,7)</f>
        <v>43261</v>
      </c>
    </row>
    <row r="26" spans="1:4" x14ac:dyDescent="0.25">
      <c r="A26" t="s">
        <v>42</v>
      </c>
      <c r="B26" t="str">
        <f>_xlfn.IFNA(CONCATENATE(INDEX('raw country data'!B:B,MATCH(A26,'raw country data'!D:D,0)),", ",INDEX('raw country data'!C:C,MATCH(A26,'raw country data'!D:D,0))),CONCATENATE(VLOOKUP(A26,'raw country data'!A:D,2),", ",VLOOKUP(A26,'raw country data'!A:D,3)))</f>
        <v>36.204824, 138.252924</v>
      </c>
      <c r="C26" s="30">
        <f>VLOOKUP(A26,'raw sales data'!A:G,6)</f>
        <v>33572499</v>
      </c>
      <c r="D26" s="25">
        <f>VLOOKUP(A26,'raw sales data'!A:G,7)</f>
        <v>43261</v>
      </c>
    </row>
    <row r="27" spans="1:4" x14ac:dyDescent="0.25">
      <c r="A27" t="s">
        <v>43</v>
      </c>
      <c r="B27" t="str">
        <f>_xlfn.IFNA(CONCATENATE(INDEX('raw country data'!B:B,MATCH(A27,'raw country data'!D:D,0)),", ",INDEX('raw country data'!C:C,MATCH(A27,'raw country data'!D:D,0))),CONCATENATE(VLOOKUP(A27,'raw country data'!A:D,2),", ",VLOOKUP(A27,'raw country data'!A:D,3)))</f>
        <v>55.169438, 23.881275</v>
      </c>
      <c r="C27" s="30">
        <f>VLOOKUP(A27,'raw sales data'!A:G,6)</f>
        <v>408237</v>
      </c>
      <c r="D27" s="25">
        <f>VLOOKUP(A27,'raw sales data'!A:G,7)</f>
        <v>43261</v>
      </c>
    </row>
    <row r="28" spans="1:4" x14ac:dyDescent="0.25">
      <c r="A28" t="s">
        <v>44</v>
      </c>
      <c r="B28" t="str">
        <f>_xlfn.IFNA(CONCATENATE(INDEX('raw country data'!B:B,MATCH(A28,'raw country data'!D:D,0)),", ",INDEX('raw country data'!C:C,MATCH(A28,'raw country data'!D:D,0))),CONCATENATE(VLOOKUP(A28,'raw country data'!A:D,2),", ",VLOOKUP(A28,'raw country data'!A:D,3)))</f>
        <v>4.210484, 101.975766</v>
      </c>
      <c r="C28" s="30">
        <f>VLOOKUP(A28,'raw sales data'!A:G,6)</f>
        <v>17301836</v>
      </c>
      <c r="D28" s="25">
        <f>VLOOKUP(A28,'raw sales data'!A:G,7)</f>
        <v>43261</v>
      </c>
    </row>
    <row r="29" spans="1:4" x14ac:dyDescent="0.25">
      <c r="A29" t="s">
        <v>45</v>
      </c>
      <c r="B29" t="str">
        <f>_xlfn.IFNA(CONCATENATE(INDEX('raw country data'!B:B,MATCH(A29,'raw country data'!D:D,0)),", ",INDEX('raw country data'!C:C,MATCH(A29,'raw country data'!D:D,0))),CONCATENATE(VLOOKUP(A29,'raw country data'!A:D,2),", ",VLOOKUP(A29,'raw country data'!A:D,3)))</f>
        <v>23.634501, -102.552784</v>
      </c>
      <c r="C29" s="30">
        <f>VLOOKUP(A29,'raw sales data'!A:G,6)</f>
        <v>59865090</v>
      </c>
      <c r="D29" s="25">
        <f>VLOOKUP(A29,'raw sales data'!A:G,7)</f>
        <v>43261</v>
      </c>
    </row>
    <row r="30" spans="1:4" x14ac:dyDescent="0.25">
      <c r="A30" t="s">
        <v>46</v>
      </c>
      <c r="B30" t="str">
        <f>_xlfn.IFNA(CONCATENATE(INDEX('raw country data'!B:B,MATCH(A30,'raw country data'!D:D,0)),", ",INDEX('raw country data'!C:C,MATCH(A30,'raw country data'!D:D,0))),CONCATENATE(VLOOKUP(A30,'raw country data'!A:D,2),", ",VLOOKUP(A30,'raw country data'!A:D,3)))</f>
        <v>52.132633, 5.291266</v>
      </c>
      <c r="C30" s="30">
        <f>VLOOKUP(A30,'raw sales data'!A:G,6)</f>
        <v>10793866</v>
      </c>
      <c r="D30" s="25">
        <f>VLOOKUP(A30,'raw sales data'!A:G,7)</f>
        <v>43261</v>
      </c>
    </row>
    <row r="31" spans="1:4" x14ac:dyDescent="0.25">
      <c r="A31" t="s">
        <v>47</v>
      </c>
      <c r="B31" t="str">
        <f>_xlfn.IFNA(CONCATENATE(INDEX('raw country data'!B:B,MATCH(A31,'raw country data'!D:D,0)),", ",INDEX('raw country data'!C:C,MATCH(A31,'raw country data'!D:D,0))),CONCATENATE(VLOOKUP(A31,'raw country data'!A:D,2),", ",VLOOKUP(A31,'raw country data'!A:D,3)))</f>
        <v>-40.900557, 174.885971</v>
      </c>
      <c r="C31" s="30">
        <f>VLOOKUP(A31,'raw sales data'!A:G,6)</f>
        <v>7178704</v>
      </c>
      <c r="D31" s="25">
        <f>VLOOKUP(A31,'raw sales data'!A:G,7)</f>
        <v>43261</v>
      </c>
    </row>
    <row r="32" spans="1:4" x14ac:dyDescent="0.25">
      <c r="A32" t="s">
        <v>48</v>
      </c>
      <c r="B32" t="str">
        <f>_xlfn.IFNA(CONCATENATE(INDEX('raw country data'!B:B,MATCH(A32,'raw country data'!D:D,0)),", ",INDEX('raw country data'!C:C,MATCH(A32,'raw country data'!D:D,0))),CONCATENATE(VLOOKUP(A32,'raw country data'!A:D,2),", ",VLOOKUP(A32,'raw country data'!A:D,3)))</f>
        <v>60.472024, 8.468946</v>
      </c>
      <c r="C32" s="30">
        <f>VLOOKUP(A32,'raw sales data'!A:G,6)</f>
        <v>5482595</v>
      </c>
      <c r="D32" s="25">
        <f>VLOOKUP(A32,'raw sales data'!A:G,7)</f>
        <v>43261</v>
      </c>
    </row>
    <row r="33" spans="1:4" x14ac:dyDescent="0.25">
      <c r="A33" t="s">
        <v>49</v>
      </c>
      <c r="B33" t="str">
        <f>_xlfn.IFNA(CONCATENATE(INDEX('raw country data'!B:B,MATCH(A33,'raw country data'!D:D,0)),", ",INDEX('raw country data'!C:C,MATCH(A33,'raw country data'!D:D,0))),CONCATENATE(VLOOKUP(A33,'raw country data'!A:D,2),", ",VLOOKUP(A33,'raw country data'!A:D,3)))</f>
        <v>-23.442503, -58.443832</v>
      </c>
      <c r="C33" s="30">
        <f>VLOOKUP(A33,'raw sales data'!A:G,6)</f>
        <v>1078729</v>
      </c>
      <c r="D33" s="25">
        <f>VLOOKUP(A33,'raw sales data'!A:G,7)</f>
        <v>43247</v>
      </c>
    </row>
    <row r="34" spans="1:4" x14ac:dyDescent="0.25">
      <c r="A34" t="s">
        <v>51</v>
      </c>
      <c r="B34" t="str">
        <f>_xlfn.IFNA(CONCATENATE(INDEX('raw country data'!B:B,MATCH(A34,'raw country data'!D:D,0)),", ",INDEX('raw country data'!C:C,MATCH(A34,'raw country data'!D:D,0))),CONCATENATE(VLOOKUP(A34,'raw country data'!A:D,2),", ",VLOOKUP(A34,'raw country data'!A:D,3)))</f>
        <v>12.879721, 121.774017</v>
      </c>
      <c r="C34" s="30">
        <f>VLOOKUP(A34,'raw sales data'!A:G,6)</f>
        <v>23292202</v>
      </c>
      <c r="D34" s="25">
        <f>VLOOKUP(A34,'raw sales data'!A:G,7)</f>
        <v>43261</v>
      </c>
    </row>
    <row r="35" spans="1:4" x14ac:dyDescent="0.25">
      <c r="A35" t="s">
        <v>52</v>
      </c>
      <c r="B35" t="str">
        <f>_xlfn.IFNA(CONCATENATE(INDEX('raw country data'!B:B,MATCH(A35,'raw country data'!D:D,0)),", ",INDEX('raw country data'!C:C,MATCH(A35,'raw country data'!D:D,0))),CONCATENATE(VLOOKUP(A35,'raw country data'!A:D,2),", ",VLOOKUP(A35,'raw country data'!A:D,3)))</f>
        <v>51.919438, 19.145136</v>
      </c>
      <c r="C35" s="30">
        <f>VLOOKUP(A35,'raw sales data'!A:G,6)</f>
        <v>7183265</v>
      </c>
      <c r="D35" s="25">
        <f>VLOOKUP(A35,'raw sales data'!A:G,7)</f>
        <v>43261</v>
      </c>
    </row>
    <row r="36" spans="1:4" x14ac:dyDescent="0.25">
      <c r="A36" t="s">
        <v>53</v>
      </c>
      <c r="B36" t="str">
        <f>_xlfn.IFNA(CONCATENATE(INDEX('raw country data'!B:B,MATCH(A36,'raw country data'!D:D,0)),", ",INDEX('raw country data'!C:C,MATCH(A36,'raw country data'!D:D,0))),CONCATENATE(VLOOKUP(A36,'raw country data'!A:D,2),", ",VLOOKUP(A36,'raw country data'!A:D,3)))</f>
        <v>39.399872, -8.224454</v>
      </c>
      <c r="C36" s="30">
        <f>VLOOKUP(A36,'raw sales data'!A:G,6)</f>
        <v>2822573</v>
      </c>
      <c r="D36" s="25">
        <f>VLOOKUP(A36,'raw sales data'!A:G,7)</f>
        <v>43261</v>
      </c>
    </row>
    <row r="37" spans="1:4" x14ac:dyDescent="0.25">
      <c r="A37" t="s">
        <v>54</v>
      </c>
      <c r="B37" t="str">
        <f>_xlfn.IFNA(CONCATENATE(INDEX('raw country data'!B:B,MATCH(A37,'raw country data'!D:D,0)),", ",INDEX('raw country data'!C:C,MATCH(A37,'raw country data'!D:D,0))),CONCATENATE(VLOOKUP(A37,'raw country data'!A:D,2),", ",VLOOKUP(A37,'raw country data'!A:D,3)))</f>
        <v>45.943161, 24.96676</v>
      </c>
      <c r="C37" s="30">
        <f>VLOOKUP(A37,'raw sales data'!A:G,6)</f>
        <v>2457434</v>
      </c>
      <c r="D37" s="25">
        <f>VLOOKUP(A37,'raw sales data'!A:G,7)</f>
        <v>43261</v>
      </c>
    </row>
    <row r="38" spans="1:4" x14ac:dyDescent="0.25">
      <c r="A38" t="s">
        <v>55</v>
      </c>
      <c r="B38" t="str">
        <f>_xlfn.IFNA(CONCATENATE(INDEX('raw country data'!B:B,MATCH(A38,'raw country data'!D:D,0)),", ",INDEX('raw country data'!C:C,MATCH(A38,'raw country data'!D:D,0))),CONCATENATE(VLOOKUP(A38,'raw country data'!A:D,2),", ",VLOOKUP(A38,'raw country data'!A:D,3)))</f>
        <v>61.52401, 105.318756</v>
      </c>
      <c r="C38" s="30">
        <f>VLOOKUP(A38,'raw sales data'!A:G,6)</f>
        <v>34401293</v>
      </c>
      <c r="D38" s="25">
        <f>VLOOKUP(A38,'raw sales data'!A:G,7)</f>
        <v>43261</v>
      </c>
    </row>
    <row r="39" spans="1:4" x14ac:dyDescent="0.25">
      <c r="A39" t="s">
        <v>56</v>
      </c>
      <c r="B39" t="str">
        <f>_xlfn.IFNA(CONCATENATE(INDEX('raw country data'!B:B,MATCH(A39,'raw country data'!D:D,0)),", ",INDEX('raw country data'!C:C,MATCH(A39,'raw country data'!D:D,0))),CONCATENATE(VLOOKUP(A39,'raw country data'!A:D,2),", ",VLOOKUP(A39,'raw country data'!A:D,3)))</f>
        <v>60.128161, 18.643501</v>
      </c>
      <c r="C39" s="30">
        <f>VLOOKUP(A39,'raw sales data'!A:G,6)</f>
        <v>280036</v>
      </c>
      <c r="D39" s="25">
        <f>VLOOKUP(A39,'raw sales data'!A:G,7)</f>
        <v>43229</v>
      </c>
    </row>
    <row r="40" spans="1:4" x14ac:dyDescent="0.25">
      <c r="A40" t="s">
        <v>58</v>
      </c>
      <c r="B40" t="str">
        <f>_xlfn.IFNA(CONCATENATE(INDEX('raw country data'!B:B,MATCH(A40,'raw country data'!D:D,0)),", ",INDEX('raw country data'!C:C,MATCH(A40,'raw country data'!D:D,0))),CONCATENATE(VLOOKUP(A40,'raw country data'!A:D,2),", ",VLOOKUP(A40,'raw country data'!A:D,3)))</f>
        <v>1.352083, 103.819836</v>
      </c>
      <c r="C40" s="30">
        <f>VLOOKUP(A40,'raw sales data'!A:G,6)</f>
        <v>12133512</v>
      </c>
      <c r="D40" s="25">
        <f>VLOOKUP(A40,'raw sales data'!A:G,7)</f>
        <v>43261</v>
      </c>
    </row>
    <row r="41" spans="1:4" x14ac:dyDescent="0.25">
      <c r="A41" t="s">
        <v>59</v>
      </c>
      <c r="B41" t="str">
        <f>_xlfn.IFNA(CONCATENATE(INDEX('raw country data'!B:B,MATCH(A41,'raw country data'!D:D,0)),", ",INDEX('raw country data'!C:C,MATCH(A41,'raw country data'!D:D,0))),CONCATENATE(VLOOKUP(A41,'raw country data'!A:D,2),", ",VLOOKUP(A41,'raw country data'!A:D,3)))</f>
        <v>48.669026, 19.699024</v>
      </c>
      <c r="C41" s="30">
        <f>VLOOKUP(A41,'raw sales data'!A:G,6)</f>
        <v>1333385</v>
      </c>
      <c r="D41" s="25">
        <f>VLOOKUP(A41,'raw sales data'!A:G,7)</f>
        <v>43261</v>
      </c>
    </row>
    <row r="42" spans="1:4" x14ac:dyDescent="0.25">
      <c r="A42" t="s">
        <v>61</v>
      </c>
      <c r="B42" t="str">
        <f>_xlfn.IFNA(CONCATENATE(INDEX('raw country data'!B:B,MATCH(A42,'raw country data'!D:D,0)),", ",INDEX('raw country data'!C:C,MATCH(A42,'raw country data'!D:D,0))),CONCATENATE(VLOOKUP(A42,'raw country data'!A:D,2),", ",VLOOKUP(A42,'raw country data'!A:D,3)))</f>
        <v>46.151241, 14.995463</v>
      </c>
      <c r="C42" s="30">
        <f>VLOOKUP(A42,'raw sales data'!A:G,6)</f>
        <v>328866</v>
      </c>
      <c r="D42" s="25">
        <f>VLOOKUP(A42,'raw sales data'!A:G,7)</f>
        <v>43261</v>
      </c>
    </row>
    <row r="43" spans="1:4" x14ac:dyDescent="0.25">
      <c r="A43" t="s">
        <v>62</v>
      </c>
      <c r="B43" t="str">
        <f>_xlfn.IFNA(CONCATENATE(INDEX('raw country data'!B:B,MATCH(A43,'raw country data'!D:D,0)),", ",INDEX('raw country data'!C:C,MATCH(A43,'raw country data'!D:D,0))),CONCATENATE(VLOOKUP(A43,'raw country data'!A:D,2),", ",VLOOKUP(A43,'raw country data'!A:D,3)))</f>
        <v>-30.559482, 22.937506</v>
      </c>
      <c r="C43" s="30">
        <f>VLOOKUP(A43,'raw sales data'!A:G,6)</f>
        <v>5378592</v>
      </c>
      <c r="D43" s="25">
        <f>VLOOKUP(A43,'raw sales data'!A:G,7)</f>
        <v>43261</v>
      </c>
    </row>
    <row r="44" spans="1:4" x14ac:dyDescent="0.25">
      <c r="A44" t="s">
        <v>64</v>
      </c>
      <c r="B44" t="str">
        <f>_xlfn.IFNA(CONCATENATE(INDEX('raw country data'!B:B,MATCH(A44,'raw country data'!D:D,0)),", ",INDEX('raw country data'!C:C,MATCH(A44,'raw country data'!D:D,0))),CONCATENATE(VLOOKUP(A44,'raw country data'!A:D,2),", ",VLOOKUP(A44,'raw country data'!A:D,3)))</f>
        <v>35.907757, 127.766922</v>
      </c>
      <c r="C44" s="30">
        <f>VLOOKUP(A44,'raw sales data'!A:G,6)</f>
        <v>92856237</v>
      </c>
      <c r="D44" s="25">
        <f>VLOOKUP(A44,'raw sales data'!A:G,7)</f>
        <v>43261</v>
      </c>
    </row>
    <row r="45" spans="1:4" x14ac:dyDescent="0.25">
      <c r="A45" t="s">
        <v>65</v>
      </c>
      <c r="B45" t="str">
        <f>_xlfn.IFNA(CONCATENATE(INDEX('raw country data'!B:B,MATCH(A45,'raw country data'!D:D,0)),", ",INDEX('raw country data'!C:C,MATCH(A45,'raw country data'!D:D,0))),CONCATENATE(VLOOKUP(A45,'raw country data'!A:D,2),", ",VLOOKUP(A45,'raw country data'!A:D,3)))</f>
        <v>40.463667, -3.74922</v>
      </c>
      <c r="C45" s="30">
        <f>VLOOKUP(A45,'raw sales data'!A:G,6)</f>
        <v>24490980</v>
      </c>
      <c r="D45" s="25">
        <f>VLOOKUP(A45,'raw sales data'!A:G,7)</f>
        <v>43261</v>
      </c>
    </row>
    <row r="46" spans="1:4" x14ac:dyDescent="0.25">
      <c r="A46" t="s">
        <v>66</v>
      </c>
      <c r="B46" t="str">
        <f>_xlfn.IFNA(CONCATENATE(INDEX('raw country data'!B:B,MATCH(A46,'raw country data'!D:D,0)),", ",INDEX('raw country data'!C:C,MATCH(A46,'raw country data'!D:D,0))),CONCATENATE(VLOOKUP(A46,'raw country data'!A:D,2),", ",VLOOKUP(A46,'raw country data'!A:D,3)))</f>
        <v>60.128161, 18.643501</v>
      </c>
      <c r="C46" s="30">
        <f>VLOOKUP(A46,'raw sales data'!A:G,6)</f>
        <v>7634007</v>
      </c>
      <c r="D46" s="25">
        <f>VLOOKUP(A46,'raw sales data'!A:G,7)</f>
        <v>43261</v>
      </c>
    </row>
    <row r="47" spans="1:4" x14ac:dyDescent="0.25">
      <c r="A47" t="s">
        <v>67</v>
      </c>
      <c r="B47" t="str">
        <f>_xlfn.IFNA(CONCATENATE(INDEX('raw country data'!B:B,MATCH(A47,'raw country data'!D:D,0)),", ",INDEX('raw country data'!C:C,MATCH(A47,'raw country data'!D:D,0))),CONCATENATE(VLOOKUP(A47,'raw country data'!A:D,2),", ",VLOOKUP(A47,'raw country data'!A:D,3)))</f>
        <v>46.818188, 8.227512</v>
      </c>
      <c r="C47" s="30">
        <f>VLOOKUP(A47,'raw sales data'!A:G,6)</f>
        <v>5463544</v>
      </c>
      <c r="D47" s="25">
        <f>VLOOKUP(A47,'raw sales data'!A:G,7)</f>
        <v>43261</v>
      </c>
    </row>
    <row r="48" spans="1:4" x14ac:dyDescent="0.25">
      <c r="A48" t="s">
        <v>68</v>
      </c>
      <c r="B48" t="str">
        <f>_xlfn.IFNA(CONCATENATE(INDEX('raw country data'!B:B,MATCH(A48,'raw country data'!D:D,0)),", ",INDEX('raw country data'!C:C,MATCH(A48,'raw country data'!D:D,0))),CONCATENATE(VLOOKUP(A48,'raw country data'!A:D,2),", ",VLOOKUP(A48,'raw country data'!A:D,3)))</f>
        <v>23.69781, 120.960515</v>
      </c>
      <c r="C48" s="30">
        <f>VLOOKUP(A48,'raw sales data'!A:G,6)</f>
        <v>21497834</v>
      </c>
      <c r="D48" s="25">
        <f>VLOOKUP(A48,'raw sales data'!A:G,7)</f>
        <v>43261</v>
      </c>
    </row>
    <row r="49" spans="1:4" x14ac:dyDescent="0.25">
      <c r="A49" t="s">
        <v>69</v>
      </c>
      <c r="B49" t="str">
        <f>_xlfn.IFNA(CONCATENATE(INDEX('raw country data'!B:B,MATCH(A49,'raw country data'!D:D,0)),", ",INDEX('raw country data'!C:C,MATCH(A49,'raw country data'!D:D,0))),CONCATENATE(VLOOKUP(A49,'raw country data'!A:D,2),", ",VLOOKUP(A49,'raw country data'!A:D,3)))</f>
        <v>15.870032, 100.992541</v>
      </c>
      <c r="C49" s="30">
        <f>VLOOKUP(A49,'raw sales data'!A:G,6)</f>
        <v>17944798</v>
      </c>
      <c r="D49" s="25">
        <f>VLOOKUP(A49,'raw sales data'!A:G,7)</f>
        <v>43261</v>
      </c>
    </row>
    <row r="50" spans="1:4" x14ac:dyDescent="0.25">
      <c r="A50" t="s">
        <v>70</v>
      </c>
      <c r="B50" t="str">
        <f>_xlfn.IFNA(CONCATENATE(INDEX('raw country data'!B:B,MATCH(A50,'raw country data'!D:D,0)),", ",INDEX('raw country data'!C:C,MATCH(A50,'raw country data'!D:D,0))),CONCATENATE(VLOOKUP(A50,'raw country data'!A:D,2),", ",VLOOKUP(A50,'raw country data'!A:D,3)))</f>
        <v>38.963745, 35.243322</v>
      </c>
      <c r="C50" s="30">
        <f>VLOOKUP(A50,'raw sales data'!A:G,6)</f>
        <v>6046778</v>
      </c>
      <c r="D50" s="25">
        <f>VLOOKUP(A50,'raw sales data'!A:G,7)</f>
        <v>43261</v>
      </c>
    </row>
    <row r="51" spans="1:4" x14ac:dyDescent="0.25">
      <c r="A51" t="s">
        <v>72</v>
      </c>
      <c r="B51" t="str">
        <f>_xlfn.IFNA(CONCATENATE(INDEX('raw country data'!B:B,MATCH(A51,'raw country data'!D:D,0)),", ",INDEX('raw country data'!C:C,MATCH(A51,'raw country data'!D:D,0))),CONCATENATE(VLOOKUP(A51,'raw country data'!A:D,2),", ",VLOOKUP(A51,'raw country data'!A:D,3)))</f>
        <v>48.379433, 31.16558</v>
      </c>
      <c r="C51" s="30">
        <f>VLOOKUP(A51,'raw sales data'!A:G,6)</f>
        <v>3914908</v>
      </c>
      <c r="D51" s="25">
        <f>VLOOKUP(A51,'raw sales data'!A:G,7)</f>
        <v>43261</v>
      </c>
    </row>
    <row r="52" spans="1:4" x14ac:dyDescent="0.25">
      <c r="A52" t="s">
        <v>73</v>
      </c>
      <c r="B52" t="str">
        <f>_xlfn.IFNA(CONCATENATE(INDEX('raw country data'!B:B,MATCH(A52,'raw country data'!D:D,0)),", ",INDEX('raw country data'!C:C,MATCH(A52,'raw country data'!D:D,0))),CONCATENATE(VLOOKUP(A52,'raw country data'!A:D,2),", ",VLOOKUP(A52,'raw country data'!A:D,3)))</f>
        <v>23.424076, 53.847818</v>
      </c>
      <c r="C52" s="30">
        <f>VLOOKUP(A52,'raw sales data'!A:G,6)</f>
        <v>9872958</v>
      </c>
      <c r="D52" s="25">
        <f>VLOOKUP(A52,'raw sales data'!A:G,7)</f>
        <v>43254</v>
      </c>
    </row>
    <row r="53" spans="1:4" x14ac:dyDescent="0.25">
      <c r="A53" t="s">
        <v>74</v>
      </c>
      <c r="B53" t="str">
        <f>_xlfn.IFNA(CONCATENATE(INDEX('raw country data'!B:B,MATCH(A53,'raw country data'!D:D,0)),", ",INDEX('raw country data'!C:C,MATCH(A53,'raw country data'!D:D,0))),CONCATENATE(VLOOKUP(A53,'raw country data'!A:D,2),", ",VLOOKUP(A53,'raw country data'!A:D,3)))</f>
        <v>55.378051, -3.435973</v>
      </c>
      <c r="C53" s="30">
        <f>VLOOKUP(A53,'raw sales data'!A:G,6)</f>
        <v>94995922</v>
      </c>
      <c r="D53" s="25">
        <f>VLOOKUP(A53,'raw sales data'!A:G,7)</f>
        <v>43261</v>
      </c>
    </row>
    <row r="54" spans="1:4" x14ac:dyDescent="0.25">
      <c r="A54" t="s">
        <v>75</v>
      </c>
      <c r="B54" t="str">
        <f>_xlfn.IFNA(CONCATENATE(INDEX('raw country data'!B:B,MATCH(A54,'raw country data'!D:D,0)),", ",INDEX('raw country data'!C:C,MATCH(A54,'raw country data'!D:D,0))),CONCATENATE(VLOOKUP(A54,'raw country data'!A:D,2),", ",VLOOKUP(A54,'raw country data'!A:D,3)))</f>
        <v>-32.522779, -55.765835</v>
      </c>
      <c r="C54" s="30">
        <f>VLOOKUP(A54,'raw sales data'!A:G,6)</f>
        <v>772075</v>
      </c>
      <c r="D54" s="25">
        <f>VLOOKUP(A54,'raw sales data'!A:G,7)</f>
        <v>43247</v>
      </c>
    </row>
    <row r="55" spans="1:4" x14ac:dyDescent="0.25">
      <c r="A55" t="s">
        <v>76</v>
      </c>
      <c r="B55" t="str">
        <f>_xlfn.IFNA(CONCATENATE(INDEX('raw country data'!B:B,MATCH(A55,'raw country data'!D:D,0)),", ",INDEX('raw country data'!C:C,MATCH(A55,'raw country data'!D:D,0))),CONCATENATE(VLOOKUP(A55,'raw country data'!A:D,2),", ",VLOOKUP(A55,'raw country data'!A:D,3)))</f>
        <v>6.42375, -66.58973</v>
      </c>
      <c r="C55" s="30">
        <f>VLOOKUP(A55,'raw sales data'!A:G,6)</f>
        <v>3652028</v>
      </c>
      <c r="D55" s="25">
        <f>VLOOKUP(A55,'raw sales data'!A:G,7)</f>
        <v>43261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sales data</vt:lpstr>
      <vt:lpstr>raw country data</vt:lpstr>
      <vt:lpstr>clean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2018-06-17T06:38:06Z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7f43dbd9-4fe4-4caa-bcfd-85e24357f342</vt:lpwstr>
  </property>
</Properties>
</file>