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675" activeTab="3"/>
  </bookViews>
  <sheets>
    <sheet name="STOCKS VISUALIZATION" sheetId="2" r:id="rId1"/>
    <sheet name="SPREAD" sheetId="3" r:id="rId2"/>
    <sheet name="Z-SCORE" sheetId="4" r:id="rId3"/>
    <sheet name="DATA" sheetId="1" r:id="rId4"/>
  </sheets>
  <calcPr calcId="145621"/>
</workbook>
</file>

<file path=xl/calcChain.xml><?xml version="1.0" encoding="utf-8"?>
<calcChain xmlns="http://schemas.openxmlformats.org/spreadsheetml/2006/main">
  <c r="H102" i="1" l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102" i="1"/>
  <c r="F102" i="1"/>
  <c r="I8" i="1" l="1" a="1"/>
  <c r="I8" i="1" s="1"/>
  <c r="J12" i="1" l="1"/>
  <c r="J14" i="1" s="1"/>
  <c r="J11" i="1"/>
  <c r="J10" i="1"/>
  <c r="J19" i="1" s="1"/>
  <c r="J9" i="1"/>
  <c r="J8" i="1"/>
  <c r="I12" i="1"/>
  <c r="J15" i="1" s="1"/>
  <c r="I11" i="1"/>
  <c r="J16" i="1" s="1"/>
  <c r="J20" i="1" s="1"/>
  <c r="I10" i="1"/>
  <c r="J18" i="1" s="1"/>
  <c r="I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2" i="1"/>
  <c r="J5" i="1"/>
  <c r="H505" i="1" l="1"/>
  <c r="H501" i="1"/>
  <c r="H497" i="1"/>
  <c r="H491" i="1"/>
  <c r="H503" i="1"/>
  <c r="H499" i="1"/>
  <c r="H495" i="1"/>
  <c r="H493" i="1"/>
  <c r="H489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6" i="1"/>
  <c r="E22" i="1"/>
  <c r="E38" i="1"/>
  <c r="E54" i="1"/>
  <c r="E70" i="1"/>
  <c r="E86" i="1"/>
  <c r="E102" i="1"/>
  <c r="E118" i="1"/>
  <c r="E134" i="1"/>
  <c r="E150" i="1"/>
  <c r="E166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81" i="1"/>
  <c r="E289" i="1"/>
  <c r="E297" i="1"/>
  <c r="E305" i="1"/>
  <c r="E313" i="1"/>
  <c r="E321" i="1"/>
  <c r="E329" i="1"/>
  <c r="E337" i="1"/>
  <c r="E345" i="1"/>
  <c r="E353" i="1"/>
  <c r="E361" i="1"/>
  <c r="E369" i="1"/>
  <c r="E377" i="1"/>
  <c r="E385" i="1"/>
  <c r="E393" i="1"/>
  <c r="E401" i="1"/>
  <c r="E409" i="1"/>
  <c r="E417" i="1"/>
  <c r="E425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2" i="1"/>
  <c r="E18" i="1"/>
  <c r="E34" i="1"/>
  <c r="E50" i="1"/>
  <c r="E66" i="1"/>
  <c r="E82" i="1"/>
  <c r="E98" i="1"/>
  <c r="E114" i="1"/>
  <c r="E130" i="1"/>
  <c r="E146" i="1"/>
  <c r="E162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5" i="1"/>
  <c r="E383" i="1"/>
  <c r="E391" i="1"/>
  <c r="E399" i="1"/>
  <c r="E407" i="1"/>
  <c r="E415" i="1"/>
  <c r="E423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14" i="1"/>
  <c r="E30" i="1"/>
  <c r="E46" i="1"/>
  <c r="E62" i="1"/>
  <c r="E78" i="1"/>
  <c r="E94" i="1"/>
  <c r="E110" i="1"/>
  <c r="E126" i="1"/>
  <c r="E142" i="1"/>
  <c r="E158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49" i="1"/>
  <c r="E357" i="1"/>
  <c r="E365" i="1"/>
  <c r="E373" i="1"/>
  <c r="E381" i="1"/>
  <c r="E389" i="1"/>
  <c r="E397" i="1"/>
  <c r="E405" i="1"/>
  <c r="E413" i="1"/>
  <c r="E421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10" i="1"/>
  <c r="E26" i="1"/>
  <c r="E42" i="1"/>
  <c r="E58" i="1"/>
  <c r="E74" i="1"/>
  <c r="E90" i="1"/>
  <c r="E106" i="1"/>
  <c r="E122" i="1"/>
  <c r="E138" i="1"/>
  <c r="E154" i="1"/>
  <c r="E170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E411" i="1"/>
  <c r="E419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H504" i="1"/>
  <c r="H502" i="1"/>
  <c r="H500" i="1"/>
  <c r="H498" i="1"/>
  <c r="H496" i="1"/>
  <c r="H494" i="1"/>
  <c r="H492" i="1"/>
  <c r="H490" i="1"/>
</calcChain>
</file>

<file path=xl/sharedStrings.xml><?xml version="1.0" encoding="utf-8"?>
<sst xmlns="http://schemas.openxmlformats.org/spreadsheetml/2006/main" count="22" uniqueCount="22">
  <si>
    <t>Date</t>
  </si>
  <si>
    <t>RNL</t>
  </si>
  <si>
    <t>UG</t>
  </si>
  <si>
    <t>Frequency</t>
  </si>
  <si>
    <t>daily</t>
  </si>
  <si>
    <t>Period</t>
  </si>
  <si>
    <t>July 25th 2018-July 24th 2020</t>
  </si>
  <si>
    <t>Correlation coeficient between the two stocks</t>
  </si>
  <si>
    <t>DEFFERENCES</t>
  </si>
  <si>
    <t>Residuals squared</t>
  </si>
  <si>
    <t>Regression squared</t>
  </si>
  <si>
    <t>F-statistics</t>
  </si>
  <si>
    <t>Degree of freedom</t>
  </si>
  <si>
    <t>R-squared</t>
  </si>
  <si>
    <t>Residuals standard error</t>
  </si>
  <si>
    <t>P-value for F-statistics</t>
  </si>
  <si>
    <t>Decision</t>
  </si>
  <si>
    <t>significant</t>
  </si>
  <si>
    <t>DECISION BASED ON Z-SCORE</t>
  </si>
  <si>
    <t>SPREAD</t>
  </si>
  <si>
    <t>Z-score</t>
  </si>
  <si>
    <t>DECISION BASED ON BASIC STATISTICS (DIFFERENCE)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</si>
</sst>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10" xfId="0" applyFont="1" applyBorder="1"/>
    <xf numFmtId="0" fontId="19" fillId="0" borderId="10" xfId="0" applyFont="1" applyBorder="1"/>
    <xf numFmtId="0" fontId="16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RNL</c:v>
                </c:pt>
              </c:strCache>
            </c:strRef>
          </c:tx>
          <c:marker>
            <c:symbol val="none"/>
          </c:marker>
          <c:cat>
            <c:numRef>
              <c:f>DATA!$A$2:$A$505</c:f>
              <c:numCache>
                <c:formatCode>m/d/yyyy</c:formatCode>
                <c:ptCount val="504"/>
                <c:pt idx="0">
                  <c:v>43306</c:v>
                </c:pt>
                <c:pt idx="1">
                  <c:v>43307</c:v>
                </c:pt>
                <c:pt idx="2">
                  <c:v>43308</c:v>
                </c:pt>
                <c:pt idx="3">
                  <c:v>43311</c:v>
                </c:pt>
                <c:pt idx="4">
                  <c:v>43312</c:v>
                </c:pt>
                <c:pt idx="5">
                  <c:v>43313</c:v>
                </c:pt>
                <c:pt idx="6">
                  <c:v>43314</c:v>
                </c:pt>
                <c:pt idx="7">
                  <c:v>43315</c:v>
                </c:pt>
                <c:pt idx="8">
                  <c:v>43318</c:v>
                </c:pt>
                <c:pt idx="9">
                  <c:v>43319</c:v>
                </c:pt>
                <c:pt idx="10">
                  <c:v>43320</c:v>
                </c:pt>
                <c:pt idx="11">
                  <c:v>43321</c:v>
                </c:pt>
                <c:pt idx="12">
                  <c:v>43322</c:v>
                </c:pt>
                <c:pt idx="13">
                  <c:v>43325</c:v>
                </c:pt>
                <c:pt idx="14">
                  <c:v>43326</c:v>
                </c:pt>
                <c:pt idx="15">
                  <c:v>43327</c:v>
                </c:pt>
                <c:pt idx="16">
                  <c:v>43328</c:v>
                </c:pt>
                <c:pt idx="17">
                  <c:v>43329</c:v>
                </c:pt>
                <c:pt idx="18">
                  <c:v>43332</c:v>
                </c:pt>
                <c:pt idx="19">
                  <c:v>43333</c:v>
                </c:pt>
                <c:pt idx="20">
                  <c:v>43334</c:v>
                </c:pt>
                <c:pt idx="21">
                  <c:v>43335</c:v>
                </c:pt>
                <c:pt idx="22">
                  <c:v>43336</c:v>
                </c:pt>
                <c:pt idx="23">
                  <c:v>43339</c:v>
                </c:pt>
                <c:pt idx="24">
                  <c:v>43340</c:v>
                </c:pt>
                <c:pt idx="25">
                  <c:v>43341</c:v>
                </c:pt>
                <c:pt idx="26">
                  <c:v>43342</c:v>
                </c:pt>
                <c:pt idx="27">
                  <c:v>43343</c:v>
                </c:pt>
                <c:pt idx="28">
                  <c:v>43347</c:v>
                </c:pt>
                <c:pt idx="29">
                  <c:v>43348</c:v>
                </c:pt>
                <c:pt idx="30">
                  <c:v>43349</c:v>
                </c:pt>
                <c:pt idx="31">
                  <c:v>43350</c:v>
                </c:pt>
                <c:pt idx="32">
                  <c:v>43353</c:v>
                </c:pt>
                <c:pt idx="33">
                  <c:v>43354</c:v>
                </c:pt>
                <c:pt idx="34">
                  <c:v>43355</c:v>
                </c:pt>
                <c:pt idx="35">
                  <c:v>43356</c:v>
                </c:pt>
                <c:pt idx="36">
                  <c:v>43357</c:v>
                </c:pt>
                <c:pt idx="37">
                  <c:v>43360</c:v>
                </c:pt>
                <c:pt idx="38">
                  <c:v>43361</c:v>
                </c:pt>
                <c:pt idx="39">
                  <c:v>43362</c:v>
                </c:pt>
                <c:pt idx="40">
                  <c:v>43363</c:v>
                </c:pt>
                <c:pt idx="41">
                  <c:v>43364</c:v>
                </c:pt>
                <c:pt idx="42">
                  <c:v>43367</c:v>
                </c:pt>
                <c:pt idx="43">
                  <c:v>43368</c:v>
                </c:pt>
                <c:pt idx="44">
                  <c:v>43369</c:v>
                </c:pt>
                <c:pt idx="45">
                  <c:v>43370</c:v>
                </c:pt>
                <c:pt idx="46">
                  <c:v>43371</c:v>
                </c:pt>
                <c:pt idx="47">
                  <c:v>43374</c:v>
                </c:pt>
                <c:pt idx="48">
                  <c:v>43375</c:v>
                </c:pt>
                <c:pt idx="49">
                  <c:v>43376</c:v>
                </c:pt>
                <c:pt idx="50">
                  <c:v>43377</c:v>
                </c:pt>
                <c:pt idx="51">
                  <c:v>43378</c:v>
                </c:pt>
                <c:pt idx="52">
                  <c:v>43381</c:v>
                </c:pt>
                <c:pt idx="53">
                  <c:v>43382</c:v>
                </c:pt>
                <c:pt idx="54">
                  <c:v>43383</c:v>
                </c:pt>
                <c:pt idx="55">
                  <c:v>43384</c:v>
                </c:pt>
                <c:pt idx="56">
                  <c:v>43385</c:v>
                </c:pt>
                <c:pt idx="57">
                  <c:v>43388</c:v>
                </c:pt>
                <c:pt idx="58">
                  <c:v>43389</c:v>
                </c:pt>
                <c:pt idx="59">
                  <c:v>43390</c:v>
                </c:pt>
                <c:pt idx="60">
                  <c:v>43391</c:v>
                </c:pt>
                <c:pt idx="61">
                  <c:v>43392</c:v>
                </c:pt>
                <c:pt idx="62">
                  <c:v>43395</c:v>
                </c:pt>
                <c:pt idx="63">
                  <c:v>43396</c:v>
                </c:pt>
                <c:pt idx="64">
                  <c:v>43397</c:v>
                </c:pt>
                <c:pt idx="65">
                  <c:v>43398</c:v>
                </c:pt>
                <c:pt idx="66">
                  <c:v>43399</c:v>
                </c:pt>
                <c:pt idx="67">
                  <c:v>43402</c:v>
                </c:pt>
                <c:pt idx="68">
                  <c:v>43403</c:v>
                </c:pt>
                <c:pt idx="69">
                  <c:v>43404</c:v>
                </c:pt>
                <c:pt idx="70">
                  <c:v>43405</c:v>
                </c:pt>
                <c:pt idx="71">
                  <c:v>43406</c:v>
                </c:pt>
                <c:pt idx="72">
                  <c:v>43409</c:v>
                </c:pt>
                <c:pt idx="73">
                  <c:v>43410</c:v>
                </c:pt>
                <c:pt idx="74">
                  <c:v>43411</c:v>
                </c:pt>
                <c:pt idx="75">
                  <c:v>43412</c:v>
                </c:pt>
                <c:pt idx="76">
                  <c:v>43413</c:v>
                </c:pt>
                <c:pt idx="77">
                  <c:v>43416</c:v>
                </c:pt>
                <c:pt idx="78">
                  <c:v>43417</c:v>
                </c:pt>
                <c:pt idx="79">
                  <c:v>43418</c:v>
                </c:pt>
                <c:pt idx="80">
                  <c:v>43419</c:v>
                </c:pt>
                <c:pt idx="81">
                  <c:v>43420</c:v>
                </c:pt>
                <c:pt idx="82">
                  <c:v>43423</c:v>
                </c:pt>
                <c:pt idx="83">
                  <c:v>43424</c:v>
                </c:pt>
                <c:pt idx="84">
                  <c:v>43425</c:v>
                </c:pt>
                <c:pt idx="85">
                  <c:v>43427</c:v>
                </c:pt>
                <c:pt idx="86">
                  <c:v>43430</c:v>
                </c:pt>
                <c:pt idx="87">
                  <c:v>43431</c:v>
                </c:pt>
                <c:pt idx="88">
                  <c:v>43432</c:v>
                </c:pt>
                <c:pt idx="89">
                  <c:v>43433</c:v>
                </c:pt>
                <c:pt idx="90">
                  <c:v>43434</c:v>
                </c:pt>
                <c:pt idx="91">
                  <c:v>43437</c:v>
                </c:pt>
                <c:pt idx="92">
                  <c:v>43438</c:v>
                </c:pt>
                <c:pt idx="93">
                  <c:v>43440</c:v>
                </c:pt>
                <c:pt idx="94">
                  <c:v>43441</c:v>
                </c:pt>
                <c:pt idx="95">
                  <c:v>43444</c:v>
                </c:pt>
                <c:pt idx="96">
                  <c:v>43445</c:v>
                </c:pt>
                <c:pt idx="97">
                  <c:v>43446</c:v>
                </c:pt>
                <c:pt idx="98">
                  <c:v>43447</c:v>
                </c:pt>
                <c:pt idx="99">
                  <c:v>43448</c:v>
                </c:pt>
                <c:pt idx="100">
                  <c:v>43451</c:v>
                </c:pt>
                <c:pt idx="101">
                  <c:v>43452</c:v>
                </c:pt>
                <c:pt idx="102">
                  <c:v>43453</c:v>
                </c:pt>
                <c:pt idx="103">
                  <c:v>43454</c:v>
                </c:pt>
                <c:pt idx="104">
                  <c:v>43455</c:v>
                </c:pt>
                <c:pt idx="105">
                  <c:v>43458</c:v>
                </c:pt>
                <c:pt idx="106">
                  <c:v>43460</c:v>
                </c:pt>
                <c:pt idx="107">
                  <c:v>43461</c:v>
                </c:pt>
                <c:pt idx="108">
                  <c:v>43462</c:v>
                </c:pt>
                <c:pt idx="109">
                  <c:v>43465</c:v>
                </c:pt>
                <c:pt idx="110">
                  <c:v>43467</c:v>
                </c:pt>
                <c:pt idx="111">
                  <c:v>43468</c:v>
                </c:pt>
                <c:pt idx="112">
                  <c:v>43469</c:v>
                </c:pt>
                <c:pt idx="113">
                  <c:v>43472</c:v>
                </c:pt>
                <c:pt idx="114">
                  <c:v>43473</c:v>
                </c:pt>
                <c:pt idx="115">
                  <c:v>43474</c:v>
                </c:pt>
                <c:pt idx="116">
                  <c:v>43475</c:v>
                </c:pt>
                <c:pt idx="117">
                  <c:v>43476</c:v>
                </c:pt>
                <c:pt idx="118">
                  <c:v>43479</c:v>
                </c:pt>
                <c:pt idx="119">
                  <c:v>43480</c:v>
                </c:pt>
                <c:pt idx="120">
                  <c:v>43481</c:v>
                </c:pt>
                <c:pt idx="121">
                  <c:v>43482</c:v>
                </c:pt>
                <c:pt idx="122">
                  <c:v>43483</c:v>
                </c:pt>
                <c:pt idx="123">
                  <c:v>43487</c:v>
                </c:pt>
                <c:pt idx="124">
                  <c:v>43488</c:v>
                </c:pt>
                <c:pt idx="125">
                  <c:v>43489</c:v>
                </c:pt>
                <c:pt idx="126">
                  <c:v>43490</c:v>
                </c:pt>
                <c:pt idx="127">
                  <c:v>43493</c:v>
                </c:pt>
                <c:pt idx="128">
                  <c:v>43494</c:v>
                </c:pt>
                <c:pt idx="129">
                  <c:v>43495</c:v>
                </c:pt>
                <c:pt idx="130">
                  <c:v>43496</c:v>
                </c:pt>
                <c:pt idx="131">
                  <c:v>43497</c:v>
                </c:pt>
                <c:pt idx="132">
                  <c:v>43500</c:v>
                </c:pt>
                <c:pt idx="133">
                  <c:v>43501</c:v>
                </c:pt>
                <c:pt idx="134">
                  <c:v>43502</c:v>
                </c:pt>
                <c:pt idx="135">
                  <c:v>43503</c:v>
                </c:pt>
                <c:pt idx="136">
                  <c:v>43504</c:v>
                </c:pt>
                <c:pt idx="137">
                  <c:v>43507</c:v>
                </c:pt>
                <c:pt idx="138">
                  <c:v>43508</c:v>
                </c:pt>
                <c:pt idx="139">
                  <c:v>43509</c:v>
                </c:pt>
                <c:pt idx="140">
                  <c:v>43510</c:v>
                </c:pt>
                <c:pt idx="141">
                  <c:v>43511</c:v>
                </c:pt>
                <c:pt idx="142">
                  <c:v>43515</c:v>
                </c:pt>
                <c:pt idx="143">
                  <c:v>43516</c:v>
                </c:pt>
                <c:pt idx="144">
                  <c:v>43517</c:v>
                </c:pt>
                <c:pt idx="145">
                  <c:v>43518</c:v>
                </c:pt>
                <c:pt idx="146">
                  <c:v>43521</c:v>
                </c:pt>
                <c:pt idx="147">
                  <c:v>43522</c:v>
                </c:pt>
                <c:pt idx="148">
                  <c:v>43523</c:v>
                </c:pt>
                <c:pt idx="149">
                  <c:v>43524</c:v>
                </c:pt>
                <c:pt idx="150">
                  <c:v>43525</c:v>
                </c:pt>
                <c:pt idx="151">
                  <c:v>43528</c:v>
                </c:pt>
                <c:pt idx="152">
                  <c:v>43529</c:v>
                </c:pt>
                <c:pt idx="153">
                  <c:v>43530</c:v>
                </c:pt>
                <c:pt idx="154">
                  <c:v>43531</c:v>
                </c:pt>
                <c:pt idx="155">
                  <c:v>43532</c:v>
                </c:pt>
                <c:pt idx="156">
                  <c:v>43535</c:v>
                </c:pt>
                <c:pt idx="157">
                  <c:v>43536</c:v>
                </c:pt>
                <c:pt idx="158">
                  <c:v>43537</c:v>
                </c:pt>
                <c:pt idx="159">
                  <c:v>43538</c:v>
                </c:pt>
                <c:pt idx="160">
                  <c:v>43539</c:v>
                </c:pt>
                <c:pt idx="161">
                  <c:v>43542</c:v>
                </c:pt>
                <c:pt idx="162">
                  <c:v>43543</c:v>
                </c:pt>
                <c:pt idx="163">
                  <c:v>43544</c:v>
                </c:pt>
                <c:pt idx="164">
                  <c:v>43545</c:v>
                </c:pt>
                <c:pt idx="165">
                  <c:v>43546</c:v>
                </c:pt>
                <c:pt idx="166">
                  <c:v>43549</c:v>
                </c:pt>
                <c:pt idx="167">
                  <c:v>43550</c:v>
                </c:pt>
                <c:pt idx="168">
                  <c:v>43551</c:v>
                </c:pt>
                <c:pt idx="169">
                  <c:v>43552</c:v>
                </c:pt>
                <c:pt idx="170">
                  <c:v>43553</c:v>
                </c:pt>
                <c:pt idx="171">
                  <c:v>43556</c:v>
                </c:pt>
                <c:pt idx="172">
                  <c:v>43557</c:v>
                </c:pt>
                <c:pt idx="173">
                  <c:v>43558</c:v>
                </c:pt>
                <c:pt idx="174">
                  <c:v>43559</c:v>
                </c:pt>
                <c:pt idx="175">
                  <c:v>43560</c:v>
                </c:pt>
                <c:pt idx="176">
                  <c:v>43563</c:v>
                </c:pt>
                <c:pt idx="177">
                  <c:v>43564</c:v>
                </c:pt>
                <c:pt idx="178">
                  <c:v>43565</c:v>
                </c:pt>
                <c:pt idx="179">
                  <c:v>43566</c:v>
                </c:pt>
                <c:pt idx="180">
                  <c:v>43567</c:v>
                </c:pt>
                <c:pt idx="181">
                  <c:v>43570</c:v>
                </c:pt>
                <c:pt idx="182">
                  <c:v>43571</c:v>
                </c:pt>
                <c:pt idx="183">
                  <c:v>43572</c:v>
                </c:pt>
                <c:pt idx="184">
                  <c:v>43573</c:v>
                </c:pt>
                <c:pt idx="185">
                  <c:v>43577</c:v>
                </c:pt>
                <c:pt idx="186">
                  <c:v>43578</c:v>
                </c:pt>
                <c:pt idx="187">
                  <c:v>43579</c:v>
                </c:pt>
                <c:pt idx="188">
                  <c:v>43580</c:v>
                </c:pt>
                <c:pt idx="189">
                  <c:v>43581</c:v>
                </c:pt>
                <c:pt idx="190">
                  <c:v>43584</c:v>
                </c:pt>
                <c:pt idx="191">
                  <c:v>43585</c:v>
                </c:pt>
                <c:pt idx="192">
                  <c:v>43586</c:v>
                </c:pt>
                <c:pt idx="193">
                  <c:v>43587</c:v>
                </c:pt>
                <c:pt idx="194">
                  <c:v>43588</c:v>
                </c:pt>
                <c:pt idx="195">
                  <c:v>43591</c:v>
                </c:pt>
                <c:pt idx="196">
                  <c:v>43592</c:v>
                </c:pt>
                <c:pt idx="197">
                  <c:v>43593</c:v>
                </c:pt>
                <c:pt idx="198">
                  <c:v>43594</c:v>
                </c:pt>
                <c:pt idx="199">
                  <c:v>43595</c:v>
                </c:pt>
                <c:pt idx="200">
                  <c:v>43598</c:v>
                </c:pt>
                <c:pt idx="201">
                  <c:v>43599</c:v>
                </c:pt>
                <c:pt idx="202">
                  <c:v>43600</c:v>
                </c:pt>
                <c:pt idx="203">
                  <c:v>43601</c:v>
                </c:pt>
                <c:pt idx="204">
                  <c:v>43602</c:v>
                </c:pt>
                <c:pt idx="205">
                  <c:v>43605</c:v>
                </c:pt>
                <c:pt idx="206">
                  <c:v>43606</c:v>
                </c:pt>
                <c:pt idx="207">
                  <c:v>43607</c:v>
                </c:pt>
                <c:pt idx="208">
                  <c:v>43608</c:v>
                </c:pt>
                <c:pt idx="209">
                  <c:v>43609</c:v>
                </c:pt>
                <c:pt idx="210">
                  <c:v>43613</c:v>
                </c:pt>
                <c:pt idx="211">
                  <c:v>43614</c:v>
                </c:pt>
                <c:pt idx="212">
                  <c:v>43615</c:v>
                </c:pt>
                <c:pt idx="213">
                  <c:v>43616</c:v>
                </c:pt>
                <c:pt idx="214">
                  <c:v>43619</c:v>
                </c:pt>
                <c:pt idx="215">
                  <c:v>43620</c:v>
                </c:pt>
                <c:pt idx="216">
                  <c:v>43621</c:v>
                </c:pt>
                <c:pt idx="217">
                  <c:v>43622</c:v>
                </c:pt>
                <c:pt idx="218">
                  <c:v>43623</c:v>
                </c:pt>
                <c:pt idx="219">
                  <c:v>43626</c:v>
                </c:pt>
                <c:pt idx="220">
                  <c:v>43627</c:v>
                </c:pt>
                <c:pt idx="221">
                  <c:v>43628</c:v>
                </c:pt>
                <c:pt idx="222">
                  <c:v>43629</c:v>
                </c:pt>
                <c:pt idx="223">
                  <c:v>43630</c:v>
                </c:pt>
                <c:pt idx="224">
                  <c:v>43633</c:v>
                </c:pt>
                <c:pt idx="225">
                  <c:v>43634</c:v>
                </c:pt>
                <c:pt idx="226">
                  <c:v>43635</c:v>
                </c:pt>
                <c:pt idx="227">
                  <c:v>43636</c:v>
                </c:pt>
                <c:pt idx="228">
                  <c:v>43637</c:v>
                </c:pt>
                <c:pt idx="229">
                  <c:v>43640</c:v>
                </c:pt>
                <c:pt idx="230">
                  <c:v>43641</c:v>
                </c:pt>
                <c:pt idx="231">
                  <c:v>43642</c:v>
                </c:pt>
                <c:pt idx="232">
                  <c:v>43643</c:v>
                </c:pt>
                <c:pt idx="233">
                  <c:v>43644</c:v>
                </c:pt>
                <c:pt idx="234">
                  <c:v>43647</c:v>
                </c:pt>
                <c:pt idx="235">
                  <c:v>43648</c:v>
                </c:pt>
                <c:pt idx="236">
                  <c:v>43649</c:v>
                </c:pt>
                <c:pt idx="237">
                  <c:v>43651</c:v>
                </c:pt>
                <c:pt idx="238">
                  <c:v>43654</c:v>
                </c:pt>
                <c:pt idx="239">
                  <c:v>43655</c:v>
                </c:pt>
                <c:pt idx="240">
                  <c:v>43656</c:v>
                </c:pt>
                <c:pt idx="241">
                  <c:v>43657</c:v>
                </c:pt>
                <c:pt idx="242">
                  <c:v>43658</c:v>
                </c:pt>
                <c:pt idx="243">
                  <c:v>43661</c:v>
                </c:pt>
                <c:pt idx="244">
                  <c:v>43662</c:v>
                </c:pt>
                <c:pt idx="245">
                  <c:v>43663</c:v>
                </c:pt>
                <c:pt idx="246">
                  <c:v>43664</c:v>
                </c:pt>
                <c:pt idx="247">
                  <c:v>43665</c:v>
                </c:pt>
                <c:pt idx="248">
                  <c:v>43668</c:v>
                </c:pt>
                <c:pt idx="249">
                  <c:v>43669</c:v>
                </c:pt>
                <c:pt idx="250">
                  <c:v>43670</c:v>
                </c:pt>
                <c:pt idx="251">
                  <c:v>43671</c:v>
                </c:pt>
                <c:pt idx="252">
                  <c:v>43672</c:v>
                </c:pt>
                <c:pt idx="253">
                  <c:v>43675</c:v>
                </c:pt>
                <c:pt idx="254">
                  <c:v>43676</c:v>
                </c:pt>
                <c:pt idx="255">
                  <c:v>43677</c:v>
                </c:pt>
                <c:pt idx="256">
                  <c:v>43678</c:v>
                </c:pt>
                <c:pt idx="257">
                  <c:v>43679</c:v>
                </c:pt>
                <c:pt idx="258">
                  <c:v>43682</c:v>
                </c:pt>
                <c:pt idx="259">
                  <c:v>43683</c:v>
                </c:pt>
                <c:pt idx="260">
                  <c:v>43684</c:v>
                </c:pt>
                <c:pt idx="261">
                  <c:v>43685</c:v>
                </c:pt>
                <c:pt idx="262">
                  <c:v>43686</c:v>
                </c:pt>
                <c:pt idx="263">
                  <c:v>43689</c:v>
                </c:pt>
                <c:pt idx="264">
                  <c:v>43690</c:v>
                </c:pt>
                <c:pt idx="265">
                  <c:v>43691</c:v>
                </c:pt>
                <c:pt idx="266">
                  <c:v>43692</c:v>
                </c:pt>
                <c:pt idx="267">
                  <c:v>43693</c:v>
                </c:pt>
                <c:pt idx="268">
                  <c:v>43696</c:v>
                </c:pt>
                <c:pt idx="269">
                  <c:v>43697</c:v>
                </c:pt>
                <c:pt idx="270">
                  <c:v>43698</c:v>
                </c:pt>
                <c:pt idx="271">
                  <c:v>43699</c:v>
                </c:pt>
                <c:pt idx="272">
                  <c:v>43700</c:v>
                </c:pt>
                <c:pt idx="273">
                  <c:v>43703</c:v>
                </c:pt>
                <c:pt idx="274">
                  <c:v>43704</c:v>
                </c:pt>
                <c:pt idx="275">
                  <c:v>43705</c:v>
                </c:pt>
                <c:pt idx="276">
                  <c:v>43706</c:v>
                </c:pt>
                <c:pt idx="277">
                  <c:v>43707</c:v>
                </c:pt>
                <c:pt idx="278">
                  <c:v>43711</c:v>
                </c:pt>
                <c:pt idx="279">
                  <c:v>43712</c:v>
                </c:pt>
                <c:pt idx="280">
                  <c:v>43713</c:v>
                </c:pt>
                <c:pt idx="281">
                  <c:v>43714</c:v>
                </c:pt>
                <c:pt idx="282">
                  <c:v>43717</c:v>
                </c:pt>
                <c:pt idx="283">
                  <c:v>43718</c:v>
                </c:pt>
                <c:pt idx="284">
                  <c:v>43719</c:v>
                </c:pt>
                <c:pt idx="285">
                  <c:v>43720</c:v>
                </c:pt>
                <c:pt idx="286">
                  <c:v>43721</c:v>
                </c:pt>
                <c:pt idx="287">
                  <c:v>43724</c:v>
                </c:pt>
                <c:pt idx="288">
                  <c:v>43725</c:v>
                </c:pt>
                <c:pt idx="289">
                  <c:v>43726</c:v>
                </c:pt>
                <c:pt idx="290">
                  <c:v>43727</c:v>
                </c:pt>
                <c:pt idx="291">
                  <c:v>43728</c:v>
                </c:pt>
                <c:pt idx="292">
                  <c:v>43731</c:v>
                </c:pt>
                <c:pt idx="293">
                  <c:v>43732</c:v>
                </c:pt>
                <c:pt idx="294">
                  <c:v>43733</c:v>
                </c:pt>
                <c:pt idx="295">
                  <c:v>43734</c:v>
                </c:pt>
                <c:pt idx="296">
                  <c:v>43735</c:v>
                </c:pt>
                <c:pt idx="297">
                  <c:v>43738</c:v>
                </c:pt>
                <c:pt idx="298">
                  <c:v>43739</c:v>
                </c:pt>
                <c:pt idx="299">
                  <c:v>43740</c:v>
                </c:pt>
                <c:pt idx="300">
                  <c:v>43741</c:v>
                </c:pt>
                <c:pt idx="301">
                  <c:v>43742</c:v>
                </c:pt>
                <c:pt idx="302">
                  <c:v>43745</c:v>
                </c:pt>
                <c:pt idx="303">
                  <c:v>43746</c:v>
                </c:pt>
                <c:pt idx="304">
                  <c:v>43747</c:v>
                </c:pt>
                <c:pt idx="305">
                  <c:v>43748</c:v>
                </c:pt>
                <c:pt idx="306">
                  <c:v>43749</c:v>
                </c:pt>
                <c:pt idx="307">
                  <c:v>43752</c:v>
                </c:pt>
                <c:pt idx="308">
                  <c:v>43753</c:v>
                </c:pt>
                <c:pt idx="309">
                  <c:v>43754</c:v>
                </c:pt>
                <c:pt idx="310">
                  <c:v>43755</c:v>
                </c:pt>
                <c:pt idx="311">
                  <c:v>43756</c:v>
                </c:pt>
                <c:pt idx="312">
                  <c:v>43759</c:v>
                </c:pt>
                <c:pt idx="313">
                  <c:v>43760</c:v>
                </c:pt>
                <c:pt idx="314">
                  <c:v>43761</c:v>
                </c:pt>
                <c:pt idx="315">
                  <c:v>43762</c:v>
                </c:pt>
                <c:pt idx="316">
                  <c:v>43763</c:v>
                </c:pt>
                <c:pt idx="317">
                  <c:v>43766</c:v>
                </c:pt>
                <c:pt idx="318">
                  <c:v>43767</c:v>
                </c:pt>
                <c:pt idx="319">
                  <c:v>43768</c:v>
                </c:pt>
                <c:pt idx="320">
                  <c:v>43769</c:v>
                </c:pt>
                <c:pt idx="321">
                  <c:v>43770</c:v>
                </c:pt>
                <c:pt idx="322">
                  <c:v>43773</c:v>
                </c:pt>
                <c:pt idx="323">
                  <c:v>43774</c:v>
                </c:pt>
                <c:pt idx="324">
                  <c:v>43775</c:v>
                </c:pt>
                <c:pt idx="325">
                  <c:v>43776</c:v>
                </c:pt>
                <c:pt idx="326">
                  <c:v>43777</c:v>
                </c:pt>
                <c:pt idx="327">
                  <c:v>43780</c:v>
                </c:pt>
                <c:pt idx="328">
                  <c:v>43781</c:v>
                </c:pt>
                <c:pt idx="329">
                  <c:v>43782</c:v>
                </c:pt>
                <c:pt idx="330">
                  <c:v>43783</c:v>
                </c:pt>
                <c:pt idx="331">
                  <c:v>43784</c:v>
                </c:pt>
                <c:pt idx="332">
                  <c:v>43787</c:v>
                </c:pt>
                <c:pt idx="333">
                  <c:v>43788</c:v>
                </c:pt>
                <c:pt idx="334">
                  <c:v>43789</c:v>
                </c:pt>
                <c:pt idx="335">
                  <c:v>43790</c:v>
                </c:pt>
                <c:pt idx="336">
                  <c:v>43791</c:v>
                </c:pt>
                <c:pt idx="337">
                  <c:v>43794</c:v>
                </c:pt>
                <c:pt idx="338">
                  <c:v>43795</c:v>
                </c:pt>
                <c:pt idx="339">
                  <c:v>43796</c:v>
                </c:pt>
                <c:pt idx="340">
                  <c:v>43798</c:v>
                </c:pt>
                <c:pt idx="341">
                  <c:v>43801</c:v>
                </c:pt>
                <c:pt idx="342">
                  <c:v>43802</c:v>
                </c:pt>
                <c:pt idx="343">
                  <c:v>43803</c:v>
                </c:pt>
                <c:pt idx="344">
                  <c:v>43804</c:v>
                </c:pt>
                <c:pt idx="345">
                  <c:v>43805</c:v>
                </c:pt>
                <c:pt idx="346">
                  <c:v>43808</c:v>
                </c:pt>
                <c:pt idx="347">
                  <c:v>43809</c:v>
                </c:pt>
                <c:pt idx="348">
                  <c:v>43810</c:v>
                </c:pt>
                <c:pt idx="349">
                  <c:v>43811</c:v>
                </c:pt>
                <c:pt idx="350">
                  <c:v>43812</c:v>
                </c:pt>
                <c:pt idx="351">
                  <c:v>43815</c:v>
                </c:pt>
                <c:pt idx="352">
                  <c:v>43816</c:v>
                </c:pt>
                <c:pt idx="353">
                  <c:v>43817</c:v>
                </c:pt>
                <c:pt idx="354">
                  <c:v>43818</c:v>
                </c:pt>
                <c:pt idx="355">
                  <c:v>43819</c:v>
                </c:pt>
                <c:pt idx="356">
                  <c:v>43822</c:v>
                </c:pt>
                <c:pt idx="357">
                  <c:v>43823</c:v>
                </c:pt>
                <c:pt idx="358">
                  <c:v>43825</c:v>
                </c:pt>
                <c:pt idx="359">
                  <c:v>43826</c:v>
                </c:pt>
                <c:pt idx="360">
                  <c:v>43829</c:v>
                </c:pt>
                <c:pt idx="361">
                  <c:v>43830</c:v>
                </c:pt>
                <c:pt idx="362">
                  <c:v>43832</c:v>
                </c:pt>
                <c:pt idx="363">
                  <c:v>43833</c:v>
                </c:pt>
                <c:pt idx="364">
                  <c:v>43836</c:v>
                </c:pt>
                <c:pt idx="365">
                  <c:v>43837</c:v>
                </c:pt>
                <c:pt idx="366">
                  <c:v>43838</c:v>
                </c:pt>
                <c:pt idx="367">
                  <c:v>43839</c:v>
                </c:pt>
                <c:pt idx="368">
                  <c:v>43840</c:v>
                </c:pt>
                <c:pt idx="369">
                  <c:v>43843</c:v>
                </c:pt>
                <c:pt idx="370">
                  <c:v>43844</c:v>
                </c:pt>
                <c:pt idx="371">
                  <c:v>43845</c:v>
                </c:pt>
                <c:pt idx="372">
                  <c:v>43846</c:v>
                </c:pt>
                <c:pt idx="373">
                  <c:v>43847</c:v>
                </c:pt>
                <c:pt idx="374">
                  <c:v>43851</c:v>
                </c:pt>
                <c:pt idx="375">
                  <c:v>43852</c:v>
                </c:pt>
                <c:pt idx="376">
                  <c:v>43853</c:v>
                </c:pt>
                <c:pt idx="377">
                  <c:v>43854</c:v>
                </c:pt>
                <c:pt idx="378">
                  <c:v>43857</c:v>
                </c:pt>
                <c:pt idx="379">
                  <c:v>43858</c:v>
                </c:pt>
                <c:pt idx="380">
                  <c:v>43859</c:v>
                </c:pt>
                <c:pt idx="381">
                  <c:v>43860</c:v>
                </c:pt>
                <c:pt idx="382">
                  <c:v>43861</c:v>
                </c:pt>
                <c:pt idx="383">
                  <c:v>43864</c:v>
                </c:pt>
                <c:pt idx="384">
                  <c:v>43865</c:v>
                </c:pt>
                <c:pt idx="385">
                  <c:v>43866</c:v>
                </c:pt>
                <c:pt idx="386">
                  <c:v>43867</c:v>
                </c:pt>
                <c:pt idx="387">
                  <c:v>43868</c:v>
                </c:pt>
                <c:pt idx="388">
                  <c:v>43871</c:v>
                </c:pt>
                <c:pt idx="389">
                  <c:v>43872</c:v>
                </c:pt>
                <c:pt idx="390">
                  <c:v>43873</c:v>
                </c:pt>
                <c:pt idx="391">
                  <c:v>43874</c:v>
                </c:pt>
                <c:pt idx="392">
                  <c:v>43875</c:v>
                </c:pt>
                <c:pt idx="393">
                  <c:v>43879</c:v>
                </c:pt>
                <c:pt idx="394">
                  <c:v>43880</c:v>
                </c:pt>
                <c:pt idx="395">
                  <c:v>43881</c:v>
                </c:pt>
                <c:pt idx="396">
                  <c:v>43882</c:v>
                </c:pt>
                <c:pt idx="397">
                  <c:v>43885</c:v>
                </c:pt>
                <c:pt idx="398">
                  <c:v>43886</c:v>
                </c:pt>
                <c:pt idx="399">
                  <c:v>43887</c:v>
                </c:pt>
                <c:pt idx="400">
                  <c:v>43888</c:v>
                </c:pt>
                <c:pt idx="401">
                  <c:v>43889</c:v>
                </c:pt>
                <c:pt idx="402">
                  <c:v>43892</c:v>
                </c:pt>
                <c:pt idx="403">
                  <c:v>43893</c:v>
                </c:pt>
                <c:pt idx="404">
                  <c:v>43894</c:v>
                </c:pt>
                <c:pt idx="405">
                  <c:v>43895</c:v>
                </c:pt>
                <c:pt idx="406">
                  <c:v>43896</c:v>
                </c:pt>
                <c:pt idx="407">
                  <c:v>43899</c:v>
                </c:pt>
                <c:pt idx="408">
                  <c:v>43900</c:v>
                </c:pt>
                <c:pt idx="409">
                  <c:v>43901</c:v>
                </c:pt>
                <c:pt idx="410">
                  <c:v>43902</c:v>
                </c:pt>
                <c:pt idx="411">
                  <c:v>43903</c:v>
                </c:pt>
                <c:pt idx="412">
                  <c:v>43906</c:v>
                </c:pt>
                <c:pt idx="413">
                  <c:v>43907</c:v>
                </c:pt>
                <c:pt idx="414">
                  <c:v>43908</c:v>
                </c:pt>
                <c:pt idx="415">
                  <c:v>43909</c:v>
                </c:pt>
                <c:pt idx="416">
                  <c:v>43910</c:v>
                </c:pt>
                <c:pt idx="417">
                  <c:v>43913</c:v>
                </c:pt>
                <c:pt idx="418">
                  <c:v>43914</c:v>
                </c:pt>
                <c:pt idx="419">
                  <c:v>43915</c:v>
                </c:pt>
                <c:pt idx="420">
                  <c:v>43916</c:v>
                </c:pt>
                <c:pt idx="421">
                  <c:v>43917</c:v>
                </c:pt>
                <c:pt idx="422">
                  <c:v>43920</c:v>
                </c:pt>
                <c:pt idx="423">
                  <c:v>43921</c:v>
                </c:pt>
                <c:pt idx="424">
                  <c:v>43922</c:v>
                </c:pt>
                <c:pt idx="425">
                  <c:v>43923</c:v>
                </c:pt>
                <c:pt idx="426">
                  <c:v>43924</c:v>
                </c:pt>
                <c:pt idx="427">
                  <c:v>43927</c:v>
                </c:pt>
                <c:pt idx="428">
                  <c:v>43928</c:v>
                </c:pt>
                <c:pt idx="429">
                  <c:v>43929</c:v>
                </c:pt>
                <c:pt idx="430">
                  <c:v>43930</c:v>
                </c:pt>
                <c:pt idx="431">
                  <c:v>43934</c:v>
                </c:pt>
                <c:pt idx="432">
                  <c:v>43935</c:v>
                </c:pt>
                <c:pt idx="433">
                  <c:v>43936</c:v>
                </c:pt>
                <c:pt idx="434">
                  <c:v>43937</c:v>
                </c:pt>
                <c:pt idx="435">
                  <c:v>43938</c:v>
                </c:pt>
                <c:pt idx="436">
                  <c:v>43941</c:v>
                </c:pt>
                <c:pt idx="437">
                  <c:v>43942</c:v>
                </c:pt>
                <c:pt idx="438">
                  <c:v>43943</c:v>
                </c:pt>
                <c:pt idx="439">
                  <c:v>43944</c:v>
                </c:pt>
                <c:pt idx="440">
                  <c:v>43945</c:v>
                </c:pt>
                <c:pt idx="441">
                  <c:v>43948</c:v>
                </c:pt>
                <c:pt idx="442">
                  <c:v>43949</c:v>
                </c:pt>
                <c:pt idx="443">
                  <c:v>43950</c:v>
                </c:pt>
                <c:pt idx="444">
                  <c:v>43951</c:v>
                </c:pt>
                <c:pt idx="445">
                  <c:v>43952</c:v>
                </c:pt>
                <c:pt idx="446">
                  <c:v>43955</c:v>
                </c:pt>
                <c:pt idx="447">
                  <c:v>43956</c:v>
                </c:pt>
                <c:pt idx="448">
                  <c:v>43957</c:v>
                </c:pt>
                <c:pt idx="449">
                  <c:v>43958</c:v>
                </c:pt>
                <c:pt idx="450">
                  <c:v>43959</c:v>
                </c:pt>
                <c:pt idx="451">
                  <c:v>43962</c:v>
                </c:pt>
                <c:pt idx="452">
                  <c:v>43963</c:v>
                </c:pt>
                <c:pt idx="453">
                  <c:v>43964</c:v>
                </c:pt>
                <c:pt idx="454">
                  <c:v>43965</c:v>
                </c:pt>
                <c:pt idx="455">
                  <c:v>43966</c:v>
                </c:pt>
                <c:pt idx="456">
                  <c:v>43969</c:v>
                </c:pt>
                <c:pt idx="457">
                  <c:v>43970</c:v>
                </c:pt>
                <c:pt idx="458">
                  <c:v>43971</c:v>
                </c:pt>
                <c:pt idx="459">
                  <c:v>43972</c:v>
                </c:pt>
                <c:pt idx="460">
                  <c:v>43973</c:v>
                </c:pt>
                <c:pt idx="461">
                  <c:v>43977</c:v>
                </c:pt>
                <c:pt idx="462">
                  <c:v>43978</c:v>
                </c:pt>
                <c:pt idx="463">
                  <c:v>43979</c:v>
                </c:pt>
                <c:pt idx="464">
                  <c:v>43980</c:v>
                </c:pt>
                <c:pt idx="465">
                  <c:v>43983</c:v>
                </c:pt>
                <c:pt idx="466">
                  <c:v>43984</c:v>
                </c:pt>
                <c:pt idx="467">
                  <c:v>43985</c:v>
                </c:pt>
                <c:pt idx="468">
                  <c:v>43986</c:v>
                </c:pt>
                <c:pt idx="469">
                  <c:v>43987</c:v>
                </c:pt>
                <c:pt idx="470">
                  <c:v>43990</c:v>
                </c:pt>
                <c:pt idx="471">
                  <c:v>43991</c:v>
                </c:pt>
                <c:pt idx="472">
                  <c:v>43992</c:v>
                </c:pt>
                <c:pt idx="473">
                  <c:v>43993</c:v>
                </c:pt>
                <c:pt idx="474">
                  <c:v>43994</c:v>
                </c:pt>
                <c:pt idx="475">
                  <c:v>43997</c:v>
                </c:pt>
                <c:pt idx="476">
                  <c:v>43998</c:v>
                </c:pt>
                <c:pt idx="477">
                  <c:v>43999</c:v>
                </c:pt>
                <c:pt idx="478">
                  <c:v>44000</c:v>
                </c:pt>
                <c:pt idx="479">
                  <c:v>44001</c:v>
                </c:pt>
                <c:pt idx="480">
                  <c:v>44004</c:v>
                </c:pt>
                <c:pt idx="481">
                  <c:v>44005</c:v>
                </c:pt>
                <c:pt idx="482">
                  <c:v>44006</c:v>
                </c:pt>
                <c:pt idx="483">
                  <c:v>44007</c:v>
                </c:pt>
                <c:pt idx="484">
                  <c:v>44008</c:v>
                </c:pt>
                <c:pt idx="485">
                  <c:v>44011</c:v>
                </c:pt>
                <c:pt idx="486">
                  <c:v>44012</c:v>
                </c:pt>
                <c:pt idx="487">
                  <c:v>44013</c:v>
                </c:pt>
                <c:pt idx="488">
                  <c:v>44014</c:v>
                </c:pt>
                <c:pt idx="489">
                  <c:v>44018</c:v>
                </c:pt>
                <c:pt idx="490">
                  <c:v>44019</c:v>
                </c:pt>
                <c:pt idx="491">
                  <c:v>44020</c:v>
                </c:pt>
                <c:pt idx="492">
                  <c:v>44021</c:v>
                </c:pt>
                <c:pt idx="493">
                  <c:v>44022</c:v>
                </c:pt>
                <c:pt idx="494">
                  <c:v>44025</c:v>
                </c:pt>
                <c:pt idx="495">
                  <c:v>44026</c:v>
                </c:pt>
                <c:pt idx="496">
                  <c:v>44027</c:v>
                </c:pt>
                <c:pt idx="497">
                  <c:v>44028</c:v>
                </c:pt>
                <c:pt idx="498">
                  <c:v>44029</c:v>
                </c:pt>
                <c:pt idx="499">
                  <c:v>44032</c:v>
                </c:pt>
                <c:pt idx="500">
                  <c:v>44033</c:v>
                </c:pt>
                <c:pt idx="501">
                  <c:v>44034</c:v>
                </c:pt>
                <c:pt idx="502">
                  <c:v>44035</c:v>
                </c:pt>
                <c:pt idx="503">
                  <c:v>44036</c:v>
                </c:pt>
              </c:numCache>
            </c:numRef>
          </c:cat>
          <c:val>
            <c:numRef>
              <c:f>DATA!$B$2:$B$505</c:f>
              <c:numCache>
                <c:formatCode>General</c:formatCode>
                <c:ptCount val="504"/>
                <c:pt idx="0">
                  <c:v>17.110001</c:v>
                </c:pt>
                <c:pt idx="1">
                  <c:v>17.014999</c:v>
                </c:pt>
                <c:pt idx="2">
                  <c:v>17.290001</c:v>
                </c:pt>
                <c:pt idx="3">
                  <c:v>17.579999999999998</c:v>
                </c:pt>
                <c:pt idx="4">
                  <c:v>17.73</c:v>
                </c:pt>
                <c:pt idx="5">
                  <c:v>17.200001</c:v>
                </c:pt>
                <c:pt idx="6">
                  <c:v>16.84</c:v>
                </c:pt>
                <c:pt idx="7">
                  <c:v>16.850000000000001</c:v>
                </c:pt>
                <c:pt idx="8">
                  <c:v>16.674999</c:v>
                </c:pt>
                <c:pt idx="9">
                  <c:v>16.864999999999998</c:v>
                </c:pt>
                <c:pt idx="10">
                  <c:v>16.975000000000001</c:v>
                </c:pt>
                <c:pt idx="11">
                  <c:v>16.725000000000001</c:v>
                </c:pt>
                <c:pt idx="12">
                  <c:v>16.559999000000001</c:v>
                </c:pt>
                <c:pt idx="13">
                  <c:v>16.334999</c:v>
                </c:pt>
                <c:pt idx="14">
                  <c:v>16.200001</c:v>
                </c:pt>
                <c:pt idx="15">
                  <c:v>16.040001</c:v>
                </c:pt>
                <c:pt idx="16">
                  <c:v>16.155000999999999</c:v>
                </c:pt>
                <c:pt idx="17">
                  <c:v>16.555</c:v>
                </c:pt>
                <c:pt idx="18">
                  <c:v>16.629999000000002</c:v>
                </c:pt>
                <c:pt idx="19">
                  <c:v>16.985001</c:v>
                </c:pt>
                <c:pt idx="20">
                  <c:v>16.864999999999998</c:v>
                </c:pt>
                <c:pt idx="21">
                  <c:v>16.5</c:v>
                </c:pt>
                <c:pt idx="22">
                  <c:v>16.799999</c:v>
                </c:pt>
                <c:pt idx="23">
                  <c:v>17.059999000000001</c:v>
                </c:pt>
                <c:pt idx="24">
                  <c:v>17.360001</c:v>
                </c:pt>
                <c:pt idx="25">
                  <c:v>17.52</c:v>
                </c:pt>
                <c:pt idx="26">
                  <c:v>17.379999000000002</c:v>
                </c:pt>
                <c:pt idx="27">
                  <c:v>17.18</c:v>
                </c:pt>
                <c:pt idx="28">
                  <c:v>16.715</c:v>
                </c:pt>
                <c:pt idx="29">
                  <c:v>16.760000000000002</c:v>
                </c:pt>
                <c:pt idx="30">
                  <c:v>16.700001</c:v>
                </c:pt>
                <c:pt idx="31">
                  <c:v>16.510000000000002</c:v>
                </c:pt>
                <c:pt idx="32">
                  <c:v>16.635000000000002</c:v>
                </c:pt>
                <c:pt idx="33">
                  <c:v>16.274999999999999</c:v>
                </c:pt>
                <c:pt idx="34">
                  <c:v>16.34</c:v>
                </c:pt>
                <c:pt idx="35">
                  <c:v>16.73</c:v>
                </c:pt>
                <c:pt idx="36">
                  <c:v>17.114999999999998</c:v>
                </c:pt>
                <c:pt idx="37">
                  <c:v>17.184999000000001</c:v>
                </c:pt>
                <c:pt idx="38">
                  <c:v>17.510000000000002</c:v>
                </c:pt>
                <c:pt idx="39">
                  <c:v>17.989999999999998</c:v>
                </c:pt>
                <c:pt idx="40">
                  <c:v>18.385000000000002</c:v>
                </c:pt>
                <c:pt idx="41">
                  <c:v>17.895</c:v>
                </c:pt>
                <c:pt idx="42">
                  <c:v>17.745000999999998</c:v>
                </c:pt>
                <c:pt idx="43">
                  <c:v>17.41</c:v>
                </c:pt>
                <c:pt idx="44">
                  <c:v>17.459999</c:v>
                </c:pt>
                <c:pt idx="45">
                  <c:v>17.420000000000002</c:v>
                </c:pt>
                <c:pt idx="46">
                  <c:v>17.280000999999999</c:v>
                </c:pt>
                <c:pt idx="47">
                  <c:v>17.129999000000002</c:v>
                </c:pt>
                <c:pt idx="48">
                  <c:v>17.120000999999998</c:v>
                </c:pt>
                <c:pt idx="49">
                  <c:v>17.02</c:v>
                </c:pt>
                <c:pt idx="50">
                  <c:v>16.73</c:v>
                </c:pt>
                <c:pt idx="51">
                  <c:v>16.600000000000001</c:v>
                </c:pt>
                <c:pt idx="52">
                  <c:v>16.540001</c:v>
                </c:pt>
                <c:pt idx="53">
                  <c:v>16.459999</c:v>
                </c:pt>
                <c:pt idx="54">
                  <c:v>16.114999999999998</c:v>
                </c:pt>
                <c:pt idx="55">
                  <c:v>16.295000000000002</c:v>
                </c:pt>
                <c:pt idx="56">
                  <c:v>16.5</c:v>
                </c:pt>
                <c:pt idx="57">
                  <c:v>16.370000999999998</c:v>
                </c:pt>
                <c:pt idx="58">
                  <c:v>16.540001</c:v>
                </c:pt>
                <c:pt idx="59">
                  <c:v>15.88</c:v>
                </c:pt>
                <c:pt idx="60">
                  <c:v>15.65</c:v>
                </c:pt>
                <c:pt idx="61">
                  <c:v>15.324999999999999</c:v>
                </c:pt>
                <c:pt idx="62">
                  <c:v>15.055</c:v>
                </c:pt>
                <c:pt idx="63">
                  <c:v>14.93</c:v>
                </c:pt>
                <c:pt idx="64">
                  <c:v>14.11</c:v>
                </c:pt>
                <c:pt idx="65">
                  <c:v>14.565</c:v>
                </c:pt>
                <c:pt idx="66">
                  <c:v>14.69</c:v>
                </c:pt>
                <c:pt idx="67">
                  <c:v>14.71</c:v>
                </c:pt>
                <c:pt idx="68">
                  <c:v>14.93</c:v>
                </c:pt>
                <c:pt idx="69">
                  <c:v>14.95</c:v>
                </c:pt>
                <c:pt idx="70">
                  <c:v>15.03</c:v>
                </c:pt>
                <c:pt idx="71">
                  <c:v>15.095000000000001</c:v>
                </c:pt>
                <c:pt idx="72">
                  <c:v>15.01</c:v>
                </c:pt>
                <c:pt idx="73">
                  <c:v>14.914999999999999</c:v>
                </c:pt>
                <c:pt idx="74">
                  <c:v>14.9</c:v>
                </c:pt>
                <c:pt idx="75">
                  <c:v>14.89</c:v>
                </c:pt>
                <c:pt idx="76">
                  <c:v>14.67</c:v>
                </c:pt>
                <c:pt idx="77">
                  <c:v>14.455</c:v>
                </c:pt>
                <c:pt idx="78">
                  <c:v>14.7</c:v>
                </c:pt>
                <c:pt idx="79">
                  <c:v>14.835000000000001</c:v>
                </c:pt>
                <c:pt idx="80">
                  <c:v>14.85</c:v>
                </c:pt>
                <c:pt idx="81">
                  <c:v>14.71</c:v>
                </c:pt>
                <c:pt idx="82">
                  <c:v>13.67</c:v>
                </c:pt>
                <c:pt idx="83">
                  <c:v>13.135</c:v>
                </c:pt>
                <c:pt idx="84">
                  <c:v>13.395</c:v>
                </c:pt>
                <c:pt idx="85">
                  <c:v>13.62</c:v>
                </c:pt>
                <c:pt idx="86">
                  <c:v>13.99</c:v>
                </c:pt>
                <c:pt idx="87">
                  <c:v>13.835000000000001</c:v>
                </c:pt>
                <c:pt idx="88">
                  <c:v>14.205</c:v>
                </c:pt>
                <c:pt idx="89">
                  <c:v>14.425000000000001</c:v>
                </c:pt>
                <c:pt idx="90">
                  <c:v>14.045</c:v>
                </c:pt>
                <c:pt idx="91">
                  <c:v>14.005000000000001</c:v>
                </c:pt>
                <c:pt idx="92">
                  <c:v>13.414999999999999</c:v>
                </c:pt>
                <c:pt idx="93">
                  <c:v>13.26</c:v>
                </c:pt>
                <c:pt idx="94">
                  <c:v>13.03</c:v>
                </c:pt>
                <c:pt idx="95">
                  <c:v>12.64</c:v>
                </c:pt>
                <c:pt idx="96">
                  <c:v>12.45</c:v>
                </c:pt>
                <c:pt idx="97">
                  <c:v>12.725</c:v>
                </c:pt>
                <c:pt idx="98">
                  <c:v>12.855</c:v>
                </c:pt>
                <c:pt idx="99">
                  <c:v>12.48</c:v>
                </c:pt>
                <c:pt idx="100">
                  <c:v>12.265000000000001</c:v>
                </c:pt>
                <c:pt idx="101">
                  <c:v>12.36</c:v>
                </c:pt>
                <c:pt idx="102">
                  <c:v>12.17</c:v>
                </c:pt>
                <c:pt idx="103">
                  <c:v>12.39</c:v>
                </c:pt>
                <c:pt idx="104">
                  <c:v>12.28</c:v>
                </c:pt>
                <c:pt idx="105">
                  <c:v>12.324999999999999</c:v>
                </c:pt>
                <c:pt idx="106">
                  <c:v>12.7</c:v>
                </c:pt>
                <c:pt idx="107">
                  <c:v>12.465</c:v>
                </c:pt>
                <c:pt idx="108">
                  <c:v>12.33</c:v>
                </c:pt>
                <c:pt idx="109">
                  <c:v>12.3</c:v>
                </c:pt>
                <c:pt idx="110">
                  <c:v>12.045</c:v>
                </c:pt>
                <c:pt idx="111">
                  <c:v>11.955</c:v>
                </c:pt>
                <c:pt idx="112">
                  <c:v>12.365</c:v>
                </c:pt>
                <c:pt idx="113">
                  <c:v>12.53</c:v>
                </c:pt>
                <c:pt idx="114">
                  <c:v>12.815</c:v>
                </c:pt>
                <c:pt idx="115">
                  <c:v>13.045</c:v>
                </c:pt>
                <c:pt idx="116">
                  <c:v>13.035</c:v>
                </c:pt>
                <c:pt idx="117">
                  <c:v>12.635</c:v>
                </c:pt>
                <c:pt idx="118">
                  <c:v>12.89</c:v>
                </c:pt>
                <c:pt idx="119">
                  <c:v>12.75</c:v>
                </c:pt>
                <c:pt idx="120">
                  <c:v>12.904999999999999</c:v>
                </c:pt>
                <c:pt idx="121">
                  <c:v>12.824999999999999</c:v>
                </c:pt>
                <c:pt idx="122">
                  <c:v>12.955</c:v>
                </c:pt>
                <c:pt idx="123">
                  <c:v>12.765000000000001</c:v>
                </c:pt>
                <c:pt idx="124">
                  <c:v>13.05</c:v>
                </c:pt>
                <c:pt idx="125">
                  <c:v>13.18</c:v>
                </c:pt>
                <c:pt idx="126">
                  <c:v>13.875</c:v>
                </c:pt>
                <c:pt idx="127">
                  <c:v>13.73</c:v>
                </c:pt>
                <c:pt idx="128">
                  <c:v>13.96</c:v>
                </c:pt>
                <c:pt idx="129">
                  <c:v>14.02</c:v>
                </c:pt>
                <c:pt idx="130">
                  <c:v>14.13</c:v>
                </c:pt>
                <c:pt idx="131">
                  <c:v>13.994999999999999</c:v>
                </c:pt>
                <c:pt idx="132">
                  <c:v>13.775</c:v>
                </c:pt>
                <c:pt idx="133">
                  <c:v>13.7</c:v>
                </c:pt>
                <c:pt idx="134">
                  <c:v>13.654999999999999</c:v>
                </c:pt>
                <c:pt idx="135">
                  <c:v>13.14</c:v>
                </c:pt>
                <c:pt idx="136">
                  <c:v>12.845000000000001</c:v>
                </c:pt>
                <c:pt idx="137">
                  <c:v>12.72</c:v>
                </c:pt>
                <c:pt idx="138">
                  <c:v>12.785</c:v>
                </c:pt>
                <c:pt idx="139">
                  <c:v>12.71</c:v>
                </c:pt>
                <c:pt idx="140">
                  <c:v>12.965</c:v>
                </c:pt>
                <c:pt idx="141">
                  <c:v>13.46</c:v>
                </c:pt>
                <c:pt idx="142">
                  <c:v>13.34</c:v>
                </c:pt>
                <c:pt idx="143">
                  <c:v>13.58</c:v>
                </c:pt>
                <c:pt idx="144">
                  <c:v>13.505000000000001</c:v>
                </c:pt>
                <c:pt idx="145">
                  <c:v>13.234999999999999</c:v>
                </c:pt>
                <c:pt idx="146">
                  <c:v>13.69</c:v>
                </c:pt>
                <c:pt idx="147">
                  <c:v>13.695</c:v>
                </c:pt>
                <c:pt idx="148">
                  <c:v>13.75</c:v>
                </c:pt>
                <c:pt idx="149">
                  <c:v>13.635</c:v>
                </c:pt>
                <c:pt idx="150">
                  <c:v>13.765000000000001</c:v>
                </c:pt>
                <c:pt idx="151">
                  <c:v>13.605</c:v>
                </c:pt>
                <c:pt idx="152">
                  <c:v>13.55</c:v>
                </c:pt>
                <c:pt idx="153">
                  <c:v>13.38</c:v>
                </c:pt>
                <c:pt idx="154">
                  <c:v>12.824999999999999</c:v>
                </c:pt>
                <c:pt idx="155">
                  <c:v>12.83</c:v>
                </c:pt>
                <c:pt idx="156">
                  <c:v>13.185</c:v>
                </c:pt>
                <c:pt idx="157">
                  <c:v>13.16</c:v>
                </c:pt>
                <c:pt idx="158">
                  <c:v>13.305</c:v>
                </c:pt>
                <c:pt idx="159">
                  <c:v>13.234999999999999</c:v>
                </c:pt>
                <c:pt idx="160">
                  <c:v>13.44</c:v>
                </c:pt>
                <c:pt idx="161">
                  <c:v>13.63</c:v>
                </c:pt>
                <c:pt idx="162">
                  <c:v>13.9</c:v>
                </c:pt>
                <c:pt idx="163">
                  <c:v>13.87</c:v>
                </c:pt>
                <c:pt idx="164">
                  <c:v>13.61</c:v>
                </c:pt>
                <c:pt idx="165">
                  <c:v>12.984999999999999</c:v>
                </c:pt>
                <c:pt idx="166">
                  <c:v>12.734999999999999</c:v>
                </c:pt>
                <c:pt idx="167">
                  <c:v>12.755000000000001</c:v>
                </c:pt>
                <c:pt idx="168">
                  <c:v>13.195</c:v>
                </c:pt>
                <c:pt idx="169">
                  <c:v>12.99</c:v>
                </c:pt>
                <c:pt idx="170">
                  <c:v>13.175000000000001</c:v>
                </c:pt>
                <c:pt idx="171">
                  <c:v>13.59</c:v>
                </c:pt>
                <c:pt idx="172">
                  <c:v>13.73</c:v>
                </c:pt>
                <c:pt idx="173">
                  <c:v>13.875</c:v>
                </c:pt>
                <c:pt idx="174">
                  <c:v>13.975</c:v>
                </c:pt>
                <c:pt idx="175">
                  <c:v>13.9</c:v>
                </c:pt>
                <c:pt idx="176">
                  <c:v>13.84</c:v>
                </c:pt>
                <c:pt idx="177">
                  <c:v>13.685</c:v>
                </c:pt>
                <c:pt idx="178">
                  <c:v>13.695</c:v>
                </c:pt>
                <c:pt idx="179">
                  <c:v>13.755000000000001</c:v>
                </c:pt>
                <c:pt idx="180">
                  <c:v>14</c:v>
                </c:pt>
                <c:pt idx="181">
                  <c:v>14</c:v>
                </c:pt>
                <c:pt idx="182">
                  <c:v>13.96</c:v>
                </c:pt>
                <c:pt idx="183">
                  <c:v>14.265000000000001</c:v>
                </c:pt>
                <c:pt idx="184">
                  <c:v>14.33</c:v>
                </c:pt>
                <c:pt idx="185">
                  <c:v>14.32</c:v>
                </c:pt>
                <c:pt idx="186">
                  <c:v>14.025</c:v>
                </c:pt>
                <c:pt idx="187">
                  <c:v>13.45</c:v>
                </c:pt>
                <c:pt idx="188">
                  <c:v>13.23</c:v>
                </c:pt>
                <c:pt idx="189">
                  <c:v>13.48</c:v>
                </c:pt>
                <c:pt idx="190">
                  <c:v>13.605</c:v>
                </c:pt>
                <c:pt idx="191">
                  <c:v>13.65</c:v>
                </c:pt>
                <c:pt idx="192">
                  <c:v>13.63</c:v>
                </c:pt>
                <c:pt idx="193">
                  <c:v>13.54</c:v>
                </c:pt>
                <c:pt idx="194">
                  <c:v>13.49</c:v>
                </c:pt>
                <c:pt idx="195">
                  <c:v>13.23</c:v>
                </c:pt>
                <c:pt idx="196">
                  <c:v>12.94</c:v>
                </c:pt>
                <c:pt idx="197">
                  <c:v>12.97</c:v>
                </c:pt>
                <c:pt idx="198">
                  <c:v>12.7</c:v>
                </c:pt>
                <c:pt idx="199">
                  <c:v>12.68</c:v>
                </c:pt>
                <c:pt idx="200">
                  <c:v>12.18</c:v>
                </c:pt>
                <c:pt idx="201">
                  <c:v>11.85</c:v>
                </c:pt>
                <c:pt idx="202">
                  <c:v>11.76</c:v>
                </c:pt>
                <c:pt idx="203">
                  <c:v>11.53</c:v>
                </c:pt>
                <c:pt idx="204">
                  <c:v>11.41</c:v>
                </c:pt>
                <c:pt idx="205">
                  <c:v>11.24</c:v>
                </c:pt>
                <c:pt idx="206">
                  <c:v>11.436</c:v>
                </c:pt>
                <c:pt idx="207">
                  <c:v>11.28</c:v>
                </c:pt>
                <c:pt idx="208">
                  <c:v>11.11</c:v>
                </c:pt>
                <c:pt idx="209">
                  <c:v>11.175000000000001</c:v>
                </c:pt>
                <c:pt idx="210">
                  <c:v>12.59</c:v>
                </c:pt>
                <c:pt idx="211">
                  <c:v>12.65</c:v>
                </c:pt>
                <c:pt idx="212">
                  <c:v>12.59</c:v>
                </c:pt>
                <c:pt idx="213">
                  <c:v>12.03</c:v>
                </c:pt>
                <c:pt idx="214">
                  <c:v>12.17</c:v>
                </c:pt>
                <c:pt idx="215">
                  <c:v>12.769</c:v>
                </c:pt>
                <c:pt idx="216">
                  <c:v>12.661</c:v>
                </c:pt>
                <c:pt idx="217">
                  <c:v>11.9</c:v>
                </c:pt>
                <c:pt idx="218">
                  <c:v>12.17</c:v>
                </c:pt>
                <c:pt idx="219">
                  <c:v>12.43</c:v>
                </c:pt>
                <c:pt idx="220">
                  <c:v>12.56</c:v>
                </c:pt>
                <c:pt idx="221">
                  <c:v>12.45</c:v>
                </c:pt>
                <c:pt idx="222">
                  <c:v>12.94</c:v>
                </c:pt>
                <c:pt idx="223">
                  <c:v>11.78</c:v>
                </c:pt>
                <c:pt idx="224">
                  <c:v>11.84</c:v>
                </c:pt>
                <c:pt idx="225">
                  <c:v>12.16</c:v>
                </c:pt>
                <c:pt idx="226">
                  <c:v>12.244999999999999</c:v>
                </c:pt>
                <c:pt idx="227">
                  <c:v>12.43</c:v>
                </c:pt>
                <c:pt idx="228">
                  <c:v>12.73</c:v>
                </c:pt>
                <c:pt idx="229">
                  <c:v>12.595000000000001</c:v>
                </c:pt>
                <c:pt idx="230">
                  <c:v>12.29</c:v>
                </c:pt>
                <c:pt idx="231">
                  <c:v>12.32</c:v>
                </c:pt>
                <c:pt idx="232">
                  <c:v>12.33</c:v>
                </c:pt>
                <c:pt idx="233">
                  <c:v>12.5</c:v>
                </c:pt>
                <c:pt idx="234">
                  <c:v>12.335000000000001</c:v>
                </c:pt>
                <c:pt idx="235">
                  <c:v>12.2</c:v>
                </c:pt>
                <c:pt idx="236">
                  <c:v>12.25</c:v>
                </c:pt>
                <c:pt idx="237">
                  <c:v>12.22</c:v>
                </c:pt>
                <c:pt idx="238">
                  <c:v>11.959</c:v>
                </c:pt>
                <c:pt idx="239">
                  <c:v>11.7</c:v>
                </c:pt>
                <c:pt idx="240">
                  <c:v>11.67</c:v>
                </c:pt>
                <c:pt idx="241">
                  <c:v>11.53</c:v>
                </c:pt>
                <c:pt idx="242">
                  <c:v>11.672000000000001</c:v>
                </c:pt>
                <c:pt idx="243">
                  <c:v>11.72</c:v>
                </c:pt>
                <c:pt idx="244">
                  <c:v>11.69</c:v>
                </c:pt>
                <c:pt idx="245">
                  <c:v>11.64</c:v>
                </c:pt>
                <c:pt idx="246">
                  <c:v>11.52</c:v>
                </c:pt>
                <c:pt idx="247">
                  <c:v>11.368</c:v>
                </c:pt>
                <c:pt idx="248">
                  <c:v>11.425000000000001</c:v>
                </c:pt>
                <c:pt idx="249">
                  <c:v>11.683999999999999</c:v>
                </c:pt>
                <c:pt idx="250">
                  <c:v>11.824999999999999</c:v>
                </c:pt>
                <c:pt idx="251">
                  <c:v>11.59</c:v>
                </c:pt>
                <c:pt idx="252">
                  <c:v>11.545</c:v>
                </c:pt>
                <c:pt idx="253">
                  <c:v>11.46</c:v>
                </c:pt>
                <c:pt idx="254">
                  <c:v>11.18</c:v>
                </c:pt>
                <c:pt idx="255">
                  <c:v>11.05</c:v>
                </c:pt>
                <c:pt idx="256">
                  <c:v>10.824999999999999</c:v>
                </c:pt>
                <c:pt idx="257">
                  <c:v>10.84</c:v>
                </c:pt>
                <c:pt idx="258">
                  <c:v>10.98</c:v>
                </c:pt>
                <c:pt idx="259">
                  <c:v>11.355</c:v>
                </c:pt>
                <c:pt idx="260">
                  <c:v>11.55</c:v>
                </c:pt>
                <c:pt idx="261">
                  <c:v>11.49</c:v>
                </c:pt>
                <c:pt idx="262">
                  <c:v>11.42</c:v>
                </c:pt>
                <c:pt idx="263">
                  <c:v>11.16</c:v>
                </c:pt>
                <c:pt idx="264">
                  <c:v>11.31</c:v>
                </c:pt>
                <c:pt idx="265">
                  <c:v>10.75</c:v>
                </c:pt>
                <c:pt idx="266">
                  <c:v>10.6</c:v>
                </c:pt>
                <c:pt idx="267">
                  <c:v>10.68</c:v>
                </c:pt>
                <c:pt idx="268">
                  <c:v>10.84</c:v>
                </c:pt>
                <c:pt idx="269">
                  <c:v>10.77</c:v>
                </c:pt>
                <c:pt idx="270">
                  <c:v>11.13</c:v>
                </c:pt>
                <c:pt idx="271">
                  <c:v>11.36</c:v>
                </c:pt>
                <c:pt idx="272">
                  <c:v>11.1</c:v>
                </c:pt>
                <c:pt idx="273">
                  <c:v>11.25</c:v>
                </c:pt>
                <c:pt idx="274">
                  <c:v>11.41</c:v>
                </c:pt>
                <c:pt idx="275">
                  <c:v>11.28</c:v>
                </c:pt>
                <c:pt idx="276">
                  <c:v>11.44</c:v>
                </c:pt>
                <c:pt idx="277">
                  <c:v>11.438000000000001</c:v>
                </c:pt>
                <c:pt idx="278">
                  <c:v>11.49</c:v>
                </c:pt>
                <c:pt idx="279">
                  <c:v>11.79</c:v>
                </c:pt>
                <c:pt idx="280">
                  <c:v>12.154</c:v>
                </c:pt>
                <c:pt idx="281">
                  <c:v>12.095000000000001</c:v>
                </c:pt>
                <c:pt idx="282">
                  <c:v>12.37</c:v>
                </c:pt>
                <c:pt idx="283">
                  <c:v>12.5</c:v>
                </c:pt>
                <c:pt idx="284">
                  <c:v>12.33</c:v>
                </c:pt>
                <c:pt idx="285">
                  <c:v>12.47</c:v>
                </c:pt>
                <c:pt idx="286">
                  <c:v>12.768000000000001</c:v>
                </c:pt>
                <c:pt idx="287">
                  <c:v>12.538</c:v>
                </c:pt>
                <c:pt idx="288">
                  <c:v>12.56</c:v>
                </c:pt>
                <c:pt idx="289">
                  <c:v>12.47</c:v>
                </c:pt>
                <c:pt idx="290">
                  <c:v>12.29</c:v>
                </c:pt>
                <c:pt idx="291">
                  <c:v>12.3</c:v>
                </c:pt>
                <c:pt idx="292">
                  <c:v>12.14</c:v>
                </c:pt>
                <c:pt idx="293">
                  <c:v>11.89</c:v>
                </c:pt>
                <c:pt idx="294">
                  <c:v>11.77</c:v>
                </c:pt>
                <c:pt idx="295">
                  <c:v>11.53</c:v>
                </c:pt>
                <c:pt idx="296">
                  <c:v>11.51</c:v>
                </c:pt>
                <c:pt idx="297">
                  <c:v>11.42</c:v>
                </c:pt>
                <c:pt idx="298">
                  <c:v>11.342000000000001</c:v>
                </c:pt>
                <c:pt idx="299">
                  <c:v>11.07</c:v>
                </c:pt>
                <c:pt idx="300">
                  <c:v>11.07</c:v>
                </c:pt>
                <c:pt idx="301">
                  <c:v>11.010999999999999</c:v>
                </c:pt>
                <c:pt idx="302">
                  <c:v>10.97</c:v>
                </c:pt>
                <c:pt idx="303">
                  <c:v>10.988</c:v>
                </c:pt>
                <c:pt idx="304">
                  <c:v>11.07</c:v>
                </c:pt>
                <c:pt idx="305">
                  <c:v>11.13</c:v>
                </c:pt>
                <c:pt idx="306">
                  <c:v>11.7</c:v>
                </c:pt>
                <c:pt idx="307">
                  <c:v>11.8</c:v>
                </c:pt>
                <c:pt idx="308">
                  <c:v>11.98</c:v>
                </c:pt>
                <c:pt idx="309">
                  <c:v>12.12</c:v>
                </c:pt>
                <c:pt idx="310">
                  <c:v>11.42</c:v>
                </c:pt>
                <c:pt idx="311">
                  <c:v>10.85</c:v>
                </c:pt>
                <c:pt idx="312">
                  <c:v>10.9</c:v>
                </c:pt>
                <c:pt idx="313">
                  <c:v>10.77</c:v>
                </c:pt>
                <c:pt idx="314">
                  <c:v>10.87</c:v>
                </c:pt>
                <c:pt idx="315">
                  <c:v>10.77</c:v>
                </c:pt>
                <c:pt idx="316">
                  <c:v>10.78</c:v>
                </c:pt>
                <c:pt idx="317">
                  <c:v>10.97</c:v>
                </c:pt>
                <c:pt idx="318">
                  <c:v>10.67</c:v>
                </c:pt>
                <c:pt idx="319">
                  <c:v>10.45</c:v>
                </c:pt>
                <c:pt idx="320">
                  <c:v>10.15</c:v>
                </c:pt>
                <c:pt idx="321">
                  <c:v>10.38</c:v>
                </c:pt>
                <c:pt idx="322">
                  <c:v>10.422000000000001</c:v>
                </c:pt>
                <c:pt idx="323">
                  <c:v>10.32</c:v>
                </c:pt>
                <c:pt idx="324">
                  <c:v>10.18</c:v>
                </c:pt>
                <c:pt idx="325">
                  <c:v>10.35</c:v>
                </c:pt>
                <c:pt idx="326">
                  <c:v>10.23</c:v>
                </c:pt>
                <c:pt idx="327">
                  <c:v>10.1</c:v>
                </c:pt>
                <c:pt idx="328">
                  <c:v>9.99</c:v>
                </c:pt>
                <c:pt idx="329">
                  <c:v>9.77</c:v>
                </c:pt>
                <c:pt idx="330">
                  <c:v>9.73</c:v>
                </c:pt>
                <c:pt idx="331">
                  <c:v>9.77</c:v>
                </c:pt>
                <c:pt idx="332">
                  <c:v>9.5950000000000006</c:v>
                </c:pt>
                <c:pt idx="333">
                  <c:v>9.69</c:v>
                </c:pt>
                <c:pt idx="334">
                  <c:v>9.61</c:v>
                </c:pt>
                <c:pt idx="335">
                  <c:v>9.58</c:v>
                </c:pt>
                <c:pt idx="336">
                  <c:v>9.6999999999999993</c:v>
                </c:pt>
                <c:pt idx="337">
                  <c:v>9.6</c:v>
                </c:pt>
                <c:pt idx="338">
                  <c:v>9.6</c:v>
                </c:pt>
                <c:pt idx="339">
                  <c:v>9.59</c:v>
                </c:pt>
                <c:pt idx="340">
                  <c:v>9.49</c:v>
                </c:pt>
                <c:pt idx="341">
                  <c:v>9.52</c:v>
                </c:pt>
                <c:pt idx="342">
                  <c:v>9.34</c:v>
                </c:pt>
                <c:pt idx="343">
                  <c:v>9.2899999999999991</c:v>
                </c:pt>
                <c:pt idx="344">
                  <c:v>9.18</c:v>
                </c:pt>
                <c:pt idx="345">
                  <c:v>9.17</c:v>
                </c:pt>
                <c:pt idx="346">
                  <c:v>9.16</c:v>
                </c:pt>
                <c:pt idx="347">
                  <c:v>9.09</c:v>
                </c:pt>
                <c:pt idx="348">
                  <c:v>9.11</c:v>
                </c:pt>
                <c:pt idx="349">
                  <c:v>9.36</c:v>
                </c:pt>
                <c:pt idx="350">
                  <c:v>9.43</c:v>
                </c:pt>
                <c:pt idx="351">
                  <c:v>9.5350000000000001</c:v>
                </c:pt>
                <c:pt idx="352">
                  <c:v>9.6999999999999993</c:v>
                </c:pt>
                <c:pt idx="353">
                  <c:v>9.59</c:v>
                </c:pt>
                <c:pt idx="354">
                  <c:v>9.59</c:v>
                </c:pt>
                <c:pt idx="355">
                  <c:v>9.6449999999999996</c:v>
                </c:pt>
                <c:pt idx="356">
                  <c:v>9.5299999999999994</c:v>
                </c:pt>
                <c:pt idx="357">
                  <c:v>9.49</c:v>
                </c:pt>
                <c:pt idx="358">
                  <c:v>9.58</c:v>
                </c:pt>
                <c:pt idx="359">
                  <c:v>9.5</c:v>
                </c:pt>
                <c:pt idx="360">
                  <c:v>9.4700000000000006</c:v>
                </c:pt>
                <c:pt idx="361">
                  <c:v>9.42</c:v>
                </c:pt>
                <c:pt idx="362">
                  <c:v>9.3699999999999992</c:v>
                </c:pt>
                <c:pt idx="363">
                  <c:v>9.1349999999999998</c:v>
                </c:pt>
                <c:pt idx="364">
                  <c:v>9.2100000000000009</c:v>
                </c:pt>
                <c:pt idx="365">
                  <c:v>9.48</c:v>
                </c:pt>
                <c:pt idx="366">
                  <c:v>9.36</c:v>
                </c:pt>
                <c:pt idx="367">
                  <c:v>9.3000000000000007</c:v>
                </c:pt>
                <c:pt idx="368">
                  <c:v>9.25</c:v>
                </c:pt>
                <c:pt idx="369">
                  <c:v>9.02</c:v>
                </c:pt>
                <c:pt idx="370">
                  <c:v>8.9700000000000006</c:v>
                </c:pt>
                <c:pt idx="371">
                  <c:v>8.8650000000000002</c:v>
                </c:pt>
                <c:pt idx="372">
                  <c:v>8.7850000000000001</c:v>
                </c:pt>
                <c:pt idx="373">
                  <c:v>8.7149999999999999</c:v>
                </c:pt>
                <c:pt idx="374">
                  <c:v>8.6300000000000008</c:v>
                </c:pt>
                <c:pt idx="375">
                  <c:v>8.6</c:v>
                </c:pt>
                <c:pt idx="376">
                  <c:v>8.18</c:v>
                </c:pt>
                <c:pt idx="377">
                  <c:v>7.9349999999999996</c:v>
                </c:pt>
                <c:pt idx="378">
                  <c:v>7.71</c:v>
                </c:pt>
                <c:pt idx="379">
                  <c:v>7.83</c:v>
                </c:pt>
                <c:pt idx="380">
                  <c:v>7.93</c:v>
                </c:pt>
                <c:pt idx="381">
                  <c:v>7.9</c:v>
                </c:pt>
                <c:pt idx="382">
                  <c:v>7.71</c:v>
                </c:pt>
                <c:pt idx="383">
                  <c:v>7.7</c:v>
                </c:pt>
                <c:pt idx="384">
                  <c:v>7.63</c:v>
                </c:pt>
                <c:pt idx="385">
                  <c:v>7.7</c:v>
                </c:pt>
                <c:pt idx="386">
                  <c:v>7.85</c:v>
                </c:pt>
                <c:pt idx="387">
                  <c:v>7.61</c:v>
                </c:pt>
                <c:pt idx="388">
                  <c:v>7.44</c:v>
                </c:pt>
                <c:pt idx="389">
                  <c:v>7.38</c:v>
                </c:pt>
                <c:pt idx="390">
                  <c:v>7.54</c:v>
                </c:pt>
                <c:pt idx="391">
                  <c:v>7.508</c:v>
                </c:pt>
                <c:pt idx="392">
                  <c:v>7.44</c:v>
                </c:pt>
                <c:pt idx="393">
                  <c:v>6.6929999999999996</c:v>
                </c:pt>
                <c:pt idx="394">
                  <c:v>6.83</c:v>
                </c:pt>
                <c:pt idx="395">
                  <c:v>7.05</c:v>
                </c:pt>
                <c:pt idx="396">
                  <c:v>6.81</c:v>
                </c:pt>
                <c:pt idx="397">
                  <c:v>6.34</c:v>
                </c:pt>
                <c:pt idx="398">
                  <c:v>6.1</c:v>
                </c:pt>
                <c:pt idx="399">
                  <c:v>6.19</c:v>
                </c:pt>
                <c:pt idx="400">
                  <c:v>5.8</c:v>
                </c:pt>
                <c:pt idx="401">
                  <c:v>5.8</c:v>
                </c:pt>
                <c:pt idx="402">
                  <c:v>5.76</c:v>
                </c:pt>
                <c:pt idx="403">
                  <c:v>5.47</c:v>
                </c:pt>
                <c:pt idx="404">
                  <c:v>5.68</c:v>
                </c:pt>
                <c:pt idx="405">
                  <c:v>5.07</c:v>
                </c:pt>
                <c:pt idx="406">
                  <c:v>5.29</c:v>
                </c:pt>
                <c:pt idx="407">
                  <c:v>4.3899999999999997</c:v>
                </c:pt>
                <c:pt idx="408">
                  <c:v>4.75</c:v>
                </c:pt>
                <c:pt idx="409">
                  <c:v>4.6100000000000003</c:v>
                </c:pt>
                <c:pt idx="410">
                  <c:v>3.61</c:v>
                </c:pt>
                <c:pt idx="411">
                  <c:v>3.851</c:v>
                </c:pt>
                <c:pt idx="412">
                  <c:v>3.0630000000000002</c:v>
                </c:pt>
                <c:pt idx="413">
                  <c:v>3.49</c:v>
                </c:pt>
                <c:pt idx="414">
                  <c:v>3.15</c:v>
                </c:pt>
                <c:pt idx="415">
                  <c:v>3.2650000000000001</c:v>
                </c:pt>
                <c:pt idx="416">
                  <c:v>3.2650000000000001</c:v>
                </c:pt>
                <c:pt idx="417">
                  <c:v>3.21</c:v>
                </c:pt>
                <c:pt idx="418">
                  <c:v>3.7850000000000001</c:v>
                </c:pt>
                <c:pt idx="419">
                  <c:v>3.97</c:v>
                </c:pt>
                <c:pt idx="420">
                  <c:v>4.24</c:v>
                </c:pt>
                <c:pt idx="421">
                  <c:v>3.93</c:v>
                </c:pt>
                <c:pt idx="422">
                  <c:v>3.82</c:v>
                </c:pt>
                <c:pt idx="423">
                  <c:v>3.79</c:v>
                </c:pt>
                <c:pt idx="424">
                  <c:v>3.53</c:v>
                </c:pt>
                <c:pt idx="425">
                  <c:v>3.5</c:v>
                </c:pt>
                <c:pt idx="426">
                  <c:v>3.38</c:v>
                </c:pt>
                <c:pt idx="427">
                  <c:v>3.93</c:v>
                </c:pt>
                <c:pt idx="428">
                  <c:v>3.95</c:v>
                </c:pt>
                <c:pt idx="429">
                  <c:v>3.9950000000000001</c:v>
                </c:pt>
                <c:pt idx="430">
                  <c:v>3.95</c:v>
                </c:pt>
                <c:pt idx="431">
                  <c:v>3.93</c:v>
                </c:pt>
                <c:pt idx="432">
                  <c:v>3.9430000000000001</c:v>
                </c:pt>
                <c:pt idx="433">
                  <c:v>3.59</c:v>
                </c:pt>
                <c:pt idx="434">
                  <c:v>3.43</c:v>
                </c:pt>
                <c:pt idx="435">
                  <c:v>3.56</c:v>
                </c:pt>
                <c:pt idx="436">
                  <c:v>3.53</c:v>
                </c:pt>
                <c:pt idx="437">
                  <c:v>3.51</c:v>
                </c:pt>
                <c:pt idx="438">
                  <c:v>3.38</c:v>
                </c:pt>
                <c:pt idx="439">
                  <c:v>3.4550000000000001</c:v>
                </c:pt>
                <c:pt idx="440">
                  <c:v>3.57</c:v>
                </c:pt>
                <c:pt idx="441">
                  <c:v>3.79</c:v>
                </c:pt>
                <c:pt idx="442">
                  <c:v>3.85</c:v>
                </c:pt>
                <c:pt idx="443">
                  <c:v>4.2249999999999996</c:v>
                </c:pt>
                <c:pt idx="444">
                  <c:v>3.89</c:v>
                </c:pt>
                <c:pt idx="445">
                  <c:v>3.82</c:v>
                </c:pt>
                <c:pt idx="446">
                  <c:v>3.7450000000000001</c:v>
                </c:pt>
                <c:pt idx="447">
                  <c:v>3.665</c:v>
                </c:pt>
                <c:pt idx="448">
                  <c:v>3.61</c:v>
                </c:pt>
                <c:pt idx="449">
                  <c:v>3.61</c:v>
                </c:pt>
                <c:pt idx="450">
                  <c:v>3.75</c:v>
                </c:pt>
                <c:pt idx="451">
                  <c:v>3.79</c:v>
                </c:pt>
                <c:pt idx="452">
                  <c:v>3.61</c:v>
                </c:pt>
                <c:pt idx="453">
                  <c:v>3.61</c:v>
                </c:pt>
                <c:pt idx="454">
                  <c:v>3.66</c:v>
                </c:pt>
                <c:pt idx="455">
                  <c:v>3.74</c:v>
                </c:pt>
                <c:pt idx="456">
                  <c:v>4.09</c:v>
                </c:pt>
                <c:pt idx="457">
                  <c:v>3.63</c:v>
                </c:pt>
                <c:pt idx="458">
                  <c:v>3.875</c:v>
                </c:pt>
                <c:pt idx="459">
                  <c:v>3.84</c:v>
                </c:pt>
                <c:pt idx="460">
                  <c:v>3.72</c:v>
                </c:pt>
                <c:pt idx="461">
                  <c:v>4.1289999999999996</c:v>
                </c:pt>
                <c:pt idx="462">
                  <c:v>4.95</c:v>
                </c:pt>
                <c:pt idx="463">
                  <c:v>4.74</c:v>
                </c:pt>
                <c:pt idx="464">
                  <c:v>4.49</c:v>
                </c:pt>
                <c:pt idx="465">
                  <c:v>4.75</c:v>
                </c:pt>
                <c:pt idx="466">
                  <c:v>4.8250000000000002</c:v>
                </c:pt>
                <c:pt idx="467">
                  <c:v>5.38</c:v>
                </c:pt>
                <c:pt idx="468">
                  <c:v>5.2830000000000004</c:v>
                </c:pt>
                <c:pt idx="469">
                  <c:v>5.7549999999999999</c:v>
                </c:pt>
                <c:pt idx="470">
                  <c:v>5.95</c:v>
                </c:pt>
                <c:pt idx="471">
                  <c:v>5.72</c:v>
                </c:pt>
                <c:pt idx="472">
                  <c:v>5.59</c:v>
                </c:pt>
                <c:pt idx="473">
                  <c:v>4.67</c:v>
                </c:pt>
                <c:pt idx="474">
                  <c:v>4.93</c:v>
                </c:pt>
                <c:pt idx="475">
                  <c:v>4.9800000000000004</c:v>
                </c:pt>
                <c:pt idx="476">
                  <c:v>5.05</c:v>
                </c:pt>
                <c:pt idx="477">
                  <c:v>4.83</c:v>
                </c:pt>
                <c:pt idx="478">
                  <c:v>4.7670000000000003</c:v>
                </c:pt>
                <c:pt idx="479">
                  <c:v>4.6100000000000003</c:v>
                </c:pt>
                <c:pt idx="480">
                  <c:v>4.72</c:v>
                </c:pt>
                <c:pt idx="481">
                  <c:v>4.99</c:v>
                </c:pt>
                <c:pt idx="482">
                  <c:v>4.6500000000000004</c:v>
                </c:pt>
                <c:pt idx="483">
                  <c:v>4.8099999999999996</c:v>
                </c:pt>
                <c:pt idx="484">
                  <c:v>4.66</c:v>
                </c:pt>
                <c:pt idx="485">
                  <c:v>4.92</c:v>
                </c:pt>
                <c:pt idx="486">
                  <c:v>5.0199999999999996</c:v>
                </c:pt>
                <c:pt idx="487">
                  <c:v>4.8250000000000002</c:v>
                </c:pt>
                <c:pt idx="488">
                  <c:v>4.99</c:v>
                </c:pt>
                <c:pt idx="489">
                  <c:v>5.18</c:v>
                </c:pt>
                <c:pt idx="490">
                  <c:v>5.13</c:v>
                </c:pt>
                <c:pt idx="491">
                  <c:v>4.9850000000000003</c:v>
                </c:pt>
                <c:pt idx="492">
                  <c:v>4.8650000000000002</c:v>
                </c:pt>
                <c:pt idx="493">
                  <c:v>5.05</c:v>
                </c:pt>
                <c:pt idx="494">
                  <c:v>4.9800000000000004</c:v>
                </c:pt>
                <c:pt idx="495">
                  <c:v>5.0999999999999996</c:v>
                </c:pt>
                <c:pt idx="496">
                  <c:v>5.28</c:v>
                </c:pt>
                <c:pt idx="497">
                  <c:v>5.37</c:v>
                </c:pt>
                <c:pt idx="498">
                  <c:v>5.41</c:v>
                </c:pt>
                <c:pt idx="499">
                  <c:v>5.52</c:v>
                </c:pt>
                <c:pt idx="500">
                  <c:v>5.56</c:v>
                </c:pt>
                <c:pt idx="501">
                  <c:v>5.63</c:v>
                </c:pt>
                <c:pt idx="502">
                  <c:v>5.85</c:v>
                </c:pt>
                <c:pt idx="503">
                  <c:v>5.77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UG</c:v>
                </c:pt>
              </c:strCache>
            </c:strRef>
          </c:tx>
          <c:marker>
            <c:symbol val="none"/>
          </c:marker>
          <c:cat>
            <c:numRef>
              <c:f>DATA!$A$2:$A$505</c:f>
              <c:numCache>
                <c:formatCode>m/d/yyyy</c:formatCode>
                <c:ptCount val="504"/>
                <c:pt idx="0">
                  <c:v>43306</c:v>
                </c:pt>
                <c:pt idx="1">
                  <c:v>43307</c:v>
                </c:pt>
                <c:pt idx="2">
                  <c:v>43308</c:v>
                </c:pt>
                <c:pt idx="3">
                  <c:v>43311</c:v>
                </c:pt>
                <c:pt idx="4">
                  <c:v>43312</c:v>
                </c:pt>
                <c:pt idx="5">
                  <c:v>43313</c:v>
                </c:pt>
                <c:pt idx="6">
                  <c:v>43314</c:v>
                </c:pt>
                <c:pt idx="7">
                  <c:v>43315</c:v>
                </c:pt>
                <c:pt idx="8">
                  <c:v>43318</c:v>
                </c:pt>
                <c:pt idx="9">
                  <c:v>43319</c:v>
                </c:pt>
                <c:pt idx="10">
                  <c:v>43320</c:v>
                </c:pt>
                <c:pt idx="11">
                  <c:v>43321</c:v>
                </c:pt>
                <c:pt idx="12">
                  <c:v>43322</c:v>
                </c:pt>
                <c:pt idx="13">
                  <c:v>43325</c:v>
                </c:pt>
                <c:pt idx="14">
                  <c:v>43326</c:v>
                </c:pt>
                <c:pt idx="15">
                  <c:v>43327</c:v>
                </c:pt>
                <c:pt idx="16">
                  <c:v>43328</c:v>
                </c:pt>
                <c:pt idx="17">
                  <c:v>43329</c:v>
                </c:pt>
                <c:pt idx="18">
                  <c:v>43332</c:v>
                </c:pt>
                <c:pt idx="19">
                  <c:v>43333</c:v>
                </c:pt>
                <c:pt idx="20">
                  <c:v>43334</c:v>
                </c:pt>
                <c:pt idx="21">
                  <c:v>43335</c:v>
                </c:pt>
                <c:pt idx="22">
                  <c:v>43336</c:v>
                </c:pt>
                <c:pt idx="23">
                  <c:v>43339</c:v>
                </c:pt>
                <c:pt idx="24">
                  <c:v>43340</c:v>
                </c:pt>
                <c:pt idx="25">
                  <c:v>43341</c:v>
                </c:pt>
                <c:pt idx="26">
                  <c:v>43342</c:v>
                </c:pt>
                <c:pt idx="27">
                  <c:v>43343</c:v>
                </c:pt>
                <c:pt idx="28">
                  <c:v>43347</c:v>
                </c:pt>
                <c:pt idx="29">
                  <c:v>43348</c:v>
                </c:pt>
                <c:pt idx="30">
                  <c:v>43349</c:v>
                </c:pt>
                <c:pt idx="31">
                  <c:v>43350</c:v>
                </c:pt>
                <c:pt idx="32">
                  <c:v>43353</c:v>
                </c:pt>
                <c:pt idx="33">
                  <c:v>43354</c:v>
                </c:pt>
                <c:pt idx="34">
                  <c:v>43355</c:v>
                </c:pt>
                <c:pt idx="35">
                  <c:v>43356</c:v>
                </c:pt>
                <c:pt idx="36">
                  <c:v>43357</c:v>
                </c:pt>
                <c:pt idx="37">
                  <c:v>43360</c:v>
                </c:pt>
                <c:pt idx="38">
                  <c:v>43361</c:v>
                </c:pt>
                <c:pt idx="39">
                  <c:v>43362</c:v>
                </c:pt>
                <c:pt idx="40">
                  <c:v>43363</c:v>
                </c:pt>
                <c:pt idx="41">
                  <c:v>43364</c:v>
                </c:pt>
                <c:pt idx="42">
                  <c:v>43367</c:v>
                </c:pt>
                <c:pt idx="43">
                  <c:v>43368</c:v>
                </c:pt>
                <c:pt idx="44">
                  <c:v>43369</c:v>
                </c:pt>
                <c:pt idx="45">
                  <c:v>43370</c:v>
                </c:pt>
                <c:pt idx="46">
                  <c:v>43371</c:v>
                </c:pt>
                <c:pt idx="47">
                  <c:v>43374</c:v>
                </c:pt>
                <c:pt idx="48">
                  <c:v>43375</c:v>
                </c:pt>
                <c:pt idx="49">
                  <c:v>43376</c:v>
                </c:pt>
                <c:pt idx="50">
                  <c:v>43377</c:v>
                </c:pt>
                <c:pt idx="51">
                  <c:v>43378</c:v>
                </c:pt>
                <c:pt idx="52">
                  <c:v>43381</c:v>
                </c:pt>
                <c:pt idx="53">
                  <c:v>43382</c:v>
                </c:pt>
                <c:pt idx="54">
                  <c:v>43383</c:v>
                </c:pt>
                <c:pt idx="55">
                  <c:v>43384</c:v>
                </c:pt>
                <c:pt idx="56">
                  <c:v>43385</c:v>
                </c:pt>
                <c:pt idx="57">
                  <c:v>43388</c:v>
                </c:pt>
                <c:pt idx="58">
                  <c:v>43389</c:v>
                </c:pt>
                <c:pt idx="59">
                  <c:v>43390</c:v>
                </c:pt>
                <c:pt idx="60">
                  <c:v>43391</c:v>
                </c:pt>
                <c:pt idx="61">
                  <c:v>43392</c:v>
                </c:pt>
                <c:pt idx="62">
                  <c:v>43395</c:v>
                </c:pt>
                <c:pt idx="63">
                  <c:v>43396</c:v>
                </c:pt>
                <c:pt idx="64">
                  <c:v>43397</c:v>
                </c:pt>
                <c:pt idx="65">
                  <c:v>43398</c:v>
                </c:pt>
                <c:pt idx="66">
                  <c:v>43399</c:v>
                </c:pt>
                <c:pt idx="67">
                  <c:v>43402</c:v>
                </c:pt>
                <c:pt idx="68">
                  <c:v>43403</c:v>
                </c:pt>
                <c:pt idx="69">
                  <c:v>43404</c:v>
                </c:pt>
                <c:pt idx="70">
                  <c:v>43405</c:v>
                </c:pt>
                <c:pt idx="71">
                  <c:v>43406</c:v>
                </c:pt>
                <c:pt idx="72">
                  <c:v>43409</c:v>
                </c:pt>
                <c:pt idx="73">
                  <c:v>43410</c:v>
                </c:pt>
                <c:pt idx="74">
                  <c:v>43411</c:v>
                </c:pt>
                <c:pt idx="75">
                  <c:v>43412</c:v>
                </c:pt>
                <c:pt idx="76">
                  <c:v>43413</c:v>
                </c:pt>
                <c:pt idx="77">
                  <c:v>43416</c:v>
                </c:pt>
                <c:pt idx="78">
                  <c:v>43417</c:v>
                </c:pt>
                <c:pt idx="79">
                  <c:v>43418</c:v>
                </c:pt>
                <c:pt idx="80">
                  <c:v>43419</c:v>
                </c:pt>
                <c:pt idx="81">
                  <c:v>43420</c:v>
                </c:pt>
                <c:pt idx="82">
                  <c:v>43423</c:v>
                </c:pt>
                <c:pt idx="83">
                  <c:v>43424</c:v>
                </c:pt>
                <c:pt idx="84">
                  <c:v>43425</c:v>
                </c:pt>
                <c:pt idx="85">
                  <c:v>43427</c:v>
                </c:pt>
                <c:pt idx="86">
                  <c:v>43430</c:v>
                </c:pt>
                <c:pt idx="87">
                  <c:v>43431</c:v>
                </c:pt>
                <c:pt idx="88">
                  <c:v>43432</c:v>
                </c:pt>
                <c:pt idx="89">
                  <c:v>43433</c:v>
                </c:pt>
                <c:pt idx="90">
                  <c:v>43434</c:v>
                </c:pt>
                <c:pt idx="91">
                  <c:v>43437</c:v>
                </c:pt>
                <c:pt idx="92">
                  <c:v>43438</c:v>
                </c:pt>
                <c:pt idx="93">
                  <c:v>43440</c:v>
                </c:pt>
                <c:pt idx="94">
                  <c:v>43441</c:v>
                </c:pt>
                <c:pt idx="95">
                  <c:v>43444</c:v>
                </c:pt>
                <c:pt idx="96">
                  <c:v>43445</c:v>
                </c:pt>
                <c:pt idx="97">
                  <c:v>43446</c:v>
                </c:pt>
                <c:pt idx="98">
                  <c:v>43447</c:v>
                </c:pt>
                <c:pt idx="99">
                  <c:v>43448</c:v>
                </c:pt>
                <c:pt idx="100">
                  <c:v>43451</c:v>
                </c:pt>
                <c:pt idx="101">
                  <c:v>43452</c:v>
                </c:pt>
                <c:pt idx="102">
                  <c:v>43453</c:v>
                </c:pt>
                <c:pt idx="103">
                  <c:v>43454</c:v>
                </c:pt>
                <c:pt idx="104">
                  <c:v>43455</c:v>
                </c:pt>
                <c:pt idx="105">
                  <c:v>43458</c:v>
                </c:pt>
                <c:pt idx="106">
                  <c:v>43460</c:v>
                </c:pt>
                <c:pt idx="107">
                  <c:v>43461</c:v>
                </c:pt>
                <c:pt idx="108">
                  <c:v>43462</c:v>
                </c:pt>
                <c:pt idx="109">
                  <c:v>43465</c:v>
                </c:pt>
                <c:pt idx="110">
                  <c:v>43467</c:v>
                </c:pt>
                <c:pt idx="111">
                  <c:v>43468</c:v>
                </c:pt>
                <c:pt idx="112">
                  <c:v>43469</c:v>
                </c:pt>
                <c:pt idx="113">
                  <c:v>43472</c:v>
                </c:pt>
                <c:pt idx="114">
                  <c:v>43473</c:v>
                </c:pt>
                <c:pt idx="115">
                  <c:v>43474</c:v>
                </c:pt>
                <c:pt idx="116">
                  <c:v>43475</c:v>
                </c:pt>
                <c:pt idx="117">
                  <c:v>43476</c:v>
                </c:pt>
                <c:pt idx="118">
                  <c:v>43479</c:v>
                </c:pt>
                <c:pt idx="119">
                  <c:v>43480</c:v>
                </c:pt>
                <c:pt idx="120">
                  <c:v>43481</c:v>
                </c:pt>
                <c:pt idx="121">
                  <c:v>43482</c:v>
                </c:pt>
                <c:pt idx="122">
                  <c:v>43483</c:v>
                </c:pt>
                <c:pt idx="123">
                  <c:v>43487</c:v>
                </c:pt>
                <c:pt idx="124">
                  <c:v>43488</c:v>
                </c:pt>
                <c:pt idx="125">
                  <c:v>43489</c:v>
                </c:pt>
                <c:pt idx="126">
                  <c:v>43490</c:v>
                </c:pt>
                <c:pt idx="127">
                  <c:v>43493</c:v>
                </c:pt>
                <c:pt idx="128">
                  <c:v>43494</c:v>
                </c:pt>
                <c:pt idx="129">
                  <c:v>43495</c:v>
                </c:pt>
                <c:pt idx="130">
                  <c:v>43496</c:v>
                </c:pt>
                <c:pt idx="131">
                  <c:v>43497</c:v>
                </c:pt>
                <c:pt idx="132">
                  <c:v>43500</c:v>
                </c:pt>
                <c:pt idx="133">
                  <c:v>43501</c:v>
                </c:pt>
                <c:pt idx="134">
                  <c:v>43502</c:v>
                </c:pt>
                <c:pt idx="135">
                  <c:v>43503</c:v>
                </c:pt>
                <c:pt idx="136">
                  <c:v>43504</c:v>
                </c:pt>
                <c:pt idx="137">
                  <c:v>43507</c:v>
                </c:pt>
                <c:pt idx="138">
                  <c:v>43508</c:v>
                </c:pt>
                <c:pt idx="139">
                  <c:v>43509</c:v>
                </c:pt>
                <c:pt idx="140">
                  <c:v>43510</c:v>
                </c:pt>
                <c:pt idx="141">
                  <c:v>43511</c:v>
                </c:pt>
                <c:pt idx="142">
                  <c:v>43515</c:v>
                </c:pt>
                <c:pt idx="143">
                  <c:v>43516</c:v>
                </c:pt>
                <c:pt idx="144">
                  <c:v>43517</c:v>
                </c:pt>
                <c:pt idx="145">
                  <c:v>43518</c:v>
                </c:pt>
                <c:pt idx="146">
                  <c:v>43521</c:v>
                </c:pt>
                <c:pt idx="147">
                  <c:v>43522</c:v>
                </c:pt>
                <c:pt idx="148">
                  <c:v>43523</c:v>
                </c:pt>
                <c:pt idx="149">
                  <c:v>43524</c:v>
                </c:pt>
                <c:pt idx="150">
                  <c:v>43525</c:v>
                </c:pt>
                <c:pt idx="151">
                  <c:v>43528</c:v>
                </c:pt>
                <c:pt idx="152">
                  <c:v>43529</c:v>
                </c:pt>
                <c:pt idx="153">
                  <c:v>43530</c:v>
                </c:pt>
                <c:pt idx="154">
                  <c:v>43531</c:v>
                </c:pt>
                <c:pt idx="155">
                  <c:v>43532</c:v>
                </c:pt>
                <c:pt idx="156">
                  <c:v>43535</c:v>
                </c:pt>
                <c:pt idx="157">
                  <c:v>43536</c:v>
                </c:pt>
                <c:pt idx="158">
                  <c:v>43537</c:v>
                </c:pt>
                <c:pt idx="159">
                  <c:v>43538</c:v>
                </c:pt>
                <c:pt idx="160">
                  <c:v>43539</c:v>
                </c:pt>
                <c:pt idx="161">
                  <c:v>43542</c:v>
                </c:pt>
                <c:pt idx="162">
                  <c:v>43543</c:v>
                </c:pt>
                <c:pt idx="163">
                  <c:v>43544</c:v>
                </c:pt>
                <c:pt idx="164">
                  <c:v>43545</c:v>
                </c:pt>
                <c:pt idx="165">
                  <c:v>43546</c:v>
                </c:pt>
                <c:pt idx="166">
                  <c:v>43549</c:v>
                </c:pt>
                <c:pt idx="167">
                  <c:v>43550</c:v>
                </c:pt>
                <c:pt idx="168">
                  <c:v>43551</c:v>
                </c:pt>
                <c:pt idx="169">
                  <c:v>43552</c:v>
                </c:pt>
                <c:pt idx="170">
                  <c:v>43553</c:v>
                </c:pt>
                <c:pt idx="171">
                  <c:v>43556</c:v>
                </c:pt>
                <c:pt idx="172">
                  <c:v>43557</c:v>
                </c:pt>
                <c:pt idx="173">
                  <c:v>43558</c:v>
                </c:pt>
                <c:pt idx="174">
                  <c:v>43559</c:v>
                </c:pt>
                <c:pt idx="175">
                  <c:v>43560</c:v>
                </c:pt>
                <c:pt idx="176">
                  <c:v>43563</c:v>
                </c:pt>
                <c:pt idx="177">
                  <c:v>43564</c:v>
                </c:pt>
                <c:pt idx="178">
                  <c:v>43565</c:v>
                </c:pt>
                <c:pt idx="179">
                  <c:v>43566</c:v>
                </c:pt>
                <c:pt idx="180">
                  <c:v>43567</c:v>
                </c:pt>
                <c:pt idx="181">
                  <c:v>43570</c:v>
                </c:pt>
                <c:pt idx="182">
                  <c:v>43571</c:v>
                </c:pt>
                <c:pt idx="183">
                  <c:v>43572</c:v>
                </c:pt>
                <c:pt idx="184">
                  <c:v>43573</c:v>
                </c:pt>
                <c:pt idx="185">
                  <c:v>43577</c:v>
                </c:pt>
                <c:pt idx="186">
                  <c:v>43578</c:v>
                </c:pt>
                <c:pt idx="187">
                  <c:v>43579</c:v>
                </c:pt>
                <c:pt idx="188">
                  <c:v>43580</c:v>
                </c:pt>
                <c:pt idx="189">
                  <c:v>43581</c:v>
                </c:pt>
                <c:pt idx="190">
                  <c:v>43584</c:v>
                </c:pt>
                <c:pt idx="191">
                  <c:v>43585</c:v>
                </c:pt>
                <c:pt idx="192">
                  <c:v>43586</c:v>
                </c:pt>
                <c:pt idx="193">
                  <c:v>43587</c:v>
                </c:pt>
                <c:pt idx="194">
                  <c:v>43588</c:v>
                </c:pt>
                <c:pt idx="195">
                  <c:v>43591</c:v>
                </c:pt>
                <c:pt idx="196">
                  <c:v>43592</c:v>
                </c:pt>
                <c:pt idx="197">
                  <c:v>43593</c:v>
                </c:pt>
                <c:pt idx="198">
                  <c:v>43594</c:v>
                </c:pt>
                <c:pt idx="199">
                  <c:v>43595</c:v>
                </c:pt>
                <c:pt idx="200">
                  <c:v>43598</c:v>
                </c:pt>
                <c:pt idx="201">
                  <c:v>43599</c:v>
                </c:pt>
                <c:pt idx="202">
                  <c:v>43600</c:v>
                </c:pt>
                <c:pt idx="203">
                  <c:v>43601</c:v>
                </c:pt>
                <c:pt idx="204">
                  <c:v>43602</c:v>
                </c:pt>
                <c:pt idx="205">
                  <c:v>43605</c:v>
                </c:pt>
                <c:pt idx="206">
                  <c:v>43606</c:v>
                </c:pt>
                <c:pt idx="207">
                  <c:v>43607</c:v>
                </c:pt>
                <c:pt idx="208">
                  <c:v>43608</c:v>
                </c:pt>
                <c:pt idx="209">
                  <c:v>43609</c:v>
                </c:pt>
                <c:pt idx="210">
                  <c:v>43613</c:v>
                </c:pt>
                <c:pt idx="211">
                  <c:v>43614</c:v>
                </c:pt>
                <c:pt idx="212">
                  <c:v>43615</c:v>
                </c:pt>
                <c:pt idx="213">
                  <c:v>43616</c:v>
                </c:pt>
                <c:pt idx="214">
                  <c:v>43619</c:v>
                </c:pt>
                <c:pt idx="215">
                  <c:v>43620</c:v>
                </c:pt>
                <c:pt idx="216">
                  <c:v>43621</c:v>
                </c:pt>
                <c:pt idx="217">
                  <c:v>43622</c:v>
                </c:pt>
                <c:pt idx="218">
                  <c:v>43623</c:v>
                </c:pt>
                <c:pt idx="219">
                  <c:v>43626</c:v>
                </c:pt>
                <c:pt idx="220">
                  <c:v>43627</c:v>
                </c:pt>
                <c:pt idx="221">
                  <c:v>43628</c:v>
                </c:pt>
                <c:pt idx="222">
                  <c:v>43629</c:v>
                </c:pt>
                <c:pt idx="223">
                  <c:v>43630</c:v>
                </c:pt>
                <c:pt idx="224">
                  <c:v>43633</c:v>
                </c:pt>
                <c:pt idx="225">
                  <c:v>43634</c:v>
                </c:pt>
                <c:pt idx="226">
                  <c:v>43635</c:v>
                </c:pt>
                <c:pt idx="227">
                  <c:v>43636</c:v>
                </c:pt>
                <c:pt idx="228">
                  <c:v>43637</c:v>
                </c:pt>
                <c:pt idx="229">
                  <c:v>43640</c:v>
                </c:pt>
                <c:pt idx="230">
                  <c:v>43641</c:v>
                </c:pt>
                <c:pt idx="231">
                  <c:v>43642</c:v>
                </c:pt>
                <c:pt idx="232">
                  <c:v>43643</c:v>
                </c:pt>
                <c:pt idx="233">
                  <c:v>43644</c:v>
                </c:pt>
                <c:pt idx="234">
                  <c:v>43647</c:v>
                </c:pt>
                <c:pt idx="235">
                  <c:v>43648</c:v>
                </c:pt>
                <c:pt idx="236">
                  <c:v>43649</c:v>
                </c:pt>
                <c:pt idx="237">
                  <c:v>43651</c:v>
                </c:pt>
                <c:pt idx="238">
                  <c:v>43654</c:v>
                </c:pt>
                <c:pt idx="239">
                  <c:v>43655</c:v>
                </c:pt>
                <c:pt idx="240">
                  <c:v>43656</c:v>
                </c:pt>
                <c:pt idx="241">
                  <c:v>43657</c:v>
                </c:pt>
                <c:pt idx="242">
                  <c:v>43658</c:v>
                </c:pt>
                <c:pt idx="243">
                  <c:v>43661</c:v>
                </c:pt>
                <c:pt idx="244">
                  <c:v>43662</c:v>
                </c:pt>
                <c:pt idx="245">
                  <c:v>43663</c:v>
                </c:pt>
                <c:pt idx="246">
                  <c:v>43664</c:v>
                </c:pt>
                <c:pt idx="247">
                  <c:v>43665</c:v>
                </c:pt>
                <c:pt idx="248">
                  <c:v>43668</c:v>
                </c:pt>
                <c:pt idx="249">
                  <c:v>43669</c:v>
                </c:pt>
                <c:pt idx="250">
                  <c:v>43670</c:v>
                </c:pt>
                <c:pt idx="251">
                  <c:v>43671</c:v>
                </c:pt>
                <c:pt idx="252">
                  <c:v>43672</c:v>
                </c:pt>
                <c:pt idx="253">
                  <c:v>43675</c:v>
                </c:pt>
                <c:pt idx="254">
                  <c:v>43676</c:v>
                </c:pt>
                <c:pt idx="255">
                  <c:v>43677</c:v>
                </c:pt>
                <c:pt idx="256">
                  <c:v>43678</c:v>
                </c:pt>
                <c:pt idx="257">
                  <c:v>43679</c:v>
                </c:pt>
                <c:pt idx="258">
                  <c:v>43682</c:v>
                </c:pt>
                <c:pt idx="259">
                  <c:v>43683</c:v>
                </c:pt>
                <c:pt idx="260">
                  <c:v>43684</c:v>
                </c:pt>
                <c:pt idx="261">
                  <c:v>43685</c:v>
                </c:pt>
                <c:pt idx="262">
                  <c:v>43686</c:v>
                </c:pt>
                <c:pt idx="263">
                  <c:v>43689</c:v>
                </c:pt>
                <c:pt idx="264">
                  <c:v>43690</c:v>
                </c:pt>
                <c:pt idx="265">
                  <c:v>43691</c:v>
                </c:pt>
                <c:pt idx="266">
                  <c:v>43692</c:v>
                </c:pt>
                <c:pt idx="267">
                  <c:v>43693</c:v>
                </c:pt>
                <c:pt idx="268">
                  <c:v>43696</c:v>
                </c:pt>
                <c:pt idx="269">
                  <c:v>43697</c:v>
                </c:pt>
                <c:pt idx="270">
                  <c:v>43698</c:v>
                </c:pt>
                <c:pt idx="271">
                  <c:v>43699</c:v>
                </c:pt>
                <c:pt idx="272">
                  <c:v>43700</c:v>
                </c:pt>
                <c:pt idx="273">
                  <c:v>43703</c:v>
                </c:pt>
                <c:pt idx="274">
                  <c:v>43704</c:v>
                </c:pt>
                <c:pt idx="275">
                  <c:v>43705</c:v>
                </c:pt>
                <c:pt idx="276">
                  <c:v>43706</c:v>
                </c:pt>
                <c:pt idx="277">
                  <c:v>43707</c:v>
                </c:pt>
                <c:pt idx="278">
                  <c:v>43711</c:v>
                </c:pt>
                <c:pt idx="279">
                  <c:v>43712</c:v>
                </c:pt>
                <c:pt idx="280">
                  <c:v>43713</c:v>
                </c:pt>
                <c:pt idx="281">
                  <c:v>43714</c:v>
                </c:pt>
                <c:pt idx="282">
                  <c:v>43717</c:v>
                </c:pt>
                <c:pt idx="283">
                  <c:v>43718</c:v>
                </c:pt>
                <c:pt idx="284">
                  <c:v>43719</c:v>
                </c:pt>
                <c:pt idx="285">
                  <c:v>43720</c:v>
                </c:pt>
                <c:pt idx="286">
                  <c:v>43721</c:v>
                </c:pt>
                <c:pt idx="287">
                  <c:v>43724</c:v>
                </c:pt>
                <c:pt idx="288">
                  <c:v>43725</c:v>
                </c:pt>
                <c:pt idx="289">
                  <c:v>43726</c:v>
                </c:pt>
                <c:pt idx="290">
                  <c:v>43727</c:v>
                </c:pt>
                <c:pt idx="291">
                  <c:v>43728</c:v>
                </c:pt>
                <c:pt idx="292">
                  <c:v>43731</c:v>
                </c:pt>
                <c:pt idx="293">
                  <c:v>43732</c:v>
                </c:pt>
                <c:pt idx="294">
                  <c:v>43733</c:v>
                </c:pt>
                <c:pt idx="295">
                  <c:v>43734</c:v>
                </c:pt>
                <c:pt idx="296">
                  <c:v>43735</c:v>
                </c:pt>
                <c:pt idx="297">
                  <c:v>43738</c:v>
                </c:pt>
                <c:pt idx="298">
                  <c:v>43739</c:v>
                </c:pt>
                <c:pt idx="299">
                  <c:v>43740</c:v>
                </c:pt>
                <c:pt idx="300">
                  <c:v>43741</c:v>
                </c:pt>
                <c:pt idx="301">
                  <c:v>43742</c:v>
                </c:pt>
                <c:pt idx="302">
                  <c:v>43745</c:v>
                </c:pt>
                <c:pt idx="303">
                  <c:v>43746</c:v>
                </c:pt>
                <c:pt idx="304">
                  <c:v>43747</c:v>
                </c:pt>
                <c:pt idx="305">
                  <c:v>43748</c:v>
                </c:pt>
                <c:pt idx="306">
                  <c:v>43749</c:v>
                </c:pt>
                <c:pt idx="307">
                  <c:v>43752</c:v>
                </c:pt>
                <c:pt idx="308">
                  <c:v>43753</c:v>
                </c:pt>
                <c:pt idx="309">
                  <c:v>43754</c:v>
                </c:pt>
                <c:pt idx="310">
                  <c:v>43755</c:v>
                </c:pt>
                <c:pt idx="311">
                  <c:v>43756</c:v>
                </c:pt>
                <c:pt idx="312">
                  <c:v>43759</c:v>
                </c:pt>
                <c:pt idx="313">
                  <c:v>43760</c:v>
                </c:pt>
                <c:pt idx="314">
                  <c:v>43761</c:v>
                </c:pt>
                <c:pt idx="315">
                  <c:v>43762</c:v>
                </c:pt>
                <c:pt idx="316">
                  <c:v>43763</c:v>
                </c:pt>
                <c:pt idx="317">
                  <c:v>43766</c:v>
                </c:pt>
                <c:pt idx="318">
                  <c:v>43767</c:v>
                </c:pt>
                <c:pt idx="319">
                  <c:v>43768</c:v>
                </c:pt>
                <c:pt idx="320">
                  <c:v>43769</c:v>
                </c:pt>
                <c:pt idx="321">
                  <c:v>43770</c:v>
                </c:pt>
                <c:pt idx="322">
                  <c:v>43773</c:v>
                </c:pt>
                <c:pt idx="323">
                  <c:v>43774</c:v>
                </c:pt>
                <c:pt idx="324">
                  <c:v>43775</c:v>
                </c:pt>
                <c:pt idx="325">
                  <c:v>43776</c:v>
                </c:pt>
                <c:pt idx="326">
                  <c:v>43777</c:v>
                </c:pt>
                <c:pt idx="327">
                  <c:v>43780</c:v>
                </c:pt>
                <c:pt idx="328">
                  <c:v>43781</c:v>
                </c:pt>
                <c:pt idx="329">
                  <c:v>43782</c:v>
                </c:pt>
                <c:pt idx="330">
                  <c:v>43783</c:v>
                </c:pt>
                <c:pt idx="331">
                  <c:v>43784</c:v>
                </c:pt>
                <c:pt idx="332">
                  <c:v>43787</c:v>
                </c:pt>
                <c:pt idx="333">
                  <c:v>43788</c:v>
                </c:pt>
                <c:pt idx="334">
                  <c:v>43789</c:v>
                </c:pt>
                <c:pt idx="335">
                  <c:v>43790</c:v>
                </c:pt>
                <c:pt idx="336">
                  <c:v>43791</c:v>
                </c:pt>
                <c:pt idx="337">
                  <c:v>43794</c:v>
                </c:pt>
                <c:pt idx="338">
                  <c:v>43795</c:v>
                </c:pt>
                <c:pt idx="339">
                  <c:v>43796</c:v>
                </c:pt>
                <c:pt idx="340">
                  <c:v>43798</c:v>
                </c:pt>
                <c:pt idx="341">
                  <c:v>43801</c:v>
                </c:pt>
                <c:pt idx="342">
                  <c:v>43802</c:v>
                </c:pt>
                <c:pt idx="343">
                  <c:v>43803</c:v>
                </c:pt>
                <c:pt idx="344">
                  <c:v>43804</c:v>
                </c:pt>
                <c:pt idx="345">
                  <c:v>43805</c:v>
                </c:pt>
                <c:pt idx="346">
                  <c:v>43808</c:v>
                </c:pt>
                <c:pt idx="347">
                  <c:v>43809</c:v>
                </c:pt>
                <c:pt idx="348">
                  <c:v>43810</c:v>
                </c:pt>
                <c:pt idx="349">
                  <c:v>43811</c:v>
                </c:pt>
                <c:pt idx="350">
                  <c:v>43812</c:v>
                </c:pt>
                <c:pt idx="351">
                  <c:v>43815</c:v>
                </c:pt>
                <c:pt idx="352">
                  <c:v>43816</c:v>
                </c:pt>
                <c:pt idx="353">
                  <c:v>43817</c:v>
                </c:pt>
                <c:pt idx="354">
                  <c:v>43818</c:v>
                </c:pt>
                <c:pt idx="355">
                  <c:v>43819</c:v>
                </c:pt>
                <c:pt idx="356">
                  <c:v>43822</c:v>
                </c:pt>
                <c:pt idx="357">
                  <c:v>43823</c:v>
                </c:pt>
                <c:pt idx="358">
                  <c:v>43825</c:v>
                </c:pt>
                <c:pt idx="359">
                  <c:v>43826</c:v>
                </c:pt>
                <c:pt idx="360">
                  <c:v>43829</c:v>
                </c:pt>
                <c:pt idx="361">
                  <c:v>43830</c:v>
                </c:pt>
                <c:pt idx="362">
                  <c:v>43832</c:v>
                </c:pt>
                <c:pt idx="363">
                  <c:v>43833</c:v>
                </c:pt>
                <c:pt idx="364">
                  <c:v>43836</c:v>
                </c:pt>
                <c:pt idx="365">
                  <c:v>43837</c:v>
                </c:pt>
                <c:pt idx="366">
                  <c:v>43838</c:v>
                </c:pt>
                <c:pt idx="367">
                  <c:v>43839</c:v>
                </c:pt>
                <c:pt idx="368">
                  <c:v>43840</c:v>
                </c:pt>
                <c:pt idx="369">
                  <c:v>43843</c:v>
                </c:pt>
                <c:pt idx="370">
                  <c:v>43844</c:v>
                </c:pt>
                <c:pt idx="371">
                  <c:v>43845</c:v>
                </c:pt>
                <c:pt idx="372">
                  <c:v>43846</c:v>
                </c:pt>
                <c:pt idx="373">
                  <c:v>43847</c:v>
                </c:pt>
                <c:pt idx="374">
                  <c:v>43851</c:v>
                </c:pt>
                <c:pt idx="375">
                  <c:v>43852</c:v>
                </c:pt>
                <c:pt idx="376">
                  <c:v>43853</c:v>
                </c:pt>
                <c:pt idx="377">
                  <c:v>43854</c:v>
                </c:pt>
                <c:pt idx="378">
                  <c:v>43857</c:v>
                </c:pt>
                <c:pt idx="379">
                  <c:v>43858</c:v>
                </c:pt>
                <c:pt idx="380">
                  <c:v>43859</c:v>
                </c:pt>
                <c:pt idx="381">
                  <c:v>43860</c:v>
                </c:pt>
                <c:pt idx="382">
                  <c:v>43861</c:v>
                </c:pt>
                <c:pt idx="383">
                  <c:v>43864</c:v>
                </c:pt>
                <c:pt idx="384">
                  <c:v>43865</c:v>
                </c:pt>
                <c:pt idx="385">
                  <c:v>43866</c:v>
                </c:pt>
                <c:pt idx="386">
                  <c:v>43867</c:v>
                </c:pt>
                <c:pt idx="387">
                  <c:v>43868</c:v>
                </c:pt>
                <c:pt idx="388">
                  <c:v>43871</c:v>
                </c:pt>
                <c:pt idx="389">
                  <c:v>43872</c:v>
                </c:pt>
                <c:pt idx="390">
                  <c:v>43873</c:v>
                </c:pt>
                <c:pt idx="391">
                  <c:v>43874</c:v>
                </c:pt>
                <c:pt idx="392">
                  <c:v>43875</c:v>
                </c:pt>
                <c:pt idx="393">
                  <c:v>43879</c:v>
                </c:pt>
                <c:pt idx="394">
                  <c:v>43880</c:v>
                </c:pt>
                <c:pt idx="395">
                  <c:v>43881</c:v>
                </c:pt>
                <c:pt idx="396">
                  <c:v>43882</c:v>
                </c:pt>
                <c:pt idx="397">
                  <c:v>43885</c:v>
                </c:pt>
                <c:pt idx="398">
                  <c:v>43886</c:v>
                </c:pt>
                <c:pt idx="399">
                  <c:v>43887</c:v>
                </c:pt>
                <c:pt idx="400">
                  <c:v>43888</c:v>
                </c:pt>
                <c:pt idx="401">
                  <c:v>43889</c:v>
                </c:pt>
                <c:pt idx="402">
                  <c:v>43892</c:v>
                </c:pt>
                <c:pt idx="403">
                  <c:v>43893</c:v>
                </c:pt>
                <c:pt idx="404">
                  <c:v>43894</c:v>
                </c:pt>
                <c:pt idx="405">
                  <c:v>43895</c:v>
                </c:pt>
                <c:pt idx="406">
                  <c:v>43896</c:v>
                </c:pt>
                <c:pt idx="407">
                  <c:v>43899</c:v>
                </c:pt>
                <c:pt idx="408">
                  <c:v>43900</c:v>
                </c:pt>
                <c:pt idx="409">
                  <c:v>43901</c:v>
                </c:pt>
                <c:pt idx="410">
                  <c:v>43902</c:v>
                </c:pt>
                <c:pt idx="411">
                  <c:v>43903</c:v>
                </c:pt>
                <c:pt idx="412">
                  <c:v>43906</c:v>
                </c:pt>
                <c:pt idx="413">
                  <c:v>43907</c:v>
                </c:pt>
                <c:pt idx="414">
                  <c:v>43908</c:v>
                </c:pt>
                <c:pt idx="415">
                  <c:v>43909</c:v>
                </c:pt>
                <c:pt idx="416">
                  <c:v>43910</c:v>
                </c:pt>
                <c:pt idx="417">
                  <c:v>43913</c:v>
                </c:pt>
                <c:pt idx="418">
                  <c:v>43914</c:v>
                </c:pt>
                <c:pt idx="419">
                  <c:v>43915</c:v>
                </c:pt>
                <c:pt idx="420">
                  <c:v>43916</c:v>
                </c:pt>
                <c:pt idx="421">
                  <c:v>43917</c:v>
                </c:pt>
                <c:pt idx="422">
                  <c:v>43920</c:v>
                </c:pt>
                <c:pt idx="423">
                  <c:v>43921</c:v>
                </c:pt>
                <c:pt idx="424">
                  <c:v>43922</c:v>
                </c:pt>
                <c:pt idx="425">
                  <c:v>43923</c:v>
                </c:pt>
                <c:pt idx="426">
                  <c:v>43924</c:v>
                </c:pt>
                <c:pt idx="427">
                  <c:v>43927</c:v>
                </c:pt>
                <c:pt idx="428">
                  <c:v>43928</c:v>
                </c:pt>
                <c:pt idx="429">
                  <c:v>43929</c:v>
                </c:pt>
                <c:pt idx="430">
                  <c:v>43930</c:v>
                </c:pt>
                <c:pt idx="431">
                  <c:v>43934</c:v>
                </c:pt>
                <c:pt idx="432">
                  <c:v>43935</c:v>
                </c:pt>
                <c:pt idx="433">
                  <c:v>43936</c:v>
                </c:pt>
                <c:pt idx="434">
                  <c:v>43937</c:v>
                </c:pt>
                <c:pt idx="435">
                  <c:v>43938</c:v>
                </c:pt>
                <c:pt idx="436">
                  <c:v>43941</c:v>
                </c:pt>
                <c:pt idx="437">
                  <c:v>43942</c:v>
                </c:pt>
                <c:pt idx="438">
                  <c:v>43943</c:v>
                </c:pt>
                <c:pt idx="439">
                  <c:v>43944</c:v>
                </c:pt>
                <c:pt idx="440">
                  <c:v>43945</c:v>
                </c:pt>
                <c:pt idx="441">
                  <c:v>43948</c:v>
                </c:pt>
                <c:pt idx="442">
                  <c:v>43949</c:v>
                </c:pt>
                <c:pt idx="443">
                  <c:v>43950</c:v>
                </c:pt>
                <c:pt idx="444">
                  <c:v>43951</c:v>
                </c:pt>
                <c:pt idx="445">
                  <c:v>43952</c:v>
                </c:pt>
                <c:pt idx="446">
                  <c:v>43955</c:v>
                </c:pt>
                <c:pt idx="447">
                  <c:v>43956</c:v>
                </c:pt>
                <c:pt idx="448">
                  <c:v>43957</c:v>
                </c:pt>
                <c:pt idx="449">
                  <c:v>43958</c:v>
                </c:pt>
                <c:pt idx="450">
                  <c:v>43959</c:v>
                </c:pt>
                <c:pt idx="451">
                  <c:v>43962</c:v>
                </c:pt>
                <c:pt idx="452">
                  <c:v>43963</c:v>
                </c:pt>
                <c:pt idx="453">
                  <c:v>43964</c:v>
                </c:pt>
                <c:pt idx="454">
                  <c:v>43965</c:v>
                </c:pt>
                <c:pt idx="455">
                  <c:v>43966</c:v>
                </c:pt>
                <c:pt idx="456">
                  <c:v>43969</c:v>
                </c:pt>
                <c:pt idx="457">
                  <c:v>43970</c:v>
                </c:pt>
                <c:pt idx="458">
                  <c:v>43971</c:v>
                </c:pt>
                <c:pt idx="459">
                  <c:v>43972</c:v>
                </c:pt>
                <c:pt idx="460">
                  <c:v>43973</c:v>
                </c:pt>
                <c:pt idx="461">
                  <c:v>43977</c:v>
                </c:pt>
                <c:pt idx="462">
                  <c:v>43978</c:v>
                </c:pt>
                <c:pt idx="463">
                  <c:v>43979</c:v>
                </c:pt>
                <c:pt idx="464">
                  <c:v>43980</c:v>
                </c:pt>
                <c:pt idx="465">
                  <c:v>43983</c:v>
                </c:pt>
                <c:pt idx="466">
                  <c:v>43984</c:v>
                </c:pt>
                <c:pt idx="467">
                  <c:v>43985</c:v>
                </c:pt>
                <c:pt idx="468">
                  <c:v>43986</c:v>
                </c:pt>
                <c:pt idx="469">
                  <c:v>43987</c:v>
                </c:pt>
                <c:pt idx="470">
                  <c:v>43990</c:v>
                </c:pt>
                <c:pt idx="471">
                  <c:v>43991</c:v>
                </c:pt>
                <c:pt idx="472">
                  <c:v>43992</c:v>
                </c:pt>
                <c:pt idx="473">
                  <c:v>43993</c:v>
                </c:pt>
                <c:pt idx="474">
                  <c:v>43994</c:v>
                </c:pt>
                <c:pt idx="475">
                  <c:v>43997</c:v>
                </c:pt>
                <c:pt idx="476">
                  <c:v>43998</c:v>
                </c:pt>
                <c:pt idx="477">
                  <c:v>43999</c:v>
                </c:pt>
                <c:pt idx="478">
                  <c:v>44000</c:v>
                </c:pt>
                <c:pt idx="479">
                  <c:v>44001</c:v>
                </c:pt>
                <c:pt idx="480">
                  <c:v>44004</c:v>
                </c:pt>
                <c:pt idx="481">
                  <c:v>44005</c:v>
                </c:pt>
                <c:pt idx="482">
                  <c:v>44006</c:v>
                </c:pt>
                <c:pt idx="483">
                  <c:v>44007</c:v>
                </c:pt>
                <c:pt idx="484">
                  <c:v>44008</c:v>
                </c:pt>
                <c:pt idx="485">
                  <c:v>44011</c:v>
                </c:pt>
                <c:pt idx="486">
                  <c:v>44012</c:v>
                </c:pt>
                <c:pt idx="487">
                  <c:v>44013</c:v>
                </c:pt>
                <c:pt idx="488">
                  <c:v>44014</c:v>
                </c:pt>
                <c:pt idx="489">
                  <c:v>44018</c:v>
                </c:pt>
                <c:pt idx="490">
                  <c:v>44019</c:v>
                </c:pt>
                <c:pt idx="491">
                  <c:v>44020</c:v>
                </c:pt>
                <c:pt idx="492">
                  <c:v>44021</c:v>
                </c:pt>
                <c:pt idx="493">
                  <c:v>44022</c:v>
                </c:pt>
                <c:pt idx="494">
                  <c:v>44025</c:v>
                </c:pt>
                <c:pt idx="495">
                  <c:v>44026</c:v>
                </c:pt>
                <c:pt idx="496">
                  <c:v>44027</c:v>
                </c:pt>
                <c:pt idx="497">
                  <c:v>44028</c:v>
                </c:pt>
                <c:pt idx="498">
                  <c:v>44029</c:v>
                </c:pt>
                <c:pt idx="499">
                  <c:v>44032</c:v>
                </c:pt>
                <c:pt idx="500">
                  <c:v>44033</c:v>
                </c:pt>
                <c:pt idx="501">
                  <c:v>44034</c:v>
                </c:pt>
                <c:pt idx="502">
                  <c:v>44035</c:v>
                </c:pt>
                <c:pt idx="503">
                  <c:v>44036</c:v>
                </c:pt>
              </c:numCache>
            </c:numRef>
          </c:cat>
          <c:val>
            <c:numRef>
              <c:f>DATA!$C$2:$C$505</c:f>
              <c:numCache>
                <c:formatCode>General</c:formatCode>
                <c:ptCount val="504"/>
                <c:pt idx="0">
                  <c:v>28.129999000000002</c:v>
                </c:pt>
                <c:pt idx="1">
                  <c:v>28.059999000000001</c:v>
                </c:pt>
                <c:pt idx="2">
                  <c:v>27.809999000000001</c:v>
                </c:pt>
                <c:pt idx="3">
                  <c:v>28.6</c:v>
                </c:pt>
                <c:pt idx="4">
                  <c:v>28.690000999999999</c:v>
                </c:pt>
                <c:pt idx="5">
                  <c:v>28.809999000000001</c:v>
                </c:pt>
                <c:pt idx="6">
                  <c:v>28.01</c:v>
                </c:pt>
                <c:pt idx="7">
                  <c:v>28.17</c:v>
                </c:pt>
                <c:pt idx="8">
                  <c:v>28.15</c:v>
                </c:pt>
                <c:pt idx="9">
                  <c:v>28.610001</c:v>
                </c:pt>
                <c:pt idx="10">
                  <c:v>28.75</c:v>
                </c:pt>
                <c:pt idx="11">
                  <c:v>28.75</c:v>
                </c:pt>
                <c:pt idx="12">
                  <c:v>28.41</c:v>
                </c:pt>
                <c:pt idx="13">
                  <c:v>28.200001</c:v>
                </c:pt>
                <c:pt idx="14">
                  <c:v>28.25</c:v>
                </c:pt>
                <c:pt idx="15">
                  <c:v>27.700001</c:v>
                </c:pt>
                <c:pt idx="16">
                  <c:v>27.719999000000001</c:v>
                </c:pt>
                <c:pt idx="17">
                  <c:v>28.07</c:v>
                </c:pt>
                <c:pt idx="18">
                  <c:v>28.120000999999998</c:v>
                </c:pt>
                <c:pt idx="19">
                  <c:v>28.85</c:v>
                </c:pt>
                <c:pt idx="20">
                  <c:v>28.16</c:v>
                </c:pt>
                <c:pt idx="21">
                  <c:v>27.08</c:v>
                </c:pt>
                <c:pt idx="22">
                  <c:v>27.27</c:v>
                </c:pt>
                <c:pt idx="23">
                  <c:v>27.879999000000002</c:v>
                </c:pt>
                <c:pt idx="24">
                  <c:v>28.280000999999999</c:v>
                </c:pt>
                <c:pt idx="25">
                  <c:v>28.459999</c:v>
                </c:pt>
                <c:pt idx="26">
                  <c:v>28.02</c:v>
                </c:pt>
                <c:pt idx="27">
                  <c:v>27.42</c:v>
                </c:pt>
                <c:pt idx="28">
                  <c:v>27.08</c:v>
                </c:pt>
                <c:pt idx="29">
                  <c:v>27.07</c:v>
                </c:pt>
                <c:pt idx="30">
                  <c:v>26.83</c:v>
                </c:pt>
                <c:pt idx="31">
                  <c:v>26.85</c:v>
                </c:pt>
                <c:pt idx="32">
                  <c:v>26.870000999999998</c:v>
                </c:pt>
                <c:pt idx="33">
                  <c:v>26.75</c:v>
                </c:pt>
                <c:pt idx="34">
                  <c:v>27.389999</c:v>
                </c:pt>
                <c:pt idx="35">
                  <c:v>27.799999</c:v>
                </c:pt>
                <c:pt idx="36">
                  <c:v>27.709999</c:v>
                </c:pt>
                <c:pt idx="37">
                  <c:v>27.43</c:v>
                </c:pt>
                <c:pt idx="38">
                  <c:v>28.450001</c:v>
                </c:pt>
                <c:pt idx="39">
                  <c:v>29.41</c:v>
                </c:pt>
                <c:pt idx="40">
                  <c:v>29.610001</c:v>
                </c:pt>
                <c:pt idx="41">
                  <c:v>28.75</c:v>
                </c:pt>
                <c:pt idx="42">
                  <c:v>28.66</c:v>
                </c:pt>
                <c:pt idx="43">
                  <c:v>27.34</c:v>
                </c:pt>
                <c:pt idx="44">
                  <c:v>27.99</c:v>
                </c:pt>
                <c:pt idx="45">
                  <c:v>27.42</c:v>
                </c:pt>
                <c:pt idx="46">
                  <c:v>26.809999000000001</c:v>
                </c:pt>
                <c:pt idx="47">
                  <c:v>26.309999000000001</c:v>
                </c:pt>
                <c:pt idx="48">
                  <c:v>25.65</c:v>
                </c:pt>
                <c:pt idx="49">
                  <c:v>25.68</c:v>
                </c:pt>
                <c:pt idx="50">
                  <c:v>25.440000999999999</c:v>
                </c:pt>
                <c:pt idx="51">
                  <c:v>25.1</c:v>
                </c:pt>
                <c:pt idx="52">
                  <c:v>25.02</c:v>
                </c:pt>
                <c:pt idx="53">
                  <c:v>24.84</c:v>
                </c:pt>
                <c:pt idx="54">
                  <c:v>23.49</c:v>
                </c:pt>
                <c:pt idx="55">
                  <c:v>23.969999000000001</c:v>
                </c:pt>
                <c:pt idx="56">
                  <c:v>24.49</c:v>
                </c:pt>
                <c:pt idx="57">
                  <c:v>24.450001</c:v>
                </c:pt>
                <c:pt idx="58">
                  <c:v>25.16</c:v>
                </c:pt>
                <c:pt idx="59">
                  <c:v>23.799999</c:v>
                </c:pt>
                <c:pt idx="60">
                  <c:v>23.5</c:v>
                </c:pt>
                <c:pt idx="61">
                  <c:v>23.25</c:v>
                </c:pt>
                <c:pt idx="62">
                  <c:v>22.75</c:v>
                </c:pt>
                <c:pt idx="63">
                  <c:v>23.35</c:v>
                </c:pt>
                <c:pt idx="64">
                  <c:v>21.49</c:v>
                </c:pt>
                <c:pt idx="65">
                  <c:v>23.07</c:v>
                </c:pt>
                <c:pt idx="66">
                  <c:v>23.450001</c:v>
                </c:pt>
                <c:pt idx="67">
                  <c:v>23.59</c:v>
                </c:pt>
                <c:pt idx="68">
                  <c:v>23.639999</c:v>
                </c:pt>
                <c:pt idx="69">
                  <c:v>23.74</c:v>
                </c:pt>
                <c:pt idx="70">
                  <c:v>23.790001</c:v>
                </c:pt>
                <c:pt idx="71">
                  <c:v>24.07</c:v>
                </c:pt>
                <c:pt idx="72">
                  <c:v>23.860001</c:v>
                </c:pt>
                <c:pt idx="73">
                  <c:v>23.93</c:v>
                </c:pt>
                <c:pt idx="74">
                  <c:v>24.290001</c:v>
                </c:pt>
                <c:pt idx="75">
                  <c:v>24.01</c:v>
                </c:pt>
                <c:pt idx="76">
                  <c:v>23.530000999999999</c:v>
                </c:pt>
                <c:pt idx="77">
                  <c:v>23.040001</c:v>
                </c:pt>
                <c:pt idx="78">
                  <c:v>23.09</c:v>
                </c:pt>
                <c:pt idx="79">
                  <c:v>23.620000999999998</c:v>
                </c:pt>
                <c:pt idx="80">
                  <c:v>22.59</c:v>
                </c:pt>
                <c:pt idx="81">
                  <c:v>22.549999</c:v>
                </c:pt>
                <c:pt idx="82">
                  <c:v>22.549999</c:v>
                </c:pt>
                <c:pt idx="83">
                  <c:v>21.959999</c:v>
                </c:pt>
                <c:pt idx="84">
                  <c:v>22.24</c:v>
                </c:pt>
                <c:pt idx="85">
                  <c:v>21.889999</c:v>
                </c:pt>
                <c:pt idx="86">
                  <c:v>21.84</c:v>
                </c:pt>
                <c:pt idx="87">
                  <c:v>21.75</c:v>
                </c:pt>
                <c:pt idx="88">
                  <c:v>22.25</c:v>
                </c:pt>
                <c:pt idx="89">
                  <c:v>22.200001</c:v>
                </c:pt>
                <c:pt idx="90">
                  <c:v>21.969999000000001</c:v>
                </c:pt>
                <c:pt idx="91">
                  <c:v>21.74</c:v>
                </c:pt>
                <c:pt idx="92">
                  <c:v>21.360001</c:v>
                </c:pt>
                <c:pt idx="93">
                  <c:v>20.98</c:v>
                </c:pt>
                <c:pt idx="94">
                  <c:v>20.260000000000002</c:v>
                </c:pt>
                <c:pt idx="95">
                  <c:v>19.77</c:v>
                </c:pt>
                <c:pt idx="96">
                  <c:v>19.719999000000001</c:v>
                </c:pt>
                <c:pt idx="97">
                  <c:v>20.66</c:v>
                </c:pt>
                <c:pt idx="98">
                  <c:v>20.73</c:v>
                </c:pt>
                <c:pt idx="99">
                  <c:v>20.49</c:v>
                </c:pt>
                <c:pt idx="100">
                  <c:v>20.329999999999998</c:v>
                </c:pt>
                <c:pt idx="101">
                  <c:v>20.92</c:v>
                </c:pt>
                <c:pt idx="102">
                  <c:v>20.84</c:v>
                </c:pt>
                <c:pt idx="103">
                  <c:v>20.6</c:v>
                </c:pt>
                <c:pt idx="104">
                  <c:v>20.82</c:v>
                </c:pt>
                <c:pt idx="105">
                  <c:v>20.540001</c:v>
                </c:pt>
                <c:pt idx="106">
                  <c:v>20.98</c:v>
                </c:pt>
                <c:pt idx="107">
                  <c:v>20.940000999999999</c:v>
                </c:pt>
                <c:pt idx="108">
                  <c:v>20.889999</c:v>
                </c:pt>
                <c:pt idx="109">
                  <c:v>21.049999</c:v>
                </c:pt>
                <c:pt idx="110">
                  <c:v>20.6</c:v>
                </c:pt>
                <c:pt idx="111">
                  <c:v>20.559999000000001</c:v>
                </c:pt>
                <c:pt idx="112">
                  <c:v>21.559999000000001</c:v>
                </c:pt>
                <c:pt idx="113">
                  <c:v>22.24</c:v>
                </c:pt>
                <c:pt idx="114">
                  <c:v>22.48</c:v>
                </c:pt>
                <c:pt idx="115">
                  <c:v>22.780000999999999</c:v>
                </c:pt>
                <c:pt idx="116">
                  <c:v>23.1</c:v>
                </c:pt>
                <c:pt idx="117">
                  <c:v>23.190000999999999</c:v>
                </c:pt>
                <c:pt idx="118">
                  <c:v>23.299999</c:v>
                </c:pt>
                <c:pt idx="119">
                  <c:v>23.540001</c:v>
                </c:pt>
                <c:pt idx="120">
                  <c:v>24.27</c:v>
                </c:pt>
                <c:pt idx="121">
                  <c:v>24.18</c:v>
                </c:pt>
                <c:pt idx="122">
                  <c:v>24.25</c:v>
                </c:pt>
                <c:pt idx="123">
                  <c:v>24</c:v>
                </c:pt>
                <c:pt idx="124">
                  <c:v>23.82</c:v>
                </c:pt>
                <c:pt idx="125">
                  <c:v>24.4</c:v>
                </c:pt>
                <c:pt idx="126">
                  <c:v>24.950001</c:v>
                </c:pt>
                <c:pt idx="127">
                  <c:v>24.66</c:v>
                </c:pt>
                <c:pt idx="128">
                  <c:v>24.790001</c:v>
                </c:pt>
                <c:pt idx="129">
                  <c:v>25.27</c:v>
                </c:pt>
                <c:pt idx="130">
                  <c:v>25.16</c:v>
                </c:pt>
                <c:pt idx="131">
                  <c:v>25.379999000000002</c:v>
                </c:pt>
                <c:pt idx="132">
                  <c:v>25.07</c:v>
                </c:pt>
                <c:pt idx="133">
                  <c:v>24.98</c:v>
                </c:pt>
                <c:pt idx="134">
                  <c:v>24.5</c:v>
                </c:pt>
                <c:pt idx="135">
                  <c:v>23.75</c:v>
                </c:pt>
                <c:pt idx="136">
                  <c:v>23.440000999999999</c:v>
                </c:pt>
                <c:pt idx="137">
                  <c:v>23.690000999999999</c:v>
                </c:pt>
                <c:pt idx="138">
                  <c:v>24.540001</c:v>
                </c:pt>
                <c:pt idx="139">
                  <c:v>24.1</c:v>
                </c:pt>
                <c:pt idx="140">
                  <c:v>23.610001</c:v>
                </c:pt>
                <c:pt idx="141">
                  <c:v>24.01</c:v>
                </c:pt>
                <c:pt idx="142">
                  <c:v>24.52</c:v>
                </c:pt>
                <c:pt idx="143">
                  <c:v>25.110001</c:v>
                </c:pt>
                <c:pt idx="144">
                  <c:v>25.309999000000001</c:v>
                </c:pt>
                <c:pt idx="145">
                  <c:v>24.879999000000002</c:v>
                </c:pt>
                <c:pt idx="146">
                  <c:v>25.77</c:v>
                </c:pt>
                <c:pt idx="147">
                  <c:v>25.120000999999998</c:v>
                </c:pt>
                <c:pt idx="148">
                  <c:v>25.5</c:v>
                </c:pt>
                <c:pt idx="149">
                  <c:v>25.389999</c:v>
                </c:pt>
                <c:pt idx="150">
                  <c:v>26.01</c:v>
                </c:pt>
                <c:pt idx="151">
                  <c:v>26.09</c:v>
                </c:pt>
                <c:pt idx="152">
                  <c:v>25.73</c:v>
                </c:pt>
                <c:pt idx="153">
                  <c:v>25.139999</c:v>
                </c:pt>
                <c:pt idx="154">
                  <c:v>23.74</c:v>
                </c:pt>
                <c:pt idx="155">
                  <c:v>23.77</c:v>
                </c:pt>
                <c:pt idx="156">
                  <c:v>24.23</c:v>
                </c:pt>
                <c:pt idx="157">
                  <c:v>24.129999000000002</c:v>
                </c:pt>
                <c:pt idx="158">
                  <c:v>24.540001</c:v>
                </c:pt>
                <c:pt idx="159">
                  <c:v>24.67</c:v>
                </c:pt>
                <c:pt idx="160">
                  <c:v>25.049999</c:v>
                </c:pt>
                <c:pt idx="161">
                  <c:v>25.32</c:v>
                </c:pt>
                <c:pt idx="162">
                  <c:v>25.940000999999999</c:v>
                </c:pt>
                <c:pt idx="163">
                  <c:v>25.459999</c:v>
                </c:pt>
                <c:pt idx="164">
                  <c:v>25.41</c:v>
                </c:pt>
                <c:pt idx="165">
                  <c:v>24.32</c:v>
                </c:pt>
                <c:pt idx="166">
                  <c:v>23.879999000000002</c:v>
                </c:pt>
                <c:pt idx="167">
                  <c:v>23.719999000000001</c:v>
                </c:pt>
                <c:pt idx="168">
                  <c:v>24.450001</c:v>
                </c:pt>
                <c:pt idx="169">
                  <c:v>24.059999000000001</c:v>
                </c:pt>
                <c:pt idx="170">
                  <c:v>24.379999000000002</c:v>
                </c:pt>
                <c:pt idx="171">
                  <c:v>25.459999</c:v>
                </c:pt>
                <c:pt idx="172">
                  <c:v>25.92</c:v>
                </c:pt>
                <c:pt idx="173">
                  <c:v>26.09</c:v>
                </c:pt>
                <c:pt idx="174">
                  <c:v>26.17</c:v>
                </c:pt>
                <c:pt idx="175">
                  <c:v>26.01</c:v>
                </c:pt>
                <c:pt idx="176">
                  <c:v>26.09</c:v>
                </c:pt>
                <c:pt idx="177">
                  <c:v>25.790001</c:v>
                </c:pt>
                <c:pt idx="178">
                  <c:v>25.879999000000002</c:v>
                </c:pt>
                <c:pt idx="179">
                  <c:v>26.379999000000002</c:v>
                </c:pt>
                <c:pt idx="180">
                  <c:v>27.059999000000001</c:v>
                </c:pt>
                <c:pt idx="181">
                  <c:v>27.15</c:v>
                </c:pt>
                <c:pt idx="182">
                  <c:v>27.389999</c:v>
                </c:pt>
                <c:pt idx="183">
                  <c:v>27.790001</c:v>
                </c:pt>
                <c:pt idx="184">
                  <c:v>28.110001</c:v>
                </c:pt>
                <c:pt idx="185">
                  <c:v>28.07</c:v>
                </c:pt>
                <c:pt idx="186">
                  <c:v>27.85</c:v>
                </c:pt>
                <c:pt idx="187">
                  <c:v>27.219999000000001</c:v>
                </c:pt>
                <c:pt idx="188">
                  <c:v>26.280000999999999</c:v>
                </c:pt>
                <c:pt idx="189">
                  <c:v>25.98</c:v>
                </c:pt>
                <c:pt idx="190">
                  <c:v>26.290001</c:v>
                </c:pt>
                <c:pt idx="191">
                  <c:v>26.030000999999999</c:v>
                </c:pt>
                <c:pt idx="192">
                  <c:v>25.780000999999999</c:v>
                </c:pt>
                <c:pt idx="193">
                  <c:v>25.34</c:v>
                </c:pt>
                <c:pt idx="194">
                  <c:v>25</c:v>
                </c:pt>
                <c:pt idx="195">
                  <c:v>24.5</c:v>
                </c:pt>
                <c:pt idx="196">
                  <c:v>24.27</c:v>
                </c:pt>
                <c:pt idx="197">
                  <c:v>24.4</c:v>
                </c:pt>
                <c:pt idx="198">
                  <c:v>23.690000999999999</c:v>
                </c:pt>
                <c:pt idx="199">
                  <c:v>23.92</c:v>
                </c:pt>
                <c:pt idx="200">
                  <c:v>23.25</c:v>
                </c:pt>
                <c:pt idx="201">
                  <c:v>23.549999</c:v>
                </c:pt>
                <c:pt idx="202">
                  <c:v>23.879999000000002</c:v>
                </c:pt>
                <c:pt idx="203">
                  <c:v>23.74</c:v>
                </c:pt>
                <c:pt idx="204">
                  <c:v>23.68</c:v>
                </c:pt>
                <c:pt idx="205">
                  <c:v>23.49</c:v>
                </c:pt>
                <c:pt idx="206">
                  <c:v>23.77</c:v>
                </c:pt>
                <c:pt idx="207">
                  <c:v>23.24</c:v>
                </c:pt>
                <c:pt idx="208">
                  <c:v>22.85</c:v>
                </c:pt>
                <c:pt idx="209">
                  <c:v>23.16</c:v>
                </c:pt>
                <c:pt idx="210">
                  <c:v>23.18</c:v>
                </c:pt>
                <c:pt idx="211">
                  <c:v>22.67</c:v>
                </c:pt>
                <c:pt idx="212">
                  <c:v>22.280000999999999</c:v>
                </c:pt>
                <c:pt idx="213">
                  <c:v>22.26</c:v>
                </c:pt>
                <c:pt idx="214">
                  <c:v>22.110001</c:v>
                </c:pt>
                <c:pt idx="215">
                  <c:v>22.99</c:v>
                </c:pt>
                <c:pt idx="216">
                  <c:v>23.07</c:v>
                </c:pt>
                <c:pt idx="217">
                  <c:v>23.379999000000002</c:v>
                </c:pt>
                <c:pt idx="218">
                  <c:v>23.25</c:v>
                </c:pt>
                <c:pt idx="219">
                  <c:v>23.549999</c:v>
                </c:pt>
                <c:pt idx="220">
                  <c:v>23.84</c:v>
                </c:pt>
                <c:pt idx="221">
                  <c:v>23.4</c:v>
                </c:pt>
                <c:pt idx="222">
                  <c:v>23.360001</c:v>
                </c:pt>
                <c:pt idx="223">
                  <c:v>23.23</c:v>
                </c:pt>
                <c:pt idx="224">
                  <c:v>23.360001</c:v>
                </c:pt>
                <c:pt idx="225">
                  <c:v>23.860001</c:v>
                </c:pt>
                <c:pt idx="226">
                  <c:v>23.860001</c:v>
                </c:pt>
                <c:pt idx="227">
                  <c:v>24.299999</c:v>
                </c:pt>
                <c:pt idx="228">
                  <c:v>24.43</c:v>
                </c:pt>
                <c:pt idx="229">
                  <c:v>24.219999000000001</c:v>
                </c:pt>
                <c:pt idx="230">
                  <c:v>23.77</c:v>
                </c:pt>
                <c:pt idx="231">
                  <c:v>24.139999</c:v>
                </c:pt>
                <c:pt idx="232">
                  <c:v>24.49</c:v>
                </c:pt>
                <c:pt idx="233">
                  <c:v>24.549999</c:v>
                </c:pt>
                <c:pt idx="234">
                  <c:v>24.469999000000001</c:v>
                </c:pt>
                <c:pt idx="235">
                  <c:v>24.540001</c:v>
                </c:pt>
                <c:pt idx="236">
                  <c:v>24.75</c:v>
                </c:pt>
                <c:pt idx="237">
                  <c:v>24.74</c:v>
                </c:pt>
                <c:pt idx="238">
                  <c:v>24.690000999999999</c:v>
                </c:pt>
                <c:pt idx="239">
                  <c:v>24.23</c:v>
                </c:pt>
                <c:pt idx="240">
                  <c:v>24.24</c:v>
                </c:pt>
                <c:pt idx="241">
                  <c:v>24.370000999999998</c:v>
                </c:pt>
                <c:pt idx="242">
                  <c:v>24.68</c:v>
                </c:pt>
                <c:pt idx="243">
                  <c:v>24.85</c:v>
                </c:pt>
                <c:pt idx="244">
                  <c:v>24.73</c:v>
                </c:pt>
                <c:pt idx="245">
                  <c:v>24.709999</c:v>
                </c:pt>
                <c:pt idx="246">
                  <c:v>24.73</c:v>
                </c:pt>
                <c:pt idx="247">
                  <c:v>24.370000999999998</c:v>
                </c:pt>
                <c:pt idx="248">
                  <c:v>24.530000999999999</c:v>
                </c:pt>
                <c:pt idx="249">
                  <c:v>25.42</c:v>
                </c:pt>
                <c:pt idx="250">
                  <c:v>25.83</c:v>
                </c:pt>
                <c:pt idx="251">
                  <c:v>25.48</c:v>
                </c:pt>
                <c:pt idx="252">
                  <c:v>24.889999</c:v>
                </c:pt>
                <c:pt idx="253">
                  <c:v>24.33</c:v>
                </c:pt>
                <c:pt idx="254">
                  <c:v>23.709999</c:v>
                </c:pt>
                <c:pt idx="255">
                  <c:v>23.17</c:v>
                </c:pt>
                <c:pt idx="256">
                  <c:v>23</c:v>
                </c:pt>
                <c:pt idx="257">
                  <c:v>22.65</c:v>
                </c:pt>
                <c:pt idx="258">
                  <c:v>22.16</c:v>
                </c:pt>
                <c:pt idx="259">
                  <c:v>22.57</c:v>
                </c:pt>
                <c:pt idx="260">
                  <c:v>22.4</c:v>
                </c:pt>
                <c:pt idx="261">
                  <c:v>22.700001</c:v>
                </c:pt>
                <c:pt idx="262">
                  <c:v>22.280000999999999</c:v>
                </c:pt>
                <c:pt idx="263">
                  <c:v>22.33</c:v>
                </c:pt>
                <c:pt idx="264">
                  <c:v>22.049999</c:v>
                </c:pt>
                <c:pt idx="265">
                  <c:v>21.42</c:v>
                </c:pt>
                <c:pt idx="266">
                  <c:v>20.77</c:v>
                </c:pt>
                <c:pt idx="267">
                  <c:v>21.02</c:v>
                </c:pt>
                <c:pt idx="268">
                  <c:v>21.450001</c:v>
                </c:pt>
                <c:pt idx="269">
                  <c:v>21.059999000000001</c:v>
                </c:pt>
                <c:pt idx="270">
                  <c:v>21.129999000000002</c:v>
                </c:pt>
                <c:pt idx="271">
                  <c:v>21.360001</c:v>
                </c:pt>
                <c:pt idx="272">
                  <c:v>20.959999</c:v>
                </c:pt>
                <c:pt idx="273">
                  <c:v>21.27</c:v>
                </c:pt>
                <c:pt idx="274">
                  <c:v>21.610001</c:v>
                </c:pt>
                <c:pt idx="275">
                  <c:v>21.690000999999999</c:v>
                </c:pt>
                <c:pt idx="276">
                  <c:v>21.959999</c:v>
                </c:pt>
                <c:pt idx="277">
                  <c:v>22.4</c:v>
                </c:pt>
                <c:pt idx="278">
                  <c:v>22.219999000000001</c:v>
                </c:pt>
                <c:pt idx="279">
                  <c:v>22.85</c:v>
                </c:pt>
                <c:pt idx="280">
                  <c:v>23.620000999999998</c:v>
                </c:pt>
                <c:pt idx="281">
                  <c:v>24.389999</c:v>
                </c:pt>
                <c:pt idx="282">
                  <c:v>25.200001</c:v>
                </c:pt>
                <c:pt idx="283">
                  <c:v>25.74</c:v>
                </c:pt>
                <c:pt idx="284">
                  <c:v>25.629999000000002</c:v>
                </c:pt>
                <c:pt idx="285">
                  <c:v>26.24</c:v>
                </c:pt>
                <c:pt idx="286">
                  <c:v>26.559999000000001</c:v>
                </c:pt>
                <c:pt idx="287">
                  <c:v>26.290001</c:v>
                </c:pt>
                <c:pt idx="288">
                  <c:v>26.110001</c:v>
                </c:pt>
                <c:pt idx="289">
                  <c:v>26.280000999999999</c:v>
                </c:pt>
                <c:pt idx="290">
                  <c:v>26.459999</c:v>
                </c:pt>
                <c:pt idx="291">
                  <c:v>26.139999</c:v>
                </c:pt>
                <c:pt idx="292">
                  <c:v>25.07</c:v>
                </c:pt>
                <c:pt idx="293">
                  <c:v>25.07</c:v>
                </c:pt>
                <c:pt idx="294">
                  <c:v>24.85</c:v>
                </c:pt>
                <c:pt idx="295">
                  <c:v>24.77</c:v>
                </c:pt>
                <c:pt idx="296">
                  <c:v>25.139999</c:v>
                </c:pt>
                <c:pt idx="297">
                  <c:v>25.059999000000001</c:v>
                </c:pt>
                <c:pt idx="298">
                  <c:v>24.6</c:v>
                </c:pt>
                <c:pt idx="299">
                  <c:v>23.67</c:v>
                </c:pt>
                <c:pt idx="300">
                  <c:v>23.700001</c:v>
                </c:pt>
                <c:pt idx="301">
                  <c:v>23.77</c:v>
                </c:pt>
                <c:pt idx="302">
                  <c:v>23.93</c:v>
                </c:pt>
                <c:pt idx="303">
                  <c:v>23.25</c:v>
                </c:pt>
                <c:pt idx="304">
                  <c:v>23.219999000000001</c:v>
                </c:pt>
                <c:pt idx="305">
                  <c:v>24.049999</c:v>
                </c:pt>
                <c:pt idx="306">
                  <c:v>25.27</c:v>
                </c:pt>
                <c:pt idx="307">
                  <c:v>25.219999000000001</c:v>
                </c:pt>
                <c:pt idx="308">
                  <c:v>25.91</c:v>
                </c:pt>
                <c:pt idx="309">
                  <c:v>26.379999000000002</c:v>
                </c:pt>
                <c:pt idx="310">
                  <c:v>26.52</c:v>
                </c:pt>
                <c:pt idx="311">
                  <c:v>26.459999</c:v>
                </c:pt>
                <c:pt idx="312">
                  <c:v>26.389999</c:v>
                </c:pt>
                <c:pt idx="313">
                  <c:v>26.57</c:v>
                </c:pt>
                <c:pt idx="314">
                  <c:v>27.450001</c:v>
                </c:pt>
                <c:pt idx="315">
                  <c:v>27.76</c:v>
                </c:pt>
                <c:pt idx="316">
                  <c:v>27.58</c:v>
                </c:pt>
                <c:pt idx="317">
                  <c:v>27.74</c:v>
                </c:pt>
                <c:pt idx="318">
                  <c:v>29.280000999999999</c:v>
                </c:pt>
                <c:pt idx="319">
                  <c:v>29.43</c:v>
                </c:pt>
                <c:pt idx="320">
                  <c:v>25.34</c:v>
                </c:pt>
                <c:pt idx="321">
                  <c:v>26.07</c:v>
                </c:pt>
                <c:pt idx="322">
                  <c:v>26.879999000000002</c:v>
                </c:pt>
                <c:pt idx="323">
                  <c:v>27.030000999999999</c:v>
                </c:pt>
                <c:pt idx="324">
                  <c:v>26.65</c:v>
                </c:pt>
                <c:pt idx="325">
                  <c:v>26.49</c:v>
                </c:pt>
                <c:pt idx="326">
                  <c:v>26.41</c:v>
                </c:pt>
                <c:pt idx="327">
                  <c:v>26.450001</c:v>
                </c:pt>
                <c:pt idx="328">
                  <c:v>26.4</c:v>
                </c:pt>
                <c:pt idx="329">
                  <c:v>26.040001</c:v>
                </c:pt>
                <c:pt idx="330">
                  <c:v>26.1</c:v>
                </c:pt>
                <c:pt idx="331">
                  <c:v>26.16</c:v>
                </c:pt>
                <c:pt idx="332">
                  <c:v>25.440000999999999</c:v>
                </c:pt>
                <c:pt idx="333">
                  <c:v>25.139999</c:v>
                </c:pt>
                <c:pt idx="334">
                  <c:v>24.360001</c:v>
                </c:pt>
                <c:pt idx="335">
                  <c:v>24.700001</c:v>
                </c:pt>
                <c:pt idx="336">
                  <c:v>24.940000999999999</c:v>
                </c:pt>
                <c:pt idx="337">
                  <c:v>24.74</c:v>
                </c:pt>
                <c:pt idx="338">
                  <c:v>24.559999000000001</c:v>
                </c:pt>
                <c:pt idx="339">
                  <c:v>24.690000999999999</c:v>
                </c:pt>
                <c:pt idx="340">
                  <c:v>24.27</c:v>
                </c:pt>
                <c:pt idx="341">
                  <c:v>23.809999000000001</c:v>
                </c:pt>
                <c:pt idx="342">
                  <c:v>23.549999</c:v>
                </c:pt>
                <c:pt idx="343">
                  <c:v>23.76</c:v>
                </c:pt>
                <c:pt idx="344">
                  <c:v>23.58</c:v>
                </c:pt>
                <c:pt idx="345">
                  <c:v>23.66</c:v>
                </c:pt>
                <c:pt idx="346">
                  <c:v>23.23</c:v>
                </c:pt>
                <c:pt idx="347">
                  <c:v>23.209999</c:v>
                </c:pt>
                <c:pt idx="348">
                  <c:v>23.110001</c:v>
                </c:pt>
                <c:pt idx="349">
                  <c:v>23.74</c:v>
                </c:pt>
                <c:pt idx="350">
                  <c:v>24.1</c:v>
                </c:pt>
                <c:pt idx="351">
                  <c:v>24.49</c:v>
                </c:pt>
                <c:pt idx="352">
                  <c:v>24.709999</c:v>
                </c:pt>
                <c:pt idx="353">
                  <c:v>25.09</c:v>
                </c:pt>
                <c:pt idx="354">
                  <c:v>24.940000999999999</c:v>
                </c:pt>
                <c:pt idx="355">
                  <c:v>24.51</c:v>
                </c:pt>
                <c:pt idx="356">
                  <c:v>24.370000999999998</c:v>
                </c:pt>
                <c:pt idx="357">
                  <c:v>24.030000999999999</c:v>
                </c:pt>
                <c:pt idx="358">
                  <c:v>24.02</c:v>
                </c:pt>
                <c:pt idx="359">
                  <c:v>24.290001</c:v>
                </c:pt>
                <c:pt idx="360">
                  <c:v>23.93</c:v>
                </c:pt>
                <c:pt idx="361">
                  <c:v>23.629999000000002</c:v>
                </c:pt>
                <c:pt idx="362">
                  <c:v>24.309999000000001</c:v>
                </c:pt>
                <c:pt idx="363">
                  <c:v>23.620000999999998</c:v>
                </c:pt>
                <c:pt idx="364">
                  <c:v>23.58</c:v>
                </c:pt>
                <c:pt idx="365">
                  <c:v>23.459999</c:v>
                </c:pt>
                <c:pt idx="366">
                  <c:v>23.4</c:v>
                </c:pt>
                <c:pt idx="367">
                  <c:v>23.059999000000001</c:v>
                </c:pt>
                <c:pt idx="368">
                  <c:v>23.25</c:v>
                </c:pt>
                <c:pt idx="369">
                  <c:v>22.959999</c:v>
                </c:pt>
                <c:pt idx="370">
                  <c:v>22.719999000000001</c:v>
                </c:pt>
                <c:pt idx="371">
                  <c:v>22.209999</c:v>
                </c:pt>
                <c:pt idx="372">
                  <c:v>22.26</c:v>
                </c:pt>
                <c:pt idx="373">
                  <c:v>22.040001</c:v>
                </c:pt>
                <c:pt idx="374">
                  <c:v>21.59</c:v>
                </c:pt>
                <c:pt idx="375">
                  <c:v>21.639999</c:v>
                </c:pt>
                <c:pt idx="376">
                  <c:v>21.219999000000001</c:v>
                </c:pt>
                <c:pt idx="377">
                  <c:v>21.24</c:v>
                </c:pt>
                <c:pt idx="378">
                  <c:v>20.67</c:v>
                </c:pt>
                <c:pt idx="379">
                  <c:v>21.139999</c:v>
                </c:pt>
                <c:pt idx="380">
                  <c:v>21.1</c:v>
                </c:pt>
                <c:pt idx="381">
                  <c:v>20.969999000000001</c:v>
                </c:pt>
                <c:pt idx="382">
                  <c:v>20.420000000000002</c:v>
                </c:pt>
                <c:pt idx="383">
                  <c:v>20.85</c:v>
                </c:pt>
                <c:pt idx="384">
                  <c:v>21.1</c:v>
                </c:pt>
                <c:pt idx="385">
                  <c:v>21.43</c:v>
                </c:pt>
                <c:pt idx="386">
                  <c:v>21.940000999999999</c:v>
                </c:pt>
                <c:pt idx="387">
                  <c:v>21.18</c:v>
                </c:pt>
                <c:pt idx="388">
                  <c:v>20.68</c:v>
                </c:pt>
                <c:pt idx="389">
                  <c:v>20.84</c:v>
                </c:pt>
                <c:pt idx="390">
                  <c:v>21.9</c:v>
                </c:pt>
                <c:pt idx="391">
                  <c:v>21.290001</c:v>
                </c:pt>
                <c:pt idx="392">
                  <c:v>21.08</c:v>
                </c:pt>
                <c:pt idx="393">
                  <c:v>20.76</c:v>
                </c:pt>
                <c:pt idx="394">
                  <c:v>21.040001</c:v>
                </c:pt>
                <c:pt idx="395">
                  <c:v>21.129999000000002</c:v>
                </c:pt>
                <c:pt idx="396">
                  <c:v>20.690000999999999</c:v>
                </c:pt>
                <c:pt idx="397">
                  <c:v>19.100000000000001</c:v>
                </c:pt>
                <c:pt idx="398">
                  <c:v>18.920000000000002</c:v>
                </c:pt>
                <c:pt idx="399">
                  <c:v>19.870000999999998</c:v>
                </c:pt>
                <c:pt idx="400">
                  <c:v>19.899999999999999</c:v>
                </c:pt>
                <c:pt idx="401">
                  <c:v>19.260000000000002</c:v>
                </c:pt>
                <c:pt idx="402">
                  <c:v>18.91</c:v>
                </c:pt>
                <c:pt idx="403">
                  <c:v>18.440000999999999</c:v>
                </c:pt>
                <c:pt idx="404">
                  <c:v>19.27</c:v>
                </c:pt>
                <c:pt idx="405">
                  <c:v>18.32</c:v>
                </c:pt>
                <c:pt idx="406">
                  <c:v>18.25</c:v>
                </c:pt>
                <c:pt idx="407">
                  <c:v>15.97</c:v>
                </c:pt>
                <c:pt idx="408">
                  <c:v>16.420000000000002</c:v>
                </c:pt>
                <c:pt idx="409">
                  <c:v>15.62</c:v>
                </c:pt>
                <c:pt idx="410">
                  <c:v>13.4</c:v>
                </c:pt>
                <c:pt idx="411">
                  <c:v>13.83</c:v>
                </c:pt>
                <c:pt idx="412">
                  <c:v>11.89</c:v>
                </c:pt>
                <c:pt idx="413">
                  <c:v>12.2</c:v>
                </c:pt>
                <c:pt idx="414">
                  <c:v>10.72</c:v>
                </c:pt>
                <c:pt idx="415">
                  <c:v>10.88</c:v>
                </c:pt>
                <c:pt idx="416">
                  <c:v>11.58</c:v>
                </c:pt>
                <c:pt idx="417">
                  <c:v>11.35</c:v>
                </c:pt>
                <c:pt idx="418">
                  <c:v>12.58</c:v>
                </c:pt>
                <c:pt idx="419">
                  <c:v>13.22</c:v>
                </c:pt>
                <c:pt idx="420">
                  <c:v>13.99</c:v>
                </c:pt>
                <c:pt idx="421">
                  <c:v>13.64</c:v>
                </c:pt>
                <c:pt idx="422">
                  <c:v>12.93</c:v>
                </c:pt>
                <c:pt idx="423">
                  <c:v>13.5</c:v>
                </c:pt>
                <c:pt idx="424">
                  <c:v>12.07</c:v>
                </c:pt>
                <c:pt idx="425">
                  <c:v>12.87</c:v>
                </c:pt>
                <c:pt idx="426">
                  <c:v>12.85</c:v>
                </c:pt>
                <c:pt idx="427">
                  <c:v>14.14</c:v>
                </c:pt>
                <c:pt idx="428">
                  <c:v>14.79</c:v>
                </c:pt>
                <c:pt idx="429">
                  <c:v>14.7</c:v>
                </c:pt>
                <c:pt idx="430">
                  <c:v>14.57</c:v>
                </c:pt>
                <c:pt idx="431">
                  <c:v>14.23</c:v>
                </c:pt>
                <c:pt idx="432">
                  <c:v>14.12</c:v>
                </c:pt>
                <c:pt idx="433">
                  <c:v>12.83</c:v>
                </c:pt>
                <c:pt idx="434">
                  <c:v>12.19</c:v>
                </c:pt>
                <c:pt idx="435">
                  <c:v>12.65</c:v>
                </c:pt>
                <c:pt idx="436">
                  <c:v>12.32</c:v>
                </c:pt>
                <c:pt idx="437">
                  <c:v>12.69</c:v>
                </c:pt>
                <c:pt idx="438">
                  <c:v>13.4</c:v>
                </c:pt>
                <c:pt idx="439">
                  <c:v>13.13</c:v>
                </c:pt>
                <c:pt idx="440">
                  <c:v>13.51</c:v>
                </c:pt>
                <c:pt idx="441">
                  <c:v>13.72</c:v>
                </c:pt>
                <c:pt idx="442">
                  <c:v>13.88</c:v>
                </c:pt>
                <c:pt idx="443">
                  <c:v>14.82</c:v>
                </c:pt>
                <c:pt idx="444">
                  <c:v>14.1</c:v>
                </c:pt>
                <c:pt idx="445">
                  <c:v>13.63</c:v>
                </c:pt>
                <c:pt idx="446">
                  <c:v>13.73</c:v>
                </c:pt>
                <c:pt idx="447">
                  <c:v>13.92</c:v>
                </c:pt>
                <c:pt idx="448">
                  <c:v>14</c:v>
                </c:pt>
                <c:pt idx="449">
                  <c:v>13.83</c:v>
                </c:pt>
                <c:pt idx="450">
                  <c:v>14.61</c:v>
                </c:pt>
                <c:pt idx="451">
                  <c:v>14.24</c:v>
                </c:pt>
                <c:pt idx="452">
                  <c:v>13.72</c:v>
                </c:pt>
                <c:pt idx="453">
                  <c:v>12.92</c:v>
                </c:pt>
                <c:pt idx="454">
                  <c:v>12.42</c:v>
                </c:pt>
                <c:pt idx="455">
                  <c:v>12.42</c:v>
                </c:pt>
                <c:pt idx="456">
                  <c:v>13.35</c:v>
                </c:pt>
                <c:pt idx="457">
                  <c:v>12.45</c:v>
                </c:pt>
                <c:pt idx="458">
                  <c:v>12.66</c:v>
                </c:pt>
                <c:pt idx="459">
                  <c:v>12.49</c:v>
                </c:pt>
                <c:pt idx="460">
                  <c:v>12.56</c:v>
                </c:pt>
                <c:pt idx="461">
                  <c:v>14.16</c:v>
                </c:pt>
                <c:pt idx="462">
                  <c:v>15</c:v>
                </c:pt>
                <c:pt idx="463">
                  <c:v>14.7</c:v>
                </c:pt>
                <c:pt idx="464">
                  <c:v>14.25</c:v>
                </c:pt>
                <c:pt idx="465">
                  <c:v>15.01</c:v>
                </c:pt>
                <c:pt idx="466">
                  <c:v>15.2</c:v>
                </c:pt>
                <c:pt idx="467">
                  <c:v>16.219999000000001</c:v>
                </c:pt>
                <c:pt idx="468">
                  <c:v>16.059999000000001</c:v>
                </c:pt>
                <c:pt idx="469">
                  <c:v>17.190000999999999</c:v>
                </c:pt>
                <c:pt idx="470">
                  <c:v>17.739999999999998</c:v>
                </c:pt>
                <c:pt idx="471">
                  <c:v>16.73</c:v>
                </c:pt>
                <c:pt idx="472">
                  <c:v>16.16</c:v>
                </c:pt>
                <c:pt idx="473">
                  <c:v>14.23</c:v>
                </c:pt>
                <c:pt idx="474">
                  <c:v>15.14</c:v>
                </c:pt>
                <c:pt idx="475">
                  <c:v>15.31</c:v>
                </c:pt>
                <c:pt idx="476">
                  <c:v>15.29</c:v>
                </c:pt>
                <c:pt idx="477">
                  <c:v>15.14</c:v>
                </c:pt>
                <c:pt idx="478">
                  <c:v>15.21</c:v>
                </c:pt>
                <c:pt idx="479">
                  <c:v>14.62</c:v>
                </c:pt>
                <c:pt idx="480">
                  <c:v>15.61</c:v>
                </c:pt>
                <c:pt idx="481">
                  <c:v>16.66</c:v>
                </c:pt>
                <c:pt idx="482">
                  <c:v>15.79</c:v>
                </c:pt>
                <c:pt idx="483">
                  <c:v>16.16</c:v>
                </c:pt>
                <c:pt idx="484">
                  <c:v>15.42</c:v>
                </c:pt>
                <c:pt idx="485">
                  <c:v>15.91</c:v>
                </c:pt>
                <c:pt idx="486">
                  <c:v>16.389999</c:v>
                </c:pt>
                <c:pt idx="487">
                  <c:v>15.9</c:v>
                </c:pt>
                <c:pt idx="488">
                  <c:v>16.18</c:v>
                </c:pt>
                <c:pt idx="489">
                  <c:v>16.540001</c:v>
                </c:pt>
                <c:pt idx="490">
                  <c:v>16.34</c:v>
                </c:pt>
                <c:pt idx="491">
                  <c:v>16.02</c:v>
                </c:pt>
                <c:pt idx="492">
                  <c:v>15.5</c:v>
                </c:pt>
                <c:pt idx="493">
                  <c:v>15.94</c:v>
                </c:pt>
                <c:pt idx="494">
                  <c:v>15.99</c:v>
                </c:pt>
                <c:pt idx="495">
                  <c:v>16.43</c:v>
                </c:pt>
                <c:pt idx="496">
                  <c:v>16.43</c:v>
                </c:pt>
                <c:pt idx="497">
                  <c:v>16.540001</c:v>
                </c:pt>
                <c:pt idx="498">
                  <c:v>16.77</c:v>
                </c:pt>
                <c:pt idx="499">
                  <c:v>16.719999000000001</c:v>
                </c:pt>
                <c:pt idx="500">
                  <c:v>16.799999</c:v>
                </c:pt>
                <c:pt idx="501">
                  <c:v>17.059999000000001</c:v>
                </c:pt>
                <c:pt idx="502">
                  <c:v>17.27</c:v>
                </c:pt>
                <c:pt idx="503">
                  <c:v>17.209999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689280"/>
        <c:axId val="172690816"/>
      </c:lineChart>
      <c:dateAx>
        <c:axId val="172689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2690816"/>
        <c:crosses val="autoZero"/>
        <c:auto val="1"/>
        <c:lblOffset val="100"/>
        <c:baseTimeUnit val="days"/>
      </c:dateAx>
      <c:valAx>
        <c:axId val="17269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68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SPREAD</c:v>
                </c:pt>
              </c:strCache>
            </c:strRef>
          </c:tx>
          <c:marker>
            <c:symbol val="none"/>
          </c:marker>
          <c:cat>
            <c:numRef>
              <c:f>DATA!$A$2:$A$505</c:f>
              <c:numCache>
                <c:formatCode>m/d/yyyy</c:formatCode>
                <c:ptCount val="504"/>
                <c:pt idx="0">
                  <c:v>43306</c:v>
                </c:pt>
                <c:pt idx="1">
                  <c:v>43307</c:v>
                </c:pt>
                <c:pt idx="2">
                  <c:v>43308</c:v>
                </c:pt>
                <c:pt idx="3">
                  <c:v>43311</c:v>
                </c:pt>
                <c:pt idx="4">
                  <c:v>43312</c:v>
                </c:pt>
                <c:pt idx="5">
                  <c:v>43313</c:v>
                </c:pt>
                <c:pt idx="6">
                  <c:v>43314</c:v>
                </c:pt>
                <c:pt idx="7">
                  <c:v>43315</c:v>
                </c:pt>
                <c:pt idx="8">
                  <c:v>43318</c:v>
                </c:pt>
                <c:pt idx="9">
                  <c:v>43319</c:v>
                </c:pt>
                <c:pt idx="10">
                  <c:v>43320</c:v>
                </c:pt>
                <c:pt idx="11">
                  <c:v>43321</c:v>
                </c:pt>
                <c:pt idx="12">
                  <c:v>43322</c:v>
                </c:pt>
                <c:pt idx="13">
                  <c:v>43325</c:v>
                </c:pt>
                <c:pt idx="14">
                  <c:v>43326</c:v>
                </c:pt>
                <c:pt idx="15">
                  <c:v>43327</c:v>
                </c:pt>
                <c:pt idx="16">
                  <c:v>43328</c:v>
                </c:pt>
                <c:pt idx="17">
                  <c:v>43329</c:v>
                </c:pt>
                <c:pt idx="18">
                  <c:v>43332</c:v>
                </c:pt>
                <c:pt idx="19">
                  <c:v>43333</c:v>
                </c:pt>
                <c:pt idx="20">
                  <c:v>43334</c:v>
                </c:pt>
                <c:pt idx="21">
                  <c:v>43335</c:v>
                </c:pt>
                <c:pt idx="22">
                  <c:v>43336</c:v>
                </c:pt>
                <c:pt idx="23">
                  <c:v>43339</c:v>
                </c:pt>
                <c:pt idx="24">
                  <c:v>43340</c:v>
                </c:pt>
                <c:pt idx="25">
                  <c:v>43341</c:v>
                </c:pt>
                <c:pt idx="26">
                  <c:v>43342</c:v>
                </c:pt>
                <c:pt idx="27">
                  <c:v>43343</c:v>
                </c:pt>
                <c:pt idx="28">
                  <c:v>43347</c:v>
                </c:pt>
                <c:pt idx="29">
                  <c:v>43348</c:v>
                </c:pt>
                <c:pt idx="30">
                  <c:v>43349</c:v>
                </c:pt>
                <c:pt idx="31">
                  <c:v>43350</c:v>
                </c:pt>
                <c:pt idx="32">
                  <c:v>43353</c:v>
                </c:pt>
                <c:pt idx="33">
                  <c:v>43354</c:v>
                </c:pt>
                <c:pt idx="34">
                  <c:v>43355</c:v>
                </c:pt>
                <c:pt idx="35">
                  <c:v>43356</c:v>
                </c:pt>
                <c:pt idx="36">
                  <c:v>43357</c:v>
                </c:pt>
                <c:pt idx="37">
                  <c:v>43360</c:v>
                </c:pt>
                <c:pt idx="38">
                  <c:v>43361</c:v>
                </c:pt>
                <c:pt idx="39">
                  <c:v>43362</c:v>
                </c:pt>
                <c:pt idx="40">
                  <c:v>43363</c:v>
                </c:pt>
                <c:pt idx="41">
                  <c:v>43364</c:v>
                </c:pt>
                <c:pt idx="42">
                  <c:v>43367</c:v>
                </c:pt>
                <c:pt idx="43">
                  <c:v>43368</c:v>
                </c:pt>
                <c:pt idx="44">
                  <c:v>43369</c:v>
                </c:pt>
                <c:pt idx="45">
                  <c:v>43370</c:v>
                </c:pt>
                <c:pt idx="46">
                  <c:v>43371</c:v>
                </c:pt>
                <c:pt idx="47">
                  <c:v>43374</c:v>
                </c:pt>
                <c:pt idx="48">
                  <c:v>43375</c:v>
                </c:pt>
                <c:pt idx="49">
                  <c:v>43376</c:v>
                </c:pt>
                <c:pt idx="50">
                  <c:v>43377</c:v>
                </c:pt>
                <c:pt idx="51">
                  <c:v>43378</c:v>
                </c:pt>
                <c:pt idx="52">
                  <c:v>43381</c:v>
                </c:pt>
                <c:pt idx="53">
                  <c:v>43382</c:v>
                </c:pt>
                <c:pt idx="54">
                  <c:v>43383</c:v>
                </c:pt>
                <c:pt idx="55">
                  <c:v>43384</c:v>
                </c:pt>
                <c:pt idx="56">
                  <c:v>43385</c:v>
                </c:pt>
                <c:pt idx="57">
                  <c:v>43388</c:v>
                </c:pt>
                <c:pt idx="58">
                  <c:v>43389</c:v>
                </c:pt>
                <c:pt idx="59">
                  <c:v>43390</c:v>
                </c:pt>
                <c:pt idx="60">
                  <c:v>43391</c:v>
                </c:pt>
                <c:pt idx="61">
                  <c:v>43392</c:v>
                </c:pt>
                <c:pt idx="62">
                  <c:v>43395</c:v>
                </c:pt>
                <c:pt idx="63">
                  <c:v>43396</c:v>
                </c:pt>
                <c:pt idx="64">
                  <c:v>43397</c:v>
                </c:pt>
                <c:pt idx="65">
                  <c:v>43398</c:v>
                </c:pt>
                <c:pt idx="66">
                  <c:v>43399</c:v>
                </c:pt>
                <c:pt idx="67">
                  <c:v>43402</c:v>
                </c:pt>
                <c:pt idx="68">
                  <c:v>43403</c:v>
                </c:pt>
                <c:pt idx="69">
                  <c:v>43404</c:v>
                </c:pt>
                <c:pt idx="70">
                  <c:v>43405</c:v>
                </c:pt>
                <c:pt idx="71">
                  <c:v>43406</c:v>
                </c:pt>
                <c:pt idx="72">
                  <c:v>43409</c:v>
                </c:pt>
                <c:pt idx="73">
                  <c:v>43410</c:v>
                </c:pt>
                <c:pt idx="74">
                  <c:v>43411</c:v>
                </c:pt>
                <c:pt idx="75">
                  <c:v>43412</c:v>
                </c:pt>
                <c:pt idx="76">
                  <c:v>43413</c:v>
                </c:pt>
                <c:pt idx="77">
                  <c:v>43416</c:v>
                </c:pt>
                <c:pt idx="78">
                  <c:v>43417</c:v>
                </c:pt>
                <c:pt idx="79">
                  <c:v>43418</c:v>
                </c:pt>
                <c:pt idx="80">
                  <c:v>43419</c:v>
                </c:pt>
                <c:pt idx="81">
                  <c:v>43420</c:v>
                </c:pt>
                <c:pt idx="82">
                  <c:v>43423</c:v>
                </c:pt>
                <c:pt idx="83">
                  <c:v>43424</c:v>
                </c:pt>
                <c:pt idx="84">
                  <c:v>43425</c:v>
                </c:pt>
                <c:pt idx="85">
                  <c:v>43427</c:v>
                </c:pt>
                <c:pt idx="86">
                  <c:v>43430</c:v>
                </c:pt>
                <c:pt idx="87">
                  <c:v>43431</c:v>
                </c:pt>
                <c:pt idx="88">
                  <c:v>43432</c:v>
                </c:pt>
                <c:pt idx="89">
                  <c:v>43433</c:v>
                </c:pt>
                <c:pt idx="90">
                  <c:v>43434</c:v>
                </c:pt>
                <c:pt idx="91">
                  <c:v>43437</c:v>
                </c:pt>
                <c:pt idx="92">
                  <c:v>43438</c:v>
                </c:pt>
                <c:pt idx="93">
                  <c:v>43440</c:v>
                </c:pt>
                <c:pt idx="94">
                  <c:v>43441</c:v>
                </c:pt>
                <c:pt idx="95">
                  <c:v>43444</c:v>
                </c:pt>
                <c:pt idx="96">
                  <c:v>43445</c:v>
                </c:pt>
                <c:pt idx="97">
                  <c:v>43446</c:v>
                </c:pt>
                <c:pt idx="98">
                  <c:v>43447</c:v>
                </c:pt>
                <c:pt idx="99">
                  <c:v>43448</c:v>
                </c:pt>
                <c:pt idx="100">
                  <c:v>43451</c:v>
                </c:pt>
                <c:pt idx="101">
                  <c:v>43452</c:v>
                </c:pt>
                <c:pt idx="102">
                  <c:v>43453</c:v>
                </c:pt>
                <c:pt idx="103">
                  <c:v>43454</c:v>
                </c:pt>
                <c:pt idx="104">
                  <c:v>43455</c:v>
                </c:pt>
                <c:pt idx="105">
                  <c:v>43458</c:v>
                </c:pt>
                <c:pt idx="106">
                  <c:v>43460</c:v>
                </c:pt>
                <c:pt idx="107">
                  <c:v>43461</c:v>
                </c:pt>
                <c:pt idx="108">
                  <c:v>43462</c:v>
                </c:pt>
                <c:pt idx="109">
                  <c:v>43465</c:v>
                </c:pt>
                <c:pt idx="110">
                  <c:v>43467</c:v>
                </c:pt>
                <c:pt idx="111">
                  <c:v>43468</c:v>
                </c:pt>
                <c:pt idx="112">
                  <c:v>43469</c:v>
                </c:pt>
                <c:pt idx="113">
                  <c:v>43472</c:v>
                </c:pt>
                <c:pt idx="114">
                  <c:v>43473</c:v>
                </c:pt>
                <c:pt idx="115">
                  <c:v>43474</c:v>
                </c:pt>
                <c:pt idx="116">
                  <c:v>43475</c:v>
                </c:pt>
                <c:pt idx="117">
                  <c:v>43476</c:v>
                </c:pt>
                <c:pt idx="118">
                  <c:v>43479</c:v>
                </c:pt>
                <c:pt idx="119">
                  <c:v>43480</c:v>
                </c:pt>
                <c:pt idx="120">
                  <c:v>43481</c:v>
                </c:pt>
                <c:pt idx="121">
                  <c:v>43482</c:v>
                </c:pt>
                <c:pt idx="122">
                  <c:v>43483</c:v>
                </c:pt>
                <c:pt idx="123">
                  <c:v>43487</c:v>
                </c:pt>
                <c:pt idx="124">
                  <c:v>43488</c:v>
                </c:pt>
                <c:pt idx="125">
                  <c:v>43489</c:v>
                </c:pt>
                <c:pt idx="126">
                  <c:v>43490</c:v>
                </c:pt>
                <c:pt idx="127">
                  <c:v>43493</c:v>
                </c:pt>
                <c:pt idx="128">
                  <c:v>43494</c:v>
                </c:pt>
                <c:pt idx="129">
                  <c:v>43495</c:v>
                </c:pt>
                <c:pt idx="130">
                  <c:v>43496</c:v>
                </c:pt>
                <c:pt idx="131">
                  <c:v>43497</c:v>
                </c:pt>
                <c:pt idx="132">
                  <c:v>43500</c:v>
                </c:pt>
                <c:pt idx="133">
                  <c:v>43501</c:v>
                </c:pt>
                <c:pt idx="134">
                  <c:v>43502</c:v>
                </c:pt>
                <c:pt idx="135">
                  <c:v>43503</c:v>
                </c:pt>
                <c:pt idx="136">
                  <c:v>43504</c:v>
                </c:pt>
                <c:pt idx="137">
                  <c:v>43507</c:v>
                </c:pt>
                <c:pt idx="138">
                  <c:v>43508</c:v>
                </c:pt>
                <c:pt idx="139">
                  <c:v>43509</c:v>
                </c:pt>
                <c:pt idx="140">
                  <c:v>43510</c:v>
                </c:pt>
                <c:pt idx="141">
                  <c:v>43511</c:v>
                </c:pt>
                <c:pt idx="142">
                  <c:v>43515</c:v>
                </c:pt>
                <c:pt idx="143">
                  <c:v>43516</c:v>
                </c:pt>
                <c:pt idx="144">
                  <c:v>43517</c:v>
                </c:pt>
                <c:pt idx="145">
                  <c:v>43518</c:v>
                </c:pt>
                <c:pt idx="146">
                  <c:v>43521</c:v>
                </c:pt>
                <c:pt idx="147">
                  <c:v>43522</c:v>
                </c:pt>
                <c:pt idx="148">
                  <c:v>43523</c:v>
                </c:pt>
                <c:pt idx="149">
                  <c:v>43524</c:v>
                </c:pt>
                <c:pt idx="150">
                  <c:v>43525</c:v>
                </c:pt>
                <c:pt idx="151">
                  <c:v>43528</c:v>
                </c:pt>
                <c:pt idx="152">
                  <c:v>43529</c:v>
                </c:pt>
                <c:pt idx="153">
                  <c:v>43530</c:v>
                </c:pt>
                <c:pt idx="154">
                  <c:v>43531</c:v>
                </c:pt>
                <c:pt idx="155">
                  <c:v>43532</c:v>
                </c:pt>
                <c:pt idx="156">
                  <c:v>43535</c:v>
                </c:pt>
                <c:pt idx="157">
                  <c:v>43536</c:v>
                </c:pt>
                <c:pt idx="158">
                  <c:v>43537</c:v>
                </c:pt>
                <c:pt idx="159">
                  <c:v>43538</c:v>
                </c:pt>
                <c:pt idx="160">
                  <c:v>43539</c:v>
                </c:pt>
                <c:pt idx="161">
                  <c:v>43542</c:v>
                </c:pt>
                <c:pt idx="162">
                  <c:v>43543</c:v>
                </c:pt>
                <c:pt idx="163">
                  <c:v>43544</c:v>
                </c:pt>
                <c:pt idx="164">
                  <c:v>43545</c:v>
                </c:pt>
                <c:pt idx="165">
                  <c:v>43546</c:v>
                </c:pt>
                <c:pt idx="166">
                  <c:v>43549</c:v>
                </c:pt>
                <c:pt idx="167">
                  <c:v>43550</c:v>
                </c:pt>
                <c:pt idx="168">
                  <c:v>43551</c:v>
                </c:pt>
                <c:pt idx="169">
                  <c:v>43552</c:v>
                </c:pt>
                <c:pt idx="170">
                  <c:v>43553</c:v>
                </c:pt>
                <c:pt idx="171">
                  <c:v>43556</c:v>
                </c:pt>
                <c:pt idx="172">
                  <c:v>43557</c:v>
                </c:pt>
                <c:pt idx="173">
                  <c:v>43558</c:v>
                </c:pt>
                <c:pt idx="174">
                  <c:v>43559</c:v>
                </c:pt>
                <c:pt idx="175">
                  <c:v>43560</c:v>
                </c:pt>
                <c:pt idx="176">
                  <c:v>43563</c:v>
                </c:pt>
                <c:pt idx="177">
                  <c:v>43564</c:v>
                </c:pt>
                <c:pt idx="178">
                  <c:v>43565</c:v>
                </c:pt>
                <c:pt idx="179">
                  <c:v>43566</c:v>
                </c:pt>
                <c:pt idx="180">
                  <c:v>43567</c:v>
                </c:pt>
                <c:pt idx="181">
                  <c:v>43570</c:v>
                </c:pt>
                <c:pt idx="182">
                  <c:v>43571</c:v>
                </c:pt>
                <c:pt idx="183">
                  <c:v>43572</c:v>
                </c:pt>
                <c:pt idx="184">
                  <c:v>43573</c:v>
                </c:pt>
                <c:pt idx="185">
                  <c:v>43577</c:v>
                </c:pt>
                <c:pt idx="186">
                  <c:v>43578</c:v>
                </c:pt>
                <c:pt idx="187">
                  <c:v>43579</c:v>
                </c:pt>
                <c:pt idx="188">
                  <c:v>43580</c:v>
                </c:pt>
                <c:pt idx="189">
                  <c:v>43581</c:v>
                </c:pt>
                <c:pt idx="190">
                  <c:v>43584</c:v>
                </c:pt>
                <c:pt idx="191">
                  <c:v>43585</c:v>
                </c:pt>
                <c:pt idx="192">
                  <c:v>43586</c:v>
                </c:pt>
                <c:pt idx="193">
                  <c:v>43587</c:v>
                </c:pt>
                <c:pt idx="194">
                  <c:v>43588</c:v>
                </c:pt>
                <c:pt idx="195">
                  <c:v>43591</c:v>
                </c:pt>
                <c:pt idx="196">
                  <c:v>43592</c:v>
                </c:pt>
                <c:pt idx="197">
                  <c:v>43593</c:v>
                </c:pt>
                <c:pt idx="198">
                  <c:v>43594</c:v>
                </c:pt>
                <c:pt idx="199">
                  <c:v>43595</c:v>
                </c:pt>
                <c:pt idx="200">
                  <c:v>43598</c:v>
                </c:pt>
                <c:pt idx="201">
                  <c:v>43599</c:v>
                </c:pt>
                <c:pt idx="202">
                  <c:v>43600</c:v>
                </c:pt>
                <c:pt idx="203">
                  <c:v>43601</c:v>
                </c:pt>
                <c:pt idx="204">
                  <c:v>43602</c:v>
                </c:pt>
                <c:pt idx="205">
                  <c:v>43605</c:v>
                </c:pt>
                <c:pt idx="206">
                  <c:v>43606</c:v>
                </c:pt>
                <c:pt idx="207">
                  <c:v>43607</c:v>
                </c:pt>
                <c:pt idx="208">
                  <c:v>43608</c:v>
                </c:pt>
                <c:pt idx="209">
                  <c:v>43609</c:v>
                </c:pt>
                <c:pt idx="210">
                  <c:v>43613</c:v>
                </c:pt>
                <c:pt idx="211">
                  <c:v>43614</c:v>
                </c:pt>
                <c:pt idx="212">
                  <c:v>43615</c:v>
                </c:pt>
                <c:pt idx="213">
                  <c:v>43616</c:v>
                </c:pt>
                <c:pt idx="214">
                  <c:v>43619</c:v>
                </c:pt>
                <c:pt idx="215">
                  <c:v>43620</c:v>
                </c:pt>
                <c:pt idx="216">
                  <c:v>43621</c:v>
                </c:pt>
                <c:pt idx="217">
                  <c:v>43622</c:v>
                </c:pt>
                <c:pt idx="218">
                  <c:v>43623</c:v>
                </c:pt>
                <c:pt idx="219">
                  <c:v>43626</c:v>
                </c:pt>
                <c:pt idx="220">
                  <c:v>43627</c:v>
                </c:pt>
                <c:pt idx="221">
                  <c:v>43628</c:v>
                </c:pt>
                <c:pt idx="222">
                  <c:v>43629</c:v>
                </c:pt>
                <c:pt idx="223">
                  <c:v>43630</c:v>
                </c:pt>
                <c:pt idx="224">
                  <c:v>43633</c:v>
                </c:pt>
                <c:pt idx="225">
                  <c:v>43634</c:v>
                </c:pt>
                <c:pt idx="226">
                  <c:v>43635</c:v>
                </c:pt>
                <c:pt idx="227">
                  <c:v>43636</c:v>
                </c:pt>
                <c:pt idx="228">
                  <c:v>43637</c:v>
                </c:pt>
                <c:pt idx="229">
                  <c:v>43640</c:v>
                </c:pt>
                <c:pt idx="230">
                  <c:v>43641</c:v>
                </c:pt>
                <c:pt idx="231">
                  <c:v>43642</c:v>
                </c:pt>
                <c:pt idx="232">
                  <c:v>43643</c:v>
                </c:pt>
                <c:pt idx="233">
                  <c:v>43644</c:v>
                </c:pt>
                <c:pt idx="234">
                  <c:v>43647</c:v>
                </c:pt>
                <c:pt idx="235">
                  <c:v>43648</c:v>
                </c:pt>
                <c:pt idx="236">
                  <c:v>43649</c:v>
                </c:pt>
                <c:pt idx="237">
                  <c:v>43651</c:v>
                </c:pt>
                <c:pt idx="238">
                  <c:v>43654</c:v>
                </c:pt>
                <c:pt idx="239">
                  <c:v>43655</c:v>
                </c:pt>
                <c:pt idx="240">
                  <c:v>43656</c:v>
                </c:pt>
                <c:pt idx="241">
                  <c:v>43657</c:v>
                </c:pt>
                <c:pt idx="242">
                  <c:v>43658</c:v>
                </c:pt>
                <c:pt idx="243">
                  <c:v>43661</c:v>
                </c:pt>
                <c:pt idx="244">
                  <c:v>43662</c:v>
                </c:pt>
                <c:pt idx="245">
                  <c:v>43663</c:v>
                </c:pt>
                <c:pt idx="246">
                  <c:v>43664</c:v>
                </c:pt>
                <c:pt idx="247">
                  <c:v>43665</c:v>
                </c:pt>
                <c:pt idx="248">
                  <c:v>43668</c:v>
                </c:pt>
                <c:pt idx="249">
                  <c:v>43669</c:v>
                </c:pt>
                <c:pt idx="250">
                  <c:v>43670</c:v>
                </c:pt>
                <c:pt idx="251">
                  <c:v>43671</c:v>
                </c:pt>
                <c:pt idx="252">
                  <c:v>43672</c:v>
                </c:pt>
                <c:pt idx="253">
                  <c:v>43675</c:v>
                </c:pt>
                <c:pt idx="254">
                  <c:v>43676</c:v>
                </c:pt>
                <c:pt idx="255">
                  <c:v>43677</c:v>
                </c:pt>
                <c:pt idx="256">
                  <c:v>43678</c:v>
                </c:pt>
                <c:pt idx="257">
                  <c:v>43679</c:v>
                </c:pt>
                <c:pt idx="258">
                  <c:v>43682</c:v>
                </c:pt>
                <c:pt idx="259">
                  <c:v>43683</c:v>
                </c:pt>
                <c:pt idx="260">
                  <c:v>43684</c:v>
                </c:pt>
                <c:pt idx="261">
                  <c:v>43685</c:v>
                </c:pt>
                <c:pt idx="262">
                  <c:v>43686</c:v>
                </c:pt>
                <c:pt idx="263">
                  <c:v>43689</c:v>
                </c:pt>
                <c:pt idx="264">
                  <c:v>43690</c:v>
                </c:pt>
                <c:pt idx="265">
                  <c:v>43691</c:v>
                </c:pt>
                <c:pt idx="266">
                  <c:v>43692</c:v>
                </c:pt>
                <c:pt idx="267">
                  <c:v>43693</c:v>
                </c:pt>
                <c:pt idx="268">
                  <c:v>43696</c:v>
                </c:pt>
                <c:pt idx="269">
                  <c:v>43697</c:v>
                </c:pt>
                <c:pt idx="270">
                  <c:v>43698</c:v>
                </c:pt>
                <c:pt idx="271">
                  <c:v>43699</c:v>
                </c:pt>
                <c:pt idx="272">
                  <c:v>43700</c:v>
                </c:pt>
                <c:pt idx="273">
                  <c:v>43703</c:v>
                </c:pt>
                <c:pt idx="274">
                  <c:v>43704</c:v>
                </c:pt>
                <c:pt idx="275">
                  <c:v>43705</c:v>
                </c:pt>
                <c:pt idx="276">
                  <c:v>43706</c:v>
                </c:pt>
                <c:pt idx="277">
                  <c:v>43707</c:v>
                </c:pt>
                <c:pt idx="278">
                  <c:v>43711</c:v>
                </c:pt>
                <c:pt idx="279">
                  <c:v>43712</c:v>
                </c:pt>
                <c:pt idx="280">
                  <c:v>43713</c:v>
                </c:pt>
                <c:pt idx="281">
                  <c:v>43714</c:v>
                </c:pt>
                <c:pt idx="282">
                  <c:v>43717</c:v>
                </c:pt>
                <c:pt idx="283">
                  <c:v>43718</c:v>
                </c:pt>
                <c:pt idx="284">
                  <c:v>43719</c:v>
                </c:pt>
                <c:pt idx="285">
                  <c:v>43720</c:v>
                </c:pt>
                <c:pt idx="286">
                  <c:v>43721</c:v>
                </c:pt>
                <c:pt idx="287">
                  <c:v>43724</c:v>
                </c:pt>
                <c:pt idx="288">
                  <c:v>43725</c:v>
                </c:pt>
                <c:pt idx="289">
                  <c:v>43726</c:v>
                </c:pt>
                <c:pt idx="290">
                  <c:v>43727</c:v>
                </c:pt>
                <c:pt idx="291">
                  <c:v>43728</c:v>
                </c:pt>
                <c:pt idx="292">
                  <c:v>43731</c:v>
                </c:pt>
                <c:pt idx="293">
                  <c:v>43732</c:v>
                </c:pt>
                <c:pt idx="294">
                  <c:v>43733</c:v>
                </c:pt>
                <c:pt idx="295">
                  <c:v>43734</c:v>
                </c:pt>
                <c:pt idx="296">
                  <c:v>43735</c:v>
                </c:pt>
                <c:pt idx="297">
                  <c:v>43738</c:v>
                </c:pt>
                <c:pt idx="298">
                  <c:v>43739</c:v>
                </c:pt>
                <c:pt idx="299">
                  <c:v>43740</c:v>
                </c:pt>
                <c:pt idx="300">
                  <c:v>43741</c:v>
                </c:pt>
                <c:pt idx="301">
                  <c:v>43742</c:v>
                </c:pt>
                <c:pt idx="302">
                  <c:v>43745</c:v>
                </c:pt>
                <c:pt idx="303">
                  <c:v>43746</c:v>
                </c:pt>
                <c:pt idx="304">
                  <c:v>43747</c:v>
                </c:pt>
                <c:pt idx="305">
                  <c:v>43748</c:v>
                </c:pt>
                <c:pt idx="306">
                  <c:v>43749</c:v>
                </c:pt>
                <c:pt idx="307">
                  <c:v>43752</c:v>
                </c:pt>
                <c:pt idx="308">
                  <c:v>43753</c:v>
                </c:pt>
                <c:pt idx="309">
                  <c:v>43754</c:v>
                </c:pt>
                <c:pt idx="310">
                  <c:v>43755</c:v>
                </c:pt>
                <c:pt idx="311">
                  <c:v>43756</c:v>
                </c:pt>
                <c:pt idx="312">
                  <c:v>43759</c:v>
                </c:pt>
                <c:pt idx="313">
                  <c:v>43760</c:v>
                </c:pt>
                <c:pt idx="314">
                  <c:v>43761</c:v>
                </c:pt>
                <c:pt idx="315">
                  <c:v>43762</c:v>
                </c:pt>
                <c:pt idx="316">
                  <c:v>43763</c:v>
                </c:pt>
                <c:pt idx="317">
                  <c:v>43766</c:v>
                </c:pt>
                <c:pt idx="318">
                  <c:v>43767</c:v>
                </c:pt>
                <c:pt idx="319">
                  <c:v>43768</c:v>
                </c:pt>
                <c:pt idx="320">
                  <c:v>43769</c:v>
                </c:pt>
                <c:pt idx="321">
                  <c:v>43770</c:v>
                </c:pt>
                <c:pt idx="322">
                  <c:v>43773</c:v>
                </c:pt>
                <c:pt idx="323">
                  <c:v>43774</c:v>
                </c:pt>
                <c:pt idx="324">
                  <c:v>43775</c:v>
                </c:pt>
                <c:pt idx="325">
                  <c:v>43776</c:v>
                </c:pt>
                <c:pt idx="326">
                  <c:v>43777</c:v>
                </c:pt>
                <c:pt idx="327">
                  <c:v>43780</c:v>
                </c:pt>
                <c:pt idx="328">
                  <c:v>43781</c:v>
                </c:pt>
                <c:pt idx="329">
                  <c:v>43782</c:v>
                </c:pt>
                <c:pt idx="330">
                  <c:v>43783</c:v>
                </c:pt>
                <c:pt idx="331">
                  <c:v>43784</c:v>
                </c:pt>
                <c:pt idx="332">
                  <c:v>43787</c:v>
                </c:pt>
                <c:pt idx="333">
                  <c:v>43788</c:v>
                </c:pt>
                <c:pt idx="334">
                  <c:v>43789</c:v>
                </c:pt>
                <c:pt idx="335">
                  <c:v>43790</c:v>
                </c:pt>
                <c:pt idx="336">
                  <c:v>43791</c:v>
                </c:pt>
                <c:pt idx="337">
                  <c:v>43794</c:v>
                </c:pt>
                <c:pt idx="338">
                  <c:v>43795</c:v>
                </c:pt>
                <c:pt idx="339">
                  <c:v>43796</c:v>
                </c:pt>
                <c:pt idx="340">
                  <c:v>43798</c:v>
                </c:pt>
                <c:pt idx="341">
                  <c:v>43801</c:v>
                </c:pt>
                <c:pt idx="342">
                  <c:v>43802</c:v>
                </c:pt>
                <c:pt idx="343">
                  <c:v>43803</c:v>
                </c:pt>
                <c:pt idx="344">
                  <c:v>43804</c:v>
                </c:pt>
                <c:pt idx="345">
                  <c:v>43805</c:v>
                </c:pt>
                <c:pt idx="346">
                  <c:v>43808</c:v>
                </c:pt>
                <c:pt idx="347">
                  <c:v>43809</c:v>
                </c:pt>
                <c:pt idx="348">
                  <c:v>43810</c:v>
                </c:pt>
                <c:pt idx="349">
                  <c:v>43811</c:v>
                </c:pt>
                <c:pt idx="350">
                  <c:v>43812</c:v>
                </c:pt>
                <c:pt idx="351">
                  <c:v>43815</c:v>
                </c:pt>
                <c:pt idx="352">
                  <c:v>43816</c:v>
                </c:pt>
                <c:pt idx="353">
                  <c:v>43817</c:v>
                </c:pt>
                <c:pt idx="354">
                  <c:v>43818</c:v>
                </c:pt>
                <c:pt idx="355">
                  <c:v>43819</c:v>
                </c:pt>
                <c:pt idx="356">
                  <c:v>43822</c:v>
                </c:pt>
                <c:pt idx="357">
                  <c:v>43823</c:v>
                </c:pt>
                <c:pt idx="358">
                  <c:v>43825</c:v>
                </c:pt>
                <c:pt idx="359">
                  <c:v>43826</c:v>
                </c:pt>
                <c:pt idx="360">
                  <c:v>43829</c:v>
                </c:pt>
                <c:pt idx="361">
                  <c:v>43830</c:v>
                </c:pt>
                <c:pt idx="362">
                  <c:v>43832</c:v>
                </c:pt>
                <c:pt idx="363">
                  <c:v>43833</c:v>
                </c:pt>
                <c:pt idx="364">
                  <c:v>43836</c:v>
                </c:pt>
                <c:pt idx="365">
                  <c:v>43837</c:v>
                </c:pt>
                <c:pt idx="366">
                  <c:v>43838</c:v>
                </c:pt>
                <c:pt idx="367">
                  <c:v>43839</c:v>
                </c:pt>
                <c:pt idx="368">
                  <c:v>43840</c:v>
                </c:pt>
                <c:pt idx="369">
                  <c:v>43843</c:v>
                </c:pt>
                <c:pt idx="370">
                  <c:v>43844</c:v>
                </c:pt>
                <c:pt idx="371">
                  <c:v>43845</c:v>
                </c:pt>
                <c:pt idx="372">
                  <c:v>43846</c:v>
                </c:pt>
                <c:pt idx="373">
                  <c:v>43847</c:v>
                </c:pt>
                <c:pt idx="374">
                  <c:v>43851</c:v>
                </c:pt>
                <c:pt idx="375">
                  <c:v>43852</c:v>
                </c:pt>
                <c:pt idx="376">
                  <c:v>43853</c:v>
                </c:pt>
                <c:pt idx="377">
                  <c:v>43854</c:v>
                </c:pt>
                <c:pt idx="378">
                  <c:v>43857</c:v>
                </c:pt>
                <c:pt idx="379">
                  <c:v>43858</c:v>
                </c:pt>
                <c:pt idx="380">
                  <c:v>43859</c:v>
                </c:pt>
                <c:pt idx="381">
                  <c:v>43860</c:v>
                </c:pt>
                <c:pt idx="382">
                  <c:v>43861</c:v>
                </c:pt>
                <c:pt idx="383">
                  <c:v>43864</c:v>
                </c:pt>
                <c:pt idx="384">
                  <c:v>43865</c:v>
                </c:pt>
                <c:pt idx="385">
                  <c:v>43866</c:v>
                </c:pt>
                <c:pt idx="386">
                  <c:v>43867</c:v>
                </c:pt>
                <c:pt idx="387">
                  <c:v>43868</c:v>
                </c:pt>
                <c:pt idx="388">
                  <c:v>43871</c:v>
                </c:pt>
                <c:pt idx="389">
                  <c:v>43872</c:v>
                </c:pt>
                <c:pt idx="390">
                  <c:v>43873</c:v>
                </c:pt>
                <c:pt idx="391">
                  <c:v>43874</c:v>
                </c:pt>
                <c:pt idx="392">
                  <c:v>43875</c:v>
                </c:pt>
                <c:pt idx="393">
                  <c:v>43879</c:v>
                </c:pt>
                <c:pt idx="394">
                  <c:v>43880</c:v>
                </c:pt>
                <c:pt idx="395">
                  <c:v>43881</c:v>
                </c:pt>
                <c:pt idx="396">
                  <c:v>43882</c:v>
                </c:pt>
                <c:pt idx="397">
                  <c:v>43885</c:v>
                </c:pt>
                <c:pt idx="398">
                  <c:v>43886</c:v>
                </c:pt>
                <c:pt idx="399">
                  <c:v>43887</c:v>
                </c:pt>
                <c:pt idx="400">
                  <c:v>43888</c:v>
                </c:pt>
                <c:pt idx="401">
                  <c:v>43889</c:v>
                </c:pt>
                <c:pt idx="402">
                  <c:v>43892</c:v>
                </c:pt>
                <c:pt idx="403">
                  <c:v>43893</c:v>
                </c:pt>
                <c:pt idx="404">
                  <c:v>43894</c:v>
                </c:pt>
                <c:pt idx="405">
                  <c:v>43895</c:v>
                </c:pt>
                <c:pt idx="406">
                  <c:v>43896</c:v>
                </c:pt>
                <c:pt idx="407">
                  <c:v>43899</c:v>
                </c:pt>
                <c:pt idx="408">
                  <c:v>43900</c:v>
                </c:pt>
                <c:pt idx="409">
                  <c:v>43901</c:v>
                </c:pt>
                <c:pt idx="410">
                  <c:v>43902</c:v>
                </c:pt>
                <c:pt idx="411">
                  <c:v>43903</c:v>
                </c:pt>
                <c:pt idx="412">
                  <c:v>43906</c:v>
                </c:pt>
                <c:pt idx="413">
                  <c:v>43907</c:v>
                </c:pt>
                <c:pt idx="414">
                  <c:v>43908</c:v>
                </c:pt>
                <c:pt idx="415">
                  <c:v>43909</c:v>
                </c:pt>
                <c:pt idx="416">
                  <c:v>43910</c:v>
                </c:pt>
                <c:pt idx="417">
                  <c:v>43913</c:v>
                </c:pt>
                <c:pt idx="418">
                  <c:v>43914</c:v>
                </c:pt>
                <c:pt idx="419">
                  <c:v>43915</c:v>
                </c:pt>
                <c:pt idx="420">
                  <c:v>43916</c:v>
                </c:pt>
                <c:pt idx="421">
                  <c:v>43917</c:v>
                </c:pt>
                <c:pt idx="422">
                  <c:v>43920</c:v>
                </c:pt>
                <c:pt idx="423">
                  <c:v>43921</c:v>
                </c:pt>
                <c:pt idx="424">
                  <c:v>43922</c:v>
                </c:pt>
                <c:pt idx="425">
                  <c:v>43923</c:v>
                </c:pt>
                <c:pt idx="426">
                  <c:v>43924</c:v>
                </c:pt>
                <c:pt idx="427">
                  <c:v>43927</c:v>
                </c:pt>
                <c:pt idx="428">
                  <c:v>43928</c:v>
                </c:pt>
                <c:pt idx="429">
                  <c:v>43929</c:v>
                </c:pt>
                <c:pt idx="430">
                  <c:v>43930</c:v>
                </c:pt>
                <c:pt idx="431">
                  <c:v>43934</c:v>
                </c:pt>
                <c:pt idx="432">
                  <c:v>43935</c:v>
                </c:pt>
                <c:pt idx="433">
                  <c:v>43936</c:v>
                </c:pt>
                <c:pt idx="434">
                  <c:v>43937</c:v>
                </c:pt>
                <c:pt idx="435">
                  <c:v>43938</c:v>
                </c:pt>
                <c:pt idx="436">
                  <c:v>43941</c:v>
                </c:pt>
                <c:pt idx="437">
                  <c:v>43942</c:v>
                </c:pt>
                <c:pt idx="438">
                  <c:v>43943</c:v>
                </c:pt>
                <c:pt idx="439">
                  <c:v>43944</c:v>
                </c:pt>
                <c:pt idx="440">
                  <c:v>43945</c:v>
                </c:pt>
                <c:pt idx="441">
                  <c:v>43948</c:v>
                </c:pt>
                <c:pt idx="442">
                  <c:v>43949</c:v>
                </c:pt>
                <c:pt idx="443">
                  <c:v>43950</c:v>
                </c:pt>
                <c:pt idx="444">
                  <c:v>43951</c:v>
                </c:pt>
                <c:pt idx="445">
                  <c:v>43952</c:v>
                </c:pt>
                <c:pt idx="446">
                  <c:v>43955</c:v>
                </c:pt>
                <c:pt idx="447">
                  <c:v>43956</c:v>
                </c:pt>
                <c:pt idx="448">
                  <c:v>43957</c:v>
                </c:pt>
                <c:pt idx="449">
                  <c:v>43958</c:v>
                </c:pt>
                <c:pt idx="450">
                  <c:v>43959</c:v>
                </c:pt>
                <c:pt idx="451">
                  <c:v>43962</c:v>
                </c:pt>
                <c:pt idx="452">
                  <c:v>43963</c:v>
                </c:pt>
                <c:pt idx="453">
                  <c:v>43964</c:v>
                </c:pt>
                <c:pt idx="454">
                  <c:v>43965</c:v>
                </c:pt>
                <c:pt idx="455">
                  <c:v>43966</c:v>
                </c:pt>
                <c:pt idx="456">
                  <c:v>43969</c:v>
                </c:pt>
                <c:pt idx="457">
                  <c:v>43970</c:v>
                </c:pt>
                <c:pt idx="458">
                  <c:v>43971</c:v>
                </c:pt>
                <c:pt idx="459">
                  <c:v>43972</c:v>
                </c:pt>
                <c:pt idx="460">
                  <c:v>43973</c:v>
                </c:pt>
                <c:pt idx="461">
                  <c:v>43977</c:v>
                </c:pt>
                <c:pt idx="462">
                  <c:v>43978</c:v>
                </c:pt>
                <c:pt idx="463">
                  <c:v>43979</c:v>
                </c:pt>
                <c:pt idx="464">
                  <c:v>43980</c:v>
                </c:pt>
                <c:pt idx="465">
                  <c:v>43983</c:v>
                </c:pt>
                <c:pt idx="466">
                  <c:v>43984</c:v>
                </c:pt>
                <c:pt idx="467">
                  <c:v>43985</c:v>
                </c:pt>
                <c:pt idx="468">
                  <c:v>43986</c:v>
                </c:pt>
                <c:pt idx="469">
                  <c:v>43987</c:v>
                </c:pt>
                <c:pt idx="470">
                  <c:v>43990</c:v>
                </c:pt>
                <c:pt idx="471">
                  <c:v>43991</c:v>
                </c:pt>
                <c:pt idx="472">
                  <c:v>43992</c:v>
                </c:pt>
                <c:pt idx="473">
                  <c:v>43993</c:v>
                </c:pt>
                <c:pt idx="474">
                  <c:v>43994</c:v>
                </c:pt>
                <c:pt idx="475">
                  <c:v>43997</c:v>
                </c:pt>
                <c:pt idx="476">
                  <c:v>43998</c:v>
                </c:pt>
                <c:pt idx="477">
                  <c:v>43999</c:v>
                </c:pt>
                <c:pt idx="478">
                  <c:v>44000</c:v>
                </c:pt>
                <c:pt idx="479">
                  <c:v>44001</c:v>
                </c:pt>
                <c:pt idx="480">
                  <c:v>44004</c:v>
                </c:pt>
                <c:pt idx="481">
                  <c:v>44005</c:v>
                </c:pt>
                <c:pt idx="482">
                  <c:v>44006</c:v>
                </c:pt>
                <c:pt idx="483">
                  <c:v>44007</c:v>
                </c:pt>
                <c:pt idx="484">
                  <c:v>44008</c:v>
                </c:pt>
                <c:pt idx="485">
                  <c:v>44011</c:v>
                </c:pt>
                <c:pt idx="486">
                  <c:v>44012</c:v>
                </c:pt>
                <c:pt idx="487">
                  <c:v>44013</c:v>
                </c:pt>
                <c:pt idx="488">
                  <c:v>44014</c:v>
                </c:pt>
                <c:pt idx="489">
                  <c:v>44018</c:v>
                </c:pt>
                <c:pt idx="490">
                  <c:v>44019</c:v>
                </c:pt>
                <c:pt idx="491">
                  <c:v>44020</c:v>
                </c:pt>
                <c:pt idx="492">
                  <c:v>44021</c:v>
                </c:pt>
                <c:pt idx="493">
                  <c:v>44022</c:v>
                </c:pt>
                <c:pt idx="494">
                  <c:v>44025</c:v>
                </c:pt>
                <c:pt idx="495">
                  <c:v>44026</c:v>
                </c:pt>
                <c:pt idx="496">
                  <c:v>44027</c:v>
                </c:pt>
                <c:pt idx="497">
                  <c:v>44028</c:v>
                </c:pt>
                <c:pt idx="498">
                  <c:v>44029</c:v>
                </c:pt>
                <c:pt idx="499">
                  <c:v>44032</c:v>
                </c:pt>
                <c:pt idx="500">
                  <c:v>44033</c:v>
                </c:pt>
                <c:pt idx="501">
                  <c:v>44034</c:v>
                </c:pt>
                <c:pt idx="502">
                  <c:v>44035</c:v>
                </c:pt>
                <c:pt idx="503">
                  <c:v>44036</c:v>
                </c:pt>
              </c:numCache>
            </c:numRef>
          </c:cat>
          <c:val>
            <c:numRef>
              <c:f>DATA!$E$2:$E$505</c:f>
              <c:numCache>
                <c:formatCode>General</c:formatCode>
                <c:ptCount val="504"/>
                <c:pt idx="0">
                  <c:v>1.6461085959662736</c:v>
                </c:pt>
                <c:pt idx="1">
                  <c:v>1.6069424251422593</c:v>
                </c:pt>
                <c:pt idx="2">
                  <c:v>2.0813581007707764</c:v>
                </c:pt>
                <c:pt idx="3">
                  <c:v>1.741209088129958</c:v>
                </c:pt>
                <c:pt idx="4">
                  <c:v>1.8194193672489956</c:v>
                </c:pt>
                <c:pt idx="5">
                  <c:v>1.1937033982567087</c:v>
                </c:pt>
                <c:pt idx="6">
                  <c:v>1.4718253626132576</c:v>
                </c:pt>
                <c:pt idx="7">
                  <c:v>1.3542006102110111</c:v>
                </c:pt>
                <c:pt idx="8">
                  <c:v>1.1951527042612913</c:v>
                </c:pt>
                <c:pt idx="9">
                  <c:v>1.0182317434501176</c:v>
                </c:pt>
                <c:pt idx="10">
                  <c:v>1.0165608827528541</c:v>
                </c:pt>
                <c:pt idx="11">
                  <c:v>0.76656088275285406</c:v>
                </c:pt>
                <c:pt idx="12">
                  <c:v>0.87276248160763537</c:v>
                </c:pt>
                <c:pt idx="13">
                  <c:v>0.81526917148088707</c:v>
                </c:pt>
                <c:pt idx="14">
                  <c:v>0.64038923400988601</c:v>
                </c:pt>
                <c:pt idx="15">
                  <c:v>0.91909852273791692</c:v>
                </c:pt>
                <c:pt idx="16">
                  <c:v>1.0181470239970398</c:v>
                </c:pt>
                <c:pt idx="17">
                  <c:v>1.1389660804624153</c:v>
                </c:pt>
                <c:pt idx="18">
                  <c:v>1.1740815476820128</c:v>
                </c:pt>
                <c:pt idx="19">
                  <c:v>0.94679641250144542</c:v>
                </c:pt>
                <c:pt idx="20">
                  <c:v>1.3771771572361491</c:v>
                </c:pt>
                <c:pt idx="21">
                  <c:v>1.8736442359513408</c:v>
                </c:pt>
                <c:pt idx="22">
                  <c:v>2.0220888424736696</c:v>
                </c:pt>
                <c:pt idx="23">
                  <c:v>1.7955202715947909</c:v>
                </c:pt>
                <c:pt idx="24">
                  <c:v>1.7764587952797637</c:v>
                </c:pt>
                <c:pt idx="25">
                  <c:v>1.7928815441366321</c:v>
                </c:pt>
                <c:pt idx="26">
                  <c:v>2.0038478155881219</c:v>
                </c:pt>
                <c:pt idx="27">
                  <c:v>2.282441637096559</c:v>
                </c:pt>
                <c:pt idx="28">
                  <c:v>2.0886442359513406</c:v>
                </c:pt>
                <c:pt idx="29">
                  <c:v>2.1416207829764833</c:v>
                </c:pt>
                <c:pt idx="30">
                  <c:v>2.2730589115798576</c:v>
                </c:pt>
                <c:pt idx="31">
                  <c:v>2.067104817529577</c:v>
                </c:pt>
                <c:pt idx="32">
                  <c:v>2.1761509258245955</c:v>
                </c:pt>
                <c:pt idx="33">
                  <c:v>1.9118702877809799</c:v>
                </c:pt>
                <c:pt idx="34">
                  <c:v>1.4663720758266852</c:v>
                </c:pt>
                <c:pt idx="35">
                  <c:v>1.5293336477959176</c:v>
                </c:pt>
                <c:pt idx="36">
                  <c:v>1.9861225710221806</c:v>
                </c:pt>
                <c:pt idx="37">
                  <c:v>2.2794640900714196</c:v>
                </c:pt>
                <c:pt idx="38">
                  <c:v>1.7908564958523723</c:v>
                </c:pt>
                <c:pt idx="39">
                  <c:v>1.5051087790935647</c:v>
                </c:pt>
                <c:pt idx="40">
                  <c:v>1.7405770409360564</c:v>
                </c:pt>
                <c:pt idx="41">
                  <c:v>1.9365608827528522</c:v>
                </c:pt>
                <c:pt idx="42">
                  <c:v>1.8583508059791161</c:v>
                </c:pt>
                <c:pt idx="43">
                  <c:v>2.5762540132976834</c:v>
                </c:pt>
                <c:pt idx="44">
                  <c:v>2.107777456663543</c:v>
                </c:pt>
                <c:pt idx="45">
                  <c:v>2.522441637096561</c:v>
                </c:pt>
                <c:pt idx="46">
                  <c:v>2.8690128032848374</c:v>
                </c:pt>
                <c:pt idx="47">
                  <c:v>3.1178381545418734</c:v>
                </c:pt>
                <c:pt idx="48">
                  <c:v>3.6342914605464554</c:v>
                </c:pt>
                <c:pt idx="49">
                  <c:v>3.5103608194710336</c:v>
                </c:pt>
                <c:pt idx="50">
                  <c:v>3.4117971504197069</c:v>
                </c:pt>
                <c:pt idx="51">
                  <c:v>3.553000546929189</c:v>
                </c:pt>
                <c:pt idx="52">
                  <c:v>3.5568139231303153</c:v>
                </c:pt>
                <c:pt idx="53">
                  <c:v>3.6203897695828484</c:v>
                </c:pt>
                <c:pt idx="54">
                  <c:v>4.3522246179768356</c:v>
                </c:pt>
                <c:pt idx="55">
                  <c:v>4.1493511584247873</c:v>
                </c:pt>
                <c:pt idx="56">
                  <c:v>3.939569915462771</c:v>
                </c:pt>
                <c:pt idx="57">
                  <c:v>3.8414763059086265</c:v>
                </c:pt>
                <c:pt idx="58">
                  <c:v>3.4451422647783456</c:v>
                </c:pt>
                <c:pt idx="59">
                  <c:v>3.8699524578521789</c:v>
                </c:pt>
                <c:pt idx="60">
                  <c:v>3.879248070951693</c:v>
                </c:pt>
                <c:pt idx="61">
                  <c:v>3.7536617465802085</c:v>
                </c:pt>
                <c:pt idx="62">
                  <c:v>3.8824890978372419</c:v>
                </c:pt>
                <c:pt idx="63">
                  <c:v>3.278896276328803</c:v>
                </c:pt>
                <c:pt idx="64">
                  <c:v>3.9425340230049652</c:v>
                </c:pt>
                <c:pt idx="65">
                  <c:v>3.1372395930327421</c:v>
                </c:pt>
                <c:pt idx="66">
                  <c:v>2.9591300084226937</c:v>
                </c:pt>
                <c:pt idx="67">
                  <c:v>2.8674591477254285</c:v>
                </c:pt>
                <c:pt idx="68">
                  <c:v>3.0475772102544259</c:v>
                </c:pt>
                <c:pt idx="69">
                  <c:v>2.9878109423483199</c:v>
                </c:pt>
                <c:pt idx="70">
                  <c:v>3.0279274095679121</c:v>
                </c:pt>
                <c:pt idx="71">
                  <c:v>2.8695848905186772</c:v>
                </c:pt>
                <c:pt idx="72">
                  <c:v>2.9520915803919259</c:v>
                </c:pt>
                <c:pt idx="73">
                  <c:v>2.8012565488706453</c:v>
                </c:pt>
                <c:pt idx="74">
                  <c:v>2.49910005831088</c:v>
                </c:pt>
                <c:pt idx="75">
                  <c:v>2.7124441726695192</c:v>
                </c:pt>
                <c:pt idx="76">
                  <c:v>2.8753176322215701</c:v>
                </c:pt>
                <c:pt idx="77">
                  <c:v>3.0511684364534624</c:v>
                </c:pt>
                <c:pt idx="78">
                  <c:v>3.25628649898246</c:v>
                </c:pt>
                <c:pt idx="79">
                  <c:v>2.9685287089953061</c:v>
                </c:pt>
                <c:pt idx="80">
                  <c:v>3.8051138502394934</c:v>
                </c:pt>
                <c:pt idx="81">
                  <c:v>3.6970208359947581</c:v>
                </c:pt>
                <c:pt idx="82">
                  <c:v>2.6570208359947571</c:v>
                </c:pt>
                <c:pt idx="83">
                  <c:v>2.592637110478055</c:v>
                </c:pt>
                <c:pt idx="84">
                  <c:v>2.6292929961194158</c:v>
                </c:pt>
                <c:pt idx="85">
                  <c:v>3.1334729396540411</c:v>
                </c:pt>
                <c:pt idx="86">
                  <c:v>3.5433548771250436</c:v>
                </c:pt>
                <c:pt idx="87">
                  <c:v>3.4601438003513092</c:v>
                </c:pt>
                <c:pt idx="88">
                  <c:v>3.4313164490942754</c:v>
                </c:pt>
                <c:pt idx="89">
                  <c:v>3.6911983865652775</c:v>
                </c:pt>
                <c:pt idx="90">
                  <c:v>3.4946605634529142</c:v>
                </c:pt>
                <c:pt idx="91">
                  <c:v>3.6381203473764501</c:v>
                </c:pt>
                <c:pt idx="92">
                  <c:v>3.3512283366770905</c:v>
                </c:pt>
                <c:pt idx="93">
                  <c:v>3.4993379212871361</c:v>
                </c:pt>
                <c:pt idx="94">
                  <c:v>3.8436493070972624</c:v>
                </c:pt>
                <c:pt idx="95">
                  <c:v>3.8445001113291575</c:v>
                </c:pt>
                <c:pt idx="96">
                  <c:v>3.6943836441095605</c:v>
                </c:pt>
                <c:pt idx="97">
                  <c:v>3.2195874260916391</c:v>
                </c:pt>
                <c:pt idx="98">
                  <c:v>3.2937515969156532</c:v>
                </c:pt>
                <c:pt idx="99">
                  <c:v>3.1101887255190324</c:v>
                </c:pt>
                <c:pt idx="100">
                  <c:v>3.0228134779212805</c:v>
                </c:pt>
                <c:pt idx="101">
                  <c:v>2.6471972034379814</c:v>
                </c:pt>
                <c:pt idx="102">
                  <c:v>2.5210095796391059</c:v>
                </c:pt>
                <c:pt idx="103">
                  <c:v>2.9324467082424821</c:v>
                </c:pt>
                <c:pt idx="104">
                  <c:v>2.6469626736893872</c:v>
                </c:pt>
                <c:pt idx="105">
                  <c:v>2.9153051927386233</c:v>
                </c:pt>
                <c:pt idx="106">
                  <c:v>2.9393379212871356</c:v>
                </c:pt>
                <c:pt idx="107">
                  <c:v>2.7362433117330003</c:v>
                </c:pt>
                <c:pt idx="108">
                  <c:v>2.641127642168108</c:v>
                </c:pt>
                <c:pt idx="109">
                  <c:v>2.4835028897658571</c:v>
                </c:pt>
                <c:pt idx="110">
                  <c:v>2.5874467082424815</c:v>
                </c:pt>
                <c:pt idx="111">
                  <c:v>2.529353693997745</c:v>
                </c:pt>
                <c:pt idx="112">
                  <c:v>2.1416989914836826</c:v>
                </c:pt>
                <c:pt idx="113">
                  <c:v>1.7642929961194156</c:v>
                </c:pt>
                <c:pt idx="114">
                  <c:v>1.8578558675160401</c:v>
                </c:pt>
                <c:pt idx="115">
                  <c:v>1.8485586591071197</c:v>
                </c:pt>
                <c:pt idx="116">
                  <c:v>1.5833099519573199</c:v>
                </c:pt>
                <c:pt idx="117">
                  <c:v>1.1115202310763515</c:v>
                </c:pt>
                <c:pt idx="118">
                  <c:v>1.2787798091092117</c:v>
                </c:pt>
                <c:pt idx="119">
                  <c:v>0.94734108519642923</c:v>
                </c:pt>
                <c:pt idx="120">
                  <c:v>0.52005395001586407</c:v>
                </c:pt>
                <c:pt idx="121">
                  <c:v>0.51184287324212896</c:v>
                </c:pt>
                <c:pt idx="122">
                  <c:v>0.58600704406614668</c:v>
                </c:pt>
                <c:pt idx="123">
                  <c:v>0.5954207196946637</c:v>
                </c:pt>
                <c:pt idx="124">
                  <c:v>1.0239985661471938</c:v>
                </c:pt>
                <c:pt idx="125">
                  <c:v>0.69135883868903569</c:v>
                </c:pt>
                <c:pt idx="126">
                  <c:v>0.94764795465159857</c:v>
                </c:pt>
                <c:pt idx="127">
                  <c:v>1.0339686160353789</c:v>
                </c:pt>
                <c:pt idx="128">
                  <c:v>1.1602727070538474</c:v>
                </c:pt>
                <c:pt idx="129">
                  <c:v>0.83739924750179817</c:v>
                </c:pt>
                <c:pt idx="130">
                  <c:v>1.0351412647783462</c:v>
                </c:pt>
                <c:pt idx="131">
                  <c:v>0.72465802787995059</c:v>
                </c:pt>
                <c:pt idx="132">
                  <c:v>0.75193018800461076</c:v>
                </c:pt>
                <c:pt idx="133">
                  <c:v>0.7487191112308782</c:v>
                </c:pt>
                <c:pt idx="134">
                  <c:v>1.0865933684376294</c:v>
                </c:pt>
                <c:pt idx="135">
                  <c:v>1.1698343953231767</c:v>
                </c:pt>
                <c:pt idx="136">
                  <c:v>1.1221065554478358</c:v>
                </c:pt>
                <c:pt idx="137">
                  <c:v>0.79769287981931924</c:v>
                </c:pt>
                <c:pt idx="138">
                  <c:v>0.18468638268236326</c:v>
                </c:pt>
                <c:pt idx="139">
                  <c:v>0.46065524944325453</c:v>
                </c:pt>
                <c:pt idx="140">
                  <c:v>1.1065052560204425</c:v>
                </c:pt>
                <c:pt idx="141">
                  <c:v>1.2824441726695195</c:v>
                </c:pt>
                <c:pt idx="142">
                  <c:v>0.75564027438734804</c:v>
                </c:pt>
                <c:pt idx="143">
                  <c:v>0.52502320224934707</c:v>
                </c:pt>
                <c:pt idx="144">
                  <c:v>0.29049385705593878</c:v>
                </c:pt>
                <c:pt idx="145">
                  <c:v>0.36348537913698387</c:v>
                </c:pt>
                <c:pt idx="146">
                  <c:v>0.10857189624476504</c:v>
                </c:pt>
                <c:pt idx="147">
                  <c:v>0.63204665522420633</c:v>
                </c:pt>
                <c:pt idx="148">
                  <c:v>0.38393866592356396</c:v>
                </c:pt>
                <c:pt idx="149">
                  <c:v>0.35668148085481377</c:v>
                </c:pt>
                <c:pt idx="150">
                  <c:v>-7.8652323586094752E-3</c:v>
                </c:pt>
                <c:pt idx="151">
                  <c:v>-0.23167760855973363</c:v>
                </c:pt>
                <c:pt idx="152">
                  <c:v>4.7808434533003208E-4</c:v>
                </c:pt>
                <c:pt idx="153">
                  <c:v>0.30109515648333129</c:v>
                </c:pt>
                <c:pt idx="154">
                  <c:v>0.8628109423483199</c:v>
                </c:pt>
                <c:pt idx="155">
                  <c:v>0.84388130127289784</c:v>
                </c:pt>
                <c:pt idx="156">
                  <c:v>0.83196013811642544</c:v>
                </c:pt>
                <c:pt idx="157">
                  <c:v>0.88672640602253416</c:v>
                </c:pt>
                <c:pt idx="158">
                  <c:v>0.70468638268236283</c:v>
                </c:pt>
                <c:pt idx="159">
                  <c:v>0.53099206901023699</c:v>
                </c:pt>
                <c:pt idx="160">
                  <c:v>0.43288407970959497</c:v>
                </c:pt>
                <c:pt idx="161">
                  <c:v>0.40751651237609465</c:v>
                </c:pt>
                <c:pt idx="162">
                  <c:v>0.18296979916267375</c:v>
                </c:pt>
                <c:pt idx="163">
                  <c:v>0.53584565167882658</c:v>
                </c:pt>
                <c:pt idx="164">
                  <c:v>0.31572758914982835</c:v>
                </c:pt>
                <c:pt idx="165">
                  <c:v>0.56017121489015942</c:v>
                </c:pt>
                <c:pt idx="166">
                  <c:v>0.66114008165104998</c:v>
                </c:pt>
                <c:pt idx="167">
                  <c:v>0.80876483405330291</c:v>
                </c:pt>
                <c:pt idx="168">
                  <c:v>0.66647530590862836</c:v>
                </c:pt>
                <c:pt idx="169">
                  <c:v>0.77256223519852085</c:v>
                </c:pt>
                <c:pt idx="170">
                  <c:v>0.7023127303940182</c:v>
                </c:pt>
                <c:pt idx="171">
                  <c:v>0.25584565167882722</c:v>
                </c:pt>
                <c:pt idx="172">
                  <c:v>2.8923690867655338E-2</c:v>
                </c:pt>
                <c:pt idx="173">
                  <c:v>3.8322391440265946E-2</c:v>
                </c:pt>
                <c:pt idx="174">
                  <c:v>7.4510015239138028E-2</c:v>
                </c:pt>
                <c:pt idx="175">
                  <c:v>0.12713476764139031</c:v>
                </c:pt>
                <c:pt idx="176">
                  <c:v>3.3223914402658039E-3</c:v>
                </c:pt>
                <c:pt idx="177">
                  <c:v>8.7618004539784522E-2</c:v>
                </c:pt>
                <c:pt idx="178">
                  <c:v>2.5830676622922155E-2</c:v>
                </c:pt>
                <c:pt idx="179">
                  <c:v>-0.31299667463411041</c:v>
                </c:pt>
                <c:pt idx="180">
                  <c:v>-0.61040187234367771</c:v>
                </c:pt>
                <c:pt idx="181">
                  <c:v>-0.68219159322464229</c:v>
                </c:pt>
                <c:pt idx="182">
                  <c:v>-0.91362792417331384</c:v>
                </c:pt>
                <c:pt idx="183">
                  <c:v>-0.92769140048834764</c:v>
                </c:pt>
                <c:pt idx="184">
                  <c:v>-1.1179409052928477</c:v>
                </c:pt>
                <c:pt idx="185">
                  <c:v>-1.0960339195375841</c:v>
                </c:pt>
                <c:pt idx="186">
                  <c:v>-1.2155498849844903</c:v>
                </c:pt>
                <c:pt idx="187">
                  <c:v>-1.2880266247459264</c:v>
                </c:pt>
                <c:pt idx="188">
                  <c:v>-0.75823279969210766</c:v>
                </c:pt>
                <c:pt idx="189">
                  <c:v>-0.26893559128318678</c:v>
                </c:pt>
                <c:pt idx="190">
                  <c:v>-0.39120934671724861</c:v>
                </c:pt>
                <c:pt idx="191">
                  <c:v>-0.1388191240635912</c:v>
                </c:pt>
                <c:pt idx="192">
                  <c:v>4.0594551564925752E-2</c:v>
                </c:pt>
                <c:pt idx="193">
                  <c:v>0.30156341832581468</c:v>
                </c:pt>
                <c:pt idx="194">
                  <c:v>0.52276601718059723</c:v>
                </c:pt>
                <c:pt idx="195">
                  <c:v>0.6615933684376305</c:v>
                </c:pt>
                <c:pt idx="196">
                  <c:v>0.55505395001586422</c:v>
                </c:pt>
                <c:pt idx="197">
                  <c:v>0.48135883868903662</c:v>
                </c:pt>
                <c:pt idx="198">
                  <c:v>0.77769287981931789</c:v>
                </c:pt>
                <c:pt idx="199">
                  <c:v>0.57423309589578331</c:v>
                </c:pt>
                <c:pt idx="200">
                  <c:v>0.60866174658020888</c:v>
                </c:pt>
                <c:pt idx="201">
                  <c:v>3.9366133480694288E-2</c:v>
                </c:pt>
                <c:pt idx="202">
                  <c:v>-0.31385991834894966</c:v>
                </c:pt>
                <c:pt idx="203">
                  <c:v>-0.43218905765168003</c:v>
                </c:pt>
                <c:pt idx="204">
                  <c:v>-0.50432977550083713</c:v>
                </c:pt>
                <c:pt idx="205">
                  <c:v>-0.52277538202316265</c:v>
                </c:pt>
                <c:pt idx="206">
                  <c:v>-0.55011869872710228</c:v>
                </c:pt>
                <c:pt idx="207">
                  <c:v>-0.28336170639464697</c:v>
                </c:pt>
                <c:pt idx="208">
                  <c:v>-0.14227637241416424</c:v>
                </c:pt>
                <c:pt idx="209">
                  <c:v>-0.32454933019352517</c:v>
                </c:pt>
                <c:pt idx="210">
                  <c:v>1.0744975757561956</c:v>
                </c:pt>
                <c:pt idx="211">
                  <c:v>1.5413014740383666</c:v>
                </c:pt>
                <c:pt idx="212">
                  <c:v>1.7923860103641527</c:v>
                </c:pt>
                <c:pt idx="213">
                  <c:v>1.2483399020691337</c:v>
                </c:pt>
                <c:pt idx="214">
                  <c:v>1.5079873097915417</c:v>
                </c:pt>
                <c:pt idx="215">
                  <c:v>1.4050519692338668</c:v>
                </c:pt>
                <c:pt idx="216">
                  <c:v>1.2332395930327422</c:v>
                </c:pt>
                <c:pt idx="217">
                  <c:v>0.22496743290808396</c:v>
                </c:pt>
                <c:pt idx="218">
                  <c:v>0.5986617465802091</c:v>
                </c:pt>
                <c:pt idx="219">
                  <c:v>0.61936613348069436</c:v>
                </c:pt>
                <c:pt idx="220">
                  <c:v>0.51804547209691165</c:v>
                </c:pt>
                <c:pt idx="221">
                  <c:v>0.75901354120310138</c:v>
                </c:pt>
                <c:pt idx="222">
                  <c:v>1.2809189316489586</c:v>
                </c:pt>
                <c:pt idx="223">
                  <c:v>0.22461484063049042</c:v>
                </c:pt>
                <c:pt idx="224">
                  <c:v>0.180918931648959</c:v>
                </c:pt>
                <c:pt idx="225">
                  <c:v>0.10209158039192623</c:v>
                </c:pt>
                <c:pt idx="226">
                  <c:v>0.18709158039192531</c:v>
                </c:pt>
                <c:pt idx="227">
                  <c:v>2.1125106595144771E-2</c:v>
                </c:pt>
                <c:pt idx="228">
                  <c:v>0.21742919761361357</c:v>
                </c:pt>
                <c:pt idx="229">
                  <c:v>0.24993748279626971</c:v>
                </c:pt>
                <c:pt idx="230">
                  <c:v>0.30388130127289692</c:v>
                </c:pt>
                <c:pt idx="231">
                  <c:v>3.8749858997396913E-2</c:v>
                </c:pt>
                <c:pt idx="232">
                  <c:v>-0.23043008453722891</c:v>
                </c:pt>
                <c:pt idx="233">
                  <c:v>-0.10828856903337147</c:v>
                </c:pt>
                <c:pt idx="234">
                  <c:v>-0.20947619283224661</c:v>
                </c:pt>
                <c:pt idx="235">
                  <c:v>-0.40031361731763759</c:v>
                </c:pt>
                <c:pt idx="236">
                  <c:v>-0.51782030719088645</c:v>
                </c:pt>
                <c:pt idx="237">
                  <c:v>-0.53984376016574487</c:v>
                </c:pt>
                <c:pt idx="238">
                  <c:v>-0.76096182269474433</c:v>
                </c:pt>
                <c:pt idx="239">
                  <c:v>-0.65303986188357577</c:v>
                </c:pt>
                <c:pt idx="240">
                  <c:v>-0.69101640890871252</c:v>
                </c:pt>
                <c:pt idx="241">
                  <c:v>-0.934712317890245</c:v>
                </c:pt>
                <c:pt idx="242">
                  <c:v>-1.0399844780149028</c:v>
                </c:pt>
                <c:pt idx="243">
                  <c:v>-1.1275857774422953</c:v>
                </c:pt>
                <c:pt idx="244">
                  <c:v>-1.0618672131406086</c:v>
                </c:pt>
                <c:pt idx="245">
                  <c:v>-1.0959133214356225</c:v>
                </c:pt>
                <c:pt idx="246">
                  <c:v>-1.2318672131406085</c:v>
                </c:pt>
                <c:pt idx="247">
                  <c:v>-1.096712317890244</c:v>
                </c:pt>
                <c:pt idx="248">
                  <c:v>-1.1673370702924952</c:v>
                </c:pt>
                <c:pt idx="249">
                  <c:v>-1.6182489578753128</c:v>
                </c:pt>
                <c:pt idx="250">
                  <c:v>-1.8042873859060773</c:v>
                </c:pt>
                <c:pt idx="251">
                  <c:v>-1.7601082400261543</c:v>
                </c:pt>
                <c:pt idx="252">
                  <c:v>-1.334491167888153</c:v>
                </c:pt>
                <c:pt idx="253">
                  <c:v>-0.97280533213497655</c:v>
                </c:pt>
                <c:pt idx="254">
                  <c:v>-0.75825861892155721</c:v>
                </c:pt>
                <c:pt idx="255">
                  <c:v>-0.45752587721866611</c:v>
                </c:pt>
                <c:pt idx="256">
                  <c:v>-0.54692457779127501</c:v>
                </c:pt>
                <c:pt idx="257">
                  <c:v>-0.25274543191134846</c:v>
                </c:pt>
                <c:pt idx="258">
                  <c:v>0.27810537232054067</c:v>
                </c:pt>
                <c:pt idx="259">
                  <c:v>0.32606694428977612</c:v>
                </c:pt>
                <c:pt idx="260">
                  <c:v>0.65666824371716892</c:v>
                </c:pt>
                <c:pt idx="261">
                  <c:v>0.35737103530824399</c:v>
                </c:pt>
                <c:pt idx="262">
                  <c:v>0.62238601036415275</c:v>
                </c:pt>
                <c:pt idx="263">
                  <c:v>0.32250407289315142</c:v>
                </c:pt>
                <c:pt idx="264">
                  <c:v>0.69584818725179076</c:v>
                </c:pt>
                <c:pt idx="265">
                  <c:v>0.63836985218094888</c:v>
                </c:pt>
                <c:pt idx="266">
                  <c:v>1.0068454088150922</c:v>
                </c:pt>
                <c:pt idx="267">
                  <c:v>0.88743173318657576</c:v>
                </c:pt>
                <c:pt idx="268">
                  <c:v>0.70443941345082273</c:v>
                </c:pt>
                <c:pt idx="269">
                  <c:v>0.94552634274071501</c:v>
                </c:pt>
                <c:pt idx="270">
                  <c:v>1.2496905135647296</c:v>
                </c:pt>
                <c:pt idx="271">
                  <c:v>1.2962283366770908</c:v>
                </c:pt>
                <c:pt idx="272">
                  <c:v>1.355291812992121</c:v>
                </c:pt>
                <c:pt idx="273">
                  <c:v>1.2580180575580595</c:v>
                </c:pt>
                <c:pt idx="274">
                  <c:v>1.146814661048575</c:v>
                </c:pt>
                <c:pt idx="275">
                  <c:v>0.9530022848474502</c:v>
                </c:pt>
                <c:pt idx="276">
                  <c:v>0.89763711047805472</c:v>
                </c:pt>
                <c:pt idx="277">
                  <c:v>0.54466824371716882</c:v>
                </c:pt>
                <c:pt idx="278">
                  <c:v>0.74024688782439796</c:v>
                </c:pt>
                <c:pt idx="279">
                  <c:v>0.53772362758583547</c:v>
                </c:pt>
                <c:pt idx="280">
                  <c:v>0.28752870899530514</c:v>
                </c:pt>
                <c:pt idx="281">
                  <c:v>-0.38566381663111926</c:v>
                </c:pt>
                <c:pt idx="282">
                  <c:v>-0.75676572097691874</c:v>
                </c:pt>
                <c:pt idx="283">
                  <c:v>-1.0574984626798116</c:v>
                </c:pt>
                <c:pt idx="284">
                  <c:v>-1.1397556477485615</c:v>
                </c:pt>
                <c:pt idx="285">
                  <c:v>-1.486325813936844</c:v>
                </c:pt>
                <c:pt idx="286">
                  <c:v>-1.443574521086644</c:v>
                </c:pt>
                <c:pt idx="287">
                  <c:v>-1.4582093467172488</c:v>
                </c:pt>
                <c:pt idx="288">
                  <c:v>-1.2926315002647186</c:v>
                </c:pt>
                <c:pt idx="289">
                  <c:v>-1.5182327996921074</c:v>
                </c:pt>
                <c:pt idx="290">
                  <c:v>-1.8418090508352361</c:v>
                </c:pt>
                <c:pt idx="291">
                  <c:v>-1.5765595460307349</c:v>
                </c:pt>
                <c:pt idx="292">
                  <c:v>-0.88306981199538903</c:v>
                </c:pt>
                <c:pt idx="293">
                  <c:v>-1.133069811995389</c:v>
                </c:pt>
                <c:pt idx="294">
                  <c:v>-1.0775857774422963</c:v>
                </c:pt>
                <c:pt idx="295">
                  <c:v>-1.253773401241169</c:v>
                </c:pt>
                <c:pt idx="296">
                  <c:v>-1.5689048435166697</c:v>
                </c:pt>
                <c:pt idx="297">
                  <c:v>-1.5950924673155455</c:v>
                </c:pt>
                <c:pt idx="298">
                  <c:v>-1.3061721018137789</c:v>
                </c:pt>
                <c:pt idx="299">
                  <c:v>-0.83635322847569959</c:v>
                </c:pt>
                <c:pt idx="300">
                  <c:v>-0.86028366720582206</c:v>
                </c:pt>
                <c:pt idx="301">
                  <c:v>-0.97511869872710299</c:v>
                </c:pt>
                <c:pt idx="302">
                  <c:v>-1.1437434511293532</c:v>
                </c:pt>
                <c:pt idx="303">
                  <c:v>-0.58333825341979129</c:v>
                </c:pt>
                <c:pt idx="304">
                  <c:v>-0.47740781468966453</c:v>
                </c:pt>
                <c:pt idx="305">
                  <c:v>-1.0794612177763376</c:v>
                </c:pt>
                <c:pt idx="306">
                  <c:v>-1.4826007524982021</c:v>
                </c:pt>
                <c:pt idx="307">
                  <c:v>-1.3427172197177963</c:v>
                </c:pt>
                <c:pt idx="308">
                  <c:v>-1.7130997621072037</c:v>
                </c:pt>
                <c:pt idx="309">
                  <c:v>-1.947996674634112</c:v>
                </c:pt>
                <c:pt idx="310">
                  <c:v>-2.7596691306407806</c:v>
                </c:pt>
                <c:pt idx="311">
                  <c:v>-3.2818090508352356</c:v>
                </c:pt>
                <c:pt idx="312">
                  <c:v>-3.1759732216592518</c:v>
                </c:pt>
                <c:pt idx="313">
                  <c:v>-3.4495518657664856</c:v>
                </c:pt>
                <c:pt idx="314">
                  <c:v>-4.0514888016335675</c:v>
                </c:pt>
                <c:pt idx="315">
                  <c:v>-4.3987609617582262</c:v>
                </c:pt>
                <c:pt idx="316">
                  <c:v>-4.2451831153056894</c:v>
                </c:pt>
                <c:pt idx="317">
                  <c:v>-4.1828078677079397</c:v>
                </c:pt>
                <c:pt idx="318">
                  <c:v>-5.7111969072343047</c:v>
                </c:pt>
                <c:pt idx="319">
                  <c:v>-6.0508443149567093</c:v>
                </c:pt>
                <c:pt idx="320">
                  <c:v>-3.0884365816741841</c:v>
                </c:pt>
                <c:pt idx="321">
                  <c:v>-3.4407245145094514</c:v>
                </c:pt>
                <c:pt idx="322">
                  <c:v>-4.0448240258911436</c:v>
                </c:pt>
                <c:pt idx="323">
                  <c:v>-4.2664738265776574</c:v>
                </c:pt>
                <c:pt idx="324">
                  <c:v>-4.1033642419676095</c:v>
                </c:pt>
                <c:pt idx="325">
                  <c:v>-3.805739489565358</c:v>
                </c:pt>
                <c:pt idx="326">
                  <c:v>-3.8619271133642332</c:v>
                </c:pt>
                <c:pt idx="327">
                  <c:v>-4.023834099119501</c:v>
                </c:pt>
                <c:pt idx="328">
                  <c:v>-4.0939505663390925</c:v>
                </c:pt>
                <c:pt idx="329">
                  <c:v>-4.0267956710887329</c:v>
                </c:pt>
                <c:pt idx="330">
                  <c:v>-4.1146541555848746</c:v>
                </c:pt>
                <c:pt idx="331">
                  <c:v>-4.1225134377357211</c:v>
                </c:pt>
                <c:pt idx="332">
                  <c:v>-3.7232028495802929</c:v>
                </c:pt>
                <c:pt idx="333">
                  <c:v>-3.38890484351667</c:v>
                </c:pt>
                <c:pt idx="334">
                  <c:v>-2.846735770865104</c:v>
                </c:pt>
                <c:pt idx="335">
                  <c:v>-3.1479383697198884</c:v>
                </c:pt>
                <c:pt idx="336">
                  <c:v>-3.2193754983232612</c:v>
                </c:pt>
                <c:pt idx="337">
                  <c:v>-3.1598437601657459</c:v>
                </c:pt>
                <c:pt idx="338">
                  <c:v>-3.0162651160585128</c:v>
                </c:pt>
                <c:pt idx="339">
                  <c:v>-3.1299618226947441</c:v>
                </c:pt>
                <c:pt idx="340">
                  <c:v>-2.8949460499841351</c:v>
                </c:pt>
                <c:pt idx="341">
                  <c:v>-2.4980240891729668</c:v>
                </c:pt>
                <c:pt idx="342">
                  <c:v>-2.4706338665193055</c:v>
                </c:pt>
                <c:pt idx="343">
                  <c:v>-2.6881421517019657</c:v>
                </c:pt>
                <c:pt idx="344">
                  <c:v>-2.6545643052494317</c:v>
                </c:pt>
                <c:pt idx="345">
                  <c:v>-2.7283766814505555</c:v>
                </c:pt>
                <c:pt idx="346">
                  <c:v>-2.3953851593695088</c:v>
                </c:pt>
                <c:pt idx="347">
                  <c:v>-2.449431267664524</c:v>
                </c:pt>
                <c:pt idx="348">
                  <c:v>-2.3496673927225249</c:v>
                </c:pt>
                <c:pt idx="349">
                  <c:v>-2.60218905765168</c:v>
                </c:pt>
                <c:pt idx="350">
                  <c:v>-2.8193447505567466</c:v>
                </c:pt>
                <c:pt idx="351">
                  <c:v>-3.0254300845372288</c:v>
                </c:pt>
                <c:pt idx="352">
                  <c:v>-3.0359133214356238</c:v>
                </c:pt>
                <c:pt idx="353">
                  <c:v>-3.4490229060456681</c:v>
                </c:pt>
                <c:pt idx="354">
                  <c:v>-3.3293754983232606</c:v>
                </c:pt>
                <c:pt idx="355">
                  <c:v>-2.9313831785875148</c:v>
                </c:pt>
                <c:pt idx="356">
                  <c:v>-2.934712317890245</c:v>
                </c:pt>
                <c:pt idx="357">
                  <c:v>-2.7035097190354627</c:v>
                </c:pt>
                <c:pt idx="358">
                  <c:v>-2.6055323743556187</c:v>
                </c:pt>
                <c:pt idx="359">
                  <c:v>-2.9008999416891204</c:v>
                </c:pt>
                <c:pt idx="360">
                  <c:v>-2.6437434511293532</c:v>
                </c:pt>
                <c:pt idx="361">
                  <c:v>-2.454446242720433</c:v>
                </c:pt>
                <c:pt idx="362">
                  <c:v>-3.0468514404299967</c:v>
                </c:pt>
                <c:pt idx="363">
                  <c:v>-2.731471291004695</c:v>
                </c:pt>
                <c:pt idx="364">
                  <c:v>-2.6245643052494305</c:v>
                </c:pt>
                <c:pt idx="365">
                  <c:v>-2.25884494329304</c:v>
                </c:pt>
                <c:pt idx="366">
                  <c:v>-2.3309864587968985</c:v>
                </c:pt>
                <c:pt idx="367">
                  <c:v>-2.1197830622874161</c:v>
                </c:pt>
                <c:pt idx="368">
                  <c:v>-2.3213382534197908</c:v>
                </c:pt>
                <c:pt idx="369">
                  <c:v>-2.3200175920360078</c:v>
                </c:pt>
                <c:pt idx="370">
                  <c:v>-2.1785804634326347</c:v>
                </c:pt>
                <c:pt idx="371">
                  <c:v>-1.8767765651504611</c:v>
                </c:pt>
                <c:pt idx="372">
                  <c:v>-1.9966600979308655</c:v>
                </c:pt>
                <c:pt idx="373">
                  <c:v>-1.8911768610324753</c:v>
                </c:pt>
                <c:pt idx="374">
                  <c:v>-1.6172314472464429</c:v>
                </c:pt>
                <c:pt idx="375">
                  <c:v>-1.687113384717442</c:v>
                </c:pt>
                <c:pt idx="376">
                  <c:v>-1.7720984096615364</c:v>
                </c:pt>
                <c:pt idx="377">
                  <c:v>-2.033052301366518</c:v>
                </c:pt>
                <c:pt idx="378">
                  <c:v>-1.8033891209335051</c:v>
                </c:pt>
                <c:pt idx="379">
                  <c:v>-2.0582860334604085</c:v>
                </c:pt>
                <c:pt idx="380">
                  <c:v>-1.9263806430145518</c:v>
                </c:pt>
                <c:pt idx="381">
                  <c:v>-1.8526847340330193</c:v>
                </c:pt>
                <c:pt idx="382">
                  <c:v>-1.6039754453049886</c:v>
                </c:pt>
                <c:pt idx="383">
                  <c:v>-1.9569669673860348</c:v>
                </c:pt>
                <c:pt idx="384">
                  <c:v>-2.2263806430145516</c:v>
                </c:pt>
                <c:pt idx="385">
                  <c:v>-2.4196066948441919</c:v>
                </c:pt>
                <c:pt idx="386">
                  <c:v>-2.676411390781066</c:v>
                </c:pt>
                <c:pt idx="387">
                  <c:v>-2.3101930192156752</c:v>
                </c:pt>
                <c:pt idx="388">
                  <c:v>-2.0813656679586421</c:v>
                </c:pt>
                <c:pt idx="389">
                  <c:v>-2.2689904203608942</c:v>
                </c:pt>
                <c:pt idx="390">
                  <c:v>-2.9545044050258022</c:v>
                </c:pt>
                <c:pt idx="391">
                  <c:v>-2.4999358341469256</c:v>
                </c:pt>
                <c:pt idx="392">
                  <c:v>-2.4004275489642657</c:v>
                </c:pt>
                <c:pt idx="393">
                  <c:v>-2.8921780441597704</c:v>
                </c:pt>
                <c:pt idx="394">
                  <c:v>-2.978522158518409</c:v>
                </c:pt>
                <c:pt idx="395">
                  <c:v>-2.8303094864352714</c:v>
                </c:pt>
                <c:pt idx="396">
                  <c:v>-2.719343012638487</c:v>
                </c:pt>
                <c:pt idx="397">
                  <c:v>-1.9210712379864212</c:v>
                </c:pt>
                <c:pt idx="398">
                  <c:v>-2.0174933915338897</c:v>
                </c:pt>
                <c:pt idx="399">
                  <c:v>-2.6852661565769518</c:v>
                </c:pt>
                <c:pt idx="400">
                  <c:v>-3.099194999997672</c:v>
                </c:pt>
                <c:pt idx="401">
                  <c:v>-2.5886959903886728</c:v>
                </c:pt>
                <c:pt idx="402">
                  <c:v>-2.3495168445087486</c:v>
                </c:pt>
                <c:pt idx="403">
                  <c:v>-2.2646199319818399</c:v>
                </c:pt>
                <c:pt idx="404">
                  <c:v>-2.7166725374138103</c:v>
                </c:pt>
                <c:pt idx="405">
                  <c:v>-2.5689005700254501</c:v>
                </c:pt>
                <c:pt idx="406">
                  <c:v>-2.2930647408494655</c:v>
                </c:pt>
                <c:pt idx="407">
                  <c:v>-1.3744120191173979</c:v>
                </c:pt>
                <c:pt idx="408">
                  <c:v>-1.3733566352487276</c:v>
                </c:pt>
                <c:pt idx="409">
                  <c:v>-0.87523287323747301</c:v>
                </c:pt>
                <c:pt idx="410">
                  <c:v>-0.1044394336562493</c:v>
                </c:pt>
                <c:pt idx="411">
                  <c:v>-0.20643095573729742</c:v>
                </c:pt>
                <c:pt idx="412">
                  <c:v>0.55301916713998756</c:v>
                </c:pt>
                <c:pt idx="413">
                  <c:v>0.73274620936062895</c:v>
                </c:pt>
                <c:pt idx="414">
                  <c:v>1.5732751690814442</c:v>
                </c:pt>
                <c:pt idx="415">
                  <c:v>1.5606504166791946</c:v>
                </c:pt>
                <c:pt idx="416">
                  <c:v>1.0022921249193479</c:v>
                </c:pt>
                <c:pt idx="417">
                  <c:v>1.1307527064975842</c:v>
                </c:pt>
                <c:pt idx="418">
                  <c:v>0.72463742240528362</c:v>
                </c:pt>
                <c:pt idx="419">
                  <c:v>0.39913841279628093</c:v>
                </c:pt>
                <c:pt idx="420">
                  <c:v>5.4944291860451244E-2</c:v>
                </c:pt>
                <c:pt idx="421">
                  <c:v>2.4123437740375397E-2</c:v>
                </c:pt>
                <c:pt idx="422">
                  <c:v>0.48045827652536088</c:v>
                </c:pt>
                <c:pt idx="423">
                  <c:v>-4.2049039076568206E-3</c:v>
                </c:pt>
                <c:pt idx="424">
                  <c:v>0.87644132068745728</c:v>
                </c:pt>
                <c:pt idx="425">
                  <c:v>0.20831755867620494</c:v>
                </c:pt>
                <c:pt idx="426">
                  <c:v>0.10427065272648672</c:v>
                </c:pt>
                <c:pt idx="427">
                  <c:v>-0.37470391351665766</c:v>
                </c:pt>
                <c:pt idx="428">
                  <c:v>-0.87317947015079955</c:v>
                </c:pt>
                <c:pt idx="429">
                  <c:v>-0.75639054692453289</c:v>
                </c:pt>
                <c:pt idx="430">
                  <c:v>-0.69769543559770586</c:v>
                </c:pt>
                <c:pt idx="431">
                  <c:v>-0.44649283674292439</c:v>
                </c:pt>
                <c:pt idx="432">
                  <c:v>-0.34575081946637587</c:v>
                </c:pt>
                <c:pt idx="433">
                  <c:v>0.3302237467767668</c:v>
                </c:pt>
                <c:pt idx="434">
                  <c:v>0.68072275638576984</c:v>
                </c:pt>
                <c:pt idx="435">
                  <c:v>0.44380159322929869</c:v>
                </c:pt>
                <c:pt idx="436">
                  <c:v>0.67702764505894075</c:v>
                </c:pt>
                <c:pt idx="437">
                  <c:v>0.36189540512873641</c:v>
                </c:pt>
                <c:pt idx="438">
                  <c:v>-0.33443943365624929</c:v>
                </c:pt>
                <c:pt idx="439">
                  <c:v>-4.4072663977452464E-2</c:v>
                </c:pt>
                <c:pt idx="440">
                  <c:v>-0.23218145093279619</c:v>
                </c:pt>
                <c:pt idx="441">
                  <c:v>-0.17968893846075051</c:v>
                </c:pt>
                <c:pt idx="442">
                  <c:v>-0.24731369086300203</c:v>
                </c:pt>
                <c:pt idx="443">
                  <c:v>-0.62210911122622292</c:v>
                </c:pt>
                <c:pt idx="444">
                  <c:v>-0.38279772541609391</c:v>
                </c:pt>
                <c:pt idx="445">
                  <c:v>-7.7900015234485753E-2</c:v>
                </c:pt>
                <c:pt idx="446">
                  <c:v>-0.23266548548589139</c:v>
                </c:pt>
                <c:pt idx="447">
                  <c:v>-0.46421987896356409</c:v>
                </c:pt>
                <c:pt idx="448">
                  <c:v>-0.58303225516468826</c:v>
                </c:pt>
                <c:pt idx="449">
                  <c:v>-0.44743095573729752</c:v>
                </c:pt>
                <c:pt idx="450">
                  <c:v>-0.92960162369826804</c:v>
                </c:pt>
                <c:pt idx="451">
                  <c:v>-0.59446938376806369</c:v>
                </c:pt>
                <c:pt idx="452">
                  <c:v>-0.35968893846075067</c:v>
                </c:pt>
                <c:pt idx="453">
                  <c:v>0.27843482355050186</c:v>
                </c:pt>
                <c:pt idx="454">
                  <c:v>0.72726217480753519</c:v>
                </c:pt>
                <c:pt idx="455">
                  <c:v>0.80726217480753526</c:v>
                </c:pt>
                <c:pt idx="456">
                  <c:v>0.41544330146945363</c:v>
                </c:pt>
                <c:pt idx="457">
                  <c:v>0.6733325337321121</c:v>
                </c:pt>
                <c:pt idx="458">
                  <c:v>0.75082504620415769</c:v>
                </c:pt>
                <c:pt idx="459">
                  <c:v>0.85142634563155006</c:v>
                </c:pt>
                <c:pt idx="460">
                  <c:v>0.67559051645556556</c:v>
                </c:pt>
                <c:pt idx="461">
                  <c:v>-0.19165700756694015</c:v>
                </c:pt>
                <c:pt idx="462">
                  <c:v>-4.0686957678754077E-2</c:v>
                </c:pt>
                <c:pt idx="463">
                  <c:v>-1.1390546924532785E-2</c:v>
                </c:pt>
                <c:pt idx="464">
                  <c:v>9.7554069206795546E-2</c:v>
                </c:pt>
                <c:pt idx="465">
                  <c:v>-0.24866350470389342</c:v>
                </c:pt>
                <c:pt idx="466">
                  <c:v>-0.32521789818156588</c:v>
                </c:pt>
                <c:pt idx="467">
                  <c:v>-0.58382489709121099</c:v>
                </c:pt>
                <c:pt idx="468">
                  <c:v>-0.55320014468896073</c:v>
                </c:pt>
                <c:pt idx="469">
                  <c:v>-0.98255155383925707</c:v>
                </c:pt>
                <c:pt idx="470">
                  <c:v>-1.2262608425672896</c:v>
                </c:pt>
                <c:pt idx="471">
                  <c:v>-0.65062959302808654</c:v>
                </c:pt>
                <c:pt idx="472">
                  <c:v>-0.32596641259506853</c:v>
                </c:pt>
                <c:pt idx="473">
                  <c:v>0.29350716325707538</c:v>
                </c:pt>
                <c:pt idx="474">
                  <c:v>-0.17235861603072422</c:v>
                </c:pt>
                <c:pt idx="475">
                  <c:v>-0.25795991545811425</c:v>
                </c:pt>
                <c:pt idx="476">
                  <c:v>-0.17200682140783119</c:v>
                </c:pt>
                <c:pt idx="477">
                  <c:v>-0.27235861603072387</c:v>
                </c:pt>
                <c:pt idx="478">
                  <c:v>-0.39119444520670843</c:v>
                </c:pt>
                <c:pt idx="479">
                  <c:v>-7.7578170723408668E-2</c:v>
                </c:pt>
                <c:pt idx="480">
                  <c:v>-0.75725632621233263</c:v>
                </c:pt>
                <c:pt idx="481">
                  <c:v>-1.3247937638521012</c:v>
                </c:pt>
                <c:pt idx="482">
                  <c:v>-0.97083417266486371</c:v>
                </c:pt>
                <c:pt idx="483">
                  <c:v>-1.1059664125950688</c:v>
                </c:pt>
                <c:pt idx="484">
                  <c:v>-0.66570193273466138</c:v>
                </c:pt>
                <c:pt idx="485">
                  <c:v>-0.79655273696655371</c:v>
                </c:pt>
                <c:pt idx="486">
                  <c:v>-1.0794261965186021</c:v>
                </c:pt>
                <c:pt idx="487">
                  <c:v>-0.88357618994141252</c:v>
                </c:pt>
                <c:pt idx="488">
                  <c:v>-0.94191950664535007</c:v>
                </c:pt>
                <c:pt idx="489">
                  <c:v>-1.0390759972051171</c:v>
                </c:pt>
                <c:pt idx="490">
                  <c:v>-0.92954425904760019</c:v>
                </c:pt>
                <c:pt idx="491">
                  <c:v>-0.81929475424309839</c:v>
                </c:pt>
                <c:pt idx="492">
                  <c:v>-0.52451430893578532</c:v>
                </c:pt>
                <c:pt idx="493">
                  <c:v>-0.69048237804197488</c:v>
                </c:pt>
                <c:pt idx="494">
                  <c:v>-0.80036511316767722</c:v>
                </c:pt>
                <c:pt idx="495">
                  <c:v>-1.0313331822738672</c:v>
                </c:pt>
                <c:pt idx="496">
                  <c:v>-0.85133318227386656</c:v>
                </c:pt>
                <c:pt idx="497">
                  <c:v>-0.84907599720511673</c:v>
                </c:pt>
                <c:pt idx="498">
                  <c:v>-0.99253578112864815</c:v>
                </c:pt>
                <c:pt idx="499">
                  <c:v>-0.84265224834824437</c:v>
                </c:pt>
                <c:pt idx="500">
                  <c:v>-0.86646462454936835</c:v>
                </c:pt>
                <c:pt idx="501">
                  <c:v>-1.0038548472030255</c:v>
                </c:pt>
                <c:pt idx="502">
                  <c:v>-0.95136313238568171</c:v>
                </c:pt>
                <c:pt idx="503">
                  <c:v>-0.98350305258013471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33952"/>
        <c:axId val="70335488"/>
      </c:lineChart>
      <c:dateAx>
        <c:axId val="703339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70335488"/>
        <c:crosses val="autoZero"/>
        <c:auto val="1"/>
        <c:lblOffset val="100"/>
        <c:baseTimeUnit val="days"/>
      </c:dateAx>
      <c:valAx>
        <c:axId val="703354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0333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Z-score</c:v>
                </c:pt>
              </c:strCache>
            </c:strRef>
          </c:tx>
          <c:marker>
            <c:symbol val="none"/>
          </c:marker>
          <c:cat>
            <c:numRef>
              <c:f>DATA!$A$2:$A$505</c:f>
              <c:numCache>
                <c:formatCode>m/d/yyyy</c:formatCode>
                <c:ptCount val="504"/>
                <c:pt idx="0">
                  <c:v>43306</c:v>
                </c:pt>
                <c:pt idx="1">
                  <c:v>43307</c:v>
                </c:pt>
                <c:pt idx="2">
                  <c:v>43308</c:v>
                </c:pt>
                <c:pt idx="3">
                  <c:v>43311</c:v>
                </c:pt>
                <c:pt idx="4">
                  <c:v>43312</c:v>
                </c:pt>
                <c:pt idx="5">
                  <c:v>43313</c:v>
                </c:pt>
                <c:pt idx="6">
                  <c:v>43314</c:v>
                </c:pt>
                <c:pt idx="7">
                  <c:v>43315</c:v>
                </c:pt>
                <c:pt idx="8">
                  <c:v>43318</c:v>
                </c:pt>
                <c:pt idx="9">
                  <c:v>43319</c:v>
                </c:pt>
                <c:pt idx="10">
                  <c:v>43320</c:v>
                </c:pt>
                <c:pt idx="11">
                  <c:v>43321</c:v>
                </c:pt>
                <c:pt idx="12">
                  <c:v>43322</c:v>
                </c:pt>
                <c:pt idx="13">
                  <c:v>43325</c:v>
                </c:pt>
                <c:pt idx="14">
                  <c:v>43326</c:v>
                </c:pt>
                <c:pt idx="15">
                  <c:v>43327</c:v>
                </c:pt>
                <c:pt idx="16">
                  <c:v>43328</c:v>
                </c:pt>
                <c:pt idx="17">
                  <c:v>43329</c:v>
                </c:pt>
                <c:pt idx="18">
                  <c:v>43332</c:v>
                </c:pt>
                <c:pt idx="19">
                  <c:v>43333</c:v>
                </c:pt>
                <c:pt idx="20">
                  <c:v>43334</c:v>
                </c:pt>
                <c:pt idx="21">
                  <c:v>43335</c:v>
                </c:pt>
                <c:pt idx="22">
                  <c:v>43336</c:v>
                </c:pt>
                <c:pt idx="23">
                  <c:v>43339</c:v>
                </c:pt>
                <c:pt idx="24">
                  <c:v>43340</c:v>
                </c:pt>
                <c:pt idx="25">
                  <c:v>43341</c:v>
                </c:pt>
                <c:pt idx="26">
                  <c:v>43342</c:v>
                </c:pt>
                <c:pt idx="27">
                  <c:v>43343</c:v>
                </c:pt>
                <c:pt idx="28">
                  <c:v>43347</c:v>
                </c:pt>
                <c:pt idx="29">
                  <c:v>43348</c:v>
                </c:pt>
                <c:pt idx="30">
                  <c:v>43349</c:v>
                </c:pt>
                <c:pt idx="31">
                  <c:v>43350</c:v>
                </c:pt>
                <c:pt idx="32">
                  <c:v>43353</c:v>
                </c:pt>
                <c:pt idx="33">
                  <c:v>43354</c:v>
                </c:pt>
                <c:pt idx="34">
                  <c:v>43355</c:v>
                </c:pt>
                <c:pt idx="35">
                  <c:v>43356</c:v>
                </c:pt>
                <c:pt idx="36">
                  <c:v>43357</c:v>
                </c:pt>
                <c:pt idx="37">
                  <c:v>43360</c:v>
                </c:pt>
                <c:pt idx="38">
                  <c:v>43361</c:v>
                </c:pt>
                <c:pt idx="39">
                  <c:v>43362</c:v>
                </c:pt>
                <c:pt idx="40">
                  <c:v>43363</c:v>
                </c:pt>
                <c:pt idx="41">
                  <c:v>43364</c:v>
                </c:pt>
                <c:pt idx="42">
                  <c:v>43367</c:v>
                </c:pt>
                <c:pt idx="43">
                  <c:v>43368</c:v>
                </c:pt>
                <c:pt idx="44">
                  <c:v>43369</c:v>
                </c:pt>
                <c:pt idx="45">
                  <c:v>43370</c:v>
                </c:pt>
                <c:pt idx="46">
                  <c:v>43371</c:v>
                </c:pt>
                <c:pt idx="47">
                  <c:v>43374</c:v>
                </c:pt>
                <c:pt idx="48">
                  <c:v>43375</c:v>
                </c:pt>
                <c:pt idx="49">
                  <c:v>43376</c:v>
                </c:pt>
                <c:pt idx="50">
                  <c:v>43377</c:v>
                </c:pt>
                <c:pt idx="51">
                  <c:v>43378</c:v>
                </c:pt>
                <c:pt idx="52">
                  <c:v>43381</c:v>
                </c:pt>
                <c:pt idx="53">
                  <c:v>43382</c:v>
                </c:pt>
                <c:pt idx="54">
                  <c:v>43383</c:v>
                </c:pt>
                <c:pt idx="55">
                  <c:v>43384</c:v>
                </c:pt>
                <c:pt idx="56">
                  <c:v>43385</c:v>
                </c:pt>
                <c:pt idx="57">
                  <c:v>43388</c:v>
                </c:pt>
                <c:pt idx="58">
                  <c:v>43389</c:v>
                </c:pt>
                <c:pt idx="59">
                  <c:v>43390</c:v>
                </c:pt>
                <c:pt idx="60">
                  <c:v>43391</c:v>
                </c:pt>
                <c:pt idx="61">
                  <c:v>43392</c:v>
                </c:pt>
                <c:pt idx="62">
                  <c:v>43395</c:v>
                </c:pt>
                <c:pt idx="63">
                  <c:v>43396</c:v>
                </c:pt>
                <c:pt idx="64">
                  <c:v>43397</c:v>
                </c:pt>
                <c:pt idx="65">
                  <c:v>43398</c:v>
                </c:pt>
                <c:pt idx="66">
                  <c:v>43399</c:v>
                </c:pt>
                <c:pt idx="67">
                  <c:v>43402</c:v>
                </c:pt>
                <c:pt idx="68">
                  <c:v>43403</c:v>
                </c:pt>
                <c:pt idx="69">
                  <c:v>43404</c:v>
                </c:pt>
                <c:pt idx="70">
                  <c:v>43405</c:v>
                </c:pt>
                <c:pt idx="71">
                  <c:v>43406</c:v>
                </c:pt>
                <c:pt idx="72">
                  <c:v>43409</c:v>
                </c:pt>
                <c:pt idx="73">
                  <c:v>43410</c:v>
                </c:pt>
                <c:pt idx="74">
                  <c:v>43411</c:v>
                </c:pt>
                <c:pt idx="75">
                  <c:v>43412</c:v>
                </c:pt>
                <c:pt idx="76">
                  <c:v>43413</c:v>
                </c:pt>
                <c:pt idx="77">
                  <c:v>43416</c:v>
                </c:pt>
                <c:pt idx="78">
                  <c:v>43417</c:v>
                </c:pt>
                <c:pt idx="79">
                  <c:v>43418</c:v>
                </c:pt>
                <c:pt idx="80">
                  <c:v>43419</c:v>
                </c:pt>
                <c:pt idx="81">
                  <c:v>43420</c:v>
                </c:pt>
                <c:pt idx="82">
                  <c:v>43423</c:v>
                </c:pt>
                <c:pt idx="83">
                  <c:v>43424</c:v>
                </c:pt>
                <c:pt idx="84">
                  <c:v>43425</c:v>
                </c:pt>
                <c:pt idx="85">
                  <c:v>43427</c:v>
                </c:pt>
                <c:pt idx="86">
                  <c:v>43430</c:v>
                </c:pt>
                <c:pt idx="87">
                  <c:v>43431</c:v>
                </c:pt>
                <c:pt idx="88">
                  <c:v>43432</c:v>
                </c:pt>
                <c:pt idx="89">
                  <c:v>43433</c:v>
                </c:pt>
                <c:pt idx="90">
                  <c:v>43434</c:v>
                </c:pt>
                <c:pt idx="91">
                  <c:v>43437</c:v>
                </c:pt>
                <c:pt idx="92">
                  <c:v>43438</c:v>
                </c:pt>
                <c:pt idx="93">
                  <c:v>43440</c:v>
                </c:pt>
                <c:pt idx="94">
                  <c:v>43441</c:v>
                </c:pt>
                <c:pt idx="95">
                  <c:v>43444</c:v>
                </c:pt>
                <c:pt idx="96">
                  <c:v>43445</c:v>
                </c:pt>
                <c:pt idx="97">
                  <c:v>43446</c:v>
                </c:pt>
                <c:pt idx="98">
                  <c:v>43447</c:v>
                </c:pt>
                <c:pt idx="99">
                  <c:v>43448</c:v>
                </c:pt>
                <c:pt idx="100">
                  <c:v>43451</c:v>
                </c:pt>
                <c:pt idx="101">
                  <c:v>43452</c:v>
                </c:pt>
                <c:pt idx="102">
                  <c:v>43453</c:v>
                </c:pt>
                <c:pt idx="103">
                  <c:v>43454</c:v>
                </c:pt>
                <c:pt idx="104">
                  <c:v>43455</c:v>
                </c:pt>
                <c:pt idx="105">
                  <c:v>43458</c:v>
                </c:pt>
                <c:pt idx="106">
                  <c:v>43460</c:v>
                </c:pt>
                <c:pt idx="107">
                  <c:v>43461</c:v>
                </c:pt>
                <c:pt idx="108">
                  <c:v>43462</c:v>
                </c:pt>
                <c:pt idx="109">
                  <c:v>43465</c:v>
                </c:pt>
                <c:pt idx="110">
                  <c:v>43467</c:v>
                </c:pt>
                <c:pt idx="111">
                  <c:v>43468</c:v>
                </c:pt>
                <c:pt idx="112">
                  <c:v>43469</c:v>
                </c:pt>
                <c:pt idx="113">
                  <c:v>43472</c:v>
                </c:pt>
                <c:pt idx="114">
                  <c:v>43473</c:v>
                </c:pt>
                <c:pt idx="115">
                  <c:v>43474</c:v>
                </c:pt>
                <c:pt idx="116">
                  <c:v>43475</c:v>
                </c:pt>
                <c:pt idx="117">
                  <c:v>43476</c:v>
                </c:pt>
                <c:pt idx="118">
                  <c:v>43479</c:v>
                </c:pt>
                <c:pt idx="119">
                  <c:v>43480</c:v>
                </c:pt>
                <c:pt idx="120">
                  <c:v>43481</c:v>
                </c:pt>
                <c:pt idx="121">
                  <c:v>43482</c:v>
                </c:pt>
                <c:pt idx="122">
                  <c:v>43483</c:v>
                </c:pt>
                <c:pt idx="123">
                  <c:v>43487</c:v>
                </c:pt>
                <c:pt idx="124">
                  <c:v>43488</c:v>
                </c:pt>
                <c:pt idx="125">
                  <c:v>43489</c:v>
                </c:pt>
                <c:pt idx="126">
                  <c:v>43490</c:v>
                </c:pt>
                <c:pt idx="127">
                  <c:v>43493</c:v>
                </c:pt>
                <c:pt idx="128">
                  <c:v>43494</c:v>
                </c:pt>
                <c:pt idx="129">
                  <c:v>43495</c:v>
                </c:pt>
                <c:pt idx="130">
                  <c:v>43496</c:v>
                </c:pt>
                <c:pt idx="131">
                  <c:v>43497</c:v>
                </c:pt>
                <c:pt idx="132">
                  <c:v>43500</c:v>
                </c:pt>
                <c:pt idx="133">
                  <c:v>43501</c:v>
                </c:pt>
                <c:pt idx="134">
                  <c:v>43502</c:v>
                </c:pt>
                <c:pt idx="135">
                  <c:v>43503</c:v>
                </c:pt>
                <c:pt idx="136">
                  <c:v>43504</c:v>
                </c:pt>
                <c:pt idx="137">
                  <c:v>43507</c:v>
                </c:pt>
                <c:pt idx="138">
                  <c:v>43508</c:v>
                </c:pt>
                <c:pt idx="139">
                  <c:v>43509</c:v>
                </c:pt>
                <c:pt idx="140">
                  <c:v>43510</c:v>
                </c:pt>
                <c:pt idx="141">
                  <c:v>43511</c:v>
                </c:pt>
                <c:pt idx="142">
                  <c:v>43515</c:v>
                </c:pt>
                <c:pt idx="143">
                  <c:v>43516</c:v>
                </c:pt>
                <c:pt idx="144">
                  <c:v>43517</c:v>
                </c:pt>
                <c:pt idx="145">
                  <c:v>43518</c:v>
                </c:pt>
                <c:pt idx="146">
                  <c:v>43521</c:v>
                </c:pt>
                <c:pt idx="147">
                  <c:v>43522</c:v>
                </c:pt>
                <c:pt idx="148">
                  <c:v>43523</c:v>
                </c:pt>
                <c:pt idx="149">
                  <c:v>43524</c:v>
                </c:pt>
                <c:pt idx="150">
                  <c:v>43525</c:v>
                </c:pt>
                <c:pt idx="151">
                  <c:v>43528</c:v>
                </c:pt>
                <c:pt idx="152">
                  <c:v>43529</c:v>
                </c:pt>
                <c:pt idx="153">
                  <c:v>43530</c:v>
                </c:pt>
                <c:pt idx="154">
                  <c:v>43531</c:v>
                </c:pt>
                <c:pt idx="155">
                  <c:v>43532</c:v>
                </c:pt>
                <c:pt idx="156">
                  <c:v>43535</c:v>
                </c:pt>
                <c:pt idx="157">
                  <c:v>43536</c:v>
                </c:pt>
                <c:pt idx="158">
                  <c:v>43537</c:v>
                </c:pt>
                <c:pt idx="159">
                  <c:v>43538</c:v>
                </c:pt>
                <c:pt idx="160">
                  <c:v>43539</c:v>
                </c:pt>
                <c:pt idx="161">
                  <c:v>43542</c:v>
                </c:pt>
                <c:pt idx="162">
                  <c:v>43543</c:v>
                </c:pt>
                <c:pt idx="163">
                  <c:v>43544</c:v>
                </c:pt>
                <c:pt idx="164">
                  <c:v>43545</c:v>
                </c:pt>
                <c:pt idx="165">
                  <c:v>43546</c:v>
                </c:pt>
                <c:pt idx="166">
                  <c:v>43549</c:v>
                </c:pt>
                <c:pt idx="167">
                  <c:v>43550</c:v>
                </c:pt>
                <c:pt idx="168">
                  <c:v>43551</c:v>
                </c:pt>
                <c:pt idx="169">
                  <c:v>43552</c:v>
                </c:pt>
                <c:pt idx="170">
                  <c:v>43553</c:v>
                </c:pt>
                <c:pt idx="171">
                  <c:v>43556</c:v>
                </c:pt>
                <c:pt idx="172">
                  <c:v>43557</c:v>
                </c:pt>
                <c:pt idx="173">
                  <c:v>43558</c:v>
                </c:pt>
                <c:pt idx="174">
                  <c:v>43559</c:v>
                </c:pt>
                <c:pt idx="175">
                  <c:v>43560</c:v>
                </c:pt>
                <c:pt idx="176">
                  <c:v>43563</c:v>
                </c:pt>
                <c:pt idx="177">
                  <c:v>43564</c:v>
                </c:pt>
                <c:pt idx="178">
                  <c:v>43565</c:v>
                </c:pt>
                <c:pt idx="179">
                  <c:v>43566</c:v>
                </c:pt>
                <c:pt idx="180">
                  <c:v>43567</c:v>
                </c:pt>
                <c:pt idx="181">
                  <c:v>43570</c:v>
                </c:pt>
                <c:pt idx="182">
                  <c:v>43571</c:v>
                </c:pt>
                <c:pt idx="183">
                  <c:v>43572</c:v>
                </c:pt>
                <c:pt idx="184">
                  <c:v>43573</c:v>
                </c:pt>
                <c:pt idx="185">
                  <c:v>43577</c:v>
                </c:pt>
                <c:pt idx="186">
                  <c:v>43578</c:v>
                </c:pt>
                <c:pt idx="187">
                  <c:v>43579</c:v>
                </c:pt>
                <c:pt idx="188">
                  <c:v>43580</c:v>
                </c:pt>
                <c:pt idx="189">
                  <c:v>43581</c:v>
                </c:pt>
                <c:pt idx="190">
                  <c:v>43584</c:v>
                </c:pt>
                <c:pt idx="191">
                  <c:v>43585</c:v>
                </c:pt>
                <c:pt idx="192">
                  <c:v>43586</c:v>
                </c:pt>
                <c:pt idx="193">
                  <c:v>43587</c:v>
                </c:pt>
                <c:pt idx="194">
                  <c:v>43588</c:v>
                </c:pt>
                <c:pt idx="195">
                  <c:v>43591</c:v>
                </c:pt>
                <c:pt idx="196">
                  <c:v>43592</c:v>
                </c:pt>
                <c:pt idx="197">
                  <c:v>43593</c:v>
                </c:pt>
                <c:pt idx="198">
                  <c:v>43594</c:v>
                </c:pt>
                <c:pt idx="199">
                  <c:v>43595</c:v>
                </c:pt>
                <c:pt idx="200">
                  <c:v>43598</c:v>
                </c:pt>
                <c:pt idx="201">
                  <c:v>43599</c:v>
                </c:pt>
                <c:pt idx="202">
                  <c:v>43600</c:v>
                </c:pt>
                <c:pt idx="203">
                  <c:v>43601</c:v>
                </c:pt>
                <c:pt idx="204">
                  <c:v>43602</c:v>
                </c:pt>
                <c:pt idx="205">
                  <c:v>43605</c:v>
                </c:pt>
                <c:pt idx="206">
                  <c:v>43606</c:v>
                </c:pt>
                <c:pt idx="207">
                  <c:v>43607</c:v>
                </c:pt>
                <c:pt idx="208">
                  <c:v>43608</c:v>
                </c:pt>
                <c:pt idx="209">
                  <c:v>43609</c:v>
                </c:pt>
                <c:pt idx="210">
                  <c:v>43613</c:v>
                </c:pt>
                <c:pt idx="211">
                  <c:v>43614</c:v>
                </c:pt>
                <c:pt idx="212">
                  <c:v>43615</c:v>
                </c:pt>
                <c:pt idx="213">
                  <c:v>43616</c:v>
                </c:pt>
                <c:pt idx="214">
                  <c:v>43619</c:v>
                </c:pt>
                <c:pt idx="215">
                  <c:v>43620</c:v>
                </c:pt>
                <c:pt idx="216">
                  <c:v>43621</c:v>
                </c:pt>
                <c:pt idx="217">
                  <c:v>43622</c:v>
                </c:pt>
                <c:pt idx="218">
                  <c:v>43623</c:v>
                </c:pt>
                <c:pt idx="219">
                  <c:v>43626</c:v>
                </c:pt>
                <c:pt idx="220">
                  <c:v>43627</c:v>
                </c:pt>
                <c:pt idx="221">
                  <c:v>43628</c:v>
                </c:pt>
                <c:pt idx="222">
                  <c:v>43629</c:v>
                </c:pt>
                <c:pt idx="223">
                  <c:v>43630</c:v>
                </c:pt>
                <c:pt idx="224">
                  <c:v>43633</c:v>
                </c:pt>
                <c:pt idx="225">
                  <c:v>43634</c:v>
                </c:pt>
                <c:pt idx="226">
                  <c:v>43635</c:v>
                </c:pt>
                <c:pt idx="227">
                  <c:v>43636</c:v>
                </c:pt>
                <c:pt idx="228">
                  <c:v>43637</c:v>
                </c:pt>
                <c:pt idx="229">
                  <c:v>43640</c:v>
                </c:pt>
                <c:pt idx="230">
                  <c:v>43641</c:v>
                </c:pt>
                <c:pt idx="231">
                  <c:v>43642</c:v>
                </c:pt>
                <c:pt idx="232">
                  <c:v>43643</c:v>
                </c:pt>
                <c:pt idx="233">
                  <c:v>43644</c:v>
                </c:pt>
                <c:pt idx="234">
                  <c:v>43647</c:v>
                </c:pt>
                <c:pt idx="235">
                  <c:v>43648</c:v>
                </c:pt>
                <c:pt idx="236">
                  <c:v>43649</c:v>
                </c:pt>
                <c:pt idx="237">
                  <c:v>43651</c:v>
                </c:pt>
                <c:pt idx="238">
                  <c:v>43654</c:v>
                </c:pt>
                <c:pt idx="239">
                  <c:v>43655</c:v>
                </c:pt>
                <c:pt idx="240">
                  <c:v>43656</c:v>
                </c:pt>
                <c:pt idx="241">
                  <c:v>43657</c:v>
                </c:pt>
                <c:pt idx="242">
                  <c:v>43658</c:v>
                </c:pt>
                <c:pt idx="243">
                  <c:v>43661</c:v>
                </c:pt>
                <c:pt idx="244">
                  <c:v>43662</c:v>
                </c:pt>
                <c:pt idx="245">
                  <c:v>43663</c:v>
                </c:pt>
                <c:pt idx="246">
                  <c:v>43664</c:v>
                </c:pt>
                <c:pt idx="247">
                  <c:v>43665</c:v>
                </c:pt>
                <c:pt idx="248">
                  <c:v>43668</c:v>
                </c:pt>
                <c:pt idx="249">
                  <c:v>43669</c:v>
                </c:pt>
                <c:pt idx="250">
                  <c:v>43670</c:v>
                </c:pt>
                <c:pt idx="251">
                  <c:v>43671</c:v>
                </c:pt>
                <c:pt idx="252">
                  <c:v>43672</c:v>
                </c:pt>
                <c:pt idx="253">
                  <c:v>43675</c:v>
                </c:pt>
                <c:pt idx="254">
                  <c:v>43676</c:v>
                </c:pt>
                <c:pt idx="255">
                  <c:v>43677</c:v>
                </c:pt>
                <c:pt idx="256">
                  <c:v>43678</c:v>
                </c:pt>
                <c:pt idx="257">
                  <c:v>43679</c:v>
                </c:pt>
                <c:pt idx="258">
                  <c:v>43682</c:v>
                </c:pt>
                <c:pt idx="259">
                  <c:v>43683</c:v>
                </c:pt>
                <c:pt idx="260">
                  <c:v>43684</c:v>
                </c:pt>
                <c:pt idx="261">
                  <c:v>43685</c:v>
                </c:pt>
                <c:pt idx="262">
                  <c:v>43686</c:v>
                </c:pt>
                <c:pt idx="263">
                  <c:v>43689</c:v>
                </c:pt>
                <c:pt idx="264">
                  <c:v>43690</c:v>
                </c:pt>
                <c:pt idx="265">
                  <c:v>43691</c:v>
                </c:pt>
                <c:pt idx="266">
                  <c:v>43692</c:v>
                </c:pt>
                <c:pt idx="267">
                  <c:v>43693</c:v>
                </c:pt>
                <c:pt idx="268">
                  <c:v>43696</c:v>
                </c:pt>
                <c:pt idx="269">
                  <c:v>43697</c:v>
                </c:pt>
                <c:pt idx="270">
                  <c:v>43698</c:v>
                </c:pt>
                <c:pt idx="271">
                  <c:v>43699</c:v>
                </c:pt>
                <c:pt idx="272">
                  <c:v>43700</c:v>
                </c:pt>
                <c:pt idx="273">
                  <c:v>43703</c:v>
                </c:pt>
                <c:pt idx="274">
                  <c:v>43704</c:v>
                </c:pt>
                <c:pt idx="275">
                  <c:v>43705</c:v>
                </c:pt>
                <c:pt idx="276">
                  <c:v>43706</c:v>
                </c:pt>
                <c:pt idx="277">
                  <c:v>43707</c:v>
                </c:pt>
                <c:pt idx="278">
                  <c:v>43711</c:v>
                </c:pt>
                <c:pt idx="279">
                  <c:v>43712</c:v>
                </c:pt>
                <c:pt idx="280">
                  <c:v>43713</c:v>
                </c:pt>
                <c:pt idx="281">
                  <c:v>43714</c:v>
                </c:pt>
                <c:pt idx="282">
                  <c:v>43717</c:v>
                </c:pt>
                <c:pt idx="283">
                  <c:v>43718</c:v>
                </c:pt>
                <c:pt idx="284">
                  <c:v>43719</c:v>
                </c:pt>
                <c:pt idx="285">
                  <c:v>43720</c:v>
                </c:pt>
                <c:pt idx="286">
                  <c:v>43721</c:v>
                </c:pt>
                <c:pt idx="287">
                  <c:v>43724</c:v>
                </c:pt>
                <c:pt idx="288">
                  <c:v>43725</c:v>
                </c:pt>
                <c:pt idx="289">
                  <c:v>43726</c:v>
                </c:pt>
                <c:pt idx="290">
                  <c:v>43727</c:v>
                </c:pt>
                <c:pt idx="291">
                  <c:v>43728</c:v>
                </c:pt>
                <c:pt idx="292">
                  <c:v>43731</c:v>
                </c:pt>
                <c:pt idx="293">
                  <c:v>43732</c:v>
                </c:pt>
                <c:pt idx="294">
                  <c:v>43733</c:v>
                </c:pt>
                <c:pt idx="295">
                  <c:v>43734</c:v>
                </c:pt>
                <c:pt idx="296">
                  <c:v>43735</c:v>
                </c:pt>
                <c:pt idx="297">
                  <c:v>43738</c:v>
                </c:pt>
                <c:pt idx="298">
                  <c:v>43739</c:v>
                </c:pt>
                <c:pt idx="299">
                  <c:v>43740</c:v>
                </c:pt>
                <c:pt idx="300">
                  <c:v>43741</c:v>
                </c:pt>
                <c:pt idx="301">
                  <c:v>43742</c:v>
                </c:pt>
                <c:pt idx="302">
                  <c:v>43745</c:v>
                </c:pt>
                <c:pt idx="303">
                  <c:v>43746</c:v>
                </c:pt>
                <c:pt idx="304">
                  <c:v>43747</c:v>
                </c:pt>
                <c:pt idx="305">
                  <c:v>43748</c:v>
                </c:pt>
                <c:pt idx="306">
                  <c:v>43749</c:v>
                </c:pt>
                <c:pt idx="307">
                  <c:v>43752</c:v>
                </c:pt>
                <c:pt idx="308">
                  <c:v>43753</c:v>
                </c:pt>
                <c:pt idx="309">
                  <c:v>43754</c:v>
                </c:pt>
                <c:pt idx="310">
                  <c:v>43755</c:v>
                </c:pt>
                <c:pt idx="311">
                  <c:v>43756</c:v>
                </c:pt>
                <c:pt idx="312">
                  <c:v>43759</c:v>
                </c:pt>
                <c:pt idx="313">
                  <c:v>43760</c:v>
                </c:pt>
                <c:pt idx="314">
                  <c:v>43761</c:v>
                </c:pt>
                <c:pt idx="315">
                  <c:v>43762</c:v>
                </c:pt>
                <c:pt idx="316">
                  <c:v>43763</c:v>
                </c:pt>
                <c:pt idx="317">
                  <c:v>43766</c:v>
                </c:pt>
                <c:pt idx="318">
                  <c:v>43767</c:v>
                </c:pt>
                <c:pt idx="319">
                  <c:v>43768</c:v>
                </c:pt>
                <c:pt idx="320">
                  <c:v>43769</c:v>
                </c:pt>
                <c:pt idx="321">
                  <c:v>43770</c:v>
                </c:pt>
                <c:pt idx="322">
                  <c:v>43773</c:v>
                </c:pt>
                <c:pt idx="323">
                  <c:v>43774</c:v>
                </c:pt>
                <c:pt idx="324">
                  <c:v>43775</c:v>
                </c:pt>
                <c:pt idx="325">
                  <c:v>43776</c:v>
                </c:pt>
                <c:pt idx="326">
                  <c:v>43777</c:v>
                </c:pt>
                <c:pt idx="327">
                  <c:v>43780</c:v>
                </c:pt>
                <c:pt idx="328">
                  <c:v>43781</c:v>
                </c:pt>
                <c:pt idx="329">
                  <c:v>43782</c:v>
                </c:pt>
                <c:pt idx="330">
                  <c:v>43783</c:v>
                </c:pt>
                <c:pt idx="331">
                  <c:v>43784</c:v>
                </c:pt>
                <c:pt idx="332">
                  <c:v>43787</c:v>
                </c:pt>
                <c:pt idx="333">
                  <c:v>43788</c:v>
                </c:pt>
                <c:pt idx="334">
                  <c:v>43789</c:v>
                </c:pt>
                <c:pt idx="335">
                  <c:v>43790</c:v>
                </c:pt>
                <c:pt idx="336">
                  <c:v>43791</c:v>
                </c:pt>
                <c:pt idx="337">
                  <c:v>43794</c:v>
                </c:pt>
                <c:pt idx="338">
                  <c:v>43795</c:v>
                </c:pt>
                <c:pt idx="339">
                  <c:v>43796</c:v>
                </c:pt>
                <c:pt idx="340">
                  <c:v>43798</c:v>
                </c:pt>
                <c:pt idx="341">
                  <c:v>43801</c:v>
                </c:pt>
                <c:pt idx="342">
                  <c:v>43802</c:v>
                </c:pt>
                <c:pt idx="343">
                  <c:v>43803</c:v>
                </c:pt>
                <c:pt idx="344">
                  <c:v>43804</c:v>
                </c:pt>
                <c:pt idx="345">
                  <c:v>43805</c:v>
                </c:pt>
                <c:pt idx="346">
                  <c:v>43808</c:v>
                </c:pt>
                <c:pt idx="347">
                  <c:v>43809</c:v>
                </c:pt>
                <c:pt idx="348">
                  <c:v>43810</c:v>
                </c:pt>
                <c:pt idx="349">
                  <c:v>43811</c:v>
                </c:pt>
                <c:pt idx="350">
                  <c:v>43812</c:v>
                </c:pt>
                <c:pt idx="351">
                  <c:v>43815</c:v>
                </c:pt>
                <c:pt idx="352">
                  <c:v>43816</c:v>
                </c:pt>
                <c:pt idx="353">
                  <c:v>43817</c:v>
                </c:pt>
                <c:pt idx="354">
                  <c:v>43818</c:v>
                </c:pt>
                <c:pt idx="355">
                  <c:v>43819</c:v>
                </c:pt>
                <c:pt idx="356">
                  <c:v>43822</c:v>
                </c:pt>
                <c:pt idx="357">
                  <c:v>43823</c:v>
                </c:pt>
                <c:pt idx="358">
                  <c:v>43825</c:v>
                </c:pt>
                <c:pt idx="359">
                  <c:v>43826</c:v>
                </c:pt>
                <c:pt idx="360">
                  <c:v>43829</c:v>
                </c:pt>
                <c:pt idx="361">
                  <c:v>43830</c:v>
                </c:pt>
                <c:pt idx="362">
                  <c:v>43832</c:v>
                </c:pt>
                <c:pt idx="363">
                  <c:v>43833</c:v>
                </c:pt>
                <c:pt idx="364">
                  <c:v>43836</c:v>
                </c:pt>
                <c:pt idx="365">
                  <c:v>43837</c:v>
                </c:pt>
                <c:pt idx="366">
                  <c:v>43838</c:v>
                </c:pt>
                <c:pt idx="367">
                  <c:v>43839</c:v>
                </c:pt>
                <c:pt idx="368">
                  <c:v>43840</c:v>
                </c:pt>
                <c:pt idx="369">
                  <c:v>43843</c:v>
                </c:pt>
                <c:pt idx="370">
                  <c:v>43844</c:v>
                </c:pt>
                <c:pt idx="371">
                  <c:v>43845</c:v>
                </c:pt>
                <c:pt idx="372">
                  <c:v>43846</c:v>
                </c:pt>
                <c:pt idx="373">
                  <c:v>43847</c:v>
                </c:pt>
                <c:pt idx="374">
                  <c:v>43851</c:v>
                </c:pt>
                <c:pt idx="375">
                  <c:v>43852</c:v>
                </c:pt>
                <c:pt idx="376">
                  <c:v>43853</c:v>
                </c:pt>
                <c:pt idx="377">
                  <c:v>43854</c:v>
                </c:pt>
                <c:pt idx="378">
                  <c:v>43857</c:v>
                </c:pt>
                <c:pt idx="379">
                  <c:v>43858</c:v>
                </c:pt>
                <c:pt idx="380">
                  <c:v>43859</c:v>
                </c:pt>
                <c:pt idx="381">
                  <c:v>43860</c:v>
                </c:pt>
                <c:pt idx="382">
                  <c:v>43861</c:v>
                </c:pt>
                <c:pt idx="383">
                  <c:v>43864</c:v>
                </c:pt>
                <c:pt idx="384">
                  <c:v>43865</c:v>
                </c:pt>
                <c:pt idx="385">
                  <c:v>43866</c:v>
                </c:pt>
                <c:pt idx="386">
                  <c:v>43867</c:v>
                </c:pt>
                <c:pt idx="387">
                  <c:v>43868</c:v>
                </c:pt>
                <c:pt idx="388">
                  <c:v>43871</c:v>
                </c:pt>
                <c:pt idx="389">
                  <c:v>43872</c:v>
                </c:pt>
                <c:pt idx="390">
                  <c:v>43873</c:v>
                </c:pt>
                <c:pt idx="391">
                  <c:v>43874</c:v>
                </c:pt>
                <c:pt idx="392">
                  <c:v>43875</c:v>
                </c:pt>
                <c:pt idx="393">
                  <c:v>43879</c:v>
                </c:pt>
                <c:pt idx="394">
                  <c:v>43880</c:v>
                </c:pt>
                <c:pt idx="395">
                  <c:v>43881</c:v>
                </c:pt>
                <c:pt idx="396">
                  <c:v>43882</c:v>
                </c:pt>
                <c:pt idx="397">
                  <c:v>43885</c:v>
                </c:pt>
                <c:pt idx="398">
                  <c:v>43886</c:v>
                </c:pt>
                <c:pt idx="399">
                  <c:v>43887</c:v>
                </c:pt>
                <c:pt idx="400">
                  <c:v>43888</c:v>
                </c:pt>
                <c:pt idx="401">
                  <c:v>43889</c:v>
                </c:pt>
                <c:pt idx="402">
                  <c:v>43892</c:v>
                </c:pt>
                <c:pt idx="403">
                  <c:v>43893</c:v>
                </c:pt>
                <c:pt idx="404">
                  <c:v>43894</c:v>
                </c:pt>
                <c:pt idx="405">
                  <c:v>43895</c:v>
                </c:pt>
                <c:pt idx="406">
                  <c:v>43896</c:v>
                </c:pt>
                <c:pt idx="407">
                  <c:v>43899</c:v>
                </c:pt>
                <c:pt idx="408">
                  <c:v>43900</c:v>
                </c:pt>
                <c:pt idx="409">
                  <c:v>43901</c:v>
                </c:pt>
                <c:pt idx="410">
                  <c:v>43902</c:v>
                </c:pt>
                <c:pt idx="411">
                  <c:v>43903</c:v>
                </c:pt>
                <c:pt idx="412">
                  <c:v>43906</c:v>
                </c:pt>
                <c:pt idx="413">
                  <c:v>43907</c:v>
                </c:pt>
                <c:pt idx="414">
                  <c:v>43908</c:v>
                </c:pt>
                <c:pt idx="415">
                  <c:v>43909</c:v>
                </c:pt>
                <c:pt idx="416">
                  <c:v>43910</c:v>
                </c:pt>
                <c:pt idx="417">
                  <c:v>43913</c:v>
                </c:pt>
                <c:pt idx="418">
                  <c:v>43914</c:v>
                </c:pt>
                <c:pt idx="419">
                  <c:v>43915</c:v>
                </c:pt>
                <c:pt idx="420">
                  <c:v>43916</c:v>
                </c:pt>
                <c:pt idx="421">
                  <c:v>43917</c:v>
                </c:pt>
                <c:pt idx="422">
                  <c:v>43920</c:v>
                </c:pt>
                <c:pt idx="423">
                  <c:v>43921</c:v>
                </c:pt>
                <c:pt idx="424">
                  <c:v>43922</c:v>
                </c:pt>
                <c:pt idx="425">
                  <c:v>43923</c:v>
                </c:pt>
                <c:pt idx="426">
                  <c:v>43924</c:v>
                </c:pt>
                <c:pt idx="427">
                  <c:v>43927</c:v>
                </c:pt>
                <c:pt idx="428">
                  <c:v>43928</c:v>
                </c:pt>
                <c:pt idx="429">
                  <c:v>43929</c:v>
                </c:pt>
                <c:pt idx="430">
                  <c:v>43930</c:v>
                </c:pt>
                <c:pt idx="431">
                  <c:v>43934</c:v>
                </c:pt>
                <c:pt idx="432">
                  <c:v>43935</c:v>
                </c:pt>
                <c:pt idx="433">
                  <c:v>43936</c:v>
                </c:pt>
                <c:pt idx="434">
                  <c:v>43937</c:v>
                </c:pt>
                <c:pt idx="435">
                  <c:v>43938</c:v>
                </c:pt>
                <c:pt idx="436">
                  <c:v>43941</c:v>
                </c:pt>
                <c:pt idx="437">
                  <c:v>43942</c:v>
                </c:pt>
                <c:pt idx="438">
                  <c:v>43943</c:v>
                </c:pt>
                <c:pt idx="439">
                  <c:v>43944</c:v>
                </c:pt>
                <c:pt idx="440">
                  <c:v>43945</c:v>
                </c:pt>
                <c:pt idx="441">
                  <c:v>43948</c:v>
                </c:pt>
                <c:pt idx="442">
                  <c:v>43949</c:v>
                </c:pt>
                <c:pt idx="443">
                  <c:v>43950</c:v>
                </c:pt>
                <c:pt idx="444">
                  <c:v>43951</c:v>
                </c:pt>
                <c:pt idx="445">
                  <c:v>43952</c:v>
                </c:pt>
                <c:pt idx="446">
                  <c:v>43955</c:v>
                </c:pt>
                <c:pt idx="447">
                  <c:v>43956</c:v>
                </c:pt>
                <c:pt idx="448">
                  <c:v>43957</c:v>
                </c:pt>
                <c:pt idx="449">
                  <c:v>43958</c:v>
                </c:pt>
                <c:pt idx="450">
                  <c:v>43959</c:v>
                </c:pt>
                <c:pt idx="451">
                  <c:v>43962</c:v>
                </c:pt>
                <c:pt idx="452">
                  <c:v>43963</c:v>
                </c:pt>
                <c:pt idx="453">
                  <c:v>43964</c:v>
                </c:pt>
                <c:pt idx="454">
                  <c:v>43965</c:v>
                </c:pt>
                <c:pt idx="455">
                  <c:v>43966</c:v>
                </c:pt>
                <c:pt idx="456">
                  <c:v>43969</c:v>
                </c:pt>
                <c:pt idx="457">
                  <c:v>43970</c:v>
                </c:pt>
                <c:pt idx="458">
                  <c:v>43971</c:v>
                </c:pt>
                <c:pt idx="459">
                  <c:v>43972</c:v>
                </c:pt>
                <c:pt idx="460">
                  <c:v>43973</c:v>
                </c:pt>
                <c:pt idx="461">
                  <c:v>43977</c:v>
                </c:pt>
                <c:pt idx="462">
                  <c:v>43978</c:v>
                </c:pt>
                <c:pt idx="463">
                  <c:v>43979</c:v>
                </c:pt>
                <c:pt idx="464">
                  <c:v>43980</c:v>
                </c:pt>
                <c:pt idx="465">
                  <c:v>43983</c:v>
                </c:pt>
                <c:pt idx="466">
                  <c:v>43984</c:v>
                </c:pt>
                <c:pt idx="467">
                  <c:v>43985</c:v>
                </c:pt>
                <c:pt idx="468">
                  <c:v>43986</c:v>
                </c:pt>
                <c:pt idx="469">
                  <c:v>43987</c:v>
                </c:pt>
                <c:pt idx="470">
                  <c:v>43990</c:v>
                </c:pt>
                <c:pt idx="471">
                  <c:v>43991</c:v>
                </c:pt>
                <c:pt idx="472">
                  <c:v>43992</c:v>
                </c:pt>
                <c:pt idx="473">
                  <c:v>43993</c:v>
                </c:pt>
                <c:pt idx="474">
                  <c:v>43994</c:v>
                </c:pt>
                <c:pt idx="475">
                  <c:v>43997</c:v>
                </c:pt>
                <c:pt idx="476">
                  <c:v>43998</c:v>
                </c:pt>
                <c:pt idx="477">
                  <c:v>43999</c:v>
                </c:pt>
                <c:pt idx="478">
                  <c:v>44000</c:v>
                </c:pt>
                <c:pt idx="479">
                  <c:v>44001</c:v>
                </c:pt>
                <c:pt idx="480">
                  <c:v>44004</c:v>
                </c:pt>
                <c:pt idx="481">
                  <c:v>44005</c:v>
                </c:pt>
                <c:pt idx="482">
                  <c:v>44006</c:v>
                </c:pt>
                <c:pt idx="483">
                  <c:v>44007</c:v>
                </c:pt>
                <c:pt idx="484">
                  <c:v>44008</c:v>
                </c:pt>
                <c:pt idx="485">
                  <c:v>44011</c:v>
                </c:pt>
                <c:pt idx="486">
                  <c:v>44012</c:v>
                </c:pt>
                <c:pt idx="487">
                  <c:v>44013</c:v>
                </c:pt>
                <c:pt idx="488">
                  <c:v>44014</c:v>
                </c:pt>
                <c:pt idx="489">
                  <c:v>44018</c:v>
                </c:pt>
                <c:pt idx="490">
                  <c:v>44019</c:v>
                </c:pt>
                <c:pt idx="491">
                  <c:v>44020</c:v>
                </c:pt>
                <c:pt idx="492">
                  <c:v>44021</c:v>
                </c:pt>
                <c:pt idx="493">
                  <c:v>44022</c:v>
                </c:pt>
                <c:pt idx="494">
                  <c:v>44025</c:v>
                </c:pt>
                <c:pt idx="495">
                  <c:v>44026</c:v>
                </c:pt>
                <c:pt idx="496">
                  <c:v>44027</c:v>
                </c:pt>
                <c:pt idx="497">
                  <c:v>44028</c:v>
                </c:pt>
                <c:pt idx="498">
                  <c:v>44029</c:v>
                </c:pt>
                <c:pt idx="499">
                  <c:v>44032</c:v>
                </c:pt>
                <c:pt idx="500">
                  <c:v>44033</c:v>
                </c:pt>
                <c:pt idx="501">
                  <c:v>44034</c:v>
                </c:pt>
                <c:pt idx="502">
                  <c:v>44035</c:v>
                </c:pt>
                <c:pt idx="503">
                  <c:v>44036</c:v>
                </c:pt>
              </c:numCache>
            </c:numRef>
          </c:cat>
          <c:val>
            <c:numRef>
              <c:f>DATA!$F$2:$F$505</c:f>
              <c:numCache>
                <c:formatCode>General</c:formatCode>
                <c:ptCount val="504"/>
                <c:pt idx="100">
                  <c:v>0.46420449083626408</c:v>
                </c:pt>
                <c:pt idx="101">
                  <c:v>6.9097971751886325E-2</c:v>
                </c:pt>
                <c:pt idx="102">
                  <c:v>-7.0597269478141475E-2</c:v>
                </c:pt>
                <c:pt idx="103">
                  <c:v>0.34701883744327794</c:v>
                </c:pt>
                <c:pt idx="104">
                  <c:v>4.2022009536599889E-2</c:v>
                </c:pt>
                <c:pt idx="105">
                  <c:v>0.31085085545009944</c:v>
                </c:pt>
                <c:pt idx="106">
                  <c:v>0.32133037556800825</c:v>
                </c:pt>
                <c:pt idx="107">
                  <c:v>9.4611657322540593E-2</c:v>
                </c:pt>
                <c:pt idx="108">
                  <c:v>-2.0223001435096328E-2</c:v>
                </c:pt>
                <c:pt idx="109">
                  <c:v>-0.2056101763682231</c:v>
                </c:pt>
                <c:pt idx="110">
                  <c:v>-0.11137376159543801</c:v>
                </c:pt>
                <c:pt idx="111">
                  <c:v>-0.195454463255129</c:v>
                </c:pt>
                <c:pt idx="112">
                  <c:v>-0.66107518560905343</c:v>
                </c:pt>
                <c:pt idx="113">
                  <c:v>-1.1237243037310229</c:v>
                </c:pt>
                <c:pt idx="114">
                  <c:v>-1.0474419397830697</c:v>
                </c:pt>
                <c:pt idx="115">
                  <c:v>-1.1015282987093196</c:v>
                </c:pt>
                <c:pt idx="116">
                  <c:v>-1.4563685690584429</c:v>
                </c:pt>
                <c:pt idx="117">
                  <c:v>-2.0491694101481959</c:v>
                </c:pt>
                <c:pt idx="118">
                  <c:v>-1.8486315073232997</c:v>
                </c:pt>
                <c:pt idx="119">
                  <c:v>-2.2468871722010721</c:v>
                </c:pt>
                <c:pt idx="120">
                  <c:v>-2.7366521910095774</c:v>
                </c:pt>
                <c:pt idx="121">
                  <c:v>-2.6741677494998553</c:v>
                </c:pt>
                <c:pt idx="122">
                  <c:v>-2.5011570121144331</c:v>
                </c:pt>
                <c:pt idx="123">
                  <c:v>-2.4084251318176371</c:v>
                </c:pt>
                <c:pt idx="124">
                  <c:v>-1.8884247856421172</c:v>
                </c:pt>
                <c:pt idx="125">
                  <c:v>-2.2057587146470889</c:v>
                </c:pt>
                <c:pt idx="126">
                  <c:v>-1.889253971257193</c:v>
                </c:pt>
                <c:pt idx="127">
                  <c:v>-1.7618450226361067</c:v>
                </c:pt>
                <c:pt idx="128">
                  <c:v>-1.5952031580263619</c:v>
                </c:pt>
                <c:pt idx="129">
                  <c:v>-1.8922968790652095</c:v>
                </c:pt>
                <c:pt idx="130">
                  <c:v>-1.6541156943290019</c:v>
                </c:pt>
                <c:pt idx="131">
                  <c:v>-1.9220897166117152</c:v>
                </c:pt>
                <c:pt idx="132">
                  <c:v>-1.8515650347927661</c:v>
                </c:pt>
                <c:pt idx="133">
                  <c:v>-1.8116935110955366</c:v>
                </c:pt>
                <c:pt idx="134">
                  <c:v>-1.4607458980195411</c:v>
                </c:pt>
                <c:pt idx="135">
                  <c:v>-1.3723445178947067</c:v>
                </c:pt>
                <c:pt idx="136">
                  <c:v>-1.4078139009550306</c:v>
                </c:pt>
                <c:pt idx="137">
                  <c:v>-1.6865015195062201</c:v>
                </c:pt>
                <c:pt idx="138">
                  <c:v>-2.1941118264799711</c:v>
                </c:pt>
                <c:pt idx="139">
                  <c:v>-1.8958530312564863</c:v>
                </c:pt>
                <c:pt idx="140">
                  <c:v>-1.2983451567595847</c:v>
                </c:pt>
                <c:pt idx="141">
                  <c:v>-1.1301734702180766</c:v>
                </c:pt>
                <c:pt idx="142">
                  <c:v>-1.5780572123764576</c:v>
                </c:pt>
                <c:pt idx="143">
                  <c:v>-1.747978155640515</c:v>
                </c:pt>
                <c:pt idx="144">
                  <c:v>-1.8992781938130505</c:v>
                </c:pt>
                <c:pt idx="145">
                  <c:v>-1.7923295430048773</c:v>
                </c:pt>
                <c:pt idx="146">
                  <c:v>-1.9505457034170395</c:v>
                </c:pt>
                <c:pt idx="147">
                  <c:v>-1.4791115043703842</c:v>
                </c:pt>
                <c:pt idx="148">
                  <c:v>-1.6417878950725986</c:v>
                </c:pt>
                <c:pt idx="149">
                  <c:v>-1.6240173726580054</c:v>
                </c:pt>
                <c:pt idx="150">
                  <c:v>-1.8656682774763054</c:v>
                </c:pt>
                <c:pt idx="151">
                  <c:v>-1.9827809840639214</c:v>
                </c:pt>
                <c:pt idx="152">
                  <c:v>-1.7536575114586859</c:v>
                </c:pt>
                <c:pt idx="153">
                  <c:v>-1.4857935617592042</c:v>
                </c:pt>
                <c:pt idx="154">
                  <c:v>-1.0311282645759481</c:v>
                </c:pt>
                <c:pt idx="155">
                  <c:v>-1.0279821603302204</c:v>
                </c:pt>
                <c:pt idx="156">
                  <c:v>-1.0187890199606959</c:v>
                </c:pt>
                <c:pt idx="157">
                  <c:v>-0.95743646107860803</c:v>
                </c:pt>
                <c:pt idx="158">
                  <c:v>-1.0807528995553639</c:v>
                </c:pt>
                <c:pt idx="159">
                  <c:v>-1.1941942753267574</c:v>
                </c:pt>
                <c:pt idx="160">
                  <c:v>-1.248448101901606</c:v>
                </c:pt>
                <c:pt idx="161">
                  <c:v>-1.2455565634073733</c:v>
                </c:pt>
                <c:pt idx="162">
                  <c:v>-1.3968500115775815</c:v>
                </c:pt>
                <c:pt idx="163">
                  <c:v>-1.0958765010053335</c:v>
                </c:pt>
                <c:pt idx="164">
                  <c:v>-1.2468066257518995</c:v>
                </c:pt>
                <c:pt idx="165">
                  <c:v>-1.033109254936466</c:v>
                </c:pt>
                <c:pt idx="166">
                  <c:v>-0.93282413237410611</c:v>
                </c:pt>
                <c:pt idx="167">
                  <c:v>-0.79709679685621071</c:v>
                </c:pt>
                <c:pt idx="168">
                  <c:v>-0.89447417237749149</c:v>
                </c:pt>
                <c:pt idx="169">
                  <c:v>-0.79212584646454143</c:v>
                </c:pt>
                <c:pt idx="170">
                  <c:v>-0.83211333183530334</c:v>
                </c:pt>
                <c:pt idx="171">
                  <c:v>-1.1711462852091712</c:v>
                </c:pt>
                <c:pt idx="172">
                  <c:v>-1.326671226954897</c:v>
                </c:pt>
                <c:pt idx="173">
                  <c:v>-1.2918115519787197</c:v>
                </c:pt>
                <c:pt idx="174">
                  <c:v>-1.2367462279510439</c:v>
                </c:pt>
                <c:pt idx="175">
                  <c:v>-1.1704563157503982</c:v>
                </c:pt>
                <c:pt idx="176">
                  <c:v>-1.2432650567833501</c:v>
                </c:pt>
                <c:pt idx="177">
                  <c:v>-1.1527427826116199</c:v>
                </c:pt>
                <c:pt idx="178">
                  <c:v>-1.1784386833702847</c:v>
                </c:pt>
                <c:pt idx="179">
                  <c:v>-1.4193506640217683</c:v>
                </c:pt>
                <c:pt idx="180">
                  <c:v>-1.6176770791890553</c:v>
                </c:pt>
                <c:pt idx="181">
                  <c:v>-1.646128657225512</c:v>
                </c:pt>
                <c:pt idx="182">
                  <c:v>-1.7947853772002622</c:v>
                </c:pt>
                <c:pt idx="183">
                  <c:v>-1.7594136961821687</c:v>
                </c:pt>
                <c:pt idx="184">
                  <c:v>-1.8566140499056993</c:v>
                </c:pt>
                <c:pt idx="185">
                  <c:v>-1.791429380359572</c:v>
                </c:pt>
                <c:pt idx="186">
                  <c:v>-1.8380907507008259</c:v>
                </c:pt>
                <c:pt idx="187">
                  <c:v>-1.8546850125136685</c:v>
                </c:pt>
                <c:pt idx="188">
                  <c:v>-1.427086963250817</c:v>
                </c:pt>
                <c:pt idx="189">
                  <c:v>-1.0353049291522447</c:v>
                </c:pt>
                <c:pt idx="190">
                  <c:v>-1.1152937078067364</c:v>
                </c:pt>
                <c:pt idx="191">
                  <c:v>-0.90221049000044673</c:v>
                </c:pt>
                <c:pt idx="192">
                  <c:v>-0.74548609308695268</c:v>
                </c:pt>
                <c:pt idx="193">
                  <c:v>-0.51763721728257783</c:v>
                </c:pt>
                <c:pt idx="194">
                  <c:v>-0.31687275302115475</c:v>
                </c:pt>
                <c:pt idx="195">
                  <c:v>-0.17793667170265925</c:v>
                </c:pt>
                <c:pt idx="196">
                  <c:v>-0.25158006863919863</c:v>
                </c:pt>
                <c:pt idx="197">
                  <c:v>-0.29994449472611462</c:v>
                </c:pt>
                <c:pt idx="198">
                  <c:v>1.7439102750937457E-3</c:v>
                </c:pt>
                <c:pt idx="199">
                  <c:v>-0.17419312028443901</c:v>
                </c:pt>
                <c:pt idx="200">
                  <c:v>-0.11853532236020417</c:v>
                </c:pt>
                <c:pt idx="201">
                  <c:v>-0.69036484956098143</c:v>
                </c:pt>
                <c:pt idx="202">
                  <c:v>-1.0485176480608924</c:v>
                </c:pt>
                <c:pt idx="203">
                  <c:v>-1.1594751621944535</c:v>
                </c:pt>
                <c:pt idx="204">
                  <c:v>-1.2308560051251229</c:v>
                </c:pt>
                <c:pt idx="205">
                  <c:v>-1.2398202499363042</c:v>
                </c:pt>
                <c:pt idx="206">
                  <c:v>-1.2679680047124176</c:v>
                </c:pt>
                <c:pt idx="207">
                  <c:v>-0.9538493940546442</c:v>
                </c:pt>
                <c:pt idx="208">
                  <c:v>-0.77538804593601263</c:v>
                </c:pt>
                <c:pt idx="209">
                  <c:v>-1.0002321325748971</c:v>
                </c:pt>
                <c:pt idx="210">
                  <c:v>0.86026601023815796</c:v>
                </c:pt>
                <c:pt idx="211">
                  <c:v>1.5481920740331407</c:v>
                </c:pt>
                <c:pt idx="212">
                  <c:v>1.954311490669649</c:v>
                </c:pt>
                <c:pt idx="213">
                  <c:v>1.2235364769963972</c:v>
                </c:pt>
                <c:pt idx="214">
                  <c:v>1.6152373351437037</c:v>
                </c:pt>
                <c:pt idx="215">
                  <c:v>1.4890916127807594</c:v>
                </c:pt>
                <c:pt idx="216">
                  <c:v>1.2634267184877475</c:v>
                </c:pt>
                <c:pt idx="217">
                  <c:v>-0.2363043795806257</c:v>
                </c:pt>
                <c:pt idx="218">
                  <c:v>0.34452464173719571</c:v>
                </c:pt>
                <c:pt idx="219">
                  <c:v>0.38990947667172277</c:v>
                </c:pt>
                <c:pt idx="220">
                  <c:v>0.24025766764862369</c:v>
                </c:pt>
                <c:pt idx="221">
                  <c:v>0.610788336730274</c:v>
                </c:pt>
                <c:pt idx="222">
                  <c:v>1.3966646181646099</c:v>
                </c:pt>
                <c:pt idx="223">
                  <c:v>-0.22410292406622095</c:v>
                </c:pt>
                <c:pt idx="224">
                  <c:v>-0.28512963000481084</c:v>
                </c:pt>
                <c:pt idx="225">
                  <c:v>-0.3942280131510208</c:v>
                </c:pt>
                <c:pt idx="226">
                  <c:v>-0.25526071608057288</c:v>
                </c:pt>
                <c:pt idx="227">
                  <c:v>-0.49960954141450115</c:v>
                </c:pt>
                <c:pt idx="228">
                  <c:v>-0.18314361326519821</c:v>
                </c:pt>
                <c:pt idx="229">
                  <c:v>-0.11927259993385003</c:v>
                </c:pt>
                <c:pt idx="230">
                  <c:v>-2.6048719192529244E-2</c:v>
                </c:pt>
                <c:pt idx="231">
                  <c:v>-0.4319285038047006</c:v>
                </c:pt>
                <c:pt idx="232">
                  <c:v>-0.84355535721789354</c:v>
                </c:pt>
                <c:pt idx="233">
                  <c:v>-0.63651786400587451</c:v>
                </c:pt>
                <c:pt idx="234">
                  <c:v>-0.78180228426685772</c:v>
                </c:pt>
                <c:pt idx="235">
                  <c:v>-1.0640575125175913</c:v>
                </c:pt>
                <c:pt idx="236">
                  <c:v>-1.227938286724078</c:v>
                </c:pt>
                <c:pt idx="237">
                  <c:v>-1.2393329173777108</c:v>
                </c:pt>
                <c:pt idx="238">
                  <c:v>-1.5553486988609979</c:v>
                </c:pt>
                <c:pt idx="239">
                  <c:v>-1.3582191088201636</c:v>
                </c:pt>
                <c:pt idx="240">
                  <c:v>-1.3873711401154503</c:v>
                </c:pt>
                <c:pt idx="241">
                  <c:v>-1.7264813466082429</c:v>
                </c:pt>
                <c:pt idx="242">
                  <c:v>-1.8490905958459454</c:v>
                </c:pt>
                <c:pt idx="243">
                  <c:v>-1.9269554848134292</c:v>
                </c:pt>
                <c:pt idx="244">
                  <c:v>-1.7771151868211916</c:v>
                </c:pt>
                <c:pt idx="245">
                  <c:v>-1.7790499589304163</c:v>
                </c:pt>
                <c:pt idx="246">
                  <c:v>-1.9210669552825788</c:v>
                </c:pt>
                <c:pt idx="247">
                  <c:v>-1.6831712090168338</c:v>
                </c:pt>
                <c:pt idx="248">
                  <c:v>-1.7370884612840976</c:v>
                </c:pt>
                <c:pt idx="249">
                  <c:v>-2.2853060961501566</c:v>
                </c:pt>
                <c:pt idx="250">
                  <c:v>-2.4375061928609605</c:v>
                </c:pt>
                <c:pt idx="251">
                  <c:v>-2.2920618341494565</c:v>
                </c:pt>
                <c:pt idx="252">
                  <c:v>-1.7005106158447503</c:v>
                </c:pt>
                <c:pt idx="253">
                  <c:v>-1.2159178072285479</c:v>
                </c:pt>
                <c:pt idx="254">
                  <c:v>-0.92667744155938292</c:v>
                </c:pt>
                <c:pt idx="255">
                  <c:v>-0.53198368514333494</c:v>
                </c:pt>
                <c:pt idx="256">
                  <c:v>-0.63100447199518184</c:v>
                </c:pt>
                <c:pt idx="257">
                  <c:v>-0.24275133884523334</c:v>
                </c:pt>
                <c:pt idx="258">
                  <c:v>0.45073200922060397</c:v>
                </c:pt>
                <c:pt idx="259">
                  <c:v>0.51962088729254974</c:v>
                </c:pt>
                <c:pt idx="260">
                  <c:v>0.94629409529310615</c:v>
                </c:pt>
                <c:pt idx="261">
                  <c:v>0.55919864241828587</c:v>
                </c:pt>
                <c:pt idx="262">
                  <c:v>0.89864203542607746</c:v>
                </c:pt>
                <c:pt idx="263">
                  <c:v>0.50790397460373415</c:v>
                </c:pt>
                <c:pt idx="264">
                  <c:v>0.98742501852194775</c:v>
                </c:pt>
                <c:pt idx="265">
                  <c:v>0.90636187281704417</c:v>
                </c:pt>
                <c:pt idx="266">
                  <c:v>1.3669274199398112</c:v>
                </c:pt>
                <c:pt idx="267">
                  <c:v>1.2074086505904396</c:v>
                </c:pt>
                <c:pt idx="268">
                  <c:v>0.97646619726488726</c:v>
                </c:pt>
                <c:pt idx="269">
                  <c:v>1.2761252637155411</c:v>
                </c:pt>
                <c:pt idx="270">
                  <c:v>1.6439399803349743</c:v>
                </c:pt>
                <c:pt idx="271">
                  <c:v>1.6787022022104985</c:v>
                </c:pt>
                <c:pt idx="272">
                  <c:v>1.7141924399000847</c:v>
                </c:pt>
                <c:pt idx="273">
                  <c:v>1.559788479499568</c:v>
                </c:pt>
                <c:pt idx="274">
                  <c:v>1.3970777668648657</c:v>
                </c:pt>
                <c:pt idx="275">
                  <c:v>1.1453234818103442</c:v>
                </c:pt>
                <c:pt idx="276">
                  <c:v>1.0638746033500213</c:v>
                </c:pt>
                <c:pt idx="277">
                  <c:v>0.63581297681112858</c:v>
                </c:pt>
                <c:pt idx="278">
                  <c:v>0.85742193137011991</c:v>
                </c:pt>
                <c:pt idx="279">
                  <c:v>0.61044687614304871</c:v>
                </c:pt>
                <c:pt idx="280">
                  <c:v>0.30779954146962374</c:v>
                </c:pt>
                <c:pt idx="281">
                  <c:v>-0.49156414798004056</c:v>
                </c:pt>
                <c:pt idx="282">
                  <c:v>-0.92944560101960316</c:v>
                </c:pt>
                <c:pt idx="283">
                  <c:v>-1.2810159365615779</c:v>
                </c:pt>
                <c:pt idx="284">
                  <c:v>-1.3713843143445663</c:v>
                </c:pt>
                <c:pt idx="285">
                  <c:v>-1.7631971997899325</c:v>
                </c:pt>
                <c:pt idx="286">
                  <c:v>-1.6988024253220093</c:v>
                </c:pt>
                <c:pt idx="287">
                  <c:v>-1.7054681627025743</c:v>
                </c:pt>
                <c:pt idx="288">
                  <c:v>-1.5136976087981642</c:v>
                </c:pt>
                <c:pt idx="289">
                  <c:v>-1.7457119396179313</c:v>
                </c:pt>
                <c:pt idx="290">
                  <c:v>-2.0538491996365913</c:v>
                </c:pt>
                <c:pt idx="291">
                  <c:v>-1.7190980984353006</c:v>
                </c:pt>
                <c:pt idx="292">
                  <c:v>-0.94128675073296464</c:v>
                </c:pt>
                <c:pt idx="293">
                  <c:v>-1.1945988597566899</c:v>
                </c:pt>
                <c:pt idx="294">
                  <c:v>-1.1129122385156471</c:v>
                </c:pt>
                <c:pt idx="295">
                  <c:v>-1.2768764296989255</c:v>
                </c:pt>
                <c:pt idx="296">
                  <c:v>-1.5776344932357254</c:v>
                </c:pt>
                <c:pt idx="297">
                  <c:v>-1.5668945770038678</c:v>
                </c:pt>
                <c:pt idx="298">
                  <c:v>-1.2356154797244516</c:v>
                </c:pt>
                <c:pt idx="299">
                  <c:v>-0.72645262573268254</c:v>
                </c:pt>
                <c:pt idx="300">
                  <c:v>-0.7368200509582048</c:v>
                </c:pt>
                <c:pt idx="301">
                  <c:v>-0.84103568034417253</c:v>
                </c:pt>
                <c:pt idx="302">
                  <c:v>-1.0014092136526145</c:v>
                </c:pt>
                <c:pt idx="303">
                  <c:v>-0.41105467418243857</c:v>
                </c:pt>
                <c:pt idx="304">
                  <c:v>-0.29962817529909469</c:v>
                </c:pt>
                <c:pt idx="305">
                  <c:v>-0.92052435019194512</c:v>
                </c:pt>
                <c:pt idx="306">
                  <c:v>-1.3201020235772265</c:v>
                </c:pt>
                <c:pt idx="307">
                  <c:v>-1.1600679581396718</c:v>
                </c:pt>
                <c:pt idx="308">
                  <c:v>-1.5086671788221431</c:v>
                </c:pt>
                <c:pt idx="309">
                  <c:v>-1.7037216746624846</c:v>
                </c:pt>
                <c:pt idx="310">
                  <c:v>-2.4176137589088129</c:v>
                </c:pt>
                <c:pt idx="311">
                  <c:v>-2.7912404969996323</c:v>
                </c:pt>
                <c:pt idx="312">
                  <c:v>-2.5962755925594521</c:v>
                </c:pt>
                <c:pt idx="313">
                  <c:v>-2.7470399095790925</c:v>
                </c:pt>
                <c:pt idx="314">
                  <c:v>-3.1164598763781584</c:v>
                </c:pt>
                <c:pt idx="315">
                  <c:v>-3.2329955615001964</c:v>
                </c:pt>
                <c:pt idx="316">
                  <c:v>-2.9587960369212185</c:v>
                </c:pt>
                <c:pt idx="317">
                  <c:v>-2.7811925169266871</c:v>
                </c:pt>
                <c:pt idx="318">
                  <c:v>-3.66447002463411</c:v>
                </c:pt>
                <c:pt idx="319">
                  <c:v>-3.6163389731117186</c:v>
                </c:pt>
                <c:pt idx="320">
                  <c:v>-1.5551679032080736</c:v>
                </c:pt>
                <c:pt idx="321">
                  <c:v>-1.7469206139954461</c:v>
                </c:pt>
                <c:pt idx="322">
                  <c:v>-2.0847390717150405</c:v>
                </c:pt>
                <c:pt idx="323">
                  <c:v>-2.1643330720591951</c:v>
                </c:pt>
                <c:pt idx="324">
                  <c:v>-1.9950060280428281</c:v>
                </c:pt>
                <c:pt idx="325">
                  <c:v>-1.7567031991866402</c:v>
                </c:pt>
                <c:pt idx="326">
                  <c:v>-1.7444011884714741</c:v>
                </c:pt>
                <c:pt idx="327">
                  <c:v>-1.7947696437404808</c:v>
                </c:pt>
                <c:pt idx="328">
                  <c:v>-1.7875701698555235</c:v>
                </c:pt>
                <c:pt idx="329">
                  <c:v>-1.7019457850764985</c:v>
                </c:pt>
                <c:pt idx="330">
                  <c:v>-1.7092986352930033</c:v>
                </c:pt>
                <c:pt idx="331">
                  <c:v>-1.6709672295103777</c:v>
                </c:pt>
                <c:pt idx="332">
                  <c:v>-1.40532865470428</c:v>
                </c:pt>
                <c:pt idx="333">
                  <c:v>-1.1866257394945736</c:v>
                </c:pt>
                <c:pt idx="334">
                  <c:v>-0.85637225133026029</c:v>
                </c:pt>
                <c:pt idx="335">
                  <c:v>-1.0106047387708967</c:v>
                </c:pt>
                <c:pt idx="336">
                  <c:v>-1.0317997354954704</c:v>
                </c:pt>
                <c:pt idx="337">
                  <c:v>-0.97918638072534792</c:v>
                </c:pt>
                <c:pt idx="338">
                  <c:v>-0.88079221683019238</c:v>
                </c:pt>
                <c:pt idx="339">
                  <c:v>-0.92896471710105477</c:v>
                </c:pt>
                <c:pt idx="340">
                  <c:v>-0.78126252315551581</c:v>
                </c:pt>
                <c:pt idx="341">
                  <c:v>-0.54573718196436483</c:v>
                </c:pt>
                <c:pt idx="342">
                  <c:v>-0.52117231720848189</c:v>
                </c:pt>
                <c:pt idx="343">
                  <c:v>-0.63414317640347617</c:v>
                </c:pt>
                <c:pt idx="344">
                  <c:v>-0.60566068973882381</c:v>
                </c:pt>
                <c:pt idx="345">
                  <c:v>-0.63700059418417598</c:v>
                </c:pt>
                <c:pt idx="346">
                  <c:v>-0.44171509743293252</c:v>
                </c:pt>
                <c:pt idx="347">
                  <c:v>-0.4649792740725317</c:v>
                </c:pt>
                <c:pt idx="348">
                  <c:v>-0.40166917916190015</c:v>
                </c:pt>
                <c:pt idx="349">
                  <c:v>-0.53522433778838641</c:v>
                </c:pt>
                <c:pt idx="350">
                  <c:v>-0.64925085731917809</c:v>
                </c:pt>
                <c:pt idx="351">
                  <c:v>-0.75592797239261478</c:v>
                </c:pt>
                <c:pt idx="352">
                  <c:v>-0.75257301424788903</c:v>
                </c:pt>
                <c:pt idx="353">
                  <c:v>-0.96694455362910869</c:v>
                </c:pt>
                <c:pt idx="354">
                  <c:v>-0.88477220838488613</c:v>
                </c:pt>
                <c:pt idx="355">
                  <c:v>-0.65208572956607869</c:v>
                </c:pt>
                <c:pt idx="356">
                  <c:v>-0.64069322782456473</c:v>
                </c:pt>
                <c:pt idx="357">
                  <c:v>-0.50144086465162652</c:v>
                </c:pt>
                <c:pt idx="358">
                  <c:v>-0.4354435613170225</c:v>
                </c:pt>
                <c:pt idx="359">
                  <c:v>-0.58510138610480888</c:v>
                </c:pt>
                <c:pt idx="360">
                  <c:v>-0.42786952426193336</c:v>
                </c:pt>
                <c:pt idx="361">
                  <c:v>-0.30715477569698113</c:v>
                </c:pt>
                <c:pt idx="362">
                  <c:v>-0.62846184586670517</c:v>
                </c:pt>
                <c:pt idx="363">
                  <c:v>-0.43357526164423832</c:v>
                </c:pt>
                <c:pt idx="364">
                  <c:v>-0.35799180442757517</c:v>
                </c:pt>
                <c:pt idx="365">
                  <c:v>-0.12967979604997795</c:v>
                </c:pt>
                <c:pt idx="366">
                  <c:v>-0.15684426351523384</c:v>
                </c:pt>
                <c:pt idx="367">
                  <c:v>-1.2483409644525826E-2</c:v>
                </c:pt>
                <c:pt idx="368">
                  <c:v>-0.11758266685566321</c:v>
                </c:pt>
                <c:pt idx="369">
                  <c:v>-9.9821687556815711E-2</c:v>
                </c:pt>
                <c:pt idx="370">
                  <c:v>8.5105017629909813E-3</c:v>
                </c:pt>
                <c:pt idx="371">
                  <c:v>0.22702772737267748</c:v>
                </c:pt>
                <c:pt idx="372">
                  <c:v>0.17450391238817678</c:v>
                </c:pt>
                <c:pt idx="373">
                  <c:v>0.27558658399873587</c:v>
                </c:pt>
                <c:pt idx="374">
                  <c:v>0.50082408380082666</c:v>
                </c:pt>
                <c:pt idx="375">
                  <c:v>0.48563670505381124</c:v>
                </c:pt>
                <c:pt idx="376">
                  <c:v>0.45619125052406212</c:v>
                </c:pt>
                <c:pt idx="377">
                  <c:v>0.28860865663157204</c:v>
                </c:pt>
                <c:pt idx="378">
                  <c:v>0.50059389212410244</c:v>
                </c:pt>
                <c:pt idx="379">
                  <c:v>0.32796833615381904</c:v>
                </c:pt>
                <c:pt idx="380">
                  <c:v>0.47308411023324337</c:v>
                </c:pt>
                <c:pt idx="381">
                  <c:v>0.57049272307577381</c:v>
                </c:pt>
                <c:pt idx="382">
                  <c:v>0.81332451231961023</c:v>
                </c:pt>
                <c:pt idx="383">
                  <c:v>0.51246807959171958</c:v>
                </c:pt>
                <c:pt idx="384">
                  <c:v>0.28043830259243396</c:v>
                </c:pt>
                <c:pt idx="385">
                  <c:v>0.11580112727276956</c:v>
                </c:pt>
                <c:pt idx="386">
                  <c:v>-0.11130033566372662</c:v>
                </c:pt>
                <c:pt idx="387">
                  <c:v>0.2381607391975922</c:v>
                </c:pt>
                <c:pt idx="388">
                  <c:v>0.4596304167075379</c:v>
                </c:pt>
                <c:pt idx="389">
                  <c:v>0.29472531065381175</c:v>
                </c:pt>
                <c:pt idx="390">
                  <c:v>-0.34084013711043093</c:v>
                </c:pt>
                <c:pt idx="391">
                  <c:v>9.6868723821375249E-2</c:v>
                </c:pt>
                <c:pt idx="392">
                  <c:v>0.20020157006652936</c:v>
                </c:pt>
                <c:pt idx="393">
                  <c:v>-0.25413893292969397</c:v>
                </c:pt>
                <c:pt idx="394">
                  <c:v>-0.32336224638650107</c:v>
                </c:pt>
                <c:pt idx="395">
                  <c:v>-0.16327250830652093</c:v>
                </c:pt>
                <c:pt idx="396">
                  <c:v>-3.9393105744196771E-2</c:v>
                </c:pt>
                <c:pt idx="397">
                  <c:v>0.76513149615410647</c:v>
                </c:pt>
                <c:pt idx="398">
                  <c:v>0.67508840495197564</c:v>
                </c:pt>
                <c:pt idx="399">
                  <c:v>1.62972542136402E-2</c:v>
                </c:pt>
                <c:pt idx="400">
                  <c:v>-0.38887790138894429</c:v>
                </c:pt>
                <c:pt idx="401">
                  <c:v>0.16055071398478798</c:v>
                </c:pt>
                <c:pt idx="402">
                  <c:v>0.43465597436776604</c:v>
                </c:pt>
                <c:pt idx="403">
                  <c:v>0.54519356687939424</c:v>
                </c:pt>
                <c:pt idx="404">
                  <c:v>7.8409833760704761E-2</c:v>
                </c:pt>
                <c:pt idx="405">
                  <c:v>0.27666547092071186</c:v>
                </c:pt>
                <c:pt idx="406">
                  <c:v>0.62223432186932504</c:v>
                </c:pt>
                <c:pt idx="407">
                  <c:v>1.7035177766511569</c:v>
                </c:pt>
                <c:pt idx="408">
                  <c:v>1.7061838998940488</c:v>
                </c:pt>
                <c:pt idx="409">
                  <c:v>2.2449494362990952</c:v>
                </c:pt>
                <c:pt idx="410">
                  <c:v>2.9891366705713787</c:v>
                </c:pt>
                <c:pt idx="411">
                  <c:v>2.7377026610703878</c:v>
                </c:pt>
                <c:pt idx="412">
                  <c:v>3.3139132235671429</c:v>
                </c:pt>
                <c:pt idx="413">
                  <c:v>3.2679631714889936</c:v>
                </c:pt>
                <c:pt idx="414">
                  <c:v>3.7382224396203885</c:v>
                </c:pt>
                <c:pt idx="415">
                  <c:v>3.4739153921169872</c:v>
                </c:pt>
                <c:pt idx="416">
                  <c:v>2.8691029810099868</c:v>
                </c:pt>
                <c:pt idx="417">
                  <c:v>2.8364865628179046</c:v>
                </c:pt>
                <c:pt idx="418">
                  <c:v>2.4263613694370765</c:v>
                </c:pt>
                <c:pt idx="419">
                  <c:v>2.1494788895298647</c:v>
                </c:pt>
                <c:pt idx="420">
                  <c:v>1.8814953882144354</c:v>
                </c:pt>
                <c:pt idx="421">
                  <c:v>1.8055261176920072</c:v>
                </c:pt>
                <c:pt idx="422">
                  <c:v>2.0940617966715922</c:v>
                </c:pt>
                <c:pt idx="423">
                  <c:v>1.6822205067852929</c:v>
                </c:pt>
                <c:pt idx="424">
                  <c:v>2.2853983904572934</c:v>
                </c:pt>
                <c:pt idx="425">
                  <c:v>1.7406148564001624</c:v>
                </c:pt>
                <c:pt idx="426">
                  <c:v>1.6247757865572596</c:v>
                </c:pt>
                <c:pt idx="427">
                  <c:v>1.2421201527547112</c:v>
                </c:pt>
                <c:pt idx="428">
                  <c:v>0.85168941396126685</c:v>
                </c:pt>
                <c:pt idx="429">
                  <c:v>0.92271446136925872</c:v>
                </c:pt>
                <c:pt idx="430">
                  <c:v>0.949884078089269</c:v>
                </c:pt>
                <c:pt idx="431">
                  <c:v>1.1237489421361497</c:v>
                </c:pt>
                <c:pt idx="432">
                  <c:v>1.182288434045272</c:v>
                </c:pt>
                <c:pt idx="433">
                  <c:v>1.6724094652041959</c:v>
                </c:pt>
                <c:pt idx="434">
                  <c:v>1.8928822558534759</c:v>
                </c:pt>
                <c:pt idx="435">
                  <c:v>1.6674639195061172</c:v>
                </c:pt>
                <c:pt idx="436">
                  <c:v>1.7965472760369665</c:v>
                </c:pt>
                <c:pt idx="437">
                  <c:v>1.5245765675195326</c:v>
                </c:pt>
                <c:pt idx="438">
                  <c:v>0.98373842525935973</c:v>
                </c:pt>
                <c:pt idx="439">
                  <c:v>1.1773298944597361</c:v>
                </c:pt>
                <c:pt idx="440">
                  <c:v>1.0163851074411601</c:v>
                </c:pt>
                <c:pt idx="441">
                  <c:v>1.0349740308817825</c:v>
                </c:pt>
                <c:pt idx="442">
                  <c:v>0.96548161881061478</c:v>
                </c:pt>
                <c:pt idx="443">
                  <c:v>0.67189180247128188</c:v>
                </c:pt>
                <c:pt idx="444">
                  <c:v>0.83394020008666581</c:v>
                </c:pt>
                <c:pt idx="445">
                  <c:v>1.0409968799479841</c:v>
                </c:pt>
                <c:pt idx="446">
                  <c:v>0.9073183800884993</c:v>
                </c:pt>
                <c:pt idx="447">
                  <c:v>0.72013638441990802</c:v>
                </c:pt>
                <c:pt idx="448">
                  <c:v>0.61828627705972639</c:v>
                </c:pt>
                <c:pt idx="449">
                  <c:v>0.70550547759601068</c:v>
                </c:pt>
                <c:pt idx="450">
                  <c:v>0.33410010381474231</c:v>
                </c:pt>
                <c:pt idx="451">
                  <c:v>0.57131278414508269</c:v>
                </c:pt>
                <c:pt idx="452">
                  <c:v>0.73214332065587517</c:v>
                </c:pt>
                <c:pt idx="453">
                  <c:v>1.1919463409545681</c:v>
                </c:pt>
                <c:pt idx="454">
                  <c:v>1.503997330828575</c:v>
                </c:pt>
                <c:pt idx="455">
                  <c:v>1.5347160927428218</c:v>
                </c:pt>
                <c:pt idx="456">
                  <c:v>1.2131548530344261</c:v>
                </c:pt>
                <c:pt idx="457">
                  <c:v>1.3813790083266047</c:v>
                </c:pt>
                <c:pt idx="458">
                  <c:v>1.4101044335337767</c:v>
                </c:pt>
                <c:pt idx="459">
                  <c:v>1.4542531612832528</c:v>
                </c:pt>
                <c:pt idx="460">
                  <c:v>1.2962124588627471</c:v>
                </c:pt>
                <c:pt idx="461">
                  <c:v>0.62564843624401423</c:v>
                </c:pt>
                <c:pt idx="462">
                  <c:v>0.72472543231968045</c:v>
                </c:pt>
                <c:pt idx="463">
                  <c:v>0.73133047128647222</c:v>
                </c:pt>
                <c:pt idx="464">
                  <c:v>0.79865907311702022</c:v>
                </c:pt>
                <c:pt idx="465">
                  <c:v>0.51584981133489582</c:v>
                </c:pt>
                <c:pt idx="466">
                  <c:v>0.44316777072792185</c:v>
                </c:pt>
                <c:pt idx="467">
                  <c:v>0.22810866684263442</c:v>
                </c:pt>
                <c:pt idx="468">
                  <c:v>0.24115423291288124</c:v>
                </c:pt>
                <c:pt idx="469">
                  <c:v>-0.1106579894392932</c:v>
                </c:pt>
                <c:pt idx="470">
                  <c:v>-0.31599384973305561</c:v>
                </c:pt>
                <c:pt idx="471">
                  <c:v>0.13534829000913545</c:v>
                </c:pt>
                <c:pt idx="472">
                  <c:v>0.38658276021141252</c:v>
                </c:pt>
                <c:pt idx="473">
                  <c:v>0.87134663798548573</c:v>
                </c:pt>
                <c:pt idx="474">
                  <c:v>0.48081628889227468</c:v>
                </c:pt>
                <c:pt idx="475">
                  <c:v>0.40082851679806047</c:v>
                </c:pt>
                <c:pt idx="476">
                  <c:v>0.45955339238427467</c:v>
                </c:pt>
                <c:pt idx="477">
                  <c:v>0.36652268109233138</c:v>
                </c:pt>
                <c:pt idx="478">
                  <c:v>0.25725317740951931</c:v>
                </c:pt>
                <c:pt idx="479">
                  <c:v>0.50302792187254997</c:v>
                </c:pt>
                <c:pt idx="480">
                  <c:v>-6.9708026912263715E-2</c:v>
                </c:pt>
                <c:pt idx="481">
                  <c:v>-0.54888436601412183</c:v>
                </c:pt>
                <c:pt idx="482">
                  <c:v>-0.26180843818566041</c:v>
                </c:pt>
                <c:pt idx="483">
                  <c:v>-0.38024294265146619</c:v>
                </c:pt>
                <c:pt idx="484">
                  <c:v>-2.0865497333179227E-2</c:v>
                </c:pt>
                <c:pt idx="485">
                  <c:v>-0.14486815398258179</c:v>
                </c:pt>
                <c:pt idx="486">
                  <c:v>-0.40218764028431614</c:v>
                </c:pt>
                <c:pt idx="487">
                  <c:v>-0.25241044041326122</c:v>
                </c:pt>
                <c:pt idx="488">
                  <c:v>-0.31898314361565389</c:v>
                </c:pt>
                <c:pt idx="489">
                  <c:v>-0.41770086455713024</c:v>
                </c:pt>
                <c:pt idx="490">
                  <c:v>-0.33534288791872557</c:v>
                </c:pt>
                <c:pt idx="491">
                  <c:v>-0.26092976928122702</c:v>
                </c:pt>
                <c:pt idx="492">
                  <c:v>-6.1021769864000259E-3</c:v>
                </c:pt>
                <c:pt idx="493">
                  <c:v>-0.18128800306510248</c:v>
                </c:pt>
                <c:pt idx="494">
                  <c:v>-0.31458835510011363</c:v>
                </c:pt>
                <c:pt idx="495">
                  <c:v>-0.57755331855581216</c:v>
                </c:pt>
                <c:pt idx="496">
                  <c:v>-0.42731268686311802</c:v>
                </c:pt>
                <c:pt idx="497">
                  <c:v>-0.45700865598487767</c:v>
                </c:pt>
                <c:pt idx="498">
                  <c:v>-0.62774915124323116</c:v>
                </c:pt>
                <c:pt idx="499">
                  <c:v>-0.48468281748793463</c:v>
                </c:pt>
                <c:pt idx="500">
                  <c:v>-0.54763823749091423</c:v>
                </c:pt>
                <c:pt idx="501">
                  <c:v>-0.76258581845333617</c:v>
                </c:pt>
                <c:pt idx="502">
                  <c:v>-0.74424323700283235</c:v>
                </c:pt>
                <c:pt idx="503">
                  <c:v>-0.82345316474722585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93824"/>
        <c:axId val="86095360"/>
      </c:lineChart>
      <c:dateAx>
        <c:axId val="86093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6095360"/>
        <c:crosses val="autoZero"/>
        <c:auto val="1"/>
        <c:lblOffset val="100"/>
        <c:baseTimeUnit val="days"/>
      </c:dateAx>
      <c:valAx>
        <c:axId val="8609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93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7509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8670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8670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topLeftCell="A403" workbookViewId="0">
      <selection activeCell="A421" sqref="A421:XFD421"/>
    </sheetView>
  </sheetViews>
  <sheetFormatPr baseColWidth="10" defaultRowHeight="15" x14ac:dyDescent="0.25"/>
  <cols>
    <col min="4" max="4" width="14.42578125" customWidth="1"/>
    <col min="5" max="7" width="21.42578125" customWidth="1"/>
    <col min="8" max="8" width="24" customWidth="1"/>
    <col min="9" max="9" width="42.140625" customWidth="1"/>
    <col min="10" max="10" width="26" customWidth="1"/>
  </cols>
  <sheetData>
    <row r="1" spans="1:10" ht="45" x14ac:dyDescent="0.25">
      <c r="A1" s="5" t="s">
        <v>0</v>
      </c>
      <c r="B1" s="5" t="s">
        <v>1</v>
      </c>
      <c r="C1" s="6" t="s">
        <v>2</v>
      </c>
      <c r="D1" s="5" t="s">
        <v>8</v>
      </c>
      <c r="E1" s="5" t="s">
        <v>19</v>
      </c>
      <c r="F1" s="5" t="s">
        <v>20</v>
      </c>
      <c r="G1" s="7" t="s">
        <v>18</v>
      </c>
      <c r="H1" s="7" t="s">
        <v>21</v>
      </c>
    </row>
    <row r="2" spans="1:10" x14ac:dyDescent="0.25">
      <c r="A2" s="1">
        <v>43306</v>
      </c>
      <c r="B2">
        <v>17.110001</v>
      </c>
      <c r="C2">
        <v>28.129999000000002</v>
      </c>
      <c r="D2">
        <f>B2-C2</f>
        <v>-11.019998000000001</v>
      </c>
      <c r="E2">
        <f>B2-($I$8*C2+$J$8)</f>
        <v>1.6461085959662736</v>
      </c>
      <c r="I2" s="3" t="s">
        <v>3</v>
      </c>
      <c r="J2" s="2" t="s">
        <v>4</v>
      </c>
    </row>
    <row r="3" spans="1:10" x14ac:dyDescent="0.25">
      <c r="A3" s="1">
        <v>43307</v>
      </c>
      <c r="B3">
        <v>17.014999</v>
      </c>
      <c r="C3">
        <v>28.059999000000001</v>
      </c>
      <c r="D3">
        <f t="shared" ref="D3:D66" si="0">B3-C3</f>
        <v>-11.045000000000002</v>
      </c>
      <c r="E3">
        <f t="shared" ref="E3:E66" si="1">B3-($I$8*C3+$J$8)</f>
        <v>1.6069424251422593</v>
      </c>
      <c r="I3" s="3" t="s">
        <v>5</v>
      </c>
      <c r="J3" s="2" t="s">
        <v>6</v>
      </c>
    </row>
    <row r="4" spans="1:10" x14ac:dyDescent="0.25">
      <c r="A4" s="1">
        <v>43308</v>
      </c>
      <c r="B4">
        <v>17.290001</v>
      </c>
      <c r="C4">
        <v>27.809999000000001</v>
      </c>
      <c r="D4">
        <f t="shared" si="0"/>
        <v>-10.519998000000001</v>
      </c>
      <c r="E4">
        <f t="shared" si="1"/>
        <v>2.0813581007707764</v>
      </c>
    </row>
    <row r="5" spans="1:10" x14ac:dyDescent="0.25">
      <c r="A5" s="1">
        <v>43311</v>
      </c>
      <c r="B5">
        <v>17.579999999999998</v>
      </c>
      <c r="C5">
        <v>28.6</v>
      </c>
      <c r="D5">
        <f t="shared" si="0"/>
        <v>-11.020000000000003</v>
      </c>
      <c r="E5">
        <f t="shared" si="1"/>
        <v>1.741209088129958</v>
      </c>
      <c r="I5" s="3" t="s">
        <v>7</v>
      </c>
      <c r="J5" s="2">
        <f>CORREL(B2:B505,C2:C505)</f>
        <v>0.87528305969955755</v>
      </c>
    </row>
    <row r="6" spans="1:10" x14ac:dyDescent="0.25">
      <c r="A6" s="1">
        <v>43312</v>
      </c>
      <c r="B6">
        <v>17.73</v>
      </c>
      <c r="C6">
        <v>28.690000999999999</v>
      </c>
      <c r="D6">
        <f t="shared" si="0"/>
        <v>-10.960000999999998</v>
      </c>
      <c r="E6">
        <f t="shared" si="1"/>
        <v>1.8194193672489956</v>
      </c>
    </row>
    <row r="7" spans="1:10" x14ac:dyDescent="0.25">
      <c r="A7" s="1">
        <v>43313</v>
      </c>
      <c r="B7">
        <v>17.200001</v>
      </c>
      <c r="C7">
        <v>28.809999000000001</v>
      </c>
      <c r="D7">
        <f t="shared" si="0"/>
        <v>-11.609998000000001</v>
      </c>
      <c r="E7">
        <f t="shared" si="1"/>
        <v>1.1937033982567087</v>
      </c>
    </row>
    <row r="8" spans="1:10" x14ac:dyDescent="0.25">
      <c r="A8" s="1">
        <v>43314</v>
      </c>
      <c r="B8">
        <v>16.84</v>
      </c>
      <c r="C8">
        <v>28.01</v>
      </c>
      <c r="D8">
        <f t="shared" si="0"/>
        <v>-11.170000000000002</v>
      </c>
      <c r="E8">
        <f t="shared" si="1"/>
        <v>1.4718253626132576</v>
      </c>
      <c r="I8">
        <f t="array" ref="I8:J12">LINEST(B2:B505,C2:C505,TRUE,TRUE)</f>
        <v>0.79765470251406501</v>
      </c>
      <c r="J8">
        <v>-6.9741335800322215</v>
      </c>
    </row>
    <row r="9" spans="1:10" x14ac:dyDescent="0.25">
      <c r="A9" s="1">
        <v>43315</v>
      </c>
      <c r="B9">
        <v>16.850000000000001</v>
      </c>
      <c r="C9">
        <v>28.17</v>
      </c>
      <c r="D9">
        <f t="shared" si="0"/>
        <v>-11.32</v>
      </c>
      <c r="E9">
        <f t="shared" si="1"/>
        <v>1.3542006102110111</v>
      </c>
      <c r="I9">
        <v>1.9670286577098222E-2</v>
      </c>
      <c r="J9">
        <v>0.44857957573298268</v>
      </c>
    </row>
    <row r="10" spans="1:10" x14ac:dyDescent="0.25">
      <c r="A10" s="1">
        <v>43318</v>
      </c>
      <c r="B10">
        <v>16.674999</v>
      </c>
      <c r="C10">
        <v>28.15</v>
      </c>
      <c r="D10">
        <f t="shared" si="0"/>
        <v>-11.475000999999999</v>
      </c>
      <c r="E10">
        <f t="shared" si="1"/>
        <v>1.1951527042612913</v>
      </c>
      <c r="I10">
        <v>0.76612043459701751</v>
      </c>
      <c r="J10">
        <v>1.9561909121167225</v>
      </c>
    </row>
    <row r="11" spans="1:10" x14ac:dyDescent="0.25">
      <c r="A11" s="1">
        <v>43319</v>
      </c>
      <c r="B11">
        <v>16.864999999999998</v>
      </c>
      <c r="C11">
        <v>28.610001</v>
      </c>
      <c r="D11">
        <f t="shared" si="0"/>
        <v>-11.745001000000002</v>
      </c>
      <c r="E11">
        <f t="shared" si="1"/>
        <v>1.0182317434501176</v>
      </c>
      <c r="I11">
        <v>1644.4038516363617</v>
      </c>
      <c r="J11">
        <v>502</v>
      </c>
    </row>
    <row r="12" spans="1:10" x14ac:dyDescent="0.25">
      <c r="A12" s="1">
        <v>43320</v>
      </c>
      <c r="B12">
        <v>16.975000000000001</v>
      </c>
      <c r="C12">
        <v>28.75</v>
      </c>
      <c r="D12">
        <f t="shared" si="0"/>
        <v>-11.774999999999999</v>
      </c>
      <c r="E12">
        <f t="shared" si="1"/>
        <v>1.0165608827528541</v>
      </c>
      <c r="I12">
        <v>6292.6120745062035</v>
      </c>
      <c r="J12">
        <v>1920.9948080933232</v>
      </c>
    </row>
    <row r="13" spans="1:10" x14ac:dyDescent="0.25">
      <c r="A13" s="1">
        <v>43321</v>
      </c>
      <c r="B13">
        <v>16.725000000000001</v>
      </c>
      <c r="C13">
        <v>28.75</v>
      </c>
      <c r="D13">
        <f t="shared" si="0"/>
        <v>-12.024999999999999</v>
      </c>
      <c r="E13">
        <f t="shared" si="1"/>
        <v>0.76656088275285406</v>
      </c>
    </row>
    <row r="14" spans="1:10" x14ac:dyDescent="0.25">
      <c r="A14" s="1">
        <v>43322</v>
      </c>
      <c r="B14">
        <v>16.559999000000001</v>
      </c>
      <c r="C14">
        <v>28.41</v>
      </c>
      <c r="D14">
        <f t="shared" si="0"/>
        <v>-11.850000999999999</v>
      </c>
      <c r="E14">
        <f t="shared" si="1"/>
        <v>0.87276248160763537</v>
      </c>
      <c r="I14" s="4" t="s">
        <v>9</v>
      </c>
      <c r="J14" s="2">
        <f>J12</f>
        <v>1920.9948080933232</v>
      </c>
    </row>
    <row r="15" spans="1:10" x14ac:dyDescent="0.25">
      <c r="A15" s="1">
        <v>43325</v>
      </c>
      <c r="B15">
        <v>16.334999</v>
      </c>
      <c r="C15">
        <v>28.200001</v>
      </c>
      <c r="D15">
        <f t="shared" si="0"/>
        <v>-11.865002</v>
      </c>
      <c r="E15">
        <f t="shared" si="1"/>
        <v>0.81526917148088707</v>
      </c>
      <c r="I15" s="4" t="s">
        <v>10</v>
      </c>
      <c r="J15" s="2">
        <f>I12</f>
        <v>6292.6120745062035</v>
      </c>
    </row>
    <row r="16" spans="1:10" x14ac:dyDescent="0.25">
      <c r="A16" s="1">
        <v>43326</v>
      </c>
      <c r="B16">
        <v>16.200001</v>
      </c>
      <c r="C16">
        <v>28.25</v>
      </c>
      <c r="D16">
        <f t="shared" si="0"/>
        <v>-12.049999</v>
      </c>
      <c r="E16">
        <f t="shared" si="1"/>
        <v>0.64038923400988601</v>
      </c>
      <c r="I16" s="4" t="s">
        <v>11</v>
      </c>
      <c r="J16" s="2">
        <f>I11</f>
        <v>1644.4038516363617</v>
      </c>
    </row>
    <row r="17" spans="1:10" x14ac:dyDescent="0.25">
      <c r="A17" s="1">
        <v>43327</v>
      </c>
      <c r="B17">
        <v>16.040001</v>
      </c>
      <c r="C17">
        <v>27.700001</v>
      </c>
      <c r="D17">
        <f t="shared" si="0"/>
        <v>-11.66</v>
      </c>
      <c r="E17">
        <f t="shared" si="1"/>
        <v>0.91909852273791692</v>
      </c>
      <c r="I17" s="4" t="s">
        <v>12</v>
      </c>
      <c r="J17" s="2">
        <v>502</v>
      </c>
    </row>
    <row r="18" spans="1:10" x14ac:dyDescent="0.25">
      <c r="A18" s="1">
        <v>43328</v>
      </c>
      <c r="B18">
        <v>16.155000999999999</v>
      </c>
      <c r="C18">
        <v>27.719999000000001</v>
      </c>
      <c r="D18">
        <f t="shared" si="0"/>
        <v>-11.564998000000003</v>
      </c>
      <c r="E18">
        <f t="shared" si="1"/>
        <v>1.0181470239970398</v>
      </c>
      <c r="I18" s="4" t="s">
        <v>13</v>
      </c>
      <c r="J18" s="2">
        <f>I10</f>
        <v>0.76612043459701751</v>
      </c>
    </row>
    <row r="19" spans="1:10" x14ac:dyDescent="0.25">
      <c r="A19" s="1">
        <v>43329</v>
      </c>
      <c r="B19">
        <v>16.555</v>
      </c>
      <c r="C19">
        <v>28.07</v>
      </c>
      <c r="D19">
        <f t="shared" si="0"/>
        <v>-11.515000000000001</v>
      </c>
      <c r="E19">
        <f t="shared" si="1"/>
        <v>1.1389660804624153</v>
      </c>
      <c r="I19" s="4" t="s">
        <v>14</v>
      </c>
      <c r="J19" s="2">
        <f>J10</f>
        <v>1.9561909121167225</v>
      </c>
    </row>
    <row r="20" spans="1:10" x14ac:dyDescent="0.25">
      <c r="A20" s="1">
        <v>43332</v>
      </c>
      <c r="B20">
        <v>16.629999000000002</v>
      </c>
      <c r="C20">
        <v>28.120000999999998</v>
      </c>
      <c r="D20">
        <f t="shared" si="0"/>
        <v>-11.490001999999997</v>
      </c>
      <c r="E20">
        <f t="shared" si="1"/>
        <v>1.1740815476820128</v>
      </c>
      <c r="I20" s="4" t="s">
        <v>15</v>
      </c>
      <c r="J20" s="2">
        <f>_xlfn.F.DIST.RT(J16,1,502)</f>
        <v>1.6827614479884912E-160</v>
      </c>
    </row>
    <row r="21" spans="1:10" x14ac:dyDescent="0.25">
      <c r="A21" s="1">
        <v>43333</v>
      </c>
      <c r="B21">
        <v>16.985001</v>
      </c>
      <c r="C21">
        <v>28.85</v>
      </c>
      <c r="D21">
        <f t="shared" si="0"/>
        <v>-11.864999000000001</v>
      </c>
      <c r="E21">
        <f t="shared" si="1"/>
        <v>0.94679641250144542</v>
      </c>
      <c r="I21" s="4" t="s">
        <v>16</v>
      </c>
      <c r="J21" s="2" t="s">
        <v>17</v>
      </c>
    </row>
    <row r="22" spans="1:10" x14ac:dyDescent="0.25">
      <c r="A22" s="1">
        <v>43334</v>
      </c>
      <c r="B22">
        <v>16.864999999999998</v>
      </c>
      <c r="C22">
        <v>28.16</v>
      </c>
      <c r="D22">
        <f t="shared" si="0"/>
        <v>-11.295000000000002</v>
      </c>
      <c r="E22">
        <f t="shared" si="1"/>
        <v>1.3771771572361491</v>
      </c>
    </row>
    <row r="23" spans="1:10" x14ac:dyDescent="0.25">
      <c r="A23" s="1">
        <v>43335</v>
      </c>
      <c r="B23">
        <v>16.5</v>
      </c>
      <c r="C23">
        <v>27.08</v>
      </c>
      <c r="D23">
        <f t="shared" si="0"/>
        <v>-10.579999999999998</v>
      </c>
      <c r="E23">
        <f t="shared" si="1"/>
        <v>1.8736442359513408</v>
      </c>
    </row>
    <row r="24" spans="1:10" x14ac:dyDescent="0.25">
      <c r="A24" s="1">
        <v>43336</v>
      </c>
      <c r="B24">
        <v>16.799999</v>
      </c>
      <c r="C24">
        <v>27.27</v>
      </c>
      <c r="D24">
        <f t="shared" si="0"/>
        <v>-10.470001</v>
      </c>
      <c r="E24">
        <f t="shared" si="1"/>
        <v>2.0220888424736696</v>
      </c>
    </row>
    <row r="25" spans="1:10" x14ac:dyDescent="0.25">
      <c r="A25" s="1">
        <v>43339</v>
      </c>
      <c r="B25">
        <v>17.059999000000001</v>
      </c>
      <c r="C25">
        <v>27.879999000000002</v>
      </c>
      <c r="D25">
        <f t="shared" si="0"/>
        <v>-10.82</v>
      </c>
      <c r="E25">
        <f t="shared" si="1"/>
        <v>1.7955202715947909</v>
      </c>
    </row>
    <row r="26" spans="1:10" x14ac:dyDescent="0.25">
      <c r="A26" s="1">
        <v>43340</v>
      </c>
      <c r="B26">
        <v>17.360001</v>
      </c>
      <c r="C26">
        <v>28.280000999999999</v>
      </c>
      <c r="D26">
        <f t="shared" si="0"/>
        <v>-10.919999999999998</v>
      </c>
      <c r="E26">
        <f t="shared" si="1"/>
        <v>1.7764587952797637</v>
      </c>
    </row>
    <row r="27" spans="1:10" x14ac:dyDescent="0.25">
      <c r="A27" s="1">
        <v>43341</v>
      </c>
      <c r="B27">
        <v>17.52</v>
      </c>
      <c r="C27">
        <v>28.459999</v>
      </c>
      <c r="D27">
        <f t="shared" si="0"/>
        <v>-10.939999</v>
      </c>
      <c r="E27">
        <f t="shared" si="1"/>
        <v>1.7928815441366321</v>
      </c>
    </row>
    <row r="28" spans="1:10" x14ac:dyDescent="0.25">
      <c r="A28" s="1">
        <v>43342</v>
      </c>
      <c r="B28">
        <v>17.379999000000002</v>
      </c>
      <c r="C28">
        <v>28.02</v>
      </c>
      <c r="D28">
        <f t="shared" si="0"/>
        <v>-10.640000999999998</v>
      </c>
      <c r="E28">
        <f t="shared" si="1"/>
        <v>2.0038478155881219</v>
      </c>
    </row>
    <row r="29" spans="1:10" x14ac:dyDescent="0.25">
      <c r="A29" s="1">
        <v>43343</v>
      </c>
      <c r="B29">
        <v>17.18</v>
      </c>
      <c r="C29">
        <v>27.42</v>
      </c>
      <c r="D29">
        <f t="shared" si="0"/>
        <v>-10.240000000000002</v>
      </c>
      <c r="E29">
        <f t="shared" si="1"/>
        <v>2.282441637096559</v>
      </c>
    </row>
    <row r="30" spans="1:10" x14ac:dyDescent="0.25">
      <c r="A30" s="1">
        <v>43347</v>
      </c>
      <c r="B30">
        <v>16.715</v>
      </c>
      <c r="C30">
        <v>27.08</v>
      </c>
      <c r="D30">
        <f t="shared" si="0"/>
        <v>-10.364999999999998</v>
      </c>
      <c r="E30">
        <f t="shared" si="1"/>
        <v>2.0886442359513406</v>
      </c>
    </row>
    <row r="31" spans="1:10" x14ac:dyDescent="0.25">
      <c r="A31" s="1">
        <v>43348</v>
      </c>
      <c r="B31">
        <v>16.760000000000002</v>
      </c>
      <c r="C31">
        <v>27.07</v>
      </c>
      <c r="D31">
        <f t="shared" si="0"/>
        <v>-10.309999999999999</v>
      </c>
      <c r="E31">
        <f t="shared" si="1"/>
        <v>2.1416207829764833</v>
      </c>
    </row>
    <row r="32" spans="1:10" x14ac:dyDescent="0.25">
      <c r="A32" s="1">
        <v>43349</v>
      </c>
      <c r="B32">
        <v>16.700001</v>
      </c>
      <c r="C32">
        <v>26.83</v>
      </c>
      <c r="D32">
        <f t="shared" si="0"/>
        <v>-10.129998999999998</v>
      </c>
      <c r="E32">
        <f t="shared" si="1"/>
        <v>2.2730589115798576</v>
      </c>
    </row>
    <row r="33" spans="1:5" x14ac:dyDescent="0.25">
      <c r="A33" s="1">
        <v>43350</v>
      </c>
      <c r="B33">
        <v>16.510000000000002</v>
      </c>
      <c r="C33">
        <v>26.85</v>
      </c>
      <c r="D33">
        <f t="shared" si="0"/>
        <v>-10.34</v>
      </c>
      <c r="E33">
        <f t="shared" si="1"/>
        <v>2.067104817529577</v>
      </c>
    </row>
    <row r="34" spans="1:5" x14ac:dyDescent="0.25">
      <c r="A34" s="1">
        <v>43353</v>
      </c>
      <c r="B34">
        <v>16.635000000000002</v>
      </c>
      <c r="C34">
        <v>26.870000999999998</v>
      </c>
      <c r="D34">
        <f t="shared" si="0"/>
        <v>-10.235000999999997</v>
      </c>
      <c r="E34">
        <f t="shared" si="1"/>
        <v>2.1761509258245955</v>
      </c>
    </row>
    <row r="35" spans="1:5" x14ac:dyDescent="0.25">
      <c r="A35" s="1">
        <v>43354</v>
      </c>
      <c r="B35">
        <v>16.274999999999999</v>
      </c>
      <c r="C35">
        <v>26.75</v>
      </c>
      <c r="D35">
        <f t="shared" si="0"/>
        <v>-10.475000000000001</v>
      </c>
      <c r="E35">
        <f t="shared" si="1"/>
        <v>1.9118702877809799</v>
      </c>
    </row>
    <row r="36" spans="1:5" x14ac:dyDescent="0.25">
      <c r="A36" s="1">
        <v>43355</v>
      </c>
      <c r="B36">
        <v>16.34</v>
      </c>
      <c r="C36">
        <v>27.389999</v>
      </c>
      <c r="D36">
        <f t="shared" si="0"/>
        <v>-11.049999</v>
      </c>
      <c r="E36">
        <f t="shared" si="1"/>
        <v>1.4663720758266852</v>
      </c>
    </row>
    <row r="37" spans="1:5" x14ac:dyDescent="0.25">
      <c r="A37" s="1">
        <v>43356</v>
      </c>
      <c r="B37">
        <v>16.73</v>
      </c>
      <c r="C37">
        <v>27.799999</v>
      </c>
      <c r="D37">
        <f t="shared" si="0"/>
        <v>-11.069998999999999</v>
      </c>
      <c r="E37">
        <f t="shared" si="1"/>
        <v>1.5293336477959176</v>
      </c>
    </row>
    <row r="38" spans="1:5" x14ac:dyDescent="0.25">
      <c r="A38" s="1">
        <v>43357</v>
      </c>
      <c r="B38">
        <v>17.114999999999998</v>
      </c>
      <c r="C38">
        <v>27.709999</v>
      </c>
      <c r="D38">
        <f t="shared" si="0"/>
        <v>-10.594999000000001</v>
      </c>
      <c r="E38">
        <f t="shared" si="1"/>
        <v>1.9861225710221806</v>
      </c>
    </row>
    <row r="39" spans="1:5" x14ac:dyDescent="0.25">
      <c r="A39" s="1">
        <v>43360</v>
      </c>
      <c r="B39">
        <v>17.184999000000001</v>
      </c>
      <c r="C39">
        <v>27.43</v>
      </c>
      <c r="D39">
        <f t="shared" si="0"/>
        <v>-10.245000999999998</v>
      </c>
      <c r="E39">
        <f t="shared" si="1"/>
        <v>2.2794640900714196</v>
      </c>
    </row>
    <row r="40" spans="1:5" x14ac:dyDescent="0.25">
      <c r="A40" s="1">
        <v>43361</v>
      </c>
      <c r="B40">
        <v>17.510000000000002</v>
      </c>
      <c r="C40">
        <v>28.450001</v>
      </c>
      <c r="D40">
        <f t="shared" si="0"/>
        <v>-10.940000999999999</v>
      </c>
      <c r="E40">
        <f t="shared" si="1"/>
        <v>1.7908564958523723</v>
      </c>
    </row>
    <row r="41" spans="1:5" x14ac:dyDescent="0.25">
      <c r="A41" s="1">
        <v>43362</v>
      </c>
      <c r="B41">
        <v>17.989999999999998</v>
      </c>
      <c r="C41">
        <v>29.41</v>
      </c>
      <c r="D41">
        <f t="shared" si="0"/>
        <v>-11.420000000000002</v>
      </c>
      <c r="E41">
        <f t="shared" si="1"/>
        <v>1.5051087790935647</v>
      </c>
    </row>
    <row r="42" spans="1:5" x14ac:dyDescent="0.25">
      <c r="A42" s="1">
        <v>43363</v>
      </c>
      <c r="B42">
        <v>18.385000000000002</v>
      </c>
      <c r="C42">
        <v>29.610001</v>
      </c>
      <c r="D42">
        <f t="shared" si="0"/>
        <v>-11.225000999999999</v>
      </c>
      <c r="E42">
        <f t="shared" si="1"/>
        <v>1.7405770409360564</v>
      </c>
    </row>
    <row r="43" spans="1:5" x14ac:dyDescent="0.25">
      <c r="A43" s="1">
        <v>43364</v>
      </c>
      <c r="B43">
        <v>17.895</v>
      </c>
      <c r="C43">
        <v>28.75</v>
      </c>
      <c r="D43">
        <f t="shared" si="0"/>
        <v>-10.855</v>
      </c>
      <c r="E43">
        <f t="shared" si="1"/>
        <v>1.9365608827528522</v>
      </c>
    </row>
    <row r="44" spans="1:5" x14ac:dyDescent="0.25">
      <c r="A44" s="1">
        <v>43367</v>
      </c>
      <c r="B44">
        <v>17.745000999999998</v>
      </c>
      <c r="C44">
        <v>28.66</v>
      </c>
      <c r="D44">
        <f t="shared" si="0"/>
        <v>-10.914999000000002</v>
      </c>
      <c r="E44">
        <f t="shared" si="1"/>
        <v>1.8583508059791161</v>
      </c>
    </row>
    <row r="45" spans="1:5" x14ac:dyDescent="0.25">
      <c r="A45" s="1">
        <v>43368</v>
      </c>
      <c r="B45">
        <v>17.41</v>
      </c>
      <c r="C45">
        <v>27.34</v>
      </c>
      <c r="D45">
        <f t="shared" si="0"/>
        <v>-9.93</v>
      </c>
      <c r="E45">
        <f t="shared" si="1"/>
        <v>2.5762540132976834</v>
      </c>
    </row>
    <row r="46" spans="1:5" x14ac:dyDescent="0.25">
      <c r="A46" s="1">
        <v>43369</v>
      </c>
      <c r="B46">
        <v>17.459999</v>
      </c>
      <c r="C46">
        <v>27.99</v>
      </c>
      <c r="D46">
        <f t="shared" si="0"/>
        <v>-10.530000999999999</v>
      </c>
      <c r="E46">
        <f t="shared" si="1"/>
        <v>2.107777456663543</v>
      </c>
    </row>
    <row r="47" spans="1:5" x14ac:dyDescent="0.25">
      <c r="A47" s="1">
        <v>43370</v>
      </c>
      <c r="B47">
        <v>17.420000000000002</v>
      </c>
      <c r="C47">
        <v>27.42</v>
      </c>
      <c r="D47">
        <f t="shared" si="0"/>
        <v>-10</v>
      </c>
      <c r="E47">
        <f t="shared" si="1"/>
        <v>2.522441637096561</v>
      </c>
    </row>
    <row r="48" spans="1:5" x14ac:dyDescent="0.25">
      <c r="A48" s="1">
        <v>43371</v>
      </c>
      <c r="B48">
        <v>17.280000999999999</v>
      </c>
      <c r="C48">
        <v>26.809999000000001</v>
      </c>
      <c r="D48">
        <f t="shared" si="0"/>
        <v>-9.5299980000000026</v>
      </c>
      <c r="E48">
        <f t="shared" si="1"/>
        <v>2.8690128032848374</v>
      </c>
    </row>
    <row r="49" spans="1:5" x14ac:dyDescent="0.25">
      <c r="A49" s="1">
        <v>43374</v>
      </c>
      <c r="B49">
        <v>17.129999000000002</v>
      </c>
      <c r="C49">
        <v>26.309999000000001</v>
      </c>
      <c r="D49">
        <f t="shared" si="0"/>
        <v>-9.18</v>
      </c>
      <c r="E49">
        <f t="shared" si="1"/>
        <v>3.1178381545418734</v>
      </c>
    </row>
    <row r="50" spans="1:5" x14ac:dyDescent="0.25">
      <c r="A50" s="1">
        <v>43375</v>
      </c>
      <c r="B50">
        <v>17.120000999999998</v>
      </c>
      <c r="C50">
        <v>25.65</v>
      </c>
      <c r="D50">
        <f t="shared" si="0"/>
        <v>-8.5299990000000001</v>
      </c>
      <c r="E50">
        <f t="shared" si="1"/>
        <v>3.6342914605464554</v>
      </c>
    </row>
    <row r="51" spans="1:5" x14ac:dyDescent="0.25">
      <c r="A51" s="1">
        <v>43376</v>
      </c>
      <c r="B51">
        <v>17.02</v>
      </c>
      <c r="C51">
        <v>25.68</v>
      </c>
      <c r="D51">
        <f t="shared" si="0"/>
        <v>-8.66</v>
      </c>
      <c r="E51">
        <f t="shared" si="1"/>
        <v>3.5103608194710336</v>
      </c>
    </row>
    <row r="52" spans="1:5" x14ac:dyDescent="0.25">
      <c r="A52" s="1">
        <v>43377</v>
      </c>
      <c r="B52">
        <v>16.73</v>
      </c>
      <c r="C52">
        <v>25.440000999999999</v>
      </c>
      <c r="D52">
        <f t="shared" si="0"/>
        <v>-8.7100009999999983</v>
      </c>
      <c r="E52">
        <f t="shared" si="1"/>
        <v>3.4117971504197069</v>
      </c>
    </row>
    <row r="53" spans="1:5" x14ac:dyDescent="0.25">
      <c r="A53" s="1">
        <v>43378</v>
      </c>
      <c r="B53">
        <v>16.600000000000001</v>
      </c>
      <c r="C53">
        <v>25.1</v>
      </c>
      <c r="D53">
        <f t="shared" si="0"/>
        <v>-8.5</v>
      </c>
      <c r="E53">
        <f t="shared" si="1"/>
        <v>3.553000546929189</v>
      </c>
    </row>
    <row r="54" spans="1:5" x14ac:dyDescent="0.25">
      <c r="A54" s="1">
        <v>43381</v>
      </c>
      <c r="B54">
        <v>16.540001</v>
      </c>
      <c r="C54">
        <v>25.02</v>
      </c>
      <c r="D54">
        <f t="shared" si="0"/>
        <v>-8.4799989999999994</v>
      </c>
      <c r="E54">
        <f t="shared" si="1"/>
        <v>3.5568139231303153</v>
      </c>
    </row>
    <row r="55" spans="1:5" x14ac:dyDescent="0.25">
      <c r="A55" s="1">
        <v>43382</v>
      </c>
      <c r="B55">
        <v>16.459999</v>
      </c>
      <c r="C55">
        <v>24.84</v>
      </c>
      <c r="D55">
        <f t="shared" si="0"/>
        <v>-8.380001</v>
      </c>
      <c r="E55">
        <f t="shared" si="1"/>
        <v>3.6203897695828484</v>
      </c>
    </row>
    <row r="56" spans="1:5" x14ac:dyDescent="0.25">
      <c r="A56" s="1">
        <v>43383</v>
      </c>
      <c r="B56">
        <v>16.114999999999998</v>
      </c>
      <c r="C56">
        <v>23.49</v>
      </c>
      <c r="D56">
        <f t="shared" si="0"/>
        <v>-7.375</v>
      </c>
      <c r="E56">
        <f t="shared" si="1"/>
        <v>4.3522246179768356</v>
      </c>
    </row>
    <row r="57" spans="1:5" x14ac:dyDescent="0.25">
      <c r="A57" s="1">
        <v>43384</v>
      </c>
      <c r="B57">
        <v>16.295000000000002</v>
      </c>
      <c r="C57">
        <v>23.969999000000001</v>
      </c>
      <c r="D57">
        <f t="shared" si="0"/>
        <v>-7.6749989999999997</v>
      </c>
      <c r="E57">
        <f t="shared" si="1"/>
        <v>4.1493511584247873</v>
      </c>
    </row>
    <row r="58" spans="1:5" x14ac:dyDescent="0.25">
      <c r="A58" s="1">
        <v>43385</v>
      </c>
      <c r="B58">
        <v>16.5</v>
      </c>
      <c r="C58">
        <v>24.49</v>
      </c>
      <c r="D58">
        <f t="shared" si="0"/>
        <v>-7.9899999999999984</v>
      </c>
      <c r="E58">
        <f t="shared" si="1"/>
        <v>3.939569915462771</v>
      </c>
    </row>
    <row r="59" spans="1:5" x14ac:dyDescent="0.25">
      <c r="A59" s="1">
        <v>43388</v>
      </c>
      <c r="B59">
        <v>16.370000999999998</v>
      </c>
      <c r="C59">
        <v>24.450001</v>
      </c>
      <c r="D59">
        <f t="shared" si="0"/>
        <v>-8.0800000000000018</v>
      </c>
      <c r="E59">
        <f t="shared" si="1"/>
        <v>3.8414763059086265</v>
      </c>
    </row>
    <row r="60" spans="1:5" x14ac:dyDescent="0.25">
      <c r="A60" s="1">
        <v>43389</v>
      </c>
      <c r="B60">
        <v>16.540001</v>
      </c>
      <c r="C60">
        <v>25.16</v>
      </c>
      <c r="D60">
        <f t="shared" si="0"/>
        <v>-8.619999</v>
      </c>
      <c r="E60">
        <f t="shared" si="1"/>
        <v>3.4451422647783456</v>
      </c>
    </row>
    <row r="61" spans="1:5" x14ac:dyDescent="0.25">
      <c r="A61" s="1">
        <v>43390</v>
      </c>
      <c r="B61">
        <v>15.88</v>
      </c>
      <c r="C61">
        <v>23.799999</v>
      </c>
      <c r="D61">
        <f t="shared" si="0"/>
        <v>-7.9199989999999989</v>
      </c>
      <c r="E61">
        <f t="shared" si="1"/>
        <v>3.8699524578521789</v>
      </c>
    </row>
    <row r="62" spans="1:5" x14ac:dyDescent="0.25">
      <c r="A62" s="1">
        <v>43391</v>
      </c>
      <c r="B62">
        <v>15.65</v>
      </c>
      <c r="C62">
        <v>23.5</v>
      </c>
      <c r="D62">
        <f t="shared" si="0"/>
        <v>-7.85</v>
      </c>
      <c r="E62">
        <f t="shared" si="1"/>
        <v>3.879248070951693</v>
      </c>
    </row>
    <row r="63" spans="1:5" x14ac:dyDescent="0.25">
      <c r="A63" s="1">
        <v>43392</v>
      </c>
      <c r="B63">
        <v>15.324999999999999</v>
      </c>
      <c r="C63">
        <v>23.25</v>
      </c>
      <c r="D63">
        <f t="shared" si="0"/>
        <v>-7.9250000000000007</v>
      </c>
      <c r="E63">
        <f t="shared" si="1"/>
        <v>3.7536617465802085</v>
      </c>
    </row>
    <row r="64" spans="1:5" x14ac:dyDescent="0.25">
      <c r="A64" s="1">
        <v>43395</v>
      </c>
      <c r="B64">
        <v>15.055</v>
      </c>
      <c r="C64">
        <v>22.75</v>
      </c>
      <c r="D64">
        <f t="shared" si="0"/>
        <v>-7.6950000000000003</v>
      </c>
      <c r="E64">
        <f t="shared" si="1"/>
        <v>3.8824890978372419</v>
      </c>
    </row>
    <row r="65" spans="1:5" x14ac:dyDescent="0.25">
      <c r="A65" s="1">
        <v>43396</v>
      </c>
      <c r="B65">
        <v>14.93</v>
      </c>
      <c r="C65">
        <v>23.35</v>
      </c>
      <c r="D65">
        <f t="shared" si="0"/>
        <v>-8.4200000000000017</v>
      </c>
      <c r="E65">
        <f t="shared" si="1"/>
        <v>3.278896276328803</v>
      </c>
    </row>
    <row r="66" spans="1:5" x14ac:dyDescent="0.25">
      <c r="A66" s="1">
        <v>43397</v>
      </c>
      <c r="B66">
        <v>14.11</v>
      </c>
      <c r="C66">
        <v>21.49</v>
      </c>
      <c r="D66">
        <f t="shared" si="0"/>
        <v>-7.379999999999999</v>
      </c>
      <c r="E66">
        <f t="shared" si="1"/>
        <v>3.9425340230049652</v>
      </c>
    </row>
    <row r="67" spans="1:5" x14ac:dyDescent="0.25">
      <c r="A67" s="1">
        <v>43398</v>
      </c>
      <c r="B67">
        <v>14.565</v>
      </c>
      <c r="C67">
        <v>23.07</v>
      </c>
      <c r="D67">
        <f t="shared" ref="D67:D130" si="2">B67-C67</f>
        <v>-8.5050000000000008</v>
      </c>
      <c r="E67">
        <f t="shared" ref="E67:E130" si="3">B67-($I$8*C67+$J$8)</f>
        <v>3.1372395930327421</v>
      </c>
    </row>
    <row r="68" spans="1:5" x14ac:dyDescent="0.25">
      <c r="A68" s="1">
        <v>43399</v>
      </c>
      <c r="B68">
        <v>14.69</v>
      </c>
      <c r="C68">
        <v>23.450001</v>
      </c>
      <c r="D68">
        <f t="shared" si="2"/>
        <v>-8.7600010000000008</v>
      </c>
      <c r="E68">
        <f t="shared" si="3"/>
        <v>2.9591300084226937</v>
      </c>
    </row>
    <row r="69" spans="1:5" x14ac:dyDescent="0.25">
      <c r="A69" s="1">
        <v>43402</v>
      </c>
      <c r="B69">
        <v>14.71</v>
      </c>
      <c r="C69">
        <v>23.59</v>
      </c>
      <c r="D69">
        <f t="shared" si="2"/>
        <v>-8.879999999999999</v>
      </c>
      <c r="E69">
        <f t="shared" si="3"/>
        <v>2.8674591477254285</v>
      </c>
    </row>
    <row r="70" spans="1:5" x14ac:dyDescent="0.25">
      <c r="A70" s="1">
        <v>43403</v>
      </c>
      <c r="B70">
        <v>14.93</v>
      </c>
      <c r="C70">
        <v>23.639999</v>
      </c>
      <c r="D70">
        <f t="shared" si="2"/>
        <v>-8.7099989999999998</v>
      </c>
      <c r="E70">
        <f t="shared" si="3"/>
        <v>3.0475772102544259</v>
      </c>
    </row>
    <row r="71" spans="1:5" x14ac:dyDescent="0.25">
      <c r="A71" s="1">
        <v>43404</v>
      </c>
      <c r="B71">
        <v>14.95</v>
      </c>
      <c r="C71">
        <v>23.74</v>
      </c>
      <c r="D71">
        <f t="shared" si="2"/>
        <v>-8.7899999999999991</v>
      </c>
      <c r="E71">
        <f t="shared" si="3"/>
        <v>2.9878109423483199</v>
      </c>
    </row>
    <row r="72" spans="1:5" x14ac:dyDescent="0.25">
      <c r="A72" s="1">
        <v>43405</v>
      </c>
      <c r="B72">
        <v>15.03</v>
      </c>
      <c r="C72">
        <v>23.790001</v>
      </c>
      <c r="D72">
        <f t="shared" si="2"/>
        <v>-8.7600010000000008</v>
      </c>
      <c r="E72">
        <f t="shared" si="3"/>
        <v>3.0279274095679121</v>
      </c>
    </row>
    <row r="73" spans="1:5" x14ac:dyDescent="0.25">
      <c r="A73" s="1">
        <v>43406</v>
      </c>
      <c r="B73">
        <v>15.095000000000001</v>
      </c>
      <c r="C73">
        <v>24.07</v>
      </c>
      <c r="D73">
        <f t="shared" si="2"/>
        <v>-8.9749999999999996</v>
      </c>
      <c r="E73">
        <f t="shared" si="3"/>
        <v>2.8695848905186772</v>
      </c>
    </row>
    <row r="74" spans="1:5" x14ac:dyDescent="0.25">
      <c r="A74" s="1">
        <v>43409</v>
      </c>
      <c r="B74">
        <v>15.01</v>
      </c>
      <c r="C74">
        <v>23.860001</v>
      </c>
      <c r="D74">
        <f t="shared" si="2"/>
        <v>-8.8500010000000007</v>
      </c>
      <c r="E74">
        <f t="shared" si="3"/>
        <v>2.9520915803919259</v>
      </c>
    </row>
    <row r="75" spans="1:5" x14ac:dyDescent="0.25">
      <c r="A75" s="1">
        <v>43410</v>
      </c>
      <c r="B75">
        <v>14.914999999999999</v>
      </c>
      <c r="C75">
        <v>23.93</v>
      </c>
      <c r="D75">
        <f t="shared" si="2"/>
        <v>-9.0150000000000006</v>
      </c>
      <c r="E75">
        <f t="shared" si="3"/>
        <v>2.8012565488706453</v>
      </c>
    </row>
    <row r="76" spans="1:5" x14ac:dyDescent="0.25">
      <c r="A76" s="1">
        <v>43411</v>
      </c>
      <c r="B76">
        <v>14.9</v>
      </c>
      <c r="C76">
        <v>24.290001</v>
      </c>
      <c r="D76">
        <f t="shared" si="2"/>
        <v>-9.3900009999999998</v>
      </c>
      <c r="E76">
        <f t="shared" si="3"/>
        <v>2.49910005831088</v>
      </c>
    </row>
    <row r="77" spans="1:5" x14ac:dyDescent="0.25">
      <c r="A77" s="1">
        <v>43412</v>
      </c>
      <c r="B77">
        <v>14.89</v>
      </c>
      <c r="C77">
        <v>24.01</v>
      </c>
      <c r="D77">
        <f t="shared" si="2"/>
        <v>-9.120000000000001</v>
      </c>
      <c r="E77">
        <f t="shared" si="3"/>
        <v>2.7124441726695192</v>
      </c>
    </row>
    <row r="78" spans="1:5" x14ac:dyDescent="0.25">
      <c r="A78" s="1">
        <v>43413</v>
      </c>
      <c r="B78">
        <v>14.67</v>
      </c>
      <c r="C78">
        <v>23.530000999999999</v>
      </c>
      <c r="D78">
        <f t="shared" si="2"/>
        <v>-8.8600009999999987</v>
      </c>
      <c r="E78">
        <f t="shared" si="3"/>
        <v>2.8753176322215701</v>
      </c>
    </row>
    <row r="79" spans="1:5" x14ac:dyDescent="0.25">
      <c r="A79" s="1">
        <v>43416</v>
      </c>
      <c r="B79">
        <v>14.455</v>
      </c>
      <c r="C79">
        <v>23.040001</v>
      </c>
      <c r="D79">
        <f t="shared" si="2"/>
        <v>-8.5850010000000001</v>
      </c>
      <c r="E79">
        <f t="shared" si="3"/>
        <v>3.0511684364534624</v>
      </c>
    </row>
    <row r="80" spans="1:5" x14ac:dyDescent="0.25">
      <c r="A80" s="1">
        <v>43417</v>
      </c>
      <c r="B80">
        <v>14.7</v>
      </c>
      <c r="C80">
        <v>23.09</v>
      </c>
      <c r="D80">
        <f t="shared" si="2"/>
        <v>-8.39</v>
      </c>
      <c r="E80">
        <f t="shared" si="3"/>
        <v>3.25628649898246</v>
      </c>
    </row>
    <row r="81" spans="1:5" x14ac:dyDescent="0.25">
      <c r="A81" s="1">
        <v>43418</v>
      </c>
      <c r="B81">
        <v>14.835000000000001</v>
      </c>
      <c r="C81">
        <v>23.620000999999998</v>
      </c>
      <c r="D81">
        <f t="shared" si="2"/>
        <v>-8.7850009999999976</v>
      </c>
      <c r="E81">
        <f t="shared" si="3"/>
        <v>2.9685287089953061</v>
      </c>
    </row>
    <row r="82" spans="1:5" x14ac:dyDescent="0.25">
      <c r="A82" s="1">
        <v>43419</v>
      </c>
      <c r="B82">
        <v>14.85</v>
      </c>
      <c r="C82">
        <v>22.59</v>
      </c>
      <c r="D82">
        <f t="shared" si="2"/>
        <v>-7.74</v>
      </c>
      <c r="E82">
        <f t="shared" si="3"/>
        <v>3.8051138502394934</v>
      </c>
    </row>
    <row r="83" spans="1:5" x14ac:dyDescent="0.25">
      <c r="A83" s="1">
        <v>43420</v>
      </c>
      <c r="B83">
        <v>14.71</v>
      </c>
      <c r="C83">
        <v>22.549999</v>
      </c>
      <c r="D83">
        <f t="shared" si="2"/>
        <v>-7.8399989999999988</v>
      </c>
      <c r="E83">
        <f t="shared" si="3"/>
        <v>3.6970208359947581</v>
      </c>
    </row>
    <row r="84" spans="1:5" x14ac:dyDescent="0.25">
      <c r="A84" s="1">
        <v>43423</v>
      </c>
      <c r="B84">
        <v>13.67</v>
      </c>
      <c r="C84">
        <v>22.549999</v>
      </c>
      <c r="D84">
        <f t="shared" si="2"/>
        <v>-8.8799989999999998</v>
      </c>
      <c r="E84">
        <f t="shared" si="3"/>
        <v>2.6570208359947571</v>
      </c>
    </row>
    <row r="85" spans="1:5" x14ac:dyDescent="0.25">
      <c r="A85" s="1">
        <v>43424</v>
      </c>
      <c r="B85">
        <v>13.135</v>
      </c>
      <c r="C85">
        <v>21.959999</v>
      </c>
      <c r="D85">
        <f t="shared" si="2"/>
        <v>-8.824999</v>
      </c>
      <c r="E85">
        <f t="shared" si="3"/>
        <v>2.592637110478055</v>
      </c>
    </row>
    <row r="86" spans="1:5" x14ac:dyDescent="0.25">
      <c r="A86" s="1">
        <v>43425</v>
      </c>
      <c r="B86">
        <v>13.395</v>
      </c>
      <c r="C86">
        <v>22.24</v>
      </c>
      <c r="D86">
        <f t="shared" si="2"/>
        <v>-8.8449999999999989</v>
      </c>
      <c r="E86">
        <f t="shared" si="3"/>
        <v>2.6292929961194158</v>
      </c>
    </row>
    <row r="87" spans="1:5" x14ac:dyDescent="0.25">
      <c r="A87" s="1">
        <v>43427</v>
      </c>
      <c r="B87">
        <v>13.62</v>
      </c>
      <c r="C87">
        <v>21.889999</v>
      </c>
      <c r="D87">
        <f t="shared" si="2"/>
        <v>-8.2699990000000003</v>
      </c>
      <c r="E87">
        <f t="shared" si="3"/>
        <v>3.1334729396540411</v>
      </c>
    </row>
    <row r="88" spans="1:5" x14ac:dyDescent="0.25">
      <c r="A88" s="1">
        <v>43430</v>
      </c>
      <c r="B88">
        <v>13.99</v>
      </c>
      <c r="C88">
        <v>21.84</v>
      </c>
      <c r="D88">
        <f t="shared" si="2"/>
        <v>-7.85</v>
      </c>
      <c r="E88">
        <f t="shared" si="3"/>
        <v>3.5433548771250436</v>
      </c>
    </row>
    <row r="89" spans="1:5" x14ac:dyDescent="0.25">
      <c r="A89" s="1">
        <v>43431</v>
      </c>
      <c r="B89">
        <v>13.835000000000001</v>
      </c>
      <c r="C89">
        <v>21.75</v>
      </c>
      <c r="D89">
        <f t="shared" si="2"/>
        <v>-7.9149999999999991</v>
      </c>
      <c r="E89">
        <f t="shared" si="3"/>
        <v>3.4601438003513092</v>
      </c>
    </row>
    <row r="90" spans="1:5" x14ac:dyDescent="0.25">
      <c r="A90" s="1">
        <v>43432</v>
      </c>
      <c r="B90">
        <v>14.205</v>
      </c>
      <c r="C90">
        <v>22.25</v>
      </c>
      <c r="D90">
        <f t="shared" si="2"/>
        <v>-8.0449999999999999</v>
      </c>
      <c r="E90">
        <f t="shared" si="3"/>
        <v>3.4313164490942754</v>
      </c>
    </row>
    <row r="91" spans="1:5" x14ac:dyDescent="0.25">
      <c r="A91" s="1">
        <v>43433</v>
      </c>
      <c r="B91">
        <v>14.425000000000001</v>
      </c>
      <c r="C91">
        <v>22.200001</v>
      </c>
      <c r="D91">
        <f t="shared" si="2"/>
        <v>-7.7750009999999996</v>
      </c>
      <c r="E91">
        <f t="shared" si="3"/>
        <v>3.6911983865652775</v>
      </c>
    </row>
    <row r="92" spans="1:5" x14ac:dyDescent="0.25">
      <c r="A92" s="1">
        <v>43434</v>
      </c>
      <c r="B92">
        <v>14.045</v>
      </c>
      <c r="C92">
        <v>21.969999000000001</v>
      </c>
      <c r="D92">
        <f t="shared" si="2"/>
        <v>-7.9249990000000015</v>
      </c>
      <c r="E92">
        <f t="shared" si="3"/>
        <v>3.4946605634529142</v>
      </c>
    </row>
    <row r="93" spans="1:5" x14ac:dyDescent="0.25">
      <c r="A93" s="1">
        <v>43437</v>
      </c>
      <c r="B93">
        <v>14.005000000000001</v>
      </c>
      <c r="C93">
        <v>21.74</v>
      </c>
      <c r="D93">
        <f t="shared" si="2"/>
        <v>-7.7349999999999977</v>
      </c>
      <c r="E93">
        <f t="shared" si="3"/>
        <v>3.6381203473764501</v>
      </c>
    </row>
    <row r="94" spans="1:5" x14ac:dyDescent="0.25">
      <c r="A94" s="1">
        <v>43438</v>
      </c>
      <c r="B94">
        <v>13.414999999999999</v>
      </c>
      <c r="C94">
        <v>21.360001</v>
      </c>
      <c r="D94">
        <f t="shared" si="2"/>
        <v>-7.9450010000000013</v>
      </c>
      <c r="E94">
        <f t="shared" si="3"/>
        <v>3.3512283366770905</v>
      </c>
    </row>
    <row r="95" spans="1:5" x14ac:dyDescent="0.25">
      <c r="A95" s="1">
        <v>43440</v>
      </c>
      <c r="B95">
        <v>13.26</v>
      </c>
      <c r="C95">
        <v>20.98</v>
      </c>
      <c r="D95">
        <f t="shared" si="2"/>
        <v>-7.7200000000000006</v>
      </c>
      <c r="E95">
        <f t="shared" si="3"/>
        <v>3.4993379212871361</v>
      </c>
    </row>
    <row r="96" spans="1:5" x14ac:dyDescent="0.25">
      <c r="A96" s="1">
        <v>43441</v>
      </c>
      <c r="B96">
        <v>13.03</v>
      </c>
      <c r="C96">
        <v>20.260000000000002</v>
      </c>
      <c r="D96">
        <f t="shared" si="2"/>
        <v>-7.2300000000000022</v>
      </c>
      <c r="E96">
        <f t="shared" si="3"/>
        <v>3.8436493070972624</v>
      </c>
    </row>
    <row r="97" spans="1:8" x14ac:dyDescent="0.25">
      <c r="A97" s="1">
        <v>43444</v>
      </c>
      <c r="B97">
        <v>12.64</v>
      </c>
      <c r="C97">
        <v>19.77</v>
      </c>
      <c r="D97">
        <f t="shared" si="2"/>
        <v>-7.129999999999999</v>
      </c>
      <c r="E97">
        <f t="shared" si="3"/>
        <v>3.8445001113291575</v>
      </c>
    </row>
    <row r="98" spans="1:8" x14ac:dyDescent="0.25">
      <c r="A98" s="1">
        <v>43445</v>
      </c>
      <c r="B98">
        <v>12.45</v>
      </c>
      <c r="C98">
        <v>19.719999000000001</v>
      </c>
      <c r="D98">
        <f t="shared" si="2"/>
        <v>-7.2699990000000021</v>
      </c>
      <c r="E98">
        <f t="shared" si="3"/>
        <v>3.6943836441095605</v>
      </c>
    </row>
    <row r="99" spans="1:8" x14ac:dyDescent="0.25">
      <c r="A99" s="1">
        <v>43446</v>
      </c>
      <c r="B99">
        <v>12.725</v>
      </c>
      <c r="C99">
        <v>20.66</v>
      </c>
      <c r="D99">
        <f t="shared" si="2"/>
        <v>-7.9350000000000005</v>
      </c>
      <c r="E99">
        <f t="shared" si="3"/>
        <v>3.2195874260916391</v>
      </c>
    </row>
    <row r="100" spans="1:8" x14ac:dyDescent="0.25">
      <c r="A100" s="1">
        <v>43447</v>
      </c>
      <c r="B100">
        <v>12.855</v>
      </c>
      <c r="C100">
        <v>20.73</v>
      </c>
      <c r="D100">
        <f t="shared" si="2"/>
        <v>-7.875</v>
      </c>
      <c r="E100">
        <f t="shared" si="3"/>
        <v>3.2937515969156532</v>
      </c>
    </row>
    <row r="101" spans="1:8" x14ac:dyDescent="0.25">
      <c r="A101" s="1">
        <v>43448</v>
      </c>
      <c r="B101">
        <v>12.48</v>
      </c>
      <c r="C101">
        <v>20.49</v>
      </c>
      <c r="D101">
        <f t="shared" si="2"/>
        <v>-8.009999999999998</v>
      </c>
      <c r="E101">
        <f t="shared" si="3"/>
        <v>3.1101887255190324</v>
      </c>
    </row>
    <row r="102" spans="1:8" x14ac:dyDescent="0.25">
      <c r="A102" s="1">
        <v>43451</v>
      </c>
      <c r="B102">
        <v>12.265000000000001</v>
      </c>
      <c r="C102">
        <v>20.329999999999998</v>
      </c>
      <c r="D102">
        <f t="shared" si="2"/>
        <v>-8.0649999999999977</v>
      </c>
      <c r="E102">
        <f t="shared" si="3"/>
        <v>3.0228134779212805</v>
      </c>
      <c r="F102">
        <f>(E102-AVERAGE(E2:E102))/_xlfn.STDEV.S(E2:E102)</f>
        <v>0.46420449083626408</v>
      </c>
      <c r="G102" t="str">
        <f>IF(F102&gt;2,"SELL RNL AND BUY UG",IF(F102&lt;-2,"BUY RNL AND SELL UG",IF(F102&lt;0.5,"SELL RNL AND UG","NOT TRADE")))</f>
        <v>SELL RNL AND UG</v>
      </c>
      <c r="H102" t="str">
        <f>IF(ABS(D101-AVERAGE($D$2:D102))&gt;2*_xlfn.STDEV.S($D$2:D102), "TRADE", "NOT TRADE")</f>
        <v>NOT TRADE</v>
      </c>
    </row>
    <row r="103" spans="1:8" x14ac:dyDescent="0.25">
      <c r="A103" s="1">
        <v>43452</v>
      </c>
      <c r="B103">
        <v>12.36</v>
      </c>
      <c r="C103">
        <v>20.92</v>
      </c>
      <c r="D103">
        <f t="shared" si="2"/>
        <v>-8.5600000000000023</v>
      </c>
      <c r="E103">
        <f t="shared" si="3"/>
        <v>2.6471972034379814</v>
      </c>
      <c r="F103">
        <f t="shared" ref="F103:F166" si="4">(E103-AVERAGE(E3:E103))/_xlfn.STDEV.S(E3:E103)</f>
        <v>6.9097971751886325E-2</v>
      </c>
      <c r="G103" t="str">
        <f t="shared" ref="G103:G166" si="5">IF(F103&gt;2,"SELL RNL AND BUY UG",IF(F103&lt;-2,"BUY RNL AND SELL UG",IF(F103&lt;0.5,"SELL RNL AND UG","NOT TRADE")))</f>
        <v>SELL RNL AND UG</v>
      </c>
      <c r="H103" t="str">
        <f>IF(ABS(D102-AVERAGE($D$2:D103))&gt;2*_xlfn.STDEV.S($D$2:D103), "TRADE", "NOT TRADE")</f>
        <v>NOT TRADE</v>
      </c>
    </row>
    <row r="104" spans="1:8" x14ac:dyDescent="0.25">
      <c r="A104" s="1">
        <v>43453</v>
      </c>
      <c r="B104">
        <v>12.17</v>
      </c>
      <c r="C104">
        <v>20.84</v>
      </c>
      <c r="D104">
        <f t="shared" si="2"/>
        <v>-8.67</v>
      </c>
      <c r="E104">
        <f t="shared" si="3"/>
        <v>2.5210095796391059</v>
      </c>
      <c r="F104">
        <f t="shared" si="4"/>
        <v>-7.0597269478141475E-2</v>
      </c>
      <c r="G104" t="str">
        <f t="shared" si="5"/>
        <v>SELL RNL AND UG</v>
      </c>
      <c r="H104" t="str">
        <f>IF(ABS(D103-AVERAGE($D$2:D104))&gt;2*_xlfn.STDEV.S($D$2:D104), "TRADE", "NOT TRADE")</f>
        <v>NOT TRADE</v>
      </c>
    </row>
    <row r="105" spans="1:8" x14ac:dyDescent="0.25">
      <c r="A105" s="1">
        <v>43454</v>
      </c>
      <c r="B105">
        <v>12.39</v>
      </c>
      <c r="C105">
        <v>20.6</v>
      </c>
      <c r="D105">
        <f t="shared" si="2"/>
        <v>-8.2100000000000009</v>
      </c>
      <c r="E105">
        <f t="shared" si="3"/>
        <v>2.9324467082424821</v>
      </c>
      <c r="F105">
        <f t="shared" si="4"/>
        <v>0.34701883744327794</v>
      </c>
      <c r="G105" t="str">
        <f t="shared" si="5"/>
        <v>SELL RNL AND UG</v>
      </c>
      <c r="H105" t="str">
        <f>IF(ABS(D104-AVERAGE($D$2:D105))&gt;2*_xlfn.STDEV.S($D$2:D105), "TRADE", "NOT TRADE")</f>
        <v>NOT TRADE</v>
      </c>
    </row>
    <row r="106" spans="1:8" x14ac:dyDescent="0.25">
      <c r="A106" s="1">
        <v>43455</v>
      </c>
      <c r="B106">
        <v>12.28</v>
      </c>
      <c r="C106">
        <v>20.82</v>
      </c>
      <c r="D106">
        <f t="shared" si="2"/>
        <v>-8.5400000000000009</v>
      </c>
      <c r="E106">
        <f t="shared" si="3"/>
        <v>2.6469626736893872</v>
      </c>
      <c r="F106">
        <f t="shared" si="4"/>
        <v>4.2022009536599889E-2</v>
      </c>
      <c r="G106" t="str">
        <f t="shared" si="5"/>
        <v>SELL RNL AND UG</v>
      </c>
      <c r="H106" t="str">
        <f>IF(ABS(D105-AVERAGE($D$2:D106))&gt;2*_xlfn.STDEV.S($D$2:D106), "TRADE", "NOT TRADE")</f>
        <v>NOT TRADE</v>
      </c>
    </row>
    <row r="107" spans="1:8" x14ac:dyDescent="0.25">
      <c r="A107" s="1">
        <v>43458</v>
      </c>
      <c r="B107">
        <v>12.324999999999999</v>
      </c>
      <c r="C107">
        <v>20.540001</v>
      </c>
      <c r="D107">
        <f t="shared" si="2"/>
        <v>-8.2150010000000009</v>
      </c>
      <c r="E107">
        <f t="shared" si="3"/>
        <v>2.9153051927386233</v>
      </c>
      <c r="F107">
        <f t="shared" si="4"/>
        <v>0.31085085545009944</v>
      </c>
      <c r="G107" t="str">
        <f t="shared" si="5"/>
        <v>SELL RNL AND UG</v>
      </c>
      <c r="H107" t="str">
        <f>IF(ABS(D106-AVERAGE($D$2:D107))&gt;2*_xlfn.STDEV.S($D$2:D107), "TRADE", "NOT TRADE")</f>
        <v>NOT TRADE</v>
      </c>
    </row>
    <row r="108" spans="1:8" x14ac:dyDescent="0.25">
      <c r="A108" s="1">
        <v>43460</v>
      </c>
      <c r="B108">
        <v>12.7</v>
      </c>
      <c r="C108">
        <v>20.98</v>
      </c>
      <c r="D108">
        <f t="shared" si="2"/>
        <v>-8.2800000000000011</v>
      </c>
      <c r="E108">
        <f t="shared" si="3"/>
        <v>2.9393379212871356</v>
      </c>
      <c r="F108">
        <f t="shared" si="4"/>
        <v>0.32133037556800825</v>
      </c>
      <c r="G108" t="str">
        <f t="shared" si="5"/>
        <v>SELL RNL AND UG</v>
      </c>
      <c r="H108" t="str">
        <f>IF(ABS(D107-AVERAGE($D$2:D108))&gt;2*_xlfn.STDEV.S($D$2:D108), "TRADE", "NOT TRADE")</f>
        <v>NOT TRADE</v>
      </c>
    </row>
    <row r="109" spans="1:8" x14ac:dyDescent="0.25">
      <c r="A109" s="1">
        <v>43461</v>
      </c>
      <c r="B109">
        <v>12.465</v>
      </c>
      <c r="C109">
        <v>20.940000999999999</v>
      </c>
      <c r="D109">
        <f t="shared" si="2"/>
        <v>-8.4750009999999989</v>
      </c>
      <c r="E109">
        <f t="shared" si="3"/>
        <v>2.7362433117330003</v>
      </c>
      <c r="F109">
        <f t="shared" si="4"/>
        <v>9.4611657322540593E-2</v>
      </c>
      <c r="G109" t="str">
        <f t="shared" si="5"/>
        <v>SELL RNL AND UG</v>
      </c>
      <c r="H109" t="str">
        <f>IF(ABS(D108-AVERAGE($D$2:D109))&gt;2*_xlfn.STDEV.S($D$2:D109), "TRADE", "NOT TRADE")</f>
        <v>NOT TRADE</v>
      </c>
    </row>
    <row r="110" spans="1:8" x14ac:dyDescent="0.25">
      <c r="A110" s="1">
        <v>43462</v>
      </c>
      <c r="B110">
        <v>12.33</v>
      </c>
      <c r="C110">
        <v>20.889999</v>
      </c>
      <c r="D110">
        <f t="shared" si="2"/>
        <v>-8.5599989999999995</v>
      </c>
      <c r="E110">
        <f t="shared" si="3"/>
        <v>2.641127642168108</v>
      </c>
      <c r="F110">
        <f t="shared" si="4"/>
        <v>-2.0223001435096328E-2</v>
      </c>
      <c r="G110" t="str">
        <f t="shared" si="5"/>
        <v>SELL RNL AND UG</v>
      </c>
      <c r="H110" t="str">
        <f>IF(ABS(D109-AVERAGE($D$2:D110))&gt;2*_xlfn.STDEV.S($D$2:D110), "TRADE", "NOT TRADE")</f>
        <v>NOT TRADE</v>
      </c>
    </row>
    <row r="111" spans="1:8" x14ac:dyDescent="0.25">
      <c r="A111" s="1">
        <v>43465</v>
      </c>
      <c r="B111">
        <v>12.3</v>
      </c>
      <c r="C111">
        <v>21.049999</v>
      </c>
      <c r="D111">
        <f t="shared" si="2"/>
        <v>-8.749998999999999</v>
      </c>
      <c r="E111">
        <f t="shared" si="3"/>
        <v>2.4835028897658571</v>
      </c>
      <c r="F111">
        <f t="shared" si="4"/>
        <v>-0.2056101763682231</v>
      </c>
      <c r="G111" t="str">
        <f t="shared" si="5"/>
        <v>SELL RNL AND UG</v>
      </c>
      <c r="H111" t="str">
        <f>IF(ABS(D110-AVERAGE($D$2:D111))&gt;2*_xlfn.STDEV.S($D$2:D111), "TRADE", "NOT TRADE")</f>
        <v>NOT TRADE</v>
      </c>
    </row>
    <row r="112" spans="1:8" x14ac:dyDescent="0.25">
      <c r="A112" s="1">
        <v>43467</v>
      </c>
      <c r="B112">
        <v>12.045</v>
      </c>
      <c r="C112">
        <v>20.6</v>
      </c>
      <c r="D112">
        <f t="shared" si="2"/>
        <v>-8.5550000000000015</v>
      </c>
      <c r="E112">
        <f t="shared" si="3"/>
        <v>2.5874467082424815</v>
      </c>
      <c r="F112">
        <f t="shared" si="4"/>
        <v>-0.11137376159543801</v>
      </c>
      <c r="G112" t="str">
        <f t="shared" si="5"/>
        <v>SELL RNL AND UG</v>
      </c>
      <c r="H112" t="str">
        <f>IF(ABS(D111-AVERAGE($D$2:D112))&gt;2*_xlfn.STDEV.S($D$2:D112), "TRADE", "NOT TRADE")</f>
        <v>NOT TRADE</v>
      </c>
    </row>
    <row r="113" spans="1:8" x14ac:dyDescent="0.25">
      <c r="A113" s="1">
        <v>43468</v>
      </c>
      <c r="B113">
        <v>11.955</v>
      </c>
      <c r="C113">
        <v>20.559999000000001</v>
      </c>
      <c r="D113">
        <f t="shared" si="2"/>
        <v>-8.6049990000000012</v>
      </c>
      <c r="E113">
        <f t="shared" si="3"/>
        <v>2.529353693997745</v>
      </c>
      <c r="F113">
        <f t="shared" si="4"/>
        <v>-0.195454463255129</v>
      </c>
      <c r="G113" t="str">
        <f t="shared" si="5"/>
        <v>SELL RNL AND UG</v>
      </c>
      <c r="H113" t="str">
        <f>IF(ABS(D112-AVERAGE($D$2:D113))&gt;2*_xlfn.STDEV.S($D$2:D113), "TRADE", "NOT TRADE")</f>
        <v>NOT TRADE</v>
      </c>
    </row>
    <row r="114" spans="1:8" x14ac:dyDescent="0.25">
      <c r="A114" s="1">
        <v>43469</v>
      </c>
      <c r="B114">
        <v>12.365</v>
      </c>
      <c r="C114">
        <v>21.559999000000001</v>
      </c>
      <c r="D114">
        <f t="shared" si="2"/>
        <v>-9.194999000000001</v>
      </c>
      <c r="E114">
        <f t="shared" si="3"/>
        <v>2.1416989914836826</v>
      </c>
      <c r="F114">
        <f t="shared" si="4"/>
        <v>-0.66107518560905343</v>
      </c>
      <c r="G114" t="str">
        <f t="shared" si="5"/>
        <v>SELL RNL AND UG</v>
      </c>
      <c r="H114" t="str">
        <f>IF(ABS(D113-AVERAGE($D$2:D114))&gt;2*_xlfn.STDEV.S($D$2:D114), "TRADE", "NOT TRADE")</f>
        <v>NOT TRADE</v>
      </c>
    </row>
    <row r="115" spans="1:8" x14ac:dyDescent="0.25">
      <c r="A115" s="1">
        <v>43472</v>
      </c>
      <c r="B115">
        <v>12.53</v>
      </c>
      <c r="C115">
        <v>22.24</v>
      </c>
      <c r="D115">
        <f t="shared" si="2"/>
        <v>-9.7099999999999991</v>
      </c>
      <c r="E115">
        <f t="shared" si="3"/>
        <v>1.7642929961194156</v>
      </c>
      <c r="F115">
        <f t="shared" si="4"/>
        <v>-1.1237243037310229</v>
      </c>
      <c r="G115" t="str">
        <f t="shared" si="5"/>
        <v>SELL RNL AND UG</v>
      </c>
      <c r="H115" t="str">
        <f>IF(ABS(D114-AVERAGE($D$2:D115))&gt;2*_xlfn.STDEV.S($D$2:D115), "TRADE", "NOT TRADE")</f>
        <v>NOT TRADE</v>
      </c>
    </row>
    <row r="116" spans="1:8" x14ac:dyDescent="0.25">
      <c r="A116" s="1">
        <v>43473</v>
      </c>
      <c r="B116">
        <v>12.815</v>
      </c>
      <c r="C116">
        <v>22.48</v>
      </c>
      <c r="D116">
        <f t="shared" si="2"/>
        <v>-9.6650000000000009</v>
      </c>
      <c r="E116">
        <f t="shared" si="3"/>
        <v>1.8578558675160401</v>
      </c>
      <c r="F116">
        <f t="shared" si="4"/>
        <v>-1.0474419397830697</v>
      </c>
      <c r="G116" t="str">
        <f t="shared" si="5"/>
        <v>SELL RNL AND UG</v>
      </c>
      <c r="H116" t="str">
        <f>IF(ABS(D115-AVERAGE($D$2:D116))&gt;2*_xlfn.STDEV.S($D$2:D116), "TRADE", "NOT TRADE")</f>
        <v>NOT TRADE</v>
      </c>
    </row>
    <row r="117" spans="1:8" x14ac:dyDescent="0.25">
      <c r="A117" s="1">
        <v>43474</v>
      </c>
      <c r="B117">
        <v>13.045</v>
      </c>
      <c r="C117">
        <v>22.780000999999999</v>
      </c>
      <c r="D117">
        <f t="shared" si="2"/>
        <v>-9.7350009999999987</v>
      </c>
      <c r="E117">
        <f t="shared" si="3"/>
        <v>1.8485586591071197</v>
      </c>
      <c r="F117">
        <f t="shared" si="4"/>
        <v>-1.1015282987093196</v>
      </c>
      <c r="G117" t="str">
        <f t="shared" si="5"/>
        <v>SELL RNL AND UG</v>
      </c>
      <c r="H117" t="str">
        <f>IF(ABS(D116-AVERAGE($D$2:D117))&gt;2*_xlfn.STDEV.S($D$2:D117), "TRADE", "NOT TRADE")</f>
        <v>NOT TRADE</v>
      </c>
    </row>
    <row r="118" spans="1:8" x14ac:dyDescent="0.25">
      <c r="A118" s="1">
        <v>43475</v>
      </c>
      <c r="B118">
        <v>13.035</v>
      </c>
      <c r="C118">
        <v>23.1</v>
      </c>
      <c r="D118">
        <f t="shared" si="2"/>
        <v>-10.065000000000001</v>
      </c>
      <c r="E118">
        <f t="shared" si="3"/>
        <v>1.5833099519573199</v>
      </c>
      <c r="F118">
        <f t="shared" si="4"/>
        <v>-1.4563685690584429</v>
      </c>
      <c r="G118" t="str">
        <f t="shared" si="5"/>
        <v>SELL RNL AND UG</v>
      </c>
      <c r="H118" t="str">
        <f>IF(ABS(D117-AVERAGE($D$2:D118))&gt;2*_xlfn.STDEV.S($D$2:D118), "TRADE", "NOT TRADE")</f>
        <v>NOT TRADE</v>
      </c>
    </row>
    <row r="119" spans="1:8" x14ac:dyDescent="0.25">
      <c r="A119" s="1">
        <v>43476</v>
      </c>
      <c r="B119">
        <v>12.635</v>
      </c>
      <c r="C119">
        <v>23.190000999999999</v>
      </c>
      <c r="D119">
        <f t="shared" si="2"/>
        <v>-10.555000999999999</v>
      </c>
      <c r="E119">
        <f t="shared" si="3"/>
        <v>1.1115202310763515</v>
      </c>
      <c r="F119">
        <f t="shared" si="4"/>
        <v>-2.0491694101481959</v>
      </c>
      <c r="G119" t="str">
        <f t="shared" si="5"/>
        <v>BUY RNL AND SELL UG</v>
      </c>
      <c r="H119" t="str">
        <f>IF(ABS(D118-AVERAGE($D$2:D119))&gt;2*_xlfn.STDEV.S($D$2:D119), "TRADE", "NOT TRADE")</f>
        <v>NOT TRADE</v>
      </c>
    </row>
    <row r="120" spans="1:8" x14ac:dyDescent="0.25">
      <c r="A120" s="1">
        <v>43479</v>
      </c>
      <c r="B120">
        <v>12.89</v>
      </c>
      <c r="C120">
        <v>23.299999</v>
      </c>
      <c r="D120">
        <f t="shared" si="2"/>
        <v>-10.409998999999999</v>
      </c>
      <c r="E120">
        <f t="shared" si="3"/>
        <v>1.2787798091092117</v>
      </c>
      <c r="F120">
        <f t="shared" si="4"/>
        <v>-1.8486315073232997</v>
      </c>
      <c r="G120" t="str">
        <f t="shared" si="5"/>
        <v>SELL RNL AND UG</v>
      </c>
      <c r="H120" t="str">
        <f>IF(ABS(D119-AVERAGE($D$2:D120))&gt;2*_xlfn.STDEV.S($D$2:D120), "TRADE", "NOT TRADE")</f>
        <v>NOT TRADE</v>
      </c>
    </row>
    <row r="121" spans="1:8" x14ac:dyDescent="0.25">
      <c r="A121" s="1">
        <v>43480</v>
      </c>
      <c r="B121">
        <v>12.75</v>
      </c>
      <c r="C121">
        <v>23.540001</v>
      </c>
      <c r="D121">
        <f t="shared" si="2"/>
        <v>-10.790001</v>
      </c>
      <c r="E121">
        <f t="shared" si="3"/>
        <v>0.94734108519642923</v>
      </c>
      <c r="F121">
        <f t="shared" si="4"/>
        <v>-2.2468871722010721</v>
      </c>
      <c r="G121" t="str">
        <f t="shared" si="5"/>
        <v>BUY RNL AND SELL UG</v>
      </c>
      <c r="H121" t="str">
        <f>IF(ABS(D120-AVERAGE($D$2:D121))&gt;2*_xlfn.STDEV.S($D$2:D121), "TRADE", "NOT TRADE")</f>
        <v>NOT TRADE</v>
      </c>
    </row>
    <row r="122" spans="1:8" x14ac:dyDescent="0.25">
      <c r="A122" s="1">
        <v>43481</v>
      </c>
      <c r="B122">
        <v>12.904999999999999</v>
      </c>
      <c r="C122">
        <v>24.27</v>
      </c>
      <c r="D122">
        <f t="shared" si="2"/>
        <v>-11.365</v>
      </c>
      <c r="E122">
        <f t="shared" si="3"/>
        <v>0.52005395001586407</v>
      </c>
      <c r="F122">
        <f t="shared" si="4"/>
        <v>-2.7366521910095774</v>
      </c>
      <c r="G122" t="str">
        <f t="shared" si="5"/>
        <v>BUY RNL AND SELL UG</v>
      </c>
      <c r="H122" t="str">
        <f>IF(ABS(D121-AVERAGE($D$2:D122))&gt;2*_xlfn.STDEV.S($D$2:D122), "TRADE", "NOT TRADE")</f>
        <v>NOT TRADE</v>
      </c>
    </row>
    <row r="123" spans="1:8" x14ac:dyDescent="0.25">
      <c r="A123" s="1">
        <v>43482</v>
      </c>
      <c r="B123">
        <v>12.824999999999999</v>
      </c>
      <c r="C123">
        <v>24.18</v>
      </c>
      <c r="D123">
        <f t="shared" si="2"/>
        <v>-11.355</v>
      </c>
      <c r="E123">
        <f t="shared" si="3"/>
        <v>0.51184287324212896</v>
      </c>
      <c r="F123">
        <f t="shared" si="4"/>
        <v>-2.6741677494998553</v>
      </c>
      <c r="G123" t="str">
        <f t="shared" si="5"/>
        <v>BUY RNL AND SELL UG</v>
      </c>
      <c r="H123" t="str">
        <f>IF(ABS(D122-AVERAGE($D$2:D123))&gt;2*_xlfn.STDEV.S($D$2:D123), "TRADE", "NOT TRADE")</f>
        <v>NOT TRADE</v>
      </c>
    </row>
    <row r="124" spans="1:8" x14ac:dyDescent="0.25">
      <c r="A124" s="1">
        <v>43483</v>
      </c>
      <c r="B124">
        <v>12.955</v>
      </c>
      <c r="C124">
        <v>24.25</v>
      </c>
      <c r="D124">
        <f t="shared" si="2"/>
        <v>-11.295</v>
      </c>
      <c r="E124">
        <f t="shared" si="3"/>
        <v>0.58600704406614668</v>
      </c>
      <c r="F124">
        <f t="shared" si="4"/>
        <v>-2.5011570121144331</v>
      </c>
      <c r="G124" t="str">
        <f t="shared" si="5"/>
        <v>BUY RNL AND SELL UG</v>
      </c>
      <c r="H124" t="str">
        <f>IF(ABS(D123-AVERAGE($D$2:D124))&gt;2*_xlfn.STDEV.S($D$2:D124), "TRADE", "NOT TRADE")</f>
        <v>NOT TRADE</v>
      </c>
    </row>
    <row r="125" spans="1:8" x14ac:dyDescent="0.25">
      <c r="A125" s="1">
        <v>43487</v>
      </c>
      <c r="B125">
        <v>12.765000000000001</v>
      </c>
      <c r="C125">
        <v>24</v>
      </c>
      <c r="D125">
        <f t="shared" si="2"/>
        <v>-11.234999999999999</v>
      </c>
      <c r="E125">
        <f t="shared" si="3"/>
        <v>0.5954207196946637</v>
      </c>
      <c r="F125">
        <f t="shared" si="4"/>
        <v>-2.4084251318176371</v>
      </c>
      <c r="G125" t="str">
        <f t="shared" si="5"/>
        <v>BUY RNL AND SELL UG</v>
      </c>
      <c r="H125" t="str">
        <f>IF(ABS(D124-AVERAGE($D$2:D125))&gt;2*_xlfn.STDEV.S($D$2:D125), "TRADE", "NOT TRADE")</f>
        <v>NOT TRADE</v>
      </c>
    </row>
    <row r="126" spans="1:8" x14ac:dyDescent="0.25">
      <c r="A126" s="1">
        <v>43488</v>
      </c>
      <c r="B126">
        <v>13.05</v>
      </c>
      <c r="C126">
        <v>23.82</v>
      </c>
      <c r="D126">
        <f t="shared" si="2"/>
        <v>-10.77</v>
      </c>
      <c r="E126">
        <f t="shared" si="3"/>
        <v>1.0239985661471938</v>
      </c>
      <c r="F126">
        <f t="shared" si="4"/>
        <v>-1.8884247856421172</v>
      </c>
      <c r="G126" t="str">
        <f t="shared" si="5"/>
        <v>SELL RNL AND UG</v>
      </c>
      <c r="H126" t="str">
        <f>IF(ABS(D125-AVERAGE($D$2:D126))&gt;2*_xlfn.STDEV.S($D$2:D126), "TRADE", "NOT TRADE")</f>
        <v>NOT TRADE</v>
      </c>
    </row>
    <row r="127" spans="1:8" x14ac:dyDescent="0.25">
      <c r="A127" s="1">
        <v>43489</v>
      </c>
      <c r="B127">
        <v>13.18</v>
      </c>
      <c r="C127">
        <v>24.4</v>
      </c>
      <c r="D127">
        <f t="shared" si="2"/>
        <v>-11.219999999999999</v>
      </c>
      <c r="E127">
        <f t="shared" si="3"/>
        <v>0.69135883868903569</v>
      </c>
      <c r="F127">
        <f t="shared" si="4"/>
        <v>-2.2057587146470889</v>
      </c>
      <c r="G127" t="str">
        <f t="shared" si="5"/>
        <v>BUY RNL AND SELL UG</v>
      </c>
      <c r="H127" t="str">
        <f>IF(ABS(D126-AVERAGE($D$2:D127))&gt;2*_xlfn.STDEV.S($D$2:D127), "TRADE", "NOT TRADE")</f>
        <v>NOT TRADE</v>
      </c>
    </row>
    <row r="128" spans="1:8" x14ac:dyDescent="0.25">
      <c r="A128" s="1">
        <v>43490</v>
      </c>
      <c r="B128">
        <v>13.875</v>
      </c>
      <c r="C128">
        <v>24.950001</v>
      </c>
      <c r="D128">
        <f t="shared" si="2"/>
        <v>-11.075001</v>
      </c>
      <c r="E128">
        <f t="shared" si="3"/>
        <v>0.94764795465159857</v>
      </c>
      <c r="F128">
        <f t="shared" si="4"/>
        <v>-1.889253971257193</v>
      </c>
      <c r="G128" t="str">
        <f t="shared" si="5"/>
        <v>SELL RNL AND UG</v>
      </c>
      <c r="H128" t="str">
        <f>IF(ABS(D127-AVERAGE($D$2:D128))&gt;2*_xlfn.STDEV.S($D$2:D128), "TRADE", "NOT TRADE")</f>
        <v>NOT TRADE</v>
      </c>
    </row>
    <row r="129" spans="1:8" x14ac:dyDescent="0.25">
      <c r="A129" s="1">
        <v>43493</v>
      </c>
      <c r="B129">
        <v>13.73</v>
      </c>
      <c r="C129">
        <v>24.66</v>
      </c>
      <c r="D129">
        <f t="shared" si="2"/>
        <v>-10.93</v>
      </c>
      <c r="E129">
        <f t="shared" si="3"/>
        <v>1.0339686160353789</v>
      </c>
      <c r="F129">
        <f t="shared" si="4"/>
        <v>-1.7618450226361067</v>
      </c>
      <c r="G129" t="str">
        <f t="shared" si="5"/>
        <v>SELL RNL AND UG</v>
      </c>
      <c r="H129" t="str">
        <f>IF(ABS(D128-AVERAGE($D$2:D129))&gt;2*_xlfn.STDEV.S($D$2:D129), "TRADE", "NOT TRADE")</f>
        <v>NOT TRADE</v>
      </c>
    </row>
    <row r="130" spans="1:8" x14ac:dyDescent="0.25">
      <c r="A130" s="1">
        <v>43494</v>
      </c>
      <c r="B130">
        <v>13.96</v>
      </c>
      <c r="C130">
        <v>24.790001</v>
      </c>
      <c r="D130">
        <f t="shared" si="2"/>
        <v>-10.830000999999999</v>
      </c>
      <c r="E130">
        <f t="shared" si="3"/>
        <v>1.1602727070538474</v>
      </c>
      <c r="F130">
        <f t="shared" si="4"/>
        <v>-1.5952031580263619</v>
      </c>
      <c r="G130" t="str">
        <f t="shared" si="5"/>
        <v>SELL RNL AND UG</v>
      </c>
      <c r="H130" t="str">
        <f>IF(ABS(D129-AVERAGE($D$2:D130))&gt;2*_xlfn.STDEV.S($D$2:D130), "TRADE", "NOT TRADE")</f>
        <v>NOT TRADE</v>
      </c>
    </row>
    <row r="131" spans="1:8" x14ac:dyDescent="0.25">
      <c r="A131" s="1">
        <v>43495</v>
      </c>
      <c r="B131">
        <v>14.02</v>
      </c>
      <c r="C131">
        <v>25.27</v>
      </c>
      <c r="D131">
        <f t="shared" ref="D131:D194" si="6">B131-C131</f>
        <v>-11.25</v>
      </c>
      <c r="E131">
        <f t="shared" ref="E131:E194" si="7">B131-($I$8*C131+$J$8)</f>
        <v>0.83739924750179817</v>
      </c>
      <c r="F131">
        <f t="shared" si="4"/>
        <v>-1.8922968790652095</v>
      </c>
      <c r="G131" t="str">
        <f t="shared" si="5"/>
        <v>SELL RNL AND UG</v>
      </c>
      <c r="H131" t="str">
        <f>IF(ABS(D130-AVERAGE($D$2:D131))&gt;2*_xlfn.STDEV.S($D$2:D131), "TRADE", "NOT TRADE")</f>
        <v>NOT TRADE</v>
      </c>
    </row>
    <row r="132" spans="1:8" x14ac:dyDescent="0.25">
      <c r="A132" s="1">
        <v>43496</v>
      </c>
      <c r="B132">
        <v>14.13</v>
      </c>
      <c r="C132">
        <v>25.16</v>
      </c>
      <c r="D132">
        <f t="shared" si="6"/>
        <v>-11.03</v>
      </c>
      <c r="E132">
        <f t="shared" si="7"/>
        <v>1.0351412647783462</v>
      </c>
      <c r="F132">
        <f t="shared" si="4"/>
        <v>-1.6541156943290019</v>
      </c>
      <c r="G132" t="str">
        <f t="shared" si="5"/>
        <v>SELL RNL AND UG</v>
      </c>
      <c r="H132" t="str">
        <f>IF(ABS(D131-AVERAGE($D$2:D132))&gt;2*_xlfn.STDEV.S($D$2:D132), "TRADE", "NOT TRADE")</f>
        <v>NOT TRADE</v>
      </c>
    </row>
    <row r="133" spans="1:8" x14ac:dyDescent="0.25">
      <c r="A133" s="1">
        <v>43497</v>
      </c>
      <c r="B133">
        <v>13.994999999999999</v>
      </c>
      <c r="C133">
        <v>25.379999000000002</v>
      </c>
      <c r="D133">
        <f t="shared" si="6"/>
        <v>-11.384999000000002</v>
      </c>
      <c r="E133">
        <f t="shared" si="7"/>
        <v>0.72465802787995059</v>
      </c>
      <c r="F133">
        <f t="shared" si="4"/>
        <v>-1.9220897166117152</v>
      </c>
      <c r="G133" t="str">
        <f t="shared" si="5"/>
        <v>SELL RNL AND UG</v>
      </c>
      <c r="H133" t="str">
        <f>IF(ABS(D132-AVERAGE($D$2:D133))&gt;2*_xlfn.STDEV.S($D$2:D133), "TRADE", "NOT TRADE")</f>
        <v>NOT TRADE</v>
      </c>
    </row>
    <row r="134" spans="1:8" x14ac:dyDescent="0.25">
      <c r="A134" s="1">
        <v>43500</v>
      </c>
      <c r="B134">
        <v>13.775</v>
      </c>
      <c r="C134">
        <v>25.07</v>
      </c>
      <c r="D134">
        <f t="shared" si="6"/>
        <v>-11.295</v>
      </c>
      <c r="E134">
        <f t="shared" si="7"/>
        <v>0.75193018800461076</v>
      </c>
      <c r="F134">
        <f t="shared" si="4"/>
        <v>-1.8515650347927661</v>
      </c>
      <c r="G134" t="str">
        <f t="shared" si="5"/>
        <v>SELL RNL AND UG</v>
      </c>
      <c r="H134" t="str">
        <f>IF(ABS(D133-AVERAGE($D$2:D134))&gt;2*_xlfn.STDEV.S($D$2:D134), "TRADE", "NOT TRADE")</f>
        <v>NOT TRADE</v>
      </c>
    </row>
    <row r="135" spans="1:8" x14ac:dyDescent="0.25">
      <c r="A135" s="1">
        <v>43501</v>
      </c>
      <c r="B135">
        <v>13.7</v>
      </c>
      <c r="C135">
        <v>24.98</v>
      </c>
      <c r="D135">
        <f t="shared" si="6"/>
        <v>-11.280000000000001</v>
      </c>
      <c r="E135">
        <f t="shared" si="7"/>
        <v>0.7487191112308782</v>
      </c>
      <c r="F135">
        <f t="shared" si="4"/>
        <v>-1.8116935110955366</v>
      </c>
      <c r="G135" t="str">
        <f t="shared" si="5"/>
        <v>SELL RNL AND UG</v>
      </c>
      <c r="H135" t="str">
        <f>IF(ABS(D134-AVERAGE($D$2:D135))&gt;2*_xlfn.STDEV.S($D$2:D135), "TRADE", "NOT TRADE")</f>
        <v>NOT TRADE</v>
      </c>
    </row>
    <row r="136" spans="1:8" x14ac:dyDescent="0.25">
      <c r="A136" s="1">
        <v>43502</v>
      </c>
      <c r="B136">
        <v>13.654999999999999</v>
      </c>
      <c r="C136">
        <v>24.5</v>
      </c>
      <c r="D136">
        <f t="shared" si="6"/>
        <v>-10.845000000000001</v>
      </c>
      <c r="E136">
        <f t="shared" si="7"/>
        <v>1.0865933684376294</v>
      </c>
      <c r="F136">
        <f t="shared" si="4"/>
        <v>-1.4607458980195411</v>
      </c>
      <c r="G136" t="str">
        <f t="shared" si="5"/>
        <v>SELL RNL AND UG</v>
      </c>
      <c r="H136" t="str">
        <f>IF(ABS(D135-AVERAGE($D$2:D136))&gt;2*_xlfn.STDEV.S($D$2:D136), "TRADE", "NOT TRADE")</f>
        <v>NOT TRADE</v>
      </c>
    </row>
    <row r="137" spans="1:8" x14ac:dyDescent="0.25">
      <c r="A137" s="1">
        <v>43503</v>
      </c>
      <c r="B137">
        <v>13.14</v>
      </c>
      <c r="C137">
        <v>23.75</v>
      </c>
      <c r="D137">
        <f t="shared" si="6"/>
        <v>-10.61</v>
      </c>
      <c r="E137">
        <f t="shared" si="7"/>
        <v>1.1698343953231767</v>
      </c>
      <c r="F137">
        <f t="shared" si="4"/>
        <v>-1.3723445178947067</v>
      </c>
      <c r="G137" t="str">
        <f t="shared" si="5"/>
        <v>SELL RNL AND UG</v>
      </c>
      <c r="H137" t="str">
        <f>IF(ABS(D136-AVERAGE($D$2:D137))&gt;2*_xlfn.STDEV.S($D$2:D137), "TRADE", "NOT TRADE")</f>
        <v>NOT TRADE</v>
      </c>
    </row>
    <row r="138" spans="1:8" x14ac:dyDescent="0.25">
      <c r="A138" s="1">
        <v>43504</v>
      </c>
      <c r="B138">
        <v>12.845000000000001</v>
      </c>
      <c r="C138">
        <v>23.440000999999999</v>
      </c>
      <c r="D138">
        <f t="shared" si="6"/>
        <v>-10.595000999999998</v>
      </c>
      <c r="E138">
        <f t="shared" si="7"/>
        <v>1.1221065554478358</v>
      </c>
      <c r="F138">
        <f t="shared" si="4"/>
        <v>-1.4078139009550306</v>
      </c>
      <c r="G138" t="str">
        <f t="shared" si="5"/>
        <v>SELL RNL AND UG</v>
      </c>
      <c r="H138" t="str">
        <f>IF(ABS(D137-AVERAGE($D$2:D138))&gt;2*_xlfn.STDEV.S($D$2:D138), "TRADE", "NOT TRADE")</f>
        <v>NOT TRADE</v>
      </c>
    </row>
    <row r="139" spans="1:8" x14ac:dyDescent="0.25">
      <c r="A139" s="1">
        <v>43507</v>
      </c>
      <c r="B139">
        <v>12.72</v>
      </c>
      <c r="C139">
        <v>23.690000999999999</v>
      </c>
      <c r="D139">
        <f t="shared" si="6"/>
        <v>-10.970000999999998</v>
      </c>
      <c r="E139">
        <f t="shared" si="7"/>
        <v>0.79769287981931924</v>
      </c>
      <c r="F139">
        <f t="shared" si="4"/>
        <v>-1.6865015195062201</v>
      </c>
      <c r="G139" t="str">
        <f t="shared" si="5"/>
        <v>SELL RNL AND UG</v>
      </c>
      <c r="H139" t="str">
        <f>IF(ABS(D138-AVERAGE($D$2:D139))&gt;2*_xlfn.STDEV.S($D$2:D139), "TRADE", "NOT TRADE")</f>
        <v>NOT TRADE</v>
      </c>
    </row>
    <row r="140" spans="1:8" x14ac:dyDescent="0.25">
      <c r="A140" s="1">
        <v>43508</v>
      </c>
      <c r="B140">
        <v>12.785</v>
      </c>
      <c r="C140">
        <v>24.540001</v>
      </c>
      <c r="D140">
        <f t="shared" si="6"/>
        <v>-11.755001</v>
      </c>
      <c r="E140">
        <f t="shared" si="7"/>
        <v>0.18468638268236326</v>
      </c>
      <c r="F140">
        <f t="shared" si="4"/>
        <v>-2.1941118264799711</v>
      </c>
      <c r="G140" t="str">
        <f t="shared" si="5"/>
        <v>BUY RNL AND SELL UG</v>
      </c>
      <c r="H140" t="str">
        <f>IF(ABS(D139-AVERAGE($D$2:D140))&gt;2*_xlfn.STDEV.S($D$2:D140), "TRADE", "NOT TRADE")</f>
        <v>NOT TRADE</v>
      </c>
    </row>
    <row r="141" spans="1:8" x14ac:dyDescent="0.25">
      <c r="A141" s="1">
        <v>43509</v>
      </c>
      <c r="B141">
        <v>12.71</v>
      </c>
      <c r="C141">
        <v>24.1</v>
      </c>
      <c r="D141">
        <f t="shared" si="6"/>
        <v>-11.39</v>
      </c>
      <c r="E141">
        <f t="shared" si="7"/>
        <v>0.46065524944325453</v>
      </c>
      <c r="F141">
        <f t="shared" si="4"/>
        <v>-1.8958530312564863</v>
      </c>
      <c r="G141" t="str">
        <f t="shared" si="5"/>
        <v>SELL RNL AND UG</v>
      </c>
      <c r="H141" t="str">
        <f>IF(ABS(D140-AVERAGE($D$2:D141))&gt;2*_xlfn.STDEV.S($D$2:D141), "TRADE", "NOT TRADE")</f>
        <v>NOT TRADE</v>
      </c>
    </row>
    <row r="142" spans="1:8" x14ac:dyDescent="0.25">
      <c r="A142" s="1">
        <v>43510</v>
      </c>
      <c r="B142">
        <v>12.965</v>
      </c>
      <c r="C142">
        <v>23.610001</v>
      </c>
      <c r="D142">
        <f t="shared" si="6"/>
        <v>-10.645001000000001</v>
      </c>
      <c r="E142">
        <f t="shared" si="7"/>
        <v>1.1065052560204425</v>
      </c>
      <c r="F142">
        <f t="shared" si="4"/>
        <v>-1.2983451567595847</v>
      </c>
      <c r="G142" t="str">
        <f t="shared" si="5"/>
        <v>SELL RNL AND UG</v>
      </c>
      <c r="H142" t="str">
        <f>IF(ABS(D141-AVERAGE($D$2:D142))&gt;2*_xlfn.STDEV.S($D$2:D142), "TRADE", "NOT TRADE")</f>
        <v>NOT TRADE</v>
      </c>
    </row>
    <row r="143" spans="1:8" x14ac:dyDescent="0.25">
      <c r="A143" s="1">
        <v>43511</v>
      </c>
      <c r="B143">
        <v>13.46</v>
      </c>
      <c r="C143">
        <v>24.01</v>
      </c>
      <c r="D143">
        <f t="shared" si="6"/>
        <v>-10.55</v>
      </c>
      <c r="E143">
        <f t="shared" si="7"/>
        <v>1.2824441726695195</v>
      </c>
      <c r="F143">
        <f t="shared" si="4"/>
        <v>-1.1301734702180766</v>
      </c>
      <c r="G143" t="str">
        <f t="shared" si="5"/>
        <v>SELL RNL AND UG</v>
      </c>
      <c r="H143" t="str">
        <f>IF(ABS(D142-AVERAGE($D$2:D143))&gt;2*_xlfn.STDEV.S($D$2:D143), "TRADE", "NOT TRADE")</f>
        <v>NOT TRADE</v>
      </c>
    </row>
    <row r="144" spans="1:8" x14ac:dyDescent="0.25">
      <c r="A144" s="1">
        <v>43515</v>
      </c>
      <c r="B144">
        <v>13.34</v>
      </c>
      <c r="C144">
        <v>24.52</v>
      </c>
      <c r="D144">
        <f t="shared" si="6"/>
        <v>-11.18</v>
      </c>
      <c r="E144">
        <f t="shared" si="7"/>
        <v>0.75564027438734804</v>
      </c>
      <c r="F144">
        <f t="shared" si="4"/>
        <v>-1.5780572123764576</v>
      </c>
      <c r="G144" t="str">
        <f t="shared" si="5"/>
        <v>SELL RNL AND UG</v>
      </c>
      <c r="H144" t="str">
        <f>IF(ABS(D143-AVERAGE($D$2:D144))&gt;2*_xlfn.STDEV.S($D$2:D144), "TRADE", "NOT TRADE")</f>
        <v>NOT TRADE</v>
      </c>
    </row>
    <row r="145" spans="1:8" x14ac:dyDescent="0.25">
      <c r="A145" s="1">
        <v>43516</v>
      </c>
      <c r="B145">
        <v>13.58</v>
      </c>
      <c r="C145">
        <v>25.110001</v>
      </c>
      <c r="D145">
        <f t="shared" si="6"/>
        <v>-11.530001</v>
      </c>
      <c r="E145">
        <f t="shared" si="7"/>
        <v>0.52502320224934707</v>
      </c>
      <c r="F145">
        <f t="shared" si="4"/>
        <v>-1.747978155640515</v>
      </c>
      <c r="G145" t="str">
        <f t="shared" si="5"/>
        <v>SELL RNL AND UG</v>
      </c>
      <c r="H145" t="str">
        <f>IF(ABS(D144-AVERAGE($D$2:D145))&gt;2*_xlfn.STDEV.S($D$2:D145), "TRADE", "NOT TRADE")</f>
        <v>NOT TRADE</v>
      </c>
    </row>
    <row r="146" spans="1:8" x14ac:dyDescent="0.25">
      <c r="A146" s="1">
        <v>43517</v>
      </c>
      <c r="B146">
        <v>13.505000000000001</v>
      </c>
      <c r="C146">
        <v>25.309999000000001</v>
      </c>
      <c r="D146">
        <f t="shared" si="6"/>
        <v>-11.804999</v>
      </c>
      <c r="E146">
        <f t="shared" si="7"/>
        <v>0.29049385705593878</v>
      </c>
      <c r="F146">
        <f t="shared" si="4"/>
        <v>-1.8992781938130505</v>
      </c>
      <c r="G146" t="str">
        <f t="shared" si="5"/>
        <v>SELL RNL AND UG</v>
      </c>
      <c r="H146" t="str">
        <f>IF(ABS(D145-AVERAGE($D$2:D146))&gt;2*_xlfn.STDEV.S($D$2:D146), "TRADE", "NOT TRADE")</f>
        <v>NOT TRADE</v>
      </c>
    </row>
    <row r="147" spans="1:8" x14ac:dyDescent="0.25">
      <c r="A147" s="1">
        <v>43518</v>
      </c>
      <c r="B147">
        <v>13.234999999999999</v>
      </c>
      <c r="C147">
        <v>24.879999000000002</v>
      </c>
      <c r="D147">
        <f t="shared" si="6"/>
        <v>-11.644999000000002</v>
      </c>
      <c r="E147">
        <f t="shared" si="7"/>
        <v>0.36348537913698387</v>
      </c>
      <c r="F147">
        <f t="shared" si="4"/>
        <v>-1.7923295430048773</v>
      </c>
      <c r="G147" t="str">
        <f t="shared" si="5"/>
        <v>SELL RNL AND UG</v>
      </c>
      <c r="H147" t="str">
        <f>IF(ABS(D146-AVERAGE($D$2:D147))&gt;2*_xlfn.STDEV.S($D$2:D147), "TRADE", "NOT TRADE")</f>
        <v>NOT TRADE</v>
      </c>
    </row>
    <row r="148" spans="1:8" x14ac:dyDescent="0.25">
      <c r="A148" s="1">
        <v>43521</v>
      </c>
      <c r="B148">
        <v>13.69</v>
      </c>
      <c r="C148">
        <v>25.77</v>
      </c>
      <c r="D148">
        <f t="shared" si="6"/>
        <v>-12.08</v>
      </c>
      <c r="E148">
        <f t="shared" si="7"/>
        <v>0.10857189624476504</v>
      </c>
      <c r="F148">
        <f t="shared" si="4"/>
        <v>-1.9505457034170395</v>
      </c>
      <c r="G148" t="str">
        <f t="shared" si="5"/>
        <v>SELL RNL AND UG</v>
      </c>
      <c r="H148" t="str">
        <f>IF(ABS(D147-AVERAGE($D$2:D148))&gt;2*_xlfn.STDEV.S($D$2:D148), "TRADE", "NOT TRADE")</f>
        <v>NOT TRADE</v>
      </c>
    </row>
    <row r="149" spans="1:8" x14ac:dyDescent="0.25">
      <c r="A149" s="1">
        <v>43522</v>
      </c>
      <c r="B149">
        <v>13.695</v>
      </c>
      <c r="C149">
        <v>25.120000999999998</v>
      </c>
      <c r="D149">
        <f t="shared" si="6"/>
        <v>-11.425000999999998</v>
      </c>
      <c r="E149">
        <f t="shared" si="7"/>
        <v>0.63204665522420633</v>
      </c>
      <c r="F149">
        <f t="shared" si="4"/>
        <v>-1.4791115043703842</v>
      </c>
      <c r="G149" t="str">
        <f t="shared" si="5"/>
        <v>SELL RNL AND UG</v>
      </c>
      <c r="H149" t="str">
        <f>IF(ABS(D148-AVERAGE($D$2:D149))&gt;2*_xlfn.STDEV.S($D$2:D149), "TRADE", "NOT TRADE")</f>
        <v>NOT TRADE</v>
      </c>
    </row>
    <row r="150" spans="1:8" x14ac:dyDescent="0.25">
      <c r="A150" s="1">
        <v>43523</v>
      </c>
      <c r="B150">
        <v>13.75</v>
      </c>
      <c r="C150">
        <v>25.5</v>
      </c>
      <c r="D150">
        <f t="shared" si="6"/>
        <v>-11.75</v>
      </c>
      <c r="E150">
        <f t="shared" si="7"/>
        <v>0.38393866592356396</v>
      </c>
      <c r="F150">
        <f t="shared" si="4"/>
        <v>-1.6417878950725986</v>
      </c>
      <c r="G150" t="str">
        <f t="shared" si="5"/>
        <v>SELL RNL AND UG</v>
      </c>
      <c r="H150" t="str">
        <f>IF(ABS(D149-AVERAGE($D$2:D150))&gt;2*_xlfn.STDEV.S($D$2:D150), "TRADE", "NOT TRADE")</f>
        <v>NOT TRADE</v>
      </c>
    </row>
    <row r="151" spans="1:8" x14ac:dyDescent="0.25">
      <c r="A151" s="1">
        <v>43524</v>
      </c>
      <c r="B151">
        <v>13.635</v>
      </c>
      <c r="C151">
        <v>25.389999</v>
      </c>
      <c r="D151">
        <f t="shared" si="6"/>
        <v>-11.754999</v>
      </c>
      <c r="E151">
        <f t="shared" si="7"/>
        <v>0.35668148085481377</v>
      </c>
      <c r="F151">
        <f t="shared" si="4"/>
        <v>-1.6240173726580054</v>
      </c>
      <c r="G151" t="str">
        <f t="shared" si="5"/>
        <v>SELL RNL AND UG</v>
      </c>
      <c r="H151" t="str">
        <f>IF(ABS(D150-AVERAGE($D$2:D151))&gt;2*_xlfn.STDEV.S($D$2:D151), "TRADE", "NOT TRADE")</f>
        <v>NOT TRADE</v>
      </c>
    </row>
    <row r="152" spans="1:8" x14ac:dyDescent="0.25">
      <c r="A152" s="1">
        <v>43525</v>
      </c>
      <c r="B152">
        <v>13.765000000000001</v>
      </c>
      <c r="C152">
        <v>26.01</v>
      </c>
      <c r="D152">
        <f t="shared" si="6"/>
        <v>-12.245000000000001</v>
      </c>
      <c r="E152">
        <f t="shared" si="7"/>
        <v>-7.8652323586094752E-3</v>
      </c>
      <c r="F152">
        <f t="shared" si="4"/>
        <v>-1.8656682774763054</v>
      </c>
      <c r="G152" t="str">
        <f t="shared" si="5"/>
        <v>SELL RNL AND UG</v>
      </c>
      <c r="H152" t="str">
        <f>IF(ABS(D151-AVERAGE($D$2:D152))&gt;2*_xlfn.STDEV.S($D$2:D152), "TRADE", "NOT TRADE")</f>
        <v>NOT TRADE</v>
      </c>
    </row>
    <row r="153" spans="1:8" x14ac:dyDescent="0.25">
      <c r="A153" s="1">
        <v>43528</v>
      </c>
      <c r="B153">
        <v>13.605</v>
      </c>
      <c r="C153">
        <v>26.09</v>
      </c>
      <c r="D153">
        <f t="shared" si="6"/>
        <v>-12.484999999999999</v>
      </c>
      <c r="E153">
        <f t="shared" si="7"/>
        <v>-0.23167760855973363</v>
      </c>
      <c r="F153">
        <f t="shared" si="4"/>
        <v>-1.9827809840639214</v>
      </c>
      <c r="G153" t="str">
        <f t="shared" si="5"/>
        <v>SELL RNL AND UG</v>
      </c>
      <c r="H153" t="str">
        <f>IF(ABS(D152-AVERAGE($D$2:D153))&gt;2*_xlfn.STDEV.S($D$2:D153), "TRADE", "NOT TRADE")</f>
        <v>NOT TRADE</v>
      </c>
    </row>
    <row r="154" spans="1:8" x14ac:dyDescent="0.25">
      <c r="A154" s="1">
        <v>43529</v>
      </c>
      <c r="B154">
        <v>13.55</v>
      </c>
      <c r="C154">
        <v>25.73</v>
      </c>
      <c r="D154">
        <f t="shared" si="6"/>
        <v>-12.18</v>
      </c>
      <c r="E154">
        <f t="shared" si="7"/>
        <v>4.7808434533003208E-4</v>
      </c>
      <c r="F154">
        <f t="shared" si="4"/>
        <v>-1.7536575114586859</v>
      </c>
      <c r="G154" t="str">
        <f t="shared" si="5"/>
        <v>SELL RNL AND UG</v>
      </c>
      <c r="H154" t="str">
        <f>IF(ABS(D153-AVERAGE($D$2:D154))&gt;2*_xlfn.STDEV.S($D$2:D154), "TRADE", "NOT TRADE")</f>
        <v>NOT TRADE</v>
      </c>
    </row>
    <row r="155" spans="1:8" x14ac:dyDescent="0.25">
      <c r="A155" s="1">
        <v>43530</v>
      </c>
      <c r="B155">
        <v>13.38</v>
      </c>
      <c r="C155">
        <v>25.139999</v>
      </c>
      <c r="D155">
        <f t="shared" si="6"/>
        <v>-11.759998999999999</v>
      </c>
      <c r="E155">
        <f t="shared" si="7"/>
        <v>0.30109515648333129</v>
      </c>
      <c r="F155">
        <f t="shared" si="4"/>
        <v>-1.4857935617592042</v>
      </c>
      <c r="G155" t="str">
        <f t="shared" si="5"/>
        <v>SELL RNL AND UG</v>
      </c>
      <c r="H155" t="str">
        <f>IF(ABS(D154-AVERAGE($D$2:D155))&gt;2*_xlfn.STDEV.S($D$2:D155), "TRADE", "NOT TRADE")</f>
        <v>NOT TRADE</v>
      </c>
    </row>
    <row r="156" spans="1:8" x14ac:dyDescent="0.25">
      <c r="A156" s="1">
        <v>43531</v>
      </c>
      <c r="B156">
        <v>12.824999999999999</v>
      </c>
      <c r="C156">
        <v>23.74</v>
      </c>
      <c r="D156">
        <f t="shared" si="6"/>
        <v>-10.914999999999999</v>
      </c>
      <c r="E156">
        <f t="shared" si="7"/>
        <v>0.8628109423483199</v>
      </c>
      <c r="F156">
        <f t="shared" si="4"/>
        <v>-1.0311282645759481</v>
      </c>
      <c r="G156" t="str">
        <f t="shared" si="5"/>
        <v>SELL RNL AND UG</v>
      </c>
      <c r="H156" t="str">
        <f>IF(ABS(D155-AVERAGE($D$2:D156))&gt;2*_xlfn.STDEV.S($D$2:D156), "TRADE", "NOT TRADE")</f>
        <v>NOT TRADE</v>
      </c>
    </row>
    <row r="157" spans="1:8" x14ac:dyDescent="0.25">
      <c r="A157" s="1">
        <v>43532</v>
      </c>
      <c r="B157">
        <v>12.83</v>
      </c>
      <c r="C157">
        <v>23.77</v>
      </c>
      <c r="D157">
        <f t="shared" si="6"/>
        <v>-10.94</v>
      </c>
      <c r="E157">
        <f t="shared" si="7"/>
        <v>0.84388130127289784</v>
      </c>
      <c r="F157">
        <f t="shared" si="4"/>
        <v>-1.0279821603302204</v>
      </c>
      <c r="G157" t="str">
        <f t="shared" si="5"/>
        <v>SELL RNL AND UG</v>
      </c>
      <c r="H157" t="str">
        <f>IF(ABS(D156-AVERAGE($D$2:D157))&gt;2*_xlfn.STDEV.S($D$2:D157), "TRADE", "NOT TRADE")</f>
        <v>NOT TRADE</v>
      </c>
    </row>
    <row r="158" spans="1:8" x14ac:dyDescent="0.25">
      <c r="A158" s="1">
        <v>43535</v>
      </c>
      <c r="B158">
        <v>13.185</v>
      </c>
      <c r="C158">
        <v>24.23</v>
      </c>
      <c r="D158">
        <f t="shared" si="6"/>
        <v>-11.045</v>
      </c>
      <c r="E158">
        <f t="shared" si="7"/>
        <v>0.83196013811642544</v>
      </c>
      <c r="F158">
        <f t="shared" si="4"/>
        <v>-1.0187890199606959</v>
      </c>
      <c r="G158" t="str">
        <f t="shared" si="5"/>
        <v>SELL RNL AND UG</v>
      </c>
      <c r="H158" t="str">
        <f>IF(ABS(D157-AVERAGE($D$2:D158))&gt;2*_xlfn.STDEV.S($D$2:D158), "TRADE", "NOT TRADE")</f>
        <v>NOT TRADE</v>
      </c>
    </row>
    <row r="159" spans="1:8" x14ac:dyDescent="0.25">
      <c r="A159" s="1">
        <v>43536</v>
      </c>
      <c r="B159">
        <v>13.16</v>
      </c>
      <c r="C159">
        <v>24.129999000000002</v>
      </c>
      <c r="D159">
        <f t="shared" si="6"/>
        <v>-10.969999000000001</v>
      </c>
      <c r="E159">
        <f t="shared" si="7"/>
        <v>0.88672640602253416</v>
      </c>
      <c r="F159">
        <f t="shared" si="4"/>
        <v>-0.95743646107860803</v>
      </c>
      <c r="G159" t="str">
        <f t="shared" si="5"/>
        <v>SELL RNL AND UG</v>
      </c>
      <c r="H159" t="str">
        <f>IF(ABS(D158-AVERAGE($D$2:D159))&gt;2*_xlfn.STDEV.S($D$2:D159), "TRADE", "NOT TRADE")</f>
        <v>NOT TRADE</v>
      </c>
    </row>
    <row r="160" spans="1:8" x14ac:dyDescent="0.25">
      <c r="A160" s="1">
        <v>43537</v>
      </c>
      <c r="B160">
        <v>13.305</v>
      </c>
      <c r="C160">
        <v>24.540001</v>
      </c>
      <c r="D160">
        <f t="shared" si="6"/>
        <v>-11.235001</v>
      </c>
      <c r="E160">
        <f t="shared" si="7"/>
        <v>0.70468638268236283</v>
      </c>
      <c r="F160">
        <f t="shared" si="4"/>
        <v>-1.0807528995553639</v>
      </c>
      <c r="G160" t="str">
        <f t="shared" si="5"/>
        <v>SELL RNL AND UG</v>
      </c>
      <c r="H160" t="str">
        <f>IF(ABS(D159-AVERAGE($D$2:D160))&gt;2*_xlfn.STDEV.S($D$2:D160), "TRADE", "NOT TRADE")</f>
        <v>NOT TRADE</v>
      </c>
    </row>
    <row r="161" spans="1:8" x14ac:dyDescent="0.25">
      <c r="A161" s="1">
        <v>43538</v>
      </c>
      <c r="B161">
        <v>13.234999999999999</v>
      </c>
      <c r="C161">
        <v>24.67</v>
      </c>
      <c r="D161">
        <f t="shared" si="6"/>
        <v>-11.435000000000002</v>
      </c>
      <c r="E161">
        <f t="shared" si="7"/>
        <v>0.53099206901023699</v>
      </c>
      <c r="F161">
        <f t="shared" si="4"/>
        <v>-1.1941942753267574</v>
      </c>
      <c r="G161" t="str">
        <f t="shared" si="5"/>
        <v>SELL RNL AND UG</v>
      </c>
      <c r="H161" t="str">
        <f>IF(ABS(D160-AVERAGE($D$2:D161))&gt;2*_xlfn.STDEV.S($D$2:D161), "TRADE", "NOT TRADE")</f>
        <v>NOT TRADE</v>
      </c>
    </row>
    <row r="162" spans="1:8" x14ac:dyDescent="0.25">
      <c r="A162" s="1">
        <v>43539</v>
      </c>
      <c r="B162">
        <v>13.44</v>
      </c>
      <c r="C162">
        <v>25.049999</v>
      </c>
      <c r="D162">
        <f t="shared" si="6"/>
        <v>-11.609999</v>
      </c>
      <c r="E162">
        <f t="shared" si="7"/>
        <v>0.43288407970959497</v>
      </c>
      <c r="F162">
        <f t="shared" si="4"/>
        <v>-1.248448101901606</v>
      </c>
      <c r="G162" t="str">
        <f t="shared" si="5"/>
        <v>SELL RNL AND UG</v>
      </c>
      <c r="H162" t="str">
        <f>IF(ABS(D161-AVERAGE($D$2:D162))&gt;2*_xlfn.STDEV.S($D$2:D162), "TRADE", "NOT TRADE")</f>
        <v>NOT TRADE</v>
      </c>
    </row>
    <row r="163" spans="1:8" x14ac:dyDescent="0.25">
      <c r="A163" s="1">
        <v>43542</v>
      </c>
      <c r="B163">
        <v>13.63</v>
      </c>
      <c r="C163">
        <v>25.32</v>
      </c>
      <c r="D163">
        <f t="shared" si="6"/>
        <v>-11.69</v>
      </c>
      <c r="E163">
        <f t="shared" si="7"/>
        <v>0.40751651237609465</v>
      </c>
      <c r="F163">
        <f t="shared" si="4"/>
        <v>-1.2455565634073733</v>
      </c>
      <c r="G163" t="str">
        <f t="shared" si="5"/>
        <v>SELL RNL AND UG</v>
      </c>
      <c r="H163" t="str">
        <f>IF(ABS(D162-AVERAGE($D$2:D163))&gt;2*_xlfn.STDEV.S($D$2:D163), "TRADE", "NOT TRADE")</f>
        <v>NOT TRADE</v>
      </c>
    </row>
    <row r="164" spans="1:8" x14ac:dyDescent="0.25">
      <c r="A164" s="1">
        <v>43543</v>
      </c>
      <c r="B164">
        <v>13.9</v>
      </c>
      <c r="C164">
        <v>25.940000999999999</v>
      </c>
      <c r="D164">
        <f t="shared" si="6"/>
        <v>-12.040000999999998</v>
      </c>
      <c r="E164">
        <f t="shared" si="7"/>
        <v>0.18296979916267375</v>
      </c>
      <c r="F164">
        <f t="shared" si="4"/>
        <v>-1.3968500115775815</v>
      </c>
      <c r="G164" t="str">
        <f t="shared" si="5"/>
        <v>SELL RNL AND UG</v>
      </c>
      <c r="H164" t="str">
        <f>IF(ABS(D163-AVERAGE($D$2:D164))&gt;2*_xlfn.STDEV.S($D$2:D164), "TRADE", "NOT TRADE")</f>
        <v>NOT TRADE</v>
      </c>
    </row>
    <row r="165" spans="1:8" x14ac:dyDescent="0.25">
      <c r="A165" s="1">
        <v>43544</v>
      </c>
      <c r="B165">
        <v>13.87</v>
      </c>
      <c r="C165">
        <v>25.459999</v>
      </c>
      <c r="D165">
        <f t="shared" si="6"/>
        <v>-11.589999000000001</v>
      </c>
      <c r="E165">
        <f t="shared" si="7"/>
        <v>0.53584565167882658</v>
      </c>
      <c r="F165">
        <f t="shared" si="4"/>
        <v>-1.0958765010053335</v>
      </c>
      <c r="G165" t="str">
        <f t="shared" si="5"/>
        <v>SELL RNL AND UG</v>
      </c>
      <c r="H165" t="str">
        <f>IF(ABS(D164-AVERAGE($D$2:D165))&gt;2*_xlfn.STDEV.S($D$2:D165), "TRADE", "NOT TRADE")</f>
        <v>NOT TRADE</v>
      </c>
    </row>
    <row r="166" spans="1:8" x14ac:dyDescent="0.25">
      <c r="A166" s="1">
        <v>43545</v>
      </c>
      <c r="B166">
        <v>13.61</v>
      </c>
      <c r="C166">
        <v>25.41</v>
      </c>
      <c r="D166">
        <f t="shared" si="6"/>
        <v>-11.8</v>
      </c>
      <c r="E166">
        <f t="shared" si="7"/>
        <v>0.31572758914982835</v>
      </c>
      <c r="F166">
        <f t="shared" si="4"/>
        <v>-1.2468066257518995</v>
      </c>
      <c r="G166" t="str">
        <f t="shared" si="5"/>
        <v>SELL RNL AND UG</v>
      </c>
      <c r="H166" t="str">
        <f>IF(ABS(D165-AVERAGE($D$2:D166))&gt;2*_xlfn.STDEV.S($D$2:D166), "TRADE", "NOT TRADE")</f>
        <v>NOT TRADE</v>
      </c>
    </row>
    <row r="167" spans="1:8" x14ac:dyDescent="0.25">
      <c r="A167" s="1">
        <v>43546</v>
      </c>
      <c r="B167">
        <v>12.984999999999999</v>
      </c>
      <c r="C167">
        <v>24.32</v>
      </c>
      <c r="D167">
        <f t="shared" si="6"/>
        <v>-11.335000000000001</v>
      </c>
      <c r="E167">
        <f t="shared" si="7"/>
        <v>0.56017121489015942</v>
      </c>
      <c r="F167">
        <f t="shared" ref="F167:F230" si="8">(E167-AVERAGE(E67:E167))/_xlfn.STDEV.S(E67:E167)</f>
        <v>-1.033109254936466</v>
      </c>
      <c r="G167" t="str">
        <f t="shared" ref="G167:G230" si="9">IF(F167&gt;2,"SELL RNL AND BUY UG",IF(F167&lt;-2,"BUY RNL AND SELL UG",IF(F167&lt;0.5,"SELL RNL AND UG","NOT TRADE")))</f>
        <v>SELL RNL AND UG</v>
      </c>
      <c r="H167" t="str">
        <f>IF(ABS(D166-AVERAGE($D$2:D167))&gt;2*_xlfn.STDEV.S($D$2:D167), "TRADE", "NOT TRADE")</f>
        <v>NOT TRADE</v>
      </c>
    </row>
    <row r="168" spans="1:8" x14ac:dyDescent="0.25">
      <c r="A168" s="1">
        <v>43549</v>
      </c>
      <c r="B168">
        <v>12.734999999999999</v>
      </c>
      <c r="C168">
        <v>23.879999000000002</v>
      </c>
      <c r="D168">
        <f t="shared" si="6"/>
        <v>-11.144999000000002</v>
      </c>
      <c r="E168">
        <f t="shared" si="7"/>
        <v>0.66114008165104998</v>
      </c>
      <c r="F168">
        <f t="shared" si="8"/>
        <v>-0.93282413237410611</v>
      </c>
      <c r="G168" t="str">
        <f t="shared" si="9"/>
        <v>SELL RNL AND UG</v>
      </c>
      <c r="H168" t="str">
        <f>IF(ABS(D167-AVERAGE($D$2:D168))&gt;2*_xlfn.STDEV.S($D$2:D168), "TRADE", "NOT TRADE")</f>
        <v>NOT TRADE</v>
      </c>
    </row>
    <row r="169" spans="1:8" x14ac:dyDescent="0.25">
      <c r="A169" s="1">
        <v>43550</v>
      </c>
      <c r="B169">
        <v>12.755000000000001</v>
      </c>
      <c r="C169">
        <v>23.719999000000001</v>
      </c>
      <c r="D169">
        <f t="shared" si="6"/>
        <v>-10.964999000000001</v>
      </c>
      <c r="E169">
        <f t="shared" si="7"/>
        <v>0.80876483405330291</v>
      </c>
      <c r="F169">
        <f t="shared" si="8"/>
        <v>-0.79709679685621071</v>
      </c>
      <c r="G169" t="str">
        <f t="shared" si="9"/>
        <v>SELL RNL AND UG</v>
      </c>
      <c r="H169" t="str">
        <f>IF(ABS(D168-AVERAGE($D$2:D169))&gt;2*_xlfn.STDEV.S($D$2:D169), "TRADE", "NOT TRADE")</f>
        <v>NOT TRADE</v>
      </c>
    </row>
    <row r="170" spans="1:8" x14ac:dyDescent="0.25">
      <c r="A170" s="1">
        <v>43551</v>
      </c>
      <c r="B170">
        <v>13.195</v>
      </c>
      <c r="C170">
        <v>24.450001</v>
      </c>
      <c r="D170">
        <f t="shared" si="6"/>
        <v>-11.255001</v>
      </c>
      <c r="E170">
        <f t="shared" si="7"/>
        <v>0.66647530590862836</v>
      </c>
      <c r="F170">
        <f t="shared" si="8"/>
        <v>-0.89447417237749149</v>
      </c>
      <c r="G170" t="str">
        <f t="shared" si="9"/>
        <v>SELL RNL AND UG</v>
      </c>
      <c r="H170" t="str">
        <f>IF(ABS(D169-AVERAGE($D$2:D170))&gt;2*_xlfn.STDEV.S($D$2:D170), "TRADE", "NOT TRADE")</f>
        <v>NOT TRADE</v>
      </c>
    </row>
    <row r="171" spans="1:8" x14ac:dyDescent="0.25">
      <c r="A171" s="1">
        <v>43552</v>
      </c>
      <c r="B171">
        <v>12.99</v>
      </c>
      <c r="C171">
        <v>24.059999000000001</v>
      </c>
      <c r="D171">
        <f t="shared" si="6"/>
        <v>-11.069999000000001</v>
      </c>
      <c r="E171">
        <f t="shared" si="7"/>
        <v>0.77256223519852085</v>
      </c>
      <c r="F171">
        <f t="shared" si="8"/>
        <v>-0.79212584646454143</v>
      </c>
      <c r="G171" t="str">
        <f t="shared" si="9"/>
        <v>SELL RNL AND UG</v>
      </c>
      <c r="H171" t="str">
        <f>IF(ABS(D170-AVERAGE($D$2:D171))&gt;2*_xlfn.STDEV.S($D$2:D171), "TRADE", "NOT TRADE")</f>
        <v>NOT TRADE</v>
      </c>
    </row>
    <row r="172" spans="1:8" x14ac:dyDescent="0.25">
      <c r="A172" s="1">
        <v>43553</v>
      </c>
      <c r="B172">
        <v>13.175000000000001</v>
      </c>
      <c r="C172">
        <v>24.379999000000002</v>
      </c>
      <c r="D172">
        <f t="shared" si="6"/>
        <v>-11.204999000000001</v>
      </c>
      <c r="E172">
        <f t="shared" si="7"/>
        <v>0.7023127303940182</v>
      </c>
      <c r="F172">
        <f t="shared" si="8"/>
        <v>-0.83211333183530334</v>
      </c>
      <c r="G172" t="str">
        <f t="shared" si="9"/>
        <v>SELL RNL AND UG</v>
      </c>
      <c r="H172" t="str">
        <f>IF(ABS(D171-AVERAGE($D$2:D172))&gt;2*_xlfn.STDEV.S($D$2:D172), "TRADE", "NOT TRADE")</f>
        <v>NOT TRADE</v>
      </c>
    </row>
    <row r="173" spans="1:8" x14ac:dyDescent="0.25">
      <c r="A173" s="1">
        <v>43556</v>
      </c>
      <c r="B173">
        <v>13.59</v>
      </c>
      <c r="C173">
        <v>25.459999</v>
      </c>
      <c r="D173">
        <f t="shared" si="6"/>
        <v>-11.869999</v>
      </c>
      <c r="E173">
        <f t="shared" si="7"/>
        <v>0.25584565167882722</v>
      </c>
      <c r="F173">
        <f t="shared" si="8"/>
        <v>-1.1711462852091712</v>
      </c>
      <c r="G173" t="str">
        <f t="shared" si="9"/>
        <v>SELL RNL AND UG</v>
      </c>
      <c r="H173" t="str">
        <f>IF(ABS(D172-AVERAGE($D$2:D173))&gt;2*_xlfn.STDEV.S($D$2:D173), "TRADE", "NOT TRADE")</f>
        <v>NOT TRADE</v>
      </c>
    </row>
    <row r="174" spans="1:8" x14ac:dyDescent="0.25">
      <c r="A174" s="1">
        <v>43557</v>
      </c>
      <c r="B174">
        <v>13.73</v>
      </c>
      <c r="C174">
        <v>25.92</v>
      </c>
      <c r="D174">
        <f t="shared" si="6"/>
        <v>-12.190000000000001</v>
      </c>
      <c r="E174">
        <f t="shared" si="7"/>
        <v>2.8923690867655338E-2</v>
      </c>
      <c r="F174">
        <f t="shared" si="8"/>
        <v>-1.326671226954897</v>
      </c>
      <c r="G174" t="str">
        <f t="shared" si="9"/>
        <v>SELL RNL AND UG</v>
      </c>
      <c r="H174" t="str">
        <f>IF(ABS(D173-AVERAGE($D$2:D174))&gt;2*_xlfn.STDEV.S($D$2:D174), "TRADE", "NOT TRADE")</f>
        <v>NOT TRADE</v>
      </c>
    </row>
    <row r="175" spans="1:8" x14ac:dyDescent="0.25">
      <c r="A175" s="1">
        <v>43558</v>
      </c>
      <c r="B175">
        <v>13.875</v>
      </c>
      <c r="C175">
        <v>26.09</v>
      </c>
      <c r="D175">
        <f t="shared" si="6"/>
        <v>-12.215</v>
      </c>
      <c r="E175">
        <f t="shared" si="7"/>
        <v>3.8322391440265946E-2</v>
      </c>
      <c r="F175">
        <f t="shared" si="8"/>
        <v>-1.2918115519787197</v>
      </c>
      <c r="G175" t="str">
        <f t="shared" si="9"/>
        <v>SELL RNL AND UG</v>
      </c>
      <c r="H175" t="str">
        <f>IF(ABS(D174-AVERAGE($D$2:D175))&gt;2*_xlfn.STDEV.S($D$2:D175), "TRADE", "NOT TRADE")</f>
        <v>NOT TRADE</v>
      </c>
    </row>
    <row r="176" spans="1:8" x14ac:dyDescent="0.25">
      <c r="A176" s="1">
        <v>43559</v>
      </c>
      <c r="B176">
        <v>13.975</v>
      </c>
      <c r="C176">
        <v>26.17</v>
      </c>
      <c r="D176">
        <f t="shared" si="6"/>
        <v>-12.195000000000002</v>
      </c>
      <c r="E176">
        <f t="shared" si="7"/>
        <v>7.4510015239138028E-2</v>
      </c>
      <c r="F176">
        <f t="shared" si="8"/>
        <v>-1.2367462279510439</v>
      </c>
      <c r="G176" t="str">
        <f t="shared" si="9"/>
        <v>SELL RNL AND UG</v>
      </c>
      <c r="H176" t="str">
        <f>IF(ABS(D175-AVERAGE($D$2:D176))&gt;2*_xlfn.STDEV.S($D$2:D176), "TRADE", "NOT TRADE")</f>
        <v>NOT TRADE</v>
      </c>
    </row>
    <row r="177" spans="1:8" x14ac:dyDescent="0.25">
      <c r="A177" s="1">
        <v>43560</v>
      </c>
      <c r="B177">
        <v>13.9</v>
      </c>
      <c r="C177">
        <v>26.01</v>
      </c>
      <c r="D177">
        <f t="shared" si="6"/>
        <v>-12.110000000000001</v>
      </c>
      <c r="E177">
        <f t="shared" si="7"/>
        <v>0.12713476764139031</v>
      </c>
      <c r="F177">
        <f t="shared" si="8"/>
        <v>-1.1704563157503982</v>
      </c>
      <c r="G177" t="str">
        <f t="shared" si="9"/>
        <v>SELL RNL AND UG</v>
      </c>
      <c r="H177" t="str">
        <f>IF(ABS(D176-AVERAGE($D$2:D177))&gt;2*_xlfn.STDEV.S($D$2:D177), "TRADE", "NOT TRADE")</f>
        <v>NOT TRADE</v>
      </c>
    </row>
    <row r="178" spans="1:8" x14ac:dyDescent="0.25">
      <c r="A178" s="1">
        <v>43563</v>
      </c>
      <c r="B178">
        <v>13.84</v>
      </c>
      <c r="C178">
        <v>26.09</v>
      </c>
      <c r="D178">
        <f t="shared" si="6"/>
        <v>-12.25</v>
      </c>
      <c r="E178">
        <f t="shared" si="7"/>
        <v>3.3223914402658039E-3</v>
      </c>
      <c r="F178">
        <f t="shared" si="8"/>
        <v>-1.2432650567833501</v>
      </c>
      <c r="G178" t="str">
        <f t="shared" si="9"/>
        <v>SELL RNL AND UG</v>
      </c>
      <c r="H178" t="str">
        <f>IF(ABS(D177-AVERAGE($D$2:D178))&gt;2*_xlfn.STDEV.S($D$2:D178), "TRADE", "NOT TRADE")</f>
        <v>NOT TRADE</v>
      </c>
    </row>
    <row r="179" spans="1:8" x14ac:dyDescent="0.25">
      <c r="A179" s="1">
        <v>43564</v>
      </c>
      <c r="B179">
        <v>13.685</v>
      </c>
      <c r="C179">
        <v>25.790001</v>
      </c>
      <c r="D179">
        <f t="shared" si="6"/>
        <v>-12.105001</v>
      </c>
      <c r="E179">
        <f t="shared" si="7"/>
        <v>8.7618004539784522E-2</v>
      </c>
      <c r="F179">
        <f t="shared" si="8"/>
        <v>-1.1527427826116199</v>
      </c>
      <c r="G179" t="str">
        <f t="shared" si="9"/>
        <v>SELL RNL AND UG</v>
      </c>
      <c r="H179" t="str">
        <f>IF(ABS(D178-AVERAGE($D$2:D179))&gt;2*_xlfn.STDEV.S($D$2:D179), "TRADE", "NOT TRADE")</f>
        <v>NOT TRADE</v>
      </c>
    </row>
    <row r="180" spans="1:8" x14ac:dyDescent="0.25">
      <c r="A180" s="1">
        <v>43565</v>
      </c>
      <c r="B180">
        <v>13.695</v>
      </c>
      <c r="C180">
        <v>25.879999000000002</v>
      </c>
      <c r="D180">
        <f t="shared" si="6"/>
        <v>-12.184999000000001</v>
      </c>
      <c r="E180">
        <f t="shared" si="7"/>
        <v>2.5830676622922155E-2</v>
      </c>
      <c r="F180">
        <f t="shared" si="8"/>
        <v>-1.1784386833702847</v>
      </c>
      <c r="G180" t="str">
        <f t="shared" si="9"/>
        <v>SELL RNL AND UG</v>
      </c>
      <c r="H180" t="str">
        <f>IF(ABS(D179-AVERAGE($D$2:D180))&gt;2*_xlfn.STDEV.S($D$2:D180), "TRADE", "NOT TRADE")</f>
        <v>NOT TRADE</v>
      </c>
    </row>
    <row r="181" spans="1:8" x14ac:dyDescent="0.25">
      <c r="A181" s="1">
        <v>43566</v>
      </c>
      <c r="B181">
        <v>13.755000000000001</v>
      </c>
      <c r="C181">
        <v>26.379999000000002</v>
      </c>
      <c r="D181">
        <f t="shared" si="6"/>
        <v>-12.624999000000001</v>
      </c>
      <c r="E181">
        <f t="shared" si="7"/>
        <v>-0.31299667463411041</v>
      </c>
      <c r="F181">
        <f t="shared" si="8"/>
        <v>-1.4193506640217683</v>
      </c>
      <c r="G181" t="str">
        <f t="shared" si="9"/>
        <v>SELL RNL AND UG</v>
      </c>
      <c r="H181" t="str">
        <f>IF(ABS(D180-AVERAGE($D$2:D181))&gt;2*_xlfn.STDEV.S($D$2:D181), "TRADE", "NOT TRADE")</f>
        <v>NOT TRADE</v>
      </c>
    </row>
    <row r="182" spans="1:8" x14ac:dyDescent="0.25">
      <c r="A182" s="1">
        <v>43567</v>
      </c>
      <c r="B182">
        <v>14</v>
      </c>
      <c r="C182">
        <v>27.059999000000001</v>
      </c>
      <c r="D182">
        <f t="shared" si="6"/>
        <v>-13.059999000000001</v>
      </c>
      <c r="E182">
        <f t="shared" si="7"/>
        <v>-0.61040187234367771</v>
      </c>
      <c r="F182">
        <f t="shared" si="8"/>
        <v>-1.6176770791890553</v>
      </c>
      <c r="G182" t="str">
        <f t="shared" si="9"/>
        <v>SELL RNL AND UG</v>
      </c>
      <c r="H182" t="str">
        <f>IF(ABS(D181-AVERAGE($D$2:D182))&gt;2*_xlfn.STDEV.S($D$2:D182), "TRADE", "NOT TRADE")</f>
        <v>NOT TRADE</v>
      </c>
    </row>
    <row r="183" spans="1:8" x14ac:dyDescent="0.25">
      <c r="A183" s="1">
        <v>43570</v>
      </c>
      <c r="B183">
        <v>14</v>
      </c>
      <c r="C183">
        <v>27.15</v>
      </c>
      <c r="D183">
        <f t="shared" si="6"/>
        <v>-13.149999999999999</v>
      </c>
      <c r="E183">
        <f t="shared" si="7"/>
        <v>-0.68219159322464229</v>
      </c>
      <c r="F183">
        <f t="shared" si="8"/>
        <v>-1.646128657225512</v>
      </c>
      <c r="G183" t="str">
        <f t="shared" si="9"/>
        <v>SELL RNL AND UG</v>
      </c>
      <c r="H183" t="str">
        <f>IF(ABS(D182-AVERAGE($D$2:D183))&gt;2*_xlfn.STDEV.S($D$2:D183), "TRADE", "NOT TRADE")</f>
        <v>NOT TRADE</v>
      </c>
    </row>
    <row r="184" spans="1:8" x14ac:dyDescent="0.25">
      <c r="A184" s="1">
        <v>43571</v>
      </c>
      <c r="B184">
        <v>13.96</v>
      </c>
      <c r="C184">
        <v>27.389999</v>
      </c>
      <c r="D184">
        <f t="shared" si="6"/>
        <v>-13.429998999999999</v>
      </c>
      <c r="E184">
        <f t="shared" si="7"/>
        <v>-0.91362792417331384</v>
      </c>
      <c r="F184">
        <f t="shared" si="8"/>
        <v>-1.7947853772002622</v>
      </c>
      <c r="G184" t="str">
        <f t="shared" si="9"/>
        <v>SELL RNL AND UG</v>
      </c>
      <c r="H184" t="str">
        <f>IF(ABS(D183-AVERAGE($D$2:D184))&gt;2*_xlfn.STDEV.S($D$2:D184), "TRADE", "NOT TRADE")</f>
        <v>NOT TRADE</v>
      </c>
    </row>
    <row r="185" spans="1:8" x14ac:dyDescent="0.25">
      <c r="A185" s="1">
        <v>43572</v>
      </c>
      <c r="B185">
        <v>14.265000000000001</v>
      </c>
      <c r="C185">
        <v>27.790001</v>
      </c>
      <c r="D185">
        <f t="shared" si="6"/>
        <v>-13.525001</v>
      </c>
      <c r="E185">
        <f t="shared" si="7"/>
        <v>-0.92769140048834764</v>
      </c>
      <c r="F185">
        <f t="shared" si="8"/>
        <v>-1.7594136961821687</v>
      </c>
      <c r="G185" t="str">
        <f t="shared" si="9"/>
        <v>SELL RNL AND UG</v>
      </c>
      <c r="H185" t="str">
        <f>IF(ABS(D184-AVERAGE($D$2:D185))&gt;2*_xlfn.STDEV.S($D$2:D185), "TRADE", "NOT TRADE")</f>
        <v>TRADE</v>
      </c>
    </row>
    <row r="186" spans="1:8" x14ac:dyDescent="0.25">
      <c r="A186" s="1">
        <v>43573</v>
      </c>
      <c r="B186">
        <v>14.33</v>
      </c>
      <c r="C186">
        <v>28.110001</v>
      </c>
      <c r="D186">
        <f t="shared" si="6"/>
        <v>-13.780001</v>
      </c>
      <c r="E186">
        <f t="shared" si="7"/>
        <v>-1.1179409052928477</v>
      </c>
      <c r="F186">
        <f t="shared" si="8"/>
        <v>-1.8566140499056993</v>
      </c>
      <c r="G186" t="str">
        <f t="shared" si="9"/>
        <v>SELL RNL AND UG</v>
      </c>
      <c r="H186" t="str">
        <f>IF(ABS(D185-AVERAGE($D$2:D186))&gt;2*_xlfn.STDEV.S($D$2:D186), "TRADE", "NOT TRADE")</f>
        <v>TRADE</v>
      </c>
    </row>
    <row r="187" spans="1:8" x14ac:dyDescent="0.25">
      <c r="A187" s="1">
        <v>43577</v>
      </c>
      <c r="B187">
        <v>14.32</v>
      </c>
      <c r="C187">
        <v>28.07</v>
      </c>
      <c r="D187">
        <f t="shared" si="6"/>
        <v>-13.75</v>
      </c>
      <c r="E187">
        <f t="shared" si="7"/>
        <v>-1.0960339195375841</v>
      </c>
      <c r="F187">
        <f t="shared" si="8"/>
        <v>-1.791429380359572</v>
      </c>
      <c r="G187" t="str">
        <f t="shared" si="9"/>
        <v>SELL RNL AND UG</v>
      </c>
      <c r="H187" t="str">
        <f>IF(ABS(D186-AVERAGE($D$2:D187))&gt;2*_xlfn.STDEV.S($D$2:D187), "TRADE", "NOT TRADE")</f>
        <v>TRADE</v>
      </c>
    </row>
    <row r="188" spans="1:8" x14ac:dyDescent="0.25">
      <c r="A188" s="1">
        <v>43578</v>
      </c>
      <c r="B188">
        <v>14.025</v>
      </c>
      <c r="C188">
        <v>27.85</v>
      </c>
      <c r="D188">
        <f t="shared" si="6"/>
        <v>-13.825000000000001</v>
      </c>
      <c r="E188">
        <f t="shared" si="7"/>
        <v>-1.2155498849844903</v>
      </c>
      <c r="F188">
        <f t="shared" si="8"/>
        <v>-1.8380907507008259</v>
      </c>
      <c r="G188" t="str">
        <f t="shared" si="9"/>
        <v>SELL RNL AND UG</v>
      </c>
      <c r="H188" t="str">
        <f>IF(ABS(D187-AVERAGE($D$2:D188))&gt;2*_xlfn.STDEV.S($D$2:D188), "TRADE", "NOT TRADE")</f>
        <v>TRADE</v>
      </c>
    </row>
    <row r="189" spans="1:8" x14ac:dyDescent="0.25">
      <c r="A189" s="1">
        <v>43579</v>
      </c>
      <c r="B189">
        <v>13.45</v>
      </c>
      <c r="C189">
        <v>27.219999000000001</v>
      </c>
      <c r="D189">
        <f t="shared" si="6"/>
        <v>-13.769999000000002</v>
      </c>
      <c r="E189">
        <f t="shared" si="7"/>
        <v>-1.2880266247459264</v>
      </c>
      <c r="F189">
        <f t="shared" si="8"/>
        <v>-1.8546850125136685</v>
      </c>
      <c r="G189" t="str">
        <f t="shared" si="9"/>
        <v>SELL RNL AND UG</v>
      </c>
      <c r="H189" t="str">
        <f>IF(ABS(D188-AVERAGE($D$2:D189))&gt;2*_xlfn.STDEV.S($D$2:D189), "TRADE", "NOT TRADE")</f>
        <v>TRADE</v>
      </c>
    </row>
    <row r="190" spans="1:8" x14ac:dyDescent="0.25">
      <c r="A190" s="1">
        <v>43580</v>
      </c>
      <c r="B190">
        <v>13.23</v>
      </c>
      <c r="C190">
        <v>26.280000999999999</v>
      </c>
      <c r="D190">
        <f t="shared" si="6"/>
        <v>-13.050000999999998</v>
      </c>
      <c r="E190">
        <f t="shared" si="7"/>
        <v>-0.75823279969210766</v>
      </c>
      <c r="F190">
        <f t="shared" si="8"/>
        <v>-1.427086963250817</v>
      </c>
      <c r="G190" t="str">
        <f t="shared" si="9"/>
        <v>SELL RNL AND UG</v>
      </c>
      <c r="H190" t="str">
        <f>IF(ABS(D189-AVERAGE($D$2:D190))&gt;2*_xlfn.STDEV.S($D$2:D190), "TRADE", "NOT TRADE")</f>
        <v>TRADE</v>
      </c>
    </row>
    <row r="191" spans="1:8" x14ac:dyDescent="0.25">
      <c r="A191" s="1">
        <v>43581</v>
      </c>
      <c r="B191">
        <v>13.48</v>
      </c>
      <c r="C191">
        <v>25.98</v>
      </c>
      <c r="D191">
        <f t="shared" si="6"/>
        <v>-12.5</v>
      </c>
      <c r="E191">
        <f t="shared" si="7"/>
        <v>-0.26893559128318678</v>
      </c>
      <c r="F191">
        <f t="shared" si="8"/>
        <v>-1.0353049291522447</v>
      </c>
      <c r="G191" t="str">
        <f t="shared" si="9"/>
        <v>SELL RNL AND UG</v>
      </c>
      <c r="H191" t="str">
        <f>IF(ABS(D190-AVERAGE($D$2:D191))&gt;2*_xlfn.STDEV.S($D$2:D191), "TRADE", "NOT TRADE")</f>
        <v>NOT TRADE</v>
      </c>
    </row>
    <row r="192" spans="1:8" x14ac:dyDescent="0.25">
      <c r="A192" s="1">
        <v>43584</v>
      </c>
      <c r="B192">
        <v>13.605</v>
      </c>
      <c r="C192">
        <v>26.290001</v>
      </c>
      <c r="D192">
        <f t="shared" si="6"/>
        <v>-12.685001</v>
      </c>
      <c r="E192">
        <f t="shared" si="7"/>
        <v>-0.39120934671724861</v>
      </c>
      <c r="F192">
        <f t="shared" si="8"/>
        <v>-1.1152937078067364</v>
      </c>
      <c r="G192" t="str">
        <f t="shared" si="9"/>
        <v>SELL RNL AND UG</v>
      </c>
      <c r="H192" t="str">
        <f>IF(ABS(D191-AVERAGE($D$2:D192))&gt;2*_xlfn.STDEV.S($D$2:D192), "TRADE", "NOT TRADE")</f>
        <v>NOT TRADE</v>
      </c>
    </row>
    <row r="193" spans="1:8" x14ac:dyDescent="0.25">
      <c r="A193" s="1">
        <v>43585</v>
      </c>
      <c r="B193">
        <v>13.65</v>
      </c>
      <c r="C193">
        <v>26.030000999999999</v>
      </c>
      <c r="D193">
        <f t="shared" si="6"/>
        <v>-12.380000999999998</v>
      </c>
      <c r="E193">
        <f t="shared" si="7"/>
        <v>-0.1388191240635912</v>
      </c>
      <c r="F193">
        <f t="shared" si="8"/>
        <v>-0.90221049000044673</v>
      </c>
      <c r="G193" t="str">
        <f t="shared" si="9"/>
        <v>SELL RNL AND UG</v>
      </c>
      <c r="H193" t="str">
        <f>IF(ABS(D192-AVERAGE($D$2:D193))&gt;2*_xlfn.STDEV.S($D$2:D193), "TRADE", "NOT TRADE")</f>
        <v>NOT TRADE</v>
      </c>
    </row>
    <row r="194" spans="1:8" x14ac:dyDescent="0.25">
      <c r="A194" s="1">
        <v>43586</v>
      </c>
      <c r="B194">
        <v>13.63</v>
      </c>
      <c r="C194">
        <v>25.780000999999999</v>
      </c>
      <c r="D194">
        <f t="shared" si="6"/>
        <v>-12.150000999999998</v>
      </c>
      <c r="E194">
        <f t="shared" si="7"/>
        <v>4.0594551564925752E-2</v>
      </c>
      <c r="F194">
        <f t="shared" si="8"/>
        <v>-0.74548609308695268</v>
      </c>
      <c r="G194" t="str">
        <f t="shared" si="9"/>
        <v>SELL RNL AND UG</v>
      </c>
      <c r="H194" t="str">
        <f>IF(ABS(D193-AVERAGE($D$2:D194))&gt;2*_xlfn.STDEV.S($D$2:D194), "TRADE", "NOT TRADE")</f>
        <v>NOT TRADE</v>
      </c>
    </row>
    <row r="195" spans="1:8" x14ac:dyDescent="0.25">
      <c r="A195" s="1">
        <v>43587</v>
      </c>
      <c r="B195">
        <v>13.54</v>
      </c>
      <c r="C195">
        <v>25.34</v>
      </c>
      <c r="D195">
        <f t="shared" ref="D195:D258" si="10">B195-C195</f>
        <v>-11.8</v>
      </c>
      <c r="E195">
        <f t="shared" ref="E195:E258" si="11">B195-($I$8*C195+$J$8)</f>
        <v>0.30156341832581468</v>
      </c>
      <c r="F195">
        <f t="shared" si="8"/>
        <v>-0.51763721728257783</v>
      </c>
      <c r="G195" t="str">
        <f t="shared" si="9"/>
        <v>SELL RNL AND UG</v>
      </c>
      <c r="H195" t="str">
        <f>IF(ABS(D194-AVERAGE($D$2:D195))&gt;2*_xlfn.STDEV.S($D$2:D195), "TRADE", "NOT TRADE")</f>
        <v>NOT TRADE</v>
      </c>
    </row>
    <row r="196" spans="1:8" x14ac:dyDescent="0.25">
      <c r="A196" s="1">
        <v>43588</v>
      </c>
      <c r="B196">
        <v>13.49</v>
      </c>
      <c r="C196">
        <v>25</v>
      </c>
      <c r="D196">
        <f t="shared" si="10"/>
        <v>-11.51</v>
      </c>
      <c r="E196">
        <f t="shared" si="11"/>
        <v>0.52276601718059723</v>
      </c>
      <c r="F196">
        <f t="shared" si="8"/>
        <v>-0.31687275302115475</v>
      </c>
      <c r="G196" t="str">
        <f t="shared" si="9"/>
        <v>SELL RNL AND UG</v>
      </c>
      <c r="H196" t="str">
        <f>IF(ABS(D195-AVERAGE($D$2:D196))&gt;2*_xlfn.STDEV.S($D$2:D196), "TRADE", "NOT TRADE")</f>
        <v>NOT TRADE</v>
      </c>
    </row>
    <row r="197" spans="1:8" x14ac:dyDescent="0.25">
      <c r="A197" s="1">
        <v>43591</v>
      </c>
      <c r="B197">
        <v>13.23</v>
      </c>
      <c r="C197">
        <v>24.5</v>
      </c>
      <c r="D197">
        <f t="shared" si="10"/>
        <v>-11.27</v>
      </c>
      <c r="E197">
        <f t="shared" si="11"/>
        <v>0.6615933684376305</v>
      </c>
      <c r="F197">
        <f t="shared" si="8"/>
        <v>-0.17793667170265925</v>
      </c>
      <c r="G197" t="str">
        <f t="shared" si="9"/>
        <v>SELL RNL AND UG</v>
      </c>
      <c r="H197" t="str">
        <f>IF(ABS(D196-AVERAGE($D$2:D197))&gt;2*_xlfn.STDEV.S($D$2:D197), "TRADE", "NOT TRADE")</f>
        <v>NOT TRADE</v>
      </c>
    </row>
    <row r="198" spans="1:8" x14ac:dyDescent="0.25">
      <c r="A198" s="1">
        <v>43592</v>
      </c>
      <c r="B198">
        <v>12.94</v>
      </c>
      <c r="C198">
        <v>24.27</v>
      </c>
      <c r="D198">
        <f t="shared" si="10"/>
        <v>-11.33</v>
      </c>
      <c r="E198">
        <f t="shared" si="11"/>
        <v>0.55505395001586422</v>
      </c>
      <c r="F198">
        <f t="shared" si="8"/>
        <v>-0.25158006863919863</v>
      </c>
      <c r="G198" t="str">
        <f t="shared" si="9"/>
        <v>SELL RNL AND UG</v>
      </c>
      <c r="H198" t="str">
        <f>IF(ABS(D197-AVERAGE($D$2:D198))&gt;2*_xlfn.STDEV.S($D$2:D198), "TRADE", "NOT TRADE")</f>
        <v>NOT TRADE</v>
      </c>
    </row>
    <row r="199" spans="1:8" x14ac:dyDescent="0.25">
      <c r="A199" s="1">
        <v>43593</v>
      </c>
      <c r="B199">
        <v>12.97</v>
      </c>
      <c r="C199">
        <v>24.4</v>
      </c>
      <c r="D199">
        <f t="shared" si="10"/>
        <v>-11.429999999999998</v>
      </c>
      <c r="E199">
        <f t="shared" si="11"/>
        <v>0.48135883868903662</v>
      </c>
      <c r="F199">
        <f t="shared" si="8"/>
        <v>-0.29994449472611462</v>
      </c>
      <c r="G199" t="str">
        <f t="shared" si="9"/>
        <v>SELL RNL AND UG</v>
      </c>
      <c r="H199" t="str">
        <f>IF(ABS(D198-AVERAGE($D$2:D199))&gt;2*_xlfn.STDEV.S($D$2:D199), "TRADE", "NOT TRADE")</f>
        <v>NOT TRADE</v>
      </c>
    </row>
    <row r="200" spans="1:8" x14ac:dyDescent="0.25">
      <c r="A200" s="1">
        <v>43594</v>
      </c>
      <c r="B200">
        <v>12.7</v>
      </c>
      <c r="C200">
        <v>23.690000999999999</v>
      </c>
      <c r="D200">
        <f t="shared" si="10"/>
        <v>-10.990000999999999</v>
      </c>
      <c r="E200">
        <f t="shared" si="11"/>
        <v>0.77769287981931789</v>
      </c>
      <c r="F200">
        <f t="shared" si="8"/>
        <v>1.7439102750937457E-3</v>
      </c>
      <c r="G200" t="str">
        <f t="shared" si="9"/>
        <v>SELL RNL AND UG</v>
      </c>
      <c r="H200" t="str">
        <f>IF(ABS(D199-AVERAGE($D$2:D200))&gt;2*_xlfn.STDEV.S($D$2:D200), "TRADE", "NOT TRADE")</f>
        <v>NOT TRADE</v>
      </c>
    </row>
    <row r="201" spans="1:8" x14ac:dyDescent="0.25">
      <c r="A201" s="1">
        <v>43595</v>
      </c>
      <c r="B201">
        <v>12.68</v>
      </c>
      <c r="C201">
        <v>23.92</v>
      </c>
      <c r="D201">
        <f t="shared" si="10"/>
        <v>-11.240000000000002</v>
      </c>
      <c r="E201">
        <f t="shared" si="11"/>
        <v>0.57423309589578331</v>
      </c>
      <c r="F201">
        <f t="shared" si="8"/>
        <v>-0.17419312028443901</v>
      </c>
      <c r="G201" t="str">
        <f t="shared" si="9"/>
        <v>SELL RNL AND UG</v>
      </c>
      <c r="H201" t="str">
        <f>IF(ABS(D200-AVERAGE($D$2:D201))&gt;2*_xlfn.STDEV.S($D$2:D201), "TRADE", "NOT TRADE")</f>
        <v>NOT TRADE</v>
      </c>
    </row>
    <row r="202" spans="1:8" x14ac:dyDescent="0.25">
      <c r="A202" s="1">
        <v>43598</v>
      </c>
      <c r="B202">
        <v>12.18</v>
      </c>
      <c r="C202">
        <v>23.25</v>
      </c>
      <c r="D202">
        <f t="shared" si="10"/>
        <v>-11.07</v>
      </c>
      <c r="E202">
        <f t="shared" si="11"/>
        <v>0.60866174658020888</v>
      </c>
      <c r="F202">
        <f t="shared" si="8"/>
        <v>-0.11853532236020417</v>
      </c>
      <c r="G202" t="str">
        <f t="shared" si="9"/>
        <v>SELL RNL AND UG</v>
      </c>
      <c r="H202" t="str">
        <f>IF(ABS(D201-AVERAGE($D$2:D202))&gt;2*_xlfn.STDEV.S($D$2:D202), "TRADE", "NOT TRADE")</f>
        <v>NOT TRADE</v>
      </c>
    </row>
    <row r="203" spans="1:8" x14ac:dyDescent="0.25">
      <c r="A203" s="1">
        <v>43599</v>
      </c>
      <c r="B203">
        <v>11.85</v>
      </c>
      <c r="C203">
        <v>23.549999</v>
      </c>
      <c r="D203">
        <f t="shared" si="10"/>
        <v>-11.699999</v>
      </c>
      <c r="E203">
        <f t="shared" si="11"/>
        <v>3.9366133480694288E-2</v>
      </c>
      <c r="F203">
        <f t="shared" si="8"/>
        <v>-0.69036484956098143</v>
      </c>
      <c r="G203" t="str">
        <f t="shared" si="9"/>
        <v>SELL RNL AND UG</v>
      </c>
      <c r="H203" t="str">
        <f>IF(ABS(D202-AVERAGE($D$2:D203))&gt;2*_xlfn.STDEV.S($D$2:D203), "TRADE", "NOT TRADE")</f>
        <v>NOT TRADE</v>
      </c>
    </row>
    <row r="204" spans="1:8" x14ac:dyDescent="0.25">
      <c r="A204" s="1">
        <v>43600</v>
      </c>
      <c r="B204">
        <v>11.76</v>
      </c>
      <c r="C204">
        <v>23.879999000000002</v>
      </c>
      <c r="D204">
        <f t="shared" si="10"/>
        <v>-12.119999000000002</v>
      </c>
      <c r="E204">
        <f t="shared" si="11"/>
        <v>-0.31385991834894966</v>
      </c>
      <c r="F204">
        <f t="shared" si="8"/>
        <v>-1.0485176480608924</v>
      </c>
      <c r="G204" t="str">
        <f t="shared" si="9"/>
        <v>SELL RNL AND UG</v>
      </c>
      <c r="H204" t="str">
        <f>IF(ABS(D203-AVERAGE($D$2:D204))&gt;2*_xlfn.STDEV.S($D$2:D204), "TRADE", "NOT TRADE")</f>
        <v>NOT TRADE</v>
      </c>
    </row>
    <row r="205" spans="1:8" x14ac:dyDescent="0.25">
      <c r="A205" s="1">
        <v>43601</v>
      </c>
      <c r="B205">
        <v>11.53</v>
      </c>
      <c r="C205">
        <v>23.74</v>
      </c>
      <c r="D205">
        <f t="shared" si="10"/>
        <v>-12.209999999999999</v>
      </c>
      <c r="E205">
        <f t="shared" si="11"/>
        <v>-0.43218905765168003</v>
      </c>
      <c r="F205">
        <f t="shared" si="8"/>
        <v>-1.1594751621944535</v>
      </c>
      <c r="G205" t="str">
        <f t="shared" si="9"/>
        <v>SELL RNL AND UG</v>
      </c>
      <c r="H205" t="str">
        <f>IF(ABS(D204-AVERAGE($D$2:D205))&gt;2*_xlfn.STDEV.S($D$2:D205), "TRADE", "NOT TRADE")</f>
        <v>NOT TRADE</v>
      </c>
    </row>
    <row r="206" spans="1:8" x14ac:dyDescent="0.25">
      <c r="A206" s="1">
        <v>43602</v>
      </c>
      <c r="B206">
        <v>11.41</v>
      </c>
      <c r="C206">
        <v>23.68</v>
      </c>
      <c r="D206">
        <f t="shared" si="10"/>
        <v>-12.27</v>
      </c>
      <c r="E206">
        <f t="shared" si="11"/>
        <v>-0.50432977550083713</v>
      </c>
      <c r="F206">
        <f t="shared" si="8"/>
        <v>-1.2308560051251229</v>
      </c>
      <c r="G206" t="str">
        <f t="shared" si="9"/>
        <v>SELL RNL AND UG</v>
      </c>
      <c r="H206" t="str">
        <f>IF(ABS(D205-AVERAGE($D$2:D206))&gt;2*_xlfn.STDEV.S($D$2:D206), "TRADE", "NOT TRADE")</f>
        <v>NOT TRADE</v>
      </c>
    </row>
    <row r="207" spans="1:8" x14ac:dyDescent="0.25">
      <c r="A207" s="1">
        <v>43605</v>
      </c>
      <c r="B207">
        <v>11.24</v>
      </c>
      <c r="C207">
        <v>23.49</v>
      </c>
      <c r="D207">
        <f t="shared" si="10"/>
        <v>-12.249999999999998</v>
      </c>
      <c r="E207">
        <f t="shared" si="11"/>
        <v>-0.52277538202316265</v>
      </c>
      <c r="F207">
        <f t="shared" si="8"/>
        <v>-1.2398202499363042</v>
      </c>
      <c r="G207" t="str">
        <f t="shared" si="9"/>
        <v>SELL RNL AND UG</v>
      </c>
      <c r="H207" t="str">
        <f>IF(ABS(D206-AVERAGE($D$2:D207))&gt;2*_xlfn.STDEV.S($D$2:D207), "TRADE", "NOT TRADE")</f>
        <v>NOT TRADE</v>
      </c>
    </row>
    <row r="208" spans="1:8" x14ac:dyDescent="0.25">
      <c r="A208" s="1">
        <v>43606</v>
      </c>
      <c r="B208">
        <v>11.436</v>
      </c>
      <c r="C208">
        <v>23.77</v>
      </c>
      <c r="D208">
        <f t="shared" si="10"/>
        <v>-12.334</v>
      </c>
      <c r="E208">
        <f t="shared" si="11"/>
        <v>-0.55011869872710228</v>
      </c>
      <c r="F208">
        <f t="shared" si="8"/>
        <v>-1.2679680047124176</v>
      </c>
      <c r="G208" t="str">
        <f t="shared" si="9"/>
        <v>SELL RNL AND UG</v>
      </c>
      <c r="H208" t="str">
        <f>IF(ABS(D207-AVERAGE($D$2:D208))&gt;2*_xlfn.STDEV.S($D$2:D208), "TRADE", "NOT TRADE")</f>
        <v>NOT TRADE</v>
      </c>
    </row>
    <row r="209" spans="1:8" x14ac:dyDescent="0.25">
      <c r="A209" s="1">
        <v>43607</v>
      </c>
      <c r="B209">
        <v>11.28</v>
      </c>
      <c r="C209">
        <v>23.24</v>
      </c>
      <c r="D209">
        <f t="shared" si="10"/>
        <v>-11.959999999999999</v>
      </c>
      <c r="E209">
        <f t="shared" si="11"/>
        <v>-0.28336170639464697</v>
      </c>
      <c r="F209">
        <f t="shared" si="8"/>
        <v>-0.9538493940546442</v>
      </c>
      <c r="G209" t="str">
        <f t="shared" si="9"/>
        <v>SELL RNL AND UG</v>
      </c>
      <c r="H209" t="str">
        <f>IF(ABS(D208-AVERAGE($D$2:D209))&gt;2*_xlfn.STDEV.S($D$2:D209), "TRADE", "NOT TRADE")</f>
        <v>NOT TRADE</v>
      </c>
    </row>
    <row r="210" spans="1:8" x14ac:dyDescent="0.25">
      <c r="A210" s="1">
        <v>43608</v>
      </c>
      <c r="B210">
        <v>11.11</v>
      </c>
      <c r="C210">
        <v>22.85</v>
      </c>
      <c r="D210">
        <f t="shared" si="10"/>
        <v>-11.740000000000002</v>
      </c>
      <c r="E210">
        <f t="shared" si="11"/>
        <v>-0.14227637241416424</v>
      </c>
      <c r="F210">
        <f t="shared" si="8"/>
        <v>-0.77538804593601263</v>
      </c>
      <c r="G210" t="str">
        <f t="shared" si="9"/>
        <v>SELL RNL AND UG</v>
      </c>
      <c r="H210" t="str">
        <f>IF(ABS(D209-AVERAGE($D$2:D210))&gt;2*_xlfn.STDEV.S($D$2:D210), "TRADE", "NOT TRADE")</f>
        <v>NOT TRADE</v>
      </c>
    </row>
    <row r="211" spans="1:8" x14ac:dyDescent="0.25">
      <c r="A211" s="1">
        <v>43609</v>
      </c>
      <c r="B211">
        <v>11.175000000000001</v>
      </c>
      <c r="C211">
        <v>23.16</v>
      </c>
      <c r="D211">
        <f t="shared" si="10"/>
        <v>-11.984999999999999</v>
      </c>
      <c r="E211">
        <f t="shared" si="11"/>
        <v>-0.32454933019352517</v>
      </c>
      <c r="F211">
        <f t="shared" si="8"/>
        <v>-1.0002321325748971</v>
      </c>
      <c r="G211" t="str">
        <f t="shared" si="9"/>
        <v>SELL RNL AND UG</v>
      </c>
      <c r="H211" t="str">
        <f>IF(ABS(D210-AVERAGE($D$2:D211))&gt;2*_xlfn.STDEV.S($D$2:D211), "TRADE", "NOT TRADE")</f>
        <v>NOT TRADE</v>
      </c>
    </row>
    <row r="212" spans="1:8" x14ac:dyDescent="0.25">
      <c r="A212" s="1">
        <v>43613</v>
      </c>
      <c r="B212">
        <v>12.59</v>
      </c>
      <c r="C212">
        <v>23.18</v>
      </c>
      <c r="D212">
        <f t="shared" si="10"/>
        <v>-10.59</v>
      </c>
      <c r="E212">
        <f t="shared" si="11"/>
        <v>1.0744975757561956</v>
      </c>
      <c r="F212">
        <f t="shared" si="8"/>
        <v>0.86026601023815796</v>
      </c>
      <c r="G212" t="str">
        <f t="shared" si="9"/>
        <v>NOT TRADE</v>
      </c>
      <c r="H212" t="str">
        <f>IF(ABS(D211-AVERAGE($D$2:D212))&gt;2*_xlfn.STDEV.S($D$2:D212), "TRADE", "NOT TRADE")</f>
        <v>NOT TRADE</v>
      </c>
    </row>
    <row r="213" spans="1:8" x14ac:dyDescent="0.25">
      <c r="A213" s="1">
        <v>43614</v>
      </c>
      <c r="B213">
        <v>12.65</v>
      </c>
      <c r="C213">
        <v>22.67</v>
      </c>
      <c r="D213">
        <f t="shared" si="10"/>
        <v>-10.020000000000001</v>
      </c>
      <c r="E213">
        <f t="shared" si="11"/>
        <v>1.5413014740383666</v>
      </c>
      <c r="F213">
        <f t="shared" si="8"/>
        <v>1.5481920740331407</v>
      </c>
      <c r="G213" t="str">
        <f t="shared" si="9"/>
        <v>NOT TRADE</v>
      </c>
      <c r="H213" t="str">
        <f>IF(ABS(D212-AVERAGE($D$2:D213))&gt;2*_xlfn.STDEV.S($D$2:D213), "TRADE", "NOT TRADE")</f>
        <v>NOT TRADE</v>
      </c>
    </row>
    <row r="214" spans="1:8" x14ac:dyDescent="0.25">
      <c r="A214" s="1">
        <v>43615</v>
      </c>
      <c r="B214">
        <v>12.59</v>
      </c>
      <c r="C214">
        <v>22.280000999999999</v>
      </c>
      <c r="D214">
        <f t="shared" si="10"/>
        <v>-9.6900009999999988</v>
      </c>
      <c r="E214">
        <f t="shared" si="11"/>
        <v>1.7923860103641527</v>
      </c>
      <c r="F214">
        <f t="shared" si="8"/>
        <v>1.954311490669649</v>
      </c>
      <c r="G214" t="str">
        <f t="shared" si="9"/>
        <v>NOT TRADE</v>
      </c>
      <c r="H214" t="str">
        <f>IF(ABS(D213-AVERAGE($D$2:D214))&gt;2*_xlfn.STDEV.S($D$2:D214), "TRADE", "NOT TRADE")</f>
        <v>NOT TRADE</v>
      </c>
    </row>
    <row r="215" spans="1:8" x14ac:dyDescent="0.25">
      <c r="A215" s="1">
        <v>43616</v>
      </c>
      <c r="B215">
        <v>12.03</v>
      </c>
      <c r="C215">
        <v>22.26</v>
      </c>
      <c r="D215">
        <f t="shared" si="10"/>
        <v>-10.230000000000002</v>
      </c>
      <c r="E215">
        <f t="shared" si="11"/>
        <v>1.2483399020691337</v>
      </c>
      <c r="F215">
        <f t="shared" si="8"/>
        <v>1.2235364769963972</v>
      </c>
      <c r="G215" t="str">
        <f t="shared" si="9"/>
        <v>NOT TRADE</v>
      </c>
      <c r="H215" t="str">
        <f>IF(ABS(D214-AVERAGE($D$2:D215))&gt;2*_xlfn.STDEV.S($D$2:D215), "TRADE", "NOT TRADE")</f>
        <v>NOT TRADE</v>
      </c>
    </row>
    <row r="216" spans="1:8" x14ac:dyDescent="0.25">
      <c r="A216" s="1">
        <v>43619</v>
      </c>
      <c r="B216">
        <v>12.17</v>
      </c>
      <c r="C216">
        <v>22.110001</v>
      </c>
      <c r="D216">
        <f t="shared" si="10"/>
        <v>-9.9400010000000005</v>
      </c>
      <c r="E216">
        <f t="shared" si="11"/>
        <v>1.5079873097915417</v>
      </c>
      <c r="F216">
        <f t="shared" si="8"/>
        <v>1.6152373351437037</v>
      </c>
      <c r="G216" t="str">
        <f t="shared" si="9"/>
        <v>NOT TRADE</v>
      </c>
      <c r="H216" t="str">
        <f>IF(ABS(D215-AVERAGE($D$2:D216))&gt;2*_xlfn.STDEV.S($D$2:D216), "TRADE", "NOT TRADE")</f>
        <v>NOT TRADE</v>
      </c>
    </row>
    <row r="217" spans="1:8" x14ac:dyDescent="0.25">
      <c r="A217" s="1">
        <v>43620</v>
      </c>
      <c r="B217">
        <v>12.769</v>
      </c>
      <c r="C217">
        <v>22.99</v>
      </c>
      <c r="D217">
        <f t="shared" si="10"/>
        <v>-10.220999999999998</v>
      </c>
      <c r="E217">
        <f t="shared" si="11"/>
        <v>1.4050519692338668</v>
      </c>
      <c r="F217">
        <f t="shared" si="8"/>
        <v>1.4890916127807594</v>
      </c>
      <c r="G217" t="str">
        <f t="shared" si="9"/>
        <v>NOT TRADE</v>
      </c>
      <c r="H217" t="str">
        <f>IF(ABS(D216-AVERAGE($D$2:D217))&gt;2*_xlfn.STDEV.S($D$2:D217), "TRADE", "NOT TRADE")</f>
        <v>NOT TRADE</v>
      </c>
    </row>
    <row r="218" spans="1:8" x14ac:dyDescent="0.25">
      <c r="A218" s="1">
        <v>43621</v>
      </c>
      <c r="B218">
        <v>12.661</v>
      </c>
      <c r="C218">
        <v>23.07</v>
      </c>
      <c r="D218">
        <f t="shared" si="10"/>
        <v>-10.409000000000001</v>
      </c>
      <c r="E218">
        <f t="shared" si="11"/>
        <v>1.2332395930327422</v>
      </c>
      <c r="F218">
        <f t="shared" si="8"/>
        <v>1.2634267184877475</v>
      </c>
      <c r="G218" t="str">
        <f t="shared" si="9"/>
        <v>NOT TRADE</v>
      </c>
      <c r="H218" t="str">
        <f>IF(ABS(D217-AVERAGE($D$2:D218))&gt;2*_xlfn.STDEV.S($D$2:D218), "TRADE", "NOT TRADE")</f>
        <v>NOT TRADE</v>
      </c>
    </row>
    <row r="219" spans="1:8" x14ac:dyDescent="0.25">
      <c r="A219" s="1">
        <v>43622</v>
      </c>
      <c r="B219">
        <v>11.9</v>
      </c>
      <c r="C219">
        <v>23.379999000000002</v>
      </c>
      <c r="D219">
        <f t="shared" si="10"/>
        <v>-11.479999000000001</v>
      </c>
      <c r="E219">
        <f t="shared" si="11"/>
        <v>0.22496743290808396</v>
      </c>
      <c r="F219">
        <f t="shared" si="8"/>
        <v>-0.2363043795806257</v>
      </c>
      <c r="G219" t="str">
        <f t="shared" si="9"/>
        <v>SELL RNL AND UG</v>
      </c>
      <c r="H219" t="str">
        <f>IF(ABS(D218-AVERAGE($D$2:D219))&gt;2*_xlfn.STDEV.S($D$2:D219), "TRADE", "NOT TRADE")</f>
        <v>NOT TRADE</v>
      </c>
    </row>
    <row r="220" spans="1:8" x14ac:dyDescent="0.25">
      <c r="A220" s="1">
        <v>43623</v>
      </c>
      <c r="B220">
        <v>12.17</v>
      </c>
      <c r="C220">
        <v>23.25</v>
      </c>
      <c r="D220">
        <f t="shared" si="10"/>
        <v>-11.08</v>
      </c>
      <c r="E220">
        <f t="shared" si="11"/>
        <v>0.5986617465802091</v>
      </c>
      <c r="F220">
        <f t="shared" si="8"/>
        <v>0.34452464173719571</v>
      </c>
      <c r="G220" t="str">
        <f t="shared" si="9"/>
        <v>SELL RNL AND UG</v>
      </c>
      <c r="H220" t="str">
        <f>IF(ABS(D219-AVERAGE($D$2:D220))&gt;2*_xlfn.STDEV.S($D$2:D220), "TRADE", "NOT TRADE")</f>
        <v>NOT TRADE</v>
      </c>
    </row>
    <row r="221" spans="1:8" x14ac:dyDescent="0.25">
      <c r="A221" s="1">
        <v>43626</v>
      </c>
      <c r="B221">
        <v>12.43</v>
      </c>
      <c r="C221">
        <v>23.549999</v>
      </c>
      <c r="D221">
        <f t="shared" si="10"/>
        <v>-11.119999</v>
      </c>
      <c r="E221">
        <f t="shared" si="11"/>
        <v>0.61936613348069436</v>
      </c>
      <c r="F221">
        <f t="shared" si="8"/>
        <v>0.38990947667172277</v>
      </c>
      <c r="G221" t="str">
        <f t="shared" si="9"/>
        <v>SELL RNL AND UG</v>
      </c>
      <c r="H221" t="str">
        <f>IF(ABS(D220-AVERAGE($D$2:D221))&gt;2*_xlfn.STDEV.S($D$2:D221), "TRADE", "NOT TRADE")</f>
        <v>NOT TRADE</v>
      </c>
    </row>
    <row r="222" spans="1:8" x14ac:dyDescent="0.25">
      <c r="A222" s="1">
        <v>43627</v>
      </c>
      <c r="B222">
        <v>12.56</v>
      </c>
      <c r="C222">
        <v>23.84</v>
      </c>
      <c r="D222">
        <f t="shared" si="10"/>
        <v>-11.28</v>
      </c>
      <c r="E222">
        <f t="shared" si="11"/>
        <v>0.51804547209691165</v>
      </c>
      <c r="F222">
        <f t="shared" si="8"/>
        <v>0.24025766764862369</v>
      </c>
      <c r="G222" t="str">
        <f t="shared" si="9"/>
        <v>SELL RNL AND UG</v>
      </c>
      <c r="H222" t="str">
        <f>IF(ABS(D221-AVERAGE($D$2:D222))&gt;2*_xlfn.STDEV.S($D$2:D222), "TRADE", "NOT TRADE")</f>
        <v>NOT TRADE</v>
      </c>
    </row>
    <row r="223" spans="1:8" x14ac:dyDescent="0.25">
      <c r="A223" s="1">
        <v>43628</v>
      </c>
      <c r="B223">
        <v>12.45</v>
      </c>
      <c r="C223">
        <v>23.4</v>
      </c>
      <c r="D223">
        <f t="shared" si="10"/>
        <v>-10.95</v>
      </c>
      <c r="E223">
        <f t="shared" si="11"/>
        <v>0.75901354120310138</v>
      </c>
      <c r="F223">
        <f t="shared" si="8"/>
        <v>0.610788336730274</v>
      </c>
      <c r="G223" t="str">
        <f t="shared" si="9"/>
        <v>NOT TRADE</v>
      </c>
      <c r="H223" t="str">
        <f>IF(ABS(D222-AVERAGE($D$2:D223))&gt;2*_xlfn.STDEV.S($D$2:D223), "TRADE", "NOT TRADE")</f>
        <v>NOT TRADE</v>
      </c>
    </row>
    <row r="224" spans="1:8" x14ac:dyDescent="0.25">
      <c r="A224" s="1">
        <v>43629</v>
      </c>
      <c r="B224">
        <v>12.94</v>
      </c>
      <c r="C224">
        <v>23.360001</v>
      </c>
      <c r="D224">
        <f t="shared" si="10"/>
        <v>-10.420001000000001</v>
      </c>
      <c r="E224">
        <f t="shared" si="11"/>
        <v>1.2809189316489586</v>
      </c>
      <c r="F224">
        <f t="shared" si="8"/>
        <v>1.3966646181646099</v>
      </c>
      <c r="G224" t="str">
        <f t="shared" si="9"/>
        <v>NOT TRADE</v>
      </c>
      <c r="H224" t="str">
        <f>IF(ABS(D223-AVERAGE($D$2:D224))&gt;2*_xlfn.STDEV.S($D$2:D224), "TRADE", "NOT TRADE")</f>
        <v>NOT TRADE</v>
      </c>
    </row>
    <row r="225" spans="1:8" x14ac:dyDescent="0.25">
      <c r="A225" s="1">
        <v>43630</v>
      </c>
      <c r="B225">
        <v>11.78</v>
      </c>
      <c r="C225">
        <v>23.23</v>
      </c>
      <c r="D225">
        <f t="shared" si="10"/>
        <v>-11.450000000000001</v>
      </c>
      <c r="E225">
        <f t="shared" si="11"/>
        <v>0.22461484063049042</v>
      </c>
      <c r="F225">
        <f t="shared" si="8"/>
        <v>-0.22410292406622095</v>
      </c>
      <c r="G225" t="str">
        <f t="shared" si="9"/>
        <v>SELL RNL AND UG</v>
      </c>
      <c r="H225" t="str">
        <f>IF(ABS(D224-AVERAGE($D$2:D225))&gt;2*_xlfn.STDEV.S($D$2:D225), "TRADE", "NOT TRADE")</f>
        <v>NOT TRADE</v>
      </c>
    </row>
    <row r="226" spans="1:8" x14ac:dyDescent="0.25">
      <c r="A226" s="1">
        <v>43633</v>
      </c>
      <c r="B226">
        <v>11.84</v>
      </c>
      <c r="C226">
        <v>23.360001</v>
      </c>
      <c r="D226">
        <f t="shared" si="10"/>
        <v>-11.520001000000001</v>
      </c>
      <c r="E226">
        <f t="shared" si="11"/>
        <v>0.180918931648959</v>
      </c>
      <c r="F226">
        <f t="shared" si="8"/>
        <v>-0.28512963000481084</v>
      </c>
      <c r="G226" t="str">
        <f t="shared" si="9"/>
        <v>SELL RNL AND UG</v>
      </c>
      <c r="H226" t="str">
        <f>IF(ABS(D225-AVERAGE($D$2:D226))&gt;2*_xlfn.STDEV.S($D$2:D226), "TRADE", "NOT TRADE")</f>
        <v>NOT TRADE</v>
      </c>
    </row>
    <row r="227" spans="1:8" x14ac:dyDescent="0.25">
      <c r="A227" s="1">
        <v>43634</v>
      </c>
      <c r="B227">
        <v>12.16</v>
      </c>
      <c r="C227">
        <v>23.860001</v>
      </c>
      <c r="D227">
        <f t="shared" si="10"/>
        <v>-11.700001</v>
      </c>
      <c r="E227">
        <f t="shared" si="11"/>
        <v>0.10209158039192623</v>
      </c>
      <c r="F227">
        <f t="shared" si="8"/>
        <v>-0.3942280131510208</v>
      </c>
      <c r="G227" t="str">
        <f t="shared" si="9"/>
        <v>SELL RNL AND UG</v>
      </c>
      <c r="H227" t="str">
        <f>IF(ABS(D226-AVERAGE($D$2:D227))&gt;2*_xlfn.STDEV.S($D$2:D227), "TRADE", "NOT TRADE")</f>
        <v>NOT TRADE</v>
      </c>
    </row>
    <row r="228" spans="1:8" x14ac:dyDescent="0.25">
      <c r="A228" s="1">
        <v>43635</v>
      </c>
      <c r="B228">
        <v>12.244999999999999</v>
      </c>
      <c r="C228">
        <v>23.860001</v>
      </c>
      <c r="D228">
        <f t="shared" si="10"/>
        <v>-11.615001000000001</v>
      </c>
      <c r="E228">
        <f t="shared" si="11"/>
        <v>0.18709158039192531</v>
      </c>
      <c r="F228">
        <f t="shared" si="8"/>
        <v>-0.25526071608057288</v>
      </c>
      <c r="G228" t="str">
        <f t="shared" si="9"/>
        <v>SELL RNL AND UG</v>
      </c>
      <c r="H228" t="str">
        <f>IF(ABS(D227-AVERAGE($D$2:D228))&gt;2*_xlfn.STDEV.S($D$2:D228), "TRADE", "NOT TRADE")</f>
        <v>NOT TRADE</v>
      </c>
    </row>
    <row r="229" spans="1:8" x14ac:dyDescent="0.25">
      <c r="A229" s="1">
        <v>43636</v>
      </c>
      <c r="B229">
        <v>12.43</v>
      </c>
      <c r="C229">
        <v>24.299999</v>
      </c>
      <c r="D229">
        <f t="shared" si="10"/>
        <v>-11.869999</v>
      </c>
      <c r="E229">
        <f t="shared" si="11"/>
        <v>2.1125106595144771E-2</v>
      </c>
      <c r="F229">
        <f t="shared" si="8"/>
        <v>-0.49960954141450115</v>
      </c>
      <c r="G229" t="str">
        <f t="shared" si="9"/>
        <v>SELL RNL AND UG</v>
      </c>
      <c r="H229" t="str">
        <f>IF(ABS(D228-AVERAGE($D$2:D229))&gt;2*_xlfn.STDEV.S($D$2:D229), "TRADE", "NOT TRADE")</f>
        <v>NOT TRADE</v>
      </c>
    </row>
    <row r="230" spans="1:8" x14ac:dyDescent="0.25">
      <c r="A230" s="1">
        <v>43637</v>
      </c>
      <c r="B230">
        <v>12.73</v>
      </c>
      <c r="C230">
        <v>24.43</v>
      </c>
      <c r="D230">
        <f t="shared" si="10"/>
        <v>-11.7</v>
      </c>
      <c r="E230">
        <f t="shared" si="11"/>
        <v>0.21742919761361357</v>
      </c>
      <c r="F230">
        <f t="shared" si="8"/>
        <v>-0.18314361326519821</v>
      </c>
      <c r="G230" t="str">
        <f t="shared" si="9"/>
        <v>SELL RNL AND UG</v>
      </c>
      <c r="H230" t="str">
        <f>IF(ABS(D229-AVERAGE($D$2:D230))&gt;2*_xlfn.STDEV.S($D$2:D230), "TRADE", "NOT TRADE")</f>
        <v>NOT TRADE</v>
      </c>
    </row>
    <row r="231" spans="1:8" x14ac:dyDescent="0.25">
      <c r="A231" s="1">
        <v>43640</v>
      </c>
      <c r="B231">
        <v>12.595000000000001</v>
      </c>
      <c r="C231">
        <v>24.219999000000001</v>
      </c>
      <c r="D231">
        <f t="shared" si="10"/>
        <v>-11.624999000000001</v>
      </c>
      <c r="E231">
        <f t="shared" si="11"/>
        <v>0.24993748279626971</v>
      </c>
      <c r="F231">
        <f t="shared" ref="F231:F294" si="12">(E231-AVERAGE(E131:E231))/_xlfn.STDEV.S(E131:E231)</f>
        <v>-0.11927259993385003</v>
      </c>
      <c r="G231" t="str">
        <f t="shared" ref="G231:G294" si="13">IF(F231&gt;2,"SELL RNL AND BUY UG",IF(F231&lt;-2,"BUY RNL AND SELL UG",IF(F231&lt;0.5,"SELL RNL AND UG","NOT TRADE")))</f>
        <v>SELL RNL AND UG</v>
      </c>
      <c r="H231" t="str">
        <f>IF(ABS(D230-AVERAGE($D$2:D231))&gt;2*_xlfn.STDEV.S($D$2:D231), "TRADE", "NOT TRADE")</f>
        <v>NOT TRADE</v>
      </c>
    </row>
    <row r="232" spans="1:8" x14ac:dyDescent="0.25">
      <c r="A232" s="1">
        <v>43641</v>
      </c>
      <c r="B232">
        <v>12.29</v>
      </c>
      <c r="C232">
        <v>23.77</v>
      </c>
      <c r="D232">
        <f t="shared" si="10"/>
        <v>-11.48</v>
      </c>
      <c r="E232">
        <f t="shared" si="11"/>
        <v>0.30388130127289692</v>
      </c>
      <c r="F232">
        <f t="shared" si="12"/>
        <v>-2.6048719192529244E-2</v>
      </c>
      <c r="G232" t="str">
        <f t="shared" si="13"/>
        <v>SELL RNL AND UG</v>
      </c>
      <c r="H232" t="str">
        <f>IF(ABS(D231-AVERAGE($D$2:D232))&gt;2*_xlfn.STDEV.S($D$2:D232), "TRADE", "NOT TRADE")</f>
        <v>NOT TRADE</v>
      </c>
    </row>
    <row r="233" spans="1:8" x14ac:dyDescent="0.25">
      <c r="A233" s="1">
        <v>43642</v>
      </c>
      <c r="B233">
        <v>12.32</v>
      </c>
      <c r="C233">
        <v>24.139999</v>
      </c>
      <c r="D233">
        <f t="shared" si="10"/>
        <v>-11.819998999999999</v>
      </c>
      <c r="E233">
        <f t="shared" si="11"/>
        <v>3.8749858997396913E-2</v>
      </c>
      <c r="F233">
        <f t="shared" si="12"/>
        <v>-0.4319285038047006</v>
      </c>
      <c r="G233" t="str">
        <f t="shared" si="13"/>
        <v>SELL RNL AND UG</v>
      </c>
      <c r="H233" t="str">
        <f>IF(ABS(D232-AVERAGE($D$2:D233))&gt;2*_xlfn.STDEV.S($D$2:D233), "TRADE", "NOT TRADE")</f>
        <v>NOT TRADE</v>
      </c>
    </row>
    <row r="234" spans="1:8" x14ac:dyDescent="0.25">
      <c r="A234" s="1">
        <v>43643</v>
      </c>
      <c r="B234">
        <v>12.33</v>
      </c>
      <c r="C234">
        <v>24.49</v>
      </c>
      <c r="D234">
        <f t="shared" si="10"/>
        <v>-12.159999999999998</v>
      </c>
      <c r="E234">
        <f t="shared" si="11"/>
        <v>-0.23043008453722891</v>
      </c>
      <c r="F234">
        <f t="shared" si="12"/>
        <v>-0.84355535721789354</v>
      </c>
      <c r="G234" t="str">
        <f t="shared" si="13"/>
        <v>SELL RNL AND UG</v>
      </c>
      <c r="H234" t="str">
        <f>IF(ABS(D233-AVERAGE($D$2:D234))&gt;2*_xlfn.STDEV.S($D$2:D234), "TRADE", "NOT TRADE")</f>
        <v>NOT TRADE</v>
      </c>
    </row>
    <row r="235" spans="1:8" x14ac:dyDescent="0.25">
      <c r="A235" s="1">
        <v>43644</v>
      </c>
      <c r="B235">
        <v>12.5</v>
      </c>
      <c r="C235">
        <v>24.549999</v>
      </c>
      <c r="D235">
        <f t="shared" si="10"/>
        <v>-12.049999</v>
      </c>
      <c r="E235">
        <f t="shared" si="11"/>
        <v>-0.10828856903337147</v>
      </c>
      <c r="F235">
        <f t="shared" si="12"/>
        <v>-0.63651786400587451</v>
      </c>
      <c r="G235" t="str">
        <f t="shared" si="13"/>
        <v>SELL RNL AND UG</v>
      </c>
      <c r="H235" t="str">
        <f>IF(ABS(D234-AVERAGE($D$2:D235))&gt;2*_xlfn.STDEV.S($D$2:D235), "TRADE", "NOT TRADE")</f>
        <v>NOT TRADE</v>
      </c>
    </row>
    <row r="236" spans="1:8" x14ac:dyDescent="0.25">
      <c r="A236" s="1">
        <v>43647</v>
      </c>
      <c r="B236">
        <v>12.335000000000001</v>
      </c>
      <c r="C236">
        <v>24.469999000000001</v>
      </c>
      <c r="D236">
        <f t="shared" si="10"/>
        <v>-12.134999000000001</v>
      </c>
      <c r="E236">
        <f t="shared" si="11"/>
        <v>-0.20947619283224661</v>
      </c>
      <c r="F236">
        <f t="shared" si="12"/>
        <v>-0.78180228426685772</v>
      </c>
      <c r="G236" t="str">
        <f t="shared" si="13"/>
        <v>SELL RNL AND UG</v>
      </c>
      <c r="H236" t="str">
        <f>IF(ABS(D235-AVERAGE($D$2:D236))&gt;2*_xlfn.STDEV.S($D$2:D236), "TRADE", "NOT TRADE")</f>
        <v>NOT TRADE</v>
      </c>
    </row>
    <row r="237" spans="1:8" x14ac:dyDescent="0.25">
      <c r="A237" s="1">
        <v>43648</v>
      </c>
      <c r="B237">
        <v>12.2</v>
      </c>
      <c r="C237">
        <v>24.540001</v>
      </c>
      <c r="D237">
        <f t="shared" si="10"/>
        <v>-12.340001000000001</v>
      </c>
      <c r="E237">
        <f t="shared" si="11"/>
        <v>-0.40031361731763759</v>
      </c>
      <c r="F237">
        <f t="shared" si="12"/>
        <v>-1.0640575125175913</v>
      </c>
      <c r="G237" t="str">
        <f t="shared" si="13"/>
        <v>SELL RNL AND UG</v>
      </c>
      <c r="H237" t="str">
        <f>IF(ABS(D236-AVERAGE($D$2:D237))&gt;2*_xlfn.STDEV.S($D$2:D237), "TRADE", "NOT TRADE")</f>
        <v>NOT TRADE</v>
      </c>
    </row>
    <row r="238" spans="1:8" x14ac:dyDescent="0.25">
      <c r="A238" s="1">
        <v>43649</v>
      </c>
      <c r="B238">
        <v>12.25</v>
      </c>
      <c r="C238">
        <v>24.75</v>
      </c>
      <c r="D238">
        <f t="shared" si="10"/>
        <v>-12.5</v>
      </c>
      <c r="E238">
        <f t="shared" si="11"/>
        <v>-0.51782030719088645</v>
      </c>
      <c r="F238">
        <f t="shared" si="12"/>
        <v>-1.227938286724078</v>
      </c>
      <c r="G238" t="str">
        <f t="shared" si="13"/>
        <v>SELL RNL AND UG</v>
      </c>
      <c r="H238" t="str">
        <f>IF(ABS(D237-AVERAGE($D$2:D238))&gt;2*_xlfn.STDEV.S($D$2:D238), "TRADE", "NOT TRADE")</f>
        <v>NOT TRADE</v>
      </c>
    </row>
    <row r="239" spans="1:8" x14ac:dyDescent="0.25">
      <c r="A239" s="1">
        <v>43651</v>
      </c>
      <c r="B239">
        <v>12.22</v>
      </c>
      <c r="C239">
        <v>24.74</v>
      </c>
      <c r="D239">
        <f t="shared" si="10"/>
        <v>-12.519999999999998</v>
      </c>
      <c r="E239">
        <f t="shared" si="11"/>
        <v>-0.53984376016574487</v>
      </c>
      <c r="F239">
        <f t="shared" si="12"/>
        <v>-1.2393329173777108</v>
      </c>
      <c r="G239" t="str">
        <f t="shared" si="13"/>
        <v>SELL RNL AND UG</v>
      </c>
      <c r="H239" t="str">
        <f>IF(ABS(D238-AVERAGE($D$2:D239))&gt;2*_xlfn.STDEV.S($D$2:D239), "TRADE", "NOT TRADE")</f>
        <v>NOT TRADE</v>
      </c>
    </row>
    <row r="240" spans="1:8" x14ac:dyDescent="0.25">
      <c r="A240" s="1">
        <v>43654</v>
      </c>
      <c r="B240">
        <v>11.959</v>
      </c>
      <c r="C240">
        <v>24.690000999999999</v>
      </c>
      <c r="D240">
        <f t="shared" si="10"/>
        <v>-12.731000999999999</v>
      </c>
      <c r="E240">
        <f t="shared" si="11"/>
        <v>-0.76096182269474433</v>
      </c>
      <c r="F240">
        <f t="shared" si="12"/>
        <v>-1.5553486988609979</v>
      </c>
      <c r="G240" t="str">
        <f t="shared" si="13"/>
        <v>SELL RNL AND UG</v>
      </c>
      <c r="H240" t="str">
        <f>IF(ABS(D239-AVERAGE($D$2:D240))&gt;2*_xlfn.STDEV.S($D$2:D240), "TRADE", "NOT TRADE")</f>
        <v>NOT TRADE</v>
      </c>
    </row>
    <row r="241" spans="1:8" x14ac:dyDescent="0.25">
      <c r="A241" s="1">
        <v>43655</v>
      </c>
      <c r="B241">
        <v>11.7</v>
      </c>
      <c r="C241">
        <v>24.23</v>
      </c>
      <c r="D241">
        <f t="shared" si="10"/>
        <v>-12.530000000000001</v>
      </c>
      <c r="E241">
        <f t="shared" si="11"/>
        <v>-0.65303986188357577</v>
      </c>
      <c r="F241">
        <f t="shared" si="12"/>
        <v>-1.3582191088201636</v>
      </c>
      <c r="G241" t="str">
        <f t="shared" si="13"/>
        <v>SELL RNL AND UG</v>
      </c>
      <c r="H241" t="str">
        <f>IF(ABS(D240-AVERAGE($D$2:D241))&gt;2*_xlfn.STDEV.S($D$2:D241), "TRADE", "NOT TRADE")</f>
        <v>NOT TRADE</v>
      </c>
    </row>
    <row r="242" spans="1:8" x14ac:dyDescent="0.25">
      <c r="A242" s="1">
        <v>43656</v>
      </c>
      <c r="B242">
        <v>11.67</v>
      </c>
      <c r="C242">
        <v>24.24</v>
      </c>
      <c r="D242">
        <f t="shared" si="10"/>
        <v>-12.569999999999999</v>
      </c>
      <c r="E242">
        <f t="shared" si="11"/>
        <v>-0.69101640890871252</v>
      </c>
      <c r="F242">
        <f t="shared" si="12"/>
        <v>-1.3873711401154503</v>
      </c>
      <c r="G242" t="str">
        <f t="shared" si="13"/>
        <v>SELL RNL AND UG</v>
      </c>
      <c r="H242" t="str">
        <f>IF(ABS(D241-AVERAGE($D$2:D242))&gt;2*_xlfn.STDEV.S($D$2:D242), "TRADE", "NOT TRADE")</f>
        <v>NOT TRADE</v>
      </c>
    </row>
    <row r="243" spans="1:8" x14ac:dyDescent="0.25">
      <c r="A243" s="1">
        <v>43657</v>
      </c>
      <c r="B243">
        <v>11.53</v>
      </c>
      <c r="C243">
        <v>24.370000999999998</v>
      </c>
      <c r="D243">
        <f t="shared" si="10"/>
        <v>-12.840000999999999</v>
      </c>
      <c r="E243">
        <f t="shared" si="11"/>
        <v>-0.934712317890245</v>
      </c>
      <c r="F243">
        <f t="shared" si="12"/>
        <v>-1.7264813466082429</v>
      </c>
      <c r="G243" t="str">
        <f t="shared" si="13"/>
        <v>SELL RNL AND UG</v>
      </c>
      <c r="H243" t="str">
        <f>IF(ABS(D242-AVERAGE($D$2:D243))&gt;2*_xlfn.STDEV.S($D$2:D243), "TRADE", "NOT TRADE")</f>
        <v>NOT TRADE</v>
      </c>
    </row>
    <row r="244" spans="1:8" x14ac:dyDescent="0.25">
      <c r="A244" s="1">
        <v>43658</v>
      </c>
      <c r="B244">
        <v>11.672000000000001</v>
      </c>
      <c r="C244">
        <v>24.68</v>
      </c>
      <c r="D244">
        <f t="shared" si="10"/>
        <v>-13.007999999999999</v>
      </c>
      <c r="E244">
        <f t="shared" si="11"/>
        <v>-1.0399844780149028</v>
      </c>
      <c r="F244">
        <f t="shared" si="12"/>
        <v>-1.8490905958459454</v>
      </c>
      <c r="G244" t="str">
        <f t="shared" si="13"/>
        <v>SELL RNL AND UG</v>
      </c>
      <c r="H244" t="str">
        <f>IF(ABS(D243-AVERAGE($D$2:D244))&gt;2*_xlfn.STDEV.S($D$2:D244), "TRADE", "NOT TRADE")</f>
        <v>NOT TRADE</v>
      </c>
    </row>
    <row r="245" spans="1:8" x14ac:dyDescent="0.25">
      <c r="A245" s="1">
        <v>43661</v>
      </c>
      <c r="B245">
        <v>11.72</v>
      </c>
      <c r="C245">
        <v>24.85</v>
      </c>
      <c r="D245">
        <f t="shared" si="10"/>
        <v>-13.13</v>
      </c>
      <c r="E245">
        <f t="shared" si="11"/>
        <v>-1.1275857774422953</v>
      </c>
      <c r="F245">
        <f t="shared" si="12"/>
        <v>-1.9269554848134292</v>
      </c>
      <c r="G245" t="str">
        <f t="shared" si="13"/>
        <v>SELL RNL AND UG</v>
      </c>
      <c r="H245" t="str">
        <f>IF(ABS(D244-AVERAGE($D$2:D245))&gt;2*_xlfn.STDEV.S($D$2:D245), "TRADE", "NOT TRADE")</f>
        <v>NOT TRADE</v>
      </c>
    </row>
    <row r="246" spans="1:8" x14ac:dyDescent="0.25">
      <c r="A246" s="1">
        <v>43662</v>
      </c>
      <c r="B246">
        <v>11.69</v>
      </c>
      <c r="C246">
        <v>24.73</v>
      </c>
      <c r="D246">
        <f t="shared" si="10"/>
        <v>-13.040000000000001</v>
      </c>
      <c r="E246">
        <f t="shared" si="11"/>
        <v>-1.0618672131406086</v>
      </c>
      <c r="F246">
        <f t="shared" si="12"/>
        <v>-1.7771151868211916</v>
      </c>
      <c r="G246" t="str">
        <f t="shared" si="13"/>
        <v>SELL RNL AND UG</v>
      </c>
      <c r="H246" t="str">
        <f>IF(ABS(D245-AVERAGE($D$2:D246))&gt;2*_xlfn.STDEV.S($D$2:D246), "TRADE", "NOT TRADE")</f>
        <v>NOT TRADE</v>
      </c>
    </row>
    <row r="247" spans="1:8" x14ac:dyDescent="0.25">
      <c r="A247" s="1">
        <v>43663</v>
      </c>
      <c r="B247">
        <v>11.64</v>
      </c>
      <c r="C247">
        <v>24.709999</v>
      </c>
      <c r="D247">
        <f t="shared" si="10"/>
        <v>-13.069998999999999</v>
      </c>
      <c r="E247">
        <f t="shared" si="11"/>
        <v>-1.0959133214356225</v>
      </c>
      <c r="F247">
        <f t="shared" si="12"/>
        <v>-1.7790499589304163</v>
      </c>
      <c r="G247" t="str">
        <f t="shared" si="13"/>
        <v>SELL RNL AND UG</v>
      </c>
      <c r="H247" t="str">
        <f>IF(ABS(D246-AVERAGE($D$2:D247))&gt;2*_xlfn.STDEV.S($D$2:D247), "TRADE", "NOT TRADE")</f>
        <v>NOT TRADE</v>
      </c>
    </row>
    <row r="248" spans="1:8" x14ac:dyDescent="0.25">
      <c r="A248" s="1">
        <v>43664</v>
      </c>
      <c r="B248">
        <v>11.52</v>
      </c>
      <c r="C248">
        <v>24.73</v>
      </c>
      <c r="D248">
        <f t="shared" si="10"/>
        <v>-13.21</v>
      </c>
      <c r="E248">
        <f t="shared" si="11"/>
        <v>-1.2318672131406085</v>
      </c>
      <c r="F248">
        <f t="shared" si="12"/>
        <v>-1.9210669552825788</v>
      </c>
      <c r="G248" t="str">
        <f t="shared" si="13"/>
        <v>SELL RNL AND UG</v>
      </c>
      <c r="H248" t="str">
        <f>IF(ABS(D247-AVERAGE($D$2:D248))&gt;2*_xlfn.STDEV.S($D$2:D248), "TRADE", "NOT TRADE")</f>
        <v>NOT TRADE</v>
      </c>
    </row>
    <row r="249" spans="1:8" x14ac:dyDescent="0.25">
      <c r="A249" s="1">
        <v>43665</v>
      </c>
      <c r="B249">
        <v>11.368</v>
      </c>
      <c r="C249">
        <v>24.370000999999998</v>
      </c>
      <c r="D249">
        <f t="shared" si="10"/>
        <v>-13.002000999999998</v>
      </c>
      <c r="E249">
        <f t="shared" si="11"/>
        <v>-1.096712317890244</v>
      </c>
      <c r="F249">
        <f t="shared" si="12"/>
        <v>-1.6831712090168338</v>
      </c>
      <c r="G249" t="str">
        <f t="shared" si="13"/>
        <v>SELL RNL AND UG</v>
      </c>
      <c r="H249" t="str">
        <f>IF(ABS(D248-AVERAGE($D$2:D249))&gt;2*_xlfn.STDEV.S($D$2:D249), "TRADE", "NOT TRADE")</f>
        <v>NOT TRADE</v>
      </c>
    </row>
    <row r="250" spans="1:8" x14ac:dyDescent="0.25">
      <c r="A250" s="1">
        <v>43668</v>
      </c>
      <c r="B250">
        <v>11.425000000000001</v>
      </c>
      <c r="C250">
        <v>24.530000999999999</v>
      </c>
      <c r="D250">
        <f t="shared" si="10"/>
        <v>-13.105000999999998</v>
      </c>
      <c r="E250">
        <f t="shared" si="11"/>
        <v>-1.1673370702924952</v>
      </c>
      <c r="F250">
        <f t="shared" si="12"/>
        <v>-1.7370884612840976</v>
      </c>
      <c r="G250" t="str">
        <f t="shared" si="13"/>
        <v>SELL RNL AND UG</v>
      </c>
      <c r="H250" t="str">
        <f>IF(ABS(D249-AVERAGE($D$2:D250))&gt;2*_xlfn.STDEV.S($D$2:D250), "TRADE", "NOT TRADE")</f>
        <v>NOT TRADE</v>
      </c>
    </row>
    <row r="251" spans="1:8" x14ac:dyDescent="0.25">
      <c r="A251" s="1">
        <v>43669</v>
      </c>
      <c r="B251">
        <v>11.683999999999999</v>
      </c>
      <c r="C251">
        <v>25.42</v>
      </c>
      <c r="D251">
        <f t="shared" si="10"/>
        <v>-13.736000000000002</v>
      </c>
      <c r="E251">
        <f t="shared" si="11"/>
        <v>-1.6182489578753128</v>
      </c>
      <c r="F251">
        <f t="shared" si="12"/>
        <v>-2.2853060961501566</v>
      </c>
      <c r="G251" t="str">
        <f t="shared" si="13"/>
        <v>BUY RNL AND SELL UG</v>
      </c>
      <c r="H251" t="str">
        <f>IF(ABS(D250-AVERAGE($D$2:D251))&gt;2*_xlfn.STDEV.S($D$2:D251), "TRADE", "NOT TRADE")</f>
        <v>NOT TRADE</v>
      </c>
    </row>
    <row r="252" spans="1:8" x14ac:dyDescent="0.25">
      <c r="A252" s="1">
        <v>43670</v>
      </c>
      <c r="B252">
        <v>11.824999999999999</v>
      </c>
      <c r="C252">
        <v>25.83</v>
      </c>
      <c r="D252">
        <f t="shared" si="10"/>
        <v>-14.004999999999999</v>
      </c>
      <c r="E252">
        <f t="shared" si="11"/>
        <v>-1.8042873859060773</v>
      </c>
      <c r="F252">
        <f t="shared" si="12"/>
        <v>-2.4375061928609605</v>
      </c>
      <c r="G252" t="str">
        <f t="shared" si="13"/>
        <v>BUY RNL AND SELL UG</v>
      </c>
      <c r="H252" t="str">
        <f>IF(ABS(D251-AVERAGE($D$2:D252))&gt;2*_xlfn.STDEV.S($D$2:D252), "TRADE", "NOT TRADE")</f>
        <v>NOT TRADE</v>
      </c>
    </row>
    <row r="253" spans="1:8" x14ac:dyDescent="0.25">
      <c r="A253" s="1">
        <v>43671</v>
      </c>
      <c r="B253">
        <v>11.59</v>
      </c>
      <c r="C253">
        <v>25.48</v>
      </c>
      <c r="D253">
        <f t="shared" si="10"/>
        <v>-13.89</v>
      </c>
      <c r="E253">
        <f t="shared" si="11"/>
        <v>-1.7601082400261543</v>
      </c>
      <c r="F253">
        <f t="shared" si="12"/>
        <v>-2.2920618341494565</v>
      </c>
      <c r="G253" t="str">
        <f t="shared" si="13"/>
        <v>BUY RNL AND SELL UG</v>
      </c>
      <c r="H253" t="str">
        <f>IF(ABS(D252-AVERAGE($D$2:D253))&gt;2*_xlfn.STDEV.S($D$2:D253), "TRADE", "NOT TRADE")</f>
        <v>TRADE</v>
      </c>
    </row>
    <row r="254" spans="1:8" x14ac:dyDescent="0.25">
      <c r="A254" s="1">
        <v>43672</v>
      </c>
      <c r="B254">
        <v>11.545</v>
      </c>
      <c r="C254">
        <v>24.889999</v>
      </c>
      <c r="D254">
        <f t="shared" si="10"/>
        <v>-13.344999</v>
      </c>
      <c r="E254">
        <f t="shared" si="11"/>
        <v>-1.334491167888153</v>
      </c>
      <c r="F254">
        <f t="shared" si="12"/>
        <v>-1.7005106158447503</v>
      </c>
      <c r="G254" t="str">
        <f t="shared" si="13"/>
        <v>SELL RNL AND UG</v>
      </c>
      <c r="H254" t="str">
        <f>IF(ABS(D253-AVERAGE($D$2:D254))&gt;2*_xlfn.STDEV.S($D$2:D254), "TRADE", "NOT TRADE")</f>
        <v>NOT TRADE</v>
      </c>
    </row>
    <row r="255" spans="1:8" x14ac:dyDescent="0.25">
      <c r="A255" s="1">
        <v>43675</v>
      </c>
      <c r="B255">
        <v>11.46</v>
      </c>
      <c r="C255">
        <v>24.33</v>
      </c>
      <c r="D255">
        <f t="shared" si="10"/>
        <v>-12.869999999999997</v>
      </c>
      <c r="E255">
        <f t="shared" si="11"/>
        <v>-0.97280533213497655</v>
      </c>
      <c r="F255">
        <f t="shared" si="12"/>
        <v>-1.2159178072285479</v>
      </c>
      <c r="G255" t="str">
        <f t="shared" si="13"/>
        <v>SELL RNL AND UG</v>
      </c>
      <c r="H255" t="str">
        <f>IF(ABS(D254-AVERAGE($D$2:D255))&gt;2*_xlfn.STDEV.S($D$2:D255), "TRADE", "NOT TRADE")</f>
        <v>NOT TRADE</v>
      </c>
    </row>
    <row r="256" spans="1:8" x14ac:dyDescent="0.25">
      <c r="A256" s="1">
        <v>43676</v>
      </c>
      <c r="B256">
        <v>11.18</v>
      </c>
      <c r="C256">
        <v>23.709999</v>
      </c>
      <c r="D256">
        <f t="shared" si="10"/>
        <v>-12.529999</v>
      </c>
      <c r="E256">
        <f t="shared" si="11"/>
        <v>-0.75825861892155721</v>
      </c>
      <c r="F256">
        <f t="shared" si="12"/>
        <v>-0.92667744155938292</v>
      </c>
      <c r="G256" t="str">
        <f t="shared" si="13"/>
        <v>SELL RNL AND UG</v>
      </c>
      <c r="H256" t="str">
        <f>IF(ABS(D255-AVERAGE($D$2:D256))&gt;2*_xlfn.STDEV.S($D$2:D256), "TRADE", "NOT TRADE")</f>
        <v>NOT TRADE</v>
      </c>
    </row>
    <row r="257" spans="1:8" x14ac:dyDescent="0.25">
      <c r="A257" s="1">
        <v>43677</v>
      </c>
      <c r="B257">
        <v>11.05</v>
      </c>
      <c r="C257">
        <v>23.17</v>
      </c>
      <c r="D257">
        <f t="shared" si="10"/>
        <v>-12.120000000000001</v>
      </c>
      <c r="E257">
        <f t="shared" si="11"/>
        <v>-0.45752587721866611</v>
      </c>
      <c r="F257">
        <f t="shared" si="12"/>
        <v>-0.53198368514333494</v>
      </c>
      <c r="G257" t="str">
        <f t="shared" si="13"/>
        <v>SELL RNL AND UG</v>
      </c>
      <c r="H257" t="str">
        <f>IF(ABS(D256-AVERAGE($D$2:D257))&gt;2*_xlfn.STDEV.S($D$2:D257), "TRADE", "NOT TRADE")</f>
        <v>NOT TRADE</v>
      </c>
    </row>
    <row r="258" spans="1:8" x14ac:dyDescent="0.25">
      <c r="A258" s="1">
        <v>43678</v>
      </c>
      <c r="B258">
        <v>10.824999999999999</v>
      </c>
      <c r="C258">
        <v>23</v>
      </c>
      <c r="D258">
        <f t="shared" si="10"/>
        <v>-12.175000000000001</v>
      </c>
      <c r="E258">
        <f t="shared" si="11"/>
        <v>-0.54692457779127501</v>
      </c>
      <c r="F258">
        <f t="shared" si="12"/>
        <v>-0.63100447199518184</v>
      </c>
      <c r="G258" t="str">
        <f t="shared" si="13"/>
        <v>SELL RNL AND UG</v>
      </c>
      <c r="H258" t="str">
        <f>IF(ABS(D257-AVERAGE($D$2:D258))&gt;2*_xlfn.STDEV.S($D$2:D258), "TRADE", "NOT TRADE")</f>
        <v>NOT TRADE</v>
      </c>
    </row>
    <row r="259" spans="1:8" x14ac:dyDescent="0.25">
      <c r="A259" s="1">
        <v>43679</v>
      </c>
      <c r="B259">
        <v>10.84</v>
      </c>
      <c r="C259">
        <v>22.65</v>
      </c>
      <c r="D259">
        <f t="shared" ref="D259:D322" si="14">B259-C259</f>
        <v>-11.809999999999999</v>
      </c>
      <c r="E259">
        <f t="shared" ref="E259:E322" si="15">B259-($I$8*C259+$J$8)</f>
        <v>-0.25274543191134846</v>
      </c>
      <c r="F259">
        <f t="shared" si="12"/>
        <v>-0.24275133884523334</v>
      </c>
      <c r="G259" t="str">
        <f t="shared" si="13"/>
        <v>SELL RNL AND UG</v>
      </c>
      <c r="H259" t="str">
        <f>IF(ABS(D258-AVERAGE($D$2:D259))&gt;2*_xlfn.STDEV.S($D$2:D259), "TRADE", "NOT TRADE")</f>
        <v>NOT TRADE</v>
      </c>
    </row>
    <row r="260" spans="1:8" x14ac:dyDescent="0.25">
      <c r="A260" s="1">
        <v>43682</v>
      </c>
      <c r="B260">
        <v>10.98</v>
      </c>
      <c r="C260">
        <v>22.16</v>
      </c>
      <c r="D260">
        <f t="shared" si="14"/>
        <v>-11.18</v>
      </c>
      <c r="E260">
        <f t="shared" si="15"/>
        <v>0.27810537232054067</v>
      </c>
      <c r="F260">
        <f t="shared" si="12"/>
        <v>0.45073200922060397</v>
      </c>
      <c r="G260" t="str">
        <f t="shared" si="13"/>
        <v>SELL RNL AND UG</v>
      </c>
      <c r="H260" t="str">
        <f>IF(ABS(D259-AVERAGE($D$2:D260))&gt;2*_xlfn.STDEV.S($D$2:D260), "TRADE", "NOT TRADE")</f>
        <v>NOT TRADE</v>
      </c>
    </row>
    <row r="261" spans="1:8" x14ac:dyDescent="0.25">
      <c r="A261" s="1">
        <v>43683</v>
      </c>
      <c r="B261">
        <v>11.355</v>
      </c>
      <c r="C261">
        <v>22.57</v>
      </c>
      <c r="D261">
        <f t="shared" si="14"/>
        <v>-11.215</v>
      </c>
      <c r="E261">
        <f t="shared" si="15"/>
        <v>0.32606694428977612</v>
      </c>
      <c r="F261">
        <f t="shared" si="12"/>
        <v>0.51962088729254974</v>
      </c>
      <c r="G261" t="str">
        <f t="shared" si="13"/>
        <v>NOT TRADE</v>
      </c>
      <c r="H261" t="str">
        <f>IF(ABS(D260-AVERAGE($D$2:D261))&gt;2*_xlfn.STDEV.S($D$2:D261), "TRADE", "NOT TRADE")</f>
        <v>NOT TRADE</v>
      </c>
    </row>
    <row r="262" spans="1:8" x14ac:dyDescent="0.25">
      <c r="A262" s="1">
        <v>43684</v>
      </c>
      <c r="B262">
        <v>11.55</v>
      </c>
      <c r="C262">
        <v>22.4</v>
      </c>
      <c r="D262">
        <f t="shared" si="14"/>
        <v>-10.849999999999998</v>
      </c>
      <c r="E262">
        <f t="shared" si="15"/>
        <v>0.65666824371716892</v>
      </c>
      <c r="F262">
        <f t="shared" si="12"/>
        <v>0.94629409529310615</v>
      </c>
      <c r="G262" t="str">
        <f t="shared" si="13"/>
        <v>NOT TRADE</v>
      </c>
      <c r="H262" t="str">
        <f>IF(ABS(D261-AVERAGE($D$2:D262))&gt;2*_xlfn.STDEV.S($D$2:D262), "TRADE", "NOT TRADE")</f>
        <v>NOT TRADE</v>
      </c>
    </row>
    <row r="263" spans="1:8" x14ac:dyDescent="0.25">
      <c r="A263" s="1">
        <v>43685</v>
      </c>
      <c r="B263">
        <v>11.49</v>
      </c>
      <c r="C263">
        <v>22.700001</v>
      </c>
      <c r="D263">
        <f t="shared" si="14"/>
        <v>-11.210001</v>
      </c>
      <c r="E263">
        <f t="shared" si="15"/>
        <v>0.35737103530824399</v>
      </c>
      <c r="F263">
        <f t="shared" si="12"/>
        <v>0.55919864241828587</v>
      </c>
      <c r="G263" t="str">
        <f t="shared" si="13"/>
        <v>NOT TRADE</v>
      </c>
      <c r="H263" t="str">
        <f>IF(ABS(D262-AVERAGE($D$2:D263))&gt;2*_xlfn.STDEV.S($D$2:D263), "TRADE", "NOT TRADE")</f>
        <v>NOT TRADE</v>
      </c>
    </row>
    <row r="264" spans="1:8" x14ac:dyDescent="0.25">
      <c r="A264" s="1">
        <v>43686</v>
      </c>
      <c r="B264">
        <v>11.42</v>
      </c>
      <c r="C264">
        <v>22.280000999999999</v>
      </c>
      <c r="D264">
        <f t="shared" si="14"/>
        <v>-10.860000999999999</v>
      </c>
      <c r="E264">
        <f t="shared" si="15"/>
        <v>0.62238601036415275</v>
      </c>
      <c r="F264">
        <f t="shared" si="12"/>
        <v>0.89864203542607746</v>
      </c>
      <c r="G264" t="str">
        <f t="shared" si="13"/>
        <v>NOT TRADE</v>
      </c>
      <c r="H264" t="str">
        <f>IF(ABS(D263-AVERAGE($D$2:D264))&gt;2*_xlfn.STDEV.S($D$2:D264), "TRADE", "NOT TRADE")</f>
        <v>NOT TRADE</v>
      </c>
    </row>
    <row r="265" spans="1:8" x14ac:dyDescent="0.25">
      <c r="A265" s="1">
        <v>43689</v>
      </c>
      <c r="B265">
        <v>11.16</v>
      </c>
      <c r="C265">
        <v>22.33</v>
      </c>
      <c r="D265">
        <f t="shared" si="14"/>
        <v>-11.169999999999998</v>
      </c>
      <c r="E265">
        <f t="shared" si="15"/>
        <v>0.32250407289315142</v>
      </c>
      <c r="F265">
        <f t="shared" si="12"/>
        <v>0.50790397460373415</v>
      </c>
      <c r="G265" t="str">
        <f t="shared" si="13"/>
        <v>NOT TRADE</v>
      </c>
      <c r="H265" t="str">
        <f>IF(ABS(D264-AVERAGE($D$2:D265))&gt;2*_xlfn.STDEV.S($D$2:D265), "TRADE", "NOT TRADE")</f>
        <v>NOT TRADE</v>
      </c>
    </row>
    <row r="266" spans="1:8" x14ac:dyDescent="0.25">
      <c r="A266" s="1">
        <v>43690</v>
      </c>
      <c r="B266">
        <v>11.31</v>
      </c>
      <c r="C266">
        <v>22.049999</v>
      </c>
      <c r="D266">
        <f t="shared" si="14"/>
        <v>-10.739998999999999</v>
      </c>
      <c r="E266">
        <f t="shared" si="15"/>
        <v>0.69584818725179076</v>
      </c>
      <c r="F266">
        <f t="shared" si="12"/>
        <v>0.98742501852194775</v>
      </c>
      <c r="G266" t="str">
        <f t="shared" si="13"/>
        <v>NOT TRADE</v>
      </c>
      <c r="H266" t="str">
        <f>IF(ABS(D265-AVERAGE($D$2:D266))&gt;2*_xlfn.STDEV.S($D$2:D266), "TRADE", "NOT TRADE")</f>
        <v>NOT TRADE</v>
      </c>
    </row>
    <row r="267" spans="1:8" x14ac:dyDescent="0.25">
      <c r="A267" s="1">
        <v>43691</v>
      </c>
      <c r="B267">
        <v>10.75</v>
      </c>
      <c r="C267">
        <v>21.42</v>
      </c>
      <c r="D267">
        <f t="shared" si="14"/>
        <v>-10.670000000000002</v>
      </c>
      <c r="E267">
        <f t="shared" si="15"/>
        <v>0.63836985218094888</v>
      </c>
      <c r="F267">
        <f t="shared" si="12"/>
        <v>0.90636187281704417</v>
      </c>
      <c r="G267" t="str">
        <f t="shared" si="13"/>
        <v>NOT TRADE</v>
      </c>
      <c r="H267" t="str">
        <f>IF(ABS(D266-AVERAGE($D$2:D267))&gt;2*_xlfn.STDEV.S($D$2:D267), "TRADE", "NOT TRADE")</f>
        <v>NOT TRADE</v>
      </c>
    </row>
    <row r="268" spans="1:8" x14ac:dyDescent="0.25">
      <c r="A268" s="1">
        <v>43692</v>
      </c>
      <c r="B268">
        <v>10.6</v>
      </c>
      <c r="C268">
        <v>20.77</v>
      </c>
      <c r="D268">
        <f t="shared" si="14"/>
        <v>-10.17</v>
      </c>
      <c r="E268">
        <f t="shared" si="15"/>
        <v>1.0068454088150922</v>
      </c>
      <c r="F268">
        <f t="shared" si="12"/>
        <v>1.3669274199398112</v>
      </c>
      <c r="G268" t="str">
        <f t="shared" si="13"/>
        <v>NOT TRADE</v>
      </c>
      <c r="H268" t="str">
        <f>IF(ABS(D267-AVERAGE($D$2:D268))&gt;2*_xlfn.STDEV.S($D$2:D268), "TRADE", "NOT TRADE")</f>
        <v>NOT TRADE</v>
      </c>
    </row>
    <row r="269" spans="1:8" x14ac:dyDescent="0.25">
      <c r="A269" s="1">
        <v>43693</v>
      </c>
      <c r="B269">
        <v>10.68</v>
      </c>
      <c r="C269">
        <v>21.02</v>
      </c>
      <c r="D269">
        <f t="shared" si="14"/>
        <v>-10.34</v>
      </c>
      <c r="E269">
        <f t="shared" si="15"/>
        <v>0.88743173318657576</v>
      </c>
      <c r="F269">
        <f t="shared" si="12"/>
        <v>1.2074086505904396</v>
      </c>
      <c r="G269" t="str">
        <f t="shared" si="13"/>
        <v>NOT TRADE</v>
      </c>
      <c r="H269" t="str">
        <f>IF(ABS(D268-AVERAGE($D$2:D269))&gt;2*_xlfn.STDEV.S($D$2:D269), "TRADE", "NOT TRADE")</f>
        <v>NOT TRADE</v>
      </c>
    </row>
    <row r="270" spans="1:8" x14ac:dyDescent="0.25">
      <c r="A270" s="1">
        <v>43696</v>
      </c>
      <c r="B270">
        <v>10.84</v>
      </c>
      <c r="C270">
        <v>21.450001</v>
      </c>
      <c r="D270">
        <f t="shared" si="14"/>
        <v>-10.610001</v>
      </c>
      <c r="E270">
        <f t="shared" si="15"/>
        <v>0.70443941345082273</v>
      </c>
      <c r="F270">
        <f t="shared" si="12"/>
        <v>0.97646619726488726</v>
      </c>
      <c r="G270" t="str">
        <f t="shared" si="13"/>
        <v>NOT TRADE</v>
      </c>
      <c r="H270" t="str">
        <f>IF(ABS(D269-AVERAGE($D$2:D270))&gt;2*_xlfn.STDEV.S($D$2:D270), "TRADE", "NOT TRADE")</f>
        <v>NOT TRADE</v>
      </c>
    </row>
    <row r="271" spans="1:8" x14ac:dyDescent="0.25">
      <c r="A271" s="1">
        <v>43697</v>
      </c>
      <c r="B271">
        <v>10.77</v>
      </c>
      <c r="C271">
        <v>21.059999000000001</v>
      </c>
      <c r="D271">
        <f t="shared" si="14"/>
        <v>-10.289999000000002</v>
      </c>
      <c r="E271">
        <f t="shared" si="15"/>
        <v>0.94552634274071501</v>
      </c>
      <c r="F271">
        <f t="shared" si="12"/>
        <v>1.2761252637155411</v>
      </c>
      <c r="G271" t="str">
        <f t="shared" si="13"/>
        <v>NOT TRADE</v>
      </c>
      <c r="H271" t="str">
        <f>IF(ABS(D270-AVERAGE($D$2:D271))&gt;2*_xlfn.STDEV.S($D$2:D271), "TRADE", "NOT TRADE")</f>
        <v>NOT TRADE</v>
      </c>
    </row>
    <row r="272" spans="1:8" x14ac:dyDescent="0.25">
      <c r="A272" s="1">
        <v>43698</v>
      </c>
      <c r="B272">
        <v>11.13</v>
      </c>
      <c r="C272">
        <v>21.129999000000002</v>
      </c>
      <c r="D272">
        <f t="shared" si="14"/>
        <v>-9.9999990000000007</v>
      </c>
      <c r="E272">
        <f t="shared" si="15"/>
        <v>1.2496905135647296</v>
      </c>
      <c r="F272">
        <f t="shared" si="12"/>
        <v>1.6439399803349743</v>
      </c>
      <c r="G272" t="str">
        <f t="shared" si="13"/>
        <v>NOT TRADE</v>
      </c>
      <c r="H272" t="str">
        <f>IF(ABS(D271-AVERAGE($D$2:D272))&gt;2*_xlfn.STDEV.S($D$2:D272), "TRADE", "NOT TRADE")</f>
        <v>NOT TRADE</v>
      </c>
    </row>
    <row r="273" spans="1:8" x14ac:dyDescent="0.25">
      <c r="A273" s="1">
        <v>43699</v>
      </c>
      <c r="B273">
        <v>11.36</v>
      </c>
      <c r="C273">
        <v>21.360001</v>
      </c>
      <c r="D273">
        <f t="shared" si="14"/>
        <v>-10.000001000000001</v>
      </c>
      <c r="E273">
        <f t="shared" si="15"/>
        <v>1.2962283366770908</v>
      </c>
      <c r="F273">
        <f t="shared" si="12"/>
        <v>1.6787022022104985</v>
      </c>
      <c r="G273" t="str">
        <f t="shared" si="13"/>
        <v>NOT TRADE</v>
      </c>
      <c r="H273" t="str">
        <f>IF(ABS(D272-AVERAGE($D$2:D273))&gt;2*_xlfn.STDEV.S($D$2:D273), "TRADE", "NOT TRADE")</f>
        <v>NOT TRADE</v>
      </c>
    </row>
    <row r="274" spans="1:8" x14ac:dyDescent="0.25">
      <c r="A274" s="1">
        <v>43700</v>
      </c>
      <c r="B274">
        <v>11.1</v>
      </c>
      <c r="C274">
        <v>20.959999</v>
      </c>
      <c r="D274">
        <f t="shared" si="14"/>
        <v>-9.8599990000000002</v>
      </c>
      <c r="E274">
        <f t="shared" si="15"/>
        <v>1.355291812992121</v>
      </c>
      <c r="F274">
        <f t="shared" si="12"/>
        <v>1.7141924399000847</v>
      </c>
      <c r="G274" t="str">
        <f t="shared" si="13"/>
        <v>NOT TRADE</v>
      </c>
      <c r="H274" t="str">
        <f>IF(ABS(D273-AVERAGE($D$2:D274))&gt;2*_xlfn.STDEV.S($D$2:D274), "TRADE", "NOT TRADE")</f>
        <v>NOT TRADE</v>
      </c>
    </row>
    <row r="275" spans="1:8" x14ac:dyDescent="0.25">
      <c r="A275" s="1">
        <v>43703</v>
      </c>
      <c r="B275">
        <v>11.25</v>
      </c>
      <c r="C275">
        <v>21.27</v>
      </c>
      <c r="D275">
        <f t="shared" si="14"/>
        <v>-10.02</v>
      </c>
      <c r="E275">
        <f t="shared" si="15"/>
        <v>1.2580180575580595</v>
      </c>
      <c r="F275">
        <f t="shared" si="12"/>
        <v>1.559788479499568</v>
      </c>
      <c r="G275" t="str">
        <f t="shared" si="13"/>
        <v>NOT TRADE</v>
      </c>
      <c r="H275" t="str">
        <f>IF(ABS(D274-AVERAGE($D$2:D275))&gt;2*_xlfn.STDEV.S($D$2:D275), "TRADE", "NOT TRADE")</f>
        <v>NOT TRADE</v>
      </c>
    </row>
    <row r="276" spans="1:8" x14ac:dyDescent="0.25">
      <c r="A276" s="1">
        <v>43704</v>
      </c>
      <c r="B276">
        <v>11.41</v>
      </c>
      <c r="C276">
        <v>21.610001</v>
      </c>
      <c r="D276">
        <f t="shared" si="14"/>
        <v>-10.200001</v>
      </c>
      <c r="E276">
        <f t="shared" si="15"/>
        <v>1.146814661048575</v>
      </c>
      <c r="F276">
        <f t="shared" si="12"/>
        <v>1.3970777668648657</v>
      </c>
      <c r="G276" t="str">
        <f t="shared" si="13"/>
        <v>NOT TRADE</v>
      </c>
      <c r="H276" t="str">
        <f>IF(ABS(D275-AVERAGE($D$2:D276))&gt;2*_xlfn.STDEV.S($D$2:D276), "TRADE", "NOT TRADE")</f>
        <v>NOT TRADE</v>
      </c>
    </row>
    <row r="277" spans="1:8" x14ac:dyDescent="0.25">
      <c r="A277" s="1">
        <v>43705</v>
      </c>
      <c r="B277">
        <v>11.28</v>
      </c>
      <c r="C277">
        <v>21.690000999999999</v>
      </c>
      <c r="D277">
        <f t="shared" si="14"/>
        <v>-10.410000999999999</v>
      </c>
      <c r="E277">
        <f t="shared" si="15"/>
        <v>0.9530022848474502</v>
      </c>
      <c r="F277">
        <f t="shared" si="12"/>
        <v>1.1453234818103442</v>
      </c>
      <c r="G277" t="str">
        <f t="shared" si="13"/>
        <v>NOT TRADE</v>
      </c>
      <c r="H277" t="str">
        <f>IF(ABS(D276-AVERAGE($D$2:D277))&gt;2*_xlfn.STDEV.S($D$2:D277), "TRADE", "NOT TRADE")</f>
        <v>NOT TRADE</v>
      </c>
    </row>
    <row r="278" spans="1:8" x14ac:dyDescent="0.25">
      <c r="A278" s="1">
        <v>43706</v>
      </c>
      <c r="B278">
        <v>11.44</v>
      </c>
      <c r="C278">
        <v>21.959999</v>
      </c>
      <c r="D278">
        <f t="shared" si="14"/>
        <v>-10.519999</v>
      </c>
      <c r="E278">
        <f t="shared" si="15"/>
        <v>0.89763711047805472</v>
      </c>
      <c r="F278">
        <f t="shared" si="12"/>
        <v>1.0638746033500213</v>
      </c>
      <c r="G278" t="str">
        <f t="shared" si="13"/>
        <v>NOT TRADE</v>
      </c>
      <c r="H278" t="str">
        <f>IF(ABS(D277-AVERAGE($D$2:D278))&gt;2*_xlfn.STDEV.S($D$2:D278), "TRADE", "NOT TRADE")</f>
        <v>NOT TRADE</v>
      </c>
    </row>
    <row r="279" spans="1:8" x14ac:dyDescent="0.25">
      <c r="A279" s="1">
        <v>43707</v>
      </c>
      <c r="B279">
        <v>11.438000000000001</v>
      </c>
      <c r="C279">
        <v>22.4</v>
      </c>
      <c r="D279">
        <f t="shared" si="14"/>
        <v>-10.961999999999998</v>
      </c>
      <c r="E279">
        <f t="shared" si="15"/>
        <v>0.54466824371716882</v>
      </c>
      <c r="F279">
        <f t="shared" si="12"/>
        <v>0.63581297681112858</v>
      </c>
      <c r="G279" t="str">
        <f t="shared" si="13"/>
        <v>NOT TRADE</v>
      </c>
      <c r="H279" t="str">
        <f>IF(ABS(D278-AVERAGE($D$2:D279))&gt;2*_xlfn.STDEV.S($D$2:D279), "TRADE", "NOT TRADE")</f>
        <v>NOT TRADE</v>
      </c>
    </row>
    <row r="280" spans="1:8" x14ac:dyDescent="0.25">
      <c r="A280" s="1">
        <v>43711</v>
      </c>
      <c r="B280">
        <v>11.49</v>
      </c>
      <c r="C280">
        <v>22.219999000000001</v>
      </c>
      <c r="D280">
        <f t="shared" si="14"/>
        <v>-10.729999000000001</v>
      </c>
      <c r="E280">
        <f t="shared" si="15"/>
        <v>0.74024688782439796</v>
      </c>
      <c r="F280">
        <f t="shared" si="12"/>
        <v>0.85742193137011991</v>
      </c>
      <c r="G280" t="str">
        <f t="shared" si="13"/>
        <v>NOT TRADE</v>
      </c>
      <c r="H280" t="str">
        <f>IF(ABS(D279-AVERAGE($D$2:D280))&gt;2*_xlfn.STDEV.S($D$2:D280), "TRADE", "NOT TRADE")</f>
        <v>NOT TRADE</v>
      </c>
    </row>
    <row r="281" spans="1:8" x14ac:dyDescent="0.25">
      <c r="A281" s="1">
        <v>43712</v>
      </c>
      <c r="B281">
        <v>11.79</v>
      </c>
      <c r="C281">
        <v>22.85</v>
      </c>
      <c r="D281">
        <f t="shared" si="14"/>
        <v>-11.060000000000002</v>
      </c>
      <c r="E281">
        <f t="shared" si="15"/>
        <v>0.53772362758583547</v>
      </c>
      <c r="F281">
        <f t="shared" si="12"/>
        <v>0.61044687614304871</v>
      </c>
      <c r="G281" t="str">
        <f t="shared" si="13"/>
        <v>NOT TRADE</v>
      </c>
      <c r="H281" t="str">
        <f>IF(ABS(D280-AVERAGE($D$2:D281))&gt;2*_xlfn.STDEV.S($D$2:D281), "TRADE", "NOT TRADE")</f>
        <v>NOT TRADE</v>
      </c>
    </row>
    <row r="282" spans="1:8" x14ac:dyDescent="0.25">
      <c r="A282" s="1">
        <v>43713</v>
      </c>
      <c r="B282">
        <v>12.154</v>
      </c>
      <c r="C282">
        <v>23.620000999999998</v>
      </c>
      <c r="D282">
        <f t="shared" si="14"/>
        <v>-11.466000999999999</v>
      </c>
      <c r="E282">
        <f t="shared" si="15"/>
        <v>0.28752870899530514</v>
      </c>
      <c r="F282">
        <f t="shared" si="12"/>
        <v>0.30779954146962374</v>
      </c>
      <c r="G282" t="str">
        <f t="shared" si="13"/>
        <v>SELL RNL AND UG</v>
      </c>
      <c r="H282" t="str">
        <f>IF(ABS(D281-AVERAGE($D$2:D282))&gt;2*_xlfn.STDEV.S($D$2:D282), "TRADE", "NOT TRADE")</f>
        <v>NOT TRADE</v>
      </c>
    </row>
    <row r="283" spans="1:8" x14ac:dyDescent="0.25">
      <c r="A283" s="1">
        <v>43714</v>
      </c>
      <c r="B283">
        <v>12.095000000000001</v>
      </c>
      <c r="C283">
        <v>24.389999</v>
      </c>
      <c r="D283">
        <f t="shared" si="14"/>
        <v>-12.294998999999999</v>
      </c>
      <c r="E283">
        <f t="shared" si="15"/>
        <v>-0.38566381663111926</v>
      </c>
      <c r="F283">
        <f t="shared" si="12"/>
        <v>-0.49156414798004056</v>
      </c>
      <c r="G283" t="str">
        <f t="shared" si="13"/>
        <v>SELL RNL AND UG</v>
      </c>
      <c r="H283" t="str">
        <f>IF(ABS(D282-AVERAGE($D$2:D283))&gt;2*_xlfn.STDEV.S($D$2:D283), "TRADE", "NOT TRADE")</f>
        <v>NOT TRADE</v>
      </c>
    </row>
    <row r="284" spans="1:8" x14ac:dyDescent="0.25">
      <c r="A284" s="1">
        <v>43717</v>
      </c>
      <c r="B284">
        <v>12.37</v>
      </c>
      <c r="C284">
        <v>25.200001</v>
      </c>
      <c r="D284">
        <f t="shared" si="14"/>
        <v>-12.830001000000001</v>
      </c>
      <c r="E284">
        <f t="shared" si="15"/>
        <v>-0.75676572097691874</v>
      </c>
      <c r="F284">
        <f t="shared" si="12"/>
        <v>-0.92944560101960316</v>
      </c>
      <c r="G284" t="str">
        <f t="shared" si="13"/>
        <v>SELL RNL AND UG</v>
      </c>
      <c r="H284" t="str">
        <f>IF(ABS(D283-AVERAGE($D$2:D284))&gt;2*_xlfn.STDEV.S($D$2:D284), "TRADE", "NOT TRADE")</f>
        <v>NOT TRADE</v>
      </c>
    </row>
    <row r="285" spans="1:8" x14ac:dyDescent="0.25">
      <c r="A285" s="1">
        <v>43718</v>
      </c>
      <c r="B285">
        <v>12.5</v>
      </c>
      <c r="C285">
        <v>25.74</v>
      </c>
      <c r="D285">
        <f t="shared" si="14"/>
        <v>-13.239999999999998</v>
      </c>
      <c r="E285">
        <f t="shared" si="15"/>
        <v>-1.0574984626798116</v>
      </c>
      <c r="F285">
        <f t="shared" si="12"/>
        <v>-1.2810159365615779</v>
      </c>
      <c r="G285" t="str">
        <f t="shared" si="13"/>
        <v>SELL RNL AND UG</v>
      </c>
      <c r="H285" t="str">
        <f>IF(ABS(D284-AVERAGE($D$2:D285))&gt;2*_xlfn.STDEV.S($D$2:D285), "TRADE", "NOT TRADE")</f>
        <v>NOT TRADE</v>
      </c>
    </row>
    <row r="286" spans="1:8" x14ac:dyDescent="0.25">
      <c r="A286" s="1">
        <v>43719</v>
      </c>
      <c r="B286">
        <v>12.33</v>
      </c>
      <c r="C286">
        <v>25.629999000000002</v>
      </c>
      <c r="D286">
        <f t="shared" si="14"/>
        <v>-13.299999000000001</v>
      </c>
      <c r="E286">
        <f t="shared" si="15"/>
        <v>-1.1397556477485615</v>
      </c>
      <c r="F286">
        <f t="shared" si="12"/>
        <v>-1.3713843143445663</v>
      </c>
      <c r="G286" t="str">
        <f t="shared" si="13"/>
        <v>SELL RNL AND UG</v>
      </c>
      <c r="H286" t="str">
        <f>IF(ABS(D285-AVERAGE($D$2:D286))&gt;2*_xlfn.STDEV.S($D$2:D286), "TRADE", "NOT TRADE")</f>
        <v>NOT TRADE</v>
      </c>
    </row>
    <row r="287" spans="1:8" x14ac:dyDescent="0.25">
      <c r="A287" s="1">
        <v>43720</v>
      </c>
      <c r="B287">
        <v>12.47</v>
      </c>
      <c r="C287">
        <v>26.24</v>
      </c>
      <c r="D287">
        <f t="shared" si="14"/>
        <v>-13.769999999999998</v>
      </c>
      <c r="E287">
        <f t="shared" si="15"/>
        <v>-1.486325813936844</v>
      </c>
      <c r="F287">
        <f t="shared" si="12"/>
        <v>-1.7631971997899325</v>
      </c>
      <c r="G287" t="str">
        <f t="shared" si="13"/>
        <v>SELL RNL AND UG</v>
      </c>
      <c r="H287" t="str">
        <f>IF(ABS(D286-AVERAGE($D$2:D287))&gt;2*_xlfn.STDEV.S($D$2:D287), "TRADE", "NOT TRADE")</f>
        <v>NOT TRADE</v>
      </c>
    </row>
    <row r="288" spans="1:8" x14ac:dyDescent="0.25">
      <c r="A288" s="1">
        <v>43721</v>
      </c>
      <c r="B288">
        <v>12.768000000000001</v>
      </c>
      <c r="C288">
        <v>26.559999000000001</v>
      </c>
      <c r="D288">
        <f t="shared" si="14"/>
        <v>-13.791999000000001</v>
      </c>
      <c r="E288">
        <f t="shared" si="15"/>
        <v>-1.443574521086644</v>
      </c>
      <c r="F288">
        <f t="shared" si="12"/>
        <v>-1.6988024253220093</v>
      </c>
      <c r="G288" t="str">
        <f t="shared" si="13"/>
        <v>SELL RNL AND UG</v>
      </c>
      <c r="H288" t="str">
        <f>IF(ABS(D287-AVERAGE($D$2:D288))&gt;2*_xlfn.STDEV.S($D$2:D288), "TRADE", "NOT TRADE")</f>
        <v>NOT TRADE</v>
      </c>
    </row>
    <row r="289" spans="1:8" x14ac:dyDescent="0.25">
      <c r="A289" s="1">
        <v>43724</v>
      </c>
      <c r="B289">
        <v>12.538</v>
      </c>
      <c r="C289">
        <v>26.290001</v>
      </c>
      <c r="D289">
        <f t="shared" si="14"/>
        <v>-13.752001</v>
      </c>
      <c r="E289">
        <f t="shared" si="15"/>
        <v>-1.4582093467172488</v>
      </c>
      <c r="F289">
        <f t="shared" si="12"/>
        <v>-1.7054681627025743</v>
      </c>
      <c r="G289" t="str">
        <f t="shared" si="13"/>
        <v>SELL RNL AND UG</v>
      </c>
      <c r="H289" t="str">
        <f>IF(ABS(D288-AVERAGE($D$2:D289))&gt;2*_xlfn.STDEV.S($D$2:D289), "TRADE", "NOT TRADE")</f>
        <v>NOT TRADE</v>
      </c>
    </row>
    <row r="290" spans="1:8" x14ac:dyDescent="0.25">
      <c r="A290" s="1">
        <v>43725</v>
      </c>
      <c r="B290">
        <v>12.56</v>
      </c>
      <c r="C290">
        <v>26.110001</v>
      </c>
      <c r="D290">
        <f t="shared" si="14"/>
        <v>-13.550001</v>
      </c>
      <c r="E290">
        <f t="shared" si="15"/>
        <v>-1.2926315002647186</v>
      </c>
      <c r="F290">
        <f t="shared" si="12"/>
        <v>-1.5136976087981642</v>
      </c>
      <c r="G290" t="str">
        <f t="shared" si="13"/>
        <v>SELL RNL AND UG</v>
      </c>
      <c r="H290" t="str">
        <f>IF(ABS(D289-AVERAGE($D$2:D290))&gt;2*_xlfn.STDEV.S($D$2:D290), "TRADE", "NOT TRADE")</f>
        <v>NOT TRADE</v>
      </c>
    </row>
    <row r="291" spans="1:8" x14ac:dyDescent="0.25">
      <c r="A291" s="1">
        <v>43726</v>
      </c>
      <c r="B291">
        <v>12.47</v>
      </c>
      <c r="C291">
        <v>26.280000999999999</v>
      </c>
      <c r="D291">
        <f t="shared" si="14"/>
        <v>-13.810000999999998</v>
      </c>
      <c r="E291">
        <f t="shared" si="15"/>
        <v>-1.5182327996921074</v>
      </c>
      <c r="F291">
        <f t="shared" si="12"/>
        <v>-1.7457119396179313</v>
      </c>
      <c r="G291" t="str">
        <f t="shared" si="13"/>
        <v>SELL RNL AND UG</v>
      </c>
      <c r="H291" t="str">
        <f>IF(ABS(D290-AVERAGE($D$2:D291))&gt;2*_xlfn.STDEV.S($D$2:D291), "TRADE", "NOT TRADE")</f>
        <v>NOT TRADE</v>
      </c>
    </row>
    <row r="292" spans="1:8" x14ac:dyDescent="0.25">
      <c r="A292" s="1">
        <v>43727</v>
      </c>
      <c r="B292">
        <v>12.29</v>
      </c>
      <c r="C292">
        <v>26.459999</v>
      </c>
      <c r="D292">
        <f t="shared" si="14"/>
        <v>-14.169999000000001</v>
      </c>
      <c r="E292">
        <f t="shared" si="15"/>
        <v>-1.8418090508352361</v>
      </c>
      <c r="F292">
        <f t="shared" si="12"/>
        <v>-2.0538491996365913</v>
      </c>
      <c r="G292" t="str">
        <f t="shared" si="13"/>
        <v>BUY RNL AND SELL UG</v>
      </c>
      <c r="H292" t="str">
        <f>IF(ABS(D291-AVERAGE($D$2:D292))&gt;2*_xlfn.STDEV.S($D$2:D292), "TRADE", "NOT TRADE")</f>
        <v>NOT TRADE</v>
      </c>
    </row>
    <row r="293" spans="1:8" x14ac:dyDescent="0.25">
      <c r="A293" s="1">
        <v>43728</v>
      </c>
      <c r="B293">
        <v>12.3</v>
      </c>
      <c r="C293">
        <v>26.139999</v>
      </c>
      <c r="D293">
        <f t="shared" si="14"/>
        <v>-13.839998999999999</v>
      </c>
      <c r="E293">
        <f t="shared" si="15"/>
        <v>-1.5765595460307349</v>
      </c>
      <c r="F293">
        <f t="shared" si="12"/>
        <v>-1.7190980984353006</v>
      </c>
      <c r="G293" t="str">
        <f t="shared" si="13"/>
        <v>SELL RNL AND UG</v>
      </c>
      <c r="H293" t="str">
        <f>IF(ABS(D292-AVERAGE($D$2:D293))&gt;2*_xlfn.STDEV.S($D$2:D293), "TRADE", "NOT TRADE")</f>
        <v>TRADE</v>
      </c>
    </row>
    <row r="294" spans="1:8" x14ac:dyDescent="0.25">
      <c r="A294" s="1">
        <v>43731</v>
      </c>
      <c r="B294">
        <v>12.14</v>
      </c>
      <c r="C294">
        <v>25.07</v>
      </c>
      <c r="D294">
        <f t="shared" si="14"/>
        <v>-12.93</v>
      </c>
      <c r="E294">
        <f t="shared" si="15"/>
        <v>-0.88306981199538903</v>
      </c>
      <c r="F294">
        <f t="shared" si="12"/>
        <v>-0.94128675073296464</v>
      </c>
      <c r="G294" t="str">
        <f t="shared" si="13"/>
        <v>SELL RNL AND UG</v>
      </c>
      <c r="H294" t="str">
        <f>IF(ABS(D293-AVERAGE($D$2:D294))&gt;2*_xlfn.STDEV.S($D$2:D294), "TRADE", "NOT TRADE")</f>
        <v>NOT TRADE</v>
      </c>
    </row>
    <row r="295" spans="1:8" x14ac:dyDescent="0.25">
      <c r="A295" s="1">
        <v>43732</v>
      </c>
      <c r="B295">
        <v>11.89</v>
      </c>
      <c r="C295">
        <v>25.07</v>
      </c>
      <c r="D295">
        <f t="shared" si="14"/>
        <v>-13.18</v>
      </c>
      <c r="E295">
        <f t="shared" si="15"/>
        <v>-1.133069811995389</v>
      </c>
      <c r="F295">
        <f t="shared" ref="F295:F358" si="16">(E295-AVERAGE(E195:E295))/_xlfn.STDEV.S(E195:E295)</f>
        <v>-1.1945988597566899</v>
      </c>
      <c r="G295" t="str">
        <f t="shared" ref="G295:G358" si="17">IF(F295&gt;2,"SELL RNL AND BUY UG",IF(F295&lt;-2,"BUY RNL AND SELL UG",IF(F295&lt;0.5,"SELL RNL AND UG","NOT TRADE")))</f>
        <v>SELL RNL AND UG</v>
      </c>
      <c r="H295" t="str">
        <f>IF(ABS(D294-AVERAGE($D$2:D295))&gt;2*_xlfn.STDEV.S($D$2:D295), "TRADE", "NOT TRADE")</f>
        <v>NOT TRADE</v>
      </c>
    </row>
    <row r="296" spans="1:8" x14ac:dyDescent="0.25">
      <c r="A296" s="1">
        <v>43733</v>
      </c>
      <c r="B296">
        <v>11.77</v>
      </c>
      <c r="C296">
        <v>24.85</v>
      </c>
      <c r="D296">
        <f t="shared" si="14"/>
        <v>-13.080000000000002</v>
      </c>
      <c r="E296">
        <f t="shared" si="15"/>
        <v>-1.0775857774422963</v>
      </c>
      <c r="F296">
        <f t="shared" si="16"/>
        <v>-1.1129122385156471</v>
      </c>
      <c r="G296" t="str">
        <f t="shared" si="17"/>
        <v>SELL RNL AND UG</v>
      </c>
      <c r="H296" t="str">
        <f>IF(ABS(D295-AVERAGE($D$2:D296))&gt;2*_xlfn.STDEV.S($D$2:D296), "TRADE", "NOT TRADE")</f>
        <v>NOT TRADE</v>
      </c>
    </row>
    <row r="297" spans="1:8" x14ac:dyDescent="0.25">
      <c r="A297" s="1">
        <v>43734</v>
      </c>
      <c r="B297">
        <v>11.53</v>
      </c>
      <c r="C297">
        <v>24.77</v>
      </c>
      <c r="D297">
        <f t="shared" si="14"/>
        <v>-13.24</v>
      </c>
      <c r="E297">
        <f t="shared" si="15"/>
        <v>-1.253773401241169</v>
      </c>
      <c r="F297">
        <f t="shared" si="16"/>
        <v>-1.2768764296989255</v>
      </c>
      <c r="G297" t="str">
        <f t="shared" si="17"/>
        <v>SELL RNL AND UG</v>
      </c>
      <c r="H297" t="str">
        <f>IF(ABS(D296-AVERAGE($D$2:D297))&gt;2*_xlfn.STDEV.S($D$2:D297), "TRADE", "NOT TRADE")</f>
        <v>NOT TRADE</v>
      </c>
    </row>
    <row r="298" spans="1:8" x14ac:dyDescent="0.25">
      <c r="A298" s="1">
        <v>43735</v>
      </c>
      <c r="B298">
        <v>11.51</v>
      </c>
      <c r="C298">
        <v>25.139999</v>
      </c>
      <c r="D298">
        <f t="shared" si="14"/>
        <v>-13.629999</v>
      </c>
      <c r="E298">
        <f t="shared" si="15"/>
        <v>-1.5689048435166697</v>
      </c>
      <c r="F298">
        <f t="shared" si="16"/>
        <v>-1.5776344932357254</v>
      </c>
      <c r="G298" t="str">
        <f t="shared" si="17"/>
        <v>SELL RNL AND UG</v>
      </c>
      <c r="H298" t="str">
        <f>IF(ABS(D297-AVERAGE($D$2:D298))&gt;2*_xlfn.STDEV.S($D$2:D298), "TRADE", "NOT TRADE")</f>
        <v>NOT TRADE</v>
      </c>
    </row>
    <row r="299" spans="1:8" x14ac:dyDescent="0.25">
      <c r="A299" s="1">
        <v>43738</v>
      </c>
      <c r="B299">
        <v>11.42</v>
      </c>
      <c r="C299">
        <v>25.059999000000001</v>
      </c>
      <c r="D299">
        <f t="shared" si="14"/>
        <v>-13.639999000000001</v>
      </c>
      <c r="E299">
        <f t="shared" si="15"/>
        <v>-1.5950924673155455</v>
      </c>
      <c r="F299">
        <f t="shared" si="16"/>
        <v>-1.5668945770038678</v>
      </c>
      <c r="G299" t="str">
        <f t="shared" si="17"/>
        <v>SELL RNL AND UG</v>
      </c>
      <c r="H299" t="str">
        <f>IF(ABS(D298-AVERAGE($D$2:D299))&gt;2*_xlfn.STDEV.S($D$2:D299), "TRADE", "NOT TRADE")</f>
        <v>NOT TRADE</v>
      </c>
    </row>
    <row r="300" spans="1:8" x14ac:dyDescent="0.25">
      <c r="A300" s="1">
        <v>43739</v>
      </c>
      <c r="B300">
        <v>11.342000000000001</v>
      </c>
      <c r="C300">
        <v>24.6</v>
      </c>
      <c r="D300">
        <f t="shared" si="14"/>
        <v>-13.258000000000001</v>
      </c>
      <c r="E300">
        <f t="shared" si="15"/>
        <v>-1.3061721018137789</v>
      </c>
      <c r="F300">
        <f t="shared" si="16"/>
        <v>-1.2356154797244516</v>
      </c>
      <c r="G300" t="str">
        <f t="shared" si="17"/>
        <v>SELL RNL AND UG</v>
      </c>
      <c r="H300" t="str">
        <f>IF(ABS(D299-AVERAGE($D$2:D300))&gt;2*_xlfn.STDEV.S($D$2:D300), "TRADE", "NOT TRADE")</f>
        <v>NOT TRADE</v>
      </c>
    </row>
    <row r="301" spans="1:8" x14ac:dyDescent="0.25">
      <c r="A301" s="1">
        <v>43740</v>
      </c>
      <c r="B301">
        <v>11.07</v>
      </c>
      <c r="C301">
        <v>23.67</v>
      </c>
      <c r="D301">
        <f t="shared" si="14"/>
        <v>-12.600000000000001</v>
      </c>
      <c r="E301">
        <f t="shared" si="15"/>
        <v>-0.83635322847569959</v>
      </c>
      <c r="F301">
        <f t="shared" si="16"/>
        <v>-0.72645262573268254</v>
      </c>
      <c r="G301" t="str">
        <f t="shared" si="17"/>
        <v>SELL RNL AND UG</v>
      </c>
      <c r="H301" t="str">
        <f>IF(ABS(D300-AVERAGE($D$2:D301))&gt;2*_xlfn.STDEV.S($D$2:D301), "TRADE", "NOT TRADE")</f>
        <v>NOT TRADE</v>
      </c>
    </row>
    <row r="302" spans="1:8" x14ac:dyDescent="0.25">
      <c r="A302" s="1">
        <v>43741</v>
      </c>
      <c r="B302">
        <v>11.07</v>
      </c>
      <c r="C302">
        <v>23.700001</v>
      </c>
      <c r="D302">
        <f t="shared" si="14"/>
        <v>-12.630001</v>
      </c>
      <c r="E302">
        <f t="shared" si="15"/>
        <v>-0.86028366720582206</v>
      </c>
      <c r="F302">
        <f t="shared" si="16"/>
        <v>-0.7368200509582048</v>
      </c>
      <c r="G302" t="str">
        <f t="shared" si="17"/>
        <v>SELL RNL AND UG</v>
      </c>
      <c r="H302" t="str">
        <f>IF(ABS(D301-AVERAGE($D$2:D302))&gt;2*_xlfn.STDEV.S($D$2:D302), "TRADE", "NOT TRADE")</f>
        <v>NOT TRADE</v>
      </c>
    </row>
    <row r="303" spans="1:8" x14ac:dyDescent="0.25">
      <c r="A303" s="1">
        <v>43742</v>
      </c>
      <c r="B303">
        <v>11.010999999999999</v>
      </c>
      <c r="C303">
        <v>23.77</v>
      </c>
      <c r="D303">
        <f t="shared" si="14"/>
        <v>-12.759</v>
      </c>
      <c r="E303">
        <f t="shared" si="15"/>
        <v>-0.97511869872710299</v>
      </c>
      <c r="F303">
        <f t="shared" si="16"/>
        <v>-0.84103568034417253</v>
      </c>
      <c r="G303" t="str">
        <f t="shared" si="17"/>
        <v>SELL RNL AND UG</v>
      </c>
      <c r="H303" t="str">
        <f>IF(ABS(D302-AVERAGE($D$2:D303))&gt;2*_xlfn.STDEV.S($D$2:D303), "TRADE", "NOT TRADE")</f>
        <v>NOT TRADE</v>
      </c>
    </row>
    <row r="304" spans="1:8" x14ac:dyDescent="0.25">
      <c r="A304" s="1">
        <v>43745</v>
      </c>
      <c r="B304">
        <v>10.97</v>
      </c>
      <c r="C304">
        <v>23.93</v>
      </c>
      <c r="D304">
        <f t="shared" si="14"/>
        <v>-12.959999999999999</v>
      </c>
      <c r="E304">
        <f t="shared" si="15"/>
        <v>-1.1437434511293532</v>
      </c>
      <c r="F304">
        <f t="shared" si="16"/>
        <v>-1.0014092136526145</v>
      </c>
      <c r="G304" t="str">
        <f t="shared" si="17"/>
        <v>SELL RNL AND UG</v>
      </c>
      <c r="H304" t="str">
        <f>IF(ABS(D303-AVERAGE($D$2:D304))&gt;2*_xlfn.STDEV.S($D$2:D304), "TRADE", "NOT TRADE")</f>
        <v>NOT TRADE</v>
      </c>
    </row>
    <row r="305" spans="1:8" x14ac:dyDescent="0.25">
      <c r="A305" s="1">
        <v>43746</v>
      </c>
      <c r="B305">
        <v>10.988</v>
      </c>
      <c r="C305">
        <v>23.25</v>
      </c>
      <c r="D305">
        <f t="shared" si="14"/>
        <v>-12.262</v>
      </c>
      <c r="E305">
        <f t="shared" si="15"/>
        <v>-0.58333825341979129</v>
      </c>
      <c r="F305">
        <f t="shared" si="16"/>
        <v>-0.41105467418243857</v>
      </c>
      <c r="G305" t="str">
        <f t="shared" si="17"/>
        <v>SELL RNL AND UG</v>
      </c>
      <c r="H305" t="str">
        <f>IF(ABS(D304-AVERAGE($D$2:D305))&gt;2*_xlfn.STDEV.S($D$2:D305), "TRADE", "NOT TRADE")</f>
        <v>NOT TRADE</v>
      </c>
    </row>
    <row r="306" spans="1:8" x14ac:dyDescent="0.25">
      <c r="A306" s="1">
        <v>43747</v>
      </c>
      <c r="B306">
        <v>11.07</v>
      </c>
      <c r="C306">
        <v>23.219999000000001</v>
      </c>
      <c r="D306">
        <f t="shared" si="14"/>
        <v>-12.149999000000001</v>
      </c>
      <c r="E306">
        <f t="shared" si="15"/>
        <v>-0.47740781468966453</v>
      </c>
      <c r="F306">
        <f t="shared" si="16"/>
        <v>-0.29962817529909469</v>
      </c>
      <c r="G306" t="str">
        <f t="shared" si="17"/>
        <v>SELL RNL AND UG</v>
      </c>
      <c r="H306" t="str">
        <f>IF(ABS(D305-AVERAGE($D$2:D306))&gt;2*_xlfn.STDEV.S($D$2:D306), "TRADE", "NOT TRADE")</f>
        <v>NOT TRADE</v>
      </c>
    </row>
    <row r="307" spans="1:8" x14ac:dyDescent="0.25">
      <c r="A307" s="1">
        <v>43748</v>
      </c>
      <c r="B307">
        <v>11.13</v>
      </c>
      <c r="C307">
        <v>24.049999</v>
      </c>
      <c r="D307">
        <f t="shared" si="14"/>
        <v>-12.919998999999999</v>
      </c>
      <c r="E307">
        <f t="shared" si="15"/>
        <v>-1.0794612177763376</v>
      </c>
      <c r="F307">
        <f t="shared" si="16"/>
        <v>-0.92052435019194512</v>
      </c>
      <c r="G307" t="str">
        <f t="shared" si="17"/>
        <v>SELL RNL AND UG</v>
      </c>
      <c r="H307" t="str">
        <f>IF(ABS(D306-AVERAGE($D$2:D307))&gt;2*_xlfn.STDEV.S($D$2:D307), "TRADE", "NOT TRADE")</f>
        <v>NOT TRADE</v>
      </c>
    </row>
    <row r="308" spans="1:8" x14ac:dyDescent="0.25">
      <c r="A308" s="1">
        <v>43749</v>
      </c>
      <c r="B308">
        <v>11.7</v>
      </c>
      <c r="C308">
        <v>25.27</v>
      </c>
      <c r="D308">
        <f t="shared" si="14"/>
        <v>-13.57</v>
      </c>
      <c r="E308">
        <f t="shared" si="15"/>
        <v>-1.4826007524982021</v>
      </c>
      <c r="F308">
        <f t="shared" si="16"/>
        <v>-1.3201020235772265</v>
      </c>
      <c r="G308" t="str">
        <f t="shared" si="17"/>
        <v>SELL RNL AND UG</v>
      </c>
      <c r="H308" t="str">
        <f>IF(ABS(D307-AVERAGE($D$2:D308))&gt;2*_xlfn.STDEV.S($D$2:D308), "TRADE", "NOT TRADE")</f>
        <v>NOT TRADE</v>
      </c>
    </row>
    <row r="309" spans="1:8" x14ac:dyDescent="0.25">
      <c r="A309" s="1">
        <v>43752</v>
      </c>
      <c r="B309">
        <v>11.8</v>
      </c>
      <c r="C309">
        <v>25.219999000000001</v>
      </c>
      <c r="D309">
        <f t="shared" si="14"/>
        <v>-13.419999000000001</v>
      </c>
      <c r="E309">
        <f t="shared" si="15"/>
        <v>-1.3427172197177963</v>
      </c>
      <c r="F309">
        <f t="shared" si="16"/>
        <v>-1.1600679581396718</v>
      </c>
      <c r="G309" t="str">
        <f t="shared" si="17"/>
        <v>SELL RNL AND UG</v>
      </c>
      <c r="H309" t="str">
        <f>IF(ABS(D308-AVERAGE($D$2:D309))&gt;2*_xlfn.STDEV.S($D$2:D309), "TRADE", "NOT TRADE")</f>
        <v>NOT TRADE</v>
      </c>
    </row>
    <row r="310" spans="1:8" x14ac:dyDescent="0.25">
      <c r="A310" s="1">
        <v>43753</v>
      </c>
      <c r="B310">
        <v>11.98</v>
      </c>
      <c r="C310">
        <v>25.91</v>
      </c>
      <c r="D310">
        <f t="shared" si="14"/>
        <v>-13.93</v>
      </c>
      <c r="E310">
        <f t="shared" si="15"/>
        <v>-1.7130997621072037</v>
      </c>
      <c r="F310">
        <f t="shared" si="16"/>
        <v>-1.5086671788221431</v>
      </c>
      <c r="G310" t="str">
        <f t="shared" si="17"/>
        <v>SELL RNL AND UG</v>
      </c>
      <c r="H310" t="str">
        <f>IF(ABS(D309-AVERAGE($D$2:D310))&gt;2*_xlfn.STDEV.S($D$2:D310), "TRADE", "NOT TRADE")</f>
        <v>NOT TRADE</v>
      </c>
    </row>
    <row r="311" spans="1:8" x14ac:dyDescent="0.25">
      <c r="A311" s="1">
        <v>43754</v>
      </c>
      <c r="B311">
        <v>12.12</v>
      </c>
      <c r="C311">
        <v>26.379999000000002</v>
      </c>
      <c r="D311">
        <f t="shared" si="14"/>
        <v>-14.259999000000002</v>
      </c>
      <c r="E311">
        <f t="shared" si="15"/>
        <v>-1.947996674634112</v>
      </c>
      <c r="F311">
        <f t="shared" si="16"/>
        <v>-1.7037216746624846</v>
      </c>
      <c r="G311" t="str">
        <f t="shared" si="17"/>
        <v>SELL RNL AND UG</v>
      </c>
      <c r="H311" t="str">
        <f>IF(ABS(D310-AVERAGE($D$2:D311))&gt;2*_xlfn.STDEV.S($D$2:D311), "TRADE", "NOT TRADE")</f>
        <v>NOT TRADE</v>
      </c>
    </row>
    <row r="312" spans="1:8" x14ac:dyDescent="0.25">
      <c r="A312" s="1">
        <v>43755</v>
      </c>
      <c r="B312">
        <v>11.42</v>
      </c>
      <c r="C312">
        <v>26.52</v>
      </c>
      <c r="D312">
        <f t="shared" si="14"/>
        <v>-15.1</v>
      </c>
      <c r="E312">
        <f t="shared" si="15"/>
        <v>-2.7596691306407806</v>
      </c>
      <c r="F312">
        <f t="shared" si="16"/>
        <v>-2.4176137589088129</v>
      </c>
      <c r="G312" t="str">
        <f t="shared" si="17"/>
        <v>BUY RNL AND SELL UG</v>
      </c>
      <c r="H312" t="str">
        <f>IF(ABS(D311-AVERAGE($D$2:D312))&gt;2*_xlfn.STDEV.S($D$2:D312), "TRADE", "NOT TRADE")</f>
        <v>NOT TRADE</v>
      </c>
    </row>
    <row r="313" spans="1:8" x14ac:dyDescent="0.25">
      <c r="A313" s="1">
        <v>43756</v>
      </c>
      <c r="B313">
        <v>10.85</v>
      </c>
      <c r="C313">
        <v>26.459999</v>
      </c>
      <c r="D313">
        <f t="shared" si="14"/>
        <v>-15.609999</v>
      </c>
      <c r="E313">
        <f t="shared" si="15"/>
        <v>-3.2818090508352356</v>
      </c>
      <c r="F313">
        <f t="shared" si="16"/>
        <v>-2.7912404969996323</v>
      </c>
      <c r="G313" t="str">
        <f t="shared" si="17"/>
        <v>BUY RNL AND SELL UG</v>
      </c>
      <c r="H313" t="str">
        <f>IF(ABS(D312-AVERAGE($D$2:D313))&gt;2*_xlfn.STDEV.S($D$2:D313), "TRADE", "NOT TRADE")</f>
        <v>TRADE</v>
      </c>
    </row>
    <row r="314" spans="1:8" x14ac:dyDescent="0.25">
      <c r="A314" s="1">
        <v>43759</v>
      </c>
      <c r="B314">
        <v>10.9</v>
      </c>
      <c r="C314">
        <v>26.389999</v>
      </c>
      <c r="D314">
        <f t="shared" si="14"/>
        <v>-15.489998999999999</v>
      </c>
      <c r="E314">
        <f t="shared" si="15"/>
        <v>-3.1759732216592518</v>
      </c>
      <c r="F314">
        <f t="shared" si="16"/>
        <v>-2.5962755925594521</v>
      </c>
      <c r="G314" t="str">
        <f t="shared" si="17"/>
        <v>BUY RNL AND SELL UG</v>
      </c>
      <c r="H314" t="str">
        <f>IF(ABS(D313-AVERAGE($D$2:D314))&gt;2*_xlfn.STDEV.S($D$2:D314), "TRADE", "NOT TRADE")</f>
        <v>TRADE</v>
      </c>
    </row>
    <row r="315" spans="1:8" x14ac:dyDescent="0.25">
      <c r="A315" s="1">
        <v>43760</v>
      </c>
      <c r="B315">
        <v>10.77</v>
      </c>
      <c r="C315">
        <v>26.57</v>
      </c>
      <c r="D315">
        <f t="shared" si="14"/>
        <v>-15.8</v>
      </c>
      <c r="E315">
        <f t="shared" si="15"/>
        <v>-3.4495518657664856</v>
      </c>
      <c r="F315">
        <f t="shared" si="16"/>
        <v>-2.7470399095790925</v>
      </c>
      <c r="G315" t="str">
        <f t="shared" si="17"/>
        <v>BUY RNL AND SELL UG</v>
      </c>
      <c r="H315" t="str">
        <f>IF(ABS(D314-AVERAGE($D$2:D315))&gt;2*_xlfn.STDEV.S($D$2:D315), "TRADE", "NOT TRADE")</f>
        <v>TRADE</v>
      </c>
    </row>
    <row r="316" spans="1:8" x14ac:dyDescent="0.25">
      <c r="A316" s="1">
        <v>43761</v>
      </c>
      <c r="B316">
        <v>10.87</v>
      </c>
      <c r="C316">
        <v>27.450001</v>
      </c>
      <c r="D316">
        <f t="shared" si="14"/>
        <v>-16.580001000000003</v>
      </c>
      <c r="E316">
        <f t="shared" si="15"/>
        <v>-4.0514888016335675</v>
      </c>
      <c r="F316">
        <f t="shared" si="16"/>
        <v>-3.1164598763781584</v>
      </c>
      <c r="G316" t="str">
        <f t="shared" si="17"/>
        <v>BUY RNL AND SELL UG</v>
      </c>
      <c r="H316" t="str">
        <f>IF(ABS(D315-AVERAGE($D$2:D316))&gt;2*_xlfn.STDEV.S($D$2:D316), "TRADE", "NOT TRADE")</f>
        <v>TRADE</v>
      </c>
    </row>
    <row r="317" spans="1:8" x14ac:dyDescent="0.25">
      <c r="A317" s="1">
        <v>43762</v>
      </c>
      <c r="B317">
        <v>10.77</v>
      </c>
      <c r="C317">
        <v>27.76</v>
      </c>
      <c r="D317">
        <f t="shared" si="14"/>
        <v>-16.990000000000002</v>
      </c>
      <c r="E317">
        <f t="shared" si="15"/>
        <v>-4.3987609617582262</v>
      </c>
      <c r="F317">
        <f t="shared" si="16"/>
        <v>-3.2329955615001964</v>
      </c>
      <c r="G317" t="str">
        <f t="shared" si="17"/>
        <v>BUY RNL AND SELL UG</v>
      </c>
      <c r="H317" t="str">
        <f>IF(ABS(D316-AVERAGE($D$2:D317))&gt;2*_xlfn.STDEV.S($D$2:D317), "TRADE", "NOT TRADE")</f>
        <v>TRADE</v>
      </c>
    </row>
    <row r="318" spans="1:8" x14ac:dyDescent="0.25">
      <c r="A318" s="1">
        <v>43763</v>
      </c>
      <c r="B318">
        <v>10.78</v>
      </c>
      <c r="C318">
        <v>27.58</v>
      </c>
      <c r="D318">
        <f t="shared" si="14"/>
        <v>-16.799999999999997</v>
      </c>
      <c r="E318">
        <f t="shared" si="15"/>
        <v>-4.2451831153056894</v>
      </c>
      <c r="F318">
        <f t="shared" si="16"/>
        <v>-2.9587960369212185</v>
      </c>
      <c r="G318" t="str">
        <f t="shared" si="17"/>
        <v>BUY RNL AND SELL UG</v>
      </c>
      <c r="H318" t="str">
        <f>IF(ABS(D317-AVERAGE($D$2:D318))&gt;2*_xlfn.STDEV.S($D$2:D318), "TRADE", "NOT TRADE")</f>
        <v>TRADE</v>
      </c>
    </row>
    <row r="319" spans="1:8" x14ac:dyDescent="0.25">
      <c r="A319" s="1">
        <v>43766</v>
      </c>
      <c r="B319">
        <v>10.97</v>
      </c>
      <c r="C319">
        <v>27.74</v>
      </c>
      <c r="D319">
        <f t="shared" si="14"/>
        <v>-16.769999999999996</v>
      </c>
      <c r="E319">
        <f t="shared" si="15"/>
        <v>-4.1828078677079397</v>
      </c>
      <c r="F319">
        <f t="shared" si="16"/>
        <v>-2.7811925169266871</v>
      </c>
      <c r="G319" t="str">
        <f t="shared" si="17"/>
        <v>BUY RNL AND SELL UG</v>
      </c>
      <c r="H319" t="str">
        <f>IF(ABS(D318-AVERAGE($D$2:D319))&gt;2*_xlfn.STDEV.S($D$2:D319), "TRADE", "NOT TRADE")</f>
        <v>TRADE</v>
      </c>
    </row>
    <row r="320" spans="1:8" x14ac:dyDescent="0.25">
      <c r="A320" s="1">
        <v>43767</v>
      </c>
      <c r="B320">
        <v>10.67</v>
      </c>
      <c r="C320">
        <v>29.280000999999999</v>
      </c>
      <c r="D320">
        <f t="shared" si="14"/>
        <v>-18.610000999999997</v>
      </c>
      <c r="E320">
        <f t="shared" si="15"/>
        <v>-5.7111969072343047</v>
      </c>
      <c r="F320">
        <f t="shared" si="16"/>
        <v>-3.66447002463411</v>
      </c>
      <c r="G320" t="str">
        <f t="shared" si="17"/>
        <v>BUY RNL AND SELL UG</v>
      </c>
      <c r="H320" t="str">
        <f>IF(ABS(D319-AVERAGE($D$2:D320))&gt;2*_xlfn.STDEV.S($D$2:D320), "TRADE", "NOT TRADE")</f>
        <v>TRADE</v>
      </c>
    </row>
    <row r="321" spans="1:8" x14ac:dyDescent="0.25">
      <c r="A321" s="1">
        <v>43768</v>
      </c>
      <c r="B321">
        <v>10.45</v>
      </c>
      <c r="C321">
        <v>29.43</v>
      </c>
      <c r="D321">
        <f t="shared" si="14"/>
        <v>-18.98</v>
      </c>
      <c r="E321">
        <f t="shared" si="15"/>
        <v>-6.0508443149567093</v>
      </c>
      <c r="F321">
        <f t="shared" si="16"/>
        <v>-3.6163389731117186</v>
      </c>
      <c r="G321" t="str">
        <f t="shared" si="17"/>
        <v>BUY RNL AND SELL UG</v>
      </c>
      <c r="H321" t="str">
        <f>IF(ABS(D320-AVERAGE($D$2:D321))&gt;2*_xlfn.STDEV.S($D$2:D321), "TRADE", "NOT TRADE")</f>
        <v>TRADE</v>
      </c>
    </row>
    <row r="322" spans="1:8" x14ac:dyDescent="0.25">
      <c r="A322" s="1">
        <v>43769</v>
      </c>
      <c r="B322">
        <v>10.15</v>
      </c>
      <c r="C322">
        <v>25.34</v>
      </c>
      <c r="D322">
        <f t="shared" si="14"/>
        <v>-15.19</v>
      </c>
      <c r="E322">
        <f t="shared" si="15"/>
        <v>-3.0884365816741841</v>
      </c>
      <c r="F322">
        <f t="shared" si="16"/>
        <v>-1.5551679032080736</v>
      </c>
      <c r="G322" t="str">
        <f t="shared" si="17"/>
        <v>SELL RNL AND UG</v>
      </c>
      <c r="H322" t="str">
        <f>IF(ABS(D321-AVERAGE($D$2:D322))&gt;2*_xlfn.STDEV.S($D$2:D322), "TRADE", "NOT TRADE")</f>
        <v>TRADE</v>
      </c>
    </row>
    <row r="323" spans="1:8" x14ac:dyDescent="0.25">
      <c r="A323" s="1">
        <v>43770</v>
      </c>
      <c r="B323">
        <v>10.38</v>
      </c>
      <c r="C323">
        <v>26.07</v>
      </c>
      <c r="D323">
        <f t="shared" ref="D323:D386" si="18">B323-C323</f>
        <v>-15.69</v>
      </c>
      <c r="E323">
        <f t="shared" ref="E323:E386" si="19">B323-($I$8*C323+$J$8)</f>
        <v>-3.4407245145094514</v>
      </c>
      <c r="F323">
        <f t="shared" si="16"/>
        <v>-1.7469206139954461</v>
      </c>
      <c r="G323" t="str">
        <f t="shared" si="17"/>
        <v>SELL RNL AND UG</v>
      </c>
      <c r="H323" t="str">
        <f>IF(ABS(D322-AVERAGE($D$2:D323))&gt;2*_xlfn.STDEV.S($D$2:D323), "TRADE", "NOT TRADE")</f>
        <v>TRADE</v>
      </c>
    </row>
    <row r="324" spans="1:8" x14ac:dyDescent="0.25">
      <c r="A324" s="1">
        <v>43773</v>
      </c>
      <c r="B324">
        <v>10.422000000000001</v>
      </c>
      <c r="C324">
        <v>26.879999000000002</v>
      </c>
      <c r="D324">
        <f t="shared" si="18"/>
        <v>-16.457999000000001</v>
      </c>
      <c r="E324">
        <f t="shared" si="19"/>
        <v>-4.0448240258911436</v>
      </c>
      <c r="F324">
        <f t="shared" si="16"/>
        <v>-2.0847390717150405</v>
      </c>
      <c r="G324" t="str">
        <f t="shared" si="17"/>
        <v>BUY RNL AND SELL UG</v>
      </c>
      <c r="H324" t="str">
        <f>IF(ABS(D323-AVERAGE($D$2:D324))&gt;2*_xlfn.STDEV.S($D$2:D324), "TRADE", "NOT TRADE")</f>
        <v>TRADE</v>
      </c>
    </row>
    <row r="325" spans="1:8" x14ac:dyDescent="0.25">
      <c r="A325" s="1">
        <v>43774</v>
      </c>
      <c r="B325">
        <v>10.32</v>
      </c>
      <c r="C325">
        <v>27.030000999999999</v>
      </c>
      <c r="D325">
        <f t="shared" si="18"/>
        <v>-16.710000999999998</v>
      </c>
      <c r="E325">
        <f t="shared" si="19"/>
        <v>-4.2664738265776574</v>
      </c>
      <c r="F325">
        <f t="shared" si="16"/>
        <v>-2.1643330720591951</v>
      </c>
      <c r="G325" t="str">
        <f t="shared" si="17"/>
        <v>BUY RNL AND SELL UG</v>
      </c>
      <c r="H325" t="str">
        <f>IF(ABS(D324-AVERAGE($D$2:D325))&gt;2*_xlfn.STDEV.S($D$2:D325), "TRADE", "NOT TRADE")</f>
        <v>TRADE</v>
      </c>
    </row>
    <row r="326" spans="1:8" x14ac:dyDescent="0.25">
      <c r="A326" s="1">
        <v>43775</v>
      </c>
      <c r="B326">
        <v>10.18</v>
      </c>
      <c r="C326">
        <v>26.65</v>
      </c>
      <c r="D326">
        <f t="shared" si="18"/>
        <v>-16.47</v>
      </c>
      <c r="E326">
        <f t="shared" si="19"/>
        <v>-4.1033642419676095</v>
      </c>
      <c r="F326">
        <f t="shared" si="16"/>
        <v>-1.9950060280428281</v>
      </c>
      <c r="G326" t="str">
        <f t="shared" si="17"/>
        <v>SELL RNL AND UG</v>
      </c>
      <c r="H326" t="str">
        <f>IF(ABS(D325-AVERAGE($D$2:D326))&gt;2*_xlfn.STDEV.S($D$2:D326), "TRADE", "NOT TRADE")</f>
        <v>TRADE</v>
      </c>
    </row>
    <row r="327" spans="1:8" x14ac:dyDescent="0.25">
      <c r="A327" s="1">
        <v>43776</v>
      </c>
      <c r="B327">
        <v>10.35</v>
      </c>
      <c r="C327">
        <v>26.49</v>
      </c>
      <c r="D327">
        <f t="shared" si="18"/>
        <v>-16.14</v>
      </c>
      <c r="E327">
        <f t="shared" si="19"/>
        <v>-3.805739489565358</v>
      </c>
      <c r="F327">
        <f t="shared" si="16"/>
        <v>-1.7567031991866402</v>
      </c>
      <c r="G327" t="str">
        <f t="shared" si="17"/>
        <v>SELL RNL AND UG</v>
      </c>
      <c r="H327" t="str">
        <f>IF(ABS(D326-AVERAGE($D$2:D327))&gt;2*_xlfn.STDEV.S($D$2:D327), "TRADE", "NOT TRADE")</f>
        <v>TRADE</v>
      </c>
    </row>
    <row r="328" spans="1:8" x14ac:dyDescent="0.25">
      <c r="A328" s="1">
        <v>43777</v>
      </c>
      <c r="B328">
        <v>10.23</v>
      </c>
      <c r="C328">
        <v>26.41</v>
      </c>
      <c r="D328">
        <f t="shared" si="18"/>
        <v>-16.18</v>
      </c>
      <c r="E328">
        <f t="shared" si="19"/>
        <v>-3.8619271133642332</v>
      </c>
      <c r="F328">
        <f t="shared" si="16"/>
        <v>-1.7444011884714741</v>
      </c>
      <c r="G328" t="str">
        <f t="shared" si="17"/>
        <v>SELL RNL AND UG</v>
      </c>
      <c r="H328" t="str">
        <f>IF(ABS(D327-AVERAGE($D$2:D328))&gt;2*_xlfn.STDEV.S($D$2:D328), "TRADE", "NOT TRADE")</f>
        <v>TRADE</v>
      </c>
    </row>
    <row r="329" spans="1:8" x14ac:dyDescent="0.25">
      <c r="A329" s="1">
        <v>43780</v>
      </c>
      <c r="B329">
        <v>10.1</v>
      </c>
      <c r="C329">
        <v>26.450001</v>
      </c>
      <c r="D329">
        <f t="shared" si="18"/>
        <v>-16.350000999999999</v>
      </c>
      <c r="E329">
        <f t="shared" si="19"/>
        <v>-4.023834099119501</v>
      </c>
      <c r="F329">
        <f t="shared" si="16"/>
        <v>-1.7947696437404808</v>
      </c>
      <c r="G329" t="str">
        <f t="shared" si="17"/>
        <v>SELL RNL AND UG</v>
      </c>
      <c r="H329" t="str">
        <f>IF(ABS(D328-AVERAGE($D$2:D329))&gt;2*_xlfn.STDEV.S($D$2:D329), "TRADE", "NOT TRADE")</f>
        <v>TRADE</v>
      </c>
    </row>
    <row r="330" spans="1:8" x14ac:dyDescent="0.25">
      <c r="A330" s="1">
        <v>43781</v>
      </c>
      <c r="B330">
        <v>9.99</v>
      </c>
      <c r="C330">
        <v>26.4</v>
      </c>
      <c r="D330">
        <f t="shared" si="18"/>
        <v>-16.409999999999997</v>
      </c>
      <c r="E330">
        <f t="shared" si="19"/>
        <v>-4.0939505663390925</v>
      </c>
      <c r="F330">
        <f t="shared" si="16"/>
        <v>-1.7875701698555235</v>
      </c>
      <c r="G330" t="str">
        <f t="shared" si="17"/>
        <v>SELL RNL AND UG</v>
      </c>
      <c r="H330" t="str">
        <f>IF(ABS(D329-AVERAGE($D$2:D330))&gt;2*_xlfn.STDEV.S($D$2:D330), "TRADE", "NOT TRADE")</f>
        <v>TRADE</v>
      </c>
    </row>
    <row r="331" spans="1:8" x14ac:dyDescent="0.25">
      <c r="A331" s="1">
        <v>43782</v>
      </c>
      <c r="B331">
        <v>9.77</v>
      </c>
      <c r="C331">
        <v>26.040001</v>
      </c>
      <c r="D331">
        <f t="shared" si="18"/>
        <v>-16.270001000000001</v>
      </c>
      <c r="E331">
        <f t="shared" si="19"/>
        <v>-4.0267956710887329</v>
      </c>
      <c r="F331">
        <f t="shared" si="16"/>
        <v>-1.7019457850764985</v>
      </c>
      <c r="G331" t="str">
        <f t="shared" si="17"/>
        <v>SELL RNL AND UG</v>
      </c>
      <c r="H331" t="str">
        <f>IF(ABS(D330-AVERAGE($D$2:D331))&gt;2*_xlfn.STDEV.S($D$2:D331), "TRADE", "NOT TRADE")</f>
        <v>TRADE</v>
      </c>
    </row>
    <row r="332" spans="1:8" x14ac:dyDescent="0.25">
      <c r="A332" s="1">
        <v>43783</v>
      </c>
      <c r="B332">
        <v>9.73</v>
      </c>
      <c r="C332">
        <v>26.1</v>
      </c>
      <c r="D332">
        <f t="shared" si="18"/>
        <v>-16.37</v>
      </c>
      <c r="E332">
        <f t="shared" si="19"/>
        <v>-4.1146541555848746</v>
      </c>
      <c r="F332">
        <f t="shared" si="16"/>
        <v>-1.7092986352930033</v>
      </c>
      <c r="G332" t="str">
        <f t="shared" si="17"/>
        <v>SELL RNL AND UG</v>
      </c>
      <c r="H332" t="str">
        <f>IF(ABS(D331-AVERAGE($D$2:D332))&gt;2*_xlfn.STDEV.S($D$2:D332), "TRADE", "NOT TRADE")</f>
        <v>TRADE</v>
      </c>
    </row>
    <row r="333" spans="1:8" x14ac:dyDescent="0.25">
      <c r="A333" s="1">
        <v>43784</v>
      </c>
      <c r="B333">
        <v>9.77</v>
      </c>
      <c r="C333">
        <v>26.16</v>
      </c>
      <c r="D333">
        <f t="shared" si="18"/>
        <v>-16.39</v>
      </c>
      <c r="E333">
        <f t="shared" si="19"/>
        <v>-4.1225134377357211</v>
      </c>
      <c r="F333">
        <f t="shared" si="16"/>
        <v>-1.6709672295103777</v>
      </c>
      <c r="G333" t="str">
        <f t="shared" si="17"/>
        <v>SELL RNL AND UG</v>
      </c>
      <c r="H333" t="str">
        <f>IF(ABS(D332-AVERAGE($D$2:D333))&gt;2*_xlfn.STDEV.S($D$2:D333), "TRADE", "NOT TRADE")</f>
        <v>TRADE</v>
      </c>
    </row>
    <row r="334" spans="1:8" x14ac:dyDescent="0.25">
      <c r="A334" s="1">
        <v>43787</v>
      </c>
      <c r="B334">
        <v>9.5950000000000006</v>
      </c>
      <c r="C334">
        <v>25.440000999999999</v>
      </c>
      <c r="D334">
        <f t="shared" si="18"/>
        <v>-15.845000999999998</v>
      </c>
      <c r="E334">
        <f t="shared" si="19"/>
        <v>-3.7232028495802929</v>
      </c>
      <c r="F334">
        <f t="shared" si="16"/>
        <v>-1.40532865470428</v>
      </c>
      <c r="G334" t="str">
        <f t="shared" si="17"/>
        <v>SELL RNL AND UG</v>
      </c>
      <c r="H334" t="str">
        <f>IF(ABS(D333-AVERAGE($D$2:D334))&gt;2*_xlfn.STDEV.S($D$2:D334), "TRADE", "NOT TRADE")</f>
        <v>TRADE</v>
      </c>
    </row>
    <row r="335" spans="1:8" x14ac:dyDescent="0.25">
      <c r="A335" s="1">
        <v>43788</v>
      </c>
      <c r="B335">
        <v>9.69</v>
      </c>
      <c r="C335">
        <v>25.139999</v>
      </c>
      <c r="D335">
        <f t="shared" si="18"/>
        <v>-15.449999</v>
      </c>
      <c r="E335">
        <f t="shared" si="19"/>
        <v>-3.38890484351667</v>
      </c>
      <c r="F335">
        <f t="shared" si="16"/>
        <v>-1.1866257394945736</v>
      </c>
      <c r="G335" t="str">
        <f t="shared" si="17"/>
        <v>SELL RNL AND UG</v>
      </c>
      <c r="H335" t="str">
        <f>IF(ABS(D334-AVERAGE($D$2:D335))&gt;2*_xlfn.STDEV.S($D$2:D335), "TRADE", "NOT TRADE")</f>
        <v>TRADE</v>
      </c>
    </row>
    <row r="336" spans="1:8" x14ac:dyDescent="0.25">
      <c r="A336" s="1">
        <v>43789</v>
      </c>
      <c r="B336">
        <v>9.61</v>
      </c>
      <c r="C336">
        <v>24.360001</v>
      </c>
      <c r="D336">
        <f t="shared" si="18"/>
        <v>-14.750001000000001</v>
      </c>
      <c r="E336">
        <f t="shared" si="19"/>
        <v>-2.846735770865104</v>
      </c>
      <c r="F336">
        <f t="shared" si="16"/>
        <v>-0.85637225133026029</v>
      </c>
      <c r="G336" t="str">
        <f t="shared" si="17"/>
        <v>SELL RNL AND UG</v>
      </c>
      <c r="H336" t="str">
        <f>IF(ABS(D335-AVERAGE($D$2:D336))&gt;2*_xlfn.STDEV.S($D$2:D336), "TRADE", "NOT TRADE")</f>
        <v>NOT TRADE</v>
      </c>
    </row>
    <row r="337" spans="1:8" x14ac:dyDescent="0.25">
      <c r="A337" s="1">
        <v>43790</v>
      </c>
      <c r="B337">
        <v>9.58</v>
      </c>
      <c r="C337">
        <v>24.700001</v>
      </c>
      <c r="D337">
        <f t="shared" si="18"/>
        <v>-15.120001</v>
      </c>
      <c r="E337">
        <f t="shared" si="19"/>
        <v>-3.1479383697198884</v>
      </c>
      <c r="F337">
        <f t="shared" si="16"/>
        <v>-1.0106047387708967</v>
      </c>
      <c r="G337" t="str">
        <f t="shared" si="17"/>
        <v>SELL RNL AND UG</v>
      </c>
      <c r="H337" t="str">
        <f>IF(ABS(D336-AVERAGE($D$2:D337))&gt;2*_xlfn.STDEV.S($D$2:D337), "TRADE", "NOT TRADE")</f>
        <v>NOT TRADE</v>
      </c>
    </row>
    <row r="338" spans="1:8" x14ac:dyDescent="0.25">
      <c r="A338" s="1">
        <v>43791</v>
      </c>
      <c r="B338">
        <v>9.6999999999999993</v>
      </c>
      <c r="C338">
        <v>24.940000999999999</v>
      </c>
      <c r="D338">
        <f t="shared" si="18"/>
        <v>-15.240000999999999</v>
      </c>
      <c r="E338">
        <f t="shared" si="19"/>
        <v>-3.2193754983232612</v>
      </c>
      <c r="F338">
        <f t="shared" si="16"/>
        <v>-1.0317997354954704</v>
      </c>
      <c r="G338" t="str">
        <f t="shared" si="17"/>
        <v>SELL RNL AND UG</v>
      </c>
      <c r="H338" t="str">
        <f>IF(ABS(D337-AVERAGE($D$2:D338))&gt;2*_xlfn.STDEV.S($D$2:D338), "TRADE", "NOT TRADE")</f>
        <v>NOT TRADE</v>
      </c>
    </row>
    <row r="339" spans="1:8" x14ac:dyDescent="0.25">
      <c r="A339" s="1">
        <v>43794</v>
      </c>
      <c r="B339">
        <v>9.6</v>
      </c>
      <c r="C339">
        <v>24.74</v>
      </c>
      <c r="D339">
        <f t="shared" si="18"/>
        <v>-15.139999999999999</v>
      </c>
      <c r="E339">
        <f t="shared" si="19"/>
        <v>-3.1598437601657459</v>
      </c>
      <c r="F339">
        <f t="shared" si="16"/>
        <v>-0.97918638072534792</v>
      </c>
      <c r="G339" t="str">
        <f t="shared" si="17"/>
        <v>SELL RNL AND UG</v>
      </c>
      <c r="H339" t="str">
        <f>IF(ABS(D338-AVERAGE($D$2:D339))&gt;2*_xlfn.STDEV.S($D$2:D339), "TRADE", "NOT TRADE")</f>
        <v>NOT TRADE</v>
      </c>
    </row>
    <row r="340" spans="1:8" x14ac:dyDescent="0.25">
      <c r="A340" s="1">
        <v>43795</v>
      </c>
      <c r="B340">
        <v>9.6</v>
      </c>
      <c r="C340">
        <v>24.559999000000001</v>
      </c>
      <c r="D340">
        <f t="shared" si="18"/>
        <v>-14.959999000000002</v>
      </c>
      <c r="E340">
        <f t="shared" si="19"/>
        <v>-3.0162651160585128</v>
      </c>
      <c r="F340">
        <f t="shared" si="16"/>
        <v>-0.88079221683019238</v>
      </c>
      <c r="G340" t="str">
        <f t="shared" si="17"/>
        <v>SELL RNL AND UG</v>
      </c>
      <c r="H340" t="str">
        <f>IF(ABS(D339-AVERAGE($D$2:D340))&gt;2*_xlfn.STDEV.S($D$2:D340), "TRADE", "NOT TRADE")</f>
        <v>NOT TRADE</v>
      </c>
    </row>
    <row r="341" spans="1:8" x14ac:dyDescent="0.25">
      <c r="A341" s="1">
        <v>43796</v>
      </c>
      <c r="B341">
        <v>9.59</v>
      </c>
      <c r="C341">
        <v>24.690000999999999</v>
      </c>
      <c r="D341">
        <f t="shared" si="18"/>
        <v>-15.100000999999999</v>
      </c>
      <c r="E341">
        <f t="shared" si="19"/>
        <v>-3.1299618226947441</v>
      </c>
      <c r="F341">
        <f t="shared" si="16"/>
        <v>-0.92896471710105477</v>
      </c>
      <c r="G341" t="str">
        <f t="shared" si="17"/>
        <v>SELL RNL AND UG</v>
      </c>
      <c r="H341" t="str">
        <f>IF(ABS(D340-AVERAGE($D$2:D341))&gt;2*_xlfn.STDEV.S($D$2:D341), "TRADE", "NOT TRADE")</f>
        <v>NOT TRADE</v>
      </c>
    </row>
    <row r="342" spans="1:8" x14ac:dyDescent="0.25">
      <c r="A342" s="1">
        <v>43798</v>
      </c>
      <c r="B342">
        <v>9.49</v>
      </c>
      <c r="C342">
        <v>24.27</v>
      </c>
      <c r="D342">
        <f t="shared" si="18"/>
        <v>-14.78</v>
      </c>
      <c r="E342">
        <f t="shared" si="19"/>
        <v>-2.8949460499841351</v>
      </c>
      <c r="F342">
        <f t="shared" si="16"/>
        <v>-0.78126252315551581</v>
      </c>
      <c r="G342" t="str">
        <f t="shared" si="17"/>
        <v>SELL RNL AND UG</v>
      </c>
      <c r="H342" t="str">
        <f>IF(ABS(D341-AVERAGE($D$2:D342))&gt;2*_xlfn.STDEV.S($D$2:D342), "TRADE", "NOT TRADE")</f>
        <v>NOT TRADE</v>
      </c>
    </row>
    <row r="343" spans="1:8" x14ac:dyDescent="0.25">
      <c r="A343" s="1">
        <v>43801</v>
      </c>
      <c r="B343">
        <v>9.52</v>
      </c>
      <c r="C343">
        <v>23.809999000000001</v>
      </c>
      <c r="D343">
        <f t="shared" si="18"/>
        <v>-14.289999000000002</v>
      </c>
      <c r="E343">
        <f t="shared" si="19"/>
        <v>-2.4980240891729668</v>
      </c>
      <c r="F343">
        <f t="shared" si="16"/>
        <v>-0.54573718196436483</v>
      </c>
      <c r="G343" t="str">
        <f t="shared" si="17"/>
        <v>SELL RNL AND UG</v>
      </c>
      <c r="H343" t="str">
        <f>IF(ABS(D342-AVERAGE($D$2:D343))&gt;2*_xlfn.STDEV.S($D$2:D343), "TRADE", "NOT TRADE")</f>
        <v>NOT TRADE</v>
      </c>
    </row>
    <row r="344" spans="1:8" x14ac:dyDescent="0.25">
      <c r="A344" s="1">
        <v>43802</v>
      </c>
      <c r="B344">
        <v>9.34</v>
      </c>
      <c r="C344">
        <v>23.549999</v>
      </c>
      <c r="D344">
        <f t="shared" si="18"/>
        <v>-14.209999</v>
      </c>
      <c r="E344">
        <f t="shared" si="19"/>
        <v>-2.4706338665193055</v>
      </c>
      <c r="F344">
        <f t="shared" si="16"/>
        <v>-0.52117231720848189</v>
      </c>
      <c r="G344" t="str">
        <f t="shared" si="17"/>
        <v>SELL RNL AND UG</v>
      </c>
      <c r="H344" t="str">
        <f>IF(ABS(D343-AVERAGE($D$2:D344))&gt;2*_xlfn.STDEV.S($D$2:D344), "TRADE", "NOT TRADE")</f>
        <v>NOT TRADE</v>
      </c>
    </row>
    <row r="345" spans="1:8" x14ac:dyDescent="0.25">
      <c r="A345" s="1">
        <v>43803</v>
      </c>
      <c r="B345">
        <v>9.2899999999999991</v>
      </c>
      <c r="C345">
        <v>23.76</v>
      </c>
      <c r="D345">
        <f t="shared" si="18"/>
        <v>-14.470000000000002</v>
      </c>
      <c r="E345">
        <f t="shared" si="19"/>
        <v>-2.6881421517019657</v>
      </c>
      <c r="F345">
        <f t="shared" si="16"/>
        <v>-0.63414317640347617</v>
      </c>
      <c r="G345" t="str">
        <f t="shared" si="17"/>
        <v>SELL RNL AND UG</v>
      </c>
      <c r="H345" t="str">
        <f>IF(ABS(D344-AVERAGE($D$2:D345))&gt;2*_xlfn.STDEV.S($D$2:D345), "TRADE", "NOT TRADE")</f>
        <v>NOT TRADE</v>
      </c>
    </row>
    <row r="346" spans="1:8" x14ac:dyDescent="0.25">
      <c r="A346" s="1">
        <v>43804</v>
      </c>
      <c r="B346">
        <v>9.18</v>
      </c>
      <c r="C346">
        <v>23.58</v>
      </c>
      <c r="D346">
        <f t="shared" si="18"/>
        <v>-14.399999999999999</v>
      </c>
      <c r="E346">
        <f t="shared" si="19"/>
        <v>-2.6545643052494317</v>
      </c>
      <c r="F346">
        <f t="shared" si="16"/>
        <v>-0.60566068973882381</v>
      </c>
      <c r="G346" t="str">
        <f t="shared" si="17"/>
        <v>SELL RNL AND UG</v>
      </c>
      <c r="H346" t="str">
        <f>IF(ABS(D345-AVERAGE($D$2:D346))&gt;2*_xlfn.STDEV.S($D$2:D346), "TRADE", "NOT TRADE")</f>
        <v>NOT TRADE</v>
      </c>
    </row>
    <row r="347" spans="1:8" x14ac:dyDescent="0.25">
      <c r="A347" s="1">
        <v>43805</v>
      </c>
      <c r="B347">
        <v>9.17</v>
      </c>
      <c r="C347">
        <v>23.66</v>
      </c>
      <c r="D347">
        <f t="shared" si="18"/>
        <v>-14.49</v>
      </c>
      <c r="E347">
        <f t="shared" si="19"/>
        <v>-2.7283766814505555</v>
      </c>
      <c r="F347">
        <f t="shared" si="16"/>
        <v>-0.63700059418417598</v>
      </c>
      <c r="G347" t="str">
        <f t="shared" si="17"/>
        <v>SELL RNL AND UG</v>
      </c>
      <c r="H347" t="str">
        <f>IF(ABS(D346-AVERAGE($D$2:D347))&gt;2*_xlfn.STDEV.S($D$2:D347), "TRADE", "NOT TRADE")</f>
        <v>NOT TRADE</v>
      </c>
    </row>
    <row r="348" spans="1:8" x14ac:dyDescent="0.25">
      <c r="A348" s="1">
        <v>43808</v>
      </c>
      <c r="B348">
        <v>9.16</v>
      </c>
      <c r="C348">
        <v>23.23</v>
      </c>
      <c r="D348">
        <f t="shared" si="18"/>
        <v>-14.07</v>
      </c>
      <c r="E348">
        <f t="shared" si="19"/>
        <v>-2.3953851593695088</v>
      </c>
      <c r="F348">
        <f t="shared" si="16"/>
        <v>-0.44171509743293252</v>
      </c>
      <c r="G348" t="str">
        <f t="shared" si="17"/>
        <v>SELL RNL AND UG</v>
      </c>
      <c r="H348" t="str">
        <f>IF(ABS(D347-AVERAGE($D$2:D348))&gt;2*_xlfn.STDEV.S($D$2:D348), "TRADE", "NOT TRADE")</f>
        <v>NOT TRADE</v>
      </c>
    </row>
    <row r="349" spans="1:8" x14ac:dyDescent="0.25">
      <c r="A349" s="1">
        <v>43809</v>
      </c>
      <c r="B349">
        <v>9.09</v>
      </c>
      <c r="C349">
        <v>23.209999</v>
      </c>
      <c r="D349">
        <f t="shared" si="18"/>
        <v>-14.119999</v>
      </c>
      <c r="E349">
        <f t="shared" si="19"/>
        <v>-2.449431267664524</v>
      </c>
      <c r="F349">
        <f t="shared" si="16"/>
        <v>-0.4649792740725317</v>
      </c>
      <c r="G349" t="str">
        <f t="shared" si="17"/>
        <v>SELL RNL AND UG</v>
      </c>
      <c r="H349" t="str">
        <f>IF(ABS(D348-AVERAGE($D$2:D349))&gt;2*_xlfn.STDEV.S($D$2:D349), "TRADE", "NOT TRADE")</f>
        <v>NOT TRADE</v>
      </c>
    </row>
    <row r="350" spans="1:8" x14ac:dyDescent="0.25">
      <c r="A350" s="1">
        <v>43810</v>
      </c>
      <c r="B350">
        <v>9.11</v>
      </c>
      <c r="C350">
        <v>23.110001</v>
      </c>
      <c r="D350">
        <f t="shared" si="18"/>
        <v>-14.000001000000001</v>
      </c>
      <c r="E350">
        <f t="shared" si="19"/>
        <v>-2.3496673927225249</v>
      </c>
      <c r="F350">
        <f t="shared" si="16"/>
        <v>-0.40166917916190015</v>
      </c>
      <c r="G350" t="str">
        <f t="shared" si="17"/>
        <v>SELL RNL AND UG</v>
      </c>
      <c r="H350" t="str">
        <f>IF(ABS(D349-AVERAGE($D$2:D350))&gt;2*_xlfn.STDEV.S($D$2:D350), "TRADE", "NOT TRADE")</f>
        <v>NOT TRADE</v>
      </c>
    </row>
    <row r="351" spans="1:8" x14ac:dyDescent="0.25">
      <c r="A351" s="1">
        <v>43811</v>
      </c>
      <c r="B351">
        <v>9.36</v>
      </c>
      <c r="C351">
        <v>23.74</v>
      </c>
      <c r="D351">
        <f t="shared" si="18"/>
        <v>-14.379999999999999</v>
      </c>
      <c r="E351">
        <f t="shared" si="19"/>
        <v>-2.60218905765168</v>
      </c>
      <c r="F351">
        <f t="shared" si="16"/>
        <v>-0.53522433778838641</v>
      </c>
      <c r="G351" t="str">
        <f t="shared" si="17"/>
        <v>SELL RNL AND UG</v>
      </c>
      <c r="H351" t="str">
        <f>IF(ABS(D350-AVERAGE($D$2:D351))&gt;2*_xlfn.STDEV.S($D$2:D351), "TRADE", "NOT TRADE")</f>
        <v>NOT TRADE</v>
      </c>
    </row>
    <row r="352" spans="1:8" x14ac:dyDescent="0.25">
      <c r="A352" s="1">
        <v>43812</v>
      </c>
      <c r="B352">
        <v>9.43</v>
      </c>
      <c r="C352">
        <v>24.1</v>
      </c>
      <c r="D352">
        <f t="shared" si="18"/>
        <v>-14.670000000000002</v>
      </c>
      <c r="E352">
        <f t="shared" si="19"/>
        <v>-2.8193447505567466</v>
      </c>
      <c r="F352">
        <f t="shared" si="16"/>
        <v>-0.64925085731917809</v>
      </c>
      <c r="G352" t="str">
        <f t="shared" si="17"/>
        <v>SELL RNL AND UG</v>
      </c>
      <c r="H352" t="str">
        <f>IF(ABS(D351-AVERAGE($D$2:D352))&gt;2*_xlfn.STDEV.S($D$2:D352), "TRADE", "NOT TRADE")</f>
        <v>NOT TRADE</v>
      </c>
    </row>
    <row r="353" spans="1:8" x14ac:dyDescent="0.25">
      <c r="A353" s="1">
        <v>43815</v>
      </c>
      <c r="B353">
        <v>9.5350000000000001</v>
      </c>
      <c r="C353">
        <v>24.49</v>
      </c>
      <c r="D353">
        <f t="shared" si="18"/>
        <v>-14.954999999999998</v>
      </c>
      <c r="E353">
        <f t="shared" si="19"/>
        <v>-3.0254300845372288</v>
      </c>
      <c r="F353">
        <f t="shared" si="16"/>
        <v>-0.75592797239261478</v>
      </c>
      <c r="G353" t="str">
        <f t="shared" si="17"/>
        <v>SELL RNL AND UG</v>
      </c>
      <c r="H353" t="str">
        <f>IF(ABS(D352-AVERAGE($D$2:D353))&gt;2*_xlfn.STDEV.S($D$2:D353), "TRADE", "NOT TRADE")</f>
        <v>NOT TRADE</v>
      </c>
    </row>
    <row r="354" spans="1:8" x14ac:dyDescent="0.25">
      <c r="A354" s="1">
        <v>43816</v>
      </c>
      <c r="B354">
        <v>9.6999999999999993</v>
      </c>
      <c r="C354">
        <v>24.709999</v>
      </c>
      <c r="D354">
        <f t="shared" si="18"/>
        <v>-15.009999000000001</v>
      </c>
      <c r="E354">
        <f t="shared" si="19"/>
        <v>-3.0359133214356238</v>
      </c>
      <c r="F354">
        <f t="shared" si="16"/>
        <v>-0.75257301424788903</v>
      </c>
      <c r="G354" t="str">
        <f t="shared" si="17"/>
        <v>SELL RNL AND UG</v>
      </c>
      <c r="H354" t="str">
        <f>IF(ABS(D353-AVERAGE($D$2:D354))&gt;2*_xlfn.STDEV.S($D$2:D354), "TRADE", "NOT TRADE")</f>
        <v>NOT TRADE</v>
      </c>
    </row>
    <row r="355" spans="1:8" x14ac:dyDescent="0.25">
      <c r="A355" s="1">
        <v>43817</v>
      </c>
      <c r="B355">
        <v>9.59</v>
      </c>
      <c r="C355">
        <v>25.09</v>
      </c>
      <c r="D355">
        <f t="shared" si="18"/>
        <v>-15.5</v>
      </c>
      <c r="E355">
        <f t="shared" si="19"/>
        <v>-3.4490229060456681</v>
      </c>
      <c r="F355">
        <f t="shared" si="16"/>
        <v>-0.96694455362910869</v>
      </c>
      <c r="G355" t="str">
        <f t="shared" si="17"/>
        <v>SELL RNL AND UG</v>
      </c>
      <c r="H355" t="str">
        <f>IF(ABS(D354-AVERAGE($D$2:D355))&gt;2*_xlfn.STDEV.S($D$2:D355), "TRADE", "NOT TRADE")</f>
        <v>NOT TRADE</v>
      </c>
    </row>
    <row r="356" spans="1:8" x14ac:dyDescent="0.25">
      <c r="A356" s="1">
        <v>43818</v>
      </c>
      <c r="B356">
        <v>9.59</v>
      </c>
      <c r="C356">
        <v>24.940000999999999</v>
      </c>
      <c r="D356">
        <f t="shared" si="18"/>
        <v>-15.350000999999999</v>
      </c>
      <c r="E356">
        <f t="shared" si="19"/>
        <v>-3.3293754983232606</v>
      </c>
      <c r="F356">
        <f t="shared" si="16"/>
        <v>-0.88477220838488613</v>
      </c>
      <c r="G356" t="str">
        <f t="shared" si="17"/>
        <v>SELL RNL AND UG</v>
      </c>
      <c r="H356" t="str">
        <f>IF(ABS(D355-AVERAGE($D$2:D356))&gt;2*_xlfn.STDEV.S($D$2:D356), "TRADE", "NOT TRADE")</f>
        <v>NOT TRADE</v>
      </c>
    </row>
    <row r="357" spans="1:8" x14ac:dyDescent="0.25">
      <c r="A357" s="1">
        <v>43819</v>
      </c>
      <c r="B357">
        <v>9.6449999999999996</v>
      </c>
      <c r="C357">
        <v>24.51</v>
      </c>
      <c r="D357">
        <f t="shared" si="18"/>
        <v>-14.865000000000002</v>
      </c>
      <c r="E357">
        <f t="shared" si="19"/>
        <v>-2.9313831785875148</v>
      </c>
      <c r="F357">
        <f t="shared" si="16"/>
        <v>-0.65208572956607869</v>
      </c>
      <c r="G357" t="str">
        <f t="shared" si="17"/>
        <v>SELL RNL AND UG</v>
      </c>
      <c r="H357" t="str">
        <f>IF(ABS(D356-AVERAGE($D$2:D357))&gt;2*_xlfn.STDEV.S($D$2:D357), "TRADE", "NOT TRADE")</f>
        <v>NOT TRADE</v>
      </c>
    </row>
    <row r="358" spans="1:8" x14ac:dyDescent="0.25">
      <c r="A358" s="1">
        <v>43822</v>
      </c>
      <c r="B358">
        <v>9.5299999999999994</v>
      </c>
      <c r="C358">
        <v>24.370000999999998</v>
      </c>
      <c r="D358">
        <f t="shared" si="18"/>
        <v>-14.840000999999999</v>
      </c>
      <c r="E358">
        <f t="shared" si="19"/>
        <v>-2.934712317890245</v>
      </c>
      <c r="F358">
        <f t="shared" si="16"/>
        <v>-0.64069322782456473</v>
      </c>
      <c r="G358" t="str">
        <f t="shared" si="17"/>
        <v>SELL RNL AND UG</v>
      </c>
      <c r="H358" t="str">
        <f>IF(ABS(D357-AVERAGE($D$2:D358))&gt;2*_xlfn.STDEV.S($D$2:D358), "TRADE", "NOT TRADE")</f>
        <v>NOT TRADE</v>
      </c>
    </row>
    <row r="359" spans="1:8" x14ac:dyDescent="0.25">
      <c r="A359" s="1">
        <v>43823</v>
      </c>
      <c r="B359">
        <v>9.49</v>
      </c>
      <c r="C359">
        <v>24.030000999999999</v>
      </c>
      <c r="D359">
        <f t="shared" si="18"/>
        <v>-14.540000999999998</v>
      </c>
      <c r="E359">
        <f t="shared" si="19"/>
        <v>-2.7035097190354627</v>
      </c>
      <c r="F359">
        <f t="shared" ref="F359:F422" si="20">(E359-AVERAGE(E259:E359))/_xlfn.STDEV.S(E259:E359)</f>
        <v>-0.50144086465162652</v>
      </c>
      <c r="G359" t="str">
        <f t="shared" ref="G359:G422" si="21">IF(F359&gt;2,"SELL RNL AND BUY UG",IF(F359&lt;-2,"BUY RNL AND SELL UG",IF(F359&lt;0.5,"SELL RNL AND UG","NOT TRADE")))</f>
        <v>SELL RNL AND UG</v>
      </c>
      <c r="H359" t="str">
        <f>IF(ABS(D358-AVERAGE($D$2:D359))&gt;2*_xlfn.STDEV.S($D$2:D359), "TRADE", "NOT TRADE")</f>
        <v>NOT TRADE</v>
      </c>
    </row>
    <row r="360" spans="1:8" x14ac:dyDescent="0.25">
      <c r="A360" s="1">
        <v>43825</v>
      </c>
      <c r="B360">
        <v>9.58</v>
      </c>
      <c r="C360">
        <v>24.02</v>
      </c>
      <c r="D360">
        <f t="shared" si="18"/>
        <v>-14.44</v>
      </c>
      <c r="E360">
        <f t="shared" si="19"/>
        <v>-2.6055323743556187</v>
      </c>
      <c r="F360">
        <f t="shared" si="20"/>
        <v>-0.4354435613170225</v>
      </c>
      <c r="G360" t="str">
        <f t="shared" si="21"/>
        <v>SELL RNL AND UG</v>
      </c>
      <c r="H360" t="str">
        <f>IF(ABS(D359-AVERAGE($D$2:D360))&gt;2*_xlfn.STDEV.S($D$2:D360), "TRADE", "NOT TRADE")</f>
        <v>NOT TRADE</v>
      </c>
    </row>
    <row r="361" spans="1:8" x14ac:dyDescent="0.25">
      <c r="A361" s="1">
        <v>43826</v>
      </c>
      <c r="B361">
        <v>9.5</v>
      </c>
      <c r="C361">
        <v>24.290001</v>
      </c>
      <c r="D361">
        <f t="shared" si="18"/>
        <v>-14.790001</v>
      </c>
      <c r="E361">
        <f t="shared" si="19"/>
        <v>-2.9008999416891204</v>
      </c>
      <c r="F361">
        <f t="shared" si="20"/>
        <v>-0.58510138610480888</v>
      </c>
      <c r="G361" t="str">
        <f t="shared" si="21"/>
        <v>SELL RNL AND UG</v>
      </c>
      <c r="H361" t="str">
        <f>IF(ABS(D360-AVERAGE($D$2:D361))&gt;2*_xlfn.STDEV.S($D$2:D361), "TRADE", "NOT TRADE")</f>
        <v>NOT TRADE</v>
      </c>
    </row>
    <row r="362" spans="1:8" x14ac:dyDescent="0.25">
      <c r="A362" s="1">
        <v>43829</v>
      </c>
      <c r="B362">
        <v>9.4700000000000006</v>
      </c>
      <c r="C362">
        <v>23.93</v>
      </c>
      <c r="D362">
        <f t="shared" si="18"/>
        <v>-14.459999999999999</v>
      </c>
      <c r="E362">
        <f t="shared" si="19"/>
        <v>-2.6437434511293532</v>
      </c>
      <c r="F362">
        <f t="shared" si="20"/>
        <v>-0.42786952426193336</v>
      </c>
      <c r="G362" t="str">
        <f t="shared" si="21"/>
        <v>SELL RNL AND UG</v>
      </c>
      <c r="H362" t="str">
        <f>IF(ABS(D361-AVERAGE($D$2:D362))&gt;2*_xlfn.STDEV.S($D$2:D362), "TRADE", "NOT TRADE")</f>
        <v>NOT TRADE</v>
      </c>
    </row>
    <row r="363" spans="1:8" x14ac:dyDescent="0.25">
      <c r="A363" s="1">
        <v>43830</v>
      </c>
      <c r="B363">
        <v>9.42</v>
      </c>
      <c r="C363">
        <v>23.629999000000002</v>
      </c>
      <c r="D363">
        <f t="shared" si="18"/>
        <v>-14.209999000000002</v>
      </c>
      <c r="E363">
        <f t="shared" si="19"/>
        <v>-2.454446242720433</v>
      </c>
      <c r="F363">
        <f t="shared" si="20"/>
        <v>-0.30715477569698113</v>
      </c>
      <c r="G363" t="str">
        <f t="shared" si="21"/>
        <v>SELL RNL AND UG</v>
      </c>
      <c r="H363" t="str">
        <f>IF(ABS(D362-AVERAGE($D$2:D363))&gt;2*_xlfn.STDEV.S($D$2:D363), "TRADE", "NOT TRADE")</f>
        <v>NOT TRADE</v>
      </c>
    </row>
    <row r="364" spans="1:8" x14ac:dyDescent="0.25">
      <c r="A364" s="1">
        <v>43832</v>
      </c>
      <c r="B364">
        <v>9.3699999999999992</v>
      </c>
      <c r="C364">
        <v>24.309999000000001</v>
      </c>
      <c r="D364">
        <f t="shared" si="18"/>
        <v>-14.939999000000002</v>
      </c>
      <c r="E364">
        <f t="shared" si="19"/>
        <v>-3.0468514404299967</v>
      </c>
      <c r="F364">
        <f t="shared" si="20"/>
        <v>-0.62846184586670517</v>
      </c>
      <c r="G364" t="str">
        <f t="shared" si="21"/>
        <v>SELL RNL AND UG</v>
      </c>
      <c r="H364" t="str">
        <f>IF(ABS(D363-AVERAGE($D$2:D364))&gt;2*_xlfn.STDEV.S($D$2:D364), "TRADE", "NOT TRADE")</f>
        <v>NOT TRADE</v>
      </c>
    </row>
    <row r="365" spans="1:8" x14ac:dyDescent="0.25">
      <c r="A365" s="1">
        <v>43833</v>
      </c>
      <c r="B365">
        <v>9.1349999999999998</v>
      </c>
      <c r="C365">
        <v>23.620000999999998</v>
      </c>
      <c r="D365">
        <f t="shared" si="18"/>
        <v>-14.485000999999999</v>
      </c>
      <c r="E365">
        <f t="shared" si="19"/>
        <v>-2.731471291004695</v>
      </c>
      <c r="F365">
        <f t="shared" si="20"/>
        <v>-0.43357526164423832</v>
      </c>
      <c r="G365" t="str">
        <f t="shared" si="21"/>
        <v>SELL RNL AND UG</v>
      </c>
      <c r="H365" t="str">
        <f>IF(ABS(D364-AVERAGE($D$2:D365))&gt;2*_xlfn.STDEV.S($D$2:D365), "TRADE", "NOT TRADE")</f>
        <v>NOT TRADE</v>
      </c>
    </row>
    <row r="366" spans="1:8" x14ac:dyDescent="0.25">
      <c r="A366" s="1">
        <v>43836</v>
      </c>
      <c r="B366">
        <v>9.2100000000000009</v>
      </c>
      <c r="C366">
        <v>23.58</v>
      </c>
      <c r="D366">
        <f t="shared" si="18"/>
        <v>-14.369999999999997</v>
      </c>
      <c r="E366">
        <f t="shared" si="19"/>
        <v>-2.6245643052494305</v>
      </c>
      <c r="F366">
        <f t="shared" si="20"/>
        <v>-0.35799180442757517</v>
      </c>
      <c r="G366" t="str">
        <f t="shared" si="21"/>
        <v>SELL RNL AND UG</v>
      </c>
      <c r="H366" t="str">
        <f>IF(ABS(D365-AVERAGE($D$2:D366))&gt;2*_xlfn.STDEV.S($D$2:D366), "TRADE", "NOT TRADE")</f>
        <v>NOT TRADE</v>
      </c>
    </row>
    <row r="367" spans="1:8" x14ac:dyDescent="0.25">
      <c r="A367" s="1">
        <v>43837</v>
      </c>
      <c r="B367">
        <v>9.48</v>
      </c>
      <c r="C367">
        <v>23.459999</v>
      </c>
      <c r="D367">
        <f t="shared" si="18"/>
        <v>-13.979998999999999</v>
      </c>
      <c r="E367">
        <f t="shared" si="19"/>
        <v>-2.25884494329304</v>
      </c>
      <c r="F367">
        <f t="shared" si="20"/>
        <v>-0.12967979604997795</v>
      </c>
      <c r="G367" t="str">
        <f t="shared" si="21"/>
        <v>SELL RNL AND UG</v>
      </c>
      <c r="H367" t="str">
        <f>IF(ABS(D366-AVERAGE($D$2:D367))&gt;2*_xlfn.STDEV.S($D$2:D367), "TRADE", "NOT TRADE")</f>
        <v>NOT TRADE</v>
      </c>
    </row>
    <row r="368" spans="1:8" x14ac:dyDescent="0.25">
      <c r="A368" s="1">
        <v>43838</v>
      </c>
      <c r="B368">
        <v>9.36</v>
      </c>
      <c r="C368">
        <v>23.4</v>
      </c>
      <c r="D368">
        <f t="shared" si="18"/>
        <v>-14.04</v>
      </c>
      <c r="E368">
        <f t="shared" si="19"/>
        <v>-2.3309864587968985</v>
      </c>
      <c r="F368">
        <f t="shared" si="20"/>
        <v>-0.15684426351523384</v>
      </c>
      <c r="G368" t="str">
        <f t="shared" si="21"/>
        <v>SELL RNL AND UG</v>
      </c>
      <c r="H368" t="str">
        <f>IF(ABS(D367-AVERAGE($D$2:D368))&gt;2*_xlfn.STDEV.S($D$2:D368), "TRADE", "NOT TRADE")</f>
        <v>NOT TRADE</v>
      </c>
    </row>
    <row r="369" spans="1:8" x14ac:dyDescent="0.25">
      <c r="A369" s="1">
        <v>43839</v>
      </c>
      <c r="B369">
        <v>9.3000000000000007</v>
      </c>
      <c r="C369">
        <v>23.059999000000001</v>
      </c>
      <c r="D369">
        <f t="shared" si="18"/>
        <v>-13.759999000000001</v>
      </c>
      <c r="E369">
        <f t="shared" si="19"/>
        <v>-2.1197830622874161</v>
      </c>
      <c r="F369">
        <f t="shared" si="20"/>
        <v>-1.2483409644525826E-2</v>
      </c>
      <c r="G369" t="str">
        <f t="shared" si="21"/>
        <v>SELL RNL AND UG</v>
      </c>
      <c r="H369" t="str">
        <f>IF(ABS(D368-AVERAGE($D$2:D369))&gt;2*_xlfn.STDEV.S($D$2:D369), "TRADE", "NOT TRADE")</f>
        <v>NOT TRADE</v>
      </c>
    </row>
    <row r="370" spans="1:8" x14ac:dyDescent="0.25">
      <c r="A370" s="1">
        <v>43840</v>
      </c>
      <c r="B370">
        <v>9.25</v>
      </c>
      <c r="C370">
        <v>23.25</v>
      </c>
      <c r="D370">
        <f t="shared" si="18"/>
        <v>-14</v>
      </c>
      <c r="E370">
        <f t="shared" si="19"/>
        <v>-2.3213382534197908</v>
      </c>
      <c r="F370">
        <f t="shared" si="20"/>
        <v>-0.11758266685566321</v>
      </c>
      <c r="G370" t="str">
        <f t="shared" si="21"/>
        <v>SELL RNL AND UG</v>
      </c>
      <c r="H370" t="str">
        <f>IF(ABS(D369-AVERAGE($D$2:D370))&gt;2*_xlfn.STDEV.S($D$2:D370), "TRADE", "NOT TRADE")</f>
        <v>NOT TRADE</v>
      </c>
    </row>
    <row r="371" spans="1:8" x14ac:dyDescent="0.25">
      <c r="A371" s="1">
        <v>43843</v>
      </c>
      <c r="B371">
        <v>9.02</v>
      </c>
      <c r="C371">
        <v>22.959999</v>
      </c>
      <c r="D371">
        <f t="shared" si="18"/>
        <v>-13.939999</v>
      </c>
      <c r="E371">
        <f t="shared" si="19"/>
        <v>-2.3200175920360078</v>
      </c>
      <c r="F371">
        <f t="shared" si="20"/>
        <v>-9.9821687556815711E-2</v>
      </c>
      <c r="G371" t="str">
        <f t="shared" si="21"/>
        <v>SELL RNL AND UG</v>
      </c>
      <c r="H371" t="str">
        <f>IF(ABS(D370-AVERAGE($D$2:D371))&gt;2*_xlfn.STDEV.S($D$2:D371), "TRADE", "NOT TRADE")</f>
        <v>NOT TRADE</v>
      </c>
    </row>
    <row r="372" spans="1:8" x14ac:dyDescent="0.25">
      <c r="A372" s="1">
        <v>43844</v>
      </c>
      <c r="B372">
        <v>8.9700000000000006</v>
      </c>
      <c r="C372">
        <v>22.719999000000001</v>
      </c>
      <c r="D372">
        <f t="shared" si="18"/>
        <v>-13.749999000000001</v>
      </c>
      <c r="E372">
        <f t="shared" si="19"/>
        <v>-2.1785804634326347</v>
      </c>
      <c r="F372">
        <f t="shared" si="20"/>
        <v>8.5105017629909813E-3</v>
      </c>
      <c r="G372" t="str">
        <f t="shared" si="21"/>
        <v>SELL RNL AND UG</v>
      </c>
      <c r="H372" t="str">
        <f>IF(ABS(D371-AVERAGE($D$2:D372))&gt;2*_xlfn.STDEV.S($D$2:D372), "TRADE", "NOT TRADE")</f>
        <v>NOT TRADE</v>
      </c>
    </row>
    <row r="373" spans="1:8" x14ac:dyDescent="0.25">
      <c r="A373" s="1">
        <v>43845</v>
      </c>
      <c r="B373">
        <v>8.8650000000000002</v>
      </c>
      <c r="C373">
        <v>22.209999</v>
      </c>
      <c r="D373">
        <f t="shared" si="18"/>
        <v>-13.344999</v>
      </c>
      <c r="E373">
        <f t="shared" si="19"/>
        <v>-1.8767765651504611</v>
      </c>
      <c r="F373">
        <f t="shared" si="20"/>
        <v>0.22702772737267748</v>
      </c>
      <c r="G373" t="str">
        <f t="shared" si="21"/>
        <v>SELL RNL AND UG</v>
      </c>
      <c r="H373" t="str">
        <f>IF(ABS(D372-AVERAGE($D$2:D373))&gt;2*_xlfn.STDEV.S($D$2:D373), "TRADE", "NOT TRADE")</f>
        <v>NOT TRADE</v>
      </c>
    </row>
    <row r="374" spans="1:8" x14ac:dyDescent="0.25">
      <c r="A374" s="1">
        <v>43846</v>
      </c>
      <c r="B374">
        <v>8.7850000000000001</v>
      </c>
      <c r="C374">
        <v>22.26</v>
      </c>
      <c r="D374">
        <f t="shared" si="18"/>
        <v>-13.475000000000001</v>
      </c>
      <c r="E374">
        <f t="shared" si="19"/>
        <v>-1.9966600979308655</v>
      </c>
      <c r="F374">
        <f t="shared" si="20"/>
        <v>0.17450391238817678</v>
      </c>
      <c r="G374" t="str">
        <f t="shared" si="21"/>
        <v>SELL RNL AND UG</v>
      </c>
      <c r="H374" t="str">
        <f>IF(ABS(D373-AVERAGE($D$2:D374))&gt;2*_xlfn.STDEV.S($D$2:D374), "TRADE", "NOT TRADE")</f>
        <v>NOT TRADE</v>
      </c>
    </row>
    <row r="375" spans="1:8" x14ac:dyDescent="0.25">
      <c r="A375" s="1">
        <v>43847</v>
      </c>
      <c r="B375">
        <v>8.7149999999999999</v>
      </c>
      <c r="C375">
        <v>22.040001</v>
      </c>
      <c r="D375">
        <f t="shared" si="18"/>
        <v>-13.325001</v>
      </c>
      <c r="E375">
        <f t="shared" si="19"/>
        <v>-1.8911768610324753</v>
      </c>
      <c r="F375">
        <f t="shared" si="20"/>
        <v>0.27558658399873587</v>
      </c>
      <c r="G375" t="str">
        <f t="shared" si="21"/>
        <v>SELL RNL AND UG</v>
      </c>
      <c r="H375" t="str">
        <f>IF(ABS(D374-AVERAGE($D$2:D375))&gt;2*_xlfn.STDEV.S($D$2:D375), "TRADE", "NOT TRADE")</f>
        <v>NOT TRADE</v>
      </c>
    </row>
    <row r="376" spans="1:8" x14ac:dyDescent="0.25">
      <c r="A376" s="1">
        <v>43851</v>
      </c>
      <c r="B376">
        <v>8.6300000000000008</v>
      </c>
      <c r="C376">
        <v>21.59</v>
      </c>
      <c r="D376">
        <f t="shared" si="18"/>
        <v>-12.959999999999999</v>
      </c>
      <c r="E376">
        <f t="shared" si="19"/>
        <v>-1.6172314472464429</v>
      </c>
      <c r="F376">
        <f t="shared" si="20"/>
        <v>0.50082408380082666</v>
      </c>
      <c r="G376" t="str">
        <f t="shared" si="21"/>
        <v>NOT TRADE</v>
      </c>
      <c r="H376" t="str">
        <f>IF(ABS(D375-AVERAGE($D$2:D376))&gt;2*_xlfn.STDEV.S($D$2:D376), "TRADE", "NOT TRADE")</f>
        <v>NOT TRADE</v>
      </c>
    </row>
    <row r="377" spans="1:8" x14ac:dyDescent="0.25">
      <c r="A377" s="1">
        <v>43852</v>
      </c>
      <c r="B377">
        <v>8.6</v>
      </c>
      <c r="C377">
        <v>21.639999</v>
      </c>
      <c r="D377">
        <f t="shared" si="18"/>
        <v>-13.039999</v>
      </c>
      <c r="E377">
        <f t="shared" si="19"/>
        <v>-1.687113384717442</v>
      </c>
      <c r="F377">
        <f t="shared" si="20"/>
        <v>0.48563670505381124</v>
      </c>
      <c r="G377" t="str">
        <f t="shared" si="21"/>
        <v>SELL RNL AND UG</v>
      </c>
      <c r="H377" t="str">
        <f>IF(ABS(D376-AVERAGE($D$2:D377))&gt;2*_xlfn.STDEV.S($D$2:D377), "TRADE", "NOT TRADE")</f>
        <v>NOT TRADE</v>
      </c>
    </row>
    <row r="378" spans="1:8" x14ac:dyDescent="0.25">
      <c r="A378" s="1">
        <v>43853</v>
      </c>
      <c r="B378">
        <v>8.18</v>
      </c>
      <c r="C378">
        <v>21.219999000000001</v>
      </c>
      <c r="D378">
        <f t="shared" si="18"/>
        <v>-13.039999000000002</v>
      </c>
      <c r="E378">
        <f t="shared" si="19"/>
        <v>-1.7720984096615364</v>
      </c>
      <c r="F378">
        <f t="shared" si="20"/>
        <v>0.45619125052406212</v>
      </c>
      <c r="G378" t="str">
        <f t="shared" si="21"/>
        <v>SELL RNL AND UG</v>
      </c>
      <c r="H378" t="str">
        <f>IF(ABS(D377-AVERAGE($D$2:D378))&gt;2*_xlfn.STDEV.S($D$2:D378), "TRADE", "NOT TRADE")</f>
        <v>NOT TRADE</v>
      </c>
    </row>
    <row r="379" spans="1:8" x14ac:dyDescent="0.25">
      <c r="A379" s="1">
        <v>43854</v>
      </c>
      <c r="B379">
        <v>7.9349999999999996</v>
      </c>
      <c r="C379">
        <v>21.24</v>
      </c>
      <c r="D379">
        <f t="shared" si="18"/>
        <v>-13.305</v>
      </c>
      <c r="E379">
        <f t="shared" si="19"/>
        <v>-2.033052301366518</v>
      </c>
      <c r="F379">
        <f t="shared" si="20"/>
        <v>0.28860865663157204</v>
      </c>
      <c r="G379" t="str">
        <f t="shared" si="21"/>
        <v>SELL RNL AND UG</v>
      </c>
      <c r="H379" t="str">
        <f>IF(ABS(D378-AVERAGE($D$2:D379))&gt;2*_xlfn.STDEV.S($D$2:D379), "TRADE", "NOT TRADE")</f>
        <v>NOT TRADE</v>
      </c>
    </row>
    <row r="380" spans="1:8" x14ac:dyDescent="0.25">
      <c r="A380" s="1">
        <v>43857</v>
      </c>
      <c r="B380">
        <v>7.71</v>
      </c>
      <c r="C380">
        <v>20.67</v>
      </c>
      <c r="D380">
        <f t="shared" si="18"/>
        <v>-12.96</v>
      </c>
      <c r="E380">
        <f t="shared" si="19"/>
        <v>-1.8033891209335051</v>
      </c>
      <c r="F380">
        <f t="shared" si="20"/>
        <v>0.50059389212410244</v>
      </c>
      <c r="G380" t="str">
        <f t="shared" si="21"/>
        <v>NOT TRADE</v>
      </c>
      <c r="H380" t="str">
        <f>IF(ABS(D379-AVERAGE($D$2:D380))&gt;2*_xlfn.STDEV.S($D$2:D380), "TRADE", "NOT TRADE")</f>
        <v>NOT TRADE</v>
      </c>
    </row>
    <row r="381" spans="1:8" x14ac:dyDescent="0.25">
      <c r="A381" s="1">
        <v>43858</v>
      </c>
      <c r="B381">
        <v>7.83</v>
      </c>
      <c r="C381">
        <v>21.139999</v>
      </c>
      <c r="D381">
        <f t="shared" si="18"/>
        <v>-13.309998999999999</v>
      </c>
      <c r="E381">
        <f t="shared" si="19"/>
        <v>-2.0582860334604085</v>
      </c>
      <c r="F381">
        <f t="shared" si="20"/>
        <v>0.32796833615381904</v>
      </c>
      <c r="G381" t="str">
        <f t="shared" si="21"/>
        <v>SELL RNL AND UG</v>
      </c>
      <c r="H381" t="str">
        <f>IF(ABS(D380-AVERAGE($D$2:D381))&gt;2*_xlfn.STDEV.S($D$2:D381), "TRADE", "NOT TRADE")</f>
        <v>NOT TRADE</v>
      </c>
    </row>
    <row r="382" spans="1:8" x14ac:dyDescent="0.25">
      <c r="A382" s="1">
        <v>43859</v>
      </c>
      <c r="B382">
        <v>7.93</v>
      </c>
      <c r="C382">
        <v>21.1</v>
      </c>
      <c r="D382">
        <f t="shared" si="18"/>
        <v>-13.170000000000002</v>
      </c>
      <c r="E382">
        <f t="shared" si="19"/>
        <v>-1.9263806430145518</v>
      </c>
      <c r="F382">
        <f t="shared" si="20"/>
        <v>0.47308411023324337</v>
      </c>
      <c r="G382" t="str">
        <f t="shared" si="21"/>
        <v>SELL RNL AND UG</v>
      </c>
      <c r="H382" t="str">
        <f>IF(ABS(D381-AVERAGE($D$2:D382))&gt;2*_xlfn.STDEV.S($D$2:D382), "TRADE", "NOT TRADE")</f>
        <v>NOT TRADE</v>
      </c>
    </row>
    <row r="383" spans="1:8" x14ac:dyDescent="0.25">
      <c r="A383" s="1">
        <v>43860</v>
      </c>
      <c r="B383">
        <v>7.9</v>
      </c>
      <c r="C383">
        <v>20.969999000000001</v>
      </c>
      <c r="D383">
        <f t="shared" si="18"/>
        <v>-13.069999000000001</v>
      </c>
      <c r="E383">
        <f t="shared" si="19"/>
        <v>-1.8526847340330193</v>
      </c>
      <c r="F383">
        <f t="shared" si="20"/>
        <v>0.57049272307577381</v>
      </c>
      <c r="G383" t="str">
        <f t="shared" si="21"/>
        <v>NOT TRADE</v>
      </c>
      <c r="H383" t="str">
        <f>IF(ABS(D382-AVERAGE($D$2:D383))&gt;2*_xlfn.STDEV.S($D$2:D383), "TRADE", "NOT TRADE")</f>
        <v>NOT TRADE</v>
      </c>
    </row>
    <row r="384" spans="1:8" x14ac:dyDescent="0.25">
      <c r="A384" s="1">
        <v>43861</v>
      </c>
      <c r="B384">
        <v>7.71</v>
      </c>
      <c r="C384">
        <v>20.420000000000002</v>
      </c>
      <c r="D384">
        <f t="shared" si="18"/>
        <v>-12.71</v>
      </c>
      <c r="E384">
        <f t="shared" si="19"/>
        <v>-1.6039754453049886</v>
      </c>
      <c r="F384">
        <f t="shared" si="20"/>
        <v>0.81332451231961023</v>
      </c>
      <c r="G384" t="str">
        <f t="shared" si="21"/>
        <v>NOT TRADE</v>
      </c>
      <c r="H384" t="str">
        <f>IF(ABS(D383-AVERAGE($D$2:D384))&gt;2*_xlfn.STDEV.S($D$2:D384), "TRADE", "NOT TRADE")</f>
        <v>NOT TRADE</v>
      </c>
    </row>
    <row r="385" spans="1:8" x14ac:dyDescent="0.25">
      <c r="A385" s="1">
        <v>43864</v>
      </c>
      <c r="B385">
        <v>7.7</v>
      </c>
      <c r="C385">
        <v>20.85</v>
      </c>
      <c r="D385">
        <f t="shared" si="18"/>
        <v>-13.150000000000002</v>
      </c>
      <c r="E385">
        <f t="shared" si="19"/>
        <v>-1.9569669673860348</v>
      </c>
      <c r="F385">
        <f t="shared" si="20"/>
        <v>0.51246807959171958</v>
      </c>
      <c r="G385" t="str">
        <f t="shared" si="21"/>
        <v>NOT TRADE</v>
      </c>
      <c r="H385" t="str">
        <f>IF(ABS(D384-AVERAGE($D$2:D385))&gt;2*_xlfn.STDEV.S($D$2:D385), "TRADE", "NOT TRADE")</f>
        <v>NOT TRADE</v>
      </c>
    </row>
    <row r="386" spans="1:8" x14ac:dyDescent="0.25">
      <c r="A386" s="1">
        <v>43865</v>
      </c>
      <c r="B386">
        <v>7.63</v>
      </c>
      <c r="C386">
        <v>21.1</v>
      </c>
      <c r="D386">
        <f t="shared" si="18"/>
        <v>-13.470000000000002</v>
      </c>
      <c r="E386">
        <f t="shared" si="19"/>
        <v>-2.2263806430145516</v>
      </c>
      <c r="F386">
        <f t="shared" si="20"/>
        <v>0.28043830259243396</v>
      </c>
      <c r="G386" t="str">
        <f t="shared" si="21"/>
        <v>SELL RNL AND UG</v>
      </c>
      <c r="H386" t="str">
        <f>IF(ABS(D385-AVERAGE($D$2:D386))&gt;2*_xlfn.STDEV.S($D$2:D386), "TRADE", "NOT TRADE")</f>
        <v>NOT TRADE</v>
      </c>
    </row>
    <row r="387" spans="1:8" x14ac:dyDescent="0.25">
      <c r="A387" s="1">
        <v>43866</v>
      </c>
      <c r="B387">
        <v>7.7</v>
      </c>
      <c r="C387">
        <v>21.43</v>
      </c>
      <c r="D387">
        <f t="shared" ref="D387:D450" si="22">B387-C387</f>
        <v>-13.73</v>
      </c>
      <c r="E387">
        <f t="shared" ref="E387:E450" si="23">B387-($I$8*C387+$J$8)</f>
        <v>-2.4196066948441919</v>
      </c>
      <c r="F387">
        <f t="shared" si="20"/>
        <v>0.11580112727276956</v>
      </c>
      <c r="G387" t="str">
        <f t="shared" si="21"/>
        <v>SELL RNL AND UG</v>
      </c>
      <c r="H387" t="str">
        <f>IF(ABS(D386-AVERAGE($D$2:D387))&gt;2*_xlfn.STDEV.S($D$2:D387), "TRADE", "NOT TRADE")</f>
        <v>NOT TRADE</v>
      </c>
    </row>
    <row r="388" spans="1:8" x14ac:dyDescent="0.25">
      <c r="A388" s="1">
        <v>43867</v>
      </c>
      <c r="B388">
        <v>7.85</v>
      </c>
      <c r="C388">
        <v>21.940000999999999</v>
      </c>
      <c r="D388">
        <f t="shared" si="22"/>
        <v>-14.090000999999999</v>
      </c>
      <c r="E388">
        <f t="shared" si="23"/>
        <v>-2.676411390781066</v>
      </c>
      <c r="F388">
        <f t="shared" si="20"/>
        <v>-0.11130033566372662</v>
      </c>
      <c r="G388" t="str">
        <f t="shared" si="21"/>
        <v>SELL RNL AND UG</v>
      </c>
      <c r="H388" t="str">
        <f>IF(ABS(D387-AVERAGE($D$2:D388))&gt;2*_xlfn.STDEV.S($D$2:D388), "TRADE", "NOT TRADE")</f>
        <v>NOT TRADE</v>
      </c>
    </row>
    <row r="389" spans="1:8" x14ac:dyDescent="0.25">
      <c r="A389" s="1">
        <v>43868</v>
      </c>
      <c r="B389">
        <v>7.61</v>
      </c>
      <c r="C389">
        <v>21.18</v>
      </c>
      <c r="D389">
        <f t="shared" si="22"/>
        <v>-13.57</v>
      </c>
      <c r="E389">
        <f t="shared" si="23"/>
        <v>-2.3101930192156752</v>
      </c>
      <c r="F389">
        <f t="shared" si="20"/>
        <v>0.2381607391975922</v>
      </c>
      <c r="G389" t="str">
        <f t="shared" si="21"/>
        <v>SELL RNL AND UG</v>
      </c>
      <c r="H389" t="str">
        <f>IF(ABS(D388-AVERAGE($D$2:D389))&gt;2*_xlfn.STDEV.S($D$2:D389), "TRADE", "NOT TRADE")</f>
        <v>NOT TRADE</v>
      </c>
    </row>
    <row r="390" spans="1:8" x14ac:dyDescent="0.25">
      <c r="A390" s="1">
        <v>43871</v>
      </c>
      <c r="B390">
        <v>7.44</v>
      </c>
      <c r="C390">
        <v>20.68</v>
      </c>
      <c r="D390">
        <f t="shared" si="22"/>
        <v>-13.239999999999998</v>
      </c>
      <c r="E390">
        <f t="shared" si="23"/>
        <v>-2.0813656679586421</v>
      </c>
      <c r="F390">
        <f t="shared" si="20"/>
        <v>0.4596304167075379</v>
      </c>
      <c r="G390" t="str">
        <f t="shared" si="21"/>
        <v>SELL RNL AND UG</v>
      </c>
      <c r="H390" t="str">
        <f>IF(ABS(D389-AVERAGE($D$2:D390))&gt;2*_xlfn.STDEV.S($D$2:D390), "TRADE", "NOT TRADE")</f>
        <v>NOT TRADE</v>
      </c>
    </row>
    <row r="391" spans="1:8" x14ac:dyDescent="0.25">
      <c r="A391" s="1">
        <v>43872</v>
      </c>
      <c r="B391">
        <v>7.38</v>
      </c>
      <c r="C391">
        <v>20.84</v>
      </c>
      <c r="D391">
        <f t="shared" si="22"/>
        <v>-13.46</v>
      </c>
      <c r="E391">
        <f t="shared" si="23"/>
        <v>-2.2689904203608942</v>
      </c>
      <c r="F391">
        <f t="shared" si="20"/>
        <v>0.29472531065381175</v>
      </c>
      <c r="G391" t="str">
        <f t="shared" si="21"/>
        <v>SELL RNL AND UG</v>
      </c>
      <c r="H391" t="str">
        <f>IF(ABS(D390-AVERAGE($D$2:D391))&gt;2*_xlfn.STDEV.S($D$2:D391), "TRADE", "NOT TRADE")</f>
        <v>NOT TRADE</v>
      </c>
    </row>
    <row r="392" spans="1:8" x14ac:dyDescent="0.25">
      <c r="A392" s="1">
        <v>43873</v>
      </c>
      <c r="B392">
        <v>7.54</v>
      </c>
      <c r="C392">
        <v>21.9</v>
      </c>
      <c r="D392">
        <f t="shared" si="22"/>
        <v>-14.36</v>
      </c>
      <c r="E392">
        <f t="shared" si="23"/>
        <v>-2.9545044050258022</v>
      </c>
      <c r="F392">
        <f t="shared" si="20"/>
        <v>-0.34084013711043093</v>
      </c>
      <c r="G392" t="str">
        <f t="shared" si="21"/>
        <v>SELL RNL AND UG</v>
      </c>
      <c r="H392" t="str">
        <f>IF(ABS(D391-AVERAGE($D$2:D392))&gt;2*_xlfn.STDEV.S($D$2:D392), "TRADE", "NOT TRADE")</f>
        <v>NOT TRADE</v>
      </c>
    </row>
    <row r="393" spans="1:8" x14ac:dyDescent="0.25">
      <c r="A393" s="1">
        <v>43874</v>
      </c>
      <c r="B393">
        <v>7.508</v>
      </c>
      <c r="C393">
        <v>21.290001</v>
      </c>
      <c r="D393">
        <f t="shared" si="22"/>
        <v>-13.782001000000001</v>
      </c>
      <c r="E393">
        <f t="shared" si="23"/>
        <v>-2.4999358341469256</v>
      </c>
      <c r="F393">
        <f t="shared" si="20"/>
        <v>9.6868723821375249E-2</v>
      </c>
      <c r="G393" t="str">
        <f t="shared" si="21"/>
        <v>SELL RNL AND UG</v>
      </c>
      <c r="H393" t="str">
        <f>IF(ABS(D392-AVERAGE($D$2:D393))&gt;2*_xlfn.STDEV.S($D$2:D393), "TRADE", "NOT TRADE")</f>
        <v>NOT TRADE</v>
      </c>
    </row>
    <row r="394" spans="1:8" x14ac:dyDescent="0.25">
      <c r="A394" s="1">
        <v>43875</v>
      </c>
      <c r="B394">
        <v>7.44</v>
      </c>
      <c r="C394">
        <v>21.08</v>
      </c>
      <c r="D394">
        <f t="shared" si="22"/>
        <v>-13.639999999999997</v>
      </c>
      <c r="E394">
        <f t="shared" si="23"/>
        <v>-2.4004275489642657</v>
      </c>
      <c r="F394">
        <f t="shared" si="20"/>
        <v>0.20020157006652936</v>
      </c>
      <c r="G394" t="str">
        <f t="shared" si="21"/>
        <v>SELL RNL AND UG</v>
      </c>
      <c r="H394" t="str">
        <f>IF(ABS(D393-AVERAGE($D$2:D394))&gt;2*_xlfn.STDEV.S($D$2:D394), "TRADE", "NOT TRADE")</f>
        <v>NOT TRADE</v>
      </c>
    </row>
    <row r="395" spans="1:8" x14ac:dyDescent="0.25">
      <c r="A395" s="1">
        <v>43879</v>
      </c>
      <c r="B395">
        <v>6.6929999999999996</v>
      </c>
      <c r="C395">
        <v>20.76</v>
      </c>
      <c r="D395">
        <f t="shared" si="22"/>
        <v>-14.067000000000002</v>
      </c>
      <c r="E395">
        <f t="shared" si="23"/>
        <v>-2.8921780441597704</v>
      </c>
      <c r="F395">
        <f t="shared" si="20"/>
        <v>-0.25413893292969397</v>
      </c>
      <c r="G395" t="str">
        <f t="shared" si="21"/>
        <v>SELL RNL AND UG</v>
      </c>
      <c r="H395" t="str">
        <f>IF(ABS(D394-AVERAGE($D$2:D395))&gt;2*_xlfn.STDEV.S($D$2:D395), "TRADE", "NOT TRADE")</f>
        <v>NOT TRADE</v>
      </c>
    </row>
    <row r="396" spans="1:8" x14ac:dyDescent="0.25">
      <c r="A396" s="1">
        <v>43880</v>
      </c>
      <c r="B396">
        <v>6.83</v>
      </c>
      <c r="C396">
        <v>21.040001</v>
      </c>
      <c r="D396">
        <f t="shared" si="22"/>
        <v>-14.210001</v>
      </c>
      <c r="E396">
        <f t="shared" si="23"/>
        <v>-2.978522158518409</v>
      </c>
      <c r="F396">
        <f t="shared" si="20"/>
        <v>-0.32336224638650107</v>
      </c>
      <c r="G396" t="str">
        <f t="shared" si="21"/>
        <v>SELL RNL AND UG</v>
      </c>
      <c r="H396" t="str">
        <f>IF(ABS(D395-AVERAGE($D$2:D396))&gt;2*_xlfn.STDEV.S($D$2:D396), "TRADE", "NOT TRADE")</f>
        <v>NOT TRADE</v>
      </c>
    </row>
    <row r="397" spans="1:8" x14ac:dyDescent="0.25">
      <c r="A397" s="1">
        <v>43881</v>
      </c>
      <c r="B397">
        <v>7.05</v>
      </c>
      <c r="C397">
        <v>21.129999000000002</v>
      </c>
      <c r="D397">
        <f t="shared" si="22"/>
        <v>-14.079999000000001</v>
      </c>
      <c r="E397">
        <f t="shared" si="23"/>
        <v>-2.8303094864352714</v>
      </c>
      <c r="F397">
        <f t="shared" si="20"/>
        <v>-0.16327250830652093</v>
      </c>
      <c r="G397" t="str">
        <f t="shared" si="21"/>
        <v>SELL RNL AND UG</v>
      </c>
      <c r="H397" t="str">
        <f>IF(ABS(D396-AVERAGE($D$2:D397))&gt;2*_xlfn.STDEV.S($D$2:D397), "TRADE", "NOT TRADE")</f>
        <v>NOT TRADE</v>
      </c>
    </row>
    <row r="398" spans="1:8" x14ac:dyDescent="0.25">
      <c r="A398" s="1">
        <v>43882</v>
      </c>
      <c r="B398">
        <v>6.81</v>
      </c>
      <c r="C398">
        <v>20.690000999999999</v>
      </c>
      <c r="D398">
        <f t="shared" si="22"/>
        <v>-13.880001</v>
      </c>
      <c r="E398">
        <f t="shared" si="23"/>
        <v>-2.719343012638487</v>
      </c>
      <c r="F398">
        <f t="shared" si="20"/>
        <v>-3.9393105744196771E-2</v>
      </c>
      <c r="G398" t="str">
        <f t="shared" si="21"/>
        <v>SELL RNL AND UG</v>
      </c>
      <c r="H398" t="str">
        <f>IF(ABS(D397-AVERAGE($D$2:D398))&gt;2*_xlfn.STDEV.S($D$2:D398), "TRADE", "NOT TRADE")</f>
        <v>NOT TRADE</v>
      </c>
    </row>
    <row r="399" spans="1:8" x14ac:dyDescent="0.25">
      <c r="A399" s="1">
        <v>43885</v>
      </c>
      <c r="B399">
        <v>6.34</v>
      </c>
      <c r="C399">
        <v>19.100000000000001</v>
      </c>
      <c r="D399">
        <f t="shared" si="22"/>
        <v>-12.760000000000002</v>
      </c>
      <c r="E399">
        <f t="shared" si="23"/>
        <v>-1.9210712379864212</v>
      </c>
      <c r="F399">
        <f t="shared" si="20"/>
        <v>0.76513149615410647</v>
      </c>
      <c r="G399" t="str">
        <f t="shared" si="21"/>
        <v>NOT TRADE</v>
      </c>
      <c r="H399" t="str">
        <f>IF(ABS(D398-AVERAGE($D$2:D399))&gt;2*_xlfn.STDEV.S($D$2:D399), "TRADE", "NOT TRADE")</f>
        <v>NOT TRADE</v>
      </c>
    </row>
    <row r="400" spans="1:8" x14ac:dyDescent="0.25">
      <c r="A400" s="1">
        <v>43886</v>
      </c>
      <c r="B400">
        <v>6.1</v>
      </c>
      <c r="C400">
        <v>18.920000000000002</v>
      </c>
      <c r="D400">
        <f t="shared" si="22"/>
        <v>-12.820000000000002</v>
      </c>
      <c r="E400">
        <f t="shared" si="23"/>
        <v>-2.0174933915338897</v>
      </c>
      <c r="F400">
        <f t="shared" si="20"/>
        <v>0.67508840495197564</v>
      </c>
      <c r="G400" t="str">
        <f t="shared" si="21"/>
        <v>NOT TRADE</v>
      </c>
      <c r="H400" t="str">
        <f>IF(ABS(D399-AVERAGE($D$2:D400))&gt;2*_xlfn.STDEV.S($D$2:D400), "TRADE", "NOT TRADE")</f>
        <v>NOT TRADE</v>
      </c>
    </row>
    <row r="401" spans="1:8" x14ac:dyDescent="0.25">
      <c r="A401" s="1">
        <v>43887</v>
      </c>
      <c r="B401">
        <v>6.19</v>
      </c>
      <c r="C401">
        <v>19.870000999999998</v>
      </c>
      <c r="D401">
        <f t="shared" si="22"/>
        <v>-13.680000999999997</v>
      </c>
      <c r="E401">
        <f t="shared" si="23"/>
        <v>-2.6852661565769518</v>
      </c>
      <c r="F401">
        <f t="shared" si="20"/>
        <v>1.62972542136402E-2</v>
      </c>
      <c r="G401" t="str">
        <f t="shared" si="21"/>
        <v>SELL RNL AND UG</v>
      </c>
      <c r="H401" t="str">
        <f>IF(ABS(D400-AVERAGE($D$2:D401))&gt;2*_xlfn.STDEV.S($D$2:D401), "TRADE", "NOT TRADE")</f>
        <v>NOT TRADE</v>
      </c>
    </row>
    <row r="402" spans="1:8" x14ac:dyDescent="0.25">
      <c r="A402" s="1">
        <v>43888</v>
      </c>
      <c r="B402">
        <v>5.8</v>
      </c>
      <c r="C402">
        <v>19.899999999999999</v>
      </c>
      <c r="D402">
        <f t="shared" si="22"/>
        <v>-14.099999999999998</v>
      </c>
      <c r="E402">
        <f t="shared" si="23"/>
        <v>-3.099194999997672</v>
      </c>
      <c r="F402">
        <f t="shared" si="20"/>
        <v>-0.38887790138894429</v>
      </c>
      <c r="G402" t="str">
        <f t="shared" si="21"/>
        <v>SELL RNL AND UG</v>
      </c>
      <c r="H402" t="str">
        <f>IF(ABS(D401-AVERAGE($D$2:D402))&gt;2*_xlfn.STDEV.S($D$2:D402), "TRADE", "NOT TRADE")</f>
        <v>NOT TRADE</v>
      </c>
    </row>
    <row r="403" spans="1:8" x14ac:dyDescent="0.25">
      <c r="A403" s="1">
        <v>43889</v>
      </c>
      <c r="B403">
        <v>5.8</v>
      </c>
      <c r="C403">
        <v>19.260000000000002</v>
      </c>
      <c r="D403">
        <f t="shared" si="22"/>
        <v>-13.46</v>
      </c>
      <c r="E403">
        <f t="shared" si="23"/>
        <v>-2.5886959903886728</v>
      </c>
      <c r="F403">
        <f t="shared" si="20"/>
        <v>0.16055071398478798</v>
      </c>
      <c r="G403" t="str">
        <f t="shared" si="21"/>
        <v>SELL RNL AND UG</v>
      </c>
      <c r="H403" t="str">
        <f>IF(ABS(D402-AVERAGE($D$2:D403))&gt;2*_xlfn.STDEV.S($D$2:D403), "TRADE", "NOT TRADE")</f>
        <v>NOT TRADE</v>
      </c>
    </row>
    <row r="404" spans="1:8" x14ac:dyDescent="0.25">
      <c r="A404" s="1">
        <v>43892</v>
      </c>
      <c r="B404">
        <v>5.76</v>
      </c>
      <c r="C404">
        <v>18.91</v>
      </c>
      <c r="D404">
        <f t="shared" si="22"/>
        <v>-13.15</v>
      </c>
      <c r="E404">
        <f t="shared" si="23"/>
        <v>-2.3495168445087486</v>
      </c>
      <c r="F404">
        <f t="shared" si="20"/>
        <v>0.43465597436776604</v>
      </c>
      <c r="G404" t="str">
        <f t="shared" si="21"/>
        <v>SELL RNL AND UG</v>
      </c>
      <c r="H404" t="str">
        <f>IF(ABS(D403-AVERAGE($D$2:D404))&gt;2*_xlfn.STDEV.S($D$2:D404), "TRADE", "NOT TRADE")</f>
        <v>NOT TRADE</v>
      </c>
    </row>
    <row r="405" spans="1:8" x14ac:dyDescent="0.25">
      <c r="A405" s="1">
        <v>43893</v>
      </c>
      <c r="B405">
        <v>5.47</v>
      </c>
      <c r="C405">
        <v>18.440000999999999</v>
      </c>
      <c r="D405">
        <f t="shared" si="22"/>
        <v>-12.970001</v>
      </c>
      <c r="E405">
        <f t="shared" si="23"/>
        <v>-2.2646199319818399</v>
      </c>
      <c r="F405">
        <f t="shared" si="20"/>
        <v>0.54519356687939424</v>
      </c>
      <c r="G405" t="str">
        <f t="shared" si="21"/>
        <v>NOT TRADE</v>
      </c>
      <c r="H405" t="str">
        <f>IF(ABS(D404-AVERAGE($D$2:D405))&gt;2*_xlfn.STDEV.S($D$2:D405), "TRADE", "NOT TRADE")</f>
        <v>NOT TRADE</v>
      </c>
    </row>
    <row r="406" spans="1:8" x14ac:dyDescent="0.25">
      <c r="A406" s="1">
        <v>43894</v>
      </c>
      <c r="B406">
        <v>5.68</v>
      </c>
      <c r="C406">
        <v>19.27</v>
      </c>
      <c r="D406">
        <f t="shared" si="22"/>
        <v>-13.59</v>
      </c>
      <c r="E406">
        <f t="shared" si="23"/>
        <v>-2.7166725374138103</v>
      </c>
      <c r="F406">
        <f t="shared" si="20"/>
        <v>7.8409833760704761E-2</v>
      </c>
      <c r="G406" t="str">
        <f t="shared" si="21"/>
        <v>SELL RNL AND UG</v>
      </c>
      <c r="H406" t="str">
        <f>IF(ABS(D405-AVERAGE($D$2:D406))&gt;2*_xlfn.STDEV.S($D$2:D406), "TRADE", "NOT TRADE")</f>
        <v>NOT TRADE</v>
      </c>
    </row>
    <row r="407" spans="1:8" x14ac:dyDescent="0.25">
      <c r="A407" s="1">
        <v>43895</v>
      </c>
      <c r="B407">
        <v>5.07</v>
      </c>
      <c r="C407">
        <v>18.32</v>
      </c>
      <c r="D407">
        <f t="shared" si="22"/>
        <v>-13.25</v>
      </c>
      <c r="E407">
        <f t="shared" si="23"/>
        <v>-2.5689005700254501</v>
      </c>
      <c r="F407">
        <f t="shared" si="20"/>
        <v>0.27666547092071186</v>
      </c>
      <c r="G407" t="str">
        <f t="shared" si="21"/>
        <v>SELL RNL AND UG</v>
      </c>
      <c r="H407" t="str">
        <f>IF(ABS(D406-AVERAGE($D$2:D407))&gt;2*_xlfn.STDEV.S($D$2:D407), "TRADE", "NOT TRADE")</f>
        <v>NOT TRADE</v>
      </c>
    </row>
    <row r="408" spans="1:8" x14ac:dyDescent="0.25">
      <c r="A408" s="1">
        <v>43896</v>
      </c>
      <c r="B408">
        <v>5.29</v>
      </c>
      <c r="C408">
        <v>18.25</v>
      </c>
      <c r="D408">
        <f t="shared" si="22"/>
        <v>-12.96</v>
      </c>
      <c r="E408">
        <f t="shared" si="23"/>
        <v>-2.2930647408494655</v>
      </c>
      <c r="F408">
        <f t="shared" si="20"/>
        <v>0.62223432186932504</v>
      </c>
      <c r="G408" t="str">
        <f t="shared" si="21"/>
        <v>NOT TRADE</v>
      </c>
      <c r="H408" t="str">
        <f>IF(ABS(D407-AVERAGE($D$2:D408))&gt;2*_xlfn.STDEV.S($D$2:D408), "TRADE", "NOT TRADE")</f>
        <v>NOT TRADE</v>
      </c>
    </row>
    <row r="409" spans="1:8" x14ac:dyDescent="0.25">
      <c r="A409" s="1">
        <v>43899</v>
      </c>
      <c r="B409">
        <v>4.3899999999999997</v>
      </c>
      <c r="C409">
        <v>15.97</v>
      </c>
      <c r="D409">
        <f t="shared" si="22"/>
        <v>-11.580000000000002</v>
      </c>
      <c r="E409">
        <f t="shared" si="23"/>
        <v>-1.3744120191173979</v>
      </c>
      <c r="F409">
        <f t="shared" si="20"/>
        <v>1.7035177766511569</v>
      </c>
      <c r="G409" t="str">
        <f t="shared" si="21"/>
        <v>NOT TRADE</v>
      </c>
      <c r="H409" t="str">
        <f>IF(ABS(D408-AVERAGE($D$2:D409))&gt;2*_xlfn.STDEV.S($D$2:D409), "TRADE", "NOT TRADE")</f>
        <v>NOT TRADE</v>
      </c>
    </row>
    <row r="410" spans="1:8" x14ac:dyDescent="0.25">
      <c r="A410" s="1">
        <v>43900</v>
      </c>
      <c r="B410">
        <v>4.75</v>
      </c>
      <c r="C410">
        <v>16.420000000000002</v>
      </c>
      <c r="D410">
        <f t="shared" si="22"/>
        <v>-11.670000000000002</v>
      </c>
      <c r="E410">
        <f t="shared" si="23"/>
        <v>-1.3733566352487276</v>
      </c>
      <c r="F410">
        <f t="shared" si="20"/>
        <v>1.7061838998940488</v>
      </c>
      <c r="G410" t="str">
        <f t="shared" si="21"/>
        <v>NOT TRADE</v>
      </c>
      <c r="H410" t="str">
        <f>IF(ABS(D409-AVERAGE($D$2:D410))&gt;2*_xlfn.STDEV.S($D$2:D410), "TRADE", "NOT TRADE")</f>
        <v>NOT TRADE</v>
      </c>
    </row>
    <row r="411" spans="1:8" x14ac:dyDescent="0.25">
      <c r="A411" s="1">
        <v>43901</v>
      </c>
      <c r="B411">
        <v>4.6100000000000003</v>
      </c>
      <c r="C411">
        <v>15.62</v>
      </c>
      <c r="D411">
        <f t="shared" si="22"/>
        <v>-11.009999999999998</v>
      </c>
      <c r="E411">
        <f t="shared" si="23"/>
        <v>-0.87523287323747301</v>
      </c>
      <c r="F411">
        <f t="shared" si="20"/>
        <v>2.2449494362990952</v>
      </c>
      <c r="G411" t="str">
        <f t="shared" si="21"/>
        <v>SELL RNL AND BUY UG</v>
      </c>
      <c r="H411" t="str">
        <f>IF(ABS(D410-AVERAGE($D$2:D411))&gt;2*_xlfn.STDEV.S($D$2:D411), "TRADE", "NOT TRADE")</f>
        <v>NOT TRADE</v>
      </c>
    </row>
    <row r="412" spans="1:8" x14ac:dyDescent="0.25">
      <c r="A412" s="1">
        <v>43902</v>
      </c>
      <c r="B412">
        <v>3.61</v>
      </c>
      <c r="C412">
        <v>13.4</v>
      </c>
      <c r="D412">
        <f t="shared" si="22"/>
        <v>-9.7900000000000009</v>
      </c>
      <c r="E412">
        <f t="shared" si="23"/>
        <v>-0.1044394336562493</v>
      </c>
      <c r="F412">
        <f t="shared" si="20"/>
        <v>2.9891366705713787</v>
      </c>
      <c r="G412" t="str">
        <f t="shared" si="21"/>
        <v>SELL RNL AND BUY UG</v>
      </c>
      <c r="H412" t="str">
        <f>IF(ABS(D411-AVERAGE($D$2:D412))&gt;2*_xlfn.STDEV.S($D$2:D412), "TRADE", "NOT TRADE")</f>
        <v>NOT TRADE</v>
      </c>
    </row>
    <row r="413" spans="1:8" x14ac:dyDescent="0.25">
      <c r="A413" s="1">
        <v>43903</v>
      </c>
      <c r="B413">
        <v>3.851</v>
      </c>
      <c r="C413">
        <v>13.83</v>
      </c>
      <c r="D413">
        <f t="shared" si="22"/>
        <v>-9.9789999999999992</v>
      </c>
      <c r="E413">
        <f t="shared" si="23"/>
        <v>-0.20643095573729742</v>
      </c>
      <c r="F413">
        <f t="shared" si="20"/>
        <v>2.7377026610703878</v>
      </c>
      <c r="G413" t="str">
        <f t="shared" si="21"/>
        <v>SELL RNL AND BUY UG</v>
      </c>
      <c r="H413" t="str">
        <f>IF(ABS(D412-AVERAGE($D$2:D413))&gt;2*_xlfn.STDEV.S($D$2:D413), "TRADE", "NOT TRADE")</f>
        <v>NOT TRADE</v>
      </c>
    </row>
    <row r="414" spans="1:8" x14ac:dyDescent="0.25">
      <c r="A414" s="1">
        <v>43906</v>
      </c>
      <c r="B414">
        <v>3.0630000000000002</v>
      </c>
      <c r="C414">
        <v>11.89</v>
      </c>
      <c r="D414">
        <f t="shared" si="22"/>
        <v>-8.827</v>
      </c>
      <c r="E414">
        <f t="shared" si="23"/>
        <v>0.55301916713998756</v>
      </c>
      <c r="F414">
        <f t="shared" si="20"/>
        <v>3.3139132235671429</v>
      </c>
      <c r="G414" t="str">
        <f t="shared" si="21"/>
        <v>SELL RNL AND BUY UG</v>
      </c>
      <c r="H414" t="str">
        <f>IF(ABS(D413-AVERAGE($D$2:D414))&gt;2*_xlfn.STDEV.S($D$2:D414), "TRADE", "NOT TRADE")</f>
        <v>NOT TRADE</v>
      </c>
    </row>
    <row r="415" spans="1:8" x14ac:dyDescent="0.25">
      <c r="A415" s="1">
        <v>43907</v>
      </c>
      <c r="B415">
        <v>3.49</v>
      </c>
      <c r="C415">
        <v>12.2</v>
      </c>
      <c r="D415">
        <f t="shared" si="22"/>
        <v>-8.7099999999999991</v>
      </c>
      <c r="E415">
        <f t="shared" si="23"/>
        <v>0.73274620936062895</v>
      </c>
      <c r="F415">
        <f t="shared" si="20"/>
        <v>3.2679631714889936</v>
      </c>
      <c r="G415" t="str">
        <f t="shared" si="21"/>
        <v>SELL RNL AND BUY UG</v>
      </c>
      <c r="H415" t="str">
        <f>IF(ABS(D414-AVERAGE($D$2:D415))&gt;2*_xlfn.STDEV.S($D$2:D415), "TRADE", "NOT TRADE")</f>
        <v>NOT TRADE</v>
      </c>
    </row>
    <row r="416" spans="1:8" x14ac:dyDescent="0.25">
      <c r="A416" s="1">
        <v>43908</v>
      </c>
      <c r="B416">
        <v>3.15</v>
      </c>
      <c r="C416">
        <v>10.72</v>
      </c>
      <c r="D416">
        <f t="shared" si="22"/>
        <v>-7.57</v>
      </c>
      <c r="E416">
        <f t="shared" si="23"/>
        <v>1.5732751690814442</v>
      </c>
      <c r="F416">
        <f t="shared" si="20"/>
        <v>3.7382224396203885</v>
      </c>
      <c r="G416" t="str">
        <f t="shared" si="21"/>
        <v>SELL RNL AND BUY UG</v>
      </c>
      <c r="H416" t="str">
        <f>IF(ABS(D415-AVERAGE($D$2:D416))&gt;2*_xlfn.STDEV.S($D$2:D416), "TRADE", "NOT TRADE")</f>
        <v>NOT TRADE</v>
      </c>
    </row>
    <row r="417" spans="1:8" x14ac:dyDescent="0.25">
      <c r="A417" s="1">
        <v>43909</v>
      </c>
      <c r="B417">
        <v>3.2650000000000001</v>
      </c>
      <c r="C417">
        <v>10.88</v>
      </c>
      <c r="D417">
        <f t="shared" si="22"/>
        <v>-7.6150000000000002</v>
      </c>
      <c r="E417">
        <f t="shared" si="23"/>
        <v>1.5606504166791946</v>
      </c>
      <c r="F417">
        <f t="shared" si="20"/>
        <v>3.4739153921169872</v>
      </c>
      <c r="G417" t="str">
        <f t="shared" si="21"/>
        <v>SELL RNL AND BUY UG</v>
      </c>
      <c r="H417" t="str">
        <f>IF(ABS(D416-AVERAGE($D$2:D417))&gt;2*_xlfn.STDEV.S($D$2:D417), "TRADE", "NOT TRADE")</f>
        <v>NOT TRADE</v>
      </c>
    </row>
    <row r="418" spans="1:8" x14ac:dyDescent="0.25">
      <c r="A418" s="1">
        <v>43910</v>
      </c>
      <c r="B418">
        <v>3.2650000000000001</v>
      </c>
      <c r="C418">
        <v>11.58</v>
      </c>
      <c r="D418">
        <f t="shared" si="22"/>
        <v>-8.3149999999999995</v>
      </c>
      <c r="E418">
        <f t="shared" si="23"/>
        <v>1.0022921249193479</v>
      </c>
      <c r="F418">
        <f t="shared" si="20"/>
        <v>2.8691029810099868</v>
      </c>
      <c r="G418" t="str">
        <f t="shared" si="21"/>
        <v>SELL RNL AND BUY UG</v>
      </c>
      <c r="H418" t="str">
        <f>IF(ABS(D417-AVERAGE($D$2:D418))&gt;2*_xlfn.STDEV.S($D$2:D418), "TRADE", "NOT TRADE")</f>
        <v>NOT TRADE</v>
      </c>
    </row>
    <row r="419" spans="1:8" x14ac:dyDescent="0.25">
      <c r="A419" s="1">
        <v>43913</v>
      </c>
      <c r="B419">
        <v>3.21</v>
      </c>
      <c r="C419">
        <v>11.35</v>
      </c>
      <c r="D419">
        <f t="shared" si="22"/>
        <v>-8.14</v>
      </c>
      <c r="E419">
        <f t="shared" si="23"/>
        <v>1.1307527064975842</v>
      </c>
      <c r="F419">
        <f t="shared" si="20"/>
        <v>2.8364865628179046</v>
      </c>
      <c r="G419" t="str">
        <f t="shared" si="21"/>
        <v>SELL RNL AND BUY UG</v>
      </c>
      <c r="H419" t="str">
        <f>IF(ABS(D418-AVERAGE($D$2:D419))&gt;2*_xlfn.STDEV.S($D$2:D419), "TRADE", "NOT TRADE")</f>
        <v>NOT TRADE</v>
      </c>
    </row>
    <row r="420" spans="1:8" x14ac:dyDescent="0.25">
      <c r="A420" s="1">
        <v>43914</v>
      </c>
      <c r="B420">
        <v>3.7850000000000001</v>
      </c>
      <c r="C420">
        <v>12.58</v>
      </c>
      <c r="D420">
        <f t="shared" si="22"/>
        <v>-8.7949999999999999</v>
      </c>
      <c r="E420">
        <f t="shared" si="23"/>
        <v>0.72463742240528362</v>
      </c>
      <c r="F420">
        <f t="shared" si="20"/>
        <v>2.4263613694370765</v>
      </c>
      <c r="G420" t="str">
        <f t="shared" si="21"/>
        <v>SELL RNL AND BUY UG</v>
      </c>
      <c r="H420" t="str">
        <f>IF(ABS(D419-AVERAGE($D$2:D420))&gt;2*_xlfn.STDEV.S($D$2:D420), "TRADE", "NOT TRADE")</f>
        <v>NOT TRADE</v>
      </c>
    </row>
    <row r="421" spans="1:8" x14ac:dyDescent="0.25">
      <c r="A421" s="1">
        <v>43915</v>
      </c>
      <c r="B421">
        <v>3.97</v>
      </c>
      <c r="C421">
        <v>13.22</v>
      </c>
      <c r="D421">
        <f t="shared" si="22"/>
        <v>-9.25</v>
      </c>
      <c r="E421">
        <f t="shared" si="23"/>
        <v>0.39913841279628093</v>
      </c>
      <c r="F421">
        <f t="shared" si="20"/>
        <v>2.1494788895298647</v>
      </c>
      <c r="G421" t="str">
        <f t="shared" si="21"/>
        <v>SELL RNL AND BUY UG</v>
      </c>
      <c r="H421" t="str">
        <f>IF(ABS(D420-AVERAGE($D$2:D421))&gt;2*_xlfn.STDEV.S($D$2:D421), "TRADE", "NOT TRADE")</f>
        <v>NOT TRADE</v>
      </c>
    </row>
    <row r="422" spans="1:8" x14ac:dyDescent="0.25">
      <c r="A422" s="1">
        <v>43916</v>
      </c>
      <c r="B422">
        <v>4.24</v>
      </c>
      <c r="C422">
        <v>13.99</v>
      </c>
      <c r="D422">
        <f t="shared" si="22"/>
        <v>-9.75</v>
      </c>
      <c r="E422">
        <f t="shared" si="23"/>
        <v>5.4944291860451244E-2</v>
      </c>
      <c r="F422">
        <f t="shared" si="20"/>
        <v>1.8814953882144354</v>
      </c>
      <c r="G422" t="str">
        <f t="shared" si="21"/>
        <v>NOT TRADE</v>
      </c>
      <c r="H422" t="str">
        <f>IF(ABS(D421-AVERAGE($D$2:D422))&gt;2*_xlfn.STDEV.S($D$2:D422), "TRADE", "NOT TRADE")</f>
        <v>NOT TRADE</v>
      </c>
    </row>
    <row r="423" spans="1:8" x14ac:dyDescent="0.25">
      <c r="A423" s="1">
        <v>43917</v>
      </c>
      <c r="B423">
        <v>3.93</v>
      </c>
      <c r="C423">
        <v>13.64</v>
      </c>
      <c r="D423">
        <f t="shared" si="22"/>
        <v>-9.7100000000000009</v>
      </c>
      <c r="E423">
        <f t="shared" si="23"/>
        <v>2.4123437740375397E-2</v>
      </c>
      <c r="F423">
        <f t="shared" ref="F423:F486" si="24">(E423-AVERAGE(E323:E423))/_xlfn.STDEV.S(E323:E423)</f>
        <v>1.8055261176920072</v>
      </c>
      <c r="G423" t="str">
        <f t="shared" ref="G423:G486" si="25">IF(F423&gt;2,"SELL RNL AND BUY UG",IF(F423&lt;-2,"BUY RNL AND SELL UG",IF(F423&lt;0.5,"SELL RNL AND UG","NOT TRADE")))</f>
        <v>NOT TRADE</v>
      </c>
      <c r="H423" t="str">
        <f>IF(ABS(D422-AVERAGE($D$2:D423))&gt;2*_xlfn.STDEV.S($D$2:D423), "TRADE", "NOT TRADE")</f>
        <v>NOT TRADE</v>
      </c>
    </row>
    <row r="424" spans="1:8" x14ac:dyDescent="0.25">
      <c r="A424" s="1">
        <v>43920</v>
      </c>
      <c r="B424">
        <v>3.82</v>
      </c>
      <c r="C424">
        <v>12.93</v>
      </c>
      <c r="D424">
        <f t="shared" si="22"/>
        <v>-9.11</v>
      </c>
      <c r="E424">
        <f t="shared" si="23"/>
        <v>0.48045827652536088</v>
      </c>
      <c r="F424">
        <f t="shared" si="24"/>
        <v>2.0940617966715922</v>
      </c>
      <c r="G424" t="str">
        <f t="shared" si="25"/>
        <v>SELL RNL AND BUY UG</v>
      </c>
      <c r="H424" t="str">
        <f>IF(ABS(D423-AVERAGE($D$2:D424))&gt;2*_xlfn.STDEV.S($D$2:D424), "TRADE", "NOT TRADE")</f>
        <v>NOT TRADE</v>
      </c>
    </row>
    <row r="425" spans="1:8" x14ac:dyDescent="0.25">
      <c r="A425" s="1">
        <v>43921</v>
      </c>
      <c r="B425">
        <v>3.79</v>
      </c>
      <c r="C425">
        <v>13.5</v>
      </c>
      <c r="D425">
        <f t="shared" si="22"/>
        <v>-9.7100000000000009</v>
      </c>
      <c r="E425">
        <f t="shared" si="23"/>
        <v>-4.2049039076568206E-3</v>
      </c>
      <c r="F425">
        <f t="shared" si="24"/>
        <v>1.6822205067852929</v>
      </c>
      <c r="G425" t="str">
        <f t="shared" si="25"/>
        <v>NOT TRADE</v>
      </c>
      <c r="H425" t="str">
        <f>IF(ABS(D424-AVERAGE($D$2:D425))&gt;2*_xlfn.STDEV.S($D$2:D425), "TRADE", "NOT TRADE")</f>
        <v>NOT TRADE</v>
      </c>
    </row>
    <row r="426" spans="1:8" x14ac:dyDescent="0.25">
      <c r="A426" s="1">
        <v>43922</v>
      </c>
      <c r="B426">
        <v>3.53</v>
      </c>
      <c r="C426">
        <v>12.07</v>
      </c>
      <c r="D426">
        <f t="shared" si="22"/>
        <v>-8.5400000000000009</v>
      </c>
      <c r="E426">
        <f t="shared" si="23"/>
        <v>0.87644132068745728</v>
      </c>
      <c r="F426">
        <f t="shared" si="24"/>
        <v>2.2853983904572934</v>
      </c>
      <c r="G426" t="str">
        <f t="shared" si="25"/>
        <v>SELL RNL AND BUY UG</v>
      </c>
      <c r="H426" t="str">
        <f>IF(ABS(D425-AVERAGE($D$2:D426))&gt;2*_xlfn.STDEV.S($D$2:D426), "TRADE", "NOT TRADE")</f>
        <v>NOT TRADE</v>
      </c>
    </row>
    <row r="427" spans="1:8" x14ac:dyDescent="0.25">
      <c r="A427" s="1">
        <v>43923</v>
      </c>
      <c r="B427">
        <v>3.5</v>
      </c>
      <c r="C427">
        <v>12.87</v>
      </c>
      <c r="D427">
        <f t="shared" si="22"/>
        <v>-9.3699999999999992</v>
      </c>
      <c r="E427">
        <f t="shared" si="23"/>
        <v>0.20831755867620494</v>
      </c>
      <c r="F427">
        <f t="shared" si="24"/>
        <v>1.7406148564001624</v>
      </c>
      <c r="G427" t="str">
        <f t="shared" si="25"/>
        <v>NOT TRADE</v>
      </c>
      <c r="H427" t="str">
        <f>IF(ABS(D426-AVERAGE($D$2:D427))&gt;2*_xlfn.STDEV.S($D$2:D427), "TRADE", "NOT TRADE")</f>
        <v>NOT TRADE</v>
      </c>
    </row>
    <row r="428" spans="1:8" x14ac:dyDescent="0.25">
      <c r="A428" s="1">
        <v>43924</v>
      </c>
      <c r="B428">
        <v>3.38</v>
      </c>
      <c r="C428">
        <v>12.85</v>
      </c>
      <c r="D428">
        <f t="shared" si="22"/>
        <v>-9.4699999999999989</v>
      </c>
      <c r="E428">
        <f t="shared" si="23"/>
        <v>0.10427065272648672</v>
      </c>
      <c r="F428">
        <f t="shared" si="24"/>
        <v>1.6247757865572596</v>
      </c>
      <c r="G428" t="str">
        <f t="shared" si="25"/>
        <v>NOT TRADE</v>
      </c>
      <c r="H428" t="str">
        <f>IF(ABS(D427-AVERAGE($D$2:D428))&gt;2*_xlfn.STDEV.S($D$2:D428), "TRADE", "NOT TRADE")</f>
        <v>NOT TRADE</v>
      </c>
    </row>
    <row r="429" spans="1:8" x14ac:dyDescent="0.25">
      <c r="A429" s="1">
        <v>43927</v>
      </c>
      <c r="B429">
        <v>3.93</v>
      </c>
      <c r="C429">
        <v>14.14</v>
      </c>
      <c r="D429">
        <f t="shared" si="22"/>
        <v>-10.210000000000001</v>
      </c>
      <c r="E429">
        <f t="shared" si="23"/>
        <v>-0.37470391351665766</v>
      </c>
      <c r="F429">
        <f t="shared" si="24"/>
        <v>1.2421201527547112</v>
      </c>
      <c r="G429" t="str">
        <f t="shared" si="25"/>
        <v>NOT TRADE</v>
      </c>
      <c r="H429" t="str">
        <f>IF(ABS(D428-AVERAGE($D$2:D429))&gt;2*_xlfn.STDEV.S($D$2:D429), "TRADE", "NOT TRADE")</f>
        <v>NOT TRADE</v>
      </c>
    </row>
    <row r="430" spans="1:8" x14ac:dyDescent="0.25">
      <c r="A430" s="1">
        <v>43928</v>
      </c>
      <c r="B430">
        <v>3.95</v>
      </c>
      <c r="C430">
        <v>14.79</v>
      </c>
      <c r="D430">
        <f t="shared" si="22"/>
        <v>-10.84</v>
      </c>
      <c r="E430">
        <f t="shared" si="23"/>
        <v>-0.87317947015079955</v>
      </c>
      <c r="F430">
        <f t="shared" si="24"/>
        <v>0.85168941396126685</v>
      </c>
      <c r="G430" t="str">
        <f t="shared" si="25"/>
        <v>NOT TRADE</v>
      </c>
      <c r="H430" t="str">
        <f>IF(ABS(D429-AVERAGE($D$2:D430))&gt;2*_xlfn.STDEV.S($D$2:D430), "TRADE", "NOT TRADE")</f>
        <v>NOT TRADE</v>
      </c>
    </row>
    <row r="431" spans="1:8" x14ac:dyDescent="0.25">
      <c r="A431" s="1">
        <v>43929</v>
      </c>
      <c r="B431">
        <v>3.9950000000000001</v>
      </c>
      <c r="C431">
        <v>14.7</v>
      </c>
      <c r="D431">
        <f t="shared" si="22"/>
        <v>-10.704999999999998</v>
      </c>
      <c r="E431">
        <f t="shared" si="23"/>
        <v>-0.75639054692453289</v>
      </c>
      <c r="F431">
        <f t="shared" si="24"/>
        <v>0.92271446136925872</v>
      </c>
      <c r="G431" t="str">
        <f t="shared" si="25"/>
        <v>NOT TRADE</v>
      </c>
      <c r="H431" t="str">
        <f>IF(ABS(D430-AVERAGE($D$2:D431))&gt;2*_xlfn.STDEV.S($D$2:D431), "TRADE", "NOT TRADE")</f>
        <v>NOT TRADE</v>
      </c>
    </row>
    <row r="432" spans="1:8" x14ac:dyDescent="0.25">
      <c r="A432" s="1">
        <v>43930</v>
      </c>
      <c r="B432">
        <v>3.95</v>
      </c>
      <c r="C432">
        <v>14.57</v>
      </c>
      <c r="D432">
        <f t="shared" si="22"/>
        <v>-10.620000000000001</v>
      </c>
      <c r="E432">
        <f t="shared" si="23"/>
        <v>-0.69769543559770586</v>
      </c>
      <c r="F432">
        <f t="shared" si="24"/>
        <v>0.949884078089269</v>
      </c>
      <c r="G432" t="str">
        <f t="shared" si="25"/>
        <v>NOT TRADE</v>
      </c>
      <c r="H432" t="str">
        <f>IF(ABS(D431-AVERAGE($D$2:D432))&gt;2*_xlfn.STDEV.S($D$2:D432), "TRADE", "NOT TRADE")</f>
        <v>NOT TRADE</v>
      </c>
    </row>
    <row r="433" spans="1:8" x14ac:dyDescent="0.25">
      <c r="A433" s="1">
        <v>43934</v>
      </c>
      <c r="B433">
        <v>3.93</v>
      </c>
      <c r="C433">
        <v>14.23</v>
      </c>
      <c r="D433">
        <f t="shared" si="22"/>
        <v>-10.3</v>
      </c>
      <c r="E433">
        <f t="shared" si="23"/>
        <v>-0.44649283674292439</v>
      </c>
      <c r="F433">
        <f t="shared" si="24"/>
        <v>1.1237489421361497</v>
      </c>
      <c r="G433" t="str">
        <f t="shared" si="25"/>
        <v>NOT TRADE</v>
      </c>
      <c r="H433" t="str">
        <f>IF(ABS(D432-AVERAGE($D$2:D433))&gt;2*_xlfn.STDEV.S($D$2:D433), "TRADE", "NOT TRADE")</f>
        <v>NOT TRADE</v>
      </c>
    </row>
    <row r="434" spans="1:8" x14ac:dyDescent="0.25">
      <c r="A434" s="1">
        <v>43935</v>
      </c>
      <c r="B434">
        <v>3.9430000000000001</v>
      </c>
      <c r="C434">
        <v>14.12</v>
      </c>
      <c r="D434">
        <f t="shared" si="22"/>
        <v>-10.177</v>
      </c>
      <c r="E434">
        <f t="shared" si="23"/>
        <v>-0.34575081946637587</v>
      </c>
      <c r="F434">
        <f t="shared" si="24"/>
        <v>1.182288434045272</v>
      </c>
      <c r="G434" t="str">
        <f t="shared" si="25"/>
        <v>NOT TRADE</v>
      </c>
      <c r="H434" t="str">
        <f>IF(ABS(D433-AVERAGE($D$2:D434))&gt;2*_xlfn.STDEV.S($D$2:D434), "TRADE", "NOT TRADE")</f>
        <v>NOT TRADE</v>
      </c>
    </row>
    <row r="435" spans="1:8" x14ac:dyDescent="0.25">
      <c r="A435" s="1">
        <v>43936</v>
      </c>
      <c r="B435">
        <v>3.59</v>
      </c>
      <c r="C435">
        <v>12.83</v>
      </c>
      <c r="D435">
        <f t="shared" si="22"/>
        <v>-9.24</v>
      </c>
      <c r="E435">
        <f t="shared" si="23"/>
        <v>0.3302237467767668</v>
      </c>
      <c r="F435">
        <f t="shared" si="24"/>
        <v>1.6724094652041959</v>
      </c>
      <c r="G435" t="str">
        <f t="shared" si="25"/>
        <v>NOT TRADE</v>
      </c>
      <c r="H435" t="str">
        <f>IF(ABS(D434-AVERAGE($D$2:D435))&gt;2*_xlfn.STDEV.S($D$2:D435), "TRADE", "NOT TRADE")</f>
        <v>NOT TRADE</v>
      </c>
    </row>
    <row r="436" spans="1:8" x14ac:dyDescent="0.25">
      <c r="A436" s="1">
        <v>43937</v>
      </c>
      <c r="B436">
        <v>3.43</v>
      </c>
      <c r="C436">
        <v>12.19</v>
      </c>
      <c r="D436">
        <f t="shared" si="22"/>
        <v>-8.76</v>
      </c>
      <c r="E436">
        <f t="shared" si="23"/>
        <v>0.68072275638576984</v>
      </c>
      <c r="F436">
        <f t="shared" si="24"/>
        <v>1.8928822558534759</v>
      </c>
      <c r="G436" t="str">
        <f t="shared" si="25"/>
        <v>NOT TRADE</v>
      </c>
      <c r="H436" t="str">
        <f>IF(ABS(D435-AVERAGE($D$2:D436))&gt;2*_xlfn.STDEV.S($D$2:D436), "TRADE", "NOT TRADE")</f>
        <v>NOT TRADE</v>
      </c>
    </row>
    <row r="437" spans="1:8" x14ac:dyDescent="0.25">
      <c r="A437" s="1">
        <v>43938</v>
      </c>
      <c r="B437">
        <v>3.56</v>
      </c>
      <c r="C437">
        <v>12.65</v>
      </c>
      <c r="D437">
        <f t="shared" si="22"/>
        <v>-9.09</v>
      </c>
      <c r="E437">
        <f t="shared" si="23"/>
        <v>0.44380159322929869</v>
      </c>
      <c r="F437">
        <f t="shared" si="24"/>
        <v>1.6674639195061172</v>
      </c>
      <c r="G437" t="str">
        <f t="shared" si="25"/>
        <v>NOT TRADE</v>
      </c>
      <c r="H437" t="str">
        <f>IF(ABS(D436-AVERAGE($D$2:D437))&gt;2*_xlfn.STDEV.S($D$2:D437), "TRADE", "NOT TRADE")</f>
        <v>NOT TRADE</v>
      </c>
    </row>
    <row r="438" spans="1:8" x14ac:dyDescent="0.25">
      <c r="A438" s="1">
        <v>43941</v>
      </c>
      <c r="B438">
        <v>3.53</v>
      </c>
      <c r="C438">
        <v>12.32</v>
      </c>
      <c r="D438">
        <f t="shared" si="22"/>
        <v>-8.7900000000000009</v>
      </c>
      <c r="E438">
        <f t="shared" si="23"/>
        <v>0.67702764505894075</v>
      </c>
      <c r="F438">
        <f t="shared" si="24"/>
        <v>1.7965472760369665</v>
      </c>
      <c r="G438" t="str">
        <f t="shared" si="25"/>
        <v>NOT TRADE</v>
      </c>
      <c r="H438" t="str">
        <f>IF(ABS(D437-AVERAGE($D$2:D438))&gt;2*_xlfn.STDEV.S($D$2:D438), "TRADE", "NOT TRADE")</f>
        <v>NOT TRADE</v>
      </c>
    </row>
    <row r="439" spans="1:8" x14ac:dyDescent="0.25">
      <c r="A439" s="1">
        <v>43942</v>
      </c>
      <c r="B439">
        <v>3.51</v>
      </c>
      <c r="C439">
        <v>12.69</v>
      </c>
      <c r="D439">
        <f t="shared" si="22"/>
        <v>-9.18</v>
      </c>
      <c r="E439">
        <f t="shared" si="23"/>
        <v>0.36189540512873641</v>
      </c>
      <c r="F439">
        <f t="shared" si="24"/>
        <v>1.5245765675195326</v>
      </c>
      <c r="G439" t="str">
        <f t="shared" si="25"/>
        <v>NOT TRADE</v>
      </c>
      <c r="H439" t="str">
        <f>IF(ABS(D438-AVERAGE($D$2:D439))&gt;2*_xlfn.STDEV.S($D$2:D439), "TRADE", "NOT TRADE")</f>
        <v>NOT TRADE</v>
      </c>
    </row>
    <row r="440" spans="1:8" x14ac:dyDescent="0.25">
      <c r="A440" s="1">
        <v>43943</v>
      </c>
      <c r="B440">
        <v>3.38</v>
      </c>
      <c r="C440">
        <v>13.4</v>
      </c>
      <c r="D440">
        <f t="shared" si="22"/>
        <v>-10.02</v>
      </c>
      <c r="E440">
        <f t="shared" si="23"/>
        <v>-0.33443943365624929</v>
      </c>
      <c r="F440">
        <f t="shared" si="24"/>
        <v>0.98373842525935973</v>
      </c>
      <c r="G440" t="str">
        <f t="shared" si="25"/>
        <v>NOT TRADE</v>
      </c>
      <c r="H440" t="str">
        <f>IF(ABS(D439-AVERAGE($D$2:D440))&gt;2*_xlfn.STDEV.S($D$2:D440), "TRADE", "NOT TRADE")</f>
        <v>NOT TRADE</v>
      </c>
    </row>
    <row r="441" spans="1:8" x14ac:dyDescent="0.25">
      <c r="A441" s="1">
        <v>43944</v>
      </c>
      <c r="B441">
        <v>3.4550000000000001</v>
      </c>
      <c r="C441">
        <v>13.13</v>
      </c>
      <c r="D441">
        <f t="shared" si="22"/>
        <v>-9.6750000000000007</v>
      </c>
      <c r="E441">
        <f t="shared" si="23"/>
        <v>-4.4072663977452464E-2</v>
      </c>
      <c r="F441">
        <f t="shared" si="24"/>
        <v>1.1773298944597361</v>
      </c>
      <c r="G441" t="str">
        <f t="shared" si="25"/>
        <v>NOT TRADE</v>
      </c>
      <c r="H441" t="str">
        <f>IF(ABS(D440-AVERAGE($D$2:D441))&gt;2*_xlfn.STDEV.S($D$2:D441), "TRADE", "NOT TRADE")</f>
        <v>NOT TRADE</v>
      </c>
    </row>
    <row r="442" spans="1:8" x14ac:dyDescent="0.25">
      <c r="A442" s="1">
        <v>43945</v>
      </c>
      <c r="B442">
        <v>3.57</v>
      </c>
      <c r="C442">
        <v>13.51</v>
      </c>
      <c r="D442">
        <f t="shared" si="22"/>
        <v>-9.94</v>
      </c>
      <c r="E442">
        <f t="shared" si="23"/>
        <v>-0.23218145093279619</v>
      </c>
      <c r="F442">
        <f t="shared" si="24"/>
        <v>1.0163851074411601</v>
      </c>
      <c r="G442" t="str">
        <f t="shared" si="25"/>
        <v>NOT TRADE</v>
      </c>
      <c r="H442" t="str">
        <f>IF(ABS(D441-AVERAGE($D$2:D442))&gt;2*_xlfn.STDEV.S($D$2:D442), "TRADE", "NOT TRADE")</f>
        <v>NOT TRADE</v>
      </c>
    </row>
    <row r="443" spans="1:8" x14ac:dyDescent="0.25">
      <c r="A443" s="1">
        <v>43948</v>
      </c>
      <c r="B443">
        <v>3.79</v>
      </c>
      <c r="C443">
        <v>13.72</v>
      </c>
      <c r="D443">
        <f t="shared" si="22"/>
        <v>-9.93</v>
      </c>
      <c r="E443">
        <f t="shared" si="23"/>
        <v>-0.17968893846075051</v>
      </c>
      <c r="F443">
        <f t="shared" si="24"/>
        <v>1.0349740308817825</v>
      </c>
      <c r="G443" t="str">
        <f t="shared" si="25"/>
        <v>NOT TRADE</v>
      </c>
      <c r="H443" t="str">
        <f>IF(ABS(D442-AVERAGE($D$2:D443))&gt;2*_xlfn.STDEV.S($D$2:D443), "TRADE", "NOT TRADE")</f>
        <v>NOT TRADE</v>
      </c>
    </row>
    <row r="444" spans="1:8" x14ac:dyDescent="0.25">
      <c r="A444" s="1">
        <v>43949</v>
      </c>
      <c r="B444">
        <v>3.85</v>
      </c>
      <c r="C444">
        <v>13.88</v>
      </c>
      <c r="D444">
        <f t="shared" si="22"/>
        <v>-10.030000000000001</v>
      </c>
      <c r="E444">
        <f t="shared" si="23"/>
        <v>-0.24731369086300203</v>
      </c>
      <c r="F444">
        <f t="shared" si="24"/>
        <v>0.96548161881061478</v>
      </c>
      <c r="G444" t="str">
        <f t="shared" si="25"/>
        <v>NOT TRADE</v>
      </c>
      <c r="H444" t="str">
        <f>IF(ABS(D443-AVERAGE($D$2:D444))&gt;2*_xlfn.STDEV.S($D$2:D444), "TRADE", "NOT TRADE")</f>
        <v>NOT TRADE</v>
      </c>
    </row>
    <row r="445" spans="1:8" x14ac:dyDescent="0.25">
      <c r="A445" s="1">
        <v>43950</v>
      </c>
      <c r="B445">
        <v>4.2249999999999996</v>
      </c>
      <c r="C445">
        <v>14.82</v>
      </c>
      <c r="D445">
        <f t="shared" si="22"/>
        <v>-10.595000000000001</v>
      </c>
      <c r="E445">
        <f t="shared" si="23"/>
        <v>-0.62210911122622292</v>
      </c>
      <c r="F445">
        <f t="shared" si="24"/>
        <v>0.67189180247128188</v>
      </c>
      <c r="G445" t="str">
        <f t="shared" si="25"/>
        <v>NOT TRADE</v>
      </c>
      <c r="H445" t="str">
        <f>IF(ABS(D444-AVERAGE($D$2:D445))&gt;2*_xlfn.STDEV.S($D$2:D445), "TRADE", "NOT TRADE")</f>
        <v>NOT TRADE</v>
      </c>
    </row>
    <row r="446" spans="1:8" x14ac:dyDescent="0.25">
      <c r="A446" s="1">
        <v>43951</v>
      </c>
      <c r="B446">
        <v>3.89</v>
      </c>
      <c r="C446">
        <v>14.1</v>
      </c>
      <c r="D446">
        <f t="shared" si="22"/>
        <v>-10.209999999999999</v>
      </c>
      <c r="E446">
        <f t="shared" si="23"/>
        <v>-0.38279772541609391</v>
      </c>
      <c r="F446">
        <f t="shared" si="24"/>
        <v>0.83394020008666581</v>
      </c>
      <c r="G446" t="str">
        <f t="shared" si="25"/>
        <v>NOT TRADE</v>
      </c>
      <c r="H446" t="str">
        <f>IF(ABS(D445-AVERAGE($D$2:D446))&gt;2*_xlfn.STDEV.S($D$2:D446), "TRADE", "NOT TRADE")</f>
        <v>NOT TRADE</v>
      </c>
    </row>
    <row r="447" spans="1:8" x14ac:dyDescent="0.25">
      <c r="A447" s="1">
        <v>43952</v>
      </c>
      <c r="B447">
        <v>3.82</v>
      </c>
      <c r="C447">
        <v>13.63</v>
      </c>
      <c r="D447">
        <f t="shared" si="22"/>
        <v>-9.81</v>
      </c>
      <c r="E447">
        <f t="shared" si="23"/>
        <v>-7.7900015234485753E-2</v>
      </c>
      <c r="F447">
        <f t="shared" si="24"/>
        <v>1.0409968799479841</v>
      </c>
      <c r="G447" t="str">
        <f t="shared" si="25"/>
        <v>NOT TRADE</v>
      </c>
      <c r="H447" t="str">
        <f>IF(ABS(D446-AVERAGE($D$2:D447))&gt;2*_xlfn.STDEV.S($D$2:D447), "TRADE", "NOT TRADE")</f>
        <v>NOT TRADE</v>
      </c>
    </row>
    <row r="448" spans="1:8" x14ac:dyDescent="0.25">
      <c r="A448" s="1">
        <v>43955</v>
      </c>
      <c r="B448">
        <v>3.7450000000000001</v>
      </c>
      <c r="C448">
        <v>13.73</v>
      </c>
      <c r="D448">
        <f t="shared" si="22"/>
        <v>-9.9849999999999994</v>
      </c>
      <c r="E448">
        <f t="shared" si="23"/>
        <v>-0.23266548548589139</v>
      </c>
      <c r="F448">
        <f t="shared" si="24"/>
        <v>0.9073183800884993</v>
      </c>
      <c r="G448" t="str">
        <f t="shared" si="25"/>
        <v>NOT TRADE</v>
      </c>
      <c r="H448" t="str">
        <f>IF(ABS(D447-AVERAGE($D$2:D448))&gt;2*_xlfn.STDEV.S($D$2:D448), "TRADE", "NOT TRADE")</f>
        <v>NOT TRADE</v>
      </c>
    </row>
    <row r="449" spans="1:8" x14ac:dyDescent="0.25">
      <c r="A449" s="1">
        <v>43956</v>
      </c>
      <c r="B449">
        <v>3.665</v>
      </c>
      <c r="C449">
        <v>13.92</v>
      </c>
      <c r="D449">
        <f t="shared" si="22"/>
        <v>-10.254999999999999</v>
      </c>
      <c r="E449">
        <f t="shared" si="23"/>
        <v>-0.46421987896356409</v>
      </c>
      <c r="F449">
        <f t="shared" si="24"/>
        <v>0.72013638441990802</v>
      </c>
      <c r="G449" t="str">
        <f t="shared" si="25"/>
        <v>NOT TRADE</v>
      </c>
      <c r="H449" t="str">
        <f>IF(ABS(D448-AVERAGE($D$2:D449))&gt;2*_xlfn.STDEV.S($D$2:D449), "TRADE", "NOT TRADE")</f>
        <v>NOT TRADE</v>
      </c>
    </row>
    <row r="450" spans="1:8" x14ac:dyDescent="0.25">
      <c r="A450" s="1">
        <v>43957</v>
      </c>
      <c r="B450">
        <v>3.61</v>
      </c>
      <c r="C450">
        <v>14</v>
      </c>
      <c r="D450">
        <f t="shared" si="22"/>
        <v>-10.39</v>
      </c>
      <c r="E450">
        <f t="shared" si="23"/>
        <v>-0.58303225516468826</v>
      </c>
      <c r="F450">
        <f t="shared" si="24"/>
        <v>0.61828627705972639</v>
      </c>
      <c r="G450" t="str">
        <f t="shared" si="25"/>
        <v>NOT TRADE</v>
      </c>
      <c r="H450" t="str">
        <f>IF(ABS(D449-AVERAGE($D$2:D450))&gt;2*_xlfn.STDEV.S($D$2:D450), "TRADE", "NOT TRADE")</f>
        <v>NOT TRADE</v>
      </c>
    </row>
    <row r="451" spans="1:8" x14ac:dyDescent="0.25">
      <c r="A451" s="1">
        <v>43958</v>
      </c>
      <c r="B451">
        <v>3.61</v>
      </c>
      <c r="C451">
        <v>13.83</v>
      </c>
      <c r="D451">
        <f t="shared" ref="D451:D505" si="26">B451-C451</f>
        <v>-10.220000000000001</v>
      </c>
      <c r="E451">
        <f t="shared" ref="E451:E505" si="27">B451-($I$8*C451+$J$8)</f>
        <v>-0.44743095573729752</v>
      </c>
      <c r="F451">
        <f t="shared" si="24"/>
        <v>0.70550547759601068</v>
      </c>
      <c r="G451" t="str">
        <f t="shared" si="25"/>
        <v>NOT TRADE</v>
      </c>
      <c r="H451" t="str">
        <f>IF(ABS(D450-AVERAGE($D$2:D451))&gt;2*_xlfn.STDEV.S($D$2:D451), "TRADE", "NOT TRADE")</f>
        <v>NOT TRADE</v>
      </c>
    </row>
    <row r="452" spans="1:8" x14ac:dyDescent="0.25">
      <c r="A452" s="1">
        <v>43959</v>
      </c>
      <c r="B452">
        <v>3.75</v>
      </c>
      <c r="C452">
        <v>14.61</v>
      </c>
      <c r="D452">
        <f t="shared" si="26"/>
        <v>-10.86</v>
      </c>
      <c r="E452">
        <f t="shared" si="27"/>
        <v>-0.92960162369826804</v>
      </c>
      <c r="F452">
        <f t="shared" si="24"/>
        <v>0.33410010381474231</v>
      </c>
      <c r="G452" t="str">
        <f t="shared" si="25"/>
        <v>SELL RNL AND UG</v>
      </c>
      <c r="H452" t="str">
        <f>IF(ABS(D451-AVERAGE($D$2:D452))&gt;2*_xlfn.STDEV.S($D$2:D452), "TRADE", "NOT TRADE")</f>
        <v>NOT TRADE</v>
      </c>
    </row>
    <row r="453" spans="1:8" x14ac:dyDescent="0.25">
      <c r="A453" s="1">
        <v>43962</v>
      </c>
      <c r="B453">
        <v>3.79</v>
      </c>
      <c r="C453">
        <v>14.24</v>
      </c>
      <c r="D453">
        <f t="shared" si="26"/>
        <v>-10.45</v>
      </c>
      <c r="E453">
        <f t="shared" si="27"/>
        <v>-0.59446938376806369</v>
      </c>
      <c r="F453">
        <f t="shared" si="24"/>
        <v>0.57131278414508269</v>
      </c>
      <c r="G453" t="str">
        <f t="shared" si="25"/>
        <v>NOT TRADE</v>
      </c>
      <c r="H453" t="str">
        <f>IF(ABS(D452-AVERAGE($D$2:D453))&gt;2*_xlfn.STDEV.S($D$2:D453), "TRADE", "NOT TRADE")</f>
        <v>NOT TRADE</v>
      </c>
    </row>
    <row r="454" spans="1:8" x14ac:dyDescent="0.25">
      <c r="A454" s="1">
        <v>43963</v>
      </c>
      <c r="B454">
        <v>3.61</v>
      </c>
      <c r="C454">
        <v>13.72</v>
      </c>
      <c r="D454">
        <f t="shared" si="26"/>
        <v>-10.110000000000001</v>
      </c>
      <c r="E454">
        <f t="shared" si="27"/>
        <v>-0.35968893846075067</v>
      </c>
      <c r="F454">
        <f t="shared" si="24"/>
        <v>0.73214332065587517</v>
      </c>
      <c r="G454" t="str">
        <f t="shared" si="25"/>
        <v>NOT TRADE</v>
      </c>
      <c r="H454" t="str">
        <f>IF(ABS(D453-AVERAGE($D$2:D454))&gt;2*_xlfn.STDEV.S($D$2:D454), "TRADE", "NOT TRADE")</f>
        <v>NOT TRADE</v>
      </c>
    </row>
    <row r="455" spans="1:8" x14ac:dyDescent="0.25">
      <c r="A455" s="1">
        <v>43964</v>
      </c>
      <c r="B455">
        <v>3.61</v>
      </c>
      <c r="C455">
        <v>12.92</v>
      </c>
      <c r="D455">
        <f t="shared" si="26"/>
        <v>-9.31</v>
      </c>
      <c r="E455">
        <f t="shared" si="27"/>
        <v>0.27843482355050186</v>
      </c>
      <c r="F455">
        <f t="shared" si="24"/>
        <v>1.1919463409545681</v>
      </c>
      <c r="G455" t="str">
        <f t="shared" si="25"/>
        <v>NOT TRADE</v>
      </c>
      <c r="H455" t="str">
        <f>IF(ABS(D454-AVERAGE($D$2:D455))&gt;2*_xlfn.STDEV.S($D$2:D455), "TRADE", "NOT TRADE")</f>
        <v>NOT TRADE</v>
      </c>
    </row>
    <row r="456" spans="1:8" x14ac:dyDescent="0.25">
      <c r="A456" s="1">
        <v>43965</v>
      </c>
      <c r="B456">
        <v>3.66</v>
      </c>
      <c r="C456">
        <v>12.42</v>
      </c>
      <c r="D456">
        <f t="shared" si="26"/>
        <v>-8.76</v>
      </c>
      <c r="E456">
        <f t="shared" si="27"/>
        <v>0.72726217480753519</v>
      </c>
      <c r="F456">
        <f t="shared" si="24"/>
        <v>1.503997330828575</v>
      </c>
      <c r="G456" t="str">
        <f t="shared" si="25"/>
        <v>NOT TRADE</v>
      </c>
      <c r="H456" t="str">
        <f>IF(ABS(D455-AVERAGE($D$2:D456))&gt;2*_xlfn.STDEV.S($D$2:D456), "TRADE", "NOT TRADE")</f>
        <v>NOT TRADE</v>
      </c>
    </row>
    <row r="457" spans="1:8" x14ac:dyDescent="0.25">
      <c r="A457" s="1">
        <v>43966</v>
      </c>
      <c r="B457">
        <v>3.74</v>
      </c>
      <c r="C457">
        <v>12.42</v>
      </c>
      <c r="D457">
        <f t="shared" si="26"/>
        <v>-8.68</v>
      </c>
      <c r="E457">
        <f t="shared" si="27"/>
        <v>0.80726217480753526</v>
      </c>
      <c r="F457">
        <f t="shared" si="24"/>
        <v>1.5347160927428218</v>
      </c>
      <c r="G457" t="str">
        <f t="shared" si="25"/>
        <v>NOT TRADE</v>
      </c>
      <c r="H457" t="str">
        <f>IF(ABS(D456-AVERAGE($D$2:D457))&gt;2*_xlfn.STDEV.S($D$2:D457), "TRADE", "NOT TRADE")</f>
        <v>NOT TRADE</v>
      </c>
    </row>
    <row r="458" spans="1:8" x14ac:dyDescent="0.25">
      <c r="A458" s="1">
        <v>43969</v>
      </c>
      <c r="B458">
        <v>4.09</v>
      </c>
      <c r="C458">
        <v>13.35</v>
      </c>
      <c r="D458">
        <f t="shared" si="26"/>
        <v>-9.26</v>
      </c>
      <c r="E458">
        <f t="shared" si="27"/>
        <v>0.41544330146945363</v>
      </c>
      <c r="F458">
        <f t="shared" si="24"/>
        <v>1.2131548530344261</v>
      </c>
      <c r="G458" t="str">
        <f t="shared" si="25"/>
        <v>NOT TRADE</v>
      </c>
      <c r="H458" t="str">
        <f>IF(ABS(D457-AVERAGE($D$2:D458))&gt;2*_xlfn.STDEV.S($D$2:D458), "TRADE", "NOT TRADE")</f>
        <v>NOT TRADE</v>
      </c>
    </row>
    <row r="459" spans="1:8" x14ac:dyDescent="0.25">
      <c r="A459" s="1">
        <v>43970</v>
      </c>
      <c r="B459">
        <v>3.63</v>
      </c>
      <c r="C459">
        <v>12.45</v>
      </c>
      <c r="D459">
        <f t="shared" si="26"/>
        <v>-8.82</v>
      </c>
      <c r="E459">
        <f t="shared" si="27"/>
        <v>0.6733325337321121</v>
      </c>
      <c r="F459">
        <f t="shared" si="24"/>
        <v>1.3813790083266047</v>
      </c>
      <c r="G459" t="str">
        <f t="shared" si="25"/>
        <v>NOT TRADE</v>
      </c>
      <c r="H459" t="str">
        <f>IF(ABS(D458-AVERAGE($D$2:D459))&gt;2*_xlfn.STDEV.S($D$2:D459), "TRADE", "NOT TRADE")</f>
        <v>NOT TRADE</v>
      </c>
    </row>
    <row r="460" spans="1:8" x14ac:dyDescent="0.25">
      <c r="A460" s="1">
        <v>43971</v>
      </c>
      <c r="B460">
        <v>3.875</v>
      </c>
      <c r="C460">
        <v>12.66</v>
      </c>
      <c r="D460">
        <f t="shared" si="26"/>
        <v>-8.7850000000000001</v>
      </c>
      <c r="E460">
        <f t="shared" si="27"/>
        <v>0.75082504620415769</v>
      </c>
      <c r="F460">
        <f t="shared" si="24"/>
        <v>1.4101044335337767</v>
      </c>
      <c r="G460" t="str">
        <f t="shared" si="25"/>
        <v>NOT TRADE</v>
      </c>
      <c r="H460" t="str">
        <f>IF(ABS(D459-AVERAGE($D$2:D460))&gt;2*_xlfn.STDEV.S($D$2:D460), "TRADE", "NOT TRADE")</f>
        <v>NOT TRADE</v>
      </c>
    </row>
    <row r="461" spans="1:8" x14ac:dyDescent="0.25">
      <c r="A461" s="1">
        <v>43972</v>
      </c>
      <c r="B461">
        <v>3.84</v>
      </c>
      <c r="C461">
        <v>12.49</v>
      </c>
      <c r="D461">
        <f t="shared" si="26"/>
        <v>-8.65</v>
      </c>
      <c r="E461">
        <f t="shared" si="27"/>
        <v>0.85142634563155006</v>
      </c>
      <c r="F461">
        <f t="shared" si="24"/>
        <v>1.4542531612832528</v>
      </c>
      <c r="G461" t="str">
        <f t="shared" si="25"/>
        <v>NOT TRADE</v>
      </c>
      <c r="H461" t="str">
        <f>IF(ABS(D460-AVERAGE($D$2:D461))&gt;2*_xlfn.STDEV.S($D$2:D461), "TRADE", "NOT TRADE")</f>
        <v>NOT TRADE</v>
      </c>
    </row>
    <row r="462" spans="1:8" x14ac:dyDescent="0.25">
      <c r="A462" s="1">
        <v>43973</v>
      </c>
      <c r="B462">
        <v>3.72</v>
      </c>
      <c r="C462">
        <v>12.56</v>
      </c>
      <c r="D462">
        <f t="shared" si="26"/>
        <v>-8.84</v>
      </c>
      <c r="E462">
        <f t="shared" si="27"/>
        <v>0.67559051645556556</v>
      </c>
      <c r="F462">
        <f t="shared" si="24"/>
        <v>1.2962124588627471</v>
      </c>
      <c r="G462" t="str">
        <f t="shared" si="25"/>
        <v>NOT TRADE</v>
      </c>
      <c r="H462" t="str">
        <f>IF(ABS(D461-AVERAGE($D$2:D462))&gt;2*_xlfn.STDEV.S($D$2:D462), "TRADE", "NOT TRADE")</f>
        <v>NOT TRADE</v>
      </c>
    </row>
    <row r="463" spans="1:8" x14ac:dyDescent="0.25">
      <c r="A463" s="1">
        <v>43977</v>
      </c>
      <c r="B463">
        <v>4.1289999999999996</v>
      </c>
      <c r="C463">
        <v>14.16</v>
      </c>
      <c r="D463">
        <f t="shared" si="26"/>
        <v>-10.031000000000001</v>
      </c>
      <c r="E463">
        <f t="shared" si="27"/>
        <v>-0.19165700756694015</v>
      </c>
      <c r="F463">
        <f t="shared" si="24"/>
        <v>0.62564843624401423</v>
      </c>
      <c r="G463" t="str">
        <f t="shared" si="25"/>
        <v>NOT TRADE</v>
      </c>
      <c r="H463" t="str">
        <f>IF(ABS(D462-AVERAGE($D$2:D463))&gt;2*_xlfn.STDEV.S($D$2:D463), "TRADE", "NOT TRADE")</f>
        <v>NOT TRADE</v>
      </c>
    </row>
    <row r="464" spans="1:8" x14ac:dyDescent="0.25">
      <c r="A464" s="1">
        <v>43978</v>
      </c>
      <c r="B464">
        <v>4.95</v>
      </c>
      <c r="C464">
        <v>15</v>
      </c>
      <c r="D464">
        <f t="shared" si="26"/>
        <v>-10.050000000000001</v>
      </c>
      <c r="E464">
        <f t="shared" si="27"/>
        <v>-4.0686957678754077E-2</v>
      </c>
      <c r="F464">
        <f t="shared" si="24"/>
        <v>0.72472543231968045</v>
      </c>
      <c r="G464" t="str">
        <f t="shared" si="25"/>
        <v>NOT TRADE</v>
      </c>
      <c r="H464" t="str">
        <f>IF(ABS(D463-AVERAGE($D$2:D464))&gt;2*_xlfn.STDEV.S($D$2:D464), "TRADE", "NOT TRADE")</f>
        <v>NOT TRADE</v>
      </c>
    </row>
    <row r="465" spans="1:8" x14ac:dyDescent="0.25">
      <c r="A465" s="1">
        <v>43979</v>
      </c>
      <c r="B465">
        <v>4.74</v>
      </c>
      <c r="C465">
        <v>14.7</v>
      </c>
      <c r="D465">
        <f t="shared" si="26"/>
        <v>-9.9599999999999991</v>
      </c>
      <c r="E465">
        <f t="shared" si="27"/>
        <v>-1.1390546924532785E-2</v>
      </c>
      <c r="F465">
        <f t="shared" si="24"/>
        <v>0.73133047128647222</v>
      </c>
      <c r="G465" t="str">
        <f t="shared" si="25"/>
        <v>NOT TRADE</v>
      </c>
      <c r="H465" t="str">
        <f>IF(ABS(D464-AVERAGE($D$2:D465))&gt;2*_xlfn.STDEV.S($D$2:D465), "TRADE", "NOT TRADE")</f>
        <v>NOT TRADE</v>
      </c>
    </row>
    <row r="466" spans="1:8" x14ac:dyDescent="0.25">
      <c r="A466" s="1">
        <v>43980</v>
      </c>
      <c r="B466">
        <v>4.49</v>
      </c>
      <c r="C466">
        <v>14.25</v>
      </c>
      <c r="D466">
        <f t="shared" si="26"/>
        <v>-9.76</v>
      </c>
      <c r="E466">
        <f t="shared" si="27"/>
        <v>9.7554069206795546E-2</v>
      </c>
      <c r="F466">
        <f t="shared" si="24"/>
        <v>0.79865907311702022</v>
      </c>
      <c r="G466" t="str">
        <f t="shared" si="25"/>
        <v>NOT TRADE</v>
      </c>
      <c r="H466" t="str">
        <f>IF(ABS(D465-AVERAGE($D$2:D466))&gt;2*_xlfn.STDEV.S($D$2:D466), "TRADE", "NOT TRADE")</f>
        <v>NOT TRADE</v>
      </c>
    </row>
    <row r="467" spans="1:8" x14ac:dyDescent="0.25">
      <c r="A467" s="1">
        <v>43983</v>
      </c>
      <c r="B467">
        <v>4.75</v>
      </c>
      <c r="C467">
        <v>15.01</v>
      </c>
      <c r="D467">
        <f t="shared" si="26"/>
        <v>-10.26</v>
      </c>
      <c r="E467">
        <f t="shared" si="27"/>
        <v>-0.24866350470389342</v>
      </c>
      <c r="F467">
        <f t="shared" si="24"/>
        <v>0.51584981133489582</v>
      </c>
      <c r="G467" t="str">
        <f t="shared" si="25"/>
        <v>NOT TRADE</v>
      </c>
      <c r="H467" t="str">
        <f>IF(ABS(D466-AVERAGE($D$2:D467))&gt;2*_xlfn.STDEV.S($D$2:D467), "TRADE", "NOT TRADE")</f>
        <v>NOT TRADE</v>
      </c>
    </row>
    <row r="468" spans="1:8" x14ac:dyDescent="0.25">
      <c r="A468" s="1">
        <v>43984</v>
      </c>
      <c r="B468">
        <v>4.8250000000000002</v>
      </c>
      <c r="C468">
        <v>15.2</v>
      </c>
      <c r="D468">
        <f t="shared" si="26"/>
        <v>-10.375</v>
      </c>
      <c r="E468">
        <f t="shared" si="27"/>
        <v>-0.32521789818156588</v>
      </c>
      <c r="F468">
        <f t="shared" si="24"/>
        <v>0.44316777072792185</v>
      </c>
      <c r="G468" t="str">
        <f t="shared" si="25"/>
        <v>SELL RNL AND UG</v>
      </c>
      <c r="H468" t="str">
        <f>IF(ABS(D467-AVERAGE($D$2:D468))&gt;2*_xlfn.STDEV.S($D$2:D468), "TRADE", "NOT TRADE")</f>
        <v>NOT TRADE</v>
      </c>
    </row>
    <row r="469" spans="1:8" x14ac:dyDescent="0.25">
      <c r="A469" s="1">
        <v>43985</v>
      </c>
      <c r="B469">
        <v>5.38</v>
      </c>
      <c r="C469">
        <v>16.219999000000001</v>
      </c>
      <c r="D469">
        <f t="shared" si="26"/>
        <v>-10.839999000000002</v>
      </c>
      <c r="E469">
        <f t="shared" si="27"/>
        <v>-0.58382489709121099</v>
      </c>
      <c r="F469">
        <f t="shared" si="24"/>
        <v>0.22810866684263442</v>
      </c>
      <c r="G469" t="str">
        <f t="shared" si="25"/>
        <v>SELL RNL AND UG</v>
      </c>
      <c r="H469" t="str">
        <f>IF(ABS(D468-AVERAGE($D$2:D469))&gt;2*_xlfn.STDEV.S($D$2:D469), "TRADE", "NOT TRADE")</f>
        <v>NOT TRADE</v>
      </c>
    </row>
    <row r="470" spans="1:8" x14ac:dyDescent="0.25">
      <c r="A470" s="1">
        <v>43986</v>
      </c>
      <c r="B470">
        <v>5.2830000000000004</v>
      </c>
      <c r="C470">
        <v>16.059999000000001</v>
      </c>
      <c r="D470">
        <f t="shared" si="26"/>
        <v>-10.776999</v>
      </c>
      <c r="E470">
        <f t="shared" si="27"/>
        <v>-0.55320014468896073</v>
      </c>
      <c r="F470">
        <f t="shared" si="24"/>
        <v>0.24115423291288124</v>
      </c>
      <c r="G470" t="str">
        <f t="shared" si="25"/>
        <v>SELL RNL AND UG</v>
      </c>
      <c r="H470" t="str">
        <f>IF(ABS(D469-AVERAGE($D$2:D470))&gt;2*_xlfn.STDEV.S($D$2:D470), "TRADE", "NOT TRADE")</f>
        <v>NOT TRADE</v>
      </c>
    </row>
    <row r="471" spans="1:8" x14ac:dyDescent="0.25">
      <c r="A471" s="1">
        <v>43987</v>
      </c>
      <c r="B471">
        <v>5.7549999999999999</v>
      </c>
      <c r="C471">
        <v>17.190000999999999</v>
      </c>
      <c r="D471">
        <f t="shared" si="26"/>
        <v>-11.435001</v>
      </c>
      <c r="E471">
        <f t="shared" si="27"/>
        <v>-0.98255155383925707</v>
      </c>
      <c r="F471">
        <f t="shared" si="24"/>
        <v>-0.1106579894392932</v>
      </c>
      <c r="G471" t="str">
        <f t="shared" si="25"/>
        <v>SELL RNL AND UG</v>
      </c>
      <c r="H471" t="str">
        <f>IF(ABS(D470-AVERAGE($D$2:D471))&gt;2*_xlfn.STDEV.S($D$2:D471), "TRADE", "NOT TRADE")</f>
        <v>NOT TRADE</v>
      </c>
    </row>
    <row r="472" spans="1:8" x14ac:dyDescent="0.25">
      <c r="A472" s="1">
        <v>43990</v>
      </c>
      <c r="B472">
        <v>5.95</v>
      </c>
      <c r="C472">
        <v>17.739999999999998</v>
      </c>
      <c r="D472">
        <f t="shared" si="26"/>
        <v>-11.79</v>
      </c>
      <c r="E472">
        <f t="shared" si="27"/>
        <v>-1.2262608425672896</v>
      </c>
      <c r="F472">
        <f t="shared" si="24"/>
        <v>-0.31599384973305561</v>
      </c>
      <c r="G472" t="str">
        <f t="shared" si="25"/>
        <v>SELL RNL AND UG</v>
      </c>
      <c r="H472" t="str">
        <f>IF(ABS(D471-AVERAGE($D$2:D472))&gt;2*_xlfn.STDEV.S($D$2:D472), "TRADE", "NOT TRADE")</f>
        <v>NOT TRADE</v>
      </c>
    </row>
    <row r="473" spans="1:8" x14ac:dyDescent="0.25">
      <c r="A473" s="1">
        <v>43991</v>
      </c>
      <c r="B473">
        <v>5.72</v>
      </c>
      <c r="C473">
        <v>16.73</v>
      </c>
      <c r="D473">
        <f t="shared" si="26"/>
        <v>-11.010000000000002</v>
      </c>
      <c r="E473">
        <f t="shared" si="27"/>
        <v>-0.65062959302808654</v>
      </c>
      <c r="F473">
        <f t="shared" si="24"/>
        <v>0.13534829000913545</v>
      </c>
      <c r="G473" t="str">
        <f t="shared" si="25"/>
        <v>SELL RNL AND UG</v>
      </c>
      <c r="H473" t="str">
        <f>IF(ABS(D472-AVERAGE($D$2:D473))&gt;2*_xlfn.STDEV.S($D$2:D473), "TRADE", "NOT TRADE")</f>
        <v>NOT TRADE</v>
      </c>
    </row>
    <row r="474" spans="1:8" x14ac:dyDescent="0.25">
      <c r="A474" s="1">
        <v>43992</v>
      </c>
      <c r="B474">
        <v>5.59</v>
      </c>
      <c r="C474">
        <v>16.16</v>
      </c>
      <c r="D474">
        <f t="shared" si="26"/>
        <v>-10.57</v>
      </c>
      <c r="E474">
        <f t="shared" si="27"/>
        <v>-0.32596641259506853</v>
      </c>
      <c r="F474">
        <f t="shared" si="24"/>
        <v>0.38658276021141252</v>
      </c>
      <c r="G474" t="str">
        <f t="shared" si="25"/>
        <v>SELL RNL AND UG</v>
      </c>
      <c r="H474" t="str">
        <f>IF(ABS(D473-AVERAGE($D$2:D474))&gt;2*_xlfn.STDEV.S($D$2:D474), "TRADE", "NOT TRADE")</f>
        <v>NOT TRADE</v>
      </c>
    </row>
    <row r="475" spans="1:8" x14ac:dyDescent="0.25">
      <c r="A475" s="1">
        <v>43993</v>
      </c>
      <c r="B475">
        <v>4.67</v>
      </c>
      <c r="C475">
        <v>14.23</v>
      </c>
      <c r="D475">
        <f t="shared" si="26"/>
        <v>-9.56</v>
      </c>
      <c r="E475">
        <f t="shared" si="27"/>
        <v>0.29350716325707538</v>
      </c>
      <c r="F475">
        <f t="shared" si="24"/>
        <v>0.87134663798548573</v>
      </c>
      <c r="G475" t="str">
        <f t="shared" si="25"/>
        <v>NOT TRADE</v>
      </c>
      <c r="H475" t="str">
        <f>IF(ABS(D474-AVERAGE($D$2:D475))&gt;2*_xlfn.STDEV.S($D$2:D475), "TRADE", "NOT TRADE")</f>
        <v>NOT TRADE</v>
      </c>
    </row>
    <row r="476" spans="1:8" x14ac:dyDescent="0.25">
      <c r="A476" s="1">
        <v>43994</v>
      </c>
      <c r="B476">
        <v>4.93</v>
      </c>
      <c r="C476">
        <v>15.14</v>
      </c>
      <c r="D476">
        <f t="shared" si="26"/>
        <v>-10.210000000000001</v>
      </c>
      <c r="E476">
        <f t="shared" si="27"/>
        <v>-0.17235861603072422</v>
      </c>
      <c r="F476">
        <f t="shared" si="24"/>
        <v>0.48081628889227468</v>
      </c>
      <c r="G476" t="str">
        <f t="shared" si="25"/>
        <v>SELL RNL AND UG</v>
      </c>
      <c r="H476" t="str">
        <f>IF(ABS(D475-AVERAGE($D$2:D476))&gt;2*_xlfn.STDEV.S($D$2:D476), "TRADE", "NOT TRADE")</f>
        <v>NOT TRADE</v>
      </c>
    </row>
    <row r="477" spans="1:8" x14ac:dyDescent="0.25">
      <c r="A477" s="1">
        <v>43997</v>
      </c>
      <c r="B477">
        <v>4.9800000000000004</v>
      </c>
      <c r="C477">
        <v>15.31</v>
      </c>
      <c r="D477">
        <f t="shared" si="26"/>
        <v>-10.33</v>
      </c>
      <c r="E477">
        <f t="shared" si="27"/>
        <v>-0.25795991545811425</v>
      </c>
      <c r="F477">
        <f t="shared" si="24"/>
        <v>0.40082851679806047</v>
      </c>
      <c r="G477" t="str">
        <f t="shared" si="25"/>
        <v>SELL RNL AND UG</v>
      </c>
      <c r="H477" t="str">
        <f>IF(ABS(D476-AVERAGE($D$2:D477))&gt;2*_xlfn.STDEV.S($D$2:D477), "TRADE", "NOT TRADE")</f>
        <v>NOT TRADE</v>
      </c>
    </row>
    <row r="478" spans="1:8" x14ac:dyDescent="0.25">
      <c r="A478" s="1">
        <v>43998</v>
      </c>
      <c r="B478">
        <v>5.05</v>
      </c>
      <c r="C478">
        <v>15.29</v>
      </c>
      <c r="D478">
        <f t="shared" si="26"/>
        <v>-10.239999999999998</v>
      </c>
      <c r="E478">
        <f t="shared" si="27"/>
        <v>-0.17200682140783119</v>
      </c>
      <c r="F478">
        <f t="shared" si="24"/>
        <v>0.45955339238427467</v>
      </c>
      <c r="G478" t="str">
        <f t="shared" si="25"/>
        <v>SELL RNL AND UG</v>
      </c>
      <c r="H478" t="str">
        <f>IF(ABS(D477-AVERAGE($D$2:D478))&gt;2*_xlfn.STDEV.S($D$2:D478), "TRADE", "NOT TRADE")</f>
        <v>NOT TRADE</v>
      </c>
    </row>
    <row r="479" spans="1:8" x14ac:dyDescent="0.25">
      <c r="A479" s="1">
        <v>43999</v>
      </c>
      <c r="B479">
        <v>4.83</v>
      </c>
      <c r="C479">
        <v>15.14</v>
      </c>
      <c r="D479">
        <f t="shared" si="26"/>
        <v>-10.31</v>
      </c>
      <c r="E479">
        <f t="shared" si="27"/>
        <v>-0.27235861603072387</v>
      </c>
      <c r="F479">
        <f t="shared" si="24"/>
        <v>0.36652268109233138</v>
      </c>
      <c r="G479" t="str">
        <f t="shared" si="25"/>
        <v>SELL RNL AND UG</v>
      </c>
      <c r="H479" t="str">
        <f>IF(ABS(D478-AVERAGE($D$2:D479))&gt;2*_xlfn.STDEV.S($D$2:D479), "TRADE", "NOT TRADE")</f>
        <v>NOT TRADE</v>
      </c>
    </row>
    <row r="480" spans="1:8" x14ac:dyDescent="0.25">
      <c r="A480" s="1">
        <v>44000</v>
      </c>
      <c r="B480">
        <v>4.7670000000000003</v>
      </c>
      <c r="C480">
        <v>15.21</v>
      </c>
      <c r="D480">
        <f t="shared" si="26"/>
        <v>-10.443000000000001</v>
      </c>
      <c r="E480">
        <f t="shared" si="27"/>
        <v>-0.39119444520670843</v>
      </c>
      <c r="F480">
        <f t="shared" si="24"/>
        <v>0.25725317740951931</v>
      </c>
      <c r="G480" t="str">
        <f t="shared" si="25"/>
        <v>SELL RNL AND UG</v>
      </c>
      <c r="H480" t="str">
        <f>IF(ABS(D479-AVERAGE($D$2:D480))&gt;2*_xlfn.STDEV.S($D$2:D480), "TRADE", "NOT TRADE")</f>
        <v>NOT TRADE</v>
      </c>
    </row>
    <row r="481" spans="1:8" x14ac:dyDescent="0.25">
      <c r="A481" s="1">
        <v>44001</v>
      </c>
      <c r="B481">
        <v>4.6100000000000003</v>
      </c>
      <c r="C481">
        <v>14.62</v>
      </c>
      <c r="D481">
        <f t="shared" si="26"/>
        <v>-10.009999999999998</v>
      </c>
      <c r="E481">
        <f t="shared" si="27"/>
        <v>-7.7578170723408668E-2</v>
      </c>
      <c r="F481">
        <f t="shared" si="24"/>
        <v>0.50302792187254997</v>
      </c>
      <c r="G481" t="str">
        <f t="shared" si="25"/>
        <v>NOT TRADE</v>
      </c>
      <c r="H481" t="str">
        <f>IF(ABS(D480-AVERAGE($D$2:D481))&gt;2*_xlfn.STDEV.S($D$2:D481), "TRADE", "NOT TRADE")</f>
        <v>NOT TRADE</v>
      </c>
    </row>
    <row r="482" spans="1:8" x14ac:dyDescent="0.25">
      <c r="A482" s="1">
        <v>44004</v>
      </c>
      <c r="B482">
        <v>4.72</v>
      </c>
      <c r="C482">
        <v>15.61</v>
      </c>
      <c r="D482">
        <f t="shared" si="26"/>
        <v>-10.89</v>
      </c>
      <c r="E482">
        <f t="shared" si="27"/>
        <v>-0.75725632621233263</v>
      </c>
      <c r="F482">
        <f t="shared" si="24"/>
        <v>-6.9708026912263715E-2</v>
      </c>
      <c r="G482" t="str">
        <f t="shared" si="25"/>
        <v>SELL RNL AND UG</v>
      </c>
      <c r="H482" t="str">
        <f>IF(ABS(D481-AVERAGE($D$2:D482))&gt;2*_xlfn.STDEV.S($D$2:D482), "TRADE", "NOT TRADE")</f>
        <v>NOT TRADE</v>
      </c>
    </row>
    <row r="483" spans="1:8" x14ac:dyDescent="0.25">
      <c r="A483" s="1">
        <v>44005</v>
      </c>
      <c r="B483">
        <v>4.99</v>
      </c>
      <c r="C483">
        <v>16.66</v>
      </c>
      <c r="D483">
        <f t="shared" si="26"/>
        <v>-11.67</v>
      </c>
      <c r="E483">
        <f t="shared" si="27"/>
        <v>-1.3247937638521012</v>
      </c>
      <c r="F483">
        <f t="shared" si="24"/>
        <v>-0.54888436601412183</v>
      </c>
      <c r="G483" t="str">
        <f t="shared" si="25"/>
        <v>SELL RNL AND UG</v>
      </c>
      <c r="H483" t="str">
        <f>IF(ABS(D482-AVERAGE($D$2:D483))&gt;2*_xlfn.STDEV.S($D$2:D483), "TRADE", "NOT TRADE")</f>
        <v>NOT TRADE</v>
      </c>
    </row>
    <row r="484" spans="1:8" x14ac:dyDescent="0.25">
      <c r="A484" s="1">
        <v>44006</v>
      </c>
      <c r="B484">
        <v>4.6500000000000004</v>
      </c>
      <c r="C484">
        <v>15.79</v>
      </c>
      <c r="D484">
        <f t="shared" si="26"/>
        <v>-11.139999999999999</v>
      </c>
      <c r="E484">
        <f t="shared" si="27"/>
        <v>-0.97083417266486371</v>
      </c>
      <c r="F484">
        <f t="shared" si="24"/>
        <v>-0.26180843818566041</v>
      </c>
      <c r="G484" t="str">
        <f t="shared" si="25"/>
        <v>SELL RNL AND UG</v>
      </c>
      <c r="H484" t="str">
        <f>IF(ABS(D483-AVERAGE($D$2:D484))&gt;2*_xlfn.STDEV.S($D$2:D484), "TRADE", "NOT TRADE")</f>
        <v>NOT TRADE</v>
      </c>
    </row>
    <row r="485" spans="1:8" x14ac:dyDescent="0.25">
      <c r="A485" s="1">
        <v>44007</v>
      </c>
      <c r="B485">
        <v>4.8099999999999996</v>
      </c>
      <c r="C485">
        <v>16.16</v>
      </c>
      <c r="D485">
        <f t="shared" si="26"/>
        <v>-11.350000000000001</v>
      </c>
      <c r="E485">
        <f t="shared" si="27"/>
        <v>-1.1059664125950688</v>
      </c>
      <c r="F485">
        <f t="shared" si="24"/>
        <v>-0.38024294265146619</v>
      </c>
      <c r="G485" t="str">
        <f t="shared" si="25"/>
        <v>SELL RNL AND UG</v>
      </c>
      <c r="H485" t="str">
        <f>IF(ABS(D484-AVERAGE($D$2:D485))&gt;2*_xlfn.STDEV.S($D$2:D485), "TRADE", "NOT TRADE")</f>
        <v>NOT TRADE</v>
      </c>
    </row>
    <row r="486" spans="1:8" x14ac:dyDescent="0.25">
      <c r="A486" s="1">
        <v>44008</v>
      </c>
      <c r="B486">
        <v>4.66</v>
      </c>
      <c r="C486">
        <v>15.42</v>
      </c>
      <c r="D486">
        <f t="shared" si="26"/>
        <v>-10.76</v>
      </c>
      <c r="E486">
        <f t="shared" si="27"/>
        <v>-0.66570193273466138</v>
      </c>
      <c r="F486">
        <f t="shared" si="24"/>
        <v>-2.0865497333179227E-2</v>
      </c>
      <c r="G486" t="str">
        <f t="shared" si="25"/>
        <v>SELL RNL AND UG</v>
      </c>
      <c r="H486" t="str">
        <f>IF(ABS(D485-AVERAGE($D$2:D486))&gt;2*_xlfn.STDEV.S($D$2:D486), "TRADE", "NOT TRADE")</f>
        <v>NOT TRADE</v>
      </c>
    </row>
    <row r="487" spans="1:8" x14ac:dyDescent="0.25">
      <c r="A487" s="1">
        <v>44011</v>
      </c>
      <c r="B487">
        <v>4.92</v>
      </c>
      <c r="C487">
        <v>15.91</v>
      </c>
      <c r="D487">
        <f t="shared" si="26"/>
        <v>-10.99</v>
      </c>
      <c r="E487">
        <f t="shared" si="27"/>
        <v>-0.79655273696655371</v>
      </c>
      <c r="F487">
        <f t="shared" ref="F487:F505" si="28">(E487-AVERAGE(E387:E487))/_xlfn.STDEV.S(E387:E487)</f>
        <v>-0.14486815398258179</v>
      </c>
      <c r="G487" t="str">
        <f t="shared" ref="G487:G505" si="29">IF(F487&gt;2,"SELL RNL AND BUY UG",IF(F487&lt;-2,"BUY RNL AND SELL UG",IF(F487&lt;0.5,"SELL RNL AND UG","NOT TRADE")))</f>
        <v>SELL RNL AND UG</v>
      </c>
      <c r="H487" t="str">
        <f>IF(ABS(D486-AVERAGE($D$2:D487))&gt;2*_xlfn.STDEV.S($D$2:D487), "TRADE", "NOT TRADE")</f>
        <v>NOT TRADE</v>
      </c>
    </row>
    <row r="488" spans="1:8" x14ac:dyDescent="0.25">
      <c r="A488" s="1">
        <v>44012</v>
      </c>
      <c r="B488">
        <v>5.0199999999999996</v>
      </c>
      <c r="C488">
        <v>16.389999</v>
      </c>
      <c r="D488">
        <f t="shared" si="26"/>
        <v>-11.369999</v>
      </c>
      <c r="E488">
        <f t="shared" si="27"/>
        <v>-1.0794261965186021</v>
      </c>
      <c r="F488">
        <f t="shared" si="28"/>
        <v>-0.40218764028431614</v>
      </c>
      <c r="G488" t="str">
        <f t="shared" si="29"/>
        <v>SELL RNL AND UG</v>
      </c>
      <c r="H488" t="str">
        <f>IF(ABS(D487-AVERAGE($D$2:D488))&gt;2*_xlfn.STDEV.S($D$2:D488), "TRADE", "NOT TRADE")</f>
        <v>NOT TRADE</v>
      </c>
    </row>
    <row r="489" spans="1:8" x14ac:dyDescent="0.25">
      <c r="A489" s="1">
        <v>44013</v>
      </c>
      <c r="B489">
        <v>4.8250000000000002</v>
      </c>
      <c r="C489">
        <v>15.9</v>
      </c>
      <c r="D489">
        <f t="shared" si="26"/>
        <v>-11.074999999999999</v>
      </c>
      <c r="E489">
        <f t="shared" si="27"/>
        <v>-0.88357618994141252</v>
      </c>
      <c r="F489">
        <f t="shared" si="28"/>
        <v>-0.25241044041326122</v>
      </c>
      <c r="G489" t="str">
        <f t="shared" si="29"/>
        <v>SELL RNL AND UG</v>
      </c>
      <c r="H489" t="str">
        <f>IF(ABS(D488-AVERAGE($D$2:D489))&gt;2*_xlfn.STDEV.S($D$2:D489), "TRADE", "NOT TRADE")</f>
        <v>NOT TRADE</v>
      </c>
    </row>
    <row r="490" spans="1:8" x14ac:dyDescent="0.25">
      <c r="A490" s="1">
        <v>44014</v>
      </c>
      <c r="B490">
        <v>4.99</v>
      </c>
      <c r="C490">
        <v>16.18</v>
      </c>
      <c r="D490">
        <f t="shared" si="26"/>
        <v>-11.19</v>
      </c>
      <c r="E490">
        <f t="shared" si="27"/>
        <v>-0.94191950664535007</v>
      </c>
      <c r="F490">
        <f t="shared" si="28"/>
        <v>-0.31898314361565389</v>
      </c>
      <c r="G490" t="str">
        <f t="shared" si="29"/>
        <v>SELL RNL AND UG</v>
      </c>
      <c r="H490" t="str">
        <f>IF(ABS(D489-AVERAGE($D$2:D490))&gt;2*_xlfn.STDEV.S($D$2:D490), "TRADE", "NOT TRADE")</f>
        <v>NOT TRADE</v>
      </c>
    </row>
    <row r="491" spans="1:8" x14ac:dyDescent="0.25">
      <c r="A491" s="1">
        <v>44018</v>
      </c>
      <c r="B491">
        <v>5.18</v>
      </c>
      <c r="C491">
        <v>16.540001</v>
      </c>
      <c r="D491">
        <f t="shared" si="26"/>
        <v>-11.360001</v>
      </c>
      <c r="E491">
        <f t="shared" si="27"/>
        <v>-1.0390759972051171</v>
      </c>
      <c r="F491">
        <f t="shared" si="28"/>
        <v>-0.41770086455713024</v>
      </c>
      <c r="G491" t="str">
        <f t="shared" si="29"/>
        <v>SELL RNL AND UG</v>
      </c>
      <c r="H491" t="str">
        <f>IF(ABS(D490-AVERAGE($D$2:D491))&gt;2*_xlfn.STDEV.S($D$2:D491), "TRADE", "NOT TRADE")</f>
        <v>NOT TRADE</v>
      </c>
    </row>
    <row r="492" spans="1:8" x14ac:dyDescent="0.25">
      <c r="A492" s="1">
        <v>44019</v>
      </c>
      <c r="B492">
        <v>5.13</v>
      </c>
      <c r="C492">
        <v>16.34</v>
      </c>
      <c r="D492">
        <f t="shared" si="26"/>
        <v>-11.21</v>
      </c>
      <c r="E492">
        <f t="shared" si="27"/>
        <v>-0.92954425904760019</v>
      </c>
      <c r="F492">
        <f t="shared" si="28"/>
        <v>-0.33534288791872557</v>
      </c>
      <c r="G492" t="str">
        <f t="shared" si="29"/>
        <v>SELL RNL AND UG</v>
      </c>
      <c r="H492" t="str">
        <f>IF(ABS(D491-AVERAGE($D$2:D492))&gt;2*_xlfn.STDEV.S($D$2:D492), "TRADE", "NOT TRADE")</f>
        <v>NOT TRADE</v>
      </c>
    </row>
    <row r="493" spans="1:8" x14ac:dyDescent="0.25">
      <c r="A493" s="1">
        <v>44020</v>
      </c>
      <c r="B493">
        <v>4.9850000000000003</v>
      </c>
      <c r="C493">
        <v>16.02</v>
      </c>
      <c r="D493">
        <f t="shared" si="26"/>
        <v>-11.035</v>
      </c>
      <c r="E493">
        <f t="shared" si="27"/>
        <v>-0.81929475424309839</v>
      </c>
      <c r="F493">
        <f t="shared" si="28"/>
        <v>-0.26092976928122702</v>
      </c>
      <c r="G493" t="str">
        <f t="shared" si="29"/>
        <v>SELL RNL AND UG</v>
      </c>
      <c r="H493" t="str">
        <f>IF(ABS(D492-AVERAGE($D$2:D493))&gt;2*_xlfn.STDEV.S($D$2:D493), "TRADE", "NOT TRADE")</f>
        <v>NOT TRADE</v>
      </c>
    </row>
    <row r="494" spans="1:8" x14ac:dyDescent="0.25">
      <c r="A494" s="1">
        <v>44021</v>
      </c>
      <c r="B494">
        <v>4.8650000000000002</v>
      </c>
      <c r="C494">
        <v>15.5</v>
      </c>
      <c r="D494">
        <f t="shared" si="26"/>
        <v>-10.635</v>
      </c>
      <c r="E494">
        <f t="shared" si="27"/>
        <v>-0.52451430893578532</v>
      </c>
      <c r="F494">
        <f t="shared" si="28"/>
        <v>-6.1021769864000259E-3</v>
      </c>
      <c r="G494" t="str">
        <f t="shared" si="29"/>
        <v>SELL RNL AND UG</v>
      </c>
      <c r="H494" t="str">
        <f>IF(ABS(D493-AVERAGE($D$2:D494))&gt;2*_xlfn.STDEV.S($D$2:D494), "TRADE", "NOT TRADE")</f>
        <v>NOT TRADE</v>
      </c>
    </row>
    <row r="495" spans="1:8" x14ac:dyDescent="0.25">
      <c r="A495" s="1">
        <v>44022</v>
      </c>
      <c r="B495">
        <v>5.05</v>
      </c>
      <c r="C495">
        <v>15.94</v>
      </c>
      <c r="D495">
        <f t="shared" si="26"/>
        <v>-10.89</v>
      </c>
      <c r="E495">
        <f t="shared" si="27"/>
        <v>-0.69048237804197488</v>
      </c>
      <c r="F495">
        <f t="shared" si="28"/>
        <v>-0.18128800306510248</v>
      </c>
      <c r="G495" t="str">
        <f t="shared" si="29"/>
        <v>SELL RNL AND UG</v>
      </c>
      <c r="H495" t="str">
        <f>IF(ABS(D494-AVERAGE($D$2:D495))&gt;2*_xlfn.STDEV.S($D$2:D495), "TRADE", "NOT TRADE")</f>
        <v>NOT TRADE</v>
      </c>
    </row>
    <row r="496" spans="1:8" x14ac:dyDescent="0.25">
      <c r="A496" s="1">
        <v>44025</v>
      </c>
      <c r="B496">
        <v>4.9800000000000004</v>
      </c>
      <c r="C496">
        <v>15.99</v>
      </c>
      <c r="D496">
        <f t="shared" si="26"/>
        <v>-11.01</v>
      </c>
      <c r="E496">
        <f t="shared" si="27"/>
        <v>-0.80036511316767722</v>
      </c>
      <c r="F496">
        <f t="shared" si="28"/>
        <v>-0.31458835510011363</v>
      </c>
      <c r="G496" t="str">
        <f t="shared" si="29"/>
        <v>SELL RNL AND UG</v>
      </c>
      <c r="H496" t="str">
        <f>IF(ABS(D495-AVERAGE($D$2:D496))&gt;2*_xlfn.STDEV.S($D$2:D496), "TRADE", "NOT TRADE")</f>
        <v>NOT TRADE</v>
      </c>
    </row>
    <row r="497" spans="1:8" x14ac:dyDescent="0.25">
      <c r="A497" s="1">
        <v>44026</v>
      </c>
      <c r="B497">
        <v>5.0999999999999996</v>
      </c>
      <c r="C497">
        <v>16.43</v>
      </c>
      <c r="D497">
        <f t="shared" si="26"/>
        <v>-11.33</v>
      </c>
      <c r="E497">
        <f t="shared" si="27"/>
        <v>-1.0313331822738672</v>
      </c>
      <c r="F497">
        <f t="shared" si="28"/>
        <v>-0.57755331855581216</v>
      </c>
      <c r="G497" t="str">
        <f t="shared" si="29"/>
        <v>SELL RNL AND UG</v>
      </c>
      <c r="H497" t="str">
        <f>IF(ABS(D496-AVERAGE($D$2:D497))&gt;2*_xlfn.STDEV.S($D$2:D497), "TRADE", "NOT TRADE")</f>
        <v>NOT TRADE</v>
      </c>
    </row>
    <row r="498" spans="1:8" x14ac:dyDescent="0.25">
      <c r="A498" s="1">
        <v>44027</v>
      </c>
      <c r="B498">
        <v>5.28</v>
      </c>
      <c r="C498">
        <v>16.43</v>
      </c>
      <c r="D498">
        <f t="shared" si="26"/>
        <v>-11.149999999999999</v>
      </c>
      <c r="E498">
        <f t="shared" si="27"/>
        <v>-0.85133318227386656</v>
      </c>
      <c r="F498">
        <f t="shared" si="28"/>
        <v>-0.42731268686311802</v>
      </c>
      <c r="G498" t="str">
        <f t="shared" si="29"/>
        <v>SELL RNL AND UG</v>
      </c>
      <c r="H498" t="str">
        <f>IF(ABS(D497-AVERAGE($D$2:D498))&gt;2*_xlfn.STDEV.S($D$2:D498), "TRADE", "NOT TRADE")</f>
        <v>NOT TRADE</v>
      </c>
    </row>
    <row r="499" spans="1:8" x14ac:dyDescent="0.25">
      <c r="A499" s="1">
        <v>44028</v>
      </c>
      <c r="B499">
        <v>5.37</v>
      </c>
      <c r="C499">
        <v>16.540001</v>
      </c>
      <c r="D499">
        <f t="shared" si="26"/>
        <v>-11.170000999999999</v>
      </c>
      <c r="E499">
        <f t="shared" si="27"/>
        <v>-0.84907599720511673</v>
      </c>
      <c r="F499">
        <f t="shared" si="28"/>
        <v>-0.45700865598487767</v>
      </c>
      <c r="G499" t="str">
        <f t="shared" si="29"/>
        <v>SELL RNL AND UG</v>
      </c>
      <c r="H499" t="str">
        <f>IF(ABS(D498-AVERAGE($D$2:D499))&gt;2*_xlfn.STDEV.S($D$2:D499), "TRADE", "NOT TRADE")</f>
        <v>NOT TRADE</v>
      </c>
    </row>
    <row r="500" spans="1:8" x14ac:dyDescent="0.25">
      <c r="A500" s="1">
        <v>44029</v>
      </c>
      <c r="B500">
        <v>5.41</v>
      </c>
      <c r="C500">
        <v>16.77</v>
      </c>
      <c r="D500">
        <f t="shared" si="26"/>
        <v>-11.36</v>
      </c>
      <c r="E500">
        <f t="shared" si="27"/>
        <v>-0.99253578112864815</v>
      </c>
      <c r="F500">
        <f t="shared" si="28"/>
        <v>-0.62774915124323116</v>
      </c>
      <c r="G500" t="str">
        <f t="shared" si="29"/>
        <v>SELL RNL AND UG</v>
      </c>
      <c r="H500" t="str">
        <f>IF(ABS(D499-AVERAGE($D$2:D500))&gt;2*_xlfn.STDEV.S($D$2:D500), "TRADE", "NOT TRADE")</f>
        <v>NOT TRADE</v>
      </c>
    </row>
    <row r="501" spans="1:8" x14ac:dyDescent="0.25">
      <c r="A501" s="1">
        <v>44032</v>
      </c>
      <c r="B501">
        <v>5.52</v>
      </c>
      <c r="C501">
        <v>16.719999000000001</v>
      </c>
      <c r="D501">
        <f t="shared" si="26"/>
        <v>-11.199999000000002</v>
      </c>
      <c r="E501">
        <f t="shared" si="27"/>
        <v>-0.84265224834824437</v>
      </c>
      <c r="F501">
        <f t="shared" si="28"/>
        <v>-0.48468281748793463</v>
      </c>
      <c r="G501" t="str">
        <f t="shared" si="29"/>
        <v>SELL RNL AND UG</v>
      </c>
      <c r="H501" t="str">
        <f>IF(ABS(D500-AVERAGE($D$2:D501))&gt;2*_xlfn.STDEV.S($D$2:D501), "TRADE", "NOT TRADE")</f>
        <v>NOT TRADE</v>
      </c>
    </row>
    <row r="502" spans="1:8" x14ac:dyDescent="0.25">
      <c r="A502" s="1">
        <v>44033</v>
      </c>
      <c r="B502">
        <v>5.56</v>
      </c>
      <c r="C502">
        <v>16.799999</v>
      </c>
      <c r="D502">
        <f t="shared" si="26"/>
        <v>-11.239999000000001</v>
      </c>
      <c r="E502">
        <f t="shared" si="27"/>
        <v>-0.86646462454936835</v>
      </c>
      <c r="F502">
        <f t="shared" si="28"/>
        <v>-0.54763823749091423</v>
      </c>
      <c r="G502" t="str">
        <f t="shared" si="29"/>
        <v>SELL RNL AND UG</v>
      </c>
      <c r="H502" t="str">
        <f>IF(ABS(D501-AVERAGE($D$2:D502))&gt;2*_xlfn.STDEV.S($D$2:D502), "TRADE", "NOT TRADE")</f>
        <v>NOT TRADE</v>
      </c>
    </row>
    <row r="503" spans="1:8" x14ac:dyDescent="0.25">
      <c r="A503" s="1">
        <v>44034</v>
      </c>
      <c r="B503">
        <v>5.63</v>
      </c>
      <c r="C503">
        <v>17.059999000000001</v>
      </c>
      <c r="D503">
        <f t="shared" si="26"/>
        <v>-11.429999000000002</v>
      </c>
      <c r="E503">
        <f t="shared" si="27"/>
        <v>-1.0038548472030255</v>
      </c>
      <c r="F503">
        <f t="shared" si="28"/>
        <v>-0.76258581845333617</v>
      </c>
      <c r="G503" t="str">
        <f t="shared" si="29"/>
        <v>SELL RNL AND UG</v>
      </c>
      <c r="H503" t="str">
        <f>IF(ABS(D502-AVERAGE($D$2:D503))&gt;2*_xlfn.STDEV.S($D$2:D503), "TRADE", "NOT TRADE")</f>
        <v>NOT TRADE</v>
      </c>
    </row>
    <row r="504" spans="1:8" x14ac:dyDescent="0.25">
      <c r="A504" s="1">
        <v>44035</v>
      </c>
      <c r="B504">
        <v>5.85</v>
      </c>
      <c r="C504">
        <v>17.27</v>
      </c>
      <c r="D504">
        <f t="shared" si="26"/>
        <v>-11.42</v>
      </c>
      <c r="E504">
        <f t="shared" si="27"/>
        <v>-0.95136313238568171</v>
      </c>
      <c r="F504">
        <f t="shared" si="28"/>
        <v>-0.74424323700283235</v>
      </c>
      <c r="G504" t="str">
        <f t="shared" si="29"/>
        <v>SELL RNL AND UG</v>
      </c>
      <c r="H504" t="str">
        <f>IF(ABS(D503-AVERAGE($D$2:D504))&gt;2*_xlfn.STDEV.S($D$2:D504), "TRADE", "NOT TRADE")</f>
        <v>NOT TRADE</v>
      </c>
    </row>
    <row r="505" spans="1:8" x14ac:dyDescent="0.25">
      <c r="A505" s="1">
        <v>44036</v>
      </c>
      <c r="B505">
        <v>5.77</v>
      </c>
      <c r="C505">
        <v>17.209999</v>
      </c>
      <c r="D505">
        <f t="shared" si="26"/>
        <v>-11.439999</v>
      </c>
      <c r="E505">
        <f t="shared" si="27"/>
        <v>-0.98350305258013471</v>
      </c>
      <c r="F505">
        <f t="shared" si="28"/>
        <v>-0.82345316474722585</v>
      </c>
      <c r="G505" t="str">
        <f t="shared" si="29"/>
        <v>SELL RNL AND UG</v>
      </c>
      <c r="H505" t="str">
        <f>IF(ABS(D504-AVERAGE($D$2:D505))&gt;2*_xlfn.STDEV.S($D$2:D505), "TRADE", "NOT TRADE")</f>
        <v>NOT TRADE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</vt:vector>
  </HeadingPairs>
  <TitlesOfParts>
    <vt:vector size="4" baseType="lpstr">
      <vt:lpstr>DATA</vt:lpstr>
      <vt:lpstr>STOCKS VISUALIZATION</vt:lpstr>
      <vt:lpstr>SPREAD</vt:lpstr>
      <vt:lpstr>Z-SCORE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NKAMENI DANIEL</dc:creator>
  <cp:lastModifiedBy>DINOCK DINOCK Yvan Bienvenue</cp:lastModifiedBy>
  <dcterms:created xsi:type="dcterms:W3CDTF">2020-07-25T11:18:57Z</dcterms:created>
  <dcterms:modified xsi:type="dcterms:W3CDTF">2020-07-26T13:23:17Z</dcterms:modified>
</cp:coreProperties>
</file>