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nau_excel\"/>
    </mc:Choice>
  </mc:AlternateContent>
  <xr:revisionPtr revIDLastSave="0" documentId="8_{E86F375B-3972-436E-8C89-51C8BD7C3BA5}" xr6:coauthVersionLast="47" xr6:coauthVersionMax="47" xr10:uidLastSave="{00000000-0000-0000-0000-000000000000}"/>
  <bookViews>
    <workbookView xWindow="11520" yWindow="0" windowWidth="11520" windowHeight="12960" xr2:uid="{5275337F-907C-4A2D-B6DE-BBB349D5B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F33" i="1" s="1"/>
  <c r="B30" i="1"/>
  <c r="F30" i="1" s="1"/>
  <c r="B29" i="1"/>
  <c r="F29" i="1" s="1"/>
  <c r="B28" i="1"/>
  <c r="F28" i="1" s="1"/>
  <c r="B31" i="1" l="1"/>
  <c r="F32" i="1" s="1"/>
</calcChain>
</file>

<file path=xl/sharedStrings.xml><?xml version="1.0" encoding="utf-8"?>
<sst xmlns="http://schemas.openxmlformats.org/spreadsheetml/2006/main" count="28" uniqueCount="22">
  <si>
    <t>Tc</t>
  </si>
  <si>
    <t>pc</t>
  </si>
  <si>
    <t>R</t>
  </si>
  <si>
    <t>Formulas</t>
  </si>
  <si>
    <t>Tr</t>
  </si>
  <si>
    <t>a</t>
  </si>
  <si>
    <t>v</t>
  </si>
  <si>
    <t>f(v)</t>
  </si>
  <si>
    <t>ideal gas volume</t>
  </si>
  <si>
    <t>K</t>
  </si>
  <si>
    <t>atm</t>
  </si>
  <si>
    <t>liter-atm/g mol K</t>
  </si>
  <si>
    <t>Redlich-Kwong Equation of State</t>
  </si>
  <si>
    <t>n-Butane</t>
  </si>
  <si>
    <t>Bruce Finlayson</t>
  </si>
  <si>
    <t>Data</t>
  </si>
  <si>
    <t>T</t>
  </si>
  <si>
    <t>p</t>
  </si>
  <si>
    <t>Results</t>
  </si>
  <si>
    <t xml:space="preserve">ideal gas </t>
  </si>
  <si>
    <t>b</t>
  </si>
  <si>
    <t>Parameters - n-Butane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</si>
</sst>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A404-36B5-4728-9737-9CFD556CD237}">
  <dimension ref="A18:G33"/>
  <sheetViews>
    <sheetView showGridLines="0" tabSelected="1" topLeftCell="A17" workbookViewId="0">
      <selection activeCell="C39" sqref="C39"/>
    </sheetView>
  </sheetViews>
  <sheetFormatPr defaultRowHeight="14.4" x14ac:dyDescent="0.3"/>
  <cols>
    <col min="1" max="1" width="14.5546875" bestFit="1" customWidth="1"/>
    <col min="3" max="3" width="28" bestFit="1" customWidth="1"/>
  </cols>
  <sheetData>
    <row r="18" spans="1:7" x14ac:dyDescent="0.3">
      <c r="A18" s="1"/>
      <c r="B18" s="2"/>
      <c r="C18" s="2" t="s">
        <v>12</v>
      </c>
      <c r="D18" s="2"/>
      <c r="E18" s="2"/>
      <c r="F18" s="2"/>
      <c r="G18" s="3"/>
    </row>
    <row r="19" spans="1:7" x14ac:dyDescent="0.3">
      <c r="A19" s="4"/>
      <c r="B19" s="5"/>
      <c r="C19" s="5" t="s">
        <v>13</v>
      </c>
      <c r="D19" s="5"/>
      <c r="E19" s="5"/>
      <c r="F19" s="5"/>
      <c r="G19" s="6"/>
    </row>
    <row r="20" spans="1:7" x14ac:dyDescent="0.3">
      <c r="A20" s="7"/>
      <c r="B20" s="8"/>
      <c r="C20" s="8" t="s">
        <v>14</v>
      </c>
      <c r="D20" s="8"/>
      <c r="E20" s="8"/>
      <c r="F20" s="8"/>
      <c r="G20" s="9"/>
    </row>
    <row r="22" spans="1:7" x14ac:dyDescent="0.3">
      <c r="A22" s="1"/>
      <c r="B22" s="2" t="s">
        <v>21</v>
      </c>
      <c r="C22" s="3"/>
      <c r="E22" s="1"/>
      <c r="F22" s="2" t="s">
        <v>15</v>
      </c>
      <c r="G22" s="3"/>
    </row>
    <row r="23" spans="1:7" x14ac:dyDescent="0.3">
      <c r="A23" s="4" t="s">
        <v>0</v>
      </c>
      <c r="B23" s="5">
        <v>425.2</v>
      </c>
      <c r="C23" s="6" t="s">
        <v>9</v>
      </c>
      <c r="E23" s="4" t="s">
        <v>16</v>
      </c>
      <c r="F23" s="5">
        <v>393.3</v>
      </c>
      <c r="G23" s="6" t="s">
        <v>9</v>
      </c>
    </row>
    <row r="24" spans="1:7" x14ac:dyDescent="0.3">
      <c r="A24" s="4" t="s">
        <v>1</v>
      </c>
      <c r="B24" s="5">
        <v>37.5</v>
      </c>
      <c r="C24" s="6" t="s">
        <v>10</v>
      </c>
      <c r="E24" s="7" t="s">
        <v>17</v>
      </c>
      <c r="F24" s="8">
        <v>16.600000000000001</v>
      </c>
      <c r="G24" s="9" t="s">
        <v>10</v>
      </c>
    </row>
    <row r="25" spans="1:7" x14ac:dyDescent="0.3">
      <c r="A25" s="7" t="s">
        <v>2</v>
      </c>
      <c r="B25" s="8">
        <v>8.2059999999999994E-2</v>
      </c>
      <c r="C25" s="9" t="s">
        <v>11</v>
      </c>
    </row>
    <row r="27" spans="1:7" x14ac:dyDescent="0.3">
      <c r="A27" s="1"/>
      <c r="B27" s="2" t="s">
        <v>3</v>
      </c>
      <c r="C27" s="2"/>
      <c r="D27" s="2"/>
      <c r="E27" s="2"/>
      <c r="F27" s="2" t="s">
        <v>18</v>
      </c>
      <c r="G27" s="3"/>
    </row>
    <row r="28" spans="1:7" x14ac:dyDescent="0.3">
      <c r="A28" s="4" t="s">
        <v>4</v>
      </c>
      <c r="B28" s="5">
        <f>F23/B23</f>
        <v>0.92497648165569146</v>
      </c>
      <c r="C28" s="5"/>
      <c r="D28" s="5"/>
      <c r="E28" s="5" t="s">
        <v>4</v>
      </c>
      <c r="F28" s="5">
        <f>B28</f>
        <v>0.92497648165569146</v>
      </c>
      <c r="G28" s="6"/>
    </row>
    <row r="29" spans="1:7" x14ac:dyDescent="0.3">
      <c r="A29" s="4" t="s">
        <v>5</v>
      </c>
      <c r="B29" s="5">
        <f>0.42748*(B25^2*B23^2/B24)*(B23/F23)^0.5</f>
        <v>14.430079530108177</v>
      </c>
      <c r="C29" s="5"/>
      <c r="D29" s="5"/>
      <c r="E29" s="5" t="s">
        <v>5</v>
      </c>
      <c r="F29" s="5">
        <f t="shared" ref="F29:F30" si="0">B29</f>
        <v>14.430079530108177</v>
      </c>
      <c r="G29" s="6"/>
    </row>
    <row r="30" spans="1:7" x14ac:dyDescent="0.3">
      <c r="A30" s="4" t="s">
        <v>20</v>
      </c>
      <c r="B30" s="5">
        <f>0.08664*(B25*B23/B24)</f>
        <v>8.0614273484799992E-2</v>
      </c>
      <c r="C30" s="5"/>
      <c r="D30" s="5"/>
      <c r="E30" s="5" t="s">
        <v>20</v>
      </c>
      <c r="F30" s="5">
        <f t="shared" si="0"/>
        <v>8.0614273484799992E-2</v>
      </c>
      <c r="G30" s="6"/>
    </row>
    <row r="31" spans="1:7" x14ac:dyDescent="0.3">
      <c r="A31" s="4" t="s">
        <v>7</v>
      </c>
      <c r="B31" s="5">
        <f>F24*F31^3-B25*F23*F31^2 +(F29-B25*F23*F30-F24*F30^2)*F31-F29*F30</f>
        <v>-1.8076918310550028E-4</v>
      </c>
      <c r="C31" s="5"/>
      <c r="D31" s="5"/>
      <c r="E31" s="5" t="s">
        <v>6</v>
      </c>
      <c r="F31" s="5">
        <v>0.18135602031806675</v>
      </c>
      <c r="G31" s="6"/>
    </row>
    <row r="32" spans="1:7" x14ac:dyDescent="0.3">
      <c r="A32" s="4"/>
      <c r="B32" s="5"/>
      <c r="C32" s="5"/>
      <c r="D32" s="5"/>
      <c r="E32" s="5" t="s">
        <v>7</v>
      </c>
      <c r="F32" s="5">
        <f>B31</f>
        <v>-1.8076918310550028E-4</v>
      </c>
      <c r="G32" s="6"/>
    </row>
    <row r="33" spans="1:7" x14ac:dyDescent="0.3">
      <c r="A33" s="7" t="s">
        <v>8</v>
      </c>
      <c r="B33" s="8">
        <f>B25*F23/F24</f>
        <v>1.9442287951807227</v>
      </c>
      <c r="C33" s="8"/>
      <c r="D33" s="8"/>
      <c r="E33" s="8" t="s">
        <v>19</v>
      </c>
      <c r="F33" s="8">
        <f>B33</f>
        <v>1.9442287951807227</v>
      </c>
      <c r="G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Akomolafe</dc:creator>
  <cp:lastModifiedBy>David Akomolafe</cp:lastModifiedBy>
  <dcterms:created xsi:type="dcterms:W3CDTF">2023-05-25T04:30:44Z</dcterms:created>
  <dcterms:modified xsi:type="dcterms:W3CDTF">2023-05-25T04:48:56Z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2023-05-25T04:48:02Z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538229e5-4418-4f9c-acbf-513e646c509e</vt:lpwstr>
  </property>
  <property fmtid="{D5CDD505-2E9C-101B-9397-08002B2CF9AE}" pid="7" name="MSIP_Label_defa4170-0d19-0005-0004-bc88714345d2_ActionId">
    <vt:lpwstr>e26ccdf6-cf5f-46a7-887e-c74566059708</vt:lpwstr>
  </property>
  <property fmtid="{D5CDD505-2E9C-101B-9397-08002B2CF9AE}" pid="8" name="MSIP_Label_defa4170-0d19-0005-0004-bc88714345d2_ContentBits">
    <vt:lpwstr>0</vt:lpwstr>
  </property>
</Properties>
</file>