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2026\SEGUIMIENTO DIARIO PTAR 2026\CALIDAD DE AGUA 2026\"/>
    </mc:Choice>
  </mc:AlternateContent>
  <xr:revisionPtr revIDLastSave="0" documentId="13_ncr:1_{6131E180-54BF-423F-93B9-AA35199772FB}" xr6:coauthVersionLast="47" xr6:coauthVersionMax="47" xr10:uidLastSave="{00000000-0000-0000-0000-000000000000}"/>
  <bookViews>
    <workbookView xWindow="-120" yWindow="-120" windowWidth="21840" windowHeight="13020" activeTab="2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0" r:id="rId4"/>
    <pivotCache cacheId="1" r:id="rId5"/>
    <pivotCache cacheId="2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M8" i="56" l="1"/>
  <c r="DM9" i="56"/>
  <c r="DM10" i="56"/>
  <c r="DM11" i="56"/>
  <c r="DM12" i="56"/>
  <c r="DM13" i="56"/>
  <c r="DM14" i="56"/>
  <c r="DM15" i="56"/>
  <c r="DM16" i="56"/>
  <c r="DM17" i="56"/>
  <c r="DM18" i="56"/>
  <c r="DM19" i="56"/>
  <c r="DM20" i="56"/>
  <c r="DM21" i="56"/>
  <c r="DM22" i="56"/>
  <c r="DM23" i="56"/>
  <c r="DM24" i="56"/>
  <c r="DM25" i="56"/>
  <c r="DM26" i="56"/>
  <c r="DM27" i="56"/>
  <c r="DM28" i="56"/>
  <c r="DM29" i="56"/>
  <c r="DM30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M77" i="56"/>
  <c r="DM78" i="56"/>
  <c r="DM79" i="56"/>
  <c r="DM80" i="56"/>
  <c r="DM81" i="56"/>
  <c r="DM82" i="56"/>
  <c r="DM83" i="56"/>
  <c r="DM84" i="56"/>
  <c r="DM85" i="56"/>
  <c r="DM86" i="56"/>
  <c r="DM87" i="56"/>
  <c r="DM88" i="56"/>
  <c r="DM89" i="56"/>
  <c r="DM90" i="56"/>
  <c r="DM91" i="56"/>
  <c r="DM92" i="56"/>
  <c r="DM93" i="56"/>
  <c r="DM94" i="56"/>
  <c r="DM95" i="56"/>
  <c r="DM96" i="56"/>
  <c r="DM97" i="56"/>
  <c r="DM98" i="56"/>
  <c r="DM99" i="56"/>
  <c r="DM7" i="56"/>
  <c r="K45" i="7" l="1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44" i="7"/>
  <c r="AY334" i="1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6" i="56"/>
  <c r="DN77" i="56"/>
  <c r="DN78" i="56"/>
  <c r="DN79" i="56"/>
  <c r="DN80" i="56"/>
  <c r="DN81" i="56"/>
  <c r="DN82" i="56"/>
  <c r="DN83" i="56"/>
  <c r="DN84" i="56"/>
  <c r="DN85" i="56"/>
  <c r="DN86" i="56"/>
  <c r="DN87" i="56"/>
  <c r="DN7" i="56"/>
  <c r="DN8" i="56"/>
  <c r="DN9" i="56"/>
  <c r="DN10" i="56"/>
  <c r="DN11" i="56"/>
  <c r="W340" i="56" l="1" a="1"/>
  <c r="W336" i="56" a="1"/>
  <c r="W332" i="56" a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S1954" i="7" s="1"/>
  <c r="CP743" i="1"/>
  <c r="S1933" i="7" s="1"/>
  <c r="CO743" i="1"/>
  <c r="CN743" i="1"/>
  <c r="R1954" i="7" s="1"/>
  <c r="CM743" i="1"/>
  <c r="R1933" i="7" s="1"/>
  <c r="CL743" i="1"/>
  <c r="CK743" i="1"/>
  <c r="Q1954" i="7" s="1"/>
  <c r="CJ743" i="1"/>
  <c r="Q1933" i="7" s="1"/>
  <c r="CI743" i="1"/>
  <c r="CH743" i="1"/>
  <c r="P1954" i="7" s="1"/>
  <c r="CG743" i="1"/>
  <c r="P1933" i="7" s="1"/>
  <c r="CF743" i="1"/>
  <c r="CE743" i="1"/>
  <c r="O1954" i="7" s="1"/>
  <c r="CD743" i="1"/>
  <c r="O1933" i="7" s="1"/>
  <c r="CC743" i="1"/>
  <c r="O1912" i="7" s="1"/>
  <c r="CB743" i="1"/>
  <c r="N1954" i="7" s="1"/>
  <c r="CA743" i="1"/>
  <c r="N1933" i="7" s="1"/>
  <c r="BZ743" i="1"/>
  <c r="BY743" i="1"/>
  <c r="M1954" i="7" s="1"/>
  <c r="BX743" i="1"/>
  <c r="M1933" i="7" s="1"/>
  <c r="BW743" i="1"/>
  <c r="BV743" i="1"/>
  <c r="L1954" i="7" s="1"/>
  <c r="BU743" i="1"/>
  <c r="L1933" i="7" s="1"/>
  <c r="BT743" i="1"/>
  <c r="L1912" i="7" s="1"/>
  <c r="BS743" i="1"/>
  <c r="BR743" i="1"/>
  <c r="K1933" i="7" s="1"/>
  <c r="BQ743" i="1"/>
  <c r="BP743" i="1"/>
  <c r="J1954" i="7" s="1"/>
  <c r="BO743" i="1"/>
  <c r="J1933" i="7" s="1"/>
  <c r="BN743" i="1"/>
  <c r="BM743" i="1"/>
  <c r="I1954" i="7" s="1"/>
  <c r="BL743" i="1"/>
  <c r="I1933" i="7" s="1"/>
  <c r="BK743" i="1"/>
  <c r="BJ743" i="1"/>
  <c r="H1954" i="7" s="1"/>
  <c r="BI743" i="1"/>
  <c r="H1933" i="7" s="1"/>
  <c r="BH743" i="1"/>
  <c r="BG743" i="1"/>
  <c r="G1954" i="7" s="1"/>
  <c r="BF743" i="1"/>
  <c r="G1933" i="7" s="1"/>
  <c r="BE743" i="1"/>
  <c r="G1912" i="7" s="1"/>
  <c r="BD743" i="1"/>
  <c r="F1954" i="7" s="1"/>
  <c r="BC743" i="1"/>
  <c r="F1933" i="7" s="1"/>
  <c r="BB743" i="1"/>
  <c r="BA743" i="1"/>
  <c r="E1954" i="7" s="1"/>
  <c r="AZ743" i="1"/>
  <c r="E1933" i="7" s="1"/>
  <c r="AY743" i="1"/>
  <c r="AW743" i="1"/>
  <c r="CQ742" i="1"/>
  <c r="S1953" i="7" s="1"/>
  <c r="CP742" i="1"/>
  <c r="S1932" i="7" s="1"/>
  <c r="CO742" i="1"/>
  <c r="CN742" i="1"/>
  <c r="R1953" i="7" s="1"/>
  <c r="CM742" i="1"/>
  <c r="R1932" i="7" s="1"/>
  <c r="CL742" i="1"/>
  <c r="CK742" i="1"/>
  <c r="Q1953" i="7" s="1"/>
  <c r="CJ742" i="1"/>
  <c r="Q1932" i="7" s="1"/>
  <c r="CI742" i="1"/>
  <c r="Q1911" i="7" s="1"/>
  <c r="CH742" i="1"/>
  <c r="P1953" i="7" s="1"/>
  <c r="CG742" i="1"/>
  <c r="P1932" i="7" s="1"/>
  <c r="CF742" i="1"/>
  <c r="CE742" i="1"/>
  <c r="O1953" i="7" s="1"/>
  <c r="CD742" i="1"/>
  <c r="O1932" i="7" s="1"/>
  <c r="CC742" i="1"/>
  <c r="CB742" i="1"/>
  <c r="N1953" i="7" s="1"/>
  <c r="CA742" i="1"/>
  <c r="N1932" i="7" s="1"/>
  <c r="BZ742" i="1"/>
  <c r="N1911" i="7" s="1"/>
  <c r="BY742" i="1"/>
  <c r="M1953" i="7" s="1"/>
  <c r="BX742" i="1"/>
  <c r="M1932" i="7" s="1"/>
  <c r="BW742" i="1"/>
  <c r="M1911" i="7" s="1"/>
  <c r="BV742" i="1"/>
  <c r="L1953" i="7" s="1"/>
  <c r="BU742" i="1"/>
  <c r="L1932" i="7" s="1"/>
  <c r="BT742" i="1"/>
  <c r="L1911" i="7" s="1"/>
  <c r="BS742" i="1"/>
  <c r="BR742" i="1"/>
  <c r="K1932" i="7" s="1"/>
  <c r="BQ742" i="1"/>
  <c r="K1911" i="7" s="1"/>
  <c r="BP742" i="1"/>
  <c r="J1953" i="7" s="1"/>
  <c r="BO742" i="1"/>
  <c r="J1932" i="7" s="1"/>
  <c r="BN742" i="1"/>
  <c r="J1911" i="7" s="1"/>
  <c r="BM742" i="1"/>
  <c r="I1953" i="7" s="1"/>
  <c r="BL742" i="1"/>
  <c r="I1932" i="7" s="1"/>
  <c r="BK742" i="1"/>
  <c r="I1911" i="7" s="1"/>
  <c r="BJ742" i="1"/>
  <c r="H1953" i="7" s="1"/>
  <c r="BI742" i="1"/>
  <c r="H1932" i="7" s="1"/>
  <c r="BH742" i="1"/>
  <c r="H1911" i="7" s="1"/>
  <c r="BG742" i="1"/>
  <c r="G1953" i="7" s="1"/>
  <c r="BF742" i="1"/>
  <c r="G1932" i="7" s="1"/>
  <c r="X1932" i="7" s="1"/>
  <c r="BE742" i="1"/>
  <c r="G1911" i="7" s="1"/>
  <c r="BD742" i="1"/>
  <c r="F1953" i="7" s="1"/>
  <c r="BC742" i="1"/>
  <c r="F1932" i="7" s="1"/>
  <c r="BB742" i="1"/>
  <c r="F1911" i="7" s="1"/>
  <c r="BA742" i="1"/>
  <c r="E1953" i="7" s="1"/>
  <c r="AZ742" i="1"/>
  <c r="E1932" i="7" s="1"/>
  <c r="AY742" i="1"/>
  <c r="E1911" i="7" s="1"/>
  <c r="AW742" i="1"/>
  <c r="CQ741" i="1"/>
  <c r="S1952" i="7" s="1"/>
  <c r="CP741" i="1"/>
  <c r="S1931" i="7" s="1"/>
  <c r="CO741" i="1"/>
  <c r="S1910" i="7" s="1"/>
  <c r="CN741" i="1"/>
  <c r="R1952" i="7" s="1"/>
  <c r="CM741" i="1"/>
  <c r="R1931" i="7" s="1"/>
  <c r="CL741" i="1"/>
  <c r="R1910" i="7" s="1"/>
  <c r="CK741" i="1"/>
  <c r="Q1952" i="7" s="1"/>
  <c r="CJ741" i="1"/>
  <c r="Q1931" i="7" s="1"/>
  <c r="CI741" i="1"/>
  <c r="Q1910" i="7" s="1"/>
  <c r="CH741" i="1"/>
  <c r="P1952" i="7" s="1"/>
  <c r="CG741" i="1"/>
  <c r="P1931" i="7" s="1"/>
  <c r="CF741" i="1"/>
  <c r="P1910" i="7" s="1"/>
  <c r="CE741" i="1"/>
  <c r="O1952" i="7" s="1"/>
  <c r="CD741" i="1"/>
  <c r="O1931" i="7" s="1"/>
  <c r="CC741" i="1"/>
  <c r="O1910" i="7" s="1"/>
  <c r="CB741" i="1"/>
  <c r="N1952" i="7" s="1"/>
  <c r="CA741" i="1"/>
  <c r="N1931" i="7" s="1"/>
  <c r="BZ741" i="1"/>
  <c r="N1910" i="7" s="1"/>
  <c r="BY741" i="1"/>
  <c r="M1952" i="7" s="1"/>
  <c r="BX741" i="1"/>
  <c r="M1931" i="7" s="1"/>
  <c r="BW741" i="1"/>
  <c r="M1910" i="7" s="1"/>
  <c r="BV741" i="1"/>
  <c r="L1952" i="7" s="1"/>
  <c r="BU741" i="1"/>
  <c r="L1931" i="7" s="1"/>
  <c r="BT741" i="1"/>
  <c r="L1910" i="7" s="1"/>
  <c r="BS741" i="1"/>
  <c r="BR741" i="1"/>
  <c r="K1931" i="7" s="1"/>
  <c r="BQ741" i="1"/>
  <c r="K1910" i="7" s="1"/>
  <c r="BP741" i="1"/>
  <c r="J1952" i="7" s="1"/>
  <c r="BO741" i="1"/>
  <c r="J1931" i="7" s="1"/>
  <c r="BN741" i="1"/>
  <c r="J1910" i="7" s="1"/>
  <c r="BM741" i="1"/>
  <c r="I1952" i="7" s="1"/>
  <c r="BL741" i="1"/>
  <c r="I1931" i="7" s="1"/>
  <c r="BK741" i="1"/>
  <c r="I1910" i="7" s="1"/>
  <c r="BJ741" i="1"/>
  <c r="H1952" i="7" s="1"/>
  <c r="BI741" i="1"/>
  <c r="H1931" i="7" s="1"/>
  <c r="BH741" i="1"/>
  <c r="H1910" i="7" s="1"/>
  <c r="BG741" i="1"/>
  <c r="G1952" i="7" s="1"/>
  <c r="BF741" i="1"/>
  <c r="G1931" i="7" s="1"/>
  <c r="BE741" i="1"/>
  <c r="G1910" i="7" s="1"/>
  <c r="BD741" i="1"/>
  <c r="F1952" i="7" s="1"/>
  <c r="BC741" i="1"/>
  <c r="F1931" i="7" s="1"/>
  <c r="BB741" i="1"/>
  <c r="F1910" i="7" s="1"/>
  <c r="BA741" i="1"/>
  <c r="E1952" i="7" s="1"/>
  <c r="AZ741" i="1"/>
  <c r="E1931" i="7" s="1"/>
  <c r="AY741" i="1"/>
  <c r="E1910" i="7" s="1"/>
  <c r="AW741" i="1"/>
  <c r="CQ740" i="1"/>
  <c r="S1951" i="7" s="1"/>
  <c r="CP740" i="1"/>
  <c r="S1930" i="7" s="1"/>
  <c r="CO740" i="1"/>
  <c r="S1909" i="7" s="1"/>
  <c r="CN740" i="1"/>
  <c r="R1951" i="7" s="1"/>
  <c r="CM740" i="1"/>
  <c r="R1930" i="7" s="1"/>
  <c r="CL740" i="1"/>
  <c r="R1909" i="7" s="1"/>
  <c r="CK740" i="1"/>
  <c r="Q1951" i="7" s="1"/>
  <c r="CJ740" i="1"/>
  <c r="Q1930" i="7" s="1"/>
  <c r="CI740" i="1"/>
  <c r="Q1909" i="7" s="1"/>
  <c r="CH740" i="1"/>
  <c r="P1951" i="7" s="1"/>
  <c r="CG740" i="1"/>
  <c r="P1930" i="7" s="1"/>
  <c r="CF740" i="1"/>
  <c r="P1909" i="7" s="1"/>
  <c r="CE740" i="1"/>
  <c r="O1951" i="7" s="1"/>
  <c r="CD740" i="1"/>
  <c r="O1930" i="7" s="1"/>
  <c r="CC740" i="1"/>
  <c r="O1909" i="7" s="1"/>
  <c r="CB740" i="1"/>
  <c r="N1951" i="7" s="1"/>
  <c r="CA740" i="1"/>
  <c r="N1930" i="7" s="1"/>
  <c r="BZ740" i="1"/>
  <c r="N1909" i="7" s="1"/>
  <c r="BY740" i="1"/>
  <c r="M1951" i="7" s="1"/>
  <c r="BX740" i="1"/>
  <c r="M1930" i="7" s="1"/>
  <c r="BW740" i="1"/>
  <c r="M1909" i="7" s="1"/>
  <c r="BV740" i="1"/>
  <c r="L1951" i="7" s="1"/>
  <c r="BU740" i="1"/>
  <c r="L1930" i="7" s="1"/>
  <c r="BT740" i="1"/>
  <c r="L1909" i="7" s="1"/>
  <c r="BS740" i="1"/>
  <c r="BR740" i="1"/>
  <c r="K1930" i="7" s="1"/>
  <c r="BQ740" i="1"/>
  <c r="K1909" i="7" s="1"/>
  <c r="BP740" i="1"/>
  <c r="J1951" i="7" s="1"/>
  <c r="BO740" i="1"/>
  <c r="J1930" i="7" s="1"/>
  <c r="BN740" i="1"/>
  <c r="J1909" i="7" s="1"/>
  <c r="BM740" i="1"/>
  <c r="I1951" i="7" s="1"/>
  <c r="BL740" i="1"/>
  <c r="I1930" i="7" s="1"/>
  <c r="BK740" i="1"/>
  <c r="I1909" i="7" s="1"/>
  <c r="BJ740" i="1"/>
  <c r="H1951" i="7" s="1"/>
  <c r="BI740" i="1"/>
  <c r="H1930" i="7" s="1"/>
  <c r="BH740" i="1"/>
  <c r="H1909" i="7" s="1"/>
  <c r="BG740" i="1"/>
  <c r="G1951" i="7" s="1"/>
  <c r="BF740" i="1"/>
  <c r="G1930" i="7" s="1"/>
  <c r="BE740" i="1"/>
  <c r="G1909" i="7" s="1"/>
  <c r="BD740" i="1"/>
  <c r="F1951" i="7" s="1"/>
  <c r="BC740" i="1"/>
  <c r="F1930" i="7" s="1"/>
  <c r="BB740" i="1"/>
  <c r="F1909" i="7" s="1"/>
  <c r="BA740" i="1"/>
  <c r="E1951" i="7" s="1"/>
  <c r="AZ740" i="1"/>
  <c r="E1930" i="7" s="1"/>
  <c r="AY740" i="1"/>
  <c r="E1909" i="7" s="1"/>
  <c r="AW740" i="1"/>
  <c r="CQ739" i="1"/>
  <c r="S1950" i="7" s="1"/>
  <c r="CP739" i="1"/>
  <c r="S1929" i="7" s="1"/>
  <c r="CO739" i="1"/>
  <c r="S1908" i="7" s="1"/>
  <c r="CN739" i="1"/>
  <c r="R1950" i="7" s="1"/>
  <c r="CM739" i="1"/>
  <c r="R1929" i="7" s="1"/>
  <c r="CL739" i="1"/>
  <c r="R1908" i="7" s="1"/>
  <c r="CK739" i="1"/>
  <c r="Q1950" i="7" s="1"/>
  <c r="CJ739" i="1"/>
  <c r="Q1929" i="7" s="1"/>
  <c r="CI739" i="1"/>
  <c r="Q1908" i="7" s="1"/>
  <c r="CH739" i="1"/>
  <c r="P1950" i="7" s="1"/>
  <c r="CG739" i="1"/>
  <c r="P1929" i="7" s="1"/>
  <c r="CF739" i="1"/>
  <c r="P1908" i="7" s="1"/>
  <c r="CE739" i="1"/>
  <c r="O1950" i="7" s="1"/>
  <c r="CD739" i="1"/>
  <c r="O1929" i="7" s="1"/>
  <c r="CC739" i="1"/>
  <c r="O1908" i="7" s="1"/>
  <c r="CB739" i="1"/>
  <c r="N1950" i="7" s="1"/>
  <c r="CA739" i="1"/>
  <c r="N1929" i="7" s="1"/>
  <c r="BZ739" i="1"/>
  <c r="N1908" i="7" s="1"/>
  <c r="BY739" i="1"/>
  <c r="M1950" i="7" s="1"/>
  <c r="BX739" i="1"/>
  <c r="M1929" i="7" s="1"/>
  <c r="BW739" i="1"/>
  <c r="M1908" i="7" s="1"/>
  <c r="BV739" i="1"/>
  <c r="L1950" i="7" s="1"/>
  <c r="BU739" i="1"/>
  <c r="L1929" i="7" s="1"/>
  <c r="BT739" i="1"/>
  <c r="L1908" i="7" s="1"/>
  <c r="BS739" i="1"/>
  <c r="BR739" i="1"/>
  <c r="K1929" i="7" s="1"/>
  <c r="BQ739" i="1"/>
  <c r="K1908" i="7" s="1"/>
  <c r="BP739" i="1"/>
  <c r="J1950" i="7" s="1"/>
  <c r="BO739" i="1"/>
  <c r="J1929" i="7" s="1"/>
  <c r="BN739" i="1"/>
  <c r="J1908" i="7" s="1"/>
  <c r="BM739" i="1"/>
  <c r="I1950" i="7" s="1"/>
  <c r="BL739" i="1"/>
  <c r="I1929" i="7" s="1"/>
  <c r="BK739" i="1"/>
  <c r="I1908" i="7" s="1"/>
  <c r="BJ739" i="1"/>
  <c r="H1950" i="7" s="1"/>
  <c r="BI739" i="1"/>
  <c r="H1929" i="7" s="1"/>
  <c r="BH739" i="1"/>
  <c r="H1908" i="7" s="1"/>
  <c r="BG739" i="1"/>
  <c r="G1950" i="7" s="1"/>
  <c r="W1950" i="7" s="1"/>
  <c r="BF739" i="1"/>
  <c r="G1929" i="7" s="1"/>
  <c r="BE739" i="1"/>
  <c r="G1908" i="7" s="1"/>
  <c r="BD739" i="1"/>
  <c r="F1950" i="7" s="1"/>
  <c r="BC739" i="1"/>
  <c r="F1929" i="7" s="1"/>
  <c r="BB739" i="1"/>
  <c r="F1908" i="7" s="1"/>
  <c r="BA739" i="1"/>
  <c r="E1950" i="7" s="1"/>
  <c r="AZ739" i="1"/>
  <c r="E1929" i="7" s="1"/>
  <c r="AY739" i="1"/>
  <c r="E1908" i="7" s="1"/>
  <c r="AW739" i="1"/>
  <c r="CQ738" i="1"/>
  <c r="S1949" i="7" s="1"/>
  <c r="CP738" i="1"/>
  <c r="S1928" i="7" s="1"/>
  <c r="CO738" i="1"/>
  <c r="S1907" i="7" s="1"/>
  <c r="CN738" i="1"/>
  <c r="R1949" i="7" s="1"/>
  <c r="CM738" i="1"/>
  <c r="R1928" i="7" s="1"/>
  <c r="CL738" i="1"/>
  <c r="R1907" i="7" s="1"/>
  <c r="CK738" i="1"/>
  <c r="Q1949" i="7" s="1"/>
  <c r="CJ738" i="1"/>
  <c r="Q1928" i="7" s="1"/>
  <c r="CI738" i="1"/>
  <c r="Q1907" i="7" s="1"/>
  <c r="CH738" i="1"/>
  <c r="P1949" i="7" s="1"/>
  <c r="CG738" i="1"/>
  <c r="P1928" i="7" s="1"/>
  <c r="CF738" i="1"/>
  <c r="P1907" i="7" s="1"/>
  <c r="CE738" i="1"/>
  <c r="O1949" i="7" s="1"/>
  <c r="CD738" i="1"/>
  <c r="O1928" i="7" s="1"/>
  <c r="CC738" i="1"/>
  <c r="O1907" i="7" s="1"/>
  <c r="CB738" i="1"/>
  <c r="N1949" i="7" s="1"/>
  <c r="CA738" i="1"/>
  <c r="N1928" i="7" s="1"/>
  <c r="BZ738" i="1"/>
  <c r="N1907" i="7" s="1"/>
  <c r="BY738" i="1"/>
  <c r="M1949" i="7" s="1"/>
  <c r="BX738" i="1"/>
  <c r="M1928" i="7" s="1"/>
  <c r="BW738" i="1"/>
  <c r="M1907" i="7" s="1"/>
  <c r="BV738" i="1"/>
  <c r="L1949" i="7" s="1"/>
  <c r="BU738" i="1"/>
  <c r="L1928" i="7" s="1"/>
  <c r="BT738" i="1"/>
  <c r="L1907" i="7" s="1"/>
  <c r="BS738" i="1"/>
  <c r="BR738" i="1"/>
  <c r="K1928" i="7" s="1"/>
  <c r="BQ738" i="1"/>
  <c r="K1907" i="7" s="1"/>
  <c r="BP738" i="1"/>
  <c r="J1949" i="7" s="1"/>
  <c r="BO738" i="1"/>
  <c r="J1928" i="7" s="1"/>
  <c r="BN738" i="1"/>
  <c r="J1907" i="7" s="1"/>
  <c r="BM738" i="1"/>
  <c r="I1949" i="7" s="1"/>
  <c r="BL738" i="1"/>
  <c r="I1928" i="7" s="1"/>
  <c r="BK738" i="1"/>
  <c r="I1907" i="7" s="1"/>
  <c r="BJ738" i="1"/>
  <c r="H1949" i="7" s="1"/>
  <c r="BI738" i="1"/>
  <c r="H1928" i="7" s="1"/>
  <c r="BH738" i="1"/>
  <c r="H1907" i="7" s="1"/>
  <c r="BG738" i="1"/>
  <c r="G1949" i="7" s="1"/>
  <c r="BF738" i="1"/>
  <c r="G1928" i="7" s="1"/>
  <c r="X1928" i="7" s="1"/>
  <c r="BE738" i="1"/>
  <c r="G1907" i="7" s="1"/>
  <c r="BD738" i="1"/>
  <c r="F1949" i="7" s="1"/>
  <c r="BC738" i="1"/>
  <c r="F1928" i="7" s="1"/>
  <c r="BB738" i="1"/>
  <c r="F1907" i="7" s="1"/>
  <c r="BA738" i="1"/>
  <c r="E1949" i="7" s="1"/>
  <c r="AZ738" i="1"/>
  <c r="E1928" i="7" s="1"/>
  <c r="AY738" i="1"/>
  <c r="E1907" i="7" s="1"/>
  <c r="AW738" i="1"/>
  <c r="CQ737" i="1"/>
  <c r="S1948" i="7" s="1"/>
  <c r="CP737" i="1"/>
  <c r="S1927" i="7" s="1"/>
  <c r="CO737" i="1"/>
  <c r="S1906" i="7" s="1"/>
  <c r="CN737" i="1"/>
  <c r="R1948" i="7" s="1"/>
  <c r="CM737" i="1"/>
  <c r="R1927" i="7" s="1"/>
  <c r="CL737" i="1"/>
  <c r="R1906" i="7" s="1"/>
  <c r="CK737" i="1"/>
  <c r="Q1948" i="7" s="1"/>
  <c r="CJ737" i="1"/>
  <c r="Q1927" i="7" s="1"/>
  <c r="CI737" i="1"/>
  <c r="Q1906" i="7" s="1"/>
  <c r="CH737" i="1"/>
  <c r="P1948" i="7" s="1"/>
  <c r="CG737" i="1"/>
  <c r="P1927" i="7" s="1"/>
  <c r="CF737" i="1"/>
  <c r="P1906" i="7" s="1"/>
  <c r="CE737" i="1"/>
  <c r="O1948" i="7" s="1"/>
  <c r="CD737" i="1"/>
  <c r="O1927" i="7" s="1"/>
  <c r="CC737" i="1"/>
  <c r="O1906" i="7" s="1"/>
  <c r="CB737" i="1"/>
  <c r="N1948" i="7" s="1"/>
  <c r="CA737" i="1"/>
  <c r="N1927" i="7" s="1"/>
  <c r="BZ737" i="1"/>
  <c r="N1906" i="7" s="1"/>
  <c r="BY737" i="1"/>
  <c r="M1948" i="7" s="1"/>
  <c r="BX737" i="1"/>
  <c r="M1927" i="7" s="1"/>
  <c r="BW737" i="1"/>
  <c r="M1906" i="7" s="1"/>
  <c r="BV737" i="1"/>
  <c r="L1948" i="7" s="1"/>
  <c r="BU737" i="1"/>
  <c r="L1927" i="7" s="1"/>
  <c r="BT737" i="1"/>
  <c r="L1906" i="7" s="1"/>
  <c r="BS737" i="1"/>
  <c r="BR737" i="1"/>
  <c r="K1927" i="7" s="1"/>
  <c r="BQ737" i="1"/>
  <c r="K1906" i="7" s="1"/>
  <c r="BP737" i="1"/>
  <c r="J1948" i="7" s="1"/>
  <c r="BO737" i="1"/>
  <c r="J1927" i="7" s="1"/>
  <c r="BN737" i="1"/>
  <c r="J1906" i="7" s="1"/>
  <c r="BM737" i="1"/>
  <c r="I1948" i="7" s="1"/>
  <c r="BL737" i="1"/>
  <c r="I1927" i="7" s="1"/>
  <c r="BK737" i="1"/>
  <c r="I1906" i="7" s="1"/>
  <c r="BJ737" i="1"/>
  <c r="H1948" i="7" s="1"/>
  <c r="BI737" i="1"/>
  <c r="H1927" i="7" s="1"/>
  <c r="BH737" i="1"/>
  <c r="H1906" i="7" s="1"/>
  <c r="BG737" i="1"/>
  <c r="G1948" i="7" s="1"/>
  <c r="BF737" i="1"/>
  <c r="G1927" i="7" s="1"/>
  <c r="BE737" i="1"/>
  <c r="G1906" i="7" s="1"/>
  <c r="BD737" i="1"/>
  <c r="F1948" i="7" s="1"/>
  <c r="BC737" i="1"/>
  <c r="F1927" i="7" s="1"/>
  <c r="BB737" i="1"/>
  <c r="F1906" i="7" s="1"/>
  <c r="BA737" i="1"/>
  <c r="E1948" i="7" s="1"/>
  <c r="AZ737" i="1"/>
  <c r="E1927" i="7" s="1"/>
  <c r="AY737" i="1"/>
  <c r="E1906" i="7" s="1"/>
  <c r="AW737" i="1"/>
  <c r="CQ736" i="1"/>
  <c r="S1947" i="7" s="1"/>
  <c r="CP736" i="1"/>
  <c r="S1926" i="7" s="1"/>
  <c r="CO736" i="1"/>
  <c r="S1905" i="7" s="1"/>
  <c r="CN736" i="1"/>
  <c r="R1947" i="7" s="1"/>
  <c r="CM736" i="1"/>
  <c r="R1926" i="7" s="1"/>
  <c r="CL736" i="1"/>
  <c r="R1905" i="7" s="1"/>
  <c r="CK736" i="1"/>
  <c r="Q1947" i="7" s="1"/>
  <c r="CJ736" i="1"/>
  <c r="Q1926" i="7" s="1"/>
  <c r="CI736" i="1"/>
  <c r="Q1905" i="7" s="1"/>
  <c r="CH736" i="1"/>
  <c r="P1947" i="7" s="1"/>
  <c r="CG736" i="1"/>
  <c r="P1926" i="7" s="1"/>
  <c r="CF736" i="1"/>
  <c r="P1905" i="7" s="1"/>
  <c r="CE736" i="1"/>
  <c r="O1947" i="7" s="1"/>
  <c r="CD736" i="1"/>
  <c r="O1926" i="7" s="1"/>
  <c r="CC736" i="1"/>
  <c r="O1905" i="7" s="1"/>
  <c r="CB736" i="1"/>
  <c r="N1947" i="7" s="1"/>
  <c r="CA736" i="1"/>
  <c r="N1926" i="7" s="1"/>
  <c r="BZ736" i="1"/>
  <c r="N1905" i="7" s="1"/>
  <c r="BY736" i="1"/>
  <c r="M1947" i="7" s="1"/>
  <c r="BX736" i="1"/>
  <c r="M1926" i="7" s="1"/>
  <c r="BW736" i="1"/>
  <c r="M1905" i="7" s="1"/>
  <c r="BV736" i="1"/>
  <c r="L1947" i="7" s="1"/>
  <c r="BU736" i="1"/>
  <c r="L1926" i="7" s="1"/>
  <c r="BT736" i="1"/>
  <c r="L1905" i="7" s="1"/>
  <c r="BS736" i="1"/>
  <c r="BR736" i="1"/>
  <c r="K1926" i="7" s="1"/>
  <c r="BQ736" i="1"/>
  <c r="K1905" i="7" s="1"/>
  <c r="BP736" i="1"/>
  <c r="J1947" i="7" s="1"/>
  <c r="BO736" i="1"/>
  <c r="J1926" i="7" s="1"/>
  <c r="BN736" i="1"/>
  <c r="J1905" i="7" s="1"/>
  <c r="BM736" i="1"/>
  <c r="I1947" i="7" s="1"/>
  <c r="BL736" i="1"/>
  <c r="I1926" i="7" s="1"/>
  <c r="BK736" i="1"/>
  <c r="I1905" i="7" s="1"/>
  <c r="BJ736" i="1"/>
  <c r="H1947" i="7" s="1"/>
  <c r="BI736" i="1"/>
  <c r="H1926" i="7" s="1"/>
  <c r="BH736" i="1"/>
  <c r="H1905" i="7" s="1"/>
  <c r="BG736" i="1"/>
  <c r="G1947" i="7" s="1"/>
  <c r="BF736" i="1"/>
  <c r="G1926" i="7" s="1"/>
  <c r="BE736" i="1"/>
  <c r="G1905" i="7" s="1"/>
  <c r="BD736" i="1"/>
  <c r="F1947" i="7" s="1"/>
  <c r="BC736" i="1"/>
  <c r="F1926" i="7" s="1"/>
  <c r="BB736" i="1"/>
  <c r="F1905" i="7" s="1"/>
  <c r="BA736" i="1"/>
  <c r="E1947" i="7" s="1"/>
  <c r="AZ736" i="1"/>
  <c r="E1926" i="7" s="1"/>
  <c r="AY736" i="1"/>
  <c r="E1905" i="7" s="1"/>
  <c r="AW736" i="1"/>
  <c r="CQ735" i="1"/>
  <c r="S1946" i="7" s="1"/>
  <c r="CP735" i="1"/>
  <c r="S1925" i="7" s="1"/>
  <c r="CO735" i="1"/>
  <c r="S1904" i="7" s="1"/>
  <c r="CN735" i="1"/>
  <c r="R1946" i="7" s="1"/>
  <c r="CM735" i="1"/>
  <c r="R1925" i="7" s="1"/>
  <c r="CL735" i="1"/>
  <c r="R1904" i="7" s="1"/>
  <c r="CK735" i="1"/>
  <c r="Q1946" i="7" s="1"/>
  <c r="CJ735" i="1"/>
  <c r="Q1925" i="7" s="1"/>
  <c r="CI735" i="1"/>
  <c r="Q1904" i="7" s="1"/>
  <c r="CH735" i="1"/>
  <c r="P1946" i="7" s="1"/>
  <c r="CG735" i="1"/>
  <c r="P1925" i="7" s="1"/>
  <c r="CF735" i="1"/>
  <c r="P1904" i="7" s="1"/>
  <c r="CE735" i="1"/>
  <c r="O1946" i="7" s="1"/>
  <c r="CD735" i="1"/>
  <c r="O1925" i="7" s="1"/>
  <c r="CC735" i="1"/>
  <c r="O1904" i="7" s="1"/>
  <c r="CB735" i="1"/>
  <c r="N1946" i="7" s="1"/>
  <c r="CA735" i="1"/>
  <c r="N1925" i="7" s="1"/>
  <c r="BZ735" i="1"/>
  <c r="N1904" i="7" s="1"/>
  <c r="BY735" i="1"/>
  <c r="M1946" i="7" s="1"/>
  <c r="BX735" i="1"/>
  <c r="M1925" i="7" s="1"/>
  <c r="BW735" i="1"/>
  <c r="M1904" i="7" s="1"/>
  <c r="BV735" i="1"/>
  <c r="L1946" i="7" s="1"/>
  <c r="BU735" i="1"/>
  <c r="L1925" i="7" s="1"/>
  <c r="BT735" i="1"/>
  <c r="L1904" i="7" s="1"/>
  <c r="BS735" i="1"/>
  <c r="BR735" i="1"/>
  <c r="K1925" i="7" s="1"/>
  <c r="BQ735" i="1"/>
  <c r="K1904" i="7" s="1"/>
  <c r="BP735" i="1"/>
  <c r="J1946" i="7" s="1"/>
  <c r="BO735" i="1"/>
  <c r="J1925" i="7" s="1"/>
  <c r="BN735" i="1"/>
  <c r="J1904" i="7" s="1"/>
  <c r="BM735" i="1"/>
  <c r="I1946" i="7" s="1"/>
  <c r="BL735" i="1"/>
  <c r="I1925" i="7" s="1"/>
  <c r="BK735" i="1"/>
  <c r="I1904" i="7" s="1"/>
  <c r="BJ735" i="1"/>
  <c r="H1946" i="7" s="1"/>
  <c r="BI735" i="1"/>
  <c r="H1925" i="7" s="1"/>
  <c r="BH735" i="1"/>
  <c r="H1904" i="7" s="1"/>
  <c r="BG735" i="1"/>
  <c r="G1946" i="7" s="1"/>
  <c r="BF735" i="1"/>
  <c r="G1925" i="7" s="1"/>
  <c r="BE735" i="1"/>
  <c r="G1904" i="7" s="1"/>
  <c r="BD735" i="1"/>
  <c r="F1946" i="7" s="1"/>
  <c r="BC735" i="1"/>
  <c r="F1925" i="7" s="1"/>
  <c r="BB735" i="1"/>
  <c r="F1904" i="7" s="1"/>
  <c r="BA735" i="1"/>
  <c r="E1946" i="7" s="1"/>
  <c r="AZ735" i="1"/>
  <c r="E1925" i="7" s="1"/>
  <c r="AY735" i="1"/>
  <c r="E1904" i="7" s="1"/>
  <c r="AW735" i="1"/>
  <c r="CQ734" i="1"/>
  <c r="S1945" i="7" s="1"/>
  <c r="CP734" i="1"/>
  <c r="S1924" i="7" s="1"/>
  <c r="CO734" i="1"/>
  <c r="S1903" i="7" s="1"/>
  <c r="CN734" i="1"/>
  <c r="R1945" i="7" s="1"/>
  <c r="CM734" i="1"/>
  <c r="R1924" i="7" s="1"/>
  <c r="CL734" i="1"/>
  <c r="R1903" i="7" s="1"/>
  <c r="CK734" i="1"/>
  <c r="Q1945" i="7" s="1"/>
  <c r="CJ734" i="1"/>
  <c r="Q1924" i="7" s="1"/>
  <c r="CI734" i="1"/>
  <c r="Q1903" i="7" s="1"/>
  <c r="CH734" i="1"/>
  <c r="P1945" i="7" s="1"/>
  <c r="CG734" i="1"/>
  <c r="P1924" i="7" s="1"/>
  <c r="CF734" i="1"/>
  <c r="P1903" i="7" s="1"/>
  <c r="CE734" i="1"/>
  <c r="O1945" i="7" s="1"/>
  <c r="CD734" i="1"/>
  <c r="O1924" i="7" s="1"/>
  <c r="CC734" i="1"/>
  <c r="O1903" i="7" s="1"/>
  <c r="CB734" i="1"/>
  <c r="N1945" i="7" s="1"/>
  <c r="CA734" i="1"/>
  <c r="N1924" i="7" s="1"/>
  <c r="BZ734" i="1"/>
  <c r="N1903" i="7" s="1"/>
  <c r="BY734" i="1"/>
  <c r="M1945" i="7" s="1"/>
  <c r="BX734" i="1"/>
  <c r="M1924" i="7" s="1"/>
  <c r="BW734" i="1"/>
  <c r="M1903" i="7" s="1"/>
  <c r="BV734" i="1"/>
  <c r="L1945" i="7" s="1"/>
  <c r="BU734" i="1"/>
  <c r="L1924" i="7" s="1"/>
  <c r="BT734" i="1"/>
  <c r="L1903" i="7" s="1"/>
  <c r="BS734" i="1"/>
  <c r="BR734" i="1"/>
  <c r="K1924" i="7" s="1"/>
  <c r="BQ734" i="1"/>
  <c r="K1903" i="7" s="1"/>
  <c r="BP734" i="1"/>
  <c r="J1945" i="7" s="1"/>
  <c r="BO734" i="1"/>
  <c r="J1924" i="7" s="1"/>
  <c r="BN734" i="1"/>
  <c r="J1903" i="7" s="1"/>
  <c r="BM734" i="1"/>
  <c r="I1945" i="7" s="1"/>
  <c r="BL734" i="1"/>
  <c r="I1924" i="7" s="1"/>
  <c r="BK734" i="1"/>
  <c r="I1903" i="7" s="1"/>
  <c r="BJ734" i="1"/>
  <c r="H1945" i="7" s="1"/>
  <c r="BI734" i="1"/>
  <c r="H1924" i="7" s="1"/>
  <c r="BH734" i="1"/>
  <c r="H1903" i="7" s="1"/>
  <c r="BG734" i="1"/>
  <c r="G1945" i="7" s="1"/>
  <c r="BF734" i="1"/>
  <c r="G1924" i="7" s="1"/>
  <c r="BE734" i="1"/>
  <c r="G1903" i="7" s="1"/>
  <c r="BD734" i="1"/>
  <c r="F1945" i="7" s="1"/>
  <c r="BC734" i="1"/>
  <c r="F1924" i="7" s="1"/>
  <c r="BB734" i="1"/>
  <c r="F1903" i="7" s="1"/>
  <c r="BA734" i="1"/>
  <c r="E1945" i="7" s="1"/>
  <c r="AZ734" i="1"/>
  <c r="E1924" i="7" s="1"/>
  <c r="AY734" i="1"/>
  <c r="E1903" i="7" s="1"/>
  <c r="AW734" i="1"/>
  <c r="CQ733" i="1"/>
  <c r="S1944" i="7" s="1"/>
  <c r="CP733" i="1"/>
  <c r="S1923" i="7" s="1"/>
  <c r="CO733" i="1"/>
  <c r="S1902" i="7" s="1"/>
  <c r="CN733" i="1"/>
  <c r="R1944" i="7" s="1"/>
  <c r="CM733" i="1"/>
  <c r="R1923" i="7" s="1"/>
  <c r="CL733" i="1"/>
  <c r="R1902" i="7" s="1"/>
  <c r="CK733" i="1"/>
  <c r="Q1944" i="7" s="1"/>
  <c r="CJ733" i="1"/>
  <c r="Q1923" i="7" s="1"/>
  <c r="CI733" i="1"/>
  <c r="Q1902" i="7" s="1"/>
  <c r="CH733" i="1"/>
  <c r="P1944" i="7" s="1"/>
  <c r="CG733" i="1"/>
  <c r="P1923" i="7" s="1"/>
  <c r="CF733" i="1"/>
  <c r="P1902" i="7" s="1"/>
  <c r="CE733" i="1"/>
  <c r="O1944" i="7" s="1"/>
  <c r="CD733" i="1"/>
  <c r="O1923" i="7" s="1"/>
  <c r="CC733" i="1"/>
  <c r="O1902" i="7" s="1"/>
  <c r="CB733" i="1"/>
  <c r="N1944" i="7" s="1"/>
  <c r="CA733" i="1"/>
  <c r="N1923" i="7" s="1"/>
  <c r="BZ733" i="1"/>
  <c r="N1902" i="7" s="1"/>
  <c r="BY733" i="1"/>
  <c r="M1944" i="7" s="1"/>
  <c r="BX733" i="1"/>
  <c r="M1923" i="7" s="1"/>
  <c r="BW733" i="1"/>
  <c r="M1902" i="7" s="1"/>
  <c r="BV733" i="1"/>
  <c r="L1944" i="7" s="1"/>
  <c r="BU733" i="1"/>
  <c r="L1923" i="7" s="1"/>
  <c r="BT733" i="1"/>
  <c r="L1902" i="7" s="1"/>
  <c r="BS733" i="1"/>
  <c r="BR733" i="1"/>
  <c r="K1923" i="7" s="1"/>
  <c r="BQ733" i="1"/>
  <c r="K1902" i="7" s="1"/>
  <c r="BP733" i="1"/>
  <c r="J1944" i="7" s="1"/>
  <c r="BO733" i="1"/>
  <c r="J1923" i="7" s="1"/>
  <c r="BN733" i="1"/>
  <c r="J1902" i="7" s="1"/>
  <c r="BM733" i="1"/>
  <c r="I1944" i="7" s="1"/>
  <c r="BL733" i="1"/>
  <c r="I1923" i="7" s="1"/>
  <c r="BK733" i="1"/>
  <c r="I1902" i="7" s="1"/>
  <c r="BJ733" i="1"/>
  <c r="H1944" i="7" s="1"/>
  <c r="BI733" i="1"/>
  <c r="H1923" i="7" s="1"/>
  <c r="BH733" i="1"/>
  <c r="H1902" i="7" s="1"/>
  <c r="BG733" i="1"/>
  <c r="G1944" i="7" s="1"/>
  <c r="BF733" i="1"/>
  <c r="G1923" i="7" s="1"/>
  <c r="BE733" i="1"/>
  <c r="G1902" i="7" s="1"/>
  <c r="BD733" i="1"/>
  <c r="F1944" i="7" s="1"/>
  <c r="BC733" i="1"/>
  <c r="F1923" i="7" s="1"/>
  <c r="BB733" i="1"/>
  <c r="F1902" i="7" s="1"/>
  <c r="BA733" i="1"/>
  <c r="E1944" i="7" s="1"/>
  <c r="AZ733" i="1"/>
  <c r="E1923" i="7" s="1"/>
  <c r="AY733" i="1"/>
  <c r="E1902" i="7" s="1"/>
  <c r="AW733" i="1"/>
  <c r="CQ732" i="1"/>
  <c r="S1943" i="7" s="1"/>
  <c r="CP732" i="1"/>
  <c r="S1922" i="7" s="1"/>
  <c r="CO732" i="1"/>
  <c r="S1901" i="7" s="1"/>
  <c r="CN732" i="1"/>
  <c r="R1943" i="7" s="1"/>
  <c r="CM732" i="1"/>
  <c r="R1922" i="7" s="1"/>
  <c r="CL732" i="1"/>
  <c r="R1901" i="7" s="1"/>
  <c r="CK732" i="1"/>
  <c r="Q1943" i="7" s="1"/>
  <c r="CJ732" i="1"/>
  <c r="Q1922" i="7" s="1"/>
  <c r="CI732" i="1"/>
  <c r="Q1901" i="7" s="1"/>
  <c r="CH732" i="1"/>
  <c r="P1943" i="7" s="1"/>
  <c r="CG732" i="1"/>
  <c r="P1922" i="7" s="1"/>
  <c r="CF732" i="1"/>
  <c r="P1901" i="7" s="1"/>
  <c r="CE732" i="1"/>
  <c r="O1943" i="7" s="1"/>
  <c r="CD732" i="1"/>
  <c r="O1922" i="7" s="1"/>
  <c r="CC732" i="1"/>
  <c r="O1901" i="7" s="1"/>
  <c r="CB732" i="1"/>
  <c r="N1943" i="7" s="1"/>
  <c r="CA732" i="1"/>
  <c r="N1922" i="7" s="1"/>
  <c r="BZ732" i="1"/>
  <c r="N1901" i="7" s="1"/>
  <c r="BY732" i="1"/>
  <c r="M1943" i="7" s="1"/>
  <c r="BX732" i="1"/>
  <c r="M1922" i="7" s="1"/>
  <c r="BW732" i="1"/>
  <c r="M1901" i="7" s="1"/>
  <c r="BV732" i="1"/>
  <c r="L1943" i="7" s="1"/>
  <c r="BU732" i="1"/>
  <c r="L1922" i="7" s="1"/>
  <c r="BT732" i="1"/>
  <c r="L1901" i="7" s="1"/>
  <c r="BS732" i="1"/>
  <c r="BR732" i="1"/>
  <c r="K1922" i="7" s="1"/>
  <c r="BQ732" i="1"/>
  <c r="K1901" i="7" s="1"/>
  <c r="BP732" i="1"/>
  <c r="J1943" i="7" s="1"/>
  <c r="BO732" i="1"/>
  <c r="J1922" i="7" s="1"/>
  <c r="BN732" i="1"/>
  <c r="J1901" i="7" s="1"/>
  <c r="BM732" i="1"/>
  <c r="I1943" i="7" s="1"/>
  <c r="BL732" i="1"/>
  <c r="I1922" i="7" s="1"/>
  <c r="BK732" i="1"/>
  <c r="I1901" i="7" s="1"/>
  <c r="BJ732" i="1"/>
  <c r="H1943" i="7" s="1"/>
  <c r="BI732" i="1"/>
  <c r="H1922" i="7" s="1"/>
  <c r="BH732" i="1"/>
  <c r="H1901" i="7" s="1"/>
  <c r="BG732" i="1"/>
  <c r="G1943" i="7" s="1"/>
  <c r="W1943" i="7" s="1"/>
  <c r="BF732" i="1"/>
  <c r="G1922" i="7" s="1"/>
  <c r="BE732" i="1"/>
  <c r="G1901" i="7" s="1"/>
  <c r="BD732" i="1"/>
  <c r="F1943" i="7" s="1"/>
  <c r="BC732" i="1"/>
  <c r="F1922" i="7" s="1"/>
  <c r="BB732" i="1"/>
  <c r="F1901" i="7" s="1"/>
  <c r="BA732" i="1"/>
  <c r="E1943" i="7" s="1"/>
  <c r="AZ732" i="1"/>
  <c r="E1922" i="7" s="1"/>
  <c r="AY732" i="1"/>
  <c r="E1901" i="7" s="1"/>
  <c r="AW732" i="1"/>
  <c r="CQ731" i="1"/>
  <c r="S1942" i="7" s="1"/>
  <c r="CP731" i="1"/>
  <c r="S1921" i="7" s="1"/>
  <c r="CO731" i="1"/>
  <c r="S1900" i="7" s="1"/>
  <c r="CN731" i="1"/>
  <c r="R1942" i="7" s="1"/>
  <c r="CM731" i="1"/>
  <c r="R1921" i="7" s="1"/>
  <c r="CL731" i="1"/>
  <c r="R1900" i="7" s="1"/>
  <c r="CK731" i="1"/>
  <c r="Q1942" i="7" s="1"/>
  <c r="CJ731" i="1"/>
  <c r="Q1921" i="7" s="1"/>
  <c r="CI731" i="1"/>
  <c r="Q1900" i="7" s="1"/>
  <c r="CH731" i="1"/>
  <c r="P1942" i="7" s="1"/>
  <c r="CG731" i="1"/>
  <c r="P1921" i="7" s="1"/>
  <c r="CF731" i="1"/>
  <c r="P1900" i="7" s="1"/>
  <c r="CE731" i="1"/>
  <c r="O1942" i="7" s="1"/>
  <c r="CD731" i="1"/>
  <c r="O1921" i="7" s="1"/>
  <c r="CC731" i="1"/>
  <c r="O1900" i="7" s="1"/>
  <c r="CB731" i="1"/>
  <c r="N1942" i="7" s="1"/>
  <c r="CA731" i="1"/>
  <c r="N1921" i="7" s="1"/>
  <c r="BZ731" i="1"/>
  <c r="N1900" i="7" s="1"/>
  <c r="BY731" i="1"/>
  <c r="M1942" i="7" s="1"/>
  <c r="BX731" i="1"/>
  <c r="M1921" i="7" s="1"/>
  <c r="BW731" i="1"/>
  <c r="M1900" i="7" s="1"/>
  <c r="BV731" i="1"/>
  <c r="L1942" i="7" s="1"/>
  <c r="BU731" i="1"/>
  <c r="L1921" i="7" s="1"/>
  <c r="BT731" i="1"/>
  <c r="L1900" i="7" s="1"/>
  <c r="BS731" i="1"/>
  <c r="BR731" i="1"/>
  <c r="K1921" i="7" s="1"/>
  <c r="BQ731" i="1"/>
  <c r="K1900" i="7" s="1"/>
  <c r="BP731" i="1"/>
  <c r="J1942" i="7" s="1"/>
  <c r="BO731" i="1"/>
  <c r="J1921" i="7" s="1"/>
  <c r="BN731" i="1"/>
  <c r="J1900" i="7" s="1"/>
  <c r="BM731" i="1"/>
  <c r="I1942" i="7" s="1"/>
  <c r="BL731" i="1"/>
  <c r="I1921" i="7" s="1"/>
  <c r="BK731" i="1"/>
  <c r="I1900" i="7" s="1"/>
  <c r="BJ731" i="1"/>
  <c r="H1942" i="7" s="1"/>
  <c r="BI731" i="1"/>
  <c r="H1921" i="7" s="1"/>
  <c r="BH731" i="1"/>
  <c r="H1900" i="7" s="1"/>
  <c r="BG731" i="1"/>
  <c r="G1942" i="7" s="1"/>
  <c r="BF731" i="1"/>
  <c r="G1921" i="7" s="1"/>
  <c r="BE731" i="1"/>
  <c r="G1900" i="7" s="1"/>
  <c r="BD731" i="1"/>
  <c r="F1942" i="7" s="1"/>
  <c r="BC731" i="1"/>
  <c r="F1921" i="7" s="1"/>
  <c r="BB731" i="1"/>
  <c r="F1900" i="7" s="1"/>
  <c r="BA731" i="1"/>
  <c r="E1942" i="7" s="1"/>
  <c r="AZ731" i="1"/>
  <c r="E1921" i="7" s="1"/>
  <c r="AY731" i="1"/>
  <c r="E1900" i="7" s="1"/>
  <c r="AW731" i="1"/>
  <c r="CQ730" i="1"/>
  <c r="S1941" i="7" s="1"/>
  <c r="CP730" i="1"/>
  <c r="S1920" i="7" s="1"/>
  <c r="CO730" i="1"/>
  <c r="S1899" i="7" s="1"/>
  <c r="CN730" i="1"/>
  <c r="R1941" i="7" s="1"/>
  <c r="CM730" i="1"/>
  <c r="R1920" i="7" s="1"/>
  <c r="CL730" i="1"/>
  <c r="R1899" i="7" s="1"/>
  <c r="CK730" i="1"/>
  <c r="Q1941" i="7" s="1"/>
  <c r="CJ730" i="1"/>
  <c r="Q1920" i="7" s="1"/>
  <c r="CI730" i="1"/>
  <c r="Q1899" i="7" s="1"/>
  <c r="CH730" i="1"/>
  <c r="P1941" i="7" s="1"/>
  <c r="CG730" i="1"/>
  <c r="P1920" i="7" s="1"/>
  <c r="CF730" i="1"/>
  <c r="P1899" i="7" s="1"/>
  <c r="CE730" i="1"/>
  <c r="O1941" i="7" s="1"/>
  <c r="CD730" i="1"/>
  <c r="O1920" i="7" s="1"/>
  <c r="CC730" i="1"/>
  <c r="O1899" i="7" s="1"/>
  <c r="CB730" i="1"/>
  <c r="N1941" i="7" s="1"/>
  <c r="CA730" i="1"/>
  <c r="N1920" i="7" s="1"/>
  <c r="BZ730" i="1"/>
  <c r="N1899" i="7" s="1"/>
  <c r="BY730" i="1"/>
  <c r="M1941" i="7" s="1"/>
  <c r="BX730" i="1"/>
  <c r="M1920" i="7" s="1"/>
  <c r="BW730" i="1"/>
  <c r="M1899" i="7" s="1"/>
  <c r="BV730" i="1"/>
  <c r="L1941" i="7" s="1"/>
  <c r="BU730" i="1"/>
  <c r="L1920" i="7" s="1"/>
  <c r="BT730" i="1"/>
  <c r="L1899" i="7" s="1"/>
  <c r="BS730" i="1"/>
  <c r="BR730" i="1"/>
  <c r="K1920" i="7" s="1"/>
  <c r="BQ730" i="1"/>
  <c r="K1899" i="7" s="1"/>
  <c r="BP730" i="1"/>
  <c r="J1941" i="7" s="1"/>
  <c r="BO730" i="1"/>
  <c r="J1920" i="7" s="1"/>
  <c r="BN730" i="1"/>
  <c r="J1899" i="7" s="1"/>
  <c r="BM730" i="1"/>
  <c r="I1941" i="7" s="1"/>
  <c r="BL730" i="1"/>
  <c r="I1920" i="7" s="1"/>
  <c r="BK730" i="1"/>
  <c r="I1899" i="7" s="1"/>
  <c r="BJ730" i="1"/>
  <c r="H1941" i="7" s="1"/>
  <c r="BI730" i="1"/>
  <c r="H1920" i="7" s="1"/>
  <c r="BH730" i="1"/>
  <c r="H1899" i="7" s="1"/>
  <c r="BG730" i="1"/>
  <c r="G1941" i="7" s="1"/>
  <c r="BF730" i="1"/>
  <c r="G1920" i="7" s="1"/>
  <c r="BE730" i="1"/>
  <c r="G1899" i="7" s="1"/>
  <c r="BD730" i="1"/>
  <c r="F1941" i="7" s="1"/>
  <c r="BC730" i="1"/>
  <c r="F1920" i="7" s="1"/>
  <c r="BB730" i="1"/>
  <c r="F1899" i="7" s="1"/>
  <c r="BA730" i="1"/>
  <c r="E1941" i="7" s="1"/>
  <c r="AZ730" i="1"/>
  <c r="E1920" i="7" s="1"/>
  <c r="AY730" i="1"/>
  <c r="E1899" i="7" s="1"/>
  <c r="AW730" i="1"/>
  <c r="CQ729" i="1"/>
  <c r="S1940" i="7" s="1"/>
  <c r="CP729" i="1"/>
  <c r="S1919" i="7" s="1"/>
  <c r="CO729" i="1"/>
  <c r="S1898" i="7" s="1"/>
  <c r="CN729" i="1"/>
  <c r="R1940" i="7" s="1"/>
  <c r="CM729" i="1"/>
  <c r="R1919" i="7" s="1"/>
  <c r="CL729" i="1"/>
  <c r="R1898" i="7" s="1"/>
  <c r="CK729" i="1"/>
  <c r="Q1940" i="7" s="1"/>
  <c r="CJ729" i="1"/>
  <c r="Q1919" i="7" s="1"/>
  <c r="CI729" i="1"/>
  <c r="Q1898" i="7" s="1"/>
  <c r="CH729" i="1"/>
  <c r="P1940" i="7" s="1"/>
  <c r="CG729" i="1"/>
  <c r="P1919" i="7" s="1"/>
  <c r="CF729" i="1"/>
  <c r="P1898" i="7" s="1"/>
  <c r="CE729" i="1"/>
  <c r="O1940" i="7" s="1"/>
  <c r="CD729" i="1"/>
  <c r="O1919" i="7" s="1"/>
  <c r="CC729" i="1"/>
  <c r="O1898" i="7" s="1"/>
  <c r="CB729" i="1"/>
  <c r="N1940" i="7" s="1"/>
  <c r="CA729" i="1"/>
  <c r="N1919" i="7" s="1"/>
  <c r="BZ729" i="1"/>
  <c r="N1898" i="7" s="1"/>
  <c r="BY729" i="1"/>
  <c r="M1940" i="7" s="1"/>
  <c r="BX729" i="1"/>
  <c r="M1919" i="7" s="1"/>
  <c r="BW729" i="1"/>
  <c r="M1898" i="7" s="1"/>
  <c r="BV729" i="1"/>
  <c r="L1940" i="7" s="1"/>
  <c r="BU729" i="1"/>
  <c r="L1919" i="7" s="1"/>
  <c r="BT729" i="1"/>
  <c r="L1898" i="7" s="1"/>
  <c r="BS729" i="1"/>
  <c r="BR729" i="1"/>
  <c r="K1919" i="7" s="1"/>
  <c r="BQ729" i="1"/>
  <c r="K1898" i="7" s="1"/>
  <c r="BP729" i="1"/>
  <c r="J1940" i="7" s="1"/>
  <c r="BO729" i="1"/>
  <c r="J1919" i="7" s="1"/>
  <c r="BN729" i="1"/>
  <c r="J1898" i="7" s="1"/>
  <c r="BM729" i="1"/>
  <c r="I1940" i="7" s="1"/>
  <c r="BL729" i="1"/>
  <c r="I1919" i="7" s="1"/>
  <c r="BK729" i="1"/>
  <c r="I1898" i="7" s="1"/>
  <c r="BJ729" i="1"/>
  <c r="H1940" i="7" s="1"/>
  <c r="BI729" i="1"/>
  <c r="H1919" i="7" s="1"/>
  <c r="BH729" i="1"/>
  <c r="H1898" i="7" s="1"/>
  <c r="BG729" i="1"/>
  <c r="G1940" i="7" s="1"/>
  <c r="BF729" i="1"/>
  <c r="G1919" i="7" s="1"/>
  <c r="BE729" i="1"/>
  <c r="G1898" i="7" s="1"/>
  <c r="BD729" i="1"/>
  <c r="F1940" i="7" s="1"/>
  <c r="BC729" i="1"/>
  <c r="F1919" i="7" s="1"/>
  <c r="BB729" i="1"/>
  <c r="F1898" i="7" s="1"/>
  <c r="BA729" i="1"/>
  <c r="E1940" i="7" s="1"/>
  <c r="AZ729" i="1"/>
  <c r="E1919" i="7" s="1"/>
  <c r="AY729" i="1"/>
  <c r="E1898" i="7" s="1"/>
  <c r="AW729" i="1"/>
  <c r="CQ728" i="1"/>
  <c r="S1939" i="7" s="1"/>
  <c r="CP728" i="1"/>
  <c r="S1918" i="7" s="1"/>
  <c r="CO728" i="1"/>
  <c r="S1897" i="7" s="1"/>
  <c r="CN728" i="1"/>
  <c r="R1939" i="7" s="1"/>
  <c r="CM728" i="1"/>
  <c r="R1918" i="7" s="1"/>
  <c r="CL728" i="1"/>
  <c r="R1897" i="7" s="1"/>
  <c r="CK728" i="1"/>
  <c r="Q1939" i="7" s="1"/>
  <c r="CJ728" i="1"/>
  <c r="Q1918" i="7" s="1"/>
  <c r="CI728" i="1"/>
  <c r="Q1897" i="7" s="1"/>
  <c r="CH728" i="1"/>
  <c r="P1939" i="7" s="1"/>
  <c r="CG728" i="1"/>
  <c r="P1918" i="7" s="1"/>
  <c r="CF728" i="1"/>
  <c r="P1897" i="7" s="1"/>
  <c r="CE728" i="1"/>
  <c r="O1939" i="7" s="1"/>
  <c r="CD728" i="1"/>
  <c r="O1918" i="7" s="1"/>
  <c r="CC728" i="1"/>
  <c r="O1897" i="7" s="1"/>
  <c r="CB728" i="1"/>
  <c r="N1939" i="7" s="1"/>
  <c r="CA728" i="1"/>
  <c r="N1918" i="7" s="1"/>
  <c r="BZ728" i="1"/>
  <c r="N1897" i="7" s="1"/>
  <c r="BY728" i="1"/>
  <c r="M1939" i="7" s="1"/>
  <c r="BX728" i="1"/>
  <c r="M1918" i="7" s="1"/>
  <c r="BW728" i="1"/>
  <c r="M1897" i="7" s="1"/>
  <c r="BV728" i="1"/>
  <c r="L1939" i="7" s="1"/>
  <c r="BU728" i="1"/>
  <c r="L1918" i="7" s="1"/>
  <c r="BT728" i="1"/>
  <c r="L1897" i="7" s="1"/>
  <c r="BS728" i="1"/>
  <c r="BR728" i="1"/>
  <c r="K1918" i="7" s="1"/>
  <c r="BQ728" i="1"/>
  <c r="K1897" i="7" s="1"/>
  <c r="BP728" i="1"/>
  <c r="J1939" i="7" s="1"/>
  <c r="BO728" i="1"/>
  <c r="J1918" i="7" s="1"/>
  <c r="BN728" i="1"/>
  <c r="J1897" i="7" s="1"/>
  <c r="BM728" i="1"/>
  <c r="I1939" i="7" s="1"/>
  <c r="BL728" i="1"/>
  <c r="I1918" i="7" s="1"/>
  <c r="BK728" i="1"/>
  <c r="I1897" i="7" s="1"/>
  <c r="BJ728" i="1"/>
  <c r="H1939" i="7" s="1"/>
  <c r="BI728" i="1"/>
  <c r="H1918" i="7" s="1"/>
  <c r="BH728" i="1"/>
  <c r="H1897" i="7" s="1"/>
  <c r="BG728" i="1"/>
  <c r="G1939" i="7" s="1"/>
  <c r="BF728" i="1"/>
  <c r="G1918" i="7" s="1"/>
  <c r="BE728" i="1"/>
  <c r="G1897" i="7" s="1"/>
  <c r="BD728" i="1"/>
  <c r="F1939" i="7" s="1"/>
  <c r="BC728" i="1"/>
  <c r="F1918" i="7" s="1"/>
  <c r="BB728" i="1"/>
  <c r="F1897" i="7" s="1"/>
  <c r="BA728" i="1"/>
  <c r="E1939" i="7" s="1"/>
  <c r="AZ728" i="1"/>
  <c r="E1918" i="7" s="1"/>
  <c r="AY728" i="1"/>
  <c r="E1897" i="7" s="1"/>
  <c r="AW728" i="1"/>
  <c r="CQ727" i="1"/>
  <c r="S1938" i="7" s="1"/>
  <c r="CP727" i="1"/>
  <c r="S1917" i="7" s="1"/>
  <c r="CO727" i="1"/>
  <c r="S1896" i="7" s="1"/>
  <c r="CN727" i="1"/>
  <c r="R1938" i="7" s="1"/>
  <c r="CM727" i="1"/>
  <c r="R1917" i="7" s="1"/>
  <c r="CL727" i="1"/>
  <c r="R1896" i="7" s="1"/>
  <c r="CK727" i="1"/>
  <c r="Q1938" i="7" s="1"/>
  <c r="CJ727" i="1"/>
  <c r="Q1917" i="7" s="1"/>
  <c r="CI727" i="1"/>
  <c r="Q1896" i="7" s="1"/>
  <c r="CH727" i="1"/>
  <c r="P1938" i="7" s="1"/>
  <c r="CG727" i="1"/>
  <c r="P1917" i="7" s="1"/>
  <c r="CF727" i="1"/>
  <c r="P1896" i="7" s="1"/>
  <c r="CE727" i="1"/>
  <c r="O1938" i="7" s="1"/>
  <c r="CD727" i="1"/>
  <c r="O1917" i="7" s="1"/>
  <c r="CC727" i="1"/>
  <c r="O1896" i="7" s="1"/>
  <c r="CB727" i="1"/>
  <c r="N1938" i="7" s="1"/>
  <c r="CA727" i="1"/>
  <c r="N1917" i="7" s="1"/>
  <c r="BZ727" i="1"/>
  <c r="N1896" i="7" s="1"/>
  <c r="BY727" i="1"/>
  <c r="M1938" i="7" s="1"/>
  <c r="BX727" i="1"/>
  <c r="M1917" i="7" s="1"/>
  <c r="BW727" i="1"/>
  <c r="M1896" i="7" s="1"/>
  <c r="BV727" i="1"/>
  <c r="L1938" i="7" s="1"/>
  <c r="BU727" i="1"/>
  <c r="L1917" i="7" s="1"/>
  <c r="BT727" i="1"/>
  <c r="L1896" i="7" s="1"/>
  <c r="BS727" i="1"/>
  <c r="BR727" i="1"/>
  <c r="K1917" i="7" s="1"/>
  <c r="BQ727" i="1"/>
  <c r="K1896" i="7" s="1"/>
  <c r="BP727" i="1"/>
  <c r="J1938" i="7" s="1"/>
  <c r="BO727" i="1"/>
  <c r="J1917" i="7" s="1"/>
  <c r="BN727" i="1"/>
  <c r="J1896" i="7" s="1"/>
  <c r="BM727" i="1"/>
  <c r="I1938" i="7" s="1"/>
  <c r="BL727" i="1"/>
  <c r="I1917" i="7" s="1"/>
  <c r="BK727" i="1"/>
  <c r="I1896" i="7" s="1"/>
  <c r="BJ727" i="1"/>
  <c r="H1938" i="7" s="1"/>
  <c r="BI727" i="1"/>
  <c r="H1917" i="7" s="1"/>
  <c r="BH727" i="1"/>
  <c r="H1896" i="7" s="1"/>
  <c r="BG727" i="1"/>
  <c r="G1938" i="7" s="1"/>
  <c r="BF727" i="1"/>
  <c r="G1917" i="7" s="1"/>
  <c r="BE727" i="1"/>
  <c r="G1896" i="7" s="1"/>
  <c r="BD727" i="1"/>
  <c r="F1938" i="7" s="1"/>
  <c r="BC727" i="1"/>
  <c r="F1917" i="7" s="1"/>
  <c r="BB727" i="1"/>
  <c r="F1896" i="7" s="1"/>
  <c r="BA727" i="1"/>
  <c r="E1938" i="7" s="1"/>
  <c r="AZ727" i="1"/>
  <c r="E1917" i="7" s="1"/>
  <c r="AY727" i="1"/>
  <c r="E1896" i="7" s="1"/>
  <c r="AW727" i="1"/>
  <c r="CQ726" i="1"/>
  <c r="S1937" i="7" s="1"/>
  <c r="CP726" i="1"/>
  <c r="S1916" i="7" s="1"/>
  <c r="CO726" i="1"/>
  <c r="S1895" i="7" s="1"/>
  <c r="CN726" i="1"/>
  <c r="R1937" i="7" s="1"/>
  <c r="CM726" i="1"/>
  <c r="R1916" i="7" s="1"/>
  <c r="CL726" i="1"/>
  <c r="R1895" i="7" s="1"/>
  <c r="CK726" i="1"/>
  <c r="Q1937" i="7" s="1"/>
  <c r="CJ726" i="1"/>
  <c r="Q1916" i="7" s="1"/>
  <c r="CI726" i="1"/>
  <c r="Q1895" i="7" s="1"/>
  <c r="CH726" i="1"/>
  <c r="P1937" i="7" s="1"/>
  <c r="CG726" i="1"/>
  <c r="P1916" i="7" s="1"/>
  <c r="CF726" i="1"/>
  <c r="P1895" i="7" s="1"/>
  <c r="CE726" i="1"/>
  <c r="O1937" i="7" s="1"/>
  <c r="CD726" i="1"/>
  <c r="O1916" i="7" s="1"/>
  <c r="CC726" i="1"/>
  <c r="O1895" i="7" s="1"/>
  <c r="CB726" i="1"/>
  <c r="N1937" i="7" s="1"/>
  <c r="CA726" i="1"/>
  <c r="N1916" i="7" s="1"/>
  <c r="BZ726" i="1"/>
  <c r="N1895" i="7" s="1"/>
  <c r="BY726" i="1"/>
  <c r="M1937" i="7" s="1"/>
  <c r="BX726" i="1"/>
  <c r="M1916" i="7" s="1"/>
  <c r="BW726" i="1"/>
  <c r="M1895" i="7" s="1"/>
  <c r="BV726" i="1"/>
  <c r="L1937" i="7" s="1"/>
  <c r="BU726" i="1"/>
  <c r="L1916" i="7" s="1"/>
  <c r="BT726" i="1"/>
  <c r="L1895" i="7" s="1"/>
  <c r="BS726" i="1"/>
  <c r="BR726" i="1"/>
  <c r="K1916" i="7" s="1"/>
  <c r="BQ726" i="1"/>
  <c r="K1895" i="7" s="1"/>
  <c r="BP726" i="1"/>
  <c r="J1937" i="7" s="1"/>
  <c r="BO726" i="1"/>
  <c r="J1916" i="7" s="1"/>
  <c r="BN726" i="1"/>
  <c r="J1895" i="7" s="1"/>
  <c r="BM726" i="1"/>
  <c r="I1937" i="7" s="1"/>
  <c r="BL726" i="1"/>
  <c r="I1916" i="7" s="1"/>
  <c r="BK726" i="1"/>
  <c r="I1895" i="7" s="1"/>
  <c r="BJ726" i="1"/>
  <c r="H1937" i="7" s="1"/>
  <c r="BI726" i="1"/>
  <c r="H1916" i="7" s="1"/>
  <c r="BH726" i="1"/>
  <c r="H1895" i="7" s="1"/>
  <c r="BG726" i="1"/>
  <c r="G1937" i="7" s="1"/>
  <c r="BF726" i="1"/>
  <c r="G1916" i="7" s="1"/>
  <c r="BE726" i="1"/>
  <c r="G1895" i="7" s="1"/>
  <c r="BD726" i="1"/>
  <c r="F1937" i="7" s="1"/>
  <c r="BC726" i="1"/>
  <c r="F1916" i="7" s="1"/>
  <c r="BB726" i="1"/>
  <c r="F1895" i="7" s="1"/>
  <c r="BA726" i="1"/>
  <c r="E1937" i="7" s="1"/>
  <c r="AZ726" i="1"/>
  <c r="E1916" i="7" s="1"/>
  <c r="AY726" i="1"/>
  <c r="E1895" i="7" s="1"/>
  <c r="AW726" i="1"/>
  <c r="CQ725" i="1"/>
  <c r="S1936" i="7" s="1"/>
  <c r="CP725" i="1"/>
  <c r="S1915" i="7" s="1"/>
  <c r="CO725" i="1"/>
  <c r="S1894" i="7" s="1"/>
  <c r="CN725" i="1"/>
  <c r="R1936" i="7" s="1"/>
  <c r="CM725" i="1"/>
  <c r="R1915" i="7" s="1"/>
  <c r="CL725" i="1"/>
  <c r="R1894" i="7" s="1"/>
  <c r="CK725" i="1"/>
  <c r="Q1936" i="7" s="1"/>
  <c r="CJ725" i="1"/>
  <c r="Q1915" i="7" s="1"/>
  <c r="CI725" i="1"/>
  <c r="Q1894" i="7" s="1"/>
  <c r="CH725" i="1"/>
  <c r="P1936" i="7" s="1"/>
  <c r="CG725" i="1"/>
  <c r="P1915" i="7" s="1"/>
  <c r="CF725" i="1"/>
  <c r="P1894" i="7" s="1"/>
  <c r="CE725" i="1"/>
  <c r="O1936" i="7" s="1"/>
  <c r="CD725" i="1"/>
  <c r="O1915" i="7" s="1"/>
  <c r="CC725" i="1"/>
  <c r="O1894" i="7" s="1"/>
  <c r="CB725" i="1"/>
  <c r="N1936" i="7" s="1"/>
  <c r="CA725" i="1"/>
  <c r="N1915" i="7" s="1"/>
  <c r="BZ725" i="1"/>
  <c r="N1894" i="7" s="1"/>
  <c r="BY725" i="1"/>
  <c r="M1936" i="7" s="1"/>
  <c r="BX725" i="1"/>
  <c r="M1915" i="7" s="1"/>
  <c r="BW725" i="1"/>
  <c r="M1894" i="7" s="1"/>
  <c r="BV725" i="1"/>
  <c r="L1936" i="7" s="1"/>
  <c r="BU725" i="1"/>
  <c r="L1915" i="7" s="1"/>
  <c r="BT725" i="1"/>
  <c r="L1894" i="7" s="1"/>
  <c r="BS725" i="1"/>
  <c r="BR725" i="1"/>
  <c r="K1915" i="7" s="1"/>
  <c r="BQ725" i="1"/>
  <c r="K1894" i="7" s="1"/>
  <c r="BP725" i="1"/>
  <c r="J1936" i="7" s="1"/>
  <c r="BO725" i="1"/>
  <c r="J1915" i="7" s="1"/>
  <c r="BN725" i="1"/>
  <c r="J1894" i="7" s="1"/>
  <c r="BM725" i="1"/>
  <c r="I1936" i="7" s="1"/>
  <c r="BL725" i="1"/>
  <c r="I1915" i="7" s="1"/>
  <c r="BK725" i="1"/>
  <c r="I1894" i="7" s="1"/>
  <c r="BJ725" i="1"/>
  <c r="H1936" i="7" s="1"/>
  <c r="BI725" i="1"/>
  <c r="H1915" i="7" s="1"/>
  <c r="BH725" i="1"/>
  <c r="H1894" i="7" s="1"/>
  <c r="BG725" i="1"/>
  <c r="G1936" i="7" s="1"/>
  <c r="BF725" i="1"/>
  <c r="G1915" i="7" s="1"/>
  <c r="BE725" i="1"/>
  <c r="G1894" i="7" s="1"/>
  <c r="BD725" i="1"/>
  <c r="F1936" i="7" s="1"/>
  <c r="BC725" i="1"/>
  <c r="F1915" i="7" s="1"/>
  <c r="BB725" i="1"/>
  <c r="F1894" i="7" s="1"/>
  <c r="BA725" i="1"/>
  <c r="E1936" i="7" s="1"/>
  <c r="AZ725" i="1"/>
  <c r="E1915" i="7" s="1"/>
  <c r="AY725" i="1"/>
  <c r="E1894" i="7" s="1"/>
  <c r="AW725" i="1"/>
  <c r="CQ724" i="1"/>
  <c r="S1935" i="7" s="1"/>
  <c r="CP724" i="1"/>
  <c r="S1914" i="7" s="1"/>
  <c r="CO724" i="1"/>
  <c r="S1893" i="7" s="1"/>
  <c r="CN724" i="1"/>
  <c r="R1935" i="7" s="1"/>
  <c r="CM724" i="1"/>
  <c r="R1914" i="7" s="1"/>
  <c r="CL724" i="1"/>
  <c r="R1893" i="7" s="1"/>
  <c r="CK724" i="1"/>
  <c r="Q1935" i="7" s="1"/>
  <c r="CJ724" i="1"/>
  <c r="Q1914" i="7" s="1"/>
  <c r="CI724" i="1"/>
  <c r="Q1893" i="7" s="1"/>
  <c r="CH724" i="1"/>
  <c r="P1935" i="7" s="1"/>
  <c r="CG724" i="1"/>
  <c r="P1914" i="7" s="1"/>
  <c r="CF724" i="1"/>
  <c r="P1893" i="7" s="1"/>
  <c r="CE724" i="1"/>
  <c r="O1935" i="7" s="1"/>
  <c r="CD724" i="1"/>
  <c r="O1914" i="7" s="1"/>
  <c r="CC724" i="1"/>
  <c r="O1893" i="7" s="1"/>
  <c r="CB724" i="1"/>
  <c r="N1935" i="7" s="1"/>
  <c r="CA724" i="1"/>
  <c r="N1914" i="7" s="1"/>
  <c r="BZ724" i="1"/>
  <c r="N1893" i="7" s="1"/>
  <c r="BY724" i="1"/>
  <c r="M1935" i="7" s="1"/>
  <c r="BX724" i="1"/>
  <c r="M1914" i="7" s="1"/>
  <c r="BW724" i="1"/>
  <c r="M1893" i="7" s="1"/>
  <c r="BV724" i="1"/>
  <c r="L1935" i="7" s="1"/>
  <c r="BU724" i="1"/>
  <c r="L1914" i="7" s="1"/>
  <c r="BT724" i="1"/>
  <c r="L1893" i="7" s="1"/>
  <c r="BS724" i="1"/>
  <c r="BR724" i="1"/>
  <c r="K1914" i="7" s="1"/>
  <c r="BQ724" i="1"/>
  <c r="K1893" i="7" s="1"/>
  <c r="BP724" i="1"/>
  <c r="J1935" i="7" s="1"/>
  <c r="BO724" i="1"/>
  <c r="J1914" i="7" s="1"/>
  <c r="BN724" i="1"/>
  <c r="J1893" i="7" s="1"/>
  <c r="BM724" i="1"/>
  <c r="I1935" i="7" s="1"/>
  <c r="BL724" i="1"/>
  <c r="I1914" i="7" s="1"/>
  <c r="BK724" i="1"/>
  <c r="I1893" i="7" s="1"/>
  <c r="BJ724" i="1"/>
  <c r="H1935" i="7" s="1"/>
  <c r="BI724" i="1"/>
  <c r="H1914" i="7" s="1"/>
  <c r="BH724" i="1"/>
  <c r="H1893" i="7" s="1"/>
  <c r="BG724" i="1"/>
  <c r="G1935" i="7" s="1"/>
  <c r="BF724" i="1"/>
  <c r="G1914" i="7" s="1"/>
  <c r="BE724" i="1"/>
  <c r="G1893" i="7" s="1"/>
  <c r="BD724" i="1"/>
  <c r="F1935" i="7" s="1"/>
  <c r="BC724" i="1"/>
  <c r="F1914" i="7" s="1"/>
  <c r="BB724" i="1"/>
  <c r="F1893" i="7" s="1"/>
  <c r="BA724" i="1"/>
  <c r="E1935" i="7" s="1"/>
  <c r="AZ724" i="1"/>
  <c r="E1914" i="7" s="1"/>
  <c r="AY724" i="1"/>
  <c r="E1893" i="7" s="1"/>
  <c r="AW724" i="1"/>
  <c r="CQ723" i="1"/>
  <c r="S1934" i="7" s="1"/>
  <c r="CP723" i="1"/>
  <c r="S1913" i="7" s="1"/>
  <c r="CO723" i="1"/>
  <c r="S1892" i="7" s="1"/>
  <c r="CN723" i="1"/>
  <c r="R1934" i="7" s="1"/>
  <c r="CM723" i="1"/>
  <c r="R1913" i="7" s="1"/>
  <c r="CL723" i="1"/>
  <c r="R1892" i="7" s="1"/>
  <c r="CK723" i="1"/>
  <c r="Q1934" i="7" s="1"/>
  <c r="CJ723" i="1"/>
  <c r="Q1913" i="7" s="1"/>
  <c r="CI723" i="1"/>
  <c r="Q1892" i="7" s="1"/>
  <c r="CH723" i="1"/>
  <c r="P1934" i="7" s="1"/>
  <c r="CG723" i="1"/>
  <c r="P1913" i="7" s="1"/>
  <c r="CF723" i="1"/>
  <c r="P1892" i="7" s="1"/>
  <c r="CE723" i="1"/>
  <c r="O1934" i="7" s="1"/>
  <c r="CD723" i="1"/>
  <c r="O1913" i="7" s="1"/>
  <c r="CC723" i="1"/>
  <c r="O1892" i="7" s="1"/>
  <c r="CB723" i="1"/>
  <c r="N1934" i="7" s="1"/>
  <c r="CA723" i="1"/>
  <c r="N1913" i="7" s="1"/>
  <c r="BZ723" i="1"/>
  <c r="N1892" i="7" s="1"/>
  <c r="BY723" i="1"/>
  <c r="M1934" i="7" s="1"/>
  <c r="BX723" i="1"/>
  <c r="M1913" i="7" s="1"/>
  <c r="BW723" i="1"/>
  <c r="M1892" i="7" s="1"/>
  <c r="BV723" i="1"/>
  <c r="L1934" i="7" s="1"/>
  <c r="BU723" i="1"/>
  <c r="L1913" i="7" s="1"/>
  <c r="BT723" i="1"/>
  <c r="L1892" i="7" s="1"/>
  <c r="BS723" i="1"/>
  <c r="BR723" i="1"/>
  <c r="K1913" i="7" s="1"/>
  <c r="BQ723" i="1"/>
  <c r="K1892" i="7" s="1"/>
  <c r="BP723" i="1"/>
  <c r="J1934" i="7" s="1"/>
  <c r="BO723" i="1"/>
  <c r="J1913" i="7" s="1"/>
  <c r="BN723" i="1"/>
  <c r="J1892" i="7" s="1"/>
  <c r="BM723" i="1"/>
  <c r="I1934" i="7" s="1"/>
  <c r="BL723" i="1"/>
  <c r="I1913" i="7" s="1"/>
  <c r="BK723" i="1"/>
  <c r="I1892" i="7" s="1"/>
  <c r="BJ723" i="1"/>
  <c r="H1934" i="7" s="1"/>
  <c r="BI723" i="1"/>
  <c r="H1913" i="7" s="1"/>
  <c r="BH723" i="1"/>
  <c r="H1892" i="7" s="1"/>
  <c r="BG723" i="1"/>
  <c r="G1934" i="7" s="1"/>
  <c r="BF723" i="1"/>
  <c r="G1913" i="7" s="1"/>
  <c r="BE723" i="1"/>
  <c r="G1892" i="7" s="1"/>
  <c r="BD723" i="1"/>
  <c r="F1934" i="7" s="1"/>
  <c r="BC723" i="1"/>
  <c r="F1913" i="7" s="1"/>
  <c r="BB723" i="1"/>
  <c r="F1892" i="7" s="1"/>
  <c r="BA723" i="1"/>
  <c r="E1934" i="7" s="1"/>
  <c r="AZ723" i="1"/>
  <c r="E1913" i="7" s="1"/>
  <c r="AY723" i="1"/>
  <c r="E1892" i="7" s="1"/>
  <c r="AW723" i="1"/>
  <c r="CQ719" i="1"/>
  <c r="S1891" i="7" s="1"/>
  <c r="CP719" i="1"/>
  <c r="S1870" i="7" s="1"/>
  <c r="CO719" i="1"/>
  <c r="CN719" i="1"/>
  <c r="CM719" i="1"/>
  <c r="CL719" i="1"/>
  <c r="CK719" i="1"/>
  <c r="Q1891" i="7" s="1"/>
  <c r="CJ719" i="1"/>
  <c r="CI719" i="1"/>
  <c r="Q1849" i="7" s="1"/>
  <c r="CH719" i="1"/>
  <c r="P1891" i="7" s="1"/>
  <c r="CG719" i="1"/>
  <c r="CF719" i="1"/>
  <c r="CE719" i="1"/>
  <c r="CD719" i="1"/>
  <c r="CC719" i="1"/>
  <c r="O1849" i="7" s="1"/>
  <c r="CB719" i="1"/>
  <c r="CA719" i="1"/>
  <c r="N1870" i="7" s="1"/>
  <c r="BZ719" i="1"/>
  <c r="N1849" i="7" s="1"/>
  <c r="BY719" i="1"/>
  <c r="BX719" i="1"/>
  <c r="BW719" i="1"/>
  <c r="BV719" i="1"/>
  <c r="BU719" i="1"/>
  <c r="L1870" i="7" s="1"/>
  <c r="BT719" i="1"/>
  <c r="BS719" i="1"/>
  <c r="BR719" i="1"/>
  <c r="K1870" i="7" s="1"/>
  <c r="BQ719" i="1"/>
  <c r="BP719" i="1"/>
  <c r="BO719" i="1"/>
  <c r="BN719" i="1"/>
  <c r="BM719" i="1"/>
  <c r="I1891" i="7" s="1"/>
  <c r="BL719" i="1"/>
  <c r="BK719" i="1"/>
  <c r="I1849" i="7" s="1"/>
  <c r="BJ719" i="1"/>
  <c r="H1891" i="7" s="1"/>
  <c r="BI719" i="1"/>
  <c r="BH719" i="1"/>
  <c r="BG719" i="1"/>
  <c r="BF719" i="1"/>
  <c r="BE719" i="1"/>
  <c r="G1849" i="7" s="1"/>
  <c r="BD719" i="1"/>
  <c r="BC719" i="1"/>
  <c r="F1870" i="7" s="1"/>
  <c r="BB719" i="1"/>
  <c r="F1849" i="7" s="1"/>
  <c r="BA719" i="1"/>
  <c r="AZ719" i="1"/>
  <c r="AY719" i="1"/>
  <c r="AW719" i="1"/>
  <c r="CQ718" i="1"/>
  <c r="S1890" i="7" s="1"/>
  <c r="CP718" i="1"/>
  <c r="CO718" i="1"/>
  <c r="S1848" i="7" s="1"/>
  <c r="CN718" i="1"/>
  <c r="R1890" i="7" s="1"/>
  <c r="CM718" i="1"/>
  <c r="CL718" i="1"/>
  <c r="CK718" i="1"/>
  <c r="CJ718" i="1"/>
  <c r="CI718" i="1"/>
  <c r="Q1848" i="7" s="1"/>
  <c r="CH718" i="1"/>
  <c r="CG718" i="1"/>
  <c r="P1869" i="7" s="1"/>
  <c r="CF718" i="1"/>
  <c r="P1848" i="7" s="1"/>
  <c r="CE718" i="1"/>
  <c r="CD718" i="1"/>
  <c r="CC718" i="1"/>
  <c r="CB718" i="1"/>
  <c r="CA718" i="1"/>
  <c r="N1869" i="7" s="1"/>
  <c r="BZ718" i="1"/>
  <c r="BY718" i="1"/>
  <c r="M1890" i="7" s="1"/>
  <c r="BX718" i="1"/>
  <c r="M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I1848" i="7" s="1"/>
  <c r="BJ718" i="1"/>
  <c r="BI718" i="1"/>
  <c r="H1869" i="7" s="1"/>
  <c r="BH718" i="1"/>
  <c r="H1848" i="7" s="1"/>
  <c r="BG718" i="1"/>
  <c r="BF718" i="1"/>
  <c r="BE718" i="1"/>
  <c r="BD718" i="1"/>
  <c r="BC718" i="1"/>
  <c r="F1869" i="7" s="1"/>
  <c r="BB718" i="1"/>
  <c r="BA718" i="1"/>
  <c r="E1890" i="7" s="1"/>
  <c r="AZ718" i="1"/>
  <c r="E1869" i="7" s="1"/>
  <c r="AY718" i="1"/>
  <c r="AW718" i="1"/>
  <c r="CQ717" i="1"/>
  <c r="CP717" i="1"/>
  <c r="CO717" i="1"/>
  <c r="S1847" i="7" s="1"/>
  <c r="CN717" i="1"/>
  <c r="CM717" i="1"/>
  <c r="R1868" i="7" s="1"/>
  <c r="CL717" i="1"/>
  <c r="R1847" i="7" s="1"/>
  <c r="CK717" i="1"/>
  <c r="CJ717" i="1"/>
  <c r="CI717" i="1"/>
  <c r="CH717" i="1"/>
  <c r="CG717" i="1"/>
  <c r="P1868" i="7" s="1"/>
  <c r="CF717" i="1"/>
  <c r="CE717" i="1"/>
  <c r="O1889" i="7" s="1"/>
  <c r="CD717" i="1"/>
  <c r="O1868" i="7" s="1"/>
  <c r="CC717" i="1"/>
  <c r="CB717" i="1"/>
  <c r="CA717" i="1"/>
  <c r="BZ717" i="1"/>
  <c r="BY717" i="1"/>
  <c r="M1889" i="7" s="1"/>
  <c r="BX717" i="1"/>
  <c r="BW717" i="1"/>
  <c r="M1847" i="7" s="1"/>
  <c r="BV717" i="1"/>
  <c r="L1889" i="7" s="1"/>
  <c r="BU717" i="1"/>
  <c r="BT717" i="1"/>
  <c r="BS717" i="1"/>
  <c r="BR717" i="1"/>
  <c r="BQ717" i="1"/>
  <c r="K1847" i="7" s="1"/>
  <c r="BP717" i="1"/>
  <c r="BO717" i="1"/>
  <c r="J1868" i="7" s="1"/>
  <c r="BN717" i="1"/>
  <c r="J1847" i="7" s="1"/>
  <c r="BM717" i="1"/>
  <c r="BL717" i="1"/>
  <c r="BK717" i="1"/>
  <c r="BJ717" i="1"/>
  <c r="BI717" i="1"/>
  <c r="H1868" i="7" s="1"/>
  <c r="BH717" i="1"/>
  <c r="BG717" i="1"/>
  <c r="G1889" i="7" s="1"/>
  <c r="BF717" i="1"/>
  <c r="G1868" i="7" s="1"/>
  <c r="BE717" i="1"/>
  <c r="BD717" i="1"/>
  <c r="BC717" i="1"/>
  <c r="BB717" i="1"/>
  <c r="BA717" i="1"/>
  <c r="E1889" i="7" s="1"/>
  <c r="AZ717" i="1"/>
  <c r="AY717" i="1"/>
  <c r="E1847" i="7" s="1"/>
  <c r="AW717" i="1"/>
  <c r="CQ716" i="1"/>
  <c r="S1888" i="7" s="1"/>
  <c r="CP716" i="1"/>
  <c r="CO716" i="1"/>
  <c r="CN716" i="1"/>
  <c r="R1888" i="7" s="1"/>
  <c r="CM716" i="1"/>
  <c r="R1867" i="7" s="1"/>
  <c r="CL716" i="1"/>
  <c r="CK716" i="1"/>
  <c r="Q1888" i="7" s="1"/>
  <c r="CJ716" i="1"/>
  <c r="Q1867" i="7" s="1"/>
  <c r="CI716" i="1"/>
  <c r="CH716" i="1"/>
  <c r="P1888" i="7" s="1"/>
  <c r="CG716" i="1"/>
  <c r="CF716" i="1"/>
  <c r="CE716" i="1"/>
  <c r="O1888" i="7" s="1"/>
  <c r="CD716" i="1"/>
  <c r="CC716" i="1"/>
  <c r="O1846" i="7" s="1"/>
  <c r="CB716" i="1"/>
  <c r="N1888" i="7" s="1"/>
  <c r="CA716" i="1"/>
  <c r="BZ716" i="1"/>
  <c r="BY716" i="1"/>
  <c r="M1888" i="7" s="1"/>
  <c r="BX716" i="1"/>
  <c r="BW716" i="1"/>
  <c r="BV716" i="1"/>
  <c r="L1888" i="7" s="1"/>
  <c r="BU716" i="1"/>
  <c r="L1867" i="7" s="1"/>
  <c r="BT716" i="1"/>
  <c r="L1846" i="7" s="1"/>
  <c r="BS716" i="1"/>
  <c r="BR716" i="1"/>
  <c r="BQ716" i="1"/>
  <c r="BP716" i="1"/>
  <c r="J1888" i="7" s="1"/>
  <c r="BO716" i="1"/>
  <c r="J1867" i="7" s="1"/>
  <c r="BN716" i="1"/>
  <c r="BM716" i="1"/>
  <c r="I1888" i="7" s="1"/>
  <c r="BL716" i="1"/>
  <c r="I1867" i="7" s="1"/>
  <c r="BK716" i="1"/>
  <c r="BJ716" i="1"/>
  <c r="H1888" i="7" s="1"/>
  <c r="BI716" i="1"/>
  <c r="BH716" i="1"/>
  <c r="BG716" i="1"/>
  <c r="G1888" i="7" s="1"/>
  <c r="BF716" i="1"/>
  <c r="BE716" i="1"/>
  <c r="G1846" i="7" s="1"/>
  <c r="BD716" i="1"/>
  <c r="F1888" i="7" s="1"/>
  <c r="BC716" i="1"/>
  <c r="BB716" i="1"/>
  <c r="BA716" i="1"/>
  <c r="E1888" i="7" s="1"/>
  <c r="AZ716" i="1"/>
  <c r="AY716" i="1"/>
  <c r="E1846" i="7" s="1"/>
  <c r="AW716" i="1"/>
  <c r="CQ715" i="1"/>
  <c r="S1887" i="7" s="1"/>
  <c r="CP715" i="1"/>
  <c r="S1866" i="7" s="1"/>
  <c r="CO715" i="1"/>
  <c r="CN715" i="1"/>
  <c r="R1887" i="7" s="1"/>
  <c r="CM715" i="1"/>
  <c r="CL715" i="1"/>
  <c r="CK715" i="1"/>
  <c r="Q1887" i="7" s="1"/>
  <c r="CJ715" i="1"/>
  <c r="CI715" i="1"/>
  <c r="CH715" i="1"/>
  <c r="P1887" i="7" s="1"/>
  <c r="CG715" i="1"/>
  <c r="CF715" i="1"/>
  <c r="CE715" i="1"/>
  <c r="O1887" i="7" s="1"/>
  <c r="CD715" i="1"/>
  <c r="CC715" i="1"/>
  <c r="O1845" i="7" s="1"/>
  <c r="CB715" i="1"/>
  <c r="N1887" i="7" s="1"/>
  <c r="CA715" i="1"/>
  <c r="N1866" i="7" s="1"/>
  <c r="BZ715" i="1"/>
  <c r="N1845" i="7" s="1"/>
  <c r="BY715" i="1"/>
  <c r="M1887" i="7" s="1"/>
  <c r="BX715" i="1"/>
  <c r="BW715" i="1"/>
  <c r="BV715" i="1"/>
  <c r="L1887" i="7" s="1"/>
  <c r="BU715" i="1"/>
  <c r="L1866" i="7" s="1"/>
  <c r="BT715" i="1"/>
  <c r="BS715" i="1"/>
  <c r="BR715" i="1"/>
  <c r="K1866" i="7" s="1"/>
  <c r="BQ715" i="1"/>
  <c r="BP715" i="1"/>
  <c r="J1887" i="7" s="1"/>
  <c r="BO715" i="1"/>
  <c r="BN715" i="1"/>
  <c r="BM715" i="1"/>
  <c r="I1887" i="7" s="1"/>
  <c r="BL715" i="1"/>
  <c r="BK715" i="1"/>
  <c r="I1845" i="7" s="1"/>
  <c r="BJ715" i="1"/>
  <c r="H1887" i="7" s="1"/>
  <c r="BI715" i="1"/>
  <c r="BH715" i="1"/>
  <c r="BG715" i="1"/>
  <c r="G1887" i="7" s="1"/>
  <c r="BF715" i="1"/>
  <c r="BE715" i="1"/>
  <c r="G1845" i="7" s="1"/>
  <c r="BD715" i="1"/>
  <c r="F1887" i="7" s="1"/>
  <c r="BC715" i="1"/>
  <c r="F1866" i="7" s="1"/>
  <c r="BB715" i="1"/>
  <c r="F1845" i="7" s="1"/>
  <c r="BA715" i="1"/>
  <c r="E1887" i="7" s="1"/>
  <c r="AZ715" i="1"/>
  <c r="AY715" i="1"/>
  <c r="AW715" i="1"/>
  <c r="CQ714" i="1"/>
  <c r="S1886" i="7" s="1"/>
  <c r="CP714" i="1"/>
  <c r="CO714" i="1"/>
  <c r="S1844" i="7" s="1"/>
  <c r="CN714" i="1"/>
  <c r="R1886" i="7" s="1"/>
  <c r="CM714" i="1"/>
  <c r="CL714" i="1"/>
  <c r="CK714" i="1"/>
  <c r="Q1886" i="7" s="1"/>
  <c r="CJ714" i="1"/>
  <c r="CI714" i="1"/>
  <c r="Q1844" i="7" s="1"/>
  <c r="CH714" i="1"/>
  <c r="P1886" i="7" s="1"/>
  <c r="CG714" i="1"/>
  <c r="P1865" i="7" s="1"/>
  <c r="CF714" i="1"/>
  <c r="P1844" i="7" s="1"/>
  <c r="CE714" i="1"/>
  <c r="O1886" i="7" s="1"/>
  <c r="CD714" i="1"/>
  <c r="CC714" i="1"/>
  <c r="CB714" i="1"/>
  <c r="N1886" i="7" s="1"/>
  <c r="CA714" i="1"/>
  <c r="N1865" i="7" s="1"/>
  <c r="BZ714" i="1"/>
  <c r="BY714" i="1"/>
  <c r="M1886" i="7" s="1"/>
  <c r="BX714" i="1"/>
  <c r="M1865" i="7" s="1"/>
  <c r="BW714" i="1"/>
  <c r="BV714" i="1"/>
  <c r="L1886" i="7" s="1"/>
  <c r="BU714" i="1"/>
  <c r="BT714" i="1"/>
  <c r="BS714" i="1"/>
  <c r="BR714" i="1"/>
  <c r="BQ714" i="1"/>
  <c r="K1844" i="7" s="1"/>
  <c r="BP714" i="1"/>
  <c r="J1886" i="7" s="1"/>
  <c r="BO714" i="1"/>
  <c r="BN714" i="1"/>
  <c r="BM714" i="1"/>
  <c r="I1886" i="7" s="1"/>
  <c r="BL714" i="1"/>
  <c r="BK714" i="1"/>
  <c r="I1844" i="7" s="1"/>
  <c r="BJ714" i="1"/>
  <c r="H1886" i="7" s="1"/>
  <c r="BI714" i="1"/>
  <c r="H1865" i="7" s="1"/>
  <c r="BH714" i="1"/>
  <c r="H1844" i="7" s="1"/>
  <c r="BG714" i="1"/>
  <c r="G1886" i="7" s="1"/>
  <c r="BF714" i="1"/>
  <c r="BE714" i="1"/>
  <c r="BD714" i="1"/>
  <c r="F1886" i="7" s="1"/>
  <c r="BC714" i="1"/>
  <c r="F1865" i="7" s="1"/>
  <c r="BB714" i="1"/>
  <c r="BA714" i="1"/>
  <c r="E1886" i="7" s="1"/>
  <c r="AZ714" i="1"/>
  <c r="E1865" i="7" s="1"/>
  <c r="AY714" i="1"/>
  <c r="AW714" i="1"/>
  <c r="CQ713" i="1"/>
  <c r="S1885" i="7" s="1"/>
  <c r="CP713" i="1"/>
  <c r="CO713" i="1"/>
  <c r="S1843" i="7" s="1"/>
  <c r="CN713" i="1"/>
  <c r="R1885" i="7" s="1"/>
  <c r="CM713" i="1"/>
  <c r="R1864" i="7" s="1"/>
  <c r="CL713" i="1"/>
  <c r="R1843" i="7" s="1"/>
  <c r="CK713" i="1"/>
  <c r="Q1885" i="7" s="1"/>
  <c r="CJ713" i="1"/>
  <c r="CI713" i="1"/>
  <c r="CH713" i="1"/>
  <c r="P1885" i="7" s="1"/>
  <c r="CG713" i="1"/>
  <c r="P1864" i="7" s="1"/>
  <c r="CF713" i="1"/>
  <c r="CE713" i="1"/>
  <c r="O1885" i="7" s="1"/>
  <c r="CD713" i="1"/>
  <c r="O1864" i="7" s="1"/>
  <c r="CC713" i="1"/>
  <c r="CB713" i="1"/>
  <c r="N1885" i="7" s="1"/>
  <c r="CA713" i="1"/>
  <c r="BZ713" i="1"/>
  <c r="BY713" i="1"/>
  <c r="M1885" i="7" s="1"/>
  <c r="BX713" i="1"/>
  <c r="BW713" i="1"/>
  <c r="M1843" i="7" s="1"/>
  <c r="BV713" i="1"/>
  <c r="L1885" i="7" s="1"/>
  <c r="BU713" i="1"/>
  <c r="BT713" i="1"/>
  <c r="BS713" i="1"/>
  <c r="BR713" i="1"/>
  <c r="BQ713" i="1"/>
  <c r="K1843" i="7" s="1"/>
  <c r="BP713" i="1"/>
  <c r="J1885" i="7" s="1"/>
  <c r="BO713" i="1"/>
  <c r="J1864" i="7" s="1"/>
  <c r="BN713" i="1"/>
  <c r="J1843" i="7" s="1"/>
  <c r="BM713" i="1"/>
  <c r="I1885" i="7" s="1"/>
  <c r="BL713" i="1"/>
  <c r="I1864" i="7" s="1"/>
  <c r="BK713" i="1"/>
  <c r="BJ713" i="1"/>
  <c r="H1885" i="7" s="1"/>
  <c r="BI713" i="1"/>
  <c r="H1864" i="7" s="1"/>
  <c r="BH713" i="1"/>
  <c r="BG713" i="1"/>
  <c r="G1885" i="7" s="1"/>
  <c r="BF713" i="1"/>
  <c r="G1864" i="7" s="1"/>
  <c r="BE713" i="1"/>
  <c r="BD713" i="1"/>
  <c r="F1885" i="7" s="1"/>
  <c r="BC713" i="1"/>
  <c r="F1864" i="7" s="1"/>
  <c r="BB713" i="1"/>
  <c r="BA713" i="1"/>
  <c r="E1885" i="7" s="1"/>
  <c r="AZ713" i="1"/>
  <c r="E1864" i="7" s="1"/>
  <c r="AY713" i="1"/>
  <c r="E1843" i="7" s="1"/>
  <c r="AW713" i="1"/>
  <c r="CQ712" i="1"/>
  <c r="S1884" i="7" s="1"/>
  <c r="CP712" i="1"/>
  <c r="S1863" i="7" s="1"/>
  <c r="CO712" i="1"/>
  <c r="CN712" i="1"/>
  <c r="R1884" i="7" s="1"/>
  <c r="CM712" i="1"/>
  <c r="R1863" i="7" s="1"/>
  <c r="CL712" i="1"/>
  <c r="CK712" i="1"/>
  <c r="Q1884" i="7" s="1"/>
  <c r="CJ712" i="1"/>
  <c r="Q1863" i="7" s="1"/>
  <c r="CI712" i="1"/>
  <c r="CH712" i="1"/>
  <c r="P1884" i="7" s="1"/>
  <c r="CG712" i="1"/>
  <c r="P1863" i="7" s="1"/>
  <c r="CF712" i="1"/>
  <c r="CE712" i="1"/>
  <c r="O1884" i="7" s="1"/>
  <c r="CD712" i="1"/>
  <c r="O1863" i="7" s="1"/>
  <c r="CC712" i="1"/>
  <c r="O1842" i="7" s="1"/>
  <c r="CB712" i="1"/>
  <c r="N1884" i="7" s="1"/>
  <c r="CA712" i="1"/>
  <c r="N1863" i="7" s="1"/>
  <c r="BZ712" i="1"/>
  <c r="BY712" i="1"/>
  <c r="M1884" i="7" s="1"/>
  <c r="BX712" i="1"/>
  <c r="M1863" i="7" s="1"/>
  <c r="BW712" i="1"/>
  <c r="M1842" i="7" s="1"/>
  <c r="BV712" i="1"/>
  <c r="L1884" i="7" s="1"/>
  <c r="BU712" i="1"/>
  <c r="L1863" i="7" s="1"/>
  <c r="BT712" i="1"/>
  <c r="L1842" i="7" s="1"/>
  <c r="BS712" i="1"/>
  <c r="BR712" i="1"/>
  <c r="K1863" i="7" s="1"/>
  <c r="BQ712" i="1"/>
  <c r="BP712" i="1"/>
  <c r="J1884" i="7" s="1"/>
  <c r="BO712" i="1"/>
  <c r="J1863" i="7" s="1"/>
  <c r="BN712" i="1"/>
  <c r="BM712" i="1"/>
  <c r="I1884" i="7" s="1"/>
  <c r="BL712" i="1"/>
  <c r="I1863" i="7" s="1"/>
  <c r="BK712" i="1"/>
  <c r="BJ712" i="1"/>
  <c r="H1884" i="7" s="1"/>
  <c r="BI712" i="1"/>
  <c r="H1863" i="7" s="1"/>
  <c r="BH712" i="1"/>
  <c r="BG712" i="1"/>
  <c r="G1884" i="7" s="1"/>
  <c r="BF712" i="1"/>
  <c r="G1863" i="7" s="1"/>
  <c r="BE712" i="1"/>
  <c r="G1842" i="7" s="1"/>
  <c r="BD712" i="1"/>
  <c r="F1884" i="7" s="1"/>
  <c r="BC712" i="1"/>
  <c r="F1863" i="7" s="1"/>
  <c r="BB712" i="1"/>
  <c r="BA712" i="1"/>
  <c r="E1884" i="7" s="1"/>
  <c r="AZ712" i="1"/>
  <c r="E1863" i="7" s="1"/>
  <c r="AY712" i="1"/>
  <c r="E1842" i="7" s="1"/>
  <c r="AW712" i="1"/>
  <c r="CQ711" i="1"/>
  <c r="S1883" i="7" s="1"/>
  <c r="CP711" i="1"/>
  <c r="S1862" i="7" s="1"/>
  <c r="CO711" i="1"/>
  <c r="CN711" i="1"/>
  <c r="R1883" i="7" s="1"/>
  <c r="CM711" i="1"/>
  <c r="R1862" i="7" s="1"/>
  <c r="CL711" i="1"/>
  <c r="CK711" i="1"/>
  <c r="Q1883" i="7" s="1"/>
  <c r="CJ711" i="1"/>
  <c r="Q1862" i="7" s="1"/>
  <c r="CI711" i="1"/>
  <c r="Q1841" i="7" s="1"/>
  <c r="CH711" i="1"/>
  <c r="P1883" i="7" s="1"/>
  <c r="CG711" i="1"/>
  <c r="P1862" i="7" s="1"/>
  <c r="CF711" i="1"/>
  <c r="CE711" i="1"/>
  <c r="O1883" i="7" s="1"/>
  <c r="CD711" i="1"/>
  <c r="O1862" i="7" s="1"/>
  <c r="CC711" i="1"/>
  <c r="CB711" i="1"/>
  <c r="N1883" i="7" s="1"/>
  <c r="CA711" i="1"/>
  <c r="N1862" i="7" s="1"/>
  <c r="BZ711" i="1"/>
  <c r="N1841" i="7" s="1"/>
  <c r="BY711" i="1"/>
  <c r="M1883" i="7" s="1"/>
  <c r="BX711" i="1"/>
  <c r="M1862" i="7" s="1"/>
  <c r="BW711" i="1"/>
  <c r="BV711" i="1"/>
  <c r="L1883" i="7" s="1"/>
  <c r="BU711" i="1"/>
  <c r="L1862" i="7" s="1"/>
  <c r="BT711" i="1"/>
  <c r="BS711" i="1"/>
  <c r="BR711" i="1"/>
  <c r="K1862" i="7" s="1"/>
  <c r="BQ711" i="1"/>
  <c r="BP711" i="1"/>
  <c r="J1883" i="7" s="1"/>
  <c r="BO711" i="1"/>
  <c r="J1862" i="7" s="1"/>
  <c r="BN711" i="1"/>
  <c r="BM711" i="1"/>
  <c r="I1883" i="7" s="1"/>
  <c r="BL711" i="1"/>
  <c r="I1862" i="7" s="1"/>
  <c r="BK711" i="1"/>
  <c r="I1841" i="7" s="1"/>
  <c r="BJ711" i="1"/>
  <c r="H1883" i="7" s="1"/>
  <c r="BI711" i="1"/>
  <c r="H1862" i="7" s="1"/>
  <c r="BH711" i="1"/>
  <c r="BG711" i="1"/>
  <c r="G1883" i="7" s="1"/>
  <c r="BF711" i="1"/>
  <c r="G1862" i="7" s="1"/>
  <c r="BE711" i="1"/>
  <c r="G1841" i="7" s="1"/>
  <c r="BD711" i="1"/>
  <c r="F1883" i="7" s="1"/>
  <c r="BC711" i="1"/>
  <c r="F1862" i="7" s="1"/>
  <c r="BB711" i="1"/>
  <c r="F1841" i="7" s="1"/>
  <c r="BA711" i="1"/>
  <c r="E1883" i="7" s="1"/>
  <c r="AZ711" i="1"/>
  <c r="E1862" i="7" s="1"/>
  <c r="AY711" i="1"/>
  <c r="AW711" i="1"/>
  <c r="CQ710" i="1"/>
  <c r="S1882" i="7" s="1"/>
  <c r="CP710" i="1"/>
  <c r="S1861" i="7" s="1"/>
  <c r="CO710" i="1"/>
  <c r="CN710" i="1"/>
  <c r="R1882" i="7" s="1"/>
  <c r="CM710" i="1"/>
  <c r="R1861" i="7" s="1"/>
  <c r="CL710" i="1"/>
  <c r="CK710" i="1"/>
  <c r="Q1882" i="7" s="1"/>
  <c r="CJ710" i="1"/>
  <c r="Q1861" i="7" s="1"/>
  <c r="CI710" i="1"/>
  <c r="Q1840" i="7" s="1"/>
  <c r="CH710" i="1"/>
  <c r="P1882" i="7" s="1"/>
  <c r="CG710" i="1"/>
  <c r="P1861" i="7" s="1"/>
  <c r="CF710" i="1"/>
  <c r="P1840" i="7" s="1"/>
  <c r="CE710" i="1"/>
  <c r="O1882" i="7" s="1"/>
  <c r="CD710" i="1"/>
  <c r="O1861" i="7" s="1"/>
  <c r="CC710" i="1"/>
  <c r="O1840" i="7" s="1"/>
  <c r="CB710" i="1"/>
  <c r="N1882" i="7" s="1"/>
  <c r="CA710" i="1"/>
  <c r="N1861" i="7" s="1"/>
  <c r="BZ710" i="1"/>
  <c r="N1840" i="7" s="1"/>
  <c r="BY710" i="1"/>
  <c r="M1882" i="7" s="1"/>
  <c r="BX710" i="1"/>
  <c r="M1861" i="7" s="1"/>
  <c r="BW710" i="1"/>
  <c r="M1840" i="7" s="1"/>
  <c r="BV710" i="1"/>
  <c r="L1882" i="7" s="1"/>
  <c r="BU710" i="1"/>
  <c r="L1861" i="7" s="1"/>
  <c r="BT710" i="1"/>
  <c r="L1840" i="7" s="1"/>
  <c r="BS710" i="1"/>
  <c r="BR710" i="1"/>
  <c r="K1861" i="7" s="1"/>
  <c r="BQ710" i="1"/>
  <c r="K1840" i="7" s="1"/>
  <c r="BP710" i="1"/>
  <c r="J1882" i="7" s="1"/>
  <c r="BO710" i="1"/>
  <c r="J1861" i="7" s="1"/>
  <c r="BN710" i="1"/>
  <c r="J1840" i="7" s="1"/>
  <c r="BM710" i="1"/>
  <c r="I1882" i="7" s="1"/>
  <c r="BL710" i="1"/>
  <c r="I1861" i="7" s="1"/>
  <c r="BK710" i="1"/>
  <c r="I1840" i="7" s="1"/>
  <c r="BJ710" i="1"/>
  <c r="H1882" i="7" s="1"/>
  <c r="BI710" i="1"/>
  <c r="H1861" i="7" s="1"/>
  <c r="BH710" i="1"/>
  <c r="H1840" i="7" s="1"/>
  <c r="BG710" i="1"/>
  <c r="G1882" i="7" s="1"/>
  <c r="BF710" i="1"/>
  <c r="G1861" i="7" s="1"/>
  <c r="BE710" i="1"/>
  <c r="G1840" i="7" s="1"/>
  <c r="BD710" i="1"/>
  <c r="F1882" i="7" s="1"/>
  <c r="BC710" i="1"/>
  <c r="F1861" i="7" s="1"/>
  <c r="BB710" i="1"/>
  <c r="F1840" i="7" s="1"/>
  <c r="BA710" i="1"/>
  <c r="E1882" i="7" s="1"/>
  <c r="AZ710" i="1"/>
  <c r="E1861" i="7" s="1"/>
  <c r="AY710" i="1"/>
  <c r="E1840" i="7" s="1"/>
  <c r="AW710" i="1"/>
  <c r="CQ709" i="1"/>
  <c r="S1881" i="7" s="1"/>
  <c r="CP709" i="1"/>
  <c r="S1860" i="7" s="1"/>
  <c r="CO709" i="1"/>
  <c r="S1839" i="7" s="1"/>
  <c r="CN709" i="1"/>
  <c r="R1881" i="7" s="1"/>
  <c r="CM709" i="1"/>
  <c r="R1860" i="7" s="1"/>
  <c r="CL709" i="1"/>
  <c r="R1839" i="7" s="1"/>
  <c r="CK709" i="1"/>
  <c r="Q1881" i="7" s="1"/>
  <c r="CJ709" i="1"/>
  <c r="Q1860" i="7" s="1"/>
  <c r="CI709" i="1"/>
  <c r="Q1839" i="7" s="1"/>
  <c r="CH709" i="1"/>
  <c r="P1881" i="7" s="1"/>
  <c r="CG709" i="1"/>
  <c r="P1860" i="7" s="1"/>
  <c r="CF709" i="1"/>
  <c r="P1839" i="7" s="1"/>
  <c r="CE709" i="1"/>
  <c r="O1881" i="7" s="1"/>
  <c r="CD709" i="1"/>
  <c r="O1860" i="7" s="1"/>
  <c r="CC709" i="1"/>
  <c r="O1839" i="7" s="1"/>
  <c r="CB709" i="1"/>
  <c r="N1881" i="7" s="1"/>
  <c r="CA709" i="1"/>
  <c r="N1860" i="7" s="1"/>
  <c r="BZ709" i="1"/>
  <c r="N1839" i="7" s="1"/>
  <c r="BY709" i="1"/>
  <c r="M1881" i="7" s="1"/>
  <c r="BX709" i="1"/>
  <c r="M1860" i="7" s="1"/>
  <c r="BW709" i="1"/>
  <c r="M1839" i="7" s="1"/>
  <c r="BV709" i="1"/>
  <c r="L1881" i="7" s="1"/>
  <c r="BU709" i="1"/>
  <c r="L1860" i="7" s="1"/>
  <c r="BT709" i="1"/>
  <c r="L1839" i="7" s="1"/>
  <c r="BS709" i="1"/>
  <c r="BR709" i="1"/>
  <c r="K1860" i="7" s="1"/>
  <c r="BQ709" i="1"/>
  <c r="K1839" i="7" s="1"/>
  <c r="BP709" i="1"/>
  <c r="J1881" i="7" s="1"/>
  <c r="BO709" i="1"/>
  <c r="J1860" i="7" s="1"/>
  <c r="BN709" i="1"/>
  <c r="J1839" i="7" s="1"/>
  <c r="BM709" i="1"/>
  <c r="I1881" i="7" s="1"/>
  <c r="BL709" i="1"/>
  <c r="I1860" i="7" s="1"/>
  <c r="BK709" i="1"/>
  <c r="I1839" i="7" s="1"/>
  <c r="BJ709" i="1"/>
  <c r="H1881" i="7" s="1"/>
  <c r="BI709" i="1"/>
  <c r="H1860" i="7" s="1"/>
  <c r="BH709" i="1"/>
  <c r="H1839" i="7" s="1"/>
  <c r="BG709" i="1"/>
  <c r="G1881" i="7" s="1"/>
  <c r="BF709" i="1"/>
  <c r="G1860" i="7" s="1"/>
  <c r="BE709" i="1"/>
  <c r="G1839" i="7" s="1"/>
  <c r="BD709" i="1"/>
  <c r="F1881" i="7" s="1"/>
  <c r="BC709" i="1"/>
  <c r="F1860" i="7" s="1"/>
  <c r="BB709" i="1"/>
  <c r="F1839" i="7" s="1"/>
  <c r="BA709" i="1"/>
  <c r="E1881" i="7" s="1"/>
  <c r="AZ709" i="1"/>
  <c r="E1860" i="7" s="1"/>
  <c r="AY709" i="1"/>
  <c r="E1839" i="7" s="1"/>
  <c r="AW709" i="1"/>
  <c r="CQ708" i="1"/>
  <c r="S1880" i="7" s="1"/>
  <c r="CP708" i="1"/>
  <c r="S1859" i="7" s="1"/>
  <c r="CO708" i="1"/>
  <c r="S1838" i="7" s="1"/>
  <c r="CN708" i="1"/>
  <c r="R1880" i="7" s="1"/>
  <c r="CM708" i="1"/>
  <c r="R1859" i="7" s="1"/>
  <c r="CL708" i="1"/>
  <c r="R1838" i="7" s="1"/>
  <c r="CK708" i="1"/>
  <c r="Q1880" i="7" s="1"/>
  <c r="CJ708" i="1"/>
  <c r="Q1859" i="7" s="1"/>
  <c r="CI708" i="1"/>
  <c r="Q1838" i="7" s="1"/>
  <c r="CH708" i="1"/>
  <c r="P1880" i="7" s="1"/>
  <c r="CG708" i="1"/>
  <c r="P1859" i="7" s="1"/>
  <c r="CF708" i="1"/>
  <c r="P1838" i="7" s="1"/>
  <c r="CE708" i="1"/>
  <c r="O1880" i="7" s="1"/>
  <c r="CD708" i="1"/>
  <c r="O1859" i="7" s="1"/>
  <c r="CC708" i="1"/>
  <c r="O1838" i="7" s="1"/>
  <c r="CB708" i="1"/>
  <c r="N1880" i="7" s="1"/>
  <c r="CA708" i="1"/>
  <c r="N1859" i="7" s="1"/>
  <c r="BZ708" i="1"/>
  <c r="N1838" i="7" s="1"/>
  <c r="BY708" i="1"/>
  <c r="M1880" i="7" s="1"/>
  <c r="BX708" i="1"/>
  <c r="M1859" i="7" s="1"/>
  <c r="BW708" i="1"/>
  <c r="M1838" i="7" s="1"/>
  <c r="BV708" i="1"/>
  <c r="L1880" i="7" s="1"/>
  <c r="BU708" i="1"/>
  <c r="L1859" i="7" s="1"/>
  <c r="BT708" i="1"/>
  <c r="L1838" i="7" s="1"/>
  <c r="BS708" i="1"/>
  <c r="BR708" i="1"/>
  <c r="K1859" i="7" s="1"/>
  <c r="BQ708" i="1"/>
  <c r="K1838" i="7" s="1"/>
  <c r="BP708" i="1"/>
  <c r="J1880" i="7" s="1"/>
  <c r="BO708" i="1"/>
  <c r="J1859" i="7" s="1"/>
  <c r="BN708" i="1"/>
  <c r="J1838" i="7" s="1"/>
  <c r="BM708" i="1"/>
  <c r="I1880" i="7" s="1"/>
  <c r="BL708" i="1"/>
  <c r="I1859" i="7" s="1"/>
  <c r="BK708" i="1"/>
  <c r="I1838" i="7" s="1"/>
  <c r="BJ708" i="1"/>
  <c r="H1880" i="7" s="1"/>
  <c r="BI708" i="1"/>
  <c r="H1859" i="7" s="1"/>
  <c r="BH708" i="1"/>
  <c r="H1838" i="7" s="1"/>
  <c r="BG708" i="1"/>
  <c r="G1880" i="7" s="1"/>
  <c r="BF708" i="1"/>
  <c r="G1859" i="7" s="1"/>
  <c r="BE708" i="1"/>
  <c r="G1838" i="7" s="1"/>
  <c r="BD708" i="1"/>
  <c r="F1880" i="7" s="1"/>
  <c r="BC708" i="1"/>
  <c r="F1859" i="7" s="1"/>
  <c r="BB708" i="1"/>
  <c r="F1838" i="7" s="1"/>
  <c r="BA708" i="1"/>
  <c r="E1880" i="7" s="1"/>
  <c r="AZ708" i="1"/>
  <c r="E1859" i="7" s="1"/>
  <c r="AY708" i="1"/>
  <c r="E1838" i="7" s="1"/>
  <c r="AW708" i="1"/>
  <c r="CQ707" i="1"/>
  <c r="S1879" i="7" s="1"/>
  <c r="CP707" i="1"/>
  <c r="S1858" i="7" s="1"/>
  <c r="CO707" i="1"/>
  <c r="S1837" i="7" s="1"/>
  <c r="CN707" i="1"/>
  <c r="R1879" i="7" s="1"/>
  <c r="CM707" i="1"/>
  <c r="R1858" i="7" s="1"/>
  <c r="CL707" i="1"/>
  <c r="R1837" i="7" s="1"/>
  <c r="CK707" i="1"/>
  <c r="Q1879" i="7" s="1"/>
  <c r="CJ707" i="1"/>
  <c r="Q1858" i="7" s="1"/>
  <c r="CI707" i="1"/>
  <c r="Q1837" i="7" s="1"/>
  <c r="CH707" i="1"/>
  <c r="P1879" i="7" s="1"/>
  <c r="CG707" i="1"/>
  <c r="P1858" i="7" s="1"/>
  <c r="CF707" i="1"/>
  <c r="P1837" i="7" s="1"/>
  <c r="CE707" i="1"/>
  <c r="O1879" i="7" s="1"/>
  <c r="CD707" i="1"/>
  <c r="O1858" i="7" s="1"/>
  <c r="CC707" i="1"/>
  <c r="O1837" i="7" s="1"/>
  <c r="CB707" i="1"/>
  <c r="N1879" i="7" s="1"/>
  <c r="CA707" i="1"/>
  <c r="N1858" i="7" s="1"/>
  <c r="BZ707" i="1"/>
  <c r="N1837" i="7" s="1"/>
  <c r="BY707" i="1"/>
  <c r="M1879" i="7" s="1"/>
  <c r="BX707" i="1"/>
  <c r="M1858" i="7" s="1"/>
  <c r="BW707" i="1"/>
  <c r="M1837" i="7" s="1"/>
  <c r="BV707" i="1"/>
  <c r="L1879" i="7" s="1"/>
  <c r="BU707" i="1"/>
  <c r="L1858" i="7" s="1"/>
  <c r="BT707" i="1"/>
  <c r="L1837" i="7" s="1"/>
  <c r="BS707" i="1"/>
  <c r="BR707" i="1"/>
  <c r="K1858" i="7" s="1"/>
  <c r="BQ707" i="1"/>
  <c r="K1837" i="7" s="1"/>
  <c r="BP707" i="1"/>
  <c r="J1879" i="7" s="1"/>
  <c r="BO707" i="1"/>
  <c r="J1858" i="7" s="1"/>
  <c r="BN707" i="1"/>
  <c r="J1837" i="7" s="1"/>
  <c r="BM707" i="1"/>
  <c r="I1879" i="7" s="1"/>
  <c r="BL707" i="1"/>
  <c r="I1858" i="7" s="1"/>
  <c r="BK707" i="1"/>
  <c r="I1837" i="7" s="1"/>
  <c r="BJ707" i="1"/>
  <c r="H1879" i="7" s="1"/>
  <c r="BI707" i="1"/>
  <c r="H1858" i="7" s="1"/>
  <c r="BH707" i="1"/>
  <c r="H1837" i="7" s="1"/>
  <c r="BG707" i="1"/>
  <c r="G1879" i="7" s="1"/>
  <c r="BF707" i="1"/>
  <c r="G1858" i="7" s="1"/>
  <c r="BE707" i="1"/>
  <c r="G1837" i="7" s="1"/>
  <c r="BD707" i="1"/>
  <c r="F1879" i="7" s="1"/>
  <c r="BC707" i="1"/>
  <c r="F1858" i="7" s="1"/>
  <c r="BB707" i="1"/>
  <c r="F1837" i="7" s="1"/>
  <c r="BA707" i="1"/>
  <c r="E1879" i="7" s="1"/>
  <c r="AZ707" i="1"/>
  <c r="E1858" i="7" s="1"/>
  <c r="AY707" i="1"/>
  <c r="E1837" i="7" s="1"/>
  <c r="AW707" i="1"/>
  <c r="CQ706" i="1"/>
  <c r="S1878" i="7" s="1"/>
  <c r="CP706" i="1"/>
  <c r="S1857" i="7" s="1"/>
  <c r="CO706" i="1"/>
  <c r="S1836" i="7" s="1"/>
  <c r="CN706" i="1"/>
  <c r="R1878" i="7" s="1"/>
  <c r="CM706" i="1"/>
  <c r="R1857" i="7" s="1"/>
  <c r="CL706" i="1"/>
  <c r="R1836" i="7" s="1"/>
  <c r="CK706" i="1"/>
  <c r="Q1878" i="7" s="1"/>
  <c r="CJ706" i="1"/>
  <c r="Q1857" i="7" s="1"/>
  <c r="CI706" i="1"/>
  <c r="Q1836" i="7" s="1"/>
  <c r="CH706" i="1"/>
  <c r="P1878" i="7" s="1"/>
  <c r="CG706" i="1"/>
  <c r="P1857" i="7" s="1"/>
  <c r="CF706" i="1"/>
  <c r="P1836" i="7" s="1"/>
  <c r="CE706" i="1"/>
  <c r="O1878" i="7" s="1"/>
  <c r="CD706" i="1"/>
  <c r="O1857" i="7" s="1"/>
  <c r="CC706" i="1"/>
  <c r="O1836" i="7" s="1"/>
  <c r="CB706" i="1"/>
  <c r="N1878" i="7" s="1"/>
  <c r="CA706" i="1"/>
  <c r="N1857" i="7" s="1"/>
  <c r="BZ706" i="1"/>
  <c r="N1836" i="7" s="1"/>
  <c r="BY706" i="1"/>
  <c r="M1878" i="7" s="1"/>
  <c r="BX706" i="1"/>
  <c r="M1857" i="7" s="1"/>
  <c r="BW706" i="1"/>
  <c r="M1836" i="7" s="1"/>
  <c r="BV706" i="1"/>
  <c r="L1878" i="7" s="1"/>
  <c r="BU706" i="1"/>
  <c r="L1857" i="7" s="1"/>
  <c r="BT706" i="1"/>
  <c r="L1836" i="7" s="1"/>
  <c r="BS706" i="1"/>
  <c r="BR706" i="1"/>
  <c r="K1857" i="7" s="1"/>
  <c r="BQ706" i="1"/>
  <c r="K1836" i="7" s="1"/>
  <c r="BP706" i="1"/>
  <c r="J1878" i="7" s="1"/>
  <c r="BO706" i="1"/>
  <c r="J1857" i="7" s="1"/>
  <c r="BN706" i="1"/>
  <c r="J1836" i="7" s="1"/>
  <c r="BM706" i="1"/>
  <c r="I1878" i="7" s="1"/>
  <c r="BL706" i="1"/>
  <c r="I1857" i="7" s="1"/>
  <c r="BK706" i="1"/>
  <c r="I1836" i="7" s="1"/>
  <c r="BJ706" i="1"/>
  <c r="H1878" i="7" s="1"/>
  <c r="BI706" i="1"/>
  <c r="H1857" i="7" s="1"/>
  <c r="BH706" i="1"/>
  <c r="H1836" i="7" s="1"/>
  <c r="BG706" i="1"/>
  <c r="G1878" i="7" s="1"/>
  <c r="BF706" i="1"/>
  <c r="G1857" i="7" s="1"/>
  <c r="BE706" i="1"/>
  <c r="G1836" i="7" s="1"/>
  <c r="BD706" i="1"/>
  <c r="F1878" i="7" s="1"/>
  <c r="BC706" i="1"/>
  <c r="F1857" i="7" s="1"/>
  <c r="BB706" i="1"/>
  <c r="F1836" i="7" s="1"/>
  <c r="BA706" i="1"/>
  <c r="E1878" i="7" s="1"/>
  <c r="AZ706" i="1"/>
  <c r="E1857" i="7" s="1"/>
  <c r="AY706" i="1"/>
  <c r="E1836" i="7" s="1"/>
  <c r="AW706" i="1"/>
  <c r="CQ705" i="1"/>
  <c r="S1877" i="7" s="1"/>
  <c r="CP705" i="1"/>
  <c r="S1856" i="7" s="1"/>
  <c r="CO705" i="1"/>
  <c r="S1835" i="7" s="1"/>
  <c r="CN705" i="1"/>
  <c r="R1877" i="7" s="1"/>
  <c r="CM705" i="1"/>
  <c r="R1856" i="7" s="1"/>
  <c r="CL705" i="1"/>
  <c r="R1835" i="7" s="1"/>
  <c r="CK705" i="1"/>
  <c r="Q1877" i="7" s="1"/>
  <c r="CJ705" i="1"/>
  <c r="Q1856" i="7" s="1"/>
  <c r="CI705" i="1"/>
  <c r="Q1835" i="7" s="1"/>
  <c r="CH705" i="1"/>
  <c r="P1877" i="7" s="1"/>
  <c r="CG705" i="1"/>
  <c r="P1856" i="7" s="1"/>
  <c r="CF705" i="1"/>
  <c r="P1835" i="7" s="1"/>
  <c r="CE705" i="1"/>
  <c r="O1877" i="7" s="1"/>
  <c r="CD705" i="1"/>
  <c r="O1856" i="7" s="1"/>
  <c r="CC705" i="1"/>
  <c r="O1835" i="7" s="1"/>
  <c r="CB705" i="1"/>
  <c r="N1877" i="7" s="1"/>
  <c r="CA705" i="1"/>
  <c r="N1856" i="7" s="1"/>
  <c r="BZ705" i="1"/>
  <c r="N1835" i="7" s="1"/>
  <c r="BY705" i="1"/>
  <c r="M1877" i="7" s="1"/>
  <c r="BX705" i="1"/>
  <c r="M1856" i="7" s="1"/>
  <c r="BW705" i="1"/>
  <c r="M1835" i="7" s="1"/>
  <c r="BV705" i="1"/>
  <c r="L1877" i="7" s="1"/>
  <c r="BU705" i="1"/>
  <c r="L1856" i="7" s="1"/>
  <c r="BT705" i="1"/>
  <c r="L1835" i="7" s="1"/>
  <c r="BS705" i="1"/>
  <c r="BR705" i="1"/>
  <c r="K1856" i="7" s="1"/>
  <c r="BQ705" i="1"/>
  <c r="K1835" i="7" s="1"/>
  <c r="BP705" i="1"/>
  <c r="J1877" i="7" s="1"/>
  <c r="BO705" i="1"/>
  <c r="J1856" i="7" s="1"/>
  <c r="BN705" i="1"/>
  <c r="J1835" i="7" s="1"/>
  <c r="BM705" i="1"/>
  <c r="I1877" i="7" s="1"/>
  <c r="BL705" i="1"/>
  <c r="I1856" i="7" s="1"/>
  <c r="BK705" i="1"/>
  <c r="I1835" i="7" s="1"/>
  <c r="BJ705" i="1"/>
  <c r="H1877" i="7" s="1"/>
  <c r="BI705" i="1"/>
  <c r="H1856" i="7" s="1"/>
  <c r="BH705" i="1"/>
  <c r="H1835" i="7" s="1"/>
  <c r="BG705" i="1"/>
  <c r="G1877" i="7" s="1"/>
  <c r="BF705" i="1"/>
  <c r="G1856" i="7" s="1"/>
  <c r="BE705" i="1"/>
  <c r="G1835" i="7" s="1"/>
  <c r="BD705" i="1"/>
  <c r="F1877" i="7" s="1"/>
  <c r="BC705" i="1"/>
  <c r="F1856" i="7" s="1"/>
  <c r="BB705" i="1"/>
  <c r="F1835" i="7" s="1"/>
  <c r="BA705" i="1"/>
  <c r="E1877" i="7" s="1"/>
  <c r="AZ705" i="1"/>
  <c r="E1856" i="7" s="1"/>
  <c r="AY705" i="1"/>
  <c r="E1835" i="7" s="1"/>
  <c r="AW705" i="1"/>
  <c r="CQ704" i="1"/>
  <c r="S1876" i="7" s="1"/>
  <c r="CP704" i="1"/>
  <c r="S1855" i="7" s="1"/>
  <c r="CO704" i="1"/>
  <c r="S1834" i="7" s="1"/>
  <c r="CN704" i="1"/>
  <c r="R1876" i="7" s="1"/>
  <c r="CM704" i="1"/>
  <c r="R1855" i="7" s="1"/>
  <c r="CL704" i="1"/>
  <c r="R1834" i="7" s="1"/>
  <c r="CK704" i="1"/>
  <c r="Q1876" i="7" s="1"/>
  <c r="CJ704" i="1"/>
  <c r="Q1855" i="7" s="1"/>
  <c r="CI704" i="1"/>
  <c r="Q1834" i="7" s="1"/>
  <c r="CH704" i="1"/>
  <c r="P1876" i="7" s="1"/>
  <c r="CG704" i="1"/>
  <c r="P1855" i="7" s="1"/>
  <c r="CF704" i="1"/>
  <c r="P1834" i="7" s="1"/>
  <c r="CE704" i="1"/>
  <c r="O1876" i="7" s="1"/>
  <c r="CD704" i="1"/>
  <c r="O1855" i="7" s="1"/>
  <c r="CC704" i="1"/>
  <c r="O1834" i="7" s="1"/>
  <c r="CB704" i="1"/>
  <c r="N1876" i="7" s="1"/>
  <c r="CA704" i="1"/>
  <c r="N1855" i="7" s="1"/>
  <c r="BZ704" i="1"/>
  <c r="N1834" i="7" s="1"/>
  <c r="BY704" i="1"/>
  <c r="M1876" i="7" s="1"/>
  <c r="BX704" i="1"/>
  <c r="M1855" i="7" s="1"/>
  <c r="BW704" i="1"/>
  <c r="M1834" i="7" s="1"/>
  <c r="BV704" i="1"/>
  <c r="L1876" i="7" s="1"/>
  <c r="BU704" i="1"/>
  <c r="L1855" i="7" s="1"/>
  <c r="BT704" i="1"/>
  <c r="L1834" i="7" s="1"/>
  <c r="BS704" i="1"/>
  <c r="BR704" i="1"/>
  <c r="K1855" i="7" s="1"/>
  <c r="BQ704" i="1"/>
  <c r="K1834" i="7" s="1"/>
  <c r="BP704" i="1"/>
  <c r="J1876" i="7" s="1"/>
  <c r="BO704" i="1"/>
  <c r="J1855" i="7" s="1"/>
  <c r="BN704" i="1"/>
  <c r="J1834" i="7" s="1"/>
  <c r="BM704" i="1"/>
  <c r="I1876" i="7" s="1"/>
  <c r="BL704" i="1"/>
  <c r="I1855" i="7" s="1"/>
  <c r="BK704" i="1"/>
  <c r="I1834" i="7" s="1"/>
  <c r="BJ704" i="1"/>
  <c r="H1876" i="7" s="1"/>
  <c r="BI704" i="1"/>
  <c r="H1855" i="7" s="1"/>
  <c r="BH704" i="1"/>
  <c r="H1834" i="7" s="1"/>
  <c r="BG704" i="1"/>
  <c r="G1876" i="7" s="1"/>
  <c r="BF704" i="1"/>
  <c r="G1855" i="7" s="1"/>
  <c r="BE704" i="1"/>
  <c r="G1834" i="7" s="1"/>
  <c r="BD704" i="1"/>
  <c r="F1876" i="7" s="1"/>
  <c r="BC704" i="1"/>
  <c r="F1855" i="7" s="1"/>
  <c r="BB704" i="1"/>
  <c r="F1834" i="7" s="1"/>
  <c r="BA704" i="1"/>
  <c r="E1876" i="7" s="1"/>
  <c r="AZ704" i="1"/>
  <c r="E1855" i="7" s="1"/>
  <c r="AY704" i="1"/>
  <c r="E1834" i="7" s="1"/>
  <c r="AW704" i="1"/>
  <c r="CQ703" i="1"/>
  <c r="S1875" i="7" s="1"/>
  <c r="CP703" i="1"/>
  <c r="S1854" i="7" s="1"/>
  <c r="CO703" i="1"/>
  <c r="S1833" i="7" s="1"/>
  <c r="CN703" i="1"/>
  <c r="R1875" i="7" s="1"/>
  <c r="CM703" i="1"/>
  <c r="R1854" i="7" s="1"/>
  <c r="CL703" i="1"/>
  <c r="R1833" i="7" s="1"/>
  <c r="CK703" i="1"/>
  <c r="Q1875" i="7" s="1"/>
  <c r="CJ703" i="1"/>
  <c r="Q1854" i="7" s="1"/>
  <c r="CI703" i="1"/>
  <c r="Q1833" i="7" s="1"/>
  <c r="CH703" i="1"/>
  <c r="P1875" i="7" s="1"/>
  <c r="CG703" i="1"/>
  <c r="P1854" i="7" s="1"/>
  <c r="CF703" i="1"/>
  <c r="P1833" i="7" s="1"/>
  <c r="CE703" i="1"/>
  <c r="O1875" i="7" s="1"/>
  <c r="CD703" i="1"/>
  <c r="O1854" i="7" s="1"/>
  <c r="CC703" i="1"/>
  <c r="O1833" i="7" s="1"/>
  <c r="CB703" i="1"/>
  <c r="N1875" i="7" s="1"/>
  <c r="CA703" i="1"/>
  <c r="N1854" i="7" s="1"/>
  <c r="BZ703" i="1"/>
  <c r="N1833" i="7" s="1"/>
  <c r="BY703" i="1"/>
  <c r="M1875" i="7" s="1"/>
  <c r="BX703" i="1"/>
  <c r="M1854" i="7" s="1"/>
  <c r="BW703" i="1"/>
  <c r="M1833" i="7" s="1"/>
  <c r="BV703" i="1"/>
  <c r="L1875" i="7" s="1"/>
  <c r="BU703" i="1"/>
  <c r="L1854" i="7" s="1"/>
  <c r="BT703" i="1"/>
  <c r="L1833" i="7" s="1"/>
  <c r="BS703" i="1"/>
  <c r="BR703" i="1"/>
  <c r="K1854" i="7" s="1"/>
  <c r="BQ703" i="1"/>
  <c r="K1833" i="7" s="1"/>
  <c r="BP703" i="1"/>
  <c r="J1875" i="7" s="1"/>
  <c r="BO703" i="1"/>
  <c r="J1854" i="7" s="1"/>
  <c r="BN703" i="1"/>
  <c r="J1833" i="7" s="1"/>
  <c r="BM703" i="1"/>
  <c r="I1875" i="7" s="1"/>
  <c r="BL703" i="1"/>
  <c r="I1854" i="7" s="1"/>
  <c r="BK703" i="1"/>
  <c r="I1833" i="7" s="1"/>
  <c r="BJ703" i="1"/>
  <c r="H1875" i="7" s="1"/>
  <c r="BI703" i="1"/>
  <c r="H1854" i="7" s="1"/>
  <c r="BH703" i="1"/>
  <c r="H1833" i="7" s="1"/>
  <c r="BG703" i="1"/>
  <c r="G1875" i="7" s="1"/>
  <c r="BF703" i="1"/>
  <c r="G1854" i="7" s="1"/>
  <c r="BE703" i="1"/>
  <c r="G1833" i="7" s="1"/>
  <c r="W1833" i="7" s="1"/>
  <c r="BD703" i="1"/>
  <c r="F1875" i="7" s="1"/>
  <c r="BC703" i="1"/>
  <c r="F1854" i="7" s="1"/>
  <c r="BB703" i="1"/>
  <c r="F1833" i="7" s="1"/>
  <c r="BA703" i="1"/>
  <c r="E1875" i="7" s="1"/>
  <c r="AZ703" i="1"/>
  <c r="E1854" i="7" s="1"/>
  <c r="AY703" i="1"/>
  <c r="E1833" i="7" s="1"/>
  <c r="AW703" i="1"/>
  <c r="CQ702" i="1"/>
  <c r="S1874" i="7" s="1"/>
  <c r="CP702" i="1"/>
  <c r="S1853" i="7" s="1"/>
  <c r="CO702" i="1"/>
  <c r="S1832" i="7" s="1"/>
  <c r="CN702" i="1"/>
  <c r="R1874" i="7" s="1"/>
  <c r="CM702" i="1"/>
  <c r="R1853" i="7" s="1"/>
  <c r="CL702" i="1"/>
  <c r="R1832" i="7" s="1"/>
  <c r="CK702" i="1"/>
  <c r="Q1874" i="7" s="1"/>
  <c r="CJ702" i="1"/>
  <c r="Q1853" i="7" s="1"/>
  <c r="CI702" i="1"/>
  <c r="Q1832" i="7" s="1"/>
  <c r="CH702" i="1"/>
  <c r="P1874" i="7" s="1"/>
  <c r="CG702" i="1"/>
  <c r="P1853" i="7" s="1"/>
  <c r="CF702" i="1"/>
  <c r="P1832" i="7" s="1"/>
  <c r="CE702" i="1"/>
  <c r="O1874" i="7" s="1"/>
  <c r="CD702" i="1"/>
  <c r="O1853" i="7" s="1"/>
  <c r="CC702" i="1"/>
  <c r="O1832" i="7" s="1"/>
  <c r="CB702" i="1"/>
  <c r="N1874" i="7" s="1"/>
  <c r="CA702" i="1"/>
  <c r="N1853" i="7" s="1"/>
  <c r="BZ702" i="1"/>
  <c r="N1832" i="7" s="1"/>
  <c r="BY702" i="1"/>
  <c r="M1874" i="7" s="1"/>
  <c r="BX702" i="1"/>
  <c r="M1853" i="7" s="1"/>
  <c r="BW702" i="1"/>
  <c r="M1832" i="7" s="1"/>
  <c r="BV702" i="1"/>
  <c r="L1874" i="7" s="1"/>
  <c r="BU702" i="1"/>
  <c r="L1853" i="7" s="1"/>
  <c r="BT702" i="1"/>
  <c r="L1832" i="7" s="1"/>
  <c r="BS702" i="1"/>
  <c r="BR702" i="1"/>
  <c r="K1853" i="7" s="1"/>
  <c r="BQ702" i="1"/>
  <c r="K1832" i="7" s="1"/>
  <c r="BP702" i="1"/>
  <c r="J1874" i="7" s="1"/>
  <c r="BO702" i="1"/>
  <c r="J1853" i="7" s="1"/>
  <c r="BN702" i="1"/>
  <c r="J1832" i="7" s="1"/>
  <c r="BM702" i="1"/>
  <c r="I1874" i="7" s="1"/>
  <c r="BL702" i="1"/>
  <c r="I1853" i="7" s="1"/>
  <c r="BK702" i="1"/>
  <c r="I1832" i="7" s="1"/>
  <c r="BJ702" i="1"/>
  <c r="H1874" i="7" s="1"/>
  <c r="BI702" i="1"/>
  <c r="H1853" i="7" s="1"/>
  <c r="BH702" i="1"/>
  <c r="H1832" i="7" s="1"/>
  <c r="BG702" i="1"/>
  <c r="G1874" i="7" s="1"/>
  <c r="BF702" i="1"/>
  <c r="G1853" i="7" s="1"/>
  <c r="BE702" i="1"/>
  <c r="G1832" i="7" s="1"/>
  <c r="BD702" i="1"/>
  <c r="F1874" i="7" s="1"/>
  <c r="BC702" i="1"/>
  <c r="F1853" i="7" s="1"/>
  <c r="BB702" i="1"/>
  <c r="F1832" i="7" s="1"/>
  <c r="BA702" i="1"/>
  <c r="E1874" i="7" s="1"/>
  <c r="AZ702" i="1"/>
  <c r="E1853" i="7" s="1"/>
  <c r="AY702" i="1"/>
  <c r="E1832" i="7" s="1"/>
  <c r="AW702" i="1"/>
  <c r="CQ701" i="1"/>
  <c r="S1873" i="7" s="1"/>
  <c r="CP701" i="1"/>
  <c r="S1852" i="7" s="1"/>
  <c r="CO701" i="1"/>
  <c r="S1831" i="7" s="1"/>
  <c r="CN701" i="1"/>
  <c r="R1873" i="7" s="1"/>
  <c r="CM701" i="1"/>
  <c r="R1852" i="7" s="1"/>
  <c r="CL701" i="1"/>
  <c r="R1831" i="7" s="1"/>
  <c r="CK701" i="1"/>
  <c r="Q1873" i="7" s="1"/>
  <c r="CJ701" i="1"/>
  <c r="Q1852" i="7" s="1"/>
  <c r="CI701" i="1"/>
  <c r="Q1831" i="7" s="1"/>
  <c r="CH701" i="1"/>
  <c r="P1873" i="7" s="1"/>
  <c r="CG701" i="1"/>
  <c r="P1852" i="7" s="1"/>
  <c r="CF701" i="1"/>
  <c r="P1831" i="7" s="1"/>
  <c r="CE701" i="1"/>
  <c r="O1873" i="7" s="1"/>
  <c r="CD701" i="1"/>
  <c r="O1852" i="7" s="1"/>
  <c r="CC701" i="1"/>
  <c r="O1831" i="7" s="1"/>
  <c r="CB701" i="1"/>
  <c r="N1873" i="7" s="1"/>
  <c r="CA701" i="1"/>
  <c r="N1852" i="7" s="1"/>
  <c r="BZ701" i="1"/>
  <c r="N1831" i="7" s="1"/>
  <c r="BY701" i="1"/>
  <c r="M1873" i="7" s="1"/>
  <c r="BX701" i="1"/>
  <c r="M1852" i="7" s="1"/>
  <c r="BW701" i="1"/>
  <c r="M1831" i="7" s="1"/>
  <c r="BV701" i="1"/>
  <c r="L1873" i="7" s="1"/>
  <c r="BU701" i="1"/>
  <c r="L1852" i="7" s="1"/>
  <c r="BT701" i="1"/>
  <c r="L1831" i="7" s="1"/>
  <c r="BS701" i="1"/>
  <c r="BR701" i="1"/>
  <c r="K1852" i="7" s="1"/>
  <c r="BQ701" i="1"/>
  <c r="K1831" i="7" s="1"/>
  <c r="BP701" i="1"/>
  <c r="J1873" i="7" s="1"/>
  <c r="BO701" i="1"/>
  <c r="J1852" i="7" s="1"/>
  <c r="BN701" i="1"/>
  <c r="J1831" i="7" s="1"/>
  <c r="BM701" i="1"/>
  <c r="I1873" i="7" s="1"/>
  <c r="BL701" i="1"/>
  <c r="I1852" i="7" s="1"/>
  <c r="BK701" i="1"/>
  <c r="I1831" i="7" s="1"/>
  <c r="BJ701" i="1"/>
  <c r="H1873" i="7" s="1"/>
  <c r="BI701" i="1"/>
  <c r="H1852" i="7" s="1"/>
  <c r="BH701" i="1"/>
  <c r="H1831" i="7" s="1"/>
  <c r="BG701" i="1"/>
  <c r="G1873" i="7" s="1"/>
  <c r="BF701" i="1"/>
  <c r="G1852" i="7" s="1"/>
  <c r="BE701" i="1"/>
  <c r="G1831" i="7" s="1"/>
  <c r="BD701" i="1"/>
  <c r="F1873" i="7" s="1"/>
  <c r="BC701" i="1"/>
  <c r="F1852" i="7" s="1"/>
  <c r="BB701" i="1"/>
  <c r="F1831" i="7" s="1"/>
  <c r="BA701" i="1"/>
  <c r="E1873" i="7" s="1"/>
  <c r="AZ701" i="1"/>
  <c r="E1852" i="7" s="1"/>
  <c r="AY701" i="1"/>
  <c r="E1831" i="7" s="1"/>
  <c r="AW701" i="1"/>
  <c r="CQ700" i="1"/>
  <c r="S1872" i="7" s="1"/>
  <c r="CP700" i="1"/>
  <c r="S1851" i="7" s="1"/>
  <c r="CO700" i="1"/>
  <c r="S1830" i="7" s="1"/>
  <c r="CN700" i="1"/>
  <c r="R1872" i="7" s="1"/>
  <c r="CM700" i="1"/>
  <c r="R1851" i="7" s="1"/>
  <c r="CL700" i="1"/>
  <c r="R1830" i="7" s="1"/>
  <c r="CK700" i="1"/>
  <c r="Q1872" i="7" s="1"/>
  <c r="CJ700" i="1"/>
  <c r="Q1851" i="7" s="1"/>
  <c r="CI700" i="1"/>
  <c r="Q1830" i="7" s="1"/>
  <c r="CH700" i="1"/>
  <c r="P1872" i="7" s="1"/>
  <c r="CG700" i="1"/>
  <c r="P1851" i="7" s="1"/>
  <c r="CF700" i="1"/>
  <c r="P1830" i="7" s="1"/>
  <c r="CE700" i="1"/>
  <c r="O1872" i="7" s="1"/>
  <c r="CD700" i="1"/>
  <c r="O1851" i="7" s="1"/>
  <c r="CC700" i="1"/>
  <c r="O1830" i="7" s="1"/>
  <c r="CB700" i="1"/>
  <c r="N1872" i="7" s="1"/>
  <c r="CA700" i="1"/>
  <c r="N1851" i="7" s="1"/>
  <c r="BZ700" i="1"/>
  <c r="N1830" i="7" s="1"/>
  <c r="BY700" i="1"/>
  <c r="M1872" i="7" s="1"/>
  <c r="BX700" i="1"/>
  <c r="M1851" i="7" s="1"/>
  <c r="BW700" i="1"/>
  <c r="M1830" i="7" s="1"/>
  <c r="BV700" i="1"/>
  <c r="L1872" i="7" s="1"/>
  <c r="BU700" i="1"/>
  <c r="L1851" i="7" s="1"/>
  <c r="BT700" i="1"/>
  <c r="L1830" i="7" s="1"/>
  <c r="BS700" i="1"/>
  <c r="BR700" i="1"/>
  <c r="K1851" i="7" s="1"/>
  <c r="BQ700" i="1"/>
  <c r="K1830" i="7" s="1"/>
  <c r="BP700" i="1"/>
  <c r="J1872" i="7" s="1"/>
  <c r="BO700" i="1"/>
  <c r="J1851" i="7" s="1"/>
  <c r="BN700" i="1"/>
  <c r="J1830" i="7" s="1"/>
  <c r="BM700" i="1"/>
  <c r="I1872" i="7" s="1"/>
  <c r="BL700" i="1"/>
  <c r="I1851" i="7" s="1"/>
  <c r="BK700" i="1"/>
  <c r="I1830" i="7" s="1"/>
  <c r="BJ700" i="1"/>
  <c r="H1872" i="7" s="1"/>
  <c r="BI700" i="1"/>
  <c r="H1851" i="7" s="1"/>
  <c r="BH700" i="1"/>
  <c r="H1830" i="7" s="1"/>
  <c r="BG700" i="1"/>
  <c r="G1872" i="7" s="1"/>
  <c r="BF700" i="1"/>
  <c r="G1851" i="7" s="1"/>
  <c r="BE700" i="1"/>
  <c r="G1830" i="7" s="1"/>
  <c r="BD700" i="1"/>
  <c r="F1872" i="7" s="1"/>
  <c r="BC700" i="1"/>
  <c r="F1851" i="7" s="1"/>
  <c r="BB700" i="1"/>
  <c r="F1830" i="7" s="1"/>
  <c r="BA700" i="1"/>
  <c r="E1872" i="7" s="1"/>
  <c r="AZ700" i="1"/>
  <c r="E1851" i="7" s="1"/>
  <c r="AY700" i="1"/>
  <c r="E1830" i="7" s="1"/>
  <c r="AW700" i="1"/>
  <c r="CQ699" i="1"/>
  <c r="S1871" i="7" s="1"/>
  <c r="CP699" i="1"/>
  <c r="S1850" i="7" s="1"/>
  <c r="CO699" i="1"/>
  <c r="S1829" i="7" s="1"/>
  <c r="CN699" i="1"/>
  <c r="R1871" i="7" s="1"/>
  <c r="CM699" i="1"/>
  <c r="R1850" i="7" s="1"/>
  <c r="CL699" i="1"/>
  <c r="R1829" i="7" s="1"/>
  <c r="CK699" i="1"/>
  <c r="Q1871" i="7" s="1"/>
  <c r="CJ699" i="1"/>
  <c r="Q1850" i="7" s="1"/>
  <c r="CI699" i="1"/>
  <c r="Q1829" i="7" s="1"/>
  <c r="CH699" i="1"/>
  <c r="P1871" i="7" s="1"/>
  <c r="CG699" i="1"/>
  <c r="P1850" i="7" s="1"/>
  <c r="CF699" i="1"/>
  <c r="P1829" i="7" s="1"/>
  <c r="CE699" i="1"/>
  <c r="O1871" i="7" s="1"/>
  <c r="CD699" i="1"/>
  <c r="O1850" i="7" s="1"/>
  <c r="CC699" i="1"/>
  <c r="O1829" i="7" s="1"/>
  <c r="CB699" i="1"/>
  <c r="N1871" i="7" s="1"/>
  <c r="CA699" i="1"/>
  <c r="N1850" i="7" s="1"/>
  <c r="BZ699" i="1"/>
  <c r="N1829" i="7" s="1"/>
  <c r="BY699" i="1"/>
  <c r="M1871" i="7" s="1"/>
  <c r="BX699" i="1"/>
  <c r="M1850" i="7" s="1"/>
  <c r="BW699" i="1"/>
  <c r="M1829" i="7" s="1"/>
  <c r="BV699" i="1"/>
  <c r="L1871" i="7" s="1"/>
  <c r="BU699" i="1"/>
  <c r="L1850" i="7" s="1"/>
  <c r="BT699" i="1"/>
  <c r="L1829" i="7" s="1"/>
  <c r="BS699" i="1"/>
  <c r="BR699" i="1"/>
  <c r="K1850" i="7" s="1"/>
  <c r="BQ699" i="1"/>
  <c r="K1829" i="7" s="1"/>
  <c r="BP699" i="1"/>
  <c r="J1871" i="7" s="1"/>
  <c r="BO699" i="1"/>
  <c r="J1850" i="7" s="1"/>
  <c r="BN699" i="1"/>
  <c r="J1829" i="7" s="1"/>
  <c r="BM699" i="1"/>
  <c r="I1871" i="7" s="1"/>
  <c r="BL699" i="1"/>
  <c r="I1850" i="7" s="1"/>
  <c r="BK699" i="1"/>
  <c r="I1829" i="7" s="1"/>
  <c r="BJ699" i="1"/>
  <c r="H1871" i="7" s="1"/>
  <c r="BI699" i="1"/>
  <c r="H1850" i="7" s="1"/>
  <c r="BH699" i="1"/>
  <c r="H1829" i="7" s="1"/>
  <c r="BG699" i="1"/>
  <c r="G1871" i="7" s="1"/>
  <c r="BF699" i="1"/>
  <c r="G1850" i="7" s="1"/>
  <c r="BE699" i="1"/>
  <c r="G1829" i="7" s="1"/>
  <c r="BD699" i="1"/>
  <c r="F1871" i="7" s="1"/>
  <c r="BC699" i="1"/>
  <c r="F1850" i="7" s="1"/>
  <c r="BB699" i="1"/>
  <c r="F1829" i="7" s="1"/>
  <c r="BA699" i="1"/>
  <c r="E1871" i="7" s="1"/>
  <c r="AZ699" i="1"/>
  <c r="E1850" i="7" s="1"/>
  <c r="AY699" i="1"/>
  <c r="E1829" i="7" s="1"/>
  <c r="AW699" i="1"/>
  <c r="CQ695" i="1"/>
  <c r="S1828" i="7" s="1"/>
  <c r="CP695" i="1"/>
  <c r="CO695" i="1"/>
  <c r="S1786" i="7" s="1"/>
  <c r="CN695" i="1"/>
  <c r="R1828" i="7" s="1"/>
  <c r="CM695" i="1"/>
  <c r="CL695" i="1"/>
  <c r="CK695" i="1"/>
  <c r="Q1828" i="7" s="1"/>
  <c r="CJ695" i="1"/>
  <c r="CI695" i="1"/>
  <c r="CH695" i="1"/>
  <c r="P1828" i="7" s="1"/>
  <c r="CG695" i="1"/>
  <c r="P1807" i="7" s="1"/>
  <c r="CF695" i="1"/>
  <c r="P1786" i="7" s="1"/>
  <c r="CE695" i="1"/>
  <c r="O1828" i="7" s="1"/>
  <c r="CD695" i="1"/>
  <c r="CC695" i="1"/>
  <c r="CB695" i="1"/>
  <c r="N1828" i="7" s="1"/>
  <c r="CA695" i="1"/>
  <c r="N1807" i="7" s="1"/>
  <c r="BZ695" i="1"/>
  <c r="BY695" i="1"/>
  <c r="M1828" i="7" s="1"/>
  <c r="BX695" i="1"/>
  <c r="M1807" i="7" s="1"/>
  <c r="BW695" i="1"/>
  <c r="BV695" i="1"/>
  <c r="L1828" i="7" s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I1828" i="7" s="1"/>
  <c r="BL695" i="1"/>
  <c r="BK695" i="1"/>
  <c r="BJ695" i="1"/>
  <c r="H1828" i="7" s="1"/>
  <c r="BI695" i="1"/>
  <c r="H1807" i="7" s="1"/>
  <c r="BH695" i="1"/>
  <c r="H1786" i="7" s="1"/>
  <c r="BG695" i="1"/>
  <c r="G1828" i="7" s="1"/>
  <c r="BF695" i="1"/>
  <c r="BE695" i="1"/>
  <c r="BD695" i="1"/>
  <c r="F1828" i="7" s="1"/>
  <c r="BC695" i="1"/>
  <c r="BB695" i="1"/>
  <c r="BA695" i="1"/>
  <c r="E1828" i="7" s="1"/>
  <c r="AZ695" i="1"/>
  <c r="E1807" i="7" s="1"/>
  <c r="AY695" i="1"/>
  <c r="AW695" i="1"/>
  <c r="CQ694" i="1"/>
  <c r="S1827" i="7" s="1"/>
  <c r="CP694" i="1"/>
  <c r="CO694" i="1"/>
  <c r="CN694" i="1"/>
  <c r="R1827" i="7" s="1"/>
  <c r="CM694" i="1"/>
  <c r="R1806" i="7" s="1"/>
  <c r="CL694" i="1"/>
  <c r="R1785" i="7" s="1"/>
  <c r="CK694" i="1"/>
  <c r="Q1827" i="7" s="1"/>
  <c r="CJ694" i="1"/>
  <c r="CI694" i="1"/>
  <c r="CH694" i="1"/>
  <c r="P1827" i="7" s="1"/>
  <c r="CG694" i="1"/>
  <c r="CF694" i="1"/>
  <c r="CE694" i="1"/>
  <c r="O1827" i="7" s="1"/>
  <c r="CD694" i="1"/>
  <c r="O1806" i="7" s="1"/>
  <c r="CC694" i="1"/>
  <c r="CB694" i="1"/>
  <c r="N1827" i="7" s="1"/>
  <c r="CA694" i="1"/>
  <c r="N1806" i="7" s="1"/>
  <c r="BZ694" i="1"/>
  <c r="BY694" i="1"/>
  <c r="M1827" i="7" s="1"/>
  <c r="BX694" i="1"/>
  <c r="M1806" i="7" s="1"/>
  <c r="BW694" i="1"/>
  <c r="M1785" i="7" s="1"/>
  <c r="BV694" i="1"/>
  <c r="L1827" i="7" s="1"/>
  <c r="BU694" i="1"/>
  <c r="L1806" i="7" s="1"/>
  <c r="BT694" i="1"/>
  <c r="BS694" i="1"/>
  <c r="BR694" i="1"/>
  <c r="K1806" i="7" s="1"/>
  <c r="BQ694" i="1"/>
  <c r="BP694" i="1"/>
  <c r="J1827" i="7" s="1"/>
  <c r="BO694" i="1"/>
  <c r="J1806" i="7" s="1"/>
  <c r="BN694" i="1"/>
  <c r="J1785" i="7" s="1"/>
  <c r="BM694" i="1"/>
  <c r="I1827" i="7" s="1"/>
  <c r="BL694" i="1"/>
  <c r="I1806" i="7" s="1"/>
  <c r="BK694" i="1"/>
  <c r="BJ694" i="1"/>
  <c r="H1827" i="7" s="1"/>
  <c r="BI694" i="1"/>
  <c r="H1806" i="7" s="1"/>
  <c r="BH694" i="1"/>
  <c r="BG694" i="1"/>
  <c r="G1827" i="7" s="1"/>
  <c r="BF694" i="1"/>
  <c r="G1806" i="7" s="1"/>
  <c r="BE694" i="1"/>
  <c r="BD694" i="1"/>
  <c r="F1827" i="7" s="1"/>
  <c r="BC694" i="1"/>
  <c r="F1806" i="7" s="1"/>
  <c r="BB694" i="1"/>
  <c r="BA694" i="1"/>
  <c r="E1827" i="7" s="1"/>
  <c r="AZ694" i="1"/>
  <c r="E1806" i="7" s="1"/>
  <c r="AY694" i="1"/>
  <c r="E1785" i="7" s="1"/>
  <c r="AW694" i="1"/>
  <c r="CQ693" i="1"/>
  <c r="S1826" i="7" s="1"/>
  <c r="CP693" i="1"/>
  <c r="S1805" i="7" s="1"/>
  <c r="CO693" i="1"/>
  <c r="CN693" i="1"/>
  <c r="R1826" i="7" s="1"/>
  <c r="CM693" i="1"/>
  <c r="R1805" i="7" s="1"/>
  <c r="CL693" i="1"/>
  <c r="CK693" i="1"/>
  <c r="Q1826" i="7" s="1"/>
  <c r="CJ693" i="1"/>
  <c r="Q1805" i="7" s="1"/>
  <c r="CI693" i="1"/>
  <c r="CH693" i="1"/>
  <c r="P1826" i="7" s="1"/>
  <c r="CG693" i="1"/>
  <c r="P1805" i="7" s="1"/>
  <c r="CF693" i="1"/>
  <c r="CE693" i="1"/>
  <c r="O1826" i="7" s="1"/>
  <c r="CD693" i="1"/>
  <c r="O1805" i="7" s="1"/>
  <c r="CC693" i="1"/>
  <c r="O1784" i="7" s="1"/>
  <c r="CB693" i="1"/>
  <c r="N1826" i="7" s="1"/>
  <c r="CA693" i="1"/>
  <c r="N1805" i="7" s="1"/>
  <c r="BZ693" i="1"/>
  <c r="BY693" i="1"/>
  <c r="M1826" i="7" s="1"/>
  <c r="BX693" i="1"/>
  <c r="M1805" i="7" s="1"/>
  <c r="BW693" i="1"/>
  <c r="BV693" i="1"/>
  <c r="L1826" i="7" s="1"/>
  <c r="BU693" i="1"/>
  <c r="L1805" i="7" s="1"/>
  <c r="BT693" i="1"/>
  <c r="L1784" i="7" s="1"/>
  <c r="BS693" i="1"/>
  <c r="BR693" i="1"/>
  <c r="K1805" i="7" s="1"/>
  <c r="BQ693" i="1"/>
  <c r="BP693" i="1"/>
  <c r="J1826" i="7" s="1"/>
  <c r="BO693" i="1"/>
  <c r="J1805" i="7" s="1"/>
  <c r="BN693" i="1"/>
  <c r="BM693" i="1"/>
  <c r="I1826" i="7" s="1"/>
  <c r="BL693" i="1"/>
  <c r="I1805" i="7" s="1"/>
  <c r="BK693" i="1"/>
  <c r="BJ693" i="1"/>
  <c r="H1826" i="7" s="1"/>
  <c r="BI693" i="1"/>
  <c r="H1805" i="7" s="1"/>
  <c r="BH693" i="1"/>
  <c r="BG693" i="1"/>
  <c r="G1826" i="7" s="1"/>
  <c r="BF693" i="1"/>
  <c r="G1805" i="7" s="1"/>
  <c r="BE693" i="1"/>
  <c r="G1784" i="7" s="1"/>
  <c r="BD693" i="1"/>
  <c r="F1826" i="7" s="1"/>
  <c r="BC693" i="1"/>
  <c r="F1805" i="7" s="1"/>
  <c r="BB693" i="1"/>
  <c r="BA693" i="1"/>
  <c r="E1826" i="7" s="1"/>
  <c r="AZ693" i="1"/>
  <c r="E1805" i="7" s="1"/>
  <c r="AY693" i="1"/>
  <c r="AW693" i="1"/>
  <c r="CQ692" i="1"/>
  <c r="S1825" i="7" s="1"/>
  <c r="CP692" i="1"/>
  <c r="S1804" i="7" s="1"/>
  <c r="CO692" i="1"/>
  <c r="CN692" i="1"/>
  <c r="R1825" i="7" s="1"/>
  <c r="CM692" i="1"/>
  <c r="R1804" i="7" s="1"/>
  <c r="CL692" i="1"/>
  <c r="CK692" i="1"/>
  <c r="Q1825" i="7" s="1"/>
  <c r="CJ692" i="1"/>
  <c r="Q1804" i="7" s="1"/>
  <c r="CI692" i="1"/>
  <c r="Q1783" i="7" s="1"/>
  <c r="CH692" i="1"/>
  <c r="P1825" i="7" s="1"/>
  <c r="CG692" i="1"/>
  <c r="P1804" i="7" s="1"/>
  <c r="CF692" i="1"/>
  <c r="CE692" i="1"/>
  <c r="O1825" i="7" s="1"/>
  <c r="CD692" i="1"/>
  <c r="O1804" i="7" s="1"/>
  <c r="CC692" i="1"/>
  <c r="CB692" i="1"/>
  <c r="N1825" i="7" s="1"/>
  <c r="CA692" i="1"/>
  <c r="N1804" i="7" s="1"/>
  <c r="BZ692" i="1"/>
  <c r="N1783" i="7" s="1"/>
  <c r="BY692" i="1"/>
  <c r="M1825" i="7" s="1"/>
  <c r="BX692" i="1"/>
  <c r="M1804" i="7" s="1"/>
  <c r="BW692" i="1"/>
  <c r="BV692" i="1"/>
  <c r="L1825" i="7" s="1"/>
  <c r="BU692" i="1"/>
  <c r="L1804" i="7" s="1"/>
  <c r="BT692" i="1"/>
  <c r="BS692" i="1"/>
  <c r="BR692" i="1"/>
  <c r="K1804" i="7" s="1"/>
  <c r="BQ692" i="1"/>
  <c r="BP692" i="1"/>
  <c r="J1825" i="7" s="1"/>
  <c r="BO692" i="1"/>
  <c r="J1804" i="7" s="1"/>
  <c r="BN692" i="1"/>
  <c r="BM692" i="1"/>
  <c r="I1825" i="7" s="1"/>
  <c r="BL692" i="1"/>
  <c r="I1804" i="7" s="1"/>
  <c r="BK692" i="1"/>
  <c r="I1783" i="7" s="1"/>
  <c r="BJ692" i="1"/>
  <c r="H1825" i="7" s="1"/>
  <c r="BI692" i="1"/>
  <c r="H1804" i="7" s="1"/>
  <c r="BH692" i="1"/>
  <c r="BG692" i="1"/>
  <c r="G1825" i="7" s="1"/>
  <c r="BF692" i="1"/>
  <c r="G1804" i="7" s="1"/>
  <c r="BE692" i="1"/>
  <c r="G1783" i="7" s="1"/>
  <c r="BD692" i="1"/>
  <c r="F1825" i="7" s="1"/>
  <c r="BC692" i="1"/>
  <c r="F1804" i="7" s="1"/>
  <c r="BB692" i="1"/>
  <c r="F1783" i="7" s="1"/>
  <c r="BA692" i="1"/>
  <c r="E1825" i="7" s="1"/>
  <c r="AZ692" i="1"/>
  <c r="E1804" i="7" s="1"/>
  <c r="AY692" i="1"/>
  <c r="E1783" i="7" s="1"/>
  <c r="AW692" i="1"/>
  <c r="CQ691" i="1"/>
  <c r="S1824" i="7" s="1"/>
  <c r="CP691" i="1"/>
  <c r="S1803" i="7" s="1"/>
  <c r="CO691" i="1"/>
  <c r="S1782" i="7" s="1"/>
  <c r="CN691" i="1"/>
  <c r="R1824" i="7" s="1"/>
  <c r="CM691" i="1"/>
  <c r="R1803" i="7" s="1"/>
  <c r="CL691" i="1"/>
  <c r="R1782" i="7" s="1"/>
  <c r="CK691" i="1"/>
  <c r="Q1824" i="7" s="1"/>
  <c r="CJ691" i="1"/>
  <c r="Q1803" i="7" s="1"/>
  <c r="CI691" i="1"/>
  <c r="Q1782" i="7" s="1"/>
  <c r="CH691" i="1"/>
  <c r="P1824" i="7" s="1"/>
  <c r="CG691" i="1"/>
  <c r="P1803" i="7" s="1"/>
  <c r="CF691" i="1"/>
  <c r="P1782" i="7" s="1"/>
  <c r="CE691" i="1"/>
  <c r="O1824" i="7" s="1"/>
  <c r="CD691" i="1"/>
  <c r="O1803" i="7" s="1"/>
  <c r="CC691" i="1"/>
  <c r="O1782" i="7" s="1"/>
  <c r="CB691" i="1"/>
  <c r="N1824" i="7" s="1"/>
  <c r="CA691" i="1"/>
  <c r="N1803" i="7" s="1"/>
  <c r="BZ691" i="1"/>
  <c r="N1782" i="7" s="1"/>
  <c r="BY691" i="1"/>
  <c r="M1824" i="7" s="1"/>
  <c r="BX691" i="1"/>
  <c r="M1803" i="7" s="1"/>
  <c r="BW691" i="1"/>
  <c r="M1782" i="7" s="1"/>
  <c r="BV691" i="1"/>
  <c r="L1824" i="7" s="1"/>
  <c r="BU691" i="1"/>
  <c r="L1803" i="7" s="1"/>
  <c r="BT691" i="1"/>
  <c r="L1782" i="7" s="1"/>
  <c r="BS691" i="1"/>
  <c r="BR691" i="1"/>
  <c r="K1803" i="7" s="1"/>
  <c r="BQ691" i="1"/>
  <c r="K1782" i="7" s="1"/>
  <c r="BP691" i="1"/>
  <c r="J1824" i="7" s="1"/>
  <c r="BO691" i="1"/>
  <c r="J1803" i="7" s="1"/>
  <c r="BN691" i="1"/>
  <c r="J1782" i="7" s="1"/>
  <c r="BM691" i="1"/>
  <c r="I1824" i="7" s="1"/>
  <c r="BL691" i="1"/>
  <c r="I1803" i="7" s="1"/>
  <c r="BK691" i="1"/>
  <c r="I1782" i="7" s="1"/>
  <c r="BJ691" i="1"/>
  <c r="H1824" i="7" s="1"/>
  <c r="BI691" i="1"/>
  <c r="H1803" i="7" s="1"/>
  <c r="BH691" i="1"/>
  <c r="H1782" i="7" s="1"/>
  <c r="BG691" i="1"/>
  <c r="G1824" i="7" s="1"/>
  <c r="BF691" i="1"/>
  <c r="G1803" i="7" s="1"/>
  <c r="BE691" i="1"/>
  <c r="G1782" i="7" s="1"/>
  <c r="BD691" i="1"/>
  <c r="F1824" i="7" s="1"/>
  <c r="BC691" i="1"/>
  <c r="F1803" i="7" s="1"/>
  <c r="BB691" i="1"/>
  <c r="F1782" i="7" s="1"/>
  <c r="BA691" i="1"/>
  <c r="E1824" i="7" s="1"/>
  <c r="AZ691" i="1"/>
  <c r="E1803" i="7" s="1"/>
  <c r="AY691" i="1"/>
  <c r="E1782" i="7" s="1"/>
  <c r="AW691" i="1"/>
  <c r="CQ690" i="1"/>
  <c r="S1823" i="7" s="1"/>
  <c r="CP690" i="1"/>
  <c r="S1802" i="7" s="1"/>
  <c r="CO690" i="1"/>
  <c r="S1781" i="7" s="1"/>
  <c r="CN690" i="1"/>
  <c r="R1823" i="7" s="1"/>
  <c r="CM690" i="1"/>
  <c r="R1802" i="7" s="1"/>
  <c r="CL690" i="1"/>
  <c r="R1781" i="7" s="1"/>
  <c r="CK690" i="1"/>
  <c r="Q1823" i="7" s="1"/>
  <c r="CJ690" i="1"/>
  <c r="Q1802" i="7" s="1"/>
  <c r="CI690" i="1"/>
  <c r="Q1781" i="7" s="1"/>
  <c r="CH690" i="1"/>
  <c r="P1823" i="7" s="1"/>
  <c r="CG690" i="1"/>
  <c r="P1802" i="7" s="1"/>
  <c r="CF690" i="1"/>
  <c r="P1781" i="7" s="1"/>
  <c r="CE690" i="1"/>
  <c r="O1823" i="7" s="1"/>
  <c r="CD690" i="1"/>
  <c r="O1802" i="7" s="1"/>
  <c r="CC690" i="1"/>
  <c r="O1781" i="7" s="1"/>
  <c r="CB690" i="1"/>
  <c r="N1823" i="7" s="1"/>
  <c r="CA690" i="1"/>
  <c r="N1802" i="7" s="1"/>
  <c r="BZ690" i="1"/>
  <c r="N1781" i="7" s="1"/>
  <c r="BY690" i="1"/>
  <c r="M1823" i="7" s="1"/>
  <c r="BX690" i="1"/>
  <c r="M1802" i="7" s="1"/>
  <c r="BW690" i="1"/>
  <c r="M1781" i="7" s="1"/>
  <c r="BV690" i="1"/>
  <c r="L1823" i="7" s="1"/>
  <c r="BU690" i="1"/>
  <c r="L1802" i="7" s="1"/>
  <c r="BT690" i="1"/>
  <c r="L1781" i="7" s="1"/>
  <c r="BS690" i="1"/>
  <c r="BR690" i="1"/>
  <c r="K1802" i="7" s="1"/>
  <c r="BQ690" i="1"/>
  <c r="K1781" i="7" s="1"/>
  <c r="BP690" i="1"/>
  <c r="J1823" i="7" s="1"/>
  <c r="BO690" i="1"/>
  <c r="J1802" i="7" s="1"/>
  <c r="BN690" i="1"/>
  <c r="J1781" i="7" s="1"/>
  <c r="BM690" i="1"/>
  <c r="I1823" i="7" s="1"/>
  <c r="BL690" i="1"/>
  <c r="I1802" i="7" s="1"/>
  <c r="BK690" i="1"/>
  <c r="I1781" i="7" s="1"/>
  <c r="BJ690" i="1"/>
  <c r="H1823" i="7" s="1"/>
  <c r="BI690" i="1"/>
  <c r="H1802" i="7" s="1"/>
  <c r="BH690" i="1"/>
  <c r="H1781" i="7" s="1"/>
  <c r="BG690" i="1"/>
  <c r="G1823" i="7" s="1"/>
  <c r="BF690" i="1"/>
  <c r="G1802" i="7" s="1"/>
  <c r="BE690" i="1"/>
  <c r="G1781" i="7" s="1"/>
  <c r="BD690" i="1"/>
  <c r="F1823" i="7" s="1"/>
  <c r="BC690" i="1"/>
  <c r="F1802" i="7" s="1"/>
  <c r="BB690" i="1"/>
  <c r="F1781" i="7" s="1"/>
  <c r="BA690" i="1"/>
  <c r="E1823" i="7" s="1"/>
  <c r="AZ690" i="1"/>
  <c r="E1802" i="7" s="1"/>
  <c r="AY690" i="1"/>
  <c r="E1781" i="7" s="1"/>
  <c r="AW690" i="1"/>
  <c r="CQ689" i="1"/>
  <c r="S1822" i="7" s="1"/>
  <c r="CP689" i="1"/>
  <c r="S1801" i="7" s="1"/>
  <c r="CO689" i="1"/>
  <c r="S1780" i="7" s="1"/>
  <c r="CN689" i="1"/>
  <c r="R1822" i="7" s="1"/>
  <c r="CM689" i="1"/>
  <c r="R1801" i="7" s="1"/>
  <c r="CL689" i="1"/>
  <c r="R1780" i="7" s="1"/>
  <c r="CK689" i="1"/>
  <c r="Q1822" i="7" s="1"/>
  <c r="CJ689" i="1"/>
  <c r="Q1801" i="7" s="1"/>
  <c r="CI689" i="1"/>
  <c r="Q1780" i="7" s="1"/>
  <c r="CH689" i="1"/>
  <c r="P1822" i="7" s="1"/>
  <c r="CG689" i="1"/>
  <c r="P1801" i="7" s="1"/>
  <c r="CF689" i="1"/>
  <c r="P1780" i="7" s="1"/>
  <c r="CE689" i="1"/>
  <c r="O1822" i="7" s="1"/>
  <c r="CD689" i="1"/>
  <c r="O1801" i="7" s="1"/>
  <c r="CC689" i="1"/>
  <c r="O1780" i="7" s="1"/>
  <c r="CB689" i="1"/>
  <c r="N1822" i="7" s="1"/>
  <c r="CA689" i="1"/>
  <c r="N1801" i="7" s="1"/>
  <c r="BZ689" i="1"/>
  <c r="N1780" i="7" s="1"/>
  <c r="BY689" i="1"/>
  <c r="M1822" i="7" s="1"/>
  <c r="BX689" i="1"/>
  <c r="M1801" i="7" s="1"/>
  <c r="BW689" i="1"/>
  <c r="M1780" i="7" s="1"/>
  <c r="BV689" i="1"/>
  <c r="L1822" i="7" s="1"/>
  <c r="BU689" i="1"/>
  <c r="L1801" i="7" s="1"/>
  <c r="BT689" i="1"/>
  <c r="L1780" i="7" s="1"/>
  <c r="BS689" i="1"/>
  <c r="BR689" i="1"/>
  <c r="K1801" i="7" s="1"/>
  <c r="BQ689" i="1"/>
  <c r="K1780" i="7" s="1"/>
  <c r="BP689" i="1"/>
  <c r="J1822" i="7" s="1"/>
  <c r="BO689" i="1"/>
  <c r="J1801" i="7" s="1"/>
  <c r="BN689" i="1"/>
  <c r="J1780" i="7" s="1"/>
  <c r="BM689" i="1"/>
  <c r="I1822" i="7" s="1"/>
  <c r="BL689" i="1"/>
  <c r="I1801" i="7" s="1"/>
  <c r="BK689" i="1"/>
  <c r="I1780" i="7" s="1"/>
  <c r="BJ689" i="1"/>
  <c r="H1822" i="7" s="1"/>
  <c r="BI689" i="1"/>
  <c r="H1801" i="7" s="1"/>
  <c r="BH689" i="1"/>
  <c r="H1780" i="7" s="1"/>
  <c r="BG689" i="1"/>
  <c r="G1822" i="7" s="1"/>
  <c r="BF689" i="1"/>
  <c r="G1801" i="7" s="1"/>
  <c r="BE689" i="1"/>
  <c r="G1780" i="7" s="1"/>
  <c r="BD689" i="1"/>
  <c r="F1822" i="7" s="1"/>
  <c r="BC689" i="1"/>
  <c r="F1801" i="7" s="1"/>
  <c r="BB689" i="1"/>
  <c r="F1780" i="7" s="1"/>
  <c r="BA689" i="1"/>
  <c r="E1822" i="7" s="1"/>
  <c r="AZ689" i="1"/>
  <c r="E1801" i="7" s="1"/>
  <c r="AY689" i="1"/>
  <c r="E1780" i="7" s="1"/>
  <c r="AW689" i="1"/>
  <c r="CQ688" i="1"/>
  <c r="S1821" i="7" s="1"/>
  <c r="CP688" i="1"/>
  <c r="S1800" i="7" s="1"/>
  <c r="CO688" i="1"/>
  <c r="S1779" i="7" s="1"/>
  <c r="CN688" i="1"/>
  <c r="R1821" i="7" s="1"/>
  <c r="CM688" i="1"/>
  <c r="R1800" i="7" s="1"/>
  <c r="CL688" i="1"/>
  <c r="R1779" i="7" s="1"/>
  <c r="CK688" i="1"/>
  <c r="Q1821" i="7" s="1"/>
  <c r="CJ688" i="1"/>
  <c r="Q1800" i="7" s="1"/>
  <c r="CI688" i="1"/>
  <c r="Q1779" i="7" s="1"/>
  <c r="CH688" i="1"/>
  <c r="P1821" i="7" s="1"/>
  <c r="CG688" i="1"/>
  <c r="P1800" i="7" s="1"/>
  <c r="CF688" i="1"/>
  <c r="P1779" i="7" s="1"/>
  <c r="CE688" i="1"/>
  <c r="O1821" i="7" s="1"/>
  <c r="CD688" i="1"/>
  <c r="O1800" i="7" s="1"/>
  <c r="CC688" i="1"/>
  <c r="O1779" i="7" s="1"/>
  <c r="CB688" i="1"/>
  <c r="N1821" i="7" s="1"/>
  <c r="CA688" i="1"/>
  <c r="N1800" i="7" s="1"/>
  <c r="BZ688" i="1"/>
  <c r="N1779" i="7" s="1"/>
  <c r="BY688" i="1"/>
  <c r="M1821" i="7" s="1"/>
  <c r="BX688" i="1"/>
  <c r="M1800" i="7" s="1"/>
  <c r="BW688" i="1"/>
  <c r="M1779" i="7" s="1"/>
  <c r="BV688" i="1"/>
  <c r="L1821" i="7" s="1"/>
  <c r="BU688" i="1"/>
  <c r="L1800" i="7" s="1"/>
  <c r="BT688" i="1"/>
  <c r="L1779" i="7" s="1"/>
  <c r="BS688" i="1"/>
  <c r="BR688" i="1"/>
  <c r="K1800" i="7" s="1"/>
  <c r="BQ688" i="1"/>
  <c r="K1779" i="7" s="1"/>
  <c r="BP688" i="1"/>
  <c r="J1821" i="7" s="1"/>
  <c r="BO688" i="1"/>
  <c r="J1800" i="7" s="1"/>
  <c r="BN688" i="1"/>
  <c r="J1779" i="7" s="1"/>
  <c r="BM688" i="1"/>
  <c r="I1821" i="7" s="1"/>
  <c r="BL688" i="1"/>
  <c r="I1800" i="7" s="1"/>
  <c r="BK688" i="1"/>
  <c r="I1779" i="7" s="1"/>
  <c r="BJ688" i="1"/>
  <c r="H1821" i="7" s="1"/>
  <c r="BI688" i="1"/>
  <c r="H1800" i="7" s="1"/>
  <c r="BH688" i="1"/>
  <c r="H1779" i="7" s="1"/>
  <c r="BG688" i="1"/>
  <c r="G1821" i="7" s="1"/>
  <c r="BF688" i="1"/>
  <c r="G1800" i="7" s="1"/>
  <c r="BE688" i="1"/>
  <c r="G1779" i="7" s="1"/>
  <c r="BD688" i="1"/>
  <c r="F1821" i="7" s="1"/>
  <c r="BC688" i="1"/>
  <c r="F1800" i="7" s="1"/>
  <c r="BB688" i="1"/>
  <c r="F1779" i="7" s="1"/>
  <c r="BA688" i="1"/>
  <c r="E1821" i="7" s="1"/>
  <c r="AZ688" i="1"/>
  <c r="E1800" i="7" s="1"/>
  <c r="AY688" i="1"/>
  <c r="E1779" i="7" s="1"/>
  <c r="AW688" i="1"/>
  <c r="CQ687" i="1"/>
  <c r="S1820" i="7" s="1"/>
  <c r="CP687" i="1"/>
  <c r="S1799" i="7" s="1"/>
  <c r="CO687" i="1"/>
  <c r="S1778" i="7" s="1"/>
  <c r="CN687" i="1"/>
  <c r="R1820" i="7" s="1"/>
  <c r="CM687" i="1"/>
  <c r="R1799" i="7" s="1"/>
  <c r="CL687" i="1"/>
  <c r="R1778" i="7" s="1"/>
  <c r="CK687" i="1"/>
  <c r="Q1820" i="7" s="1"/>
  <c r="CJ687" i="1"/>
  <c r="Q1799" i="7" s="1"/>
  <c r="CI687" i="1"/>
  <c r="Q1778" i="7" s="1"/>
  <c r="CH687" i="1"/>
  <c r="P1820" i="7" s="1"/>
  <c r="CG687" i="1"/>
  <c r="P1799" i="7" s="1"/>
  <c r="CF687" i="1"/>
  <c r="P1778" i="7" s="1"/>
  <c r="CE687" i="1"/>
  <c r="O1820" i="7" s="1"/>
  <c r="CD687" i="1"/>
  <c r="O1799" i="7" s="1"/>
  <c r="CC687" i="1"/>
  <c r="O1778" i="7" s="1"/>
  <c r="CB687" i="1"/>
  <c r="N1820" i="7" s="1"/>
  <c r="CA687" i="1"/>
  <c r="N1799" i="7" s="1"/>
  <c r="BZ687" i="1"/>
  <c r="N1778" i="7" s="1"/>
  <c r="BY687" i="1"/>
  <c r="M1820" i="7" s="1"/>
  <c r="BX687" i="1"/>
  <c r="M1799" i="7" s="1"/>
  <c r="BW687" i="1"/>
  <c r="M1778" i="7" s="1"/>
  <c r="BV687" i="1"/>
  <c r="L1820" i="7" s="1"/>
  <c r="BU687" i="1"/>
  <c r="L1799" i="7" s="1"/>
  <c r="BT687" i="1"/>
  <c r="L1778" i="7" s="1"/>
  <c r="BS687" i="1"/>
  <c r="BR687" i="1"/>
  <c r="K1799" i="7" s="1"/>
  <c r="BQ687" i="1"/>
  <c r="K1778" i="7" s="1"/>
  <c r="BP687" i="1"/>
  <c r="J1820" i="7" s="1"/>
  <c r="BO687" i="1"/>
  <c r="J1799" i="7" s="1"/>
  <c r="BN687" i="1"/>
  <c r="J1778" i="7" s="1"/>
  <c r="BM687" i="1"/>
  <c r="I1820" i="7" s="1"/>
  <c r="BL687" i="1"/>
  <c r="I1799" i="7" s="1"/>
  <c r="BK687" i="1"/>
  <c r="I1778" i="7" s="1"/>
  <c r="BJ687" i="1"/>
  <c r="H1820" i="7" s="1"/>
  <c r="BI687" i="1"/>
  <c r="H1799" i="7" s="1"/>
  <c r="BH687" i="1"/>
  <c r="H1778" i="7" s="1"/>
  <c r="BG687" i="1"/>
  <c r="G1820" i="7" s="1"/>
  <c r="X1820" i="7" s="1"/>
  <c r="BF687" i="1"/>
  <c r="G1799" i="7" s="1"/>
  <c r="W1799" i="7" s="1"/>
  <c r="BE687" i="1"/>
  <c r="G1778" i="7" s="1"/>
  <c r="W1778" i="7" s="1"/>
  <c r="BD687" i="1"/>
  <c r="F1820" i="7" s="1"/>
  <c r="BC687" i="1"/>
  <c r="F1799" i="7" s="1"/>
  <c r="BB687" i="1"/>
  <c r="F1778" i="7" s="1"/>
  <c r="BA687" i="1"/>
  <c r="E1820" i="7" s="1"/>
  <c r="AZ687" i="1"/>
  <c r="E1799" i="7" s="1"/>
  <c r="AY687" i="1"/>
  <c r="E1778" i="7" s="1"/>
  <c r="AW687" i="1"/>
  <c r="CQ686" i="1"/>
  <c r="S1819" i="7" s="1"/>
  <c r="CP686" i="1"/>
  <c r="S1798" i="7" s="1"/>
  <c r="CO686" i="1"/>
  <c r="S1777" i="7" s="1"/>
  <c r="CN686" i="1"/>
  <c r="R1819" i="7" s="1"/>
  <c r="CM686" i="1"/>
  <c r="R1798" i="7" s="1"/>
  <c r="CL686" i="1"/>
  <c r="R1777" i="7" s="1"/>
  <c r="CK686" i="1"/>
  <c r="Q1819" i="7" s="1"/>
  <c r="CJ686" i="1"/>
  <c r="Q1798" i="7" s="1"/>
  <c r="CI686" i="1"/>
  <c r="Q1777" i="7" s="1"/>
  <c r="CH686" i="1"/>
  <c r="P1819" i="7" s="1"/>
  <c r="CG686" i="1"/>
  <c r="P1798" i="7" s="1"/>
  <c r="CF686" i="1"/>
  <c r="P1777" i="7" s="1"/>
  <c r="CE686" i="1"/>
  <c r="O1819" i="7" s="1"/>
  <c r="CD686" i="1"/>
  <c r="O1798" i="7" s="1"/>
  <c r="CC686" i="1"/>
  <c r="O1777" i="7" s="1"/>
  <c r="CB686" i="1"/>
  <c r="N1819" i="7" s="1"/>
  <c r="CA686" i="1"/>
  <c r="N1798" i="7" s="1"/>
  <c r="BZ686" i="1"/>
  <c r="N1777" i="7" s="1"/>
  <c r="BY686" i="1"/>
  <c r="M1819" i="7" s="1"/>
  <c r="BX686" i="1"/>
  <c r="M1798" i="7" s="1"/>
  <c r="BW686" i="1"/>
  <c r="M1777" i="7" s="1"/>
  <c r="BV686" i="1"/>
  <c r="L1819" i="7" s="1"/>
  <c r="BU686" i="1"/>
  <c r="L1798" i="7" s="1"/>
  <c r="BT686" i="1"/>
  <c r="L1777" i="7" s="1"/>
  <c r="BS686" i="1"/>
  <c r="BR686" i="1"/>
  <c r="K1798" i="7" s="1"/>
  <c r="BQ686" i="1"/>
  <c r="K1777" i="7" s="1"/>
  <c r="BP686" i="1"/>
  <c r="J1819" i="7" s="1"/>
  <c r="BO686" i="1"/>
  <c r="J1798" i="7" s="1"/>
  <c r="BN686" i="1"/>
  <c r="J1777" i="7" s="1"/>
  <c r="BM686" i="1"/>
  <c r="I1819" i="7" s="1"/>
  <c r="BL686" i="1"/>
  <c r="I1798" i="7" s="1"/>
  <c r="BK686" i="1"/>
  <c r="I1777" i="7" s="1"/>
  <c r="BJ686" i="1"/>
  <c r="H1819" i="7" s="1"/>
  <c r="BI686" i="1"/>
  <c r="H1798" i="7" s="1"/>
  <c r="BH686" i="1"/>
  <c r="H1777" i="7" s="1"/>
  <c r="BG686" i="1"/>
  <c r="G1819" i="7" s="1"/>
  <c r="BF686" i="1"/>
  <c r="G1798" i="7" s="1"/>
  <c r="X1798" i="7" s="1"/>
  <c r="BE686" i="1"/>
  <c r="G1777" i="7" s="1"/>
  <c r="BD686" i="1"/>
  <c r="F1819" i="7" s="1"/>
  <c r="BC686" i="1"/>
  <c r="F1798" i="7" s="1"/>
  <c r="BB686" i="1"/>
  <c r="F1777" i="7" s="1"/>
  <c r="BA686" i="1"/>
  <c r="E1819" i="7" s="1"/>
  <c r="AZ686" i="1"/>
  <c r="E1798" i="7" s="1"/>
  <c r="AY686" i="1"/>
  <c r="E1777" i="7" s="1"/>
  <c r="AW686" i="1"/>
  <c r="CQ685" i="1"/>
  <c r="S1818" i="7" s="1"/>
  <c r="CP685" i="1"/>
  <c r="S1797" i="7" s="1"/>
  <c r="CO685" i="1"/>
  <c r="S1776" i="7" s="1"/>
  <c r="CN685" i="1"/>
  <c r="R1818" i="7" s="1"/>
  <c r="CM685" i="1"/>
  <c r="R1797" i="7" s="1"/>
  <c r="CL685" i="1"/>
  <c r="R1776" i="7" s="1"/>
  <c r="CK685" i="1"/>
  <c r="Q1818" i="7" s="1"/>
  <c r="CJ685" i="1"/>
  <c r="Q1797" i="7" s="1"/>
  <c r="CI685" i="1"/>
  <c r="Q1776" i="7" s="1"/>
  <c r="CH685" i="1"/>
  <c r="P1818" i="7" s="1"/>
  <c r="CG685" i="1"/>
  <c r="P1797" i="7" s="1"/>
  <c r="CF685" i="1"/>
  <c r="P1776" i="7" s="1"/>
  <c r="CE685" i="1"/>
  <c r="O1818" i="7" s="1"/>
  <c r="CD685" i="1"/>
  <c r="O1797" i="7" s="1"/>
  <c r="CC685" i="1"/>
  <c r="O1776" i="7" s="1"/>
  <c r="CB685" i="1"/>
  <c r="N1818" i="7" s="1"/>
  <c r="CA685" i="1"/>
  <c r="N1797" i="7" s="1"/>
  <c r="BZ685" i="1"/>
  <c r="N1776" i="7" s="1"/>
  <c r="BY685" i="1"/>
  <c r="M1818" i="7" s="1"/>
  <c r="BX685" i="1"/>
  <c r="M1797" i="7" s="1"/>
  <c r="BW685" i="1"/>
  <c r="M1776" i="7" s="1"/>
  <c r="BV685" i="1"/>
  <c r="L1818" i="7" s="1"/>
  <c r="BU685" i="1"/>
  <c r="L1797" i="7" s="1"/>
  <c r="BT685" i="1"/>
  <c r="L1776" i="7" s="1"/>
  <c r="BS685" i="1"/>
  <c r="BR685" i="1"/>
  <c r="K1797" i="7" s="1"/>
  <c r="BQ685" i="1"/>
  <c r="K1776" i="7" s="1"/>
  <c r="BP685" i="1"/>
  <c r="J1818" i="7" s="1"/>
  <c r="BO685" i="1"/>
  <c r="J1797" i="7" s="1"/>
  <c r="BN685" i="1"/>
  <c r="J1776" i="7" s="1"/>
  <c r="BM685" i="1"/>
  <c r="I1818" i="7" s="1"/>
  <c r="BL685" i="1"/>
  <c r="I1797" i="7" s="1"/>
  <c r="BK685" i="1"/>
  <c r="I1776" i="7" s="1"/>
  <c r="BJ685" i="1"/>
  <c r="H1818" i="7" s="1"/>
  <c r="BI685" i="1"/>
  <c r="H1797" i="7" s="1"/>
  <c r="BH685" i="1"/>
  <c r="H1776" i="7" s="1"/>
  <c r="BG685" i="1"/>
  <c r="G1818" i="7" s="1"/>
  <c r="W1818" i="7" s="1"/>
  <c r="BF685" i="1"/>
  <c r="G1797" i="7" s="1"/>
  <c r="BE685" i="1"/>
  <c r="G1776" i="7" s="1"/>
  <c r="BD685" i="1"/>
  <c r="F1818" i="7" s="1"/>
  <c r="BC685" i="1"/>
  <c r="F1797" i="7" s="1"/>
  <c r="BB685" i="1"/>
  <c r="F1776" i="7" s="1"/>
  <c r="BA685" i="1"/>
  <c r="E1818" i="7" s="1"/>
  <c r="AZ685" i="1"/>
  <c r="E1797" i="7" s="1"/>
  <c r="AY685" i="1"/>
  <c r="E1776" i="7" s="1"/>
  <c r="AW685" i="1"/>
  <c r="CQ684" i="1"/>
  <c r="S1817" i="7" s="1"/>
  <c r="CP684" i="1"/>
  <c r="S1796" i="7" s="1"/>
  <c r="CO684" i="1"/>
  <c r="S1775" i="7" s="1"/>
  <c r="CN684" i="1"/>
  <c r="R1817" i="7" s="1"/>
  <c r="CM684" i="1"/>
  <c r="R1796" i="7" s="1"/>
  <c r="CL684" i="1"/>
  <c r="R1775" i="7" s="1"/>
  <c r="CK684" i="1"/>
  <c r="Q1817" i="7" s="1"/>
  <c r="CJ684" i="1"/>
  <c r="Q1796" i="7" s="1"/>
  <c r="CI684" i="1"/>
  <c r="Q1775" i="7" s="1"/>
  <c r="CH684" i="1"/>
  <c r="P1817" i="7" s="1"/>
  <c r="CG684" i="1"/>
  <c r="P1796" i="7" s="1"/>
  <c r="CF684" i="1"/>
  <c r="P1775" i="7" s="1"/>
  <c r="CE684" i="1"/>
  <c r="O1817" i="7" s="1"/>
  <c r="CD684" i="1"/>
  <c r="O1796" i="7" s="1"/>
  <c r="CC684" i="1"/>
  <c r="O1775" i="7" s="1"/>
  <c r="CB684" i="1"/>
  <c r="N1817" i="7" s="1"/>
  <c r="CA684" i="1"/>
  <c r="N1796" i="7" s="1"/>
  <c r="BZ684" i="1"/>
  <c r="N1775" i="7" s="1"/>
  <c r="BY684" i="1"/>
  <c r="M1817" i="7" s="1"/>
  <c r="BX684" i="1"/>
  <c r="M1796" i="7" s="1"/>
  <c r="BW684" i="1"/>
  <c r="M1775" i="7" s="1"/>
  <c r="BV684" i="1"/>
  <c r="L1817" i="7" s="1"/>
  <c r="BU684" i="1"/>
  <c r="L1796" i="7" s="1"/>
  <c r="BT684" i="1"/>
  <c r="L1775" i="7" s="1"/>
  <c r="BS684" i="1"/>
  <c r="BR684" i="1"/>
  <c r="K1796" i="7" s="1"/>
  <c r="BQ684" i="1"/>
  <c r="K1775" i="7" s="1"/>
  <c r="BP684" i="1"/>
  <c r="J1817" i="7" s="1"/>
  <c r="BO684" i="1"/>
  <c r="J1796" i="7" s="1"/>
  <c r="BN684" i="1"/>
  <c r="J1775" i="7" s="1"/>
  <c r="BM684" i="1"/>
  <c r="I1817" i="7" s="1"/>
  <c r="BL684" i="1"/>
  <c r="I1796" i="7" s="1"/>
  <c r="BK684" i="1"/>
  <c r="I1775" i="7" s="1"/>
  <c r="BJ684" i="1"/>
  <c r="H1817" i="7" s="1"/>
  <c r="BI684" i="1"/>
  <c r="H1796" i="7" s="1"/>
  <c r="BH684" i="1"/>
  <c r="H1775" i="7" s="1"/>
  <c r="BG684" i="1"/>
  <c r="G1817" i="7" s="1"/>
  <c r="BF684" i="1"/>
  <c r="G1796" i="7" s="1"/>
  <c r="BE684" i="1"/>
  <c r="G1775" i="7" s="1"/>
  <c r="BD684" i="1"/>
  <c r="F1817" i="7" s="1"/>
  <c r="BC684" i="1"/>
  <c r="F1796" i="7" s="1"/>
  <c r="BB684" i="1"/>
  <c r="F1775" i="7" s="1"/>
  <c r="BA684" i="1"/>
  <c r="E1817" i="7" s="1"/>
  <c r="AZ684" i="1"/>
  <c r="E1796" i="7" s="1"/>
  <c r="AY684" i="1"/>
  <c r="E1775" i="7" s="1"/>
  <c r="AW684" i="1"/>
  <c r="CQ683" i="1"/>
  <c r="S1816" i="7" s="1"/>
  <c r="CP683" i="1"/>
  <c r="S1795" i="7" s="1"/>
  <c r="CO683" i="1"/>
  <c r="S1774" i="7" s="1"/>
  <c r="CN683" i="1"/>
  <c r="R1816" i="7" s="1"/>
  <c r="CM683" i="1"/>
  <c r="R1795" i="7" s="1"/>
  <c r="CL683" i="1"/>
  <c r="R1774" i="7" s="1"/>
  <c r="CK683" i="1"/>
  <c r="Q1816" i="7" s="1"/>
  <c r="CJ683" i="1"/>
  <c r="Q1795" i="7" s="1"/>
  <c r="CI683" i="1"/>
  <c r="Q1774" i="7" s="1"/>
  <c r="CH683" i="1"/>
  <c r="P1816" i="7" s="1"/>
  <c r="CG683" i="1"/>
  <c r="P1795" i="7" s="1"/>
  <c r="CF683" i="1"/>
  <c r="P1774" i="7" s="1"/>
  <c r="CE683" i="1"/>
  <c r="O1816" i="7" s="1"/>
  <c r="CD683" i="1"/>
  <c r="O1795" i="7" s="1"/>
  <c r="CC683" i="1"/>
  <c r="O1774" i="7" s="1"/>
  <c r="CB683" i="1"/>
  <c r="N1816" i="7" s="1"/>
  <c r="CA683" i="1"/>
  <c r="N1795" i="7" s="1"/>
  <c r="BZ683" i="1"/>
  <c r="N1774" i="7" s="1"/>
  <c r="BY683" i="1"/>
  <c r="M1816" i="7" s="1"/>
  <c r="BX683" i="1"/>
  <c r="M1795" i="7" s="1"/>
  <c r="BW683" i="1"/>
  <c r="M1774" i="7" s="1"/>
  <c r="BV683" i="1"/>
  <c r="L1816" i="7" s="1"/>
  <c r="BU683" i="1"/>
  <c r="L1795" i="7" s="1"/>
  <c r="BT683" i="1"/>
  <c r="L1774" i="7" s="1"/>
  <c r="BS683" i="1"/>
  <c r="BR683" i="1"/>
  <c r="K1795" i="7" s="1"/>
  <c r="BQ683" i="1"/>
  <c r="K1774" i="7" s="1"/>
  <c r="BP683" i="1"/>
  <c r="J1816" i="7" s="1"/>
  <c r="BO683" i="1"/>
  <c r="J1795" i="7" s="1"/>
  <c r="BN683" i="1"/>
  <c r="J1774" i="7" s="1"/>
  <c r="BM683" i="1"/>
  <c r="I1816" i="7" s="1"/>
  <c r="BL683" i="1"/>
  <c r="I1795" i="7" s="1"/>
  <c r="BK683" i="1"/>
  <c r="I1774" i="7" s="1"/>
  <c r="BJ683" i="1"/>
  <c r="H1816" i="7" s="1"/>
  <c r="BI683" i="1"/>
  <c r="H1795" i="7" s="1"/>
  <c r="BH683" i="1"/>
  <c r="H1774" i="7" s="1"/>
  <c r="BG683" i="1"/>
  <c r="G1816" i="7" s="1"/>
  <c r="X1816" i="7" s="1"/>
  <c r="BF683" i="1"/>
  <c r="G1795" i="7" s="1"/>
  <c r="BE683" i="1"/>
  <c r="G1774" i="7" s="1"/>
  <c r="BD683" i="1"/>
  <c r="F1816" i="7" s="1"/>
  <c r="BC683" i="1"/>
  <c r="F1795" i="7" s="1"/>
  <c r="BB683" i="1"/>
  <c r="F1774" i="7" s="1"/>
  <c r="BA683" i="1"/>
  <c r="E1816" i="7" s="1"/>
  <c r="AZ683" i="1"/>
  <c r="E1795" i="7" s="1"/>
  <c r="AY683" i="1"/>
  <c r="E1774" i="7" s="1"/>
  <c r="AW683" i="1"/>
  <c r="CQ682" i="1"/>
  <c r="S1815" i="7" s="1"/>
  <c r="CP682" i="1"/>
  <c r="S1794" i="7" s="1"/>
  <c r="CO682" i="1"/>
  <c r="S1773" i="7" s="1"/>
  <c r="CN682" i="1"/>
  <c r="R1815" i="7" s="1"/>
  <c r="CM682" i="1"/>
  <c r="R1794" i="7" s="1"/>
  <c r="CL682" i="1"/>
  <c r="R1773" i="7" s="1"/>
  <c r="CK682" i="1"/>
  <c r="Q1815" i="7" s="1"/>
  <c r="CJ682" i="1"/>
  <c r="Q1794" i="7" s="1"/>
  <c r="CI682" i="1"/>
  <c r="Q1773" i="7" s="1"/>
  <c r="CH682" i="1"/>
  <c r="P1815" i="7" s="1"/>
  <c r="CG682" i="1"/>
  <c r="P1794" i="7" s="1"/>
  <c r="CF682" i="1"/>
  <c r="P1773" i="7" s="1"/>
  <c r="CE682" i="1"/>
  <c r="O1815" i="7" s="1"/>
  <c r="CD682" i="1"/>
  <c r="O1794" i="7" s="1"/>
  <c r="CC682" i="1"/>
  <c r="O1773" i="7" s="1"/>
  <c r="CB682" i="1"/>
  <c r="N1815" i="7" s="1"/>
  <c r="CA682" i="1"/>
  <c r="N1794" i="7" s="1"/>
  <c r="BZ682" i="1"/>
  <c r="N1773" i="7" s="1"/>
  <c r="BY682" i="1"/>
  <c r="M1815" i="7" s="1"/>
  <c r="BX682" i="1"/>
  <c r="M1794" i="7" s="1"/>
  <c r="BW682" i="1"/>
  <c r="M1773" i="7" s="1"/>
  <c r="BV682" i="1"/>
  <c r="L1815" i="7" s="1"/>
  <c r="BU682" i="1"/>
  <c r="L1794" i="7" s="1"/>
  <c r="BT682" i="1"/>
  <c r="L1773" i="7" s="1"/>
  <c r="BS682" i="1"/>
  <c r="BR682" i="1"/>
  <c r="K1794" i="7" s="1"/>
  <c r="BQ682" i="1"/>
  <c r="K1773" i="7" s="1"/>
  <c r="BP682" i="1"/>
  <c r="J1815" i="7" s="1"/>
  <c r="BO682" i="1"/>
  <c r="J1794" i="7" s="1"/>
  <c r="BN682" i="1"/>
  <c r="J1773" i="7" s="1"/>
  <c r="BM682" i="1"/>
  <c r="I1815" i="7" s="1"/>
  <c r="BL682" i="1"/>
  <c r="I1794" i="7" s="1"/>
  <c r="BK682" i="1"/>
  <c r="I1773" i="7" s="1"/>
  <c r="BJ682" i="1"/>
  <c r="H1815" i="7" s="1"/>
  <c r="BI682" i="1"/>
  <c r="H1794" i="7" s="1"/>
  <c r="BH682" i="1"/>
  <c r="H1773" i="7" s="1"/>
  <c r="BG682" i="1"/>
  <c r="G1815" i="7" s="1"/>
  <c r="BF682" i="1"/>
  <c r="G1794" i="7" s="1"/>
  <c r="BE682" i="1"/>
  <c r="G1773" i="7" s="1"/>
  <c r="BD682" i="1"/>
  <c r="F1815" i="7" s="1"/>
  <c r="BC682" i="1"/>
  <c r="F1794" i="7" s="1"/>
  <c r="BB682" i="1"/>
  <c r="F1773" i="7" s="1"/>
  <c r="BA682" i="1"/>
  <c r="E1815" i="7" s="1"/>
  <c r="AZ682" i="1"/>
  <c r="E1794" i="7" s="1"/>
  <c r="AY682" i="1"/>
  <c r="E1773" i="7" s="1"/>
  <c r="AW682" i="1"/>
  <c r="CQ681" i="1"/>
  <c r="S1814" i="7" s="1"/>
  <c r="CP681" i="1"/>
  <c r="S1793" i="7" s="1"/>
  <c r="CO681" i="1"/>
  <c r="S1772" i="7" s="1"/>
  <c r="CN681" i="1"/>
  <c r="R1814" i="7" s="1"/>
  <c r="CM681" i="1"/>
  <c r="R1793" i="7" s="1"/>
  <c r="CL681" i="1"/>
  <c r="R1772" i="7" s="1"/>
  <c r="CK681" i="1"/>
  <c r="Q1814" i="7" s="1"/>
  <c r="CJ681" i="1"/>
  <c r="Q1793" i="7" s="1"/>
  <c r="CI681" i="1"/>
  <c r="Q1772" i="7" s="1"/>
  <c r="CH681" i="1"/>
  <c r="P1814" i="7" s="1"/>
  <c r="CG681" i="1"/>
  <c r="P1793" i="7" s="1"/>
  <c r="CF681" i="1"/>
  <c r="P1772" i="7" s="1"/>
  <c r="CE681" i="1"/>
  <c r="O1814" i="7" s="1"/>
  <c r="CD681" i="1"/>
  <c r="O1793" i="7" s="1"/>
  <c r="CC681" i="1"/>
  <c r="O1772" i="7" s="1"/>
  <c r="CB681" i="1"/>
  <c r="N1814" i="7" s="1"/>
  <c r="CA681" i="1"/>
  <c r="N1793" i="7" s="1"/>
  <c r="BZ681" i="1"/>
  <c r="N1772" i="7" s="1"/>
  <c r="BY681" i="1"/>
  <c r="M1814" i="7" s="1"/>
  <c r="BX681" i="1"/>
  <c r="M1793" i="7" s="1"/>
  <c r="BW681" i="1"/>
  <c r="M1772" i="7" s="1"/>
  <c r="BV681" i="1"/>
  <c r="L1814" i="7" s="1"/>
  <c r="BU681" i="1"/>
  <c r="L1793" i="7" s="1"/>
  <c r="BT681" i="1"/>
  <c r="L1772" i="7" s="1"/>
  <c r="BS681" i="1"/>
  <c r="BR681" i="1"/>
  <c r="K1793" i="7" s="1"/>
  <c r="BQ681" i="1"/>
  <c r="K1772" i="7" s="1"/>
  <c r="BP681" i="1"/>
  <c r="J1814" i="7" s="1"/>
  <c r="BO681" i="1"/>
  <c r="J1793" i="7" s="1"/>
  <c r="BN681" i="1"/>
  <c r="J1772" i="7" s="1"/>
  <c r="BM681" i="1"/>
  <c r="I1814" i="7" s="1"/>
  <c r="BL681" i="1"/>
  <c r="I1793" i="7" s="1"/>
  <c r="BK681" i="1"/>
  <c r="I1772" i="7" s="1"/>
  <c r="BJ681" i="1"/>
  <c r="H1814" i="7" s="1"/>
  <c r="BI681" i="1"/>
  <c r="H1793" i="7" s="1"/>
  <c r="BH681" i="1"/>
  <c r="H1772" i="7" s="1"/>
  <c r="BG681" i="1"/>
  <c r="G1814" i="7" s="1"/>
  <c r="W1814" i="7" s="1"/>
  <c r="BF681" i="1"/>
  <c r="G1793" i="7" s="1"/>
  <c r="BE681" i="1"/>
  <c r="G1772" i="7" s="1"/>
  <c r="BD681" i="1"/>
  <c r="F1814" i="7" s="1"/>
  <c r="BC681" i="1"/>
  <c r="F1793" i="7" s="1"/>
  <c r="BB681" i="1"/>
  <c r="F1772" i="7" s="1"/>
  <c r="BA681" i="1"/>
  <c r="E1814" i="7" s="1"/>
  <c r="AZ681" i="1"/>
  <c r="E1793" i="7" s="1"/>
  <c r="AY681" i="1"/>
  <c r="E1772" i="7" s="1"/>
  <c r="AW681" i="1"/>
  <c r="CQ680" i="1"/>
  <c r="S1813" i="7" s="1"/>
  <c r="CP680" i="1"/>
  <c r="S1792" i="7" s="1"/>
  <c r="CO680" i="1"/>
  <c r="S1771" i="7" s="1"/>
  <c r="CN680" i="1"/>
  <c r="R1813" i="7" s="1"/>
  <c r="CM680" i="1"/>
  <c r="R1792" i="7" s="1"/>
  <c r="CL680" i="1"/>
  <c r="R1771" i="7" s="1"/>
  <c r="CK680" i="1"/>
  <c r="Q1813" i="7" s="1"/>
  <c r="CJ680" i="1"/>
  <c r="Q1792" i="7" s="1"/>
  <c r="CI680" i="1"/>
  <c r="Q1771" i="7" s="1"/>
  <c r="CH680" i="1"/>
  <c r="P1813" i="7" s="1"/>
  <c r="CG680" i="1"/>
  <c r="P1792" i="7" s="1"/>
  <c r="CF680" i="1"/>
  <c r="P1771" i="7" s="1"/>
  <c r="CE680" i="1"/>
  <c r="O1813" i="7" s="1"/>
  <c r="CD680" i="1"/>
  <c r="O1792" i="7" s="1"/>
  <c r="CC680" i="1"/>
  <c r="O1771" i="7" s="1"/>
  <c r="CB680" i="1"/>
  <c r="N1813" i="7" s="1"/>
  <c r="CA680" i="1"/>
  <c r="N1792" i="7" s="1"/>
  <c r="BZ680" i="1"/>
  <c r="N1771" i="7" s="1"/>
  <c r="BY680" i="1"/>
  <c r="M1813" i="7" s="1"/>
  <c r="BX680" i="1"/>
  <c r="M1792" i="7" s="1"/>
  <c r="BW680" i="1"/>
  <c r="M1771" i="7" s="1"/>
  <c r="BV680" i="1"/>
  <c r="L1813" i="7" s="1"/>
  <c r="BU680" i="1"/>
  <c r="L1792" i="7" s="1"/>
  <c r="BT680" i="1"/>
  <c r="L1771" i="7" s="1"/>
  <c r="BS680" i="1"/>
  <c r="BR680" i="1"/>
  <c r="K1792" i="7" s="1"/>
  <c r="BQ680" i="1"/>
  <c r="K1771" i="7" s="1"/>
  <c r="BP680" i="1"/>
  <c r="J1813" i="7" s="1"/>
  <c r="BO680" i="1"/>
  <c r="J1792" i="7" s="1"/>
  <c r="BN680" i="1"/>
  <c r="J1771" i="7" s="1"/>
  <c r="BM680" i="1"/>
  <c r="I1813" i="7" s="1"/>
  <c r="BL680" i="1"/>
  <c r="I1792" i="7" s="1"/>
  <c r="BK680" i="1"/>
  <c r="I1771" i="7" s="1"/>
  <c r="BJ680" i="1"/>
  <c r="H1813" i="7" s="1"/>
  <c r="BI680" i="1"/>
  <c r="H1792" i="7" s="1"/>
  <c r="BH680" i="1"/>
  <c r="H1771" i="7" s="1"/>
  <c r="BG680" i="1"/>
  <c r="G1813" i="7" s="1"/>
  <c r="BF680" i="1"/>
  <c r="G1792" i="7" s="1"/>
  <c r="BE680" i="1"/>
  <c r="G1771" i="7" s="1"/>
  <c r="BD680" i="1"/>
  <c r="F1813" i="7" s="1"/>
  <c r="BC680" i="1"/>
  <c r="F1792" i="7" s="1"/>
  <c r="BB680" i="1"/>
  <c r="F1771" i="7" s="1"/>
  <c r="BA680" i="1"/>
  <c r="E1813" i="7" s="1"/>
  <c r="AZ680" i="1"/>
  <c r="E1792" i="7" s="1"/>
  <c r="AY680" i="1"/>
  <c r="E1771" i="7" s="1"/>
  <c r="AW680" i="1"/>
  <c r="CQ679" i="1"/>
  <c r="S1812" i="7" s="1"/>
  <c r="CP679" i="1"/>
  <c r="S1791" i="7" s="1"/>
  <c r="CO679" i="1"/>
  <c r="S1770" i="7" s="1"/>
  <c r="CN679" i="1"/>
  <c r="R1812" i="7" s="1"/>
  <c r="CM679" i="1"/>
  <c r="R1791" i="7" s="1"/>
  <c r="CL679" i="1"/>
  <c r="R1770" i="7" s="1"/>
  <c r="CK679" i="1"/>
  <c r="Q1812" i="7" s="1"/>
  <c r="CJ679" i="1"/>
  <c r="Q1791" i="7" s="1"/>
  <c r="CI679" i="1"/>
  <c r="Q1770" i="7" s="1"/>
  <c r="CH679" i="1"/>
  <c r="P1812" i="7" s="1"/>
  <c r="CG679" i="1"/>
  <c r="P1791" i="7" s="1"/>
  <c r="CF679" i="1"/>
  <c r="P1770" i="7" s="1"/>
  <c r="CE679" i="1"/>
  <c r="O1812" i="7" s="1"/>
  <c r="CD679" i="1"/>
  <c r="O1791" i="7" s="1"/>
  <c r="CC679" i="1"/>
  <c r="O1770" i="7" s="1"/>
  <c r="CB679" i="1"/>
  <c r="N1812" i="7" s="1"/>
  <c r="CA679" i="1"/>
  <c r="N1791" i="7" s="1"/>
  <c r="BZ679" i="1"/>
  <c r="N1770" i="7" s="1"/>
  <c r="BY679" i="1"/>
  <c r="M1812" i="7" s="1"/>
  <c r="BX679" i="1"/>
  <c r="M1791" i="7" s="1"/>
  <c r="BW679" i="1"/>
  <c r="M1770" i="7" s="1"/>
  <c r="BV679" i="1"/>
  <c r="L1812" i="7" s="1"/>
  <c r="BU679" i="1"/>
  <c r="L1791" i="7" s="1"/>
  <c r="BT679" i="1"/>
  <c r="L1770" i="7" s="1"/>
  <c r="BS679" i="1"/>
  <c r="BR679" i="1"/>
  <c r="K1791" i="7" s="1"/>
  <c r="BQ679" i="1"/>
  <c r="K1770" i="7" s="1"/>
  <c r="BP679" i="1"/>
  <c r="J1812" i="7" s="1"/>
  <c r="BO679" i="1"/>
  <c r="J1791" i="7" s="1"/>
  <c r="BN679" i="1"/>
  <c r="J1770" i="7" s="1"/>
  <c r="BM679" i="1"/>
  <c r="I1812" i="7" s="1"/>
  <c r="BL679" i="1"/>
  <c r="I1791" i="7" s="1"/>
  <c r="BK679" i="1"/>
  <c r="I1770" i="7" s="1"/>
  <c r="BJ679" i="1"/>
  <c r="H1812" i="7" s="1"/>
  <c r="BI679" i="1"/>
  <c r="H1791" i="7" s="1"/>
  <c r="BH679" i="1"/>
  <c r="H1770" i="7" s="1"/>
  <c r="BG679" i="1"/>
  <c r="G1812" i="7" s="1"/>
  <c r="X1812" i="7" s="1"/>
  <c r="BF679" i="1"/>
  <c r="G1791" i="7" s="1"/>
  <c r="BE679" i="1"/>
  <c r="G1770" i="7" s="1"/>
  <c r="BD679" i="1"/>
  <c r="F1812" i="7" s="1"/>
  <c r="BC679" i="1"/>
  <c r="F1791" i="7" s="1"/>
  <c r="BB679" i="1"/>
  <c r="F1770" i="7" s="1"/>
  <c r="BA679" i="1"/>
  <c r="E1812" i="7" s="1"/>
  <c r="AZ679" i="1"/>
  <c r="E1791" i="7" s="1"/>
  <c r="AY679" i="1"/>
  <c r="E1770" i="7" s="1"/>
  <c r="AW679" i="1"/>
  <c r="CQ678" i="1"/>
  <c r="S1811" i="7" s="1"/>
  <c r="CP678" i="1"/>
  <c r="S1790" i="7" s="1"/>
  <c r="CO678" i="1"/>
  <c r="S1769" i="7" s="1"/>
  <c r="CN678" i="1"/>
  <c r="R1811" i="7" s="1"/>
  <c r="CM678" i="1"/>
  <c r="R1790" i="7" s="1"/>
  <c r="CL678" i="1"/>
  <c r="R1769" i="7" s="1"/>
  <c r="CK678" i="1"/>
  <c r="Q1811" i="7" s="1"/>
  <c r="CJ678" i="1"/>
  <c r="Q1790" i="7" s="1"/>
  <c r="CI678" i="1"/>
  <c r="Q1769" i="7" s="1"/>
  <c r="CH678" i="1"/>
  <c r="P1811" i="7" s="1"/>
  <c r="CG678" i="1"/>
  <c r="P1790" i="7" s="1"/>
  <c r="CF678" i="1"/>
  <c r="P1769" i="7" s="1"/>
  <c r="CE678" i="1"/>
  <c r="O1811" i="7" s="1"/>
  <c r="CD678" i="1"/>
  <c r="O1790" i="7" s="1"/>
  <c r="CC678" i="1"/>
  <c r="O1769" i="7" s="1"/>
  <c r="CB678" i="1"/>
  <c r="N1811" i="7" s="1"/>
  <c r="CA678" i="1"/>
  <c r="N1790" i="7" s="1"/>
  <c r="BZ678" i="1"/>
  <c r="N1769" i="7" s="1"/>
  <c r="BY678" i="1"/>
  <c r="M1811" i="7" s="1"/>
  <c r="BX678" i="1"/>
  <c r="M1790" i="7" s="1"/>
  <c r="BW678" i="1"/>
  <c r="M1769" i="7" s="1"/>
  <c r="BV678" i="1"/>
  <c r="L1811" i="7" s="1"/>
  <c r="BU678" i="1"/>
  <c r="L1790" i="7" s="1"/>
  <c r="BT678" i="1"/>
  <c r="L1769" i="7" s="1"/>
  <c r="BS678" i="1"/>
  <c r="BR678" i="1"/>
  <c r="K1790" i="7" s="1"/>
  <c r="BQ678" i="1"/>
  <c r="K1769" i="7" s="1"/>
  <c r="BP678" i="1"/>
  <c r="J1811" i="7" s="1"/>
  <c r="BO678" i="1"/>
  <c r="J1790" i="7" s="1"/>
  <c r="BN678" i="1"/>
  <c r="J1769" i="7" s="1"/>
  <c r="BM678" i="1"/>
  <c r="I1811" i="7" s="1"/>
  <c r="BL678" i="1"/>
  <c r="I1790" i="7" s="1"/>
  <c r="BK678" i="1"/>
  <c r="I1769" i="7" s="1"/>
  <c r="BJ678" i="1"/>
  <c r="H1811" i="7" s="1"/>
  <c r="BI678" i="1"/>
  <c r="H1790" i="7" s="1"/>
  <c r="BH678" i="1"/>
  <c r="H1769" i="7" s="1"/>
  <c r="BG678" i="1"/>
  <c r="G1811" i="7" s="1"/>
  <c r="BF678" i="1"/>
  <c r="G1790" i="7" s="1"/>
  <c r="BE678" i="1"/>
  <c r="G1769" i="7" s="1"/>
  <c r="BD678" i="1"/>
  <c r="F1811" i="7" s="1"/>
  <c r="BC678" i="1"/>
  <c r="F1790" i="7" s="1"/>
  <c r="BB678" i="1"/>
  <c r="F1769" i="7" s="1"/>
  <c r="BA678" i="1"/>
  <c r="E1811" i="7" s="1"/>
  <c r="AZ678" i="1"/>
  <c r="E1790" i="7" s="1"/>
  <c r="AY678" i="1"/>
  <c r="E1769" i="7" s="1"/>
  <c r="AW678" i="1"/>
  <c r="CQ677" i="1"/>
  <c r="S1810" i="7" s="1"/>
  <c r="CP677" i="1"/>
  <c r="S1789" i="7" s="1"/>
  <c r="CO677" i="1"/>
  <c r="S1768" i="7" s="1"/>
  <c r="CN677" i="1"/>
  <c r="R1810" i="7" s="1"/>
  <c r="CM677" i="1"/>
  <c r="R1789" i="7" s="1"/>
  <c r="CL677" i="1"/>
  <c r="R1768" i="7" s="1"/>
  <c r="CK677" i="1"/>
  <c r="Q1810" i="7" s="1"/>
  <c r="CJ677" i="1"/>
  <c r="Q1789" i="7" s="1"/>
  <c r="CI677" i="1"/>
  <c r="Q1768" i="7" s="1"/>
  <c r="CH677" i="1"/>
  <c r="P1810" i="7" s="1"/>
  <c r="CG677" i="1"/>
  <c r="P1789" i="7" s="1"/>
  <c r="CF677" i="1"/>
  <c r="P1768" i="7" s="1"/>
  <c r="CE677" i="1"/>
  <c r="O1810" i="7" s="1"/>
  <c r="CD677" i="1"/>
  <c r="O1789" i="7" s="1"/>
  <c r="CC677" i="1"/>
  <c r="O1768" i="7" s="1"/>
  <c r="CB677" i="1"/>
  <c r="N1810" i="7" s="1"/>
  <c r="CA677" i="1"/>
  <c r="N1789" i="7" s="1"/>
  <c r="BZ677" i="1"/>
  <c r="N1768" i="7" s="1"/>
  <c r="BY677" i="1"/>
  <c r="M1810" i="7" s="1"/>
  <c r="BX677" i="1"/>
  <c r="M1789" i="7" s="1"/>
  <c r="BW677" i="1"/>
  <c r="M1768" i="7" s="1"/>
  <c r="BV677" i="1"/>
  <c r="L1810" i="7" s="1"/>
  <c r="BU677" i="1"/>
  <c r="L1789" i="7" s="1"/>
  <c r="BT677" i="1"/>
  <c r="L1768" i="7" s="1"/>
  <c r="BS677" i="1"/>
  <c r="BR677" i="1"/>
  <c r="K1789" i="7" s="1"/>
  <c r="BQ677" i="1"/>
  <c r="K1768" i="7" s="1"/>
  <c r="BP677" i="1"/>
  <c r="J1810" i="7" s="1"/>
  <c r="BO677" i="1"/>
  <c r="J1789" i="7" s="1"/>
  <c r="BN677" i="1"/>
  <c r="J1768" i="7" s="1"/>
  <c r="BM677" i="1"/>
  <c r="I1810" i="7" s="1"/>
  <c r="BL677" i="1"/>
  <c r="I1789" i="7" s="1"/>
  <c r="BK677" i="1"/>
  <c r="I1768" i="7" s="1"/>
  <c r="BJ677" i="1"/>
  <c r="H1810" i="7" s="1"/>
  <c r="BI677" i="1"/>
  <c r="H1789" i="7" s="1"/>
  <c r="BH677" i="1"/>
  <c r="H1768" i="7" s="1"/>
  <c r="BG677" i="1"/>
  <c r="G1810" i="7" s="1"/>
  <c r="BF677" i="1"/>
  <c r="G1789" i="7" s="1"/>
  <c r="BE677" i="1"/>
  <c r="G1768" i="7" s="1"/>
  <c r="BD677" i="1"/>
  <c r="F1810" i="7" s="1"/>
  <c r="BC677" i="1"/>
  <c r="F1789" i="7" s="1"/>
  <c r="BB677" i="1"/>
  <c r="F1768" i="7" s="1"/>
  <c r="BA677" i="1"/>
  <c r="E1810" i="7" s="1"/>
  <c r="AZ677" i="1"/>
  <c r="E1789" i="7" s="1"/>
  <c r="AY677" i="1"/>
  <c r="E1768" i="7" s="1"/>
  <c r="AW677" i="1"/>
  <c r="CQ676" i="1"/>
  <c r="S1809" i="7" s="1"/>
  <c r="CP676" i="1"/>
  <c r="S1788" i="7" s="1"/>
  <c r="CO676" i="1"/>
  <c r="S1767" i="7" s="1"/>
  <c r="CN676" i="1"/>
  <c r="R1809" i="7" s="1"/>
  <c r="CM676" i="1"/>
  <c r="R1788" i="7" s="1"/>
  <c r="CL676" i="1"/>
  <c r="R1767" i="7" s="1"/>
  <c r="CK676" i="1"/>
  <c r="Q1809" i="7" s="1"/>
  <c r="CJ676" i="1"/>
  <c r="Q1788" i="7" s="1"/>
  <c r="CI676" i="1"/>
  <c r="Q1767" i="7" s="1"/>
  <c r="CH676" i="1"/>
  <c r="P1809" i="7" s="1"/>
  <c r="CG676" i="1"/>
  <c r="P1788" i="7" s="1"/>
  <c r="CF676" i="1"/>
  <c r="P1767" i="7" s="1"/>
  <c r="CE676" i="1"/>
  <c r="O1809" i="7" s="1"/>
  <c r="CD676" i="1"/>
  <c r="O1788" i="7" s="1"/>
  <c r="CC676" i="1"/>
  <c r="O1767" i="7" s="1"/>
  <c r="CB676" i="1"/>
  <c r="N1809" i="7" s="1"/>
  <c r="CA676" i="1"/>
  <c r="N1788" i="7" s="1"/>
  <c r="BZ676" i="1"/>
  <c r="N1767" i="7" s="1"/>
  <c r="BY676" i="1"/>
  <c r="M1809" i="7" s="1"/>
  <c r="BX676" i="1"/>
  <c r="M1788" i="7" s="1"/>
  <c r="BW676" i="1"/>
  <c r="M1767" i="7" s="1"/>
  <c r="BV676" i="1"/>
  <c r="L1809" i="7" s="1"/>
  <c r="BU676" i="1"/>
  <c r="L1788" i="7" s="1"/>
  <c r="BT676" i="1"/>
  <c r="L1767" i="7" s="1"/>
  <c r="BS676" i="1"/>
  <c r="BR676" i="1"/>
  <c r="K1788" i="7" s="1"/>
  <c r="BQ676" i="1"/>
  <c r="K1767" i="7" s="1"/>
  <c r="BP676" i="1"/>
  <c r="J1809" i="7" s="1"/>
  <c r="BO676" i="1"/>
  <c r="J1788" i="7" s="1"/>
  <c r="BN676" i="1"/>
  <c r="J1767" i="7" s="1"/>
  <c r="BM676" i="1"/>
  <c r="I1809" i="7" s="1"/>
  <c r="BL676" i="1"/>
  <c r="I1788" i="7" s="1"/>
  <c r="BK676" i="1"/>
  <c r="I1767" i="7" s="1"/>
  <c r="BJ676" i="1"/>
  <c r="H1809" i="7" s="1"/>
  <c r="BI676" i="1"/>
  <c r="H1788" i="7" s="1"/>
  <c r="BH676" i="1"/>
  <c r="H1767" i="7" s="1"/>
  <c r="BG676" i="1"/>
  <c r="G1809" i="7" s="1"/>
  <c r="BF676" i="1"/>
  <c r="G1788" i="7" s="1"/>
  <c r="BE676" i="1"/>
  <c r="G1767" i="7" s="1"/>
  <c r="BD676" i="1"/>
  <c r="F1809" i="7" s="1"/>
  <c r="BC676" i="1"/>
  <c r="F1788" i="7" s="1"/>
  <c r="BB676" i="1"/>
  <c r="F1767" i="7" s="1"/>
  <c r="BA676" i="1"/>
  <c r="E1809" i="7" s="1"/>
  <c r="AZ676" i="1"/>
  <c r="E1788" i="7" s="1"/>
  <c r="AY676" i="1"/>
  <c r="E1767" i="7" s="1"/>
  <c r="AW676" i="1"/>
  <c r="CQ675" i="1"/>
  <c r="S1808" i="7" s="1"/>
  <c r="CP675" i="1"/>
  <c r="S1787" i="7" s="1"/>
  <c r="CO675" i="1"/>
  <c r="S1766" i="7" s="1"/>
  <c r="CN675" i="1"/>
  <c r="R1808" i="7" s="1"/>
  <c r="CM675" i="1"/>
  <c r="R1787" i="7" s="1"/>
  <c r="CL675" i="1"/>
  <c r="R1766" i="7" s="1"/>
  <c r="CK675" i="1"/>
  <c r="Q1808" i="7" s="1"/>
  <c r="CJ675" i="1"/>
  <c r="Q1787" i="7" s="1"/>
  <c r="CI675" i="1"/>
  <c r="Q1766" i="7" s="1"/>
  <c r="CH675" i="1"/>
  <c r="P1808" i="7" s="1"/>
  <c r="CG675" i="1"/>
  <c r="P1787" i="7" s="1"/>
  <c r="CF675" i="1"/>
  <c r="P1766" i="7" s="1"/>
  <c r="CE675" i="1"/>
  <c r="O1808" i="7" s="1"/>
  <c r="CD675" i="1"/>
  <c r="O1787" i="7" s="1"/>
  <c r="CC675" i="1"/>
  <c r="O1766" i="7" s="1"/>
  <c r="CB675" i="1"/>
  <c r="N1808" i="7" s="1"/>
  <c r="CA675" i="1"/>
  <c r="N1787" i="7" s="1"/>
  <c r="BZ675" i="1"/>
  <c r="N1766" i="7" s="1"/>
  <c r="BY675" i="1"/>
  <c r="M1808" i="7" s="1"/>
  <c r="BX675" i="1"/>
  <c r="M1787" i="7" s="1"/>
  <c r="BW675" i="1"/>
  <c r="M1766" i="7" s="1"/>
  <c r="BV675" i="1"/>
  <c r="L1808" i="7" s="1"/>
  <c r="BU675" i="1"/>
  <c r="L1787" i="7" s="1"/>
  <c r="BT675" i="1"/>
  <c r="L1766" i="7" s="1"/>
  <c r="BS675" i="1"/>
  <c r="BR675" i="1"/>
  <c r="K1787" i="7" s="1"/>
  <c r="BQ675" i="1"/>
  <c r="K1766" i="7" s="1"/>
  <c r="BP675" i="1"/>
  <c r="J1808" i="7" s="1"/>
  <c r="BO675" i="1"/>
  <c r="J1787" i="7" s="1"/>
  <c r="BN675" i="1"/>
  <c r="J1766" i="7" s="1"/>
  <c r="BM675" i="1"/>
  <c r="I1808" i="7" s="1"/>
  <c r="BL675" i="1"/>
  <c r="I1787" i="7" s="1"/>
  <c r="BK675" i="1"/>
  <c r="I1766" i="7" s="1"/>
  <c r="BJ675" i="1"/>
  <c r="H1808" i="7" s="1"/>
  <c r="BI675" i="1"/>
  <c r="H1787" i="7" s="1"/>
  <c r="BH675" i="1"/>
  <c r="H1766" i="7" s="1"/>
  <c r="BG675" i="1"/>
  <c r="G1808" i="7" s="1"/>
  <c r="BF675" i="1"/>
  <c r="G1787" i="7" s="1"/>
  <c r="BE675" i="1"/>
  <c r="G1766" i="7" s="1"/>
  <c r="BD675" i="1"/>
  <c r="F1808" i="7" s="1"/>
  <c r="BC675" i="1"/>
  <c r="F1787" i="7" s="1"/>
  <c r="BB675" i="1"/>
  <c r="F1766" i="7" s="1"/>
  <c r="BA675" i="1"/>
  <c r="E1808" i="7" s="1"/>
  <c r="AZ675" i="1"/>
  <c r="E1787" i="7" s="1"/>
  <c r="AY675" i="1"/>
  <c r="E1766" i="7" s="1"/>
  <c r="AW675" i="1"/>
  <c r="A674" i="1"/>
  <c r="CQ671" i="1"/>
  <c r="S1765" i="7" s="1"/>
  <c r="CP671" i="1"/>
  <c r="S1744" i="7" s="1"/>
  <c r="CO671" i="1"/>
  <c r="S1723" i="7" s="1"/>
  <c r="CN671" i="1"/>
  <c r="R1765" i="7" s="1"/>
  <c r="CM671" i="1"/>
  <c r="R1744" i="7" s="1"/>
  <c r="CL671" i="1"/>
  <c r="R1723" i="7" s="1"/>
  <c r="CK671" i="1"/>
  <c r="Q1765" i="7" s="1"/>
  <c r="CJ671" i="1"/>
  <c r="Q1744" i="7" s="1"/>
  <c r="CI671" i="1"/>
  <c r="Q1723" i="7" s="1"/>
  <c r="CH671" i="1"/>
  <c r="P1765" i="7" s="1"/>
  <c r="CG671" i="1"/>
  <c r="P1744" i="7" s="1"/>
  <c r="CF671" i="1"/>
  <c r="P1723" i="7" s="1"/>
  <c r="CE671" i="1"/>
  <c r="O1765" i="7" s="1"/>
  <c r="CD671" i="1"/>
  <c r="O1744" i="7" s="1"/>
  <c r="CC671" i="1"/>
  <c r="O1723" i="7" s="1"/>
  <c r="CB671" i="1"/>
  <c r="N1765" i="7" s="1"/>
  <c r="CA671" i="1"/>
  <c r="N1744" i="7" s="1"/>
  <c r="BZ671" i="1"/>
  <c r="N1723" i="7" s="1"/>
  <c r="BY671" i="1"/>
  <c r="M1765" i="7" s="1"/>
  <c r="BX671" i="1"/>
  <c r="M1744" i="7" s="1"/>
  <c r="BW671" i="1"/>
  <c r="M1723" i="7" s="1"/>
  <c r="BV671" i="1"/>
  <c r="L1765" i="7" s="1"/>
  <c r="BU671" i="1"/>
  <c r="L1744" i="7" s="1"/>
  <c r="BT671" i="1"/>
  <c r="L1723" i="7" s="1"/>
  <c r="BS671" i="1"/>
  <c r="BR671" i="1"/>
  <c r="K1744" i="7" s="1"/>
  <c r="BQ671" i="1"/>
  <c r="K1723" i="7" s="1"/>
  <c r="BP671" i="1"/>
  <c r="J1765" i="7" s="1"/>
  <c r="BO671" i="1"/>
  <c r="J1744" i="7" s="1"/>
  <c r="BN671" i="1"/>
  <c r="J1723" i="7" s="1"/>
  <c r="BM671" i="1"/>
  <c r="I1765" i="7" s="1"/>
  <c r="BL671" i="1"/>
  <c r="I1744" i="7" s="1"/>
  <c r="BK671" i="1"/>
  <c r="I1723" i="7" s="1"/>
  <c r="BJ671" i="1"/>
  <c r="H1765" i="7" s="1"/>
  <c r="BI671" i="1"/>
  <c r="H1744" i="7" s="1"/>
  <c r="BH671" i="1"/>
  <c r="H1723" i="7" s="1"/>
  <c r="BG671" i="1"/>
  <c r="G1765" i="7" s="1"/>
  <c r="BF671" i="1"/>
  <c r="G1744" i="7" s="1"/>
  <c r="BE671" i="1"/>
  <c r="G1723" i="7" s="1"/>
  <c r="BD671" i="1"/>
  <c r="F1765" i="7" s="1"/>
  <c r="BC671" i="1"/>
  <c r="F1744" i="7" s="1"/>
  <c r="BB671" i="1"/>
  <c r="F1723" i="7" s="1"/>
  <c r="BA671" i="1"/>
  <c r="E1765" i="7" s="1"/>
  <c r="AZ671" i="1"/>
  <c r="E1744" i="7" s="1"/>
  <c r="AY671" i="1"/>
  <c r="E1723" i="7" s="1"/>
  <c r="AW671" i="1"/>
  <c r="CQ670" i="1"/>
  <c r="S1764" i="7" s="1"/>
  <c r="CP670" i="1"/>
  <c r="S1743" i="7" s="1"/>
  <c r="CO670" i="1"/>
  <c r="S1722" i="7" s="1"/>
  <c r="CN670" i="1"/>
  <c r="R1764" i="7" s="1"/>
  <c r="CM670" i="1"/>
  <c r="R1743" i="7" s="1"/>
  <c r="CL670" i="1"/>
  <c r="R1722" i="7" s="1"/>
  <c r="CK670" i="1"/>
  <c r="Q1764" i="7" s="1"/>
  <c r="CJ670" i="1"/>
  <c r="Q1743" i="7" s="1"/>
  <c r="CI670" i="1"/>
  <c r="Q1722" i="7" s="1"/>
  <c r="CH670" i="1"/>
  <c r="P1764" i="7" s="1"/>
  <c r="CG670" i="1"/>
  <c r="P1743" i="7" s="1"/>
  <c r="CF670" i="1"/>
  <c r="P1722" i="7" s="1"/>
  <c r="CE670" i="1"/>
  <c r="O1764" i="7" s="1"/>
  <c r="CD670" i="1"/>
  <c r="O1743" i="7" s="1"/>
  <c r="CC670" i="1"/>
  <c r="O1722" i="7" s="1"/>
  <c r="CB670" i="1"/>
  <c r="N1764" i="7" s="1"/>
  <c r="CA670" i="1"/>
  <c r="N1743" i="7" s="1"/>
  <c r="BZ670" i="1"/>
  <c r="N1722" i="7" s="1"/>
  <c r="BY670" i="1"/>
  <c r="M1764" i="7" s="1"/>
  <c r="BX670" i="1"/>
  <c r="M1743" i="7" s="1"/>
  <c r="BW670" i="1"/>
  <c r="M1722" i="7" s="1"/>
  <c r="BV670" i="1"/>
  <c r="L1764" i="7" s="1"/>
  <c r="BU670" i="1"/>
  <c r="L1743" i="7" s="1"/>
  <c r="BT670" i="1"/>
  <c r="L1722" i="7" s="1"/>
  <c r="BS670" i="1"/>
  <c r="BR670" i="1"/>
  <c r="K1743" i="7" s="1"/>
  <c r="BQ670" i="1"/>
  <c r="K1722" i="7" s="1"/>
  <c r="BP670" i="1"/>
  <c r="J1764" i="7" s="1"/>
  <c r="BO670" i="1"/>
  <c r="J1743" i="7" s="1"/>
  <c r="BN670" i="1"/>
  <c r="J1722" i="7" s="1"/>
  <c r="BM670" i="1"/>
  <c r="I1764" i="7" s="1"/>
  <c r="BL670" i="1"/>
  <c r="I1743" i="7" s="1"/>
  <c r="BK670" i="1"/>
  <c r="I1722" i="7" s="1"/>
  <c r="BJ670" i="1"/>
  <c r="H1764" i="7" s="1"/>
  <c r="BI670" i="1"/>
  <c r="H1743" i="7" s="1"/>
  <c r="BH670" i="1"/>
  <c r="H1722" i="7" s="1"/>
  <c r="BG670" i="1"/>
  <c r="G1764" i="7" s="1"/>
  <c r="BF670" i="1"/>
  <c r="G1743" i="7" s="1"/>
  <c r="BE670" i="1"/>
  <c r="G1722" i="7" s="1"/>
  <c r="BD670" i="1"/>
  <c r="F1764" i="7" s="1"/>
  <c r="BC670" i="1"/>
  <c r="F1743" i="7" s="1"/>
  <c r="BB670" i="1"/>
  <c r="F1722" i="7" s="1"/>
  <c r="BA670" i="1"/>
  <c r="E1764" i="7" s="1"/>
  <c r="AZ670" i="1"/>
  <c r="E1743" i="7" s="1"/>
  <c r="AY670" i="1"/>
  <c r="E1722" i="7" s="1"/>
  <c r="AW670" i="1"/>
  <c r="CQ669" i="1"/>
  <c r="S1763" i="7" s="1"/>
  <c r="CP669" i="1"/>
  <c r="S1742" i="7" s="1"/>
  <c r="CO669" i="1"/>
  <c r="S1721" i="7" s="1"/>
  <c r="CN669" i="1"/>
  <c r="R1763" i="7" s="1"/>
  <c r="CM669" i="1"/>
  <c r="R1742" i="7" s="1"/>
  <c r="CL669" i="1"/>
  <c r="R1721" i="7" s="1"/>
  <c r="CK669" i="1"/>
  <c r="Q1763" i="7" s="1"/>
  <c r="CJ669" i="1"/>
  <c r="Q1742" i="7" s="1"/>
  <c r="CI669" i="1"/>
  <c r="Q1721" i="7" s="1"/>
  <c r="CH669" i="1"/>
  <c r="P1763" i="7" s="1"/>
  <c r="CG669" i="1"/>
  <c r="P1742" i="7" s="1"/>
  <c r="CF669" i="1"/>
  <c r="P1721" i="7" s="1"/>
  <c r="CE669" i="1"/>
  <c r="O1763" i="7" s="1"/>
  <c r="CD669" i="1"/>
  <c r="O1742" i="7" s="1"/>
  <c r="CC669" i="1"/>
  <c r="O1721" i="7" s="1"/>
  <c r="CB669" i="1"/>
  <c r="N1763" i="7" s="1"/>
  <c r="CA669" i="1"/>
  <c r="N1742" i="7" s="1"/>
  <c r="BZ669" i="1"/>
  <c r="N1721" i="7" s="1"/>
  <c r="BY669" i="1"/>
  <c r="M1763" i="7" s="1"/>
  <c r="BX669" i="1"/>
  <c r="M1742" i="7" s="1"/>
  <c r="BW669" i="1"/>
  <c r="M1721" i="7" s="1"/>
  <c r="BV669" i="1"/>
  <c r="L1763" i="7" s="1"/>
  <c r="BU669" i="1"/>
  <c r="L1742" i="7" s="1"/>
  <c r="BT669" i="1"/>
  <c r="L1721" i="7" s="1"/>
  <c r="BS669" i="1"/>
  <c r="BR669" i="1"/>
  <c r="K1742" i="7" s="1"/>
  <c r="BQ669" i="1"/>
  <c r="K1721" i="7" s="1"/>
  <c r="BP669" i="1"/>
  <c r="J1763" i="7" s="1"/>
  <c r="BO669" i="1"/>
  <c r="J1742" i="7" s="1"/>
  <c r="BN669" i="1"/>
  <c r="J1721" i="7" s="1"/>
  <c r="BM669" i="1"/>
  <c r="I1763" i="7" s="1"/>
  <c r="BL669" i="1"/>
  <c r="I1742" i="7" s="1"/>
  <c r="BK669" i="1"/>
  <c r="I1721" i="7" s="1"/>
  <c r="BJ669" i="1"/>
  <c r="H1763" i="7" s="1"/>
  <c r="BI669" i="1"/>
  <c r="H1742" i="7" s="1"/>
  <c r="BH669" i="1"/>
  <c r="H1721" i="7" s="1"/>
  <c r="BG669" i="1"/>
  <c r="G1763" i="7" s="1"/>
  <c r="BF669" i="1"/>
  <c r="G1742" i="7" s="1"/>
  <c r="BE669" i="1"/>
  <c r="G1721" i="7" s="1"/>
  <c r="BD669" i="1"/>
  <c r="F1763" i="7" s="1"/>
  <c r="BC669" i="1"/>
  <c r="F1742" i="7" s="1"/>
  <c r="BB669" i="1"/>
  <c r="F1721" i="7" s="1"/>
  <c r="BA669" i="1"/>
  <c r="E1763" i="7" s="1"/>
  <c r="AZ669" i="1"/>
  <c r="E1742" i="7" s="1"/>
  <c r="AY669" i="1"/>
  <c r="E1721" i="7" s="1"/>
  <c r="AW669" i="1"/>
  <c r="CQ668" i="1"/>
  <c r="S1762" i="7" s="1"/>
  <c r="CP668" i="1"/>
  <c r="S1741" i="7" s="1"/>
  <c r="CO668" i="1"/>
  <c r="S1720" i="7" s="1"/>
  <c r="CN668" i="1"/>
  <c r="R1762" i="7" s="1"/>
  <c r="CM668" i="1"/>
  <c r="R1741" i="7" s="1"/>
  <c r="CL668" i="1"/>
  <c r="R1720" i="7" s="1"/>
  <c r="CK668" i="1"/>
  <c r="Q1762" i="7" s="1"/>
  <c r="CJ668" i="1"/>
  <c r="Q1741" i="7" s="1"/>
  <c r="CI668" i="1"/>
  <c r="Q1720" i="7" s="1"/>
  <c r="CH668" i="1"/>
  <c r="P1762" i="7" s="1"/>
  <c r="CG668" i="1"/>
  <c r="P1741" i="7" s="1"/>
  <c r="CF668" i="1"/>
  <c r="P1720" i="7" s="1"/>
  <c r="CE668" i="1"/>
  <c r="O1762" i="7" s="1"/>
  <c r="CD668" i="1"/>
  <c r="O1741" i="7" s="1"/>
  <c r="CC668" i="1"/>
  <c r="O1720" i="7" s="1"/>
  <c r="CB668" i="1"/>
  <c r="N1762" i="7" s="1"/>
  <c r="CA668" i="1"/>
  <c r="N1741" i="7" s="1"/>
  <c r="BZ668" i="1"/>
  <c r="N1720" i="7" s="1"/>
  <c r="BY668" i="1"/>
  <c r="M1762" i="7" s="1"/>
  <c r="BX668" i="1"/>
  <c r="M1741" i="7" s="1"/>
  <c r="BW668" i="1"/>
  <c r="M1720" i="7" s="1"/>
  <c r="BV668" i="1"/>
  <c r="L1762" i="7" s="1"/>
  <c r="BU668" i="1"/>
  <c r="L1741" i="7" s="1"/>
  <c r="BT668" i="1"/>
  <c r="L1720" i="7" s="1"/>
  <c r="BS668" i="1"/>
  <c r="BR668" i="1"/>
  <c r="K1741" i="7" s="1"/>
  <c r="BQ668" i="1"/>
  <c r="K1720" i="7" s="1"/>
  <c r="BP668" i="1"/>
  <c r="J1762" i="7" s="1"/>
  <c r="BO668" i="1"/>
  <c r="J1741" i="7" s="1"/>
  <c r="BN668" i="1"/>
  <c r="J1720" i="7" s="1"/>
  <c r="BM668" i="1"/>
  <c r="I1762" i="7" s="1"/>
  <c r="BL668" i="1"/>
  <c r="I1741" i="7" s="1"/>
  <c r="BK668" i="1"/>
  <c r="I1720" i="7" s="1"/>
  <c r="BJ668" i="1"/>
  <c r="H1762" i="7" s="1"/>
  <c r="BI668" i="1"/>
  <c r="H1741" i="7" s="1"/>
  <c r="BH668" i="1"/>
  <c r="H1720" i="7" s="1"/>
  <c r="BG668" i="1"/>
  <c r="G1762" i="7" s="1"/>
  <c r="BF668" i="1"/>
  <c r="G1741" i="7" s="1"/>
  <c r="BE668" i="1"/>
  <c r="G1720" i="7" s="1"/>
  <c r="BD668" i="1"/>
  <c r="F1762" i="7" s="1"/>
  <c r="BC668" i="1"/>
  <c r="F1741" i="7" s="1"/>
  <c r="BB668" i="1"/>
  <c r="F1720" i="7" s="1"/>
  <c r="BA668" i="1"/>
  <c r="E1762" i="7" s="1"/>
  <c r="AZ668" i="1"/>
  <c r="E1741" i="7" s="1"/>
  <c r="AY668" i="1"/>
  <c r="E1720" i="7" s="1"/>
  <c r="AW668" i="1"/>
  <c r="CQ667" i="1"/>
  <c r="S1761" i="7" s="1"/>
  <c r="CP667" i="1"/>
  <c r="S1740" i="7" s="1"/>
  <c r="CO667" i="1"/>
  <c r="S1719" i="7" s="1"/>
  <c r="CN667" i="1"/>
  <c r="R1761" i="7" s="1"/>
  <c r="CM667" i="1"/>
  <c r="R1740" i="7" s="1"/>
  <c r="CL667" i="1"/>
  <c r="R1719" i="7" s="1"/>
  <c r="CK667" i="1"/>
  <c r="Q1761" i="7" s="1"/>
  <c r="CJ667" i="1"/>
  <c r="Q1740" i="7" s="1"/>
  <c r="CI667" i="1"/>
  <c r="Q1719" i="7" s="1"/>
  <c r="CH667" i="1"/>
  <c r="P1761" i="7" s="1"/>
  <c r="CG667" i="1"/>
  <c r="P1740" i="7" s="1"/>
  <c r="CF667" i="1"/>
  <c r="P1719" i="7" s="1"/>
  <c r="CE667" i="1"/>
  <c r="O1761" i="7" s="1"/>
  <c r="CD667" i="1"/>
  <c r="O1740" i="7" s="1"/>
  <c r="CC667" i="1"/>
  <c r="O1719" i="7" s="1"/>
  <c r="CB667" i="1"/>
  <c r="N1761" i="7" s="1"/>
  <c r="CA667" i="1"/>
  <c r="N1740" i="7" s="1"/>
  <c r="BZ667" i="1"/>
  <c r="N1719" i="7" s="1"/>
  <c r="BY667" i="1"/>
  <c r="M1761" i="7" s="1"/>
  <c r="BX667" i="1"/>
  <c r="M1740" i="7" s="1"/>
  <c r="BW667" i="1"/>
  <c r="M1719" i="7" s="1"/>
  <c r="BV667" i="1"/>
  <c r="L1761" i="7" s="1"/>
  <c r="BU667" i="1"/>
  <c r="L1740" i="7" s="1"/>
  <c r="BT667" i="1"/>
  <c r="L1719" i="7" s="1"/>
  <c r="BS667" i="1"/>
  <c r="BR667" i="1"/>
  <c r="K1740" i="7" s="1"/>
  <c r="BQ667" i="1"/>
  <c r="K1719" i="7" s="1"/>
  <c r="BP667" i="1"/>
  <c r="J1761" i="7" s="1"/>
  <c r="BO667" i="1"/>
  <c r="J1740" i="7" s="1"/>
  <c r="BN667" i="1"/>
  <c r="J1719" i="7" s="1"/>
  <c r="BM667" i="1"/>
  <c r="I1761" i="7" s="1"/>
  <c r="BL667" i="1"/>
  <c r="I1740" i="7" s="1"/>
  <c r="BK667" i="1"/>
  <c r="I1719" i="7" s="1"/>
  <c r="BJ667" i="1"/>
  <c r="H1761" i="7" s="1"/>
  <c r="BI667" i="1"/>
  <c r="H1740" i="7" s="1"/>
  <c r="BH667" i="1"/>
  <c r="H1719" i="7" s="1"/>
  <c r="BG667" i="1"/>
  <c r="G1761" i="7" s="1"/>
  <c r="BF667" i="1"/>
  <c r="G1740" i="7" s="1"/>
  <c r="BE667" i="1"/>
  <c r="G1719" i="7" s="1"/>
  <c r="BD667" i="1"/>
  <c r="F1761" i="7" s="1"/>
  <c r="BC667" i="1"/>
  <c r="F1740" i="7" s="1"/>
  <c r="BB667" i="1"/>
  <c r="F1719" i="7" s="1"/>
  <c r="BA667" i="1"/>
  <c r="E1761" i="7" s="1"/>
  <c r="AZ667" i="1"/>
  <c r="E1740" i="7" s="1"/>
  <c r="AY667" i="1"/>
  <c r="E1719" i="7" s="1"/>
  <c r="AW667" i="1"/>
  <c r="CQ666" i="1"/>
  <c r="S1760" i="7" s="1"/>
  <c r="CP666" i="1"/>
  <c r="S1739" i="7" s="1"/>
  <c r="CO666" i="1"/>
  <c r="S1718" i="7" s="1"/>
  <c r="CN666" i="1"/>
  <c r="R1760" i="7" s="1"/>
  <c r="CM666" i="1"/>
  <c r="R1739" i="7" s="1"/>
  <c r="CL666" i="1"/>
  <c r="R1718" i="7" s="1"/>
  <c r="CK666" i="1"/>
  <c r="Q1760" i="7" s="1"/>
  <c r="CJ666" i="1"/>
  <c r="Q1739" i="7" s="1"/>
  <c r="CI666" i="1"/>
  <c r="Q1718" i="7" s="1"/>
  <c r="CH666" i="1"/>
  <c r="P1760" i="7" s="1"/>
  <c r="CG666" i="1"/>
  <c r="P1739" i="7" s="1"/>
  <c r="CF666" i="1"/>
  <c r="P1718" i="7" s="1"/>
  <c r="CE666" i="1"/>
  <c r="O1760" i="7" s="1"/>
  <c r="CD666" i="1"/>
  <c r="O1739" i="7" s="1"/>
  <c r="CC666" i="1"/>
  <c r="O1718" i="7" s="1"/>
  <c r="CB666" i="1"/>
  <c r="N1760" i="7" s="1"/>
  <c r="CA666" i="1"/>
  <c r="N1739" i="7" s="1"/>
  <c r="BZ666" i="1"/>
  <c r="N1718" i="7" s="1"/>
  <c r="BY666" i="1"/>
  <c r="M1760" i="7" s="1"/>
  <c r="BX666" i="1"/>
  <c r="M1739" i="7" s="1"/>
  <c r="BW666" i="1"/>
  <c r="M1718" i="7" s="1"/>
  <c r="BV666" i="1"/>
  <c r="L1760" i="7" s="1"/>
  <c r="BU666" i="1"/>
  <c r="L1739" i="7" s="1"/>
  <c r="BT666" i="1"/>
  <c r="L1718" i="7" s="1"/>
  <c r="BS666" i="1"/>
  <c r="BR666" i="1"/>
  <c r="K1739" i="7" s="1"/>
  <c r="BQ666" i="1"/>
  <c r="K1718" i="7" s="1"/>
  <c r="BP666" i="1"/>
  <c r="J1760" i="7" s="1"/>
  <c r="BO666" i="1"/>
  <c r="J1739" i="7" s="1"/>
  <c r="BN666" i="1"/>
  <c r="J1718" i="7" s="1"/>
  <c r="BM666" i="1"/>
  <c r="I1760" i="7" s="1"/>
  <c r="BL666" i="1"/>
  <c r="I1739" i="7" s="1"/>
  <c r="BK666" i="1"/>
  <c r="I1718" i="7" s="1"/>
  <c r="BJ666" i="1"/>
  <c r="H1760" i="7" s="1"/>
  <c r="BI666" i="1"/>
  <c r="H1739" i="7" s="1"/>
  <c r="BH666" i="1"/>
  <c r="H1718" i="7" s="1"/>
  <c r="BG666" i="1"/>
  <c r="G1760" i="7" s="1"/>
  <c r="BF666" i="1"/>
  <c r="G1739" i="7" s="1"/>
  <c r="BE666" i="1"/>
  <c r="G1718" i="7" s="1"/>
  <c r="BD666" i="1"/>
  <c r="F1760" i="7" s="1"/>
  <c r="BC666" i="1"/>
  <c r="F1739" i="7" s="1"/>
  <c r="BB666" i="1"/>
  <c r="F1718" i="7" s="1"/>
  <c r="BA666" i="1"/>
  <c r="E1760" i="7" s="1"/>
  <c r="AZ666" i="1"/>
  <c r="E1739" i="7" s="1"/>
  <c r="AY666" i="1"/>
  <c r="E1718" i="7" s="1"/>
  <c r="AW666" i="1"/>
  <c r="CQ665" i="1"/>
  <c r="S1759" i="7" s="1"/>
  <c r="CP665" i="1"/>
  <c r="S1738" i="7" s="1"/>
  <c r="CO665" i="1"/>
  <c r="S1717" i="7" s="1"/>
  <c r="CN665" i="1"/>
  <c r="R1759" i="7" s="1"/>
  <c r="CM665" i="1"/>
  <c r="R1738" i="7" s="1"/>
  <c r="CL665" i="1"/>
  <c r="R1717" i="7" s="1"/>
  <c r="CK665" i="1"/>
  <c r="Q1759" i="7" s="1"/>
  <c r="CJ665" i="1"/>
  <c r="Q1738" i="7" s="1"/>
  <c r="CI665" i="1"/>
  <c r="Q1717" i="7" s="1"/>
  <c r="CH665" i="1"/>
  <c r="P1759" i="7" s="1"/>
  <c r="CG665" i="1"/>
  <c r="P1738" i="7" s="1"/>
  <c r="CF665" i="1"/>
  <c r="P1717" i="7" s="1"/>
  <c r="CE665" i="1"/>
  <c r="O1759" i="7" s="1"/>
  <c r="CD665" i="1"/>
  <c r="O1738" i="7" s="1"/>
  <c r="CC665" i="1"/>
  <c r="O1717" i="7" s="1"/>
  <c r="CB665" i="1"/>
  <c r="N1759" i="7" s="1"/>
  <c r="CA665" i="1"/>
  <c r="N1738" i="7" s="1"/>
  <c r="BZ665" i="1"/>
  <c r="N1717" i="7" s="1"/>
  <c r="BY665" i="1"/>
  <c r="M1759" i="7" s="1"/>
  <c r="BX665" i="1"/>
  <c r="M1738" i="7" s="1"/>
  <c r="BW665" i="1"/>
  <c r="M1717" i="7" s="1"/>
  <c r="BV665" i="1"/>
  <c r="L1759" i="7" s="1"/>
  <c r="BU665" i="1"/>
  <c r="L1738" i="7" s="1"/>
  <c r="BT665" i="1"/>
  <c r="L1717" i="7" s="1"/>
  <c r="BS665" i="1"/>
  <c r="BR665" i="1"/>
  <c r="K1738" i="7" s="1"/>
  <c r="BQ665" i="1"/>
  <c r="K1717" i="7" s="1"/>
  <c r="BP665" i="1"/>
  <c r="J1759" i="7" s="1"/>
  <c r="BO665" i="1"/>
  <c r="J1738" i="7" s="1"/>
  <c r="BN665" i="1"/>
  <c r="J1717" i="7" s="1"/>
  <c r="BM665" i="1"/>
  <c r="I1759" i="7" s="1"/>
  <c r="BL665" i="1"/>
  <c r="I1738" i="7" s="1"/>
  <c r="BK665" i="1"/>
  <c r="I1717" i="7" s="1"/>
  <c r="BJ665" i="1"/>
  <c r="H1759" i="7" s="1"/>
  <c r="BI665" i="1"/>
  <c r="H1738" i="7" s="1"/>
  <c r="BH665" i="1"/>
  <c r="H1717" i="7" s="1"/>
  <c r="BG665" i="1"/>
  <c r="G1759" i="7" s="1"/>
  <c r="BF665" i="1"/>
  <c r="G1738" i="7" s="1"/>
  <c r="BE665" i="1"/>
  <c r="G1717" i="7" s="1"/>
  <c r="BD665" i="1"/>
  <c r="F1759" i="7" s="1"/>
  <c r="BC665" i="1"/>
  <c r="F1738" i="7" s="1"/>
  <c r="BB665" i="1"/>
  <c r="F1717" i="7" s="1"/>
  <c r="BA665" i="1"/>
  <c r="E1759" i="7" s="1"/>
  <c r="AZ665" i="1"/>
  <c r="E1738" i="7" s="1"/>
  <c r="AY665" i="1"/>
  <c r="E1717" i="7" s="1"/>
  <c r="AW665" i="1"/>
  <c r="CQ664" i="1"/>
  <c r="S1758" i="7" s="1"/>
  <c r="CP664" i="1"/>
  <c r="S1737" i="7" s="1"/>
  <c r="CO664" i="1"/>
  <c r="S1716" i="7" s="1"/>
  <c r="CN664" i="1"/>
  <c r="R1758" i="7" s="1"/>
  <c r="CM664" i="1"/>
  <c r="R1737" i="7" s="1"/>
  <c r="CL664" i="1"/>
  <c r="R1716" i="7" s="1"/>
  <c r="CK664" i="1"/>
  <c r="Q1758" i="7" s="1"/>
  <c r="CJ664" i="1"/>
  <c r="Q1737" i="7" s="1"/>
  <c r="CI664" i="1"/>
  <c r="Q1716" i="7" s="1"/>
  <c r="CH664" i="1"/>
  <c r="P1758" i="7" s="1"/>
  <c r="CG664" i="1"/>
  <c r="P1737" i="7" s="1"/>
  <c r="CF664" i="1"/>
  <c r="P1716" i="7" s="1"/>
  <c r="CE664" i="1"/>
  <c r="O1758" i="7" s="1"/>
  <c r="CD664" i="1"/>
  <c r="O1737" i="7" s="1"/>
  <c r="CC664" i="1"/>
  <c r="O1716" i="7" s="1"/>
  <c r="CB664" i="1"/>
  <c r="N1758" i="7" s="1"/>
  <c r="CA664" i="1"/>
  <c r="N1737" i="7" s="1"/>
  <c r="BZ664" i="1"/>
  <c r="N1716" i="7" s="1"/>
  <c r="BY664" i="1"/>
  <c r="M1758" i="7" s="1"/>
  <c r="BX664" i="1"/>
  <c r="M1737" i="7" s="1"/>
  <c r="BW664" i="1"/>
  <c r="M1716" i="7" s="1"/>
  <c r="BV664" i="1"/>
  <c r="L1758" i="7" s="1"/>
  <c r="BU664" i="1"/>
  <c r="L1737" i="7" s="1"/>
  <c r="BT664" i="1"/>
  <c r="L1716" i="7" s="1"/>
  <c r="BS664" i="1"/>
  <c r="BR664" i="1"/>
  <c r="K1737" i="7" s="1"/>
  <c r="BQ664" i="1"/>
  <c r="K1716" i="7" s="1"/>
  <c r="BP664" i="1"/>
  <c r="J1758" i="7" s="1"/>
  <c r="BO664" i="1"/>
  <c r="J1737" i="7" s="1"/>
  <c r="BN664" i="1"/>
  <c r="J1716" i="7" s="1"/>
  <c r="BM664" i="1"/>
  <c r="I1758" i="7" s="1"/>
  <c r="BL664" i="1"/>
  <c r="I1737" i="7" s="1"/>
  <c r="BK664" i="1"/>
  <c r="I1716" i="7" s="1"/>
  <c r="BJ664" i="1"/>
  <c r="H1758" i="7" s="1"/>
  <c r="BI664" i="1"/>
  <c r="H1737" i="7" s="1"/>
  <c r="BH664" i="1"/>
  <c r="H1716" i="7" s="1"/>
  <c r="BG664" i="1"/>
  <c r="G1758" i="7" s="1"/>
  <c r="BF664" i="1"/>
  <c r="G1737" i="7" s="1"/>
  <c r="BE664" i="1"/>
  <c r="G1716" i="7" s="1"/>
  <c r="BD664" i="1"/>
  <c r="F1758" i="7" s="1"/>
  <c r="BC664" i="1"/>
  <c r="F1737" i="7" s="1"/>
  <c r="BB664" i="1"/>
  <c r="F1716" i="7" s="1"/>
  <c r="BA664" i="1"/>
  <c r="E1758" i="7" s="1"/>
  <c r="AZ664" i="1"/>
  <c r="E1737" i="7" s="1"/>
  <c r="AY664" i="1"/>
  <c r="E1716" i="7" s="1"/>
  <c r="AW664" i="1"/>
  <c r="CQ663" i="1"/>
  <c r="S1757" i="7" s="1"/>
  <c r="CP663" i="1"/>
  <c r="S1736" i="7" s="1"/>
  <c r="CO663" i="1"/>
  <c r="S1715" i="7" s="1"/>
  <c r="CN663" i="1"/>
  <c r="R1757" i="7" s="1"/>
  <c r="CM663" i="1"/>
  <c r="R1736" i="7" s="1"/>
  <c r="CL663" i="1"/>
  <c r="R1715" i="7" s="1"/>
  <c r="CK663" i="1"/>
  <c r="Q1757" i="7" s="1"/>
  <c r="CJ663" i="1"/>
  <c r="Q1736" i="7" s="1"/>
  <c r="CI663" i="1"/>
  <c r="Q1715" i="7" s="1"/>
  <c r="CH663" i="1"/>
  <c r="P1757" i="7" s="1"/>
  <c r="CG663" i="1"/>
  <c r="P1736" i="7" s="1"/>
  <c r="CF663" i="1"/>
  <c r="P1715" i="7" s="1"/>
  <c r="CE663" i="1"/>
  <c r="O1757" i="7" s="1"/>
  <c r="CD663" i="1"/>
  <c r="O1736" i="7" s="1"/>
  <c r="CC663" i="1"/>
  <c r="O1715" i="7" s="1"/>
  <c r="CB663" i="1"/>
  <c r="N1757" i="7" s="1"/>
  <c r="CA663" i="1"/>
  <c r="N1736" i="7" s="1"/>
  <c r="BZ663" i="1"/>
  <c r="N1715" i="7" s="1"/>
  <c r="BY663" i="1"/>
  <c r="M1757" i="7" s="1"/>
  <c r="BX663" i="1"/>
  <c r="M1736" i="7" s="1"/>
  <c r="BW663" i="1"/>
  <c r="M1715" i="7" s="1"/>
  <c r="BV663" i="1"/>
  <c r="L1757" i="7" s="1"/>
  <c r="BU663" i="1"/>
  <c r="L1736" i="7" s="1"/>
  <c r="BT663" i="1"/>
  <c r="L1715" i="7" s="1"/>
  <c r="BS663" i="1"/>
  <c r="BR663" i="1"/>
  <c r="K1736" i="7" s="1"/>
  <c r="BQ663" i="1"/>
  <c r="K1715" i="7" s="1"/>
  <c r="BP663" i="1"/>
  <c r="J1757" i="7" s="1"/>
  <c r="BO663" i="1"/>
  <c r="J1736" i="7" s="1"/>
  <c r="BN663" i="1"/>
  <c r="J1715" i="7" s="1"/>
  <c r="BM663" i="1"/>
  <c r="I1757" i="7" s="1"/>
  <c r="BL663" i="1"/>
  <c r="I1736" i="7" s="1"/>
  <c r="BK663" i="1"/>
  <c r="I1715" i="7" s="1"/>
  <c r="BJ663" i="1"/>
  <c r="H1757" i="7" s="1"/>
  <c r="BI663" i="1"/>
  <c r="H1736" i="7" s="1"/>
  <c r="BH663" i="1"/>
  <c r="H1715" i="7" s="1"/>
  <c r="BG663" i="1"/>
  <c r="G1757" i="7" s="1"/>
  <c r="BF663" i="1"/>
  <c r="G1736" i="7" s="1"/>
  <c r="BE663" i="1"/>
  <c r="G1715" i="7" s="1"/>
  <c r="BD663" i="1"/>
  <c r="F1757" i="7" s="1"/>
  <c r="BC663" i="1"/>
  <c r="F1736" i="7" s="1"/>
  <c r="BB663" i="1"/>
  <c r="F1715" i="7" s="1"/>
  <c r="BA663" i="1"/>
  <c r="E1757" i="7" s="1"/>
  <c r="AZ663" i="1"/>
  <c r="E1736" i="7" s="1"/>
  <c r="AY663" i="1"/>
  <c r="E1715" i="7" s="1"/>
  <c r="AW663" i="1"/>
  <c r="CQ662" i="1"/>
  <c r="S1756" i="7" s="1"/>
  <c r="CP662" i="1"/>
  <c r="S1735" i="7" s="1"/>
  <c r="CO662" i="1"/>
  <c r="S1714" i="7" s="1"/>
  <c r="CN662" i="1"/>
  <c r="R1756" i="7" s="1"/>
  <c r="CM662" i="1"/>
  <c r="R1735" i="7" s="1"/>
  <c r="CL662" i="1"/>
  <c r="R1714" i="7" s="1"/>
  <c r="CK662" i="1"/>
  <c r="Q1756" i="7" s="1"/>
  <c r="CJ662" i="1"/>
  <c r="Q1735" i="7" s="1"/>
  <c r="CI662" i="1"/>
  <c r="Q1714" i="7" s="1"/>
  <c r="CH662" i="1"/>
  <c r="P1756" i="7" s="1"/>
  <c r="CG662" i="1"/>
  <c r="P1735" i="7" s="1"/>
  <c r="CF662" i="1"/>
  <c r="P1714" i="7" s="1"/>
  <c r="CE662" i="1"/>
  <c r="O1756" i="7" s="1"/>
  <c r="CD662" i="1"/>
  <c r="O1735" i="7" s="1"/>
  <c r="CC662" i="1"/>
  <c r="O1714" i="7" s="1"/>
  <c r="CB662" i="1"/>
  <c r="N1756" i="7" s="1"/>
  <c r="CA662" i="1"/>
  <c r="N1735" i="7" s="1"/>
  <c r="BZ662" i="1"/>
  <c r="N1714" i="7" s="1"/>
  <c r="BY662" i="1"/>
  <c r="M1756" i="7" s="1"/>
  <c r="BX662" i="1"/>
  <c r="M1735" i="7" s="1"/>
  <c r="BW662" i="1"/>
  <c r="M1714" i="7" s="1"/>
  <c r="BV662" i="1"/>
  <c r="L1756" i="7" s="1"/>
  <c r="BU662" i="1"/>
  <c r="L1735" i="7" s="1"/>
  <c r="BT662" i="1"/>
  <c r="L1714" i="7" s="1"/>
  <c r="BS662" i="1"/>
  <c r="BR662" i="1"/>
  <c r="K1735" i="7" s="1"/>
  <c r="BQ662" i="1"/>
  <c r="K1714" i="7" s="1"/>
  <c r="BP662" i="1"/>
  <c r="J1756" i="7" s="1"/>
  <c r="BO662" i="1"/>
  <c r="J1735" i="7" s="1"/>
  <c r="BN662" i="1"/>
  <c r="J1714" i="7" s="1"/>
  <c r="BM662" i="1"/>
  <c r="I1756" i="7" s="1"/>
  <c r="BL662" i="1"/>
  <c r="I1735" i="7" s="1"/>
  <c r="BK662" i="1"/>
  <c r="I1714" i="7" s="1"/>
  <c r="BJ662" i="1"/>
  <c r="H1756" i="7" s="1"/>
  <c r="BI662" i="1"/>
  <c r="H1735" i="7" s="1"/>
  <c r="BH662" i="1"/>
  <c r="H1714" i="7" s="1"/>
  <c r="BG662" i="1"/>
  <c r="G1756" i="7" s="1"/>
  <c r="BF662" i="1"/>
  <c r="G1735" i="7" s="1"/>
  <c r="BE662" i="1"/>
  <c r="G1714" i="7" s="1"/>
  <c r="BD662" i="1"/>
  <c r="F1756" i="7" s="1"/>
  <c r="BC662" i="1"/>
  <c r="F1735" i="7" s="1"/>
  <c r="BB662" i="1"/>
  <c r="F1714" i="7" s="1"/>
  <c r="BA662" i="1"/>
  <c r="E1756" i="7" s="1"/>
  <c r="AZ662" i="1"/>
  <c r="E1735" i="7" s="1"/>
  <c r="AY662" i="1"/>
  <c r="E1714" i="7" s="1"/>
  <c r="AW662" i="1"/>
  <c r="CQ661" i="1"/>
  <c r="S1755" i="7" s="1"/>
  <c r="CP661" i="1"/>
  <c r="S1734" i="7" s="1"/>
  <c r="CO661" i="1"/>
  <c r="S1713" i="7" s="1"/>
  <c r="CN661" i="1"/>
  <c r="R1755" i="7" s="1"/>
  <c r="CM661" i="1"/>
  <c r="R1734" i="7" s="1"/>
  <c r="CL661" i="1"/>
  <c r="R1713" i="7" s="1"/>
  <c r="CK661" i="1"/>
  <c r="Q1755" i="7" s="1"/>
  <c r="CJ661" i="1"/>
  <c r="Q1734" i="7" s="1"/>
  <c r="CI661" i="1"/>
  <c r="Q1713" i="7" s="1"/>
  <c r="CH661" i="1"/>
  <c r="P1755" i="7" s="1"/>
  <c r="CG661" i="1"/>
  <c r="P1734" i="7" s="1"/>
  <c r="CF661" i="1"/>
  <c r="P1713" i="7" s="1"/>
  <c r="CE661" i="1"/>
  <c r="O1755" i="7" s="1"/>
  <c r="CD661" i="1"/>
  <c r="O1734" i="7" s="1"/>
  <c r="CC661" i="1"/>
  <c r="O1713" i="7" s="1"/>
  <c r="CB661" i="1"/>
  <c r="N1755" i="7" s="1"/>
  <c r="CA661" i="1"/>
  <c r="N1734" i="7" s="1"/>
  <c r="BZ661" i="1"/>
  <c r="N1713" i="7" s="1"/>
  <c r="BY661" i="1"/>
  <c r="M1755" i="7" s="1"/>
  <c r="BX661" i="1"/>
  <c r="M1734" i="7" s="1"/>
  <c r="BW661" i="1"/>
  <c r="M1713" i="7" s="1"/>
  <c r="BV661" i="1"/>
  <c r="L1755" i="7" s="1"/>
  <c r="BU661" i="1"/>
  <c r="L1734" i="7" s="1"/>
  <c r="BT661" i="1"/>
  <c r="L1713" i="7" s="1"/>
  <c r="BS661" i="1"/>
  <c r="BR661" i="1"/>
  <c r="K1734" i="7" s="1"/>
  <c r="BQ661" i="1"/>
  <c r="K1713" i="7" s="1"/>
  <c r="BP661" i="1"/>
  <c r="J1755" i="7" s="1"/>
  <c r="BO661" i="1"/>
  <c r="J1734" i="7" s="1"/>
  <c r="BN661" i="1"/>
  <c r="J1713" i="7" s="1"/>
  <c r="BM661" i="1"/>
  <c r="I1755" i="7" s="1"/>
  <c r="BL661" i="1"/>
  <c r="I1734" i="7" s="1"/>
  <c r="BK661" i="1"/>
  <c r="I1713" i="7" s="1"/>
  <c r="BJ661" i="1"/>
  <c r="H1755" i="7" s="1"/>
  <c r="BI661" i="1"/>
  <c r="H1734" i="7" s="1"/>
  <c r="BH661" i="1"/>
  <c r="H1713" i="7" s="1"/>
  <c r="BG661" i="1"/>
  <c r="G1755" i="7" s="1"/>
  <c r="BF661" i="1"/>
  <c r="G1734" i="7" s="1"/>
  <c r="BE661" i="1"/>
  <c r="G1713" i="7" s="1"/>
  <c r="BD661" i="1"/>
  <c r="F1755" i="7" s="1"/>
  <c r="BC661" i="1"/>
  <c r="F1734" i="7" s="1"/>
  <c r="BB661" i="1"/>
  <c r="F1713" i="7" s="1"/>
  <c r="BA661" i="1"/>
  <c r="E1755" i="7" s="1"/>
  <c r="AZ661" i="1"/>
  <c r="E1734" i="7" s="1"/>
  <c r="AY661" i="1"/>
  <c r="E1713" i="7" s="1"/>
  <c r="AW661" i="1"/>
  <c r="CQ660" i="1"/>
  <c r="S1754" i="7" s="1"/>
  <c r="CP660" i="1"/>
  <c r="S1733" i="7" s="1"/>
  <c r="CO660" i="1"/>
  <c r="S1712" i="7" s="1"/>
  <c r="CN660" i="1"/>
  <c r="R1754" i="7" s="1"/>
  <c r="CM660" i="1"/>
  <c r="R1733" i="7" s="1"/>
  <c r="CL660" i="1"/>
  <c r="R1712" i="7" s="1"/>
  <c r="CK660" i="1"/>
  <c r="Q1754" i="7" s="1"/>
  <c r="CJ660" i="1"/>
  <c r="Q1733" i="7" s="1"/>
  <c r="CI660" i="1"/>
  <c r="Q1712" i="7" s="1"/>
  <c r="CH660" i="1"/>
  <c r="P1754" i="7" s="1"/>
  <c r="CG660" i="1"/>
  <c r="P1733" i="7" s="1"/>
  <c r="CF660" i="1"/>
  <c r="P1712" i="7" s="1"/>
  <c r="CE660" i="1"/>
  <c r="O1754" i="7" s="1"/>
  <c r="CD660" i="1"/>
  <c r="O1733" i="7" s="1"/>
  <c r="CC660" i="1"/>
  <c r="O1712" i="7" s="1"/>
  <c r="CB660" i="1"/>
  <c r="N1754" i="7" s="1"/>
  <c r="CA660" i="1"/>
  <c r="N1733" i="7" s="1"/>
  <c r="BZ660" i="1"/>
  <c r="N1712" i="7" s="1"/>
  <c r="BY660" i="1"/>
  <c r="M1754" i="7" s="1"/>
  <c r="BX660" i="1"/>
  <c r="M1733" i="7" s="1"/>
  <c r="BW660" i="1"/>
  <c r="M1712" i="7" s="1"/>
  <c r="BV660" i="1"/>
  <c r="L1754" i="7" s="1"/>
  <c r="BU660" i="1"/>
  <c r="L1733" i="7" s="1"/>
  <c r="BT660" i="1"/>
  <c r="L1712" i="7" s="1"/>
  <c r="BS660" i="1"/>
  <c r="BR660" i="1"/>
  <c r="K1733" i="7" s="1"/>
  <c r="BQ660" i="1"/>
  <c r="K1712" i="7" s="1"/>
  <c r="BP660" i="1"/>
  <c r="J1754" i="7" s="1"/>
  <c r="BO660" i="1"/>
  <c r="J1733" i="7" s="1"/>
  <c r="BN660" i="1"/>
  <c r="J1712" i="7" s="1"/>
  <c r="BM660" i="1"/>
  <c r="I1754" i="7" s="1"/>
  <c r="BL660" i="1"/>
  <c r="I1733" i="7" s="1"/>
  <c r="BK660" i="1"/>
  <c r="I1712" i="7" s="1"/>
  <c r="BJ660" i="1"/>
  <c r="H1754" i="7" s="1"/>
  <c r="BI660" i="1"/>
  <c r="H1733" i="7" s="1"/>
  <c r="BH660" i="1"/>
  <c r="H1712" i="7" s="1"/>
  <c r="BG660" i="1"/>
  <c r="G1754" i="7" s="1"/>
  <c r="BF660" i="1"/>
  <c r="G1733" i="7" s="1"/>
  <c r="BE660" i="1"/>
  <c r="G1712" i="7" s="1"/>
  <c r="BD660" i="1"/>
  <c r="F1754" i="7" s="1"/>
  <c r="BC660" i="1"/>
  <c r="F1733" i="7" s="1"/>
  <c r="BB660" i="1"/>
  <c r="F1712" i="7" s="1"/>
  <c r="BA660" i="1"/>
  <c r="E1754" i="7" s="1"/>
  <c r="AZ660" i="1"/>
  <c r="E1733" i="7" s="1"/>
  <c r="AY660" i="1"/>
  <c r="E1712" i="7" s="1"/>
  <c r="AW660" i="1"/>
  <c r="CQ659" i="1"/>
  <c r="S1753" i="7" s="1"/>
  <c r="CP659" i="1"/>
  <c r="S1732" i="7" s="1"/>
  <c r="CO659" i="1"/>
  <c r="S1711" i="7" s="1"/>
  <c r="CN659" i="1"/>
  <c r="R1753" i="7" s="1"/>
  <c r="CM659" i="1"/>
  <c r="R1732" i="7" s="1"/>
  <c r="CL659" i="1"/>
  <c r="R1711" i="7" s="1"/>
  <c r="CK659" i="1"/>
  <c r="Q1753" i="7" s="1"/>
  <c r="CJ659" i="1"/>
  <c r="Q1732" i="7" s="1"/>
  <c r="CI659" i="1"/>
  <c r="Q1711" i="7" s="1"/>
  <c r="CH659" i="1"/>
  <c r="P1753" i="7" s="1"/>
  <c r="CG659" i="1"/>
  <c r="P1732" i="7" s="1"/>
  <c r="CF659" i="1"/>
  <c r="P1711" i="7" s="1"/>
  <c r="CE659" i="1"/>
  <c r="O1753" i="7" s="1"/>
  <c r="CD659" i="1"/>
  <c r="O1732" i="7" s="1"/>
  <c r="CC659" i="1"/>
  <c r="O1711" i="7" s="1"/>
  <c r="CB659" i="1"/>
  <c r="N1753" i="7" s="1"/>
  <c r="CA659" i="1"/>
  <c r="N1732" i="7" s="1"/>
  <c r="BZ659" i="1"/>
  <c r="N1711" i="7" s="1"/>
  <c r="BY659" i="1"/>
  <c r="M1753" i="7" s="1"/>
  <c r="BX659" i="1"/>
  <c r="M1732" i="7" s="1"/>
  <c r="BW659" i="1"/>
  <c r="M1711" i="7" s="1"/>
  <c r="BV659" i="1"/>
  <c r="L1753" i="7" s="1"/>
  <c r="BU659" i="1"/>
  <c r="L1732" i="7" s="1"/>
  <c r="BT659" i="1"/>
  <c r="L1711" i="7" s="1"/>
  <c r="BS659" i="1"/>
  <c r="BR659" i="1"/>
  <c r="K1732" i="7" s="1"/>
  <c r="BQ659" i="1"/>
  <c r="K1711" i="7" s="1"/>
  <c r="BP659" i="1"/>
  <c r="J1753" i="7" s="1"/>
  <c r="BO659" i="1"/>
  <c r="J1732" i="7" s="1"/>
  <c r="BN659" i="1"/>
  <c r="J1711" i="7" s="1"/>
  <c r="BM659" i="1"/>
  <c r="I1753" i="7" s="1"/>
  <c r="BL659" i="1"/>
  <c r="I1732" i="7" s="1"/>
  <c r="BK659" i="1"/>
  <c r="I1711" i="7" s="1"/>
  <c r="BJ659" i="1"/>
  <c r="H1753" i="7" s="1"/>
  <c r="BI659" i="1"/>
  <c r="H1732" i="7" s="1"/>
  <c r="BH659" i="1"/>
  <c r="H1711" i="7" s="1"/>
  <c r="BG659" i="1"/>
  <c r="G1753" i="7" s="1"/>
  <c r="BF659" i="1"/>
  <c r="G1732" i="7" s="1"/>
  <c r="BE659" i="1"/>
  <c r="G1711" i="7" s="1"/>
  <c r="BD659" i="1"/>
  <c r="F1753" i="7" s="1"/>
  <c r="BC659" i="1"/>
  <c r="F1732" i="7" s="1"/>
  <c r="BB659" i="1"/>
  <c r="F1711" i="7" s="1"/>
  <c r="BA659" i="1"/>
  <c r="E1753" i="7" s="1"/>
  <c r="AZ659" i="1"/>
  <c r="E1732" i="7" s="1"/>
  <c r="AY659" i="1"/>
  <c r="E1711" i="7" s="1"/>
  <c r="AW659" i="1"/>
  <c r="CQ658" i="1"/>
  <c r="S1752" i="7" s="1"/>
  <c r="CP658" i="1"/>
  <c r="S1731" i="7" s="1"/>
  <c r="CO658" i="1"/>
  <c r="S1710" i="7" s="1"/>
  <c r="CN658" i="1"/>
  <c r="R1752" i="7" s="1"/>
  <c r="CM658" i="1"/>
  <c r="R1731" i="7" s="1"/>
  <c r="CL658" i="1"/>
  <c r="R1710" i="7" s="1"/>
  <c r="CK658" i="1"/>
  <c r="Q1752" i="7" s="1"/>
  <c r="CJ658" i="1"/>
  <c r="Q1731" i="7" s="1"/>
  <c r="CI658" i="1"/>
  <c r="Q1710" i="7" s="1"/>
  <c r="CH658" i="1"/>
  <c r="P1752" i="7" s="1"/>
  <c r="CG658" i="1"/>
  <c r="P1731" i="7" s="1"/>
  <c r="CF658" i="1"/>
  <c r="P1710" i="7" s="1"/>
  <c r="CE658" i="1"/>
  <c r="O1752" i="7" s="1"/>
  <c r="CD658" i="1"/>
  <c r="O1731" i="7" s="1"/>
  <c r="CC658" i="1"/>
  <c r="O1710" i="7" s="1"/>
  <c r="CB658" i="1"/>
  <c r="N1752" i="7" s="1"/>
  <c r="CA658" i="1"/>
  <c r="N1731" i="7" s="1"/>
  <c r="BZ658" i="1"/>
  <c r="N1710" i="7" s="1"/>
  <c r="BY658" i="1"/>
  <c r="M1752" i="7" s="1"/>
  <c r="BX658" i="1"/>
  <c r="M1731" i="7" s="1"/>
  <c r="BW658" i="1"/>
  <c r="M1710" i="7" s="1"/>
  <c r="BV658" i="1"/>
  <c r="L1752" i="7" s="1"/>
  <c r="BU658" i="1"/>
  <c r="L1731" i="7" s="1"/>
  <c r="BT658" i="1"/>
  <c r="L1710" i="7" s="1"/>
  <c r="BS658" i="1"/>
  <c r="BR658" i="1"/>
  <c r="K1731" i="7" s="1"/>
  <c r="BQ658" i="1"/>
  <c r="K1710" i="7" s="1"/>
  <c r="BP658" i="1"/>
  <c r="J1752" i="7" s="1"/>
  <c r="BO658" i="1"/>
  <c r="J1731" i="7" s="1"/>
  <c r="BN658" i="1"/>
  <c r="J1710" i="7" s="1"/>
  <c r="BM658" i="1"/>
  <c r="I1752" i="7" s="1"/>
  <c r="BL658" i="1"/>
  <c r="I1731" i="7" s="1"/>
  <c r="BK658" i="1"/>
  <c r="I1710" i="7" s="1"/>
  <c r="BJ658" i="1"/>
  <c r="H1752" i="7" s="1"/>
  <c r="BI658" i="1"/>
  <c r="H1731" i="7" s="1"/>
  <c r="BH658" i="1"/>
  <c r="H1710" i="7" s="1"/>
  <c r="BG658" i="1"/>
  <c r="G1752" i="7" s="1"/>
  <c r="BF658" i="1"/>
  <c r="G1731" i="7" s="1"/>
  <c r="BE658" i="1"/>
  <c r="G1710" i="7" s="1"/>
  <c r="BD658" i="1"/>
  <c r="F1752" i="7" s="1"/>
  <c r="BC658" i="1"/>
  <c r="F1731" i="7" s="1"/>
  <c r="BB658" i="1"/>
  <c r="F1710" i="7" s="1"/>
  <c r="BA658" i="1"/>
  <c r="E1752" i="7" s="1"/>
  <c r="AZ658" i="1"/>
  <c r="E1731" i="7" s="1"/>
  <c r="AY658" i="1"/>
  <c r="E1710" i="7" s="1"/>
  <c r="AW658" i="1"/>
  <c r="CQ657" i="1"/>
  <c r="S1751" i="7" s="1"/>
  <c r="CP657" i="1"/>
  <c r="S1730" i="7" s="1"/>
  <c r="CO657" i="1"/>
  <c r="S1709" i="7" s="1"/>
  <c r="CN657" i="1"/>
  <c r="R1751" i="7" s="1"/>
  <c r="CM657" i="1"/>
  <c r="R1730" i="7" s="1"/>
  <c r="CL657" i="1"/>
  <c r="R1709" i="7" s="1"/>
  <c r="CK657" i="1"/>
  <c r="Q1751" i="7" s="1"/>
  <c r="CJ657" i="1"/>
  <c r="Q1730" i="7" s="1"/>
  <c r="CI657" i="1"/>
  <c r="Q1709" i="7" s="1"/>
  <c r="CH657" i="1"/>
  <c r="P1751" i="7" s="1"/>
  <c r="CG657" i="1"/>
  <c r="P1730" i="7" s="1"/>
  <c r="CF657" i="1"/>
  <c r="P1709" i="7" s="1"/>
  <c r="CE657" i="1"/>
  <c r="O1751" i="7" s="1"/>
  <c r="CD657" i="1"/>
  <c r="O1730" i="7" s="1"/>
  <c r="CC657" i="1"/>
  <c r="O1709" i="7" s="1"/>
  <c r="CB657" i="1"/>
  <c r="N1751" i="7" s="1"/>
  <c r="CA657" i="1"/>
  <c r="N1730" i="7" s="1"/>
  <c r="BZ657" i="1"/>
  <c r="N1709" i="7" s="1"/>
  <c r="BY657" i="1"/>
  <c r="M1751" i="7" s="1"/>
  <c r="BX657" i="1"/>
  <c r="M1730" i="7" s="1"/>
  <c r="BW657" i="1"/>
  <c r="M1709" i="7" s="1"/>
  <c r="BV657" i="1"/>
  <c r="L1751" i="7" s="1"/>
  <c r="BU657" i="1"/>
  <c r="L1730" i="7" s="1"/>
  <c r="BT657" i="1"/>
  <c r="L1709" i="7" s="1"/>
  <c r="BS657" i="1"/>
  <c r="BR657" i="1"/>
  <c r="K1730" i="7" s="1"/>
  <c r="BQ657" i="1"/>
  <c r="K1709" i="7" s="1"/>
  <c r="BP657" i="1"/>
  <c r="J1751" i="7" s="1"/>
  <c r="BO657" i="1"/>
  <c r="J1730" i="7" s="1"/>
  <c r="BN657" i="1"/>
  <c r="J1709" i="7" s="1"/>
  <c r="BM657" i="1"/>
  <c r="I1751" i="7" s="1"/>
  <c r="BL657" i="1"/>
  <c r="I1730" i="7" s="1"/>
  <c r="BK657" i="1"/>
  <c r="I1709" i="7" s="1"/>
  <c r="BJ657" i="1"/>
  <c r="H1751" i="7" s="1"/>
  <c r="BI657" i="1"/>
  <c r="H1730" i="7" s="1"/>
  <c r="BH657" i="1"/>
  <c r="H1709" i="7" s="1"/>
  <c r="BG657" i="1"/>
  <c r="G1751" i="7" s="1"/>
  <c r="BF657" i="1"/>
  <c r="G1730" i="7" s="1"/>
  <c r="BE657" i="1"/>
  <c r="G1709" i="7" s="1"/>
  <c r="BD657" i="1"/>
  <c r="F1751" i="7" s="1"/>
  <c r="BC657" i="1"/>
  <c r="F1730" i="7" s="1"/>
  <c r="BB657" i="1"/>
  <c r="F1709" i="7" s="1"/>
  <c r="BA657" i="1"/>
  <c r="E1751" i="7" s="1"/>
  <c r="AZ657" i="1"/>
  <c r="E1730" i="7" s="1"/>
  <c r="AY657" i="1"/>
  <c r="E1709" i="7" s="1"/>
  <c r="AW657" i="1"/>
  <c r="CQ656" i="1"/>
  <c r="S1750" i="7" s="1"/>
  <c r="CP656" i="1"/>
  <c r="S1729" i="7" s="1"/>
  <c r="CO656" i="1"/>
  <c r="S1708" i="7" s="1"/>
  <c r="CN656" i="1"/>
  <c r="R1750" i="7" s="1"/>
  <c r="CM656" i="1"/>
  <c r="R1729" i="7" s="1"/>
  <c r="CL656" i="1"/>
  <c r="R1708" i="7" s="1"/>
  <c r="CK656" i="1"/>
  <c r="Q1750" i="7" s="1"/>
  <c r="CJ656" i="1"/>
  <c r="Q1729" i="7" s="1"/>
  <c r="CI656" i="1"/>
  <c r="Q1708" i="7" s="1"/>
  <c r="CH656" i="1"/>
  <c r="P1750" i="7" s="1"/>
  <c r="CG656" i="1"/>
  <c r="P1729" i="7" s="1"/>
  <c r="CF656" i="1"/>
  <c r="P1708" i="7" s="1"/>
  <c r="CE656" i="1"/>
  <c r="O1750" i="7" s="1"/>
  <c r="CD656" i="1"/>
  <c r="O1729" i="7" s="1"/>
  <c r="CC656" i="1"/>
  <c r="O1708" i="7" s="1"/>
  <c r="CB656" i="1"/>
  <c r="N1750" i="7" s="1"/>
  <c r="CA656" i="1"/>
  <c r="N1729" i="7" s="1"/>
  <c r="BZ656" i="1"/>
  <c r="N1708" i="7" s="1"/>
  <c r="BY656" i="1"/>
  <c r="M1750" i="7" s="1"/>
  <c r="BX656" i="1"/>
  <c r="M1729" i="7" s="1"/>
  <c r="BW656" i="1"/>
  <c r="M1708" i="7" s="1"/>
  <c r="BV656" i="1"/>
  <c r="L1750" i="7" s="1"/>
  <c r="BU656" i="1"/>
  <c r="L1729" i="7" s="1"/>
  <c r="BT656" i="1"/>
  <c r="L1708" i="7" s="1"/>
  <c r="BS656" i="1"/>
  <c r="BR656" i="1"/>
  <c r="K1729" i="7" s="1"/>
  <c r="BQ656" i="1"/>
  <c r="K1708" i="7" s="1"/>
  <c r="BP656" i="1"/>
  <c r="J1750" i="7" s="1"/>
  <c r="BO656" i="1"/>
  <c r="J1729" i="7" s="1"/>
  <c r="BN656" i="1"/>
  <c r="J1708" i="7" s="1"/>
  <c r="BM656" i="1"/>
  <c r="I1750" i="7" s="1"/>
  <c r="BL656" i="1"/>
  <c r="I1729" i="7" s="1"/>
  <c r="BK656" i="1"/>
  <c r="I1708" i="7" s="1"/>
  <c r="BJ656" i="1"/>
  <c r="H1750" i="7" s="1"/>
  <c r="BI656" i="1"/>
  <c r="H1729" i="7" s="1"/>
  <c r="BH656" i="1"/>
  <c r="H1708" i="7" s="1"/>
  <c r="BG656" i="1"/>
  <c r="G1750" i="7" s="1"/>
  <c r="BF656" i="1"/>
  <c r="G1729" i="7" s="1"/>
  <c r="BE656" i="1"/>
  <c r="G1708" i="7" s="1"/>
  <c r="BD656" i="1"/>
  <c r="F1750" i="7" s="1"/>
  <c r="BC656" i="1"/>
  <c r="F1729" i="7" s="1"/>
  <c r="BB656" i="1"/>
  <c r="F1708" i="7" s="1"/>
  <c r="BA656" i="1"/>
  <c r="E1750" i="7" s="1"/>
  <c r="AZ656" i="1"/>
  <c r="E1729" i="7" s="1"/>
  <c r="AY656" i="1"/>
  <c r="E1708" i="7" s="1"/>
  <c r="AW656" i="1"/>
  <c r="CQ655" i="1"/>
  <c r="S1749" i="7" s="1"/>
  <c r="CP655" i="1"/>
  <c r="S1728" i="7" s="1"/>
  <c r="CO655" i="1"/>
  <c r="S1707" i="7" s="1"/>
  <c r="CN655" i="1"/>
  <c r="R1749" i="7" s="1"/>
  <c r="CM655" i="1"/>
  <c r="R1728" i="7" s="1"/>
  <c r="CL655" i="1"/>
  <c r="R1707" i="7" s="1"/>
  <c r="CK655" i="1"/>
  <c r="Q1749" i="7" s="1"/>
  <c r="CJ655" i="1"/>
  <c r="Q1728" i="7" s="1"/>
  <c r="CI655" i="1"/>
  <c r="Q1707" i="7" s="1"/>
  <c r="CH655" i="1"/>
  <c r="P1749" i="7" s="1"/>
  <c r="CG655" i="1"/>
  <c r="P1728" i="7" s="1"/>
  <c r="CF655" i="1"/>
  <c r="P1707" i="7" s="1"/>
  <c r="CE655" i="1"/>
  <c r="O1749" i="7" s="1"/>
  <c r="CD655" i="1"/>
  <c r="O1728" i="7" s="1"/>
  <c r="CC655" i="1"/>
  <c r="O1707" i="7" s="1"/>
  <c r="CB655" i="1"/>
  <c r="N1749" i="7" s="1"/>
  <c r="CA655" i="1"/>
  <c r="N1728" i="7" s="1"/>
  <c r="BZ655" i="1"/>
  <c r="N1707" i="7" s="1"/>
  <c r="BY655" i="1"/>
  <c r="M1749" i="7" s="1"/>
  <c r="BX655" i="1"/>
  <c r="M1728" i="7" s="1"/>
  <c r="BW655" i="1"/>
  <c r="M1707" i="7" s="1"/>
  <c r="BV655" i="1"/>
  <c r="L1749" i="7" s="1"/>
  <c r="BU655" i="1"/>
  <c r="L1728" i="7" s="1"/>
  <c r="BT655" i="1"/>
  <c r="L1707" i="7" s="1"/>
  <c r="BS655" i="1"/>
  <c r="BR655" i="1"/>
  <c r="K1728" i="7" s="1"/>
  <c r="BQ655" i="1"/>
  <c r="K1707" i="7" s="1"/>
  <c r="BP655" i="1"/>
  <c r="J1749" i="7" s="1"/>
  <c r="BO655" i="1"/>
  <c r="J1728" i="7" s="1"/>
  <c r="BN655" i="1"/>
  <c r="J1707" i="7" s="1"/>
  <c r="BM655" i="1"/>
  <c r="I1749" i="7" s="1"/>
  <c r="BL655" i="1"/>
  <c r="I1728" i="7" s="1"/>
  <c r="BK655" i="1"/>
  <c r="I1707" i="7" s="1"/>
  <c r="BJ655" i="1"/>
  <c r="H1749" i="7" s="1"/>
  <c r="BI655" i="1"/>
  <c r="H1728" i="7" s="1"/>
  <c r="BH655" i="1"/>
  <c r="H1707" i="7" s="1"/>
  <c r="BG655" i="1"/>
  <c r="G1749" i="7" s="1"/>
  <c r="BF655" i="1"/>
  <c r="G1728" i="7" s="1"/>
  <c r="BE655" i="1"/>
  <c r="G1707" i="7" s="1"/>
  <c r="BD655" i="1"/>
  <c r="F1749" i="7" s="1"/>
  <c r="BC655" i="1"/>
  <c r="F1728" i="7" s="1"/>
  <c r="BB655" i="1"/>
  <c r="F1707" i="7" s="1"/>
  <c r="BA655" i="1"/>
  <c r="E1749" i="7" s="1"/>
  <c r="AZ655" i="1"/>
  <c r="E1728" i="7" s="1"/>
  <c r="AY655" i="1"/>
  <c r="E1707" i="7" s="1"/>
  <c r="AW655" i="1"/>
  <c r="CQ654" i="1"/>
  <c r="S1748" i="7" s="1"/>
  <c r="CP654" i="1"/>
  <c r="S1727" i="7" s="1"/>
  <c r="CO654" i="1"/>
  <c r="S1706" i="7" s="1"/>
  <c r="CN654" i="1"/>
  <c r="R1748" i="7" s="1"/>
  <c r="CM654" i="1"/>
  <c r="R1727" i="7" s="1"/>
  <c r="CL654" i="1"/>
  <c r="R1706" i="7" s="1"/>
  <c r="CK654" i="1"/>
  <c r="Q1748" i="7" s="1"/>
  <c r="CJ654" i="1"/>
  <c r="Q1727" i="7" s="1"/>
  <c r="CI654" i="1"/>
  <c r="Q1706" i="7" s="1"/>
  <c r="CH654" i="1"/>
  <c r="P1748" i="7" s="1"/>
  <c r="CG654" i="1"/>
  <c r="P1727" i="7" s="1"/>
  <c r="CF654" i="1"/>
  <c r="P1706" i="7" s="1"/>
  <c r="CE654" i="1"/>
  <c r="O1748" i="7" s="1"/>
  <c r="CD654" i="1"/>
  <c r="O1727" i="7" s="1"/>
  <c r="CC654" i="1"/>
  <c r="O1706" i="7" s="1"/>
  <c r="CB654" i="1"/>
  <c r="N1748" i="7" s="1"/>
  <c r="CA654" i="1"/>
  <c r="N1727" i="7" s="1"/>
  <c r="BZ654" i="1"/>
  <c r="N1706" i="7" s="1"/>
  <c r="BY654" i="1"/>
  <c r="M1748" i="7" s="1"/>
  <c r="BX654" i="1"/>
  <c r="M1727" i="7" s="1"/>
  <c r="BW654" i="1"/>
  <c r="M1706" i="7" s="1"/>
  <c r="BV654" i="1"/>
  <c r="L1748" i="7" s="1"/>
  <c r="BU654" i="1"/>
  <c r="L1727" i="7" s="1"/>
  <c r="BT654" i="1"/>
  <c r="L1706" i="7" s="1"/>
  <c r="BS654" i="1"/>
  <c r="BR654" i="1"/>
  <c r="K1727" i="7" s="1"/>
  <c r="BQ654" i="1"/>
  <c r="K1706" i="7" s="1"/>
  <c r="BP654" i="1"/>
  <c r="J1748" i="7" s="1"/>
  <c r="BO654" i="1"/>
  <c r="J1727" i="7" s="1"/>
  <c r="BN654" i="1"/>
  <c r="J1706" i="7" s="1"/>
  <c r="BM654" i="1"/>
  <c r="I1748" i="7" s="1"/>
  <c r="BL654" i="1"/>
  <c r="I1727" i="7" s="1"/>
  <c r="BK654" i="1"/>
  <c r="I1706" i="7" s="1"/>
  <c r="BJ654" i="1"/>
  <c r="H1748" i="7" s="1"/>
  <c r="BI654" i="1"/>
  <c r="H1727" i="7" s="1"/>
  <c r="BH654" i="1"/>
  <c r="H1706" i="7" s="1"/>
  <c r="BG654" i="1"/>
  <c r="G1748" i="7" s="1"/>
  <c r="BF654" i="1"/>
  <c r="G1727" i="7" s="1"/>
  <c r="BE654" i="1"/>
  <c r="G1706" i="7" s="1"/>
  <c r="BD654" i="1"/>
  <c r="F1748" i="7" s="1"/>
  <c r="BC654" i="1"/>
  <c r="F1727" i="7" s="1"/>
  <c r="BB654" i="1"/>
  <c r="F1706" i="7" s="1"/>
  <c r="BA654" i="1"/>
  <c r="E1748" i="7" s="1"/>
  <c r="AZ654" i="1"/>
  <c r="E1727" i="7" s="1"/>
  <c r="AY654" i="1"/>
  <c r="E1706" i="7" s="1"/>
  <c r="AW654" i="1"/>
  <c r="CQ653" i="1"/>
  <c r="S1747" i="7" s="1"/>
  <c r="CP653" i="1"/>
  <c r="S1726" i="7" s="1"/>
  <c r="CO653" i="1"/>
  <c r="S1705" i="7" s="1"/>
  <c r="CN653" i="1"/>
  <c r="R1747" i="7" s="1"/>
  <c r="CM653" i="1"/>
  <c r="R1726" i="7" s="1"/>
  <c r="CL653" i="1"/>
  <c r="R1705" i="7" s="1"/>
  <c r="CK653" i="1"/>
  <c r="Q1747" i="7" s="1"/>
  <c r="CJ653" i="1"/>
  <c r="Q1726" i="7" s="1"/>
  <c r="CI653" i="1"/>
  <c r="Q1705" i="7" s="1"/>
  <c r="CH653" i="1"/>
  <c r="P1747" i="7" s="1"/>
  <c r="CG653" i="1"/>
  <c r="P1726" i="7" s="1"/>
  <c r="CF653" i="1"/>
  <c r="P1705" i="7" s="1"/>
  <c r="CE653" i="1"/>
  <c r="O1747" i="7" s="1"/>
  <c r="CD653" i="1"/>
  <c r="O1726" i="7" s="1"/>
  <c r="CC653" i="1"/>
  <c r="O1705" i="7" s="1"/>
  <c r="CB653" i="1"/>
  <c r="N1747" i="7" s="1"/>
  <c r="CA653" i="1"/>
  <c r="N1726" i="7" s="1"/>
  <c r="BZ653" i="1"/>
  <c r="N1705" i="7" s="1"/>
  <c r="BY653" i="1"/>
  <c r="M1747" i="7" s="1"/>
  <c r="BX653" i="1"/>
  <c r="M1726" i="7" s="1"/>
  <c r="BW653" i="1"/>
  <c r="M1705" i="7" s="1"/>
  <c r="BV653" i="1"/>
  <c r="L1747" i="7" s="1"/>
  <c r="BU653" i="1"/>
  <c r="L1726" i="7" s="1"/>
  <c r="BT653" i="1"/>
  <c r="L1705" i="7" s="1"/>
  <c r="BS653" i="1"/>
  <c r="BR653" i="1"/>
  <c r="K1726" i="7" s="1"/>
  <c r="BQ653" i="1"/>
  <c r="K1705" i="7" s="1"/>
  <c r="BP653" i="1"/>
  <c r="J1747" i="7" s="1"/>
  <c r="BO653" i="1"/>
  <c r="J1726" i="7" s="1"/>
  <c r="BN653" i="1"/>
  <c r="J1705" i="7" s="1"/>
  <c r="BM653" i="1"/>
  <c r="I1747" i="7" s="1"/>
  <c r="BL653" i="1"/>
  <c r="I1726" i="7" s="1"/>
  <c r="BK653" i="1"/>
  <c r="I1705" i="7" s="1"/>
  <c r="BJ653" i="1"/>
  <c r="H1747" i="7" s="1"/>
  <c r="BI653" i="1"/>
  <c r="H1726" i="7" s="1"/>
  <c r="BH653" i="1"/>
  <c r="H1705" i="7" s="1"/>
  <c r="BG653" i="1"/>
  <c r="G1747" i="7" s="1"/>
  <c r="BF653" i="1"/>
  <c r="G1726" i="7" s="1"/>
  <c r="BE653" i="1"/>
  <c r="G1705" i="7" s="1"/>
  <c r="BD653" i="1"/>
  <c r="F1747" i="7" s="1"/>
  <c r="BC653" i="1"/>
  <c r="F1726" i="7" s="1"/>
  <c r="BB653" i="1"/>
  <c r="F1705" i="7" s="1"/>
  <c r="BA653" i="1"/>
  <c r="E1747" i="7" s="1"/>
  <c r="AZ653" i="1"/>
  <c r="E1726" i="7" s="1"/>
  <c r="AY653" i="1"/>
  <c r="E1705" i="7" s="1"/>
  <c r="AW653" i="1"/>
  <c r="CQ652" i="1"/>
  <c r="S1746" i="7" s="1"/>
  <c r="CP652" i="1"/>
  <c r="S1725" i="7" s="1"/>
  <c r="CO652" i="1"/>
  <c r="S1704" i="7" s="1"/>
  <c r="CN652" i="1"/>
  <c r="R1746" i="7" s="1"/>
  <c r="CM652" i="1"/>
  <c r="R1725" i="7" s="1"/>
  <c r="CL652" i="1"/>
  <c r="R1704" i="7" s="1"/>
  <c r="CK652" i="1"/>
  <c r="Q1746" i="7" s="1"/>
  <c r="CJ652" i="1"/>
  <c r="Q1725" i="7" s="1"/>
  <c r="CI652" i="1"/>
  <c r="Q1704" i="7" s="1"/>
  <c r="CH652" i="1"/>
  <c r="P1746" i="7" s="1"/>
  <c r="CG652" i="1"/>
  <c r="P1725" i="7" s="1"/>
  <c r="CF652" i="1"/>
  <c r="P1704" i="7" s="1"/>
  <c r="CE652" i="1"/>
  <c r="O1746" i="7" s="1"/>
  <c r="CD652" i="1"/>
  <c r="O1725" i="7" s="1"/>
  <c r="CC652" i="1"/>
  <c r="O1704" i="7" s="1"/>
  <c r="CB652" i="1"/>
  <c r="N1746" i="7" s="1"/>
  <c r="CA652" i="1"/>
  <c r="N1725" i="7" s="1"/>
  <c r="BZ652" i="1"/>
  <c r="N1704" i="7" s="1"/>
  <c r="X1704" i="7" s="1"/>
  <c r="BY652" i="1"/>
  <c r="M1746" i="7" s="1"/>
  <c r="BX652" i="1"/>
  <c r="M1725" i="7" s="1"/>
  <c r="BW652" i="1"/>
  <c r="M1704" i="7" s="1"/>
  <c r="W1704" i="7" s="1"/>
  <c r="BV652" i="1"/>
  <c r="L1746" i="7" s="1"/>
  <c r="BU652" i="1"/>
  <c r="L1725" i="7" s="1"/>
  <c r="BT652" i="1"/>
  <c r="L1704" i="7" s="1"/>
  <c r="BS652" i="1"/>
  <c r="BR652" i="1"/>
  <c r="K1725" i="7" s="1"/>
  <c r="BQ652" i="1"/>
  <c r="K1704" i="7" s="1"/>
  <c r="BP652" i="1"/>
  <c r="J1746" i="7" s="1"/>
  <c r="BO652" i="1"/>
  <c r="J1725" i="7" s="1"/>
  <c r="BN652" i="1"/>
  <c r="J1704" i="7" s="1"/>
  <c r="BM652" i="1"/>
  <c r="I1746" i="7" s="1"/>
  <c r="BL652" i="1"/>
  <c r="I1725" i="7" s="1"/>
  <c r="BK652" i="1"/>
  <c r="I1704" i="7" s="1"/>
  <c r="BJ652" i="1"/>
  <c r="H1746" i="7" s="1"/>
  <c r="BI652" i="1"/>
  <c r="H1725" i="7" s="1"/>
  <c r="BH652" i="1"/>
  <c r="H1704" i="7" s="1"/>
  <c r="BG652" i="1"/>
  <c r="G1746" i="7" s="1"/>
  <c r="BF652" i="1"/>
  <c r="G1725" i="7" s="1"/>
  <c r="BE652" i="1"/>
  <c r="BD652" i="1"/>
  <c r="F1746" i="7" s="1"/>
  <c r="BC652" i="1"/>
  <c r="F1725" i="7" s="1"/>
  <c r="BB652" i="1"/>
  <c r="F1704" i="7" s="1"/>
  <c r="BA652" i="1"/>
  <c r="E1746" i="7" s="1"/>
  <c r="AZ652" i="1"/>
  <c r="E1725" i="7" s="1"/>
  <c r="AY652" i="1"/>
  <c r="E1704" i="7" s="1"/>
  <c r="AW652" i="1"/>
  <c r="CQ651" i="1"/>
  <c r="S1745" i="7" s="1"/>
  <c r="CP651" i="1"/>
  <c r="S1724" i="7" s="1"/>
  <c r="CO651" i="1"/>
  <c r="S1703" i="7" s="1"/>
  <c r="CN651" i="1"/>
  <c r="R1745" i="7" s="1"/>
  <c r="CM651" i="1"/>
  <c r="R1724" i="7" s="1"/>
  <c r="CL651" i="1"/>
  <c r="R1703" i="7" s="1"/>
  <c r="CK651" i="1"/>
  <c r="Q1745" i="7" s="1"/>
  <c r="CJ651" i="1"/>
  <c r="Q1724" i="7" s="1"/>
  <c r="CI651" i="1"/>
  <c r="Q1703" i="7" s="1"/>
  <c r="CH651" i="1"/>
  <c r="P1745" i="7" s="1"/>
  <c r="CG651" i="1"/>
  <c r="P1724" i="7" s="1"/>
  <c r="CF651" i="1"/>
  <c r="P1703" i="7" s="1"/>
  <c r="CE651" i="1"/>
  <c r="O1745" i="7" s="1"/>
  <c r="CD651" i="1"/>
  <c r="O1724" i="7" s="1"/>
  <c r="CC651" i="1"/>
  <c r="O1703" i="7" s="1"/>
  <c r="CB651" i="1"/>
  <c r="N1745" i="7" s="1"/>
  <c r="CA651" i="1"/>
  <c r="N1724" i="7" s="1"/>
  <c r="BZ651" i="1"/>
  <c r="N1703" i="7" s="1"/>
  <c r="BY651" i="1"/>
  <c r="M1745" i="7" s="1"/>
  <c r="BX651" i="1"/>
  <c r="M1724" i="7" s="1"/>
  <c r="BW651" i="1"/>
  <c r="M1703" i="7" s="1"/>
  <c r="BV651" i="1"/>
  <c r="L1745" i="7" s="1"/>
  <c r="BU651" i="1"/>
  <c r="L1724" i="7" s="1"/>
  <c r="BT651" i="1"/>
  <c r="L1703" i="7" s="1"/>
  <c r="BS651" i="1"/>
  <c r="BR651" i="1"/>
  <c r="K1724" i="7" s="1"/>
  <c r="BQ651" i="1"/>
  <c r="K1703" i="7" s="1"/>
  <c r="BP651" i="1"/>
  <c r="J1745" i="7" s="1"/>
  <c r="BO651" i="1"/>
  <c r="J1724" i="7" s="1"/>
  <c r="BN651" i="1"/>
  <c r="J1703" i="7" s="1"/>
  <c r="BM651" i="1"/>
  <c r="I1745" i="7" s="1"/>
  <c r="BL651" i="1"/>
  <c r="I1724" i="7" s="1"/>
  <c r="BK651" i="1"/>
  <c r="I1703" i="7" s="1"/>
  <c r="BJ651" i="1"/>
  <c r="H1745" i="7" s="1"/>
  <c r="BI651" i="1"/>
  <c r="H1724" i="7" s="1"/>
  <c r="BH651" i="1"/>
  <c r="H1703" i="7" s="1"/>
  <c r="BG651" i="1"/>
  <c r="G1745" i="7" s="1"/>
  <c r="BF651" i="1"/>
  <c r="G1724" i="7" s="1"/>
  <c r="BE651" i="1"/>
  <c r="G1703" i="7" s="1"/>
  <c r="BD651" i="1"/>
  <c r="F1745" i="7" s="1"/>
  <c r="BC651" i="1"/>
  <c r="F1724" i="7" s="1"/>
  <c r="BB651" i="1"/>
  <c r="F1703" i="7" s="1"/>
  <c r="BA651" i="1"/>
  <c r="E1745" i="7" s="1"/>
  <c r="AZ651" i="1"/>
  <c r="E1724" i="7" s="1"/>
  <c r="AY651" i="1"/>
  <c r="E1703" i="7" s="1"/>
  <c r="AW651" i="1"/>
  <c r="CQ647" i="1"/>
  <c r="S1702" i="7" s="1"/>
  <c r="CP647" i="1"/>
  <c r="S1681" i="7" s="1"/>
  <c r="CO647" i="1"/>
  <c r="S1660" i="7" s="1"/>
  <c r="CN647" i="1"/>
  <c r="R1702" i="7" s="1"/>
  <c r="CM647" i="1"/>
  <c r="R1681" i="7" s="1"/>
  <c r="CL647" i="1"/>
  <c r="R1660" i="7" s="1"/>
  <c r="CK647" i="1"/>
  <c r="Q1702" i="7" s="1"/>
  <c r="CJ647" i="1"/>
  <c r="Q1681" i="7" s="1"/>
  <c r="CI647" i="1"/>
  <c r="Q1660" i="7" s="1"/>
  <c r="CH647" i="1"/>
  <c r="P1702" i="7" s="1"/>
  <c r="CG647" i="1"/>
  <c r="P1681" i="7" s="1"/>
  <c r="CF647" i="1"/>
  <c r="P1660" i="7" s="1"/>
  <c r="CE647" i="1"/>
  <c r="O1702" i="7" s="1"/>
  <c r="CD647" i="1"/>
  <c r="O1681" i="7" s="1"/>
  <c r="CC647" i="1"/>
  <c r="O1660" i="7" s="1"/>
  <c r="CB647" i="1"/>
  <c r="N1702" i="7" s="1"/>
  <c r="CA647" i="1"/>
  <c r="N1681" i="7" s="1"/>
  <c r="BZ647" i="1"/>
  <c r="N1660" i="7" s="1"/>
  <c r="BY647" i="1"/>
  <c r="M1702" i="7" s="1"/>
  <c r="BX647" i="1"/>
  <c r="M1681" i="7" s="1"/>
  <c r="BW647" i="1"/>
  <c r="M1660" i="7" s="1"/>
  <c r="BV647" i="1"/>
  <c r="L1702" i="7" s="1"/>
  <c r="BU647" i="1"/>
  <c r="L1681" i="7" s="1"/>
  <c r="BT647" i="1"/>
  <c r="L1660" i="7" s="1"/>
  <c r="BS647" i="1"/>
  <c r="BR647" i="1"/>
  <c r="K1681" i="7" s="1"/>
  <c r="BQ647" i="1"/>
  <c r="K1660" i="7" s="1"/>
  <c r="BP647" i="1"/>
  <c r="J1702" i="7" s="1"/>
  <c r="BO647" i="1"/>
  <c r="J1681" i="7" s="1"/>
  <c r="BN647" i="1"/>
  <c r="J1660" i="7" s="1"/>
  <c r="BM647" i="1"/>
  <c r="I1702" i="7" s="1"/>
  <c r="BL647" i="1"/>
  <c r="I1681" i="7" s="1"/>
  <c r="BK647" i="1"/>
  <c r="I1660" i="7" s="1"/>
  <c r="BJ647" i="1"/>
  <c r="H1702" i="7" s="1"/>
  <c r="BI647" i="1"/>
  <c r="H1681" i="7" s="1"/>
  <c r="BH647" i="1"/>
  <c r="H1660" i="7" s="1"/>
  <c r="BG647" i="1"/>
  <c r="G1702" i="7" s="1"/>
  <c r="BF647" i="1"/>
  <c r="G1681" i="7" s="1"/>
  <c r="BE647" i="1"/>
  <c r="G1660" i="7" s="1"/>
  <c r="BD647" i="1"/>
  <c r="F1702" i="7" s="1"/>
  <c r="BC647" i="1"/>
  <c r="F1681" i="7" s="1"/>
  <c r="BB647" i="1"/>
  <c r="F1660" i="7" s="1"/>
  <c r="BA647" i="1"/>
  <c r="E1702" i="7" s="1"/>
  <c r="AZ647" i="1"/>
  <c r="E1681" i="7" s="1"/>
  <c r="AY647" i="1"/>
  <c r="E1660" i="7" s="1"/>
  <c r="AW647" i="1"/>
  <c r="CQ646" i="1"/>
  <c r="S1701" i="7" s="1"/>
  <c r="CP646" i="1"/>
  <c r="S1680" i="7" s="1"/>
  <c r="CO646" i="1"/>
  <c r="S1659" i="7" s="1"/>
  <c r="CN646" i="1"/>
  <c r="R1701" i="7" s="1"/>
  <c r="CM646" i="1"/>
  <c r="R1680" i="7" s="1"/>
  <c r="CL646" i="1"/>
  <c r="R1659" i="7" s="1"/>
  <c r="CK646" i="1"/>
  <c r="Q1701" i="7" s="1"/>
  <c r="CJ646" i="1"/>
  <c r="Q1680" i="7" s="1"/>
  <c r="CI646" i="1"/>
  <c r="Q1659" i="7" s="1"/>
  <c r="CH646" i="1"/>
  <c r="P1701" i="7" s="1"/>
  <c r="CG646" i="1"/>
  <c r="P1680" i="7" s="1"/>
  <c r="CF646" i="1"/>
  <c r="P1659" i="7" s="1"/>
  <c r="CE646" i="1"/>
  <c r="O1701" i="7" s="1"/>
  <c r="CD646" i="1"/>
  <c r="O1680" i="7" s="1"/>
  <c r="CC646" i="1"/>
  <c r="O1659" i="7" s="1"/>
  <c r="CB646" i="1"/>
  <c r="N1701" i="7" s="1"/>
  <c r="CA646" i="1"/>
  <c r="N1680" i="7" s="1"/>
  <c r="BZ646" i="1"/>
  <c r="N1659" i="7" s="1"/>
  <c r="BY646" i="1"/>
  <c r="M1701" i="7" s="1"/>
  <c r="BX646" i="1"/>
  <c r="M1680" i="7" s="1"/>
  <c r="BW646" i="1"/>
  <c r="M1659" i="7" s="1"/>
  <c r="BV646" i="1"/>
  <c r="L1701" i="7" s="1"/>
  <c r="BU646" i="1"/>
  <c r="L1680" i="7" s="1"/>
  <c r="BT646" i="1"/>
  <c r="L1659" i="7" s="1"/>
  <c r="BS646" i="1"/>
  <c r="BR646" i="1"/>
  <c r="K1680" i="7" s="1"/>
  <c r="BQ646" i="1"/>
  <c r="K1659" i="7" s="1"/>
  <c r="BP646" i="1"/>
  <c r="J1701" i="7" s="1"/>
  <c r="BO646" i="1"/>
  <c r="J1680" i="7" s="1"/>
  <c r="BN646" i="1"/>
  <c r="J1659" i="7" s="1"/>
  <c r="BM646" i="1"/>
  <c r="I1701" i="7" s="1"/>
  <c r="BL646" i="1"/>
  <c r="I1680" i="7" s="1"/>
  <c r="BK646" i="1"/>
  <c r="I1659" i="7" s="1"/>
  <c r="BJ646" i="1"/>
  <c r="H1701" i="7" s="1"/>
  <c r="BI646" i="1"/>
  <c r="H1680" i="7" s="1"/>
  <c r="BH646" i="1"/>
  <c r="H1659" i="7" s="1"/>
  <c r="BG646" i="1"/>
  <c r="G1701" i="7" s="1"/>
  <c r="BF646" i="1"/>
  <c r="G1680" i="7" s="1"/>
  <c r="BE646" i="1"/>
  <c r="G1659" i="7" s="1"/>
  <c r="BD646" i="1"/>
  <c r="F1701" i="7" s="1"/>
  <c r="BC646" i="1"/>
  <c r="F1680" i="7" s="1"/>
  <c r="BB646" i="1"/>
  <c r="F1659" i="7" s="1"/>
  <c r="BA646" i="1"/>
  <c r="E1701" i="7" s="1"/>
  <c r="AZ646" i="1"/>
  <c r="E1680" i="7" s="1"/>
  <c r="AY646" i="1"/>
  <c r="E1659" i="7" s="1"/>
  <c r="AW646" i="1"/>
  <c r="CQ645" i="1"/>
  <c r="S1700" i="7" s="1"/>
  <c r="CP645" i="1"/>
  <c r="S1679" i="7" s="1"/>
  <c r="CO645" i="1"/>
  <c r="S1658" i="7" s="1"/>
  <c r="CN645" i="1"/>
  <c r="R1700" i="7" s="1"/>
  <c r="CM645" i="1"/>
  <c r="R1679" i="7" s="1"/>
  <c r="CL645" i="1"/>
  <c r="R1658" i="7" s="1"/>
  <c r="CK645" i="1"/>
  <c r="Q1700" i="7" s="1"/>
  <c r="CJ645" i="1"/>
  <c r="Q1679" i="7" s="1"/>
  <c r="CI645" i="1"/>
  <c r="Q1658" i="7" s="1"/>
  <c r="CH645" i="1"/>
  <c r="P1700" i="7" s="1"/>
  <c r="CG645" i="1"/>
  <c r="P1679" i="7" s="1"/>
  <c r="CF645" i="1"/>
  <c r="P1658" i="7" s="1"/>
  <c r="CE645" i="1"/>
  <c r="O1700" i="7" s="1"/>
  <c r="CD645" i="1"/>
  <c r="O1679" i="7" s="1"/>
  <c r="CC645" i="1"/>
  <c r="O1658" i="7" s="1"/>
  <c r="CB645" i="1"/>
  <c r="N1700" i="7" s="1"/>
  <c r="CA645" i="1"/>
  <c r="N1679" i="7" s="1"/>
  <c r="BZ645" i="1"/>
  <c r="N1658" i="7" s="1"/>
  <c r="BY645" i="1"/>
  <c r="M1700" i="7" s="1"/>
  <c r="BX645" i="1"/>
  <c r="M1679" i="7" s="1"/>
  <c r="BW645" i="1"/>
  <c r="M1658" i="7" s="1"/>
  <c r="BV645" i="1"/>
  <c r="L1700" i="7" s="1"/>
  <c r="BU645" i="1"/>
  <c r="L1679" i="7" s="1"/>
  <c r="BT645" i="1"/>
  <c r="L1658" i="7" s="1"/>
  <c r="BS645" i="1"/>
  <c r="BR645" i="1"/>
  <c r="K1679" i="7" s="1"/>
  <c r="BQ645" i="1"/>
  <c r="K1658" i="7" s="1"/>
  <c r="BP645" i="1"/>
  <c r="J1700" i="7" s="1"/>
  <c r="BO645" i="1"/>
  <c r="J1679" i="7" s="1"/>
  <c r="BN645" i="1"/>
  <c r="J1658" i="7" s="1"/>
  <c r="BM645" i="1"/>
  <c r="I1700" i="7" s="1"/>
  <c r="BL645" i="1"/>
  <c r="I1679" i="7" s="1"/>
  <c r="BK645" i="1"/>
  <c r="I1658" i="7" s="1"/>
  <c r="BJ645" i="1"/>
  <c r="H1700" i="7" s="1"/>
  <c r="BI645" i="1"/>
  <c r="H1679" i="7" s="1"/>
  <c r="BH645" i="1"/>
  <c r="H1658" i="7" s="1"/>
  <c r="BG645" i="1"/>
  <c r="G1700" i="7" s="1"/>
  <c r="BF645" i="1"/>
  <c r="G1679" i="7" s="1"/>
  <c r="BE645" i="1"/>
  <c r="G1658" i="7" s="1"/>
  <c r="BD645" i="1"/>
  <c r="F1700" i="7" s="1"/>
  <c r="BC645" i="1"/>
  <c r="F1679" i="7" s="1"/>
  <c r="BB645" i="1"/>
  <c r="F1658" i="7" s="1"/>
  <c r="BA645" i="1"/>
  <c r="E1700" i="7" s="1"/>
  <c r="AZ645" i="1"/>
  <c r="E1679" i="7" s="1"/>
  <c r="AY645" i="1"/>
  <c r="E1658" i="7" s="1"/>
  <c r="AW645" i="1"/>
  <c r="CQ644" i="1"/>
  <c r="S1699" i="7" s="1"/>
  <c r="CP644" i="1"/>
  <c r="S1678" i="7" s="1"/>
  <c r="CO644" i="1"/>
  <c r="S1657" i="7" s="1"/>
  <c r="CN644" i="1"/>
  <c r="R1699" i="7" s="1"/>
  <c r="CM644" i="1"/>
  <c r="R1678" i="7" s="1"/>
  <c r="CL644" i="1"/>
  <c r="R1657" i="7" s="1"/>
  <c r="CK644" i="1"/>
  <c r="Q1699" i="7" s="1"/>
  <c r="CJ644" i="1"/>
  <c r="Q1678" i="7" s="1"/>
  <c r="CI644" i="1"/>
  <c r="Q1657" i="7" s="1"/>
  <c r="CH644" i="1"/>
  <c r="P1699" i="7" s="1"/>
  <c r="CG644" i="1"/>
  <c r="P1678" i="7" s="1"/>
  <c r="CF644" i="1"/>
  <c r="P1657" i="7" s="1"/>
  <c r="CE644" i="1"/>
  <c r="O1699" i="7" s="1"/>
  <c r="CD644" i="1"/>
  <c r="O1678" i="7" s="1"/>
  <c r="CC644" i="1"/>
  <c r="O1657" i="7" s="1"/>
  <c r="CB644" i="1"/>
  <c r="N1699" i="7" s="1"/>
  <c r="CA644" i="1"/>
  <c r="N1678" i="7" s="1"/>
  <c r="BZ644" i="1"/>
  <c r="N1657" i="7" s="1"/>
  <c r="BY644" i="1"/>
  <c r="M1699" i="7" s="1"/>
  <c r="BX644" i="1"/>
  <c r="M1678" i="7" s="1"/>
  <c r="BW644" i="1"/>
  <c r="M1657" i="7" s="1"/>
  <c r="BV644" i="1"/>
  <c r="L1699" i="7" s="1"/>
  <c r="BU644" i="1"/>
  <c r="L1678" i="7" s="1"/>
  <c r="BT644" i="1"/>
  <c r="L1657" i="7" s="1"/>
  <c r="BS644" i="1"/>
  <c r="BR644" i="1"/>
  <c r="K1678" i="7" s="1"/>
  <c r="BQ644" i="1"/>
  <c r="K1657" i="7" s="1"/>
  <c r="BP644" i="1"/>
  <c r="J1699" i="7" s="1"/>
  <c r="BO644" i="1"/>
  <c r="J1678" i="7" s="1"/>
  <c r="BN644" i="1"/>
  <c r="J1657" i="7" s="1"/>
  <c r="BM644" i="1"/>
  <c r="I1699" i="7" s="1"/>
  <c r="BL644" i="1"/>
  <c r="I1678" i="7" s="1"/>
  <c r="BK644" i="1"/>
  <c r="I1657" i="7" s="1"/>
  <c r="BJ644" i="1"/>
  <c r="H1699" i="7" s="1"/>
  <c r="BI644" i="1"/>
  <c r="H1678" i="7" s="1"/>
  <c r="BH644" i="1"/>
  <c r="H1657" i="7" s="1"/>
  <c r="BG644" i="1"/>
  <c r="G1699" i="7" s="1"/>
  <c r="BF644" i="1"/>
  <c r="G1678" i="7" s="1"/>
  <c r="BE644" i="1"/>
  <c r="G1657" i="7" s="1"/>
  <c r="BD644" i="1"/>
  <c r="F1699" i="7" s="1"/>
  <c r="BC644" i="1"/>
  <c r="F1678" i="7" s="1"/>
  <c r="BB644" i="1"/>
  <c r="F1657" i="7" s="1"/>
  <c r="BA644" i="1"/>
  <c r="E1699" i="7" s="1"/>
  <c r="AZ644" i="1"/>
  <c r="E1678" i="7" s="1"/>
  <c r="AY644" i="1"/>
  <c r="E1657" i="7" s="1"/>
  <c r="AW644" i="1"/>
  <c r="CQ643" i="1"/>
  <c r="S1698" i="7" s="1"/>
  <c r="CP643" i="1"/>
  <c r="S1677" i="7" s="1"/>
  <c r="CO643" i="1"/>
  <c r="S1656" i="7" s="1"/>
  <c r="CN643" i="1"/>
  <c r="R1698" i="7" s="1"/>
  <c r="CM643" i="1"/>
  <c r="R1677" i="7" s="1"/>
  <c r="CL643" i="1"/>
  <c r="R1656" i="7" s="1"/>
  <c r="CK643" i="1"/>
  <c r="Q1698" i="7" s="1"/>
  <c r="CJ643" i="1"/>
  <c r="Q1677" i="7" s="1"/>
  <c r="CI643" i="1"/>
  <c r="Q1656" i="7" s="1"/>
  <c r="CH643" i="1"/>
  <c r="P1698" i="7" s="1"/>
  <c r="CG643" i="1"/>
  <c r="P1677" i="7" s="1"/>
  <c r="CF643" i="1"/>
  <c r="P1656" i="7" s="1"/>
  <c r="CE643" i="1"/>
  <c r="O1698" i="7" s="1"/>
  <c r="CD643" i="1"/>
  <c r="O1677" i="7" s="1"/>
  <c r="CC643" i="1"/>
  <c r="O1656" i="7" s="1"/>
  <c r="CB643" i="1"/>
  <c r="N1698" i="7" s="1"/>
  <c r="CA643" i="1"/>
  <c r="N1677" i="7" s="1"/>
  <c r="BZ643" i="1"/>
  <c r="N1656" i="7" s="1"/>
  <c r="BY643" i="1"/>
  <c r="M1698" i="7" s="1"/>
  <c r="BX643" i="1"/>
  <c r="M1677" i="7" s="1"/>
  <c r="BW643" i="1"/>
  <c r="M1656" i="7" s="1"/>
  <c r="BV643" i="1"/>
  <c r="L1698" i="7" s="1"/>
  <c r="BU643" i="1"/>
  <c r="L1677" i="7" s="1"/>
  <c r="BT643" i="1"/>
  <c r="L1656" i="7" s="1"/>
  <c r="BS643" i="1"/>
  <c r="BR643" i="1"/>
  <c r="K1677" i="7" s="1"/>
  <c r="BQ643" i="1"/>
  <c r="K1656" i="7" s="1"/>
  <c r="BP643" i="1"/>
  <c r="J1698" i="7" s="1"/>
  <c r="BO643" i="1"/>
  <c r="J1677" i="7" s="1"/>
  <c r="BN643" i="1"/>
  <c r="J1656" i="7" s="1"/>
  <c r="BM643" i="1"/>
  <c r="I1698" i="7" s="1"/>
  <c r="BL643" i="1"/>
  <c r="I1677" i="7" s="1"/>
  <c r="BK643" i="1"/>
  <c r="I1656" i="7" s="1"/>
  <c r="BJ643" i="1"/>
  <c r="H1698" i="7" s="1"/>
  <c r="BI643" i="1"/>
  <c r="H1677" i="7" s="1"/>
  <c r="BH643" i="1"/>
  <c r="H1656" i="7" s="1"/>
  <c r="BG643" i="1"/>
  <c r="G1698" i="7" s="1"/>
  <c r="BF643" i="1"/>
  <c r="G1677" i="7" s="1"/>
  <c r="BE643" i="1"/>
  <c r="G1656" i="7" s="1"/>
  <c r="BD643" i="1"/>
  <c r="F1698" i="7" s="1"/>
  <c r="BC643" i="1"/>
  <c r="F1677" i="7" s="1"/>
  <c r="BB643" i="1"/>
  <c r="F1656" i="7" s="1"/>
  <c r="BA643" i="1"/>
  <c r="E1698" i="7" s="1"/>
  <c r="AZ643" i="1"/>
  <c r="E1677" i="7" s="1"/>
  <c r="AY643" i="1"/>
  <c r="E1656" i="7" s="1"/>
  <c r="AW643" i="1"/>
  <c r="CQ642" i="1"/>
  <c r="S1697" i="7" s="1"/>
  <c r="CP642" i="1"/>
  <c r="S1676" i="7" s="1"/>
  <c r="CO642" i="1"/>
  <c r="S1655" i="7" s="1"/>
  <c r="CN642" i="1"/>
  <c r="R1697" i="7" s="1"/>
  <c r="CM642" i="1"/>
  <c r="R1676" i="7" s="1"/>
  <c r="CL642" i="1"/>
  <c r="R1655" i="7" s="1"/>
  <c r="CK642" i="1"/>
  <c r="Q1697" i="7" s="1"/>
  <c r="CJ642" i="1"/>
  <c r="Q1676" i="7" s="1"/>
  <c r="CI642" i="1"/>
  <c r="Q1655" i="7" s="1"/>
  <c r="CH642" i="1"/>
  <c r="P1697" i="7" s="1"/>
  <c r="CG642" i="1"/>
  <c r="P1676" i="7" s="1"/>
  <c r="CF642" i="1"/>
  <c r="P1655" i="7" s="1"/>
  <c r="CE642" i="1"/>
  <c r="O1697" i="7" s="1"/>
  <c r="CD642" i="1"/>
  <c r="O1676" i="7" s="1"/>
  <c r="CC642" i="1"/>
  <c r="O1655" i="7" s="1"/>
  <c r="CB642" i="1"/>
  <c r="N1697" i="7" s="1"/>
  <c r="CA642" i="1"/>
  <c r="N1676" i="7" s="1"/>
  <c r="BZ642" i="1"/>
  <c r="N1655" i="7" s="1"/>
  <c r="BY642" i="1"/>
  <c r="M1697" i="7" s="1"/>
  <c r="BX642" i="1"/>
  <c r="M1676" i="7" s="1"/>
  <c r="BW642" i="1"/>
  <c r="M1655" i="7" s="1"/>
  <c r="BV642" i="1"/>
  <c r="L1697" i="7" s="1"/>
  <c r="BU642" i="1"/>
  <c r="L1676" i="7" s="1"/>
  <c r="BT642" i="1"/>
  <c r="L1655" i="7" s="1"/>
  <c r="BS642" i="1"/>
  <c r="BR642" i="1"/>
  <c r="K1676" i="7" s="1"/>
  <c r="BQ642" i="1"/>
  <c r="K1655" i="7" s="1"/>
  <c r="BP642" i="1"/>
  <c r="J1697" i="7" s="1"/>
  <c r="BO642" i="1"/>
  <c r="J1676" i="7" s="1"/>
  <c r="BN642" i="1"/>
  <c r="J1655" i="7" s="1"/>
  <c r="BM642" i="1"/>
  <c r="I1697" i="7" s="1"/>
  <c r="BL642" i="1"/>
  <c r="I1676" i="7" s="1"/>
  <c r="BK642" i="1"/>
  <c r="I1655" i="7" s="1"/>
  <c r="BJ642" i="1"/>
  <c r="H1697" i="7" s="1"/>
  <c r="BI642" i="1"/>
  <c r="H1676" i="7" s="1"/>
  <c r="BH642" i="1"/>
  <c r="H1655" i="7" s="1"/>
  <c r="BG642" i="1"/>
  <c r="G1697" i="7" s="1"/>
  <c r="BF642" i="1"/>
  <c r="G1676" i="7" s="1"/>
  <c r="BE642" i="1"/>
  <c r="G1655" i="7" s="1"/>
  <c r="BD642" i="1"/>
  <c r="F1697" i="7" s="1"/>
  <c r="BC642" i="1"/>
  <c r="F1676" i="7" s="1"/>
  <c r="BB642" i="1"/>
  <c r="F1655" i="7" s="1"/>
  <c r="BA642" i="1"/>
  <c r="E1697" i="7" s="1"/>
  <c r="AZ642" i="1"/>
  <c r="E1676" i="7" s="1"/>
  <c r="AY642" i="1"/>
  <c r="E1655" i="7" s="1"/>
  <c r="AW642" i="1"/>
  <c r="CQ641" i="1"/>
  <c r="S1696" i="7" s="1"/>
  <c r="CP641" i="1"/>
  <c r="S1675" i="7" s="1"/>
  <c r="CO641" i="1"/>
  <c r="S1654" i="7" s="1"/>
  <c r="CN641" i="1"/>
  <c r="R1696" i="7" s="1"/>
  <c r="CM641" i="1"/>
  <c r="R1675" i="7" s="1"/>
  <c r="CL641" i="1"/>
  <c r="R1654" i="7" s="1"/>
  <c r="CK641" i="1"/>
  <c r="Q1696" i="7" s="1"/>
  <c r="CJ641" i="1"/>
  <c r="Q1675" i="7" s="1"/>
  <c r="CI641" i="1"/>
  <c r="Q1654" i="7" s="1"/>
  <c r="CH641" i="1"/>
  <c r="P1696" i="7" s="1"/>
  <c r="CG641" i="1"/>
  <c r="P1675" i="7" s="1"/>
  <c r="CF641" i="1"/>
  <c r="P1654" i="7" s="1"/>
  <c r="CE641" i="1"/>
  <c r="O1696" i="7" s="1"/>
  <c r="CD641" i="1"/>
  <c r="O1675" i="7" s="1"/>
  <c r="CC641" i="1"/>
  <c r="O1654" i="7" s="1"/>
  <c r="CB641" i="1"/>
  <c r="N1696" i="7" s="1"/>
  <c r="CA641" i="1"/>
  <c r="N1675" i="7" s="1"/>
  <c r="BZ641" i="1"/>
  <c r="N1654" i="7" s="1"/>
  <c r="BY641" i="1"/>
  <c r="M1696" i="7" s="1"/>
  <c r="BX641" i="1"/>
  <c r="M1675" i="7" s="1"/>
  <c r="BW641" i="1"/>
  <c r="M1654" i="7" s="1"/>
  <c r="BV641" i="1"/>
  <c r="L1696" i="7" s="1"/>
  <c r="BU641" i="1"/>
  <c r="L1675" i="7" s="1"/>
  <c r="BT641" i="1"/>
  <c r="L1654" i="7" s="1"/>
  <c r="BS641" i="1"/>
  <c r="BR641" i="1"/>
  <c r="K1675" i="7" s="1"/>
  <c r="BQ641" i="1"/>
  <c r="K1654" i="7" s="1"/>
  <c r="BP641" i="1"/>
  <c r="J1696" i="7" s="1"/>
  <c r="BO641" i="1"/>
  <c r="J1675" i="7" s="1"/>
  <c r="BN641" i="1"/>
  <c r="J1654" i="7" s="1"/>
  <c r="BM641" i="1"/>
  <c r="I1696" i="7" s="1"/>
  <c r="BL641" i="1"/>
  <c r="I1675" i="7" s="1"/>
  <c r="BK641" i="1"/>
  <c r="I1654" i="7" s="1"/>
  <c r="BJ641" i="1"/>
  <c r="H1696" i="7" s="1"/>
  <c r="BI641" i="1"/>
  <c r="H1675" i="7" s="1"/>
  <c r="BH641" i="1"/>
  <c r="H1654" i="7" s="1"/>
  <c r="BG641" i="1"/>
  <c r="G1696" i="7" s="1"/>
  <c r="BF641" i="1"/>
  <c r="G1675" i="7" s="1"/>
  <c r="BE641" i="1"/>
  <c r="G1654" i="7" s="1"/>
  <c r="BD641" i="1"/>
  <c r="F1696" i="7" s="1"/>
  <c r="BC641" i="1"/>
  <c r="F1675" i="7" s="1"/>
  <c r="BB641" i="1"/>
  <c r="F1654" i="7" s="1"/>
  <c r="BA641" i="1"/>
  <c r="E1696" i="7" s="1"/>
  <c r="AZ641" i="1"/>
  <c r="E1675" i="7" s="1"/>
  <c r="AY641" i="1"/>
  <c r="E1654" i="7" s="1"/>
  <c r="AW641" i="1"/>
  <c r="CQ640" i="1"/>
  <c r="S1695" i="7" s="1"/>
  <c r="CP640" i="1"/>
  <c r="S1674" i="7" s="1"/>
  <c r="CO640" i="1"/>
  <c r="S1653" i="7" s="1"/>
  <c r="CN640" i="1"/>
  <c r="R1695" i="7" s="1"/>
  <c r="CM640" i="1"/>
  <c r="R1674" i="7" s="1"/>
  <c r="CL640" i="1"/>
  <c r="R1653" i="7" s="1"/>
  <c r="CK640" i="1"/>
  <c r="Q1695" i="7" s="1"/>
  <c r="CJ640" i="1"/>
  <c r="Q1674" i="7" s="1"/>
  <c r="CI640" i="1"/>
  <c r="Q1653" i="7" s="1"/>
  <c r="CH640" i="1"/>
  <c r="P1695" i="7" s="1"/>
  <c r="CG640" i="1"/>
  <c r="P1674" i="7" s="1"/>
  <c r="CF640" i="1"/>
  <c r="P1653" i="7" s="1"/>
  <c r="CE640" i="1"/>
  <c r="O1695" i="7" s="1"/>
  <c r="CD640" i="1"/>
  <c r="O1674" i="7" s="1"/>
  <c r="CC640" i="1"/>
  <c r="O1653" i="7" s="1"/>
  <c r="CB640" i="1"/>
  <c r="N1695" i="7" s="1"/>
  <c r="CA640" i="1"/>
  <c r="N1674" i="7" s="1"/>
  <c r="BZ640" i="1"/>
  <c r="N1653" i="7" s="1"/>
  <c r="BY640" i="1"/>
  <c r="M1695" i="7" s="1"/>
  <c r="BX640" i="1"/>
  <c r="M1674" i="7" s="1"/>
  <c r="BW640" i="1"/>
  <c r="M1653" i="7" s="1"/>
  <c r="BV640" i="1"/>
  <c r="L1695" i="7" s="1"/>
  <c r="BU640" i="1"/>
  <c r="L1674" i="7" s="1"/>
  <c r="BT640" i="1"/>
  <c r="L1653" i="7" s="1"/>
  <c r="BS640" i="1"/>
  <c r="BR640" i="1"/>
  <c r="K1674" i="7" s="1"/>
  <c r="BQ640" i="1"/>
  <c r="K1653" i="7" s="1"/>
  <c r="BP640" i="1"/>
  <c r="J1695" i="7" s="1"/>
  <c r="BO640" i="1"/>
  <c r="J1674" i="7" s="1"/>
  <c r="BN640" i="1"/>
  <c r="J1653" i="7" s="1"/>
  <c r="BM640" i="1"/>
  <c r="I1695" i="7" s="1"/>
  <c r="BL640" i="1"/>
  <c r="I1674" i="7" s="1"/>
  <c r="BK640" i="1"/>
  <c r="I1653" i="7" s="1"/>
  <c r="BJ640" i="1"/>
  <c r="H1695" i="7" s="1"/>
  <c r="BI640" i="1"/>
  <c r="H1674" i="7" s="1"/>
  <c r="BH640" i="1"/>
  <c r="H1653" i="7" s="1"/>
  <c r="BG640" i="1"/>
  <c r="G1695" i="7" s="1"/>
  <c r="BF640" i="1"/>
  <c r="G1674" i="7" s="1"/>
  <c r="BE640" i="1"/>
  <c r="G1653" i="7" s="1"/>
  <c r="BD640" i="1"/>
  <c r="F1695" i="7" s="1"/>
  <c r="BC640" i="1"/>
  <c r="F1674" i="7" s="1"/>
  <c r="BB640" i="1"/>
  <c r="F1653" i="7" s="1"/>
  <c r="BA640" i="1"/>
  <c r="E1695" i="7" s="1"/>
  <c r="AZ640" i="1"/>
  <c r="E1674" i="7" s="1"/>
  <c r="AY640" i="1"/>
  <c r="E1653" i="7" s="1"/>
  <c r="AW640" i="1"/>
  <c r="CQ639" i="1"/>
  <c r="S1694" i="7" s="1"/>
  <c r="CP639" i="1"/>
  <c r="S1673" i="7" s="1"/>
  <c r="CO639" i="1"/>
  <c r="S1652" i="7" s="1"/>
  <c r="CN639" i="1"/>
  <c r="R1694" i="7" s="1"/>
  <c r="CM639" i="1"/>
  <c r="R1673" i="7" s="1"/>
  <c r="CL639" i="1"/>
  <c r="R1652" i="7" s="1"/>
  <c r="CK639" i="1"/>
  <c r="Q1694" i="7" s="1"/>
  <c r="CJ639" i="1"/>
  <c r="Q1673" i="7" s="1"/>
  <c r="CI639" i="1"/>
  <c r="Q1652" i="7" s="1"/>
  <c r="CH639" i="1"/>
  <c r="P1694" i="7" s="1"/>
  <c r="CG639" i="1"/>
  <c r="P1673" i="7" s="1"/>
  <c r="CF639" i="1"/>
  <c r="P1652" i="7" s="1"/>
  <c r="CE639" i="1"/>
  <c r="O1694" i="7" s="1"/>
  <c r="CD639" i="1"/>
  <c r="O1673" i="7" s="1"/>
  <c r="CC639" i="1"/>
  <c r="O1652" i="7" s="1"/>
  <c r="CB639" i="1"/>
  <c r="N1694" i="7" s="1"/>
  <c r="CA639" i="1"/>
  <c r="N1673" i="7" s="1"/>
  <c r="BZ639" i="1"/>
  <c r="N1652" i="7" s="1"/>
  <c r="BY639" i="1"/>
  <c r="M1694" i="7" s="1"/>
  <c r="BX639" i="1"/>
  <c r="M1673" i="7" s="1"/>
  <c r="BW639" i="1"/>
  <c r="M1652" i="7" s="1"/>
  <c r="BV639" i="1"/>
  <c r="L1694" i="7" s="1"/>
  <c r="BU639" i="1"/>
  <c r="L1673" i="7" s="1"/>
  <c r="BT639" i="1"/>
  <c r="L1652" i="7" s="1"/>
  <c r="BS639" i="1"/>
  <c r="BR639" i="1"/>
  <c r="K1673" i="7" s="1"/>
  <c r="BQ639" i="1"/>
  <c r="K1652" i="7" s="1"/>
  <c r="BP639" i="1"/>
  <c r="J1694" i="7" s="1"/>
  <c r="BO639" i="1"/>
  <c r="J1673" i="7" s="1"/>
  <c r="BN639" i="1"/>
  <c r="J1652" i="7" s="1"/>
  <c r="BM639" i="1"/>
  <c r="I1694" i="7" s="1"/>
  <c r="BL639" i="1"/>
  <c r="I1673" i="7" s="1"/>
  <c r="BK639" i="1"/>
  <c r="I1652" i="7" s="1"/>
  <c r="BJ639" i="1"/>
  <c r="H1694" i="7" s="1"/>
  <c r="BI639" i="1"/>
  <c r="H1673" i="7" s="1"/>
  <c r="BH639" i="1"/>
  <c r="H1652" i="7" s="1"/>
  <c r="BG639" i="1"/>
  <c r="G1694" i="7" s="1"/>
  <c r="BF639" i="1"/>
  <c r="G1673" i="7" s="1"/>
  <c r="BE639" i="1"/>
  <c r="G1652" i="7" s="1"/>
  <c r="BD639" i="1"/>
  <c r="F1694" i="7" s="1"/>
  <c r="BC639" i="1"/>
  <c r="F1673" i="7" s="1"/>
  <c r="BB639" i="1"/>
  <c r="F1652" i="7" s="1"/>
  <c r="BA639" i="1"/>
  <c r="E1694" i="7" s="1"/>
  <c r="AZ639" i="1"/>
  <c r="E1673" i="7" s="1"/>
  <c r="AY639" i="1"/>
  <c r="E1652" i="7" s="1"/>
  <c r="AW639" i="1"/>
  <c r="CQ638" i="1"/>
  <c r="S1693" i="7" s="1"/>
  <c r="CP638" i="1"/>
  <c r="S1672" i="7" s="1"/>
  <c r="CO638" i="1"/>
  <c r="S1651" i="7" s="1"/>
  <c r="CN638" i="1"/>
  <c r="R1693" i="7" s="1"/>
  <c r="CM638" i="1"/>
  <c r="R1672" i="7" s="1"/>
  <c r="CL638" i="1"/>
  <c r="R1651" i="7" s="1"/>
  <c r="CK638" i="1"/>
  <c r="Q1693" i="7" s="1"/>
  <c r="CJ638" i="1"/>
  <c r="Q1672" i="7" s="1"/>
  <c r="CI638" i="1"/>
  <c r="Q1651" i="7" s="1"/>
  <c r="CH638" i="1"/>
  <c r="P1693" i="7" s="1"/>
  <c r="CG638" i="1"/>
  <c r="P1672" i="7" s="1"/>
  <c r="CF638" i="1"/>
  <c r="P1651" i="7" s="1"/>
  <c r="CE638" i="1"/>
  <c r="O1693" i="7" s="1"/>
  <c r="CD638" i="1"/>
  <c r="O1672" i="7" s="1"/>
  <c r="CC638" i="1"/>
  <c r="O1651" i="7" s="1"/>
  <c r="CB638" i="1"/>
  <c r="N1693" i="7" s="1"/>
  <c r="CA638" i="1"/>
  <c r="N1672" i="7" s="1"/>
  <c r="BZ638" i="1"/>
  <c r="N1651" i="7" s="1"/>
  <c r="BY638" i="1"/>
  <c r="M1693" i="7" s="1"/>
  <c r="BX638" i="1"/>
  <c r="M1672" i="7" s="1"/>
  <c r="BW638" i="1"/>
  <c r="M1651" i="7" s="1"/>
  <c r="BV638" i="1"/>
  <c r="L1693" i="7" s="1"/>
  <c r="BU638" i="1"/>
  <c r="L1672" i="7" s="1"/>
  <c r="BT638" i="1"/>
  <c r="L1651" i="7" s="1"/>
  <c r="BS638" i="1"/>
  <c r="BR638" i="1"/>
  <c r="K1672" i="7" s="1"/>
  <c r="BQ638" i="1"/>
  <c r="K1651" i="7" s="1"/>
  <c r="BP638" i="1"/>
  <c r="J1693" i="7" s="1"/>
  <c r="BO638" i="1"/>
  <c r="J1672" i="7" s="1"/>
  <c r="BN638" i="1"/>
  <c r="J1651" i="7" s="1"/>
  <c r="BM638" i="1"/>
  <c r="I1693" i="7" s="1"/>
  <c r="BL638" i="1"/>
  <c r="I1672" i="7" s="1"/>
  <c r="BK638" i="1"/>
  <c r="I1651" i="7" s="1"/>
  <c r="BJ638" i="1"/>
  <c r="H1693" i="7" s="1"/>
  <c r="BI638" i="1"/>
  <c r="H1672" i="7" s="1"/>
  <c r="BH638" i="1"/>
  <c r="H1651" i="7" s="1"/>
  <c r="BG638" i="1"/>
  <c r="G1693" i="7" s="1"/>
  <c r="BF638" i="1"/>
  <c r="G1672" i="7" s="1"/>
  <c r="BE638" i="1"/>
  <c r="G1651" i="7" s="1"/>
  <c r="BD638" i="1"/>
  <c r="F1693" i="7" s="1"/>
  <c r="BC638" i="1"/>
  <c r="F1672" i="7" s="1"/>
  <c r="BB638" i="1"/>
  <c r="F1651" i="7" s="1"/>
  <c r="BA638" i="1"/>
  <c r="E1693" i="7" s="1"/>
  <c r="AZ638" i="1"/>
  <c r="E1672" i="7" s="1"/>
  <c r="AY638" i="1"/>
  <c r="E1651" i="7" s="1"/>
  <c r="AW638" i="1"/>
  <c r="CQ637" i="1"/>
  <c r="S1692" i="7" s="1"/>
  <c r="CP637" i="1"/>
  <c r="S1671" i="7" s="1"/>
  <c r="CO637" i="1"/>
  <c r="S1650" i="7" s="1"/>
  <c r="CN637" i="1"/>
  <c r="R1692" i="7" s="1"/>
  <c r="CM637" i="1"/>
  <c r="R1671" i="7" s="1"/>
  <c r="CL637" i="1"/>
  <c r="R1650" i="7" s="1"/>
  <c r="CK637" i="1"/>
  <c r="Q1692" i="7" s="1"/>
  <c r="CJ637" i="1"/>
  <c r="Q1671" i="7" s="1"/>
  <c r="CI637" i="1"/>
  <c r="Q1650" i="7" s="1"/>
  <c r="CH637" i="1"/>
  <c r="P1692" i="7" s="1"/>
  <c r="CG637" i="1"/>
  <c r="P1671" i="7" s="1"/>
  <c r="CF637" i="1"/>
  <c r="P1650" i="7" s="1"/>
  <c r="CE637" i="1"/>
  <c r="O1692" i="7" s="1"/>
  <c r="CD637" i="1"/>
  <c r="O1671" i="7" s="1"/>
  <c r="CC637" i="1"/>
  <c r="O1650" i="7" s="1"/>
  <c r="CB637" i="1"/>
  <c r="N1692" i="7" s="1"/>
  <c r="CA637" i="1"/>
  <c r="N1671" i="7" s="1"/>
  <c r="BZ637" i="1"/>
  <c r="N1650" i="7" s="1"/>
  <c r="BY637" i="1"/>
  <c r="M1692" i="7" s="1"/>
  <c r="BX637" i="1"/>
  <c r="M1671" i="7" s="1"/>
  <c r="BW637" i="1"/>
  <c r="M1650" i="7" s="1"/>
  <c r="BV637" i="1"/>
  <c r="L1692" i="7" s="1"/>
  <c r="BU637" i="1"/>
  <c r="L1671" i="7" s="1"/>
  <c r="BT637" i="1"/>
  <c r="L1650" i="7" s="1"/>
  <c r="BS637" i="1"/>
  <c r="BR637" i="1"/>
  <c r="K1671" i="7" s="1"/>
  <c r="BQ637" i="1"/>
  <c r="K1650" i="7" s="1"/>
  <c r="BP637" i="1"/>
  <c r="J1692" i="7" s="1"/>
  <c r="BO637" i="1"/>
  <c r="J1671" i="7" s="1"/>
  <c r="BN637" i="1"/>
  <c r="J1650" i="7" s="1"/>
  <c r="BM637" i="1"/>
  <c r="I1692" i="7" s="1"/>
  <c r="BL637" i="1"/>
  <c r="I1671" i="7" s="1"/>
  <c r="BK637" i="1"/>
  <c r="I1650" i="7" s="1"/>
  <c r="BJ637" i="1"/>
  <c r="H1692" i="7" s="1"/>
  <c r="BI637" i="1"/>
  <c r="H1671" i="7" s="1"/>
  <c r="BH637" i="1"/>
  <c r="H1650" i="7" s="1"/>
  <c r="BG637" i="1"/>
  <c r="G1692" i="7" s="1"/>
  <c r="BF637" i="1"/>
  <c r="G1671" i="7" s="1"/>
  <c r="BE637" i="1"/>
  <c r="G1650" i="7" s="1"/>
  <c r="BD637" i="1"/>
  <c r="F1692" i="7" s="1"/>
  <c r="BC637" i="1"/>
  <c r="F1671" i="7" s="1"/>
  <c r="BB637" i="1"/>
  <c r="F1650" i="7" s="1"/>
  <c r="BA637" i="1"/>
  <c r="E1692" i="7" s="1"/>
  <c r="AZ637" i="1"/>
  <c r="E1671" i="7" s="1"/>
  <c r="AY637" i="1"/>
  <c r="E1650" i="7" s="1"/>
  <c r="AW637" i="1"/>
  <c r="CQ636" i="1"/>
  <c r="S1691" i="7" s="1"/>
  <c r="CP636" i="1"/>
  <c r="S1670" i="7" s="1"/>
  <c r="CO636" i="1"/>
  <c r="S1649" i="7" s="1"/>
  <c r="CN636" i="1"/>
  <c r="R1691" i="7" s="1"/>
  <c r="CM636" i="1"/>
  <c r="R1670" i="7" s="1"/>
  <c r="CL636" i="1"/>
  <c r="R1649" i="7" s="1"/>
  <c r="CK636" i="1"/>
  <c r="Q1691" i="7" s="1"/>
  <c r="CJ636" i="1"/>
  <c r="Q1670" i="7" s="1"/>
  <c r="CI636" i="1"/>
  <c r="Q1649" i="7" s="1"/>
  <c r="CH636" i="1"/>
  <c r="P1691" i="7" s="1"/>
  <c r="CG636" i="1"/>
  <c r="P1670" i="7" s="1"/>
  <c r="CF636" i="1"/>
  <c r="P1649" i="7" s="1"/>
  <c r="CE636" i="1"/>
  <c r="O1691" i="7" s="1"/>
  <c r="CD636" i="1"/>
  <c r="O1670" i="7" s="1"/>
  <c r="CC636" i="1"/>
  <c r="O1649" i="7" s="1"/>
  <c r="CB636" i="1"/>
  <c r="N1691" i="7" s="1"/>
  <c r="CA636" i="1"/>
  <c r="N1670" i="7" s="1"/>
  <c r="BZ636" i="1"/>
  <c r="N1649" i="7" s="1"/>
  <c r="BY636" i="1"/>
  <c r="M1691" i="7" s="1"/>
  <c r="BX636" i="1"/>
  <c r="M1670" i="7" s="1"/>
  <c r="BW636" i="1"/>
  <c r="M1649" i="7" s="1"/>
  <c r="BV636" i="1"/>
  <c r="L1691" i="7" s="1"/>
  <c r="BU636" i="1"/>
  <c r="L1670" i="7" s="1"/>
  <c r="BT636" i="1"/>
  <c r="L1649" i="7" s="1"/>
  <c r="BS636" i="1"/>
  <c r="BR636" i="1"/>
  <c r="K1670" i="7" s="1"/>
  <c r="BQ636" i="1"/>
  <c r="K1649" i="7" s="1"/>
  <c r="BP636" i="1"/>
  <c r="J1691" i="7" s="1"/>
  <c r="BO636" i="1"/>
  <c r="J1670" i="7" s="1"/>
  <c r="BN636" i="1"/>
  <c r="J1649" i="7" s="1"/>
  <c r="BM636" i="1"/>
  <c r="I1691" i="7" s="1"/>
  <c r="BL636" i="1"/>
  <c r="I1670" i="7" s="1"/>
  <c r="BK636" i="1"/>
  <c r="I1649" i="7" s="1"/>
  <c r="BJ636" i="1"/>
  <c r="H1691" i="7" s="1"/>
  <c r="BI636" i="1"/>
  <c r="H1670" i="7" s="1"/>
  <c r="BH636" i="1"/>
  <c r="H1649" i="7" s="1"/>
  <c r="BG636" i="1"/>
  <c r="G1691" i="7" s="1"/>
  <c r="BF636" i="1"/>
  <c r="G1670" i="7" s="1"/>
  <c r="BE636" i="1"/>
  <c r="G1649" i="7" s="1"/>
  <c r="BD636" i="1"/>
  <c r="F1691" i="7" s="1"/>
  <c r="BC636" i="1"/>
  <c r="F1670" i="7" s="1"/>
  <c r="BB636" i="1"/>
  <c r="F1649" i="7" s="1"/>
  <c r="BA636" i="1"/>
  <c r="E1691" i="7" s="1"/>
  <c r="AZ636" i="1"/>
  <c r="E1670" i="7" s="1"/>
  <c r="AY636" i="1"/>
  <c r="E1649" i="7" s="1"/>
  <c r="AW636" i="1"/>
  <c r="CQ635" i="1"/>
  <c r="S1690" i="7" s="1"/>
  <c r="CP635" i="1"/>
  <c r="S1669" i="7" s="1"/>
  <c r="CO635" i="1"/>
  <c r="S1648" i="7" s="1"/>
  <c r="CN635" i="1"/>
  <c r="R1690" i="7" s="1"/>
  <c r="CM635" i="1"/>
  <c r="R1669" i="7" s="1"/>
  <c r="CL635" i="1"/>
  <c r="R1648" i="7" s="1"/>
  <c r="CK635" i="1"/>
  <c r="Q1690" i="7" s="1"/>
  <c r="CJ635" i="1"/>
  <c r="Q1669" i="7" s="1"/>
  <c r="CI635" i="1"/>
  <c r="Q1648" i="7" s="1"/>
  <c r="CH635" i="1"/>
  <c r="P1690" i="7" s="1"/>
  <c r="CG635" i="1"/>
  <c r="P1669" i="7" s="1"/>
  <c r="CF635" i="1"/>
  <c r="P1648" i="7" s="1"/>
  <c r="CE635" i="1"/>
  <c r="O1690" i="7" s="1"/>
  <c r="CD635" i="1"/>
  <c r="O1669" i="7" s="1"/>
  <c r="CC635" i="1"/>
  <c r="O1648" i="7" s="1"/>
  <c r="CB635" i="1"/>
  <c r="N1690" i="7" s="1"/>
  <c r="CA635" i="1"/>
  <c r="N1669" i="7" s="1"/>
  <c r="BZ635" i="1"/>
  <c r="N1648" i="7" s="1"/>
  <c r="BY635" i="1"/>
  <c r="M1690" i="7" s="1"/>
  <c r="BX635" i="1"/>
  <c r="M1669" i="7" s="1"/>
  <c r="BW635" i="1"/>
  <c r="M1648" i="7" s="1"/>
  <c r="BV635" i="1"/>
  <c r="L1690" i="7" s="1"/>
  <c r="BU635" i="1"/>
  <c r="L1669" i="7" s="1"/>
  <c r="BT635" i="1"/>
  <c r="L1648" i="7" s="1"/>
  <c r="BS635" i="1"/>
  <c r="BR635" i="1"/>
  <c r="K1669" i="7" s="1"/>
  <c r="BQ635" i="1"/>
  <c r="K1648" i="7" s="1"/>
  <c r="BP635" i="1"/>
  <c r="J1690" i="7" s="1"/>
  <c r="BO635" i="1"/>
  <c r="J1669" i="7" s="1"/>
  <c r="BN635" i="1"/>
  <c r="J1648" i="7" s="1"/>
  <c r="BM635" i="1"/>
  <c r="I1690" i="7" s="1"/>
  <c r="BL635" i="1"/>
  <c r="I1669" i="7" s="1"/>
  <c r="BK635" i="1"/>
  <c r="I1648" i="7" s="1"/>
  <c r="BJ635" i="1"/>
  <c r="H1690" i="7" s="1"/>
  <c r="BI635" i="1"/>
  <c r="H1669" i="7" s="1"/>
  <c r="BH635" i="1"/>
  <c r="H1648" i="7" s="1"/>
  <c r="BG635" i="1"/>
  <c r="G1690" i="7" s="1"/>
  <c r="BF635" i="1"/>
  <c r="G1669" i="7" s="1"/>
  <c r="BE635" i="1"/>
  <c r="G1648" i="7" s="1"/>
  <c r="BD635" i="1"/>
  <c r="F1690" i="7" s="1"/>
  <c r="BC635" i="1"/>
  <c r="F1669" i="7" s="1"/>
  <c r="BB635" i="1"/>
  <c r="F1648" i="7" s="1"/>
  <c r="BA635" i="1"/>
  <c r="E1690" i="7" s="1"/>
  <c r="AZ635" i="1"/>
  <c r="E1669" i="7" s="1"/>
  <c r="AY635" i="1"/>
  <c r="E1648" i="7" s="1"/>
  <c r="AW635" i="1"/>
  <c r="CQ634" i="1"/>
  <c r="S1689" i="7" s="1"/>
  <c r="CP634" i="1"/>
  <c r="S1668" i="7" s="1"/>
  <c r="CO634" i="1"/>
  <c r="S1647" i="7" s="1"/>
  <c r="CN634" i="1"/>
  <c r="R1689" i="7" s="1"/>
  <c r="CM634" i="1"/>
  <c r="R1668" i="7" s="1"/>
  <c r="CL634" i="1"/>
  <c r="R1647" i="7" s="1"/>
  <c r="CK634" i="1"/>
  <c r="Q1689" i="7" s="1"/>
  <c r="CJ634" i="1"/>
  <c r="Q1668" i="7" s="1"/>
  <c r="CI634" i="1"/>
  <c r="Q1647" i="7" s="1"/>
  <c r="CH634" i="1"/>
  <c r="P1689" i="7" s="1"/>
  <c r="CG634" i="1"/>
  <c r="P1668" i="7" s="1"/>
  <c r="CF634" i="1"/>
  <c r="P1647" i="7" s="1"/>
  <c r="CE634" i="1"/>
  <c r="O1689" i="7" s="1"/>
  <c r="CD634" i="1"/>
  <c r="O1668" i="7" s="1"/>
  <c r="CC634" i="1"/>
  <c r="O1647" i="7" s="1"/>
  <c r="CB634" i="1"/>
  <c r="N1689" i="7" s="1"/>
  <c r="CA634" i="1"/>
  <c r="N1668" i="7" s="1"/>
  <c r="BZ634" i="1"/>
  <c r="N1647" i="7" s="1"/>
  <c r="BY634" i="1"/>
  <c r="M1689" i="7" s="1"/>
  <c r="BX634" i="1"/>
  <c r="M1668" i="7" s="1"/>
  <c r="BW634" i="1"/>
  <c r="M1647" i="7" s="1"/>
  <c r="BV634" i="1"/>
  <c r="L1689" i="7" s="1"/>
  <c r="BU634" i="1"/>
  <c r="L1668" i="7" s="1"/>
  <c r="BT634" i="1"/>
  <c r="L1647" i="7" s="1"/>
  <c r="BS634" i="1"/>
  <c r="BR634" i="1"/>
  <c r="K1668" i="7" s="1"/>
  <c r="BQ634" i="1"/>
  <c r="K1647" i="7" s="1"/>
  <c r="BP634" i="1"/>
  <c r="J1689" i="7" s="1"/>
  <c r="BO634" i="1"/>
  <c r="J1668" i="7" s="1"/>
  <c r="BN634" i="1"/>
  <c r="J1647" i="7" s="1"/>
  <c r="BM634" i="1"/>
  <c r="I1689" i="7" s="1"/>
  <c r="BL634" i="1"/>
  <c r="I1668" i="7" s="1"/>
  <c r="BK634" i="1"/>
  <c r="I1647" i="7" s="1"/>
  <c r="BJ634" i="1"/>
  <c r="H1689" i="7" s="1"/>
  <c r="BI634" i="1"/>
  <c r="H1668" i="7" s="1"/>
  <c r="BH634" i="1"/>
  <c r="H1647" i="7" s="1"/>
  <c r="BG634" i="1"/>
  <c r="G1689" i="7" s="1"/>
  <c r="BF634" i="1"/>
  <c r="G1668" i="7" s="1"/>
  <c r="BE634" i="1"/>
  <c r="G1647" i="7" s="1"/>
  <c r="BD634" i="1"/>
  <c r="F1689" i="7" s="1"/>
  <c r="BC634" i="1"/>
  <c r="F1668" i="7" s="1"/>
  <c r="BB634" i="1"/>
  <c r="F1647" i="7" s="1"/>
  <c r="BA634" i="1"/>
  <c r="E1689" i="7" s="1"/>
  <c r="AZ634" i="1"/>
  <c r="E1668" i="7" s="1"/>
  <c r="AY634" i="1"/>
  <c r="E1647" i="7" s="1"/>
  <c r="AW634" i="1"/>
  <c r="CQ633" i="1"/>
  <c r="S1688" i="7" s="1"/>
  <c r="CP633" i="1"/>
  <c r="S1667" i="7" s="1"/>
  <c r="CO633" i="1"/>
  <c r="S1646" i="7" s="1"/>
  <c r="CN633" i="1"/>
  <c r="R1688" i="7" s="1"/>
  <c r="CM633" i="1"/>
  <c r="R1667" i="7" s="1"/>
  <c r="CL633" i="1"/>
  <c r="R1646" i="7" s="1"/>
  <c r="CK633" i="1"/>
  <c r="Q1688" i="7" s="1"/>
  <c r="CJ633" i="1"/>
  <c r="Q1667" i="7" s="1"/>
  <c r="CI633" i="1"/>
  <c r="Q1646" i="7" s="1"/>
  <c r="CH633" i="1"/>
  <c r="P1688" i="7" s="1"/>
  <c r="CG633" i="1"/>
  <c r="P1667" i="7" s="1"/>
  <c r="CF633" i="1"/>
  <c r="P1646" i="7" s="1"/>
  <c r="CE633" i="1"/>
  <c r="O1688" i="7" s="1"/>
  <c r="CD633" i="1"/>
  <c r="O1667" i="7" s="1"/>
  <c r="CC633" i="1"/>
  <c r="O1646" i="7" s="1"/>
  <c r="CB633" i="1"/>
  <c r="N1688" i="7" s="1"/>
  <c r="CA633" i="1"/>
  <c r="N1667" i="7" s="1"/>
  <c r="BZ633" i="1"/>
  <c r="N1646" i="7" s="1"/>
  <c r="BY633" i="1"/>
  <c r="M1688" i="7" s="1"/>
  <c r="BX633" i="1"/>
  <c r="M1667" i="7" s="1"/>
  <c r="BW633" i="1"/>
  <c r="M1646" i="7" s="1"/>
  <c r="BV633" i="1"/>
  <c r="L1688" i="7" s="1"/>
  <c r="BU633" i="1"/>
  <c r="L1667" i="7" s="1"/>
  <c r="BT633" i="1"/>
  <c r="L1646" i="7" s="1"/>
  <c r="BS633" i="1"/>
  <c r="BR633" i="1"/>
  <c r="K1667" i="7" s="1"/>
  <c r="BQ633" i="1"/>
  <c r="K1646" i="7" s="1"/>
  <c r="BP633" i="1"/>
  <c r="J1688" i="7" s="1"/>
  <c r="BO633" i="1"/>
  <c r="J1667" i="7" s="1"/>
  <c r="BN633" i="1"/>
  <c r="J1646" i="7" s="1"/>
  <c r="BM633" i="1"/>
  <c r="I1688" i="7" s="1"/>
  <c r="BL633" i="1"/>
  <c r="I1667" i="7" s="1"/>
  <c r="BK633" i="1"/>
  <c r="I1646" i="7" s="1"/>
  <c r="BJ633" i="1"/>
  <c r="H1688" i="7" s="1"/>
  <c r="BI633" i="1"/>
  <c r="H1667" i="7" s="1"/>
  <c r="BH633" i="1"/>
  <c r="H1646" i="7" s="1"/>
  <c r="BG633" i="1"/>
  <c r="G1688" i="7" s="1"/>
  <c r="BF633" i="1"/>
  <c r="G1667" i="7" s="1"/>
  <c r="BE633" i="1"/>
  <c r="G1646" i="7" s="1"/>
  <c r="W1646" i="7" s="1"/>
  <c r="BD633" i="1"/>
  <c r="F1688" i="7" s="1"/>
  <c r="BC633" i="1"/>
  <c r="F1667" i="7" s="1"/>
  <c r="BB633" i="1"/>
  <c r="F1646" i="7" s="1"/>
  <c r="BA633" i="1"/>
  <c r="E1688" i="7" s="1"/>
  <c r="AZ633" i="1"/>
  <c r="E1667" i="7" s="1"/>
  <c r="AY633" i="1"/>
  <c r="E1646" i="7" s="1"/>
  <c r="AW633" i="1"/>
  <c r="CQ632" i="1"/>
  <c r="S1687" i="7" s="1"/>
  <c r="CP632" i="1"/>
  <c r="S1666" i="7" s="1"/>
  <c r="CO632" i="1"/>
  <c r="S1645" i="7" s="1"/>
  <c r="CN632" i="1"/>
  <c r="R1687" i="7" s="1"/>
  <c r="CM632" i="1"/>
  <c r="R1666" i="7" s="1"/>
  <c r="CL632" i="1"/>
  <c r="R1645" i="7" s="1"/>
  <c r="CK632" i="1"/>
  <c r="Q1687" i="7" s="1"/>
  <c r="CJ632" i="1"/>
  <c r="Q1666" i="7" s="1"/>
  <c r="CI632" i="1"/>
  <c r="Q1645" i="7" s="1"/>
  <c r="CH632" i="1"/>
  <c r="P1687" i="7" s="1"/>
  <c r="CG632" i="1"/>
  <c r="P1666" i="7" s="1"/>
  <c r="CF632" i="1"/>
  <c r="P1645" i="7" s="1"/>
  <c r="CE632" i="1"/>
  <c r="O1687" i="7" s="1"/>
  <c r="CD632" i="1"/>
  <c r="O1666" i="7" s="1"/>
  <c r="CC632" i="1"/>
  <c r="O1645" i="7" s="1"/>
  <c r="CB632" i="1"/>
  <c r="N1687" i="7" s="1"/>
  <c r="CA632" i="1"/>
  <c r="N1666" i="7" s="1"/>
  <c r="BZ632" i="1"/>
  <c r="N1645" i="7" s="1"/>
  <c r="BY632" i="1"/>
  <c r="M1687" i="7" s="1"/>
  <c r="BX632" i="1"/>
  <c r="M1666" i="7" s="1"/>
  <c r="BW632" i="1"/>
  <c r="M1645" i="7" s="1"/>
  <c r="BV632" i="1"/>
  <c r="L1687" i="7" s="1"/>
  <c r="BU632" i="1"/>
  <c r="L1666" i="7" s="1"/>
  <c r="BT632" i="1"/>
  <c r="L1645" i="7" s="1"/>
  <c r="BS632" i="1"/>
  <c r="BR632" i="1"/>
  <c r="K1666" i="7" s="1"/>
  <c r="BQ632" i="1"/>
  <c r="K1645" i="7" s="1"/>
  <c r="BP632" i="1"/>
  <c r="J1687" i="7" s="1"/>
  <c r="BO632" i="1"/>
  <c r="J1666" i="7" s="1"/>
  <c r="BN632" i="1"/>
  <c r="J1645" i="7" s="1"/>
  <c r="BM632" i="1"/>
  <c r="I1687" i="7" s="1"/>
  <c r="BL632" i="1"/>
  <c r="I1666" i="7" s="1"/>
  <c r="BK632" i="1"/>
  <c r="I1645" i="7" s="1"/>
  <c r="BJ632" i="1"/>
  <c r="H1687" i="7" s="1"/>
  <c r="BI632" i="1"/>
  <c r="H1666" i="7" s="1"/>
  <c r="BH632" i="1"/>
  <c r="H1645" i="7" s="1"/>
  <c r="BG632" i="1"/>
  <c r="G1687" i="7" s="1"/>
  <c r="BF632" i="1"/>
  <c r="G1666" i="7" s="1"/>
  <c r="BE632" i="1"/>
  <c r="G1645" i="7" s="1"/>
  <c r="BD632" i="1"/>
  <c r="F1687" i="7" s="1"/>
  <c r="BC632" i="1"/>
  <c r="F1666" i="7" s="1"/>
  <c r="BB632" i="1"/>
  <c r="F1645" i="7" s="1"/>
  <c r="BA632" i="1"/>
  <c r="E1687" i="7" s="1"/>
  <c r="AZ632" i="1"/>
  <c r="E1666" i="7" s="1"/>
  <c r="AY632" i="1"/>
  <c r="E1645" i="7" s="1"/>
  <c r="AW632" i="1"/>
  <c r="CQ631" i="1"/>
  <c r="S1686" i="7" s="1"/>
  <c r="CP631" i="1"/>
  <c r="S1665" i="7" s="1"/>
  <c r="CO631" i="1"/>
  <c r="S1644" i="7" s="1"/>
  <c r="CN631" i="1"/>
  <c r="R1686" i="7" s="1"/>
  <c r="CM631" i="1"/>
  <c r="R1665" i="7" s="1"/>
  <c r="CL631" i="1"/>
  <c r="R1644" i="7" s="1"/>
  <c r="CK631" i="1"/>
  <c r="Q1686" i="7" s="1"/>
  <c r="CJ631" i="1"/>
  <c r="Q1665" i="7" s="1"/>
  <c r="CI631" i="1"/>
  <c r="Q1644" i="7" s="1"/>
  <c r="CH631" i="1"/>
  <c r="P1686" i="7" s="1"/>
  <c r="CG631" i="1"/>
  <c r="P1665" i="7" s="1"/>
  <c r="CF631" i="1"/>
  <c r="P1644" i="7" s="1"/>
  <c r="CE631" i="1"/>
  <c r="O1686" i="7" s="1"/>
  <c r="CD631" i="1"/>
  <c r="O1665" i="7" s="1"/>
  <c r="CC631" i="1"/>
  <c r="O1644" i="7" s="1"/>
  <c r="CB631" i="1"/>
  <c r="N1686" i="7" s="1"/>
  <c r="CA631" i="1"/>
  <c r="N1665" i="7" s="1"/>
  <c r="BZ631" i="1"/>
  <c r="N1644" i="7" s="1"/>
  <c r="BY631" i="1"/>
  <c r="M1686" i="7" s="1"/>
  <c r="BX631" i="1"/>
  <c r="M1665" i="7" s="1"/>
  <c r="BW631" i="1"/>
  <c r="M1644" i="7" s="1"/>
  <c r="BV631" i="1"/>
  <c r="L1686" i="7" s="1"/>
  <c r="BU631" i="1"/>
  <c r="L1665" i="7" s="1"/>
  <c r="BT631" i="1"/>
  <c r="L1644" i="7" s="1"/>
  <c r="BS631" i="1"/>
  <c r="BR631" i="1"/>
  <c r="K1665" i="7" s="1"/>
  <c r="BQ631" i="1"/>
  <c r="K1644" i="7" s="1"/>
  <c r="BP631" i="1"/>
  <c r="J1686" i="7" s="1"/>
  <c r="BO631" i="1"/>
  <c r="J1665" i="7" s="1"/>
  <c r="BN631" i="1"/>
  <c r="J1644" i="7" s="1"/>
  <c r="BM631" i="1"/>
  <c r="I1686" i="7" s="1"/>
  <c r="BL631" i="1"/>
  <c r="I1665" i="7" s="1"/>
  <c r="BK631" i="1"/>
  <c r="I1644" i="7" s="1"/>
  <c r="BJ631" i="1"/>
  <c r="H1686" i="7" s="1"/>
  <c r="BI631" i="1"/>
  <c r="H1665" i="7" s="1"/>
  <c r="BH631" i="1"/>
  <c r="H1644" i="7" s="1"/>
  <c r="BG631" i="1"/>
  <c r="G1686" i="7" s="1"/>
  <c r="BF631" i="1"/>
  <c r="G1665" i="7" s="1"/>
  <c r="BE631" i="1"/>
  <c r="G1644" i="7" s="1"/>
  <c r="BD631" i="1"/>
  <c r="F1686" i="7" s="1"/>
  <c r="BC631" i="1"/>
  <c r="F1665" i="7" s="1"/>
  <c r="BB631" i="1"/>
  <c r="F1644" i="7" s="1"/>
  <c r="BA631" i="1"/>
  <c r="E1686" i="7" s="1"/>
  <c r="AZ631" i="1"/>
  <c r="E1665" i="7" s="1"/>
  <c r="AY631" i="1"/>
  <c r="E1644" i="7" s="1"/>
  <c r="AW631" i="1"/>
  <c r="CQ630" i="1"/>
  <c r="S1685" i="7" s="1"/>
  <c r="CP630" i="1"/>
  <c r="S1664" i="7" s="1"/>
  <c r="CO630" i="1"/>
  <c r="S1643" i="7" s="1"/>
  <c r="CN630" i="1"/>
  <c r="R1685" i="7" s="1"/>
  <c r="CM630" i="1"/>
  <c r="R1664" i="7" s="1"/>
  <c r="CL630" i="1"/>
  <c r="R1643" i="7" s="1"/>
  <c r="CK630" i="1"/>
  <c r="Q1685" i="7" s="1"/>
  <c r="CJ630" i="1"/>
  <c r="Q1664" i="7" s="1"/>
  <c r="CI630" i="1"/>
  <c r="Q1643" i="7" s="1"/>
  <c r="CH630" i="1"/>
  <c r="P1685" i="7" s="1"/>
  <c r="CG630" i="1"/>
  <c r="P1664" i="7" s="1"/>
  <c r="CF630" i="1"/>
  <c r="P1643" i="7" s="1"/>
  <c r="CE630" i="1"/>
  <c r="O1685" i="7" s="1"/>
  <c r="CD630" i="1"/>
  <c r="O1664" i="7" s="1"/>
  <c r="CC630" i="1"/>
  <c r="O1643" i="7" s="1"/>
  <c r="CB630" i="1"/>
  <c r="N1685" i="7" s="1"/>
  <c r="CA630" i="1"/>
  <c r="N1664" i="7" s="1"/>
  <c r="BZ630" i="1"/>
  <c r="N1643" i="7" s="1"/>
  <c r="BY630" i="1"/>
  <c r="M1685" i="7" s="1"/>
  <c r="BX630" i="1"/>
  <c r="M1664" i="7" s="1"/>
  <c r="BW630" i="1"/>
  <c r="M1643" i="7" s="1"/>
  <c r="BV630" i="1"/>
  <c r="L1685" i="7" s="1"/>
  <c r="BU630" i="1"/>
  <c r="L1664" i="7" s="1"/>
  <c r="BT630" i="1"/>
  <c r="L1643" i="7" s="1"/>
  <c r="BS630" i="1"/>
  <c r="BR630" i="1"/>
  <c r="K1664" i="7" s="1"/>
  <c r="BQ630" i="1"/>
  <c r="K1643" i="7" s="1"/>
  <c r="BP630" i="1"/>
  <c r="J1685" i="7" s="1"/>
  <c r="BO630" i="1"/>
  <c r="J1664" i="7" s="1"/>
  <c r="BN630" i="1"/>
  <c r="J1643" i="7" s="1"/>
  <c r="BM630" i="1"/>
  <c r="I1685" i="7" s="1"/>
  <c r="BL630" i="1"/>
  <c r="I1664" i="7" s="1"/>
  <c r="BK630" i="1"/>
  <c r="I1643" i="7" s="1"/>
  <c r="BJ630" i="1"/>
  <c r="H1685" i="7" s="1"/>
  <c r="BI630" i="1"/>
  <c r="H1664" i="7" s="1"/>
  <c r="BH630" i="1"/>
  <c r="H1643" i="7" s="1"/>
  <c r="BG630" i="1"/>
  <c r="G1685" i="7" s="1"/>
  <c r="BF630" i="1"/>
  <c r="G1664" i="7" s="1"/>
  <c r="BE630" i="1"/>
  <c r="G1643" i="7" s="1"/>
  <c r="BD630" i="1"/>
  <c r="F1685" i="7" s="1"/>
  <c r="BC630" i="1"/>
  <c r="F1664" i="7" s="1"/>
  <c r="BB630" i="1"/>
  <c r="F1643" i="7" s="1"/>
  <c r="BA630" i="1"/>
  <c r="E1685" i="7" s="1"/>
  <c r="AZ630" i="1"/>
  <c r="E1664" i="7" s="1"/>
  <c r="AY630" i="1"/>
  <c r="E1643" i="7" s="1"/>
  <c r="AW630" i="1"/>
  <c r="CQ629" i="1"/>
  <c r="S1684" i="7" s="1"/>
  <c r="CP629" i="1"/>
  <c r="S1663" i="7" s="1"/>
  <c r="CO629" i="1"/>
  <c r="S1642" i="7" s="1"/>
  <c r="CN629" i="1"/>
  <c r="R1684" i="7" s="1"/>
  <c r="CM629" i="1"/>
  <c r="R1663" i="7" s="1"/>
  <c r="CL629" i="1"/>
  <c r="R1642" i="7" s="1"/>
  <c r="CK629" i="1"/>
  <c r="Q1684" i="7" s="1"/>
  <c r="CJ629" i="1"/>
  <c r="Q1663" i="7" s="1"/>
  <c r="CI629" i="1"/>
  <c r="Q1642" i="7" s="1"/>
  <c r="CH629" i="1"/>
  <c r="P1684" i="7" s="1"/>
  <c r="CG629" i="1"/>
  <c r="P1663" i="7" s="1"/>
  <c r="CF629" i="1"/>
  <c r="P1642" i="7" s="1"/>
  <c r="CE629" i="1"/>
  <c r="O1684" i="7" s="1"/>
  <c r="CD629" i="1"/>
  <c r="O1663" i="7" s="1"/>
  <c r="CC629" i="1"/>
  <c r="O1642" i="7" s="1"/>
  <c r="CB629" i="1"/>
  <c r="N1684" i="7" s="1"/>
  <c r="CA629" i="1"/>
  <c r="N1663" i="7" s="1"/>
  <c r="BZ629" i="1"/>
  <c r="N1642" i="7" s="1"/>
  <c r="BY629" i="1"/>
  <c r="M1684" i="7" s="1"/>
  <c r="BX629" i="1"/>
  <c r="M1663" i="7" s="1"/>
  <c r="BW629" i="1"/>
  <c r="M1642" i="7" s="1"/>
  <c r="BV629" i="1"/>
  <c r="L1684" i="7" s="1"/>
  <c r="BU629" i="1"/>
  <c r="L1663" i="7" s="1"/>
  <c r="BT629" i="1"/>
  <c r="L1642" i="7" s="1"/>
  <c r="BS629" i="1"/>
  <c r="BR629" i="1"/>
  <c r="K1663" i="7" s="1"/>
  <c r="BQ629" i="1"/>
  <c r="K1642" i="7" s="1"/>
  <c r="BP629" i="1"/>
  <c r="J1684" i="7" s="1"/>
  <c r="BO629" i="1"/>
  <c r="J1663" i="7" s="1"/>
  <c r="BN629" i="1"/>
  <c r="J1642" i="7" s="1"/>
  <c r="BM629" i="1"/>
  <c r="I1684" i="7" s="1"/>
  <c r="BL629" i="1"/>
  <c r="I1663" i="7" s="1"/>
  <c r="BK629" i="1"/>
  <c r="I1642" i="7" s="1"/>
  <c r="BJ629" i="1"/>
  <c r="H1684" i="7" s="1"/>
  <c r="BI629" i="1"/>
  <c r="H1663" i="7" s="1"/>
  <c r="BH629" i="1"/>
  <c r="H1642" i="7" s="1"/>
  <c r="BG629" i="1"/>
  <c r="G1684" i="7" s="1"/>
  <c r="BF629" i="1"/>
  <c r="G1663" i="7" s="1"/>
  <c r="BE629" i="1"/>
  <c r="G1642" i="7" s="1"/>
  <c r="BD629" i="1"/>
  <c r="F1684" i="7" s="1"/>
  <c r="BC629" i="1"/>
  <c r="F1663" i="7" s="1"/>
  <c r="BB629" i="1"/>
  <c r="F1642" i="7" s="1"/>
  <c r="BA629" i="1"/>
  <c r="E1684" i="7" s="1"/>
  <c r="AZ629" i="1"/>
  <c r="E1663" i="7" s="1"/>
  <c r="AY629" i="1"/>
  <c r="E1642" i="7" s="1"/>
  <c r="AW629" i="1"/>
  <c r="CQ628" i="1"/>
  <c r="S1683" i="7" s="1"/>
  <c r="CP628" i="1"/>
  <c r="S1662" i="7" s="1"/>
  <c r="CO628" i="1"/>
  <c r="S1641" i="7" s="1"/>
  <c r="CN628" i="1"/>
  <c r="R1683" i="7" s="1"/>
  <c r="CM628" i="1"/>
  <c r="R1662" i="7" s="1"/>
  <c r="CL628" i="1"/>
  <c r="R1641" i="7" s="1"/>
  <c r="CK628" i="1"/>
  <c r="Q1683" i="7" s="1"/>
  <c r="CJ628" i="1"/>
  <c r="Q1662" i="7" s="1"/>
  <c r="CI628" i="1"/>
  <c r="Q1641" i="7" s="1"/>
  <c r="CH628" i="1"/>
  <c r="P1683" i="7" s="1"/>
  <c r="CG628" i="1"/>
  <c r="P1662" i="7" s="1"/>
  <c r="CF628" i="1"/>
  <c r="P1641" i="7" s="1"/>
  <c r="CE628" i="1"/>
  <c r="O1683" i="7" s="1"/>
  <c r="CD628" i="1"/>
  <c r="O1662" i="7" s="1"/>
  <c r="CC628" i="1"/>
  <c r="O1641" i="7" s="1"/>
  <c r="CB628" i="1"/>
  <c r="N1683" i="7" s="1"/>
  <c r="CA628" i="1"/>
  <c r="N1662" i="7" s="1"/>
  <c r="BZ628" i="1"/>
  <c r="N1641" i="7" s="1"/>
  <c r="BY628" i="1"/>
  <c r="M1683" i="7" s="1"/>
  <c r="BX628" i="1"/>
  <c r="M1662" i="7" s="1"/>
  <c r="BW628" i="1"/>
  <c r="M1641" i="7" s="1"/>
  <c r="BV628" i="1"/>
  <c r="L1683" i="7" s="1"/>
  <c r="BU628" i="1"/>
  <c r="L1662" i="7" s="1"/>
  <c r="BT628" i="1"/>
  <c r="L1641" i="7" s="1"/>
  <c r="BS628" i="1"/>
  <c r="BR628" i="1"/>
  <c r="K1662" i="7" s="1"/>
  <c r="BQ628" i="1"/>
  <c r="K1641" i="7" s="1"/>
  <c r="BP628" i="1"/>
  <c r="J1683" i="7" s="1"/>
  <c r="BO628" i="1"/>
  <c r="J1662" i="7" s="1"/>
  <c r="BN628" i="1"/>
  <c r="J1641" i="7" s="1"/>
  <c r="BM628" i="1"/>
  <c r="I1683" i="7" s="1"/>
  <c r="BL628" i="1"/>
  <c r="I1662" i="7" s="1"/>
  <c r="BK628" i="1"/>
  <c r="I1641" i="7" s="1"/>
  <c r="BJ628" i="1"/>
  <c r="H1683" i="7" s="1"/>
  <c r="BI628" i="1"/>
  <c r="H1662" i="7" s="1"/>
  <c r="BH628" i="1"/>
  <c r="H1641" i="7" s="1"/>
  <c r="BG628" i="1"/>
  <c r="G1683" i="7" s="1"/>
  <c r="BF628" i="1"/>
  <c r="G1662" i="7" s="1"/>
  <c r="W1662" i="7" s="1"/>
  <c r="BE628" i="1"/>
  <c r="G1641" i="7" s="1"/>
  <c r="BD628" i="1"/>
  <c r="F1683" i="7" s="1"/>
  <c r="BC628" i="1"/>
  <c r="F1662" i="7" s="1"/>
  <c r="BB628" i="1"/>
  <c r="F1641" i="7" s="1"/>
  <c r="BA628" i="1"/>
  <c r="E1683" i="7" s="1"/>
  <c r="AZ628" i="1"/>
  <c r="E1662" i="7" s="1"/>
  <c r="AY628" i="1"/>
  <c r="E1641" i="7" s="1"/>
  <c r="AW628" i="1"/>
  <c r="CQ627" i="1"/>
  <c r="S1682" i="7" s="1"/>
  <c r="CP627" i="1"/>
  <c r="S1661" i="7" s="1"/>
  <c r="CO627" i="1"/>
  <c r="S1640" i="7" s="1"/>
  <c r="CN627" i="1"/>
  <c r="R1682" i="7" s="1"/>
  <c r="CM627" i="1"/>
  <c r="R1661" i="7" s="1"/>
  <c r="CL627" i="1"/>
  <c r="R1640" i="7" s="1"/>
  <c r="CK627" i="1"/>
  <c r="Q1682" i="7" s="1"/>
  <c r="CJ627" i="1"/>
  <c r="Q1661" i="7" s="1"/>
  <c r="CI627" i="1"/>
  <c r="Q1640" i="7" s="1"/>
  <c r="CH627" i="1"/>
  <c r="P1682" i="7" s="1"/>
  <c r="CG627" i="1"/>
  <c r="P1661" i="7" s="1"/>
  <c r="CF627" i="1"/>
  <c r="P1640" i="7" s="1"/>
  <c r="CE627" i="1"/>
  <c r="O1682" i="7" s="1"/>
  <c r="CD627" i="1"/>
  <c r="O1661" i="7" s="1"/>
  <c r="CC627" i="1"/>
  <c r="O1640" i="7" s="1"/>
  <c r="CB627" i="1"/>
  <c r="N1682" i="7" s="1"/>
  <c r="CA627" i="1"/>
  <c r="N1661" i="7" s="1"/>
  <c r="BZ627" i="1"/>
  <c r="N1640" i="7" s="1"/>
  <c r="BY627" i="1"/>
  <c r="M1682" i="7" s="1"/>
  <c r="BX627" i="1"/>
  <c r="M1661" i="7" s="1"/>
  <c r="BW627" i="1"/>
  <c r="M1640" i="7" s="1"/>
  <c r="BV627" i="1"/>
  <c r="L1682" i="7" s="1"/>
  <c r="BU627" i="1"/>
  <c r="L1661" i="7" s="1"/>
  <c r="BT627" i="1"/>
  <c r="L1640" i="7" s="1"/>
  <c r="BS627" i="1"/>
  <c r="BR627" i="1"/>
  <c r="K1661" i="7" s="1"/>
  <c r="BQ627" i="1"/>
  <c r="K1640" i="7" s="1"/>
  <c r="BP627" i="1"/>
  <c r="J1682" i="7" s="1"/>
  <c r="BO627" i="1"/>
  <c r="J1661" i="7" s="1"/>
  <c r="BN627" i="1"/>
  <c r="J1640" i="7" s="1"/>
  <c r="BM627" i="1"/>
  <c r="I1682" i="7" s="1"/>
  <c r="BL627" i="1"/>
  <c r="I1661" i="7" s="1"/>
  <c r="BK627" i="1"/>
  <c r="I1640" i="7" s="1"/>
  <c r="BJ627" i="1"/>
  <c r="H1682" i="7" s="1"/>
  <c r="BI627" i="1"/>
  <c r="H1661" i="7" s="1"/>
  <c r="BH627" i="1"/>
  <c r="H1640" i="7" s="1"/>
  <c r="BG627" i="1"/>
  <c r="G1682" i="7" s="1"/>
  <c r="BF627" i="1"/>
  <c r="G1661" i="7" s="1"/>
  <c r="BE627" i="1"/>
  <c r="G1640" i="7" s="1"/>
  <c r="BD627" i="1"/>
  <c r="F1682" i="7" s="1"/>
  <c r="BC627" i="1"/>
  <c r="F1661" i="7" s="1"/>
  <c r="BB627" i="1"/>
  <c r="F1640" i="7" s="1"/>
  <c r="BA627" i="1"/>
  <c r="E1682" i="7" s="1"/>
  <c r="AZ627" i="1"/>
  <c r="E1661" i="7" s="1"/>
  <c r="AY627" i="1"/>
  <c r="E1640" i="7" s="1"/>
  <c r="AW627" i="1"/>
  <c r="CQ623" i="1"/>
  <c r="S1639" i="7" s="1"/>
  <c r="CP623" i="1"/>
  <c r="S1618" i="7" s="1"/>
  <c r="CO623" i="1"/>
  <c r="S1597" i="7" s="1"/>
  <c r="CN623" i="1"/>
  <c r="R1639" i="7" s="1"/>
  <c r="CM623" i="1"/>
  <c r="R1618" i="7" s="1"/>
  <c r="CL623" i="1"/>
  <c r="R1597" i="7" s="1"/>
  <c r="CK623" i="1"/>
  <c r="Q1639" i="7" s="1"/>
  <c r="CJ623" i="1"/>
  <c r="Q1618" i="7" s="1"/>
  <c r="CI623" i="1"/>
  <c r="Q1597" i="7" s="1"/>
  <c r="CH623" i="1"/>
  <c r="P1639" i="7" s="1"/>
  <c r="CG623" i="1"/>
  <c r="P1618" i="7" s="1"/>
  <c r="CF623" i="1"/>
  <c r="P1597" i="7" s="1"/>
  <c r="CE623" i="1"/>
  <c r="O1639" i="7" s="1"/>
  <c r="CD623" i="1"/>
  <c r="O1618" i="7" s="1"/>
  <c r="CC623" i="1"/>
  <c r="O1597" i="7" s="1"/>
  <c r="CB623" i="1"/>
  <c r="N1639" i="7" s="1"/>
  <c r="CA623" i="1"/>
  <c r="N1618" i="7" s="1"/>
  <c r="BZ623" i="1"/>
  <c r="N1597" i="7" s="1"/>
  <c r="BY623" i="1"/>
  <c r="M1639" i="7" s="1"/>
  <c r="BX623" i="1"/>
  <c r="M1618" i="7" s="1"/>
  <c r="BW623" i="1"/>
  <c r="M1597" i="7" s="1"/>
  <c r="BV623" i="1"/>
  <c r="L1639" i="7" s="1"/>
  <c r="BU623" i="1"/>
  <c r="L1618" i="7" s="1"/>
  <c r="BT623" i="1"/>
  <c r="L1597" i="7" s="1"/>
  <c r="BS623" i="1"/>
  <c r="BR623" i="1"/>
  <c r="K1618" i="7" s="1"/>
  <c r="BQ623" i="1"/>
  <c r="K1597" i="7" s="1"/>
  <c r="BP623" i="1"/>
  <c r="J1639" i="7" s="1"/>
  <c r="BO623" i="1"/>
  <c r="J1618" i="7" s="1"/>
  <c r="BN623" i="1"/>
  <c r="J1597" i="7" s="1"/>
  <c r="BM623" i="1"/>
  <c r="I1639" i="7" s="1"/>
  <c r="BL623" i="1"/>
  <c r="I1618" i="7" s="1"/>
  <c r="BK623" i="1"/>
  <c r="I1597" i="7" s="1"/>
  <c r="BJ623" i="1"/>
  <c r="H1639" i="7" s="1"/>
  <c r="BI623" i="1"/>
  <c r="H1618" i="7" s="1"/>
  <c r="BH623" i="1"/>
  <c r="H1597" i="7" s="1"/>
  <c r="BG623" i="1"/>
  <c r="G1639" i="7" s="1"/>
  <c r="BF623" i="1"/>
  <c r="G1618" i="7" s="1"/>
  <c r="BE623" i="1"/>
  <c r="G1597" i="7" s="1"/>
  <c r="BD623" i="1"/>
  <c r="F1639" i="7" s="1"/>
  <c r="BC623" i="1"/>
  <c r="F1618" i="7" s="1"/>
  <c r="BB623" i="1"/>
  <c r="F1597" i="7" s="1"/>
  <c r="BA623" i="1"/>
  <c r="E1639" i="7" s="1"/>
  <c r="AZ623" i="1"/>
  <c r="E1618" i="7" s="1"/>
  <c r="AY623" i="1"/>
  <c r="E1597" i="7" s="1"/>
  <c r="AW623" i="1"/>
  <c r="CQ622" i="1"/>
  <c r="S1638" i="7" s="1"/>
  <c r="CP622" i="1"/>
  <c r="S1617" i="7" s="1"/>
  <c r="CO622" i="1"/>
  <c r="S1596" i="7" s="1"/>
  <c r="CN622" i="1"/>
  <c r="R1638" i="7" s="1"/>
  <c r="CM622" i="1"/>
  <c r="R1617" i="7" s="1"/>
  <c r="CL622" i="1"/>
  <c r="R1596" i="7" s="1"/>
  <c r="CK622" i="1"/>
  <c r="Q1638" i="7" s="1"/>
  <c r="CJ622" i="1"/>
  <c r="Q1617" i="7" s="1"/>
  <c r="CI622" i="1"/>
  <c r="Q1596" i="7" s="1"/>
  <c r="CH622" i="1"/>
  <c r="P1638" i="7" s="1"/>
  <c r="CG622" i="1"/>
  <c r="P1617" i="7" s="1"/>
  <c r="CF622" i="1"/>
  <c r="P1596" i="7" s="1"/>
  <c r="CE622" i="1"/>
  <c r="O1638" i="7" s="1"/>
  <c r="CD622" i="1"/>
  <c r="O1617" i="7" s="1"/>
  <c r="CC622" i="1"/>
  <c r="O1596" i="7" s="1"/>
  <c r="CB622" i="1"/>
  <c r="N1638" i="7" s="1"/>
  <c r="CA622" i="1"/>
  <c r="N1617" i="7" s="1"/>
  <c r="BZ622" i="1"/>
  <c r="N1596" i="7" s="1"/>
  <c r="BY622" i="1"/>
  <c r="M1638" i="7" s="1"/>
  <c r="BX622" i="1"/>
  <c r="M1617" i="7" s="1"/>
  <c r="BW622" i="1"/>
  <c r="M1596" i="7" s="1"/>
  <c r="BV622" i="1"/>
  <c r="L1638" i="7" s="1"/>
  <c r="BU622" i="1"/>
  <c r="L1617" i="7" s="1"/>
  <c r="BT622" i="1"/>
  <c r="L1596" i="7" s="1"/>
  <c r="BS622" i="1"/>
  <c r="BR622" i="1"/>
  <c r="K1617" i="7" s="1"/>
  <c r="BQ622" i="1"/>
  <c r="K1596" i="7" s="1"/>
  <c r="BP622" i="1"/>
  <c r="J1638" i="7" s="1"/>
  <c r="BO622" i="1"/>
  <c r="J1617" i="7" s="1"/>
  <c r="BN622" i="1"/>
  <c r="J1596" i="7" s="1"/>
  <c r="BM622" i="1"/>
  <c r="I1638" i="7" s="1"/>
  <c r="BL622" i="1"/>
  <c r="I1617" i="7" s="1"/>
  <c r="BK622" i="1"/>
  <c r="I1596" i="7" s="1"/>
  <c r="BJ622" i="1"/>
  <c r="H1638" i="7" s="1"/>
  <c r="BI622" i="1"/>
  <c r="H1617" i="7" s="1"/>
  <c r="BH622" i="1"/>
  <c r="H1596" i="7" s="1"/>
  <c r="BG622" i="1"/>
  <c r="G1638" i="7" s="1"/>
  <c r="BF622" i="1"/>
  <c r="G1617" i="7" s="1"/>
  <c r="BE622" i="1"/>
  <c r="G1596" i="7" s="1"/>
  <c r="BD622" i="1"/>
  <c r="F1638" i="7" s="1"/>
  <c r="BC622" i="1"/>
  <c r="F1617" i="7" s="1"/>
  <c r="BB622" i="1"/>
  <c r="F1596" i="7" s="1"/>
  <c r="BA622" i="1"/>
  <c r="E1638" i="7" s="1"/>
  <c r="AZ622" i="1"/>
  <c r="E1617" i="7" s="1"/>
  <c r="AY622" i="1"/>
  <c r="E1596" i="7" s="1"/>
  <c r="AW622" i="1"/>
  <c r="CQ621" i="1"/>
  <c r="S1637" i="7" s="1"/>
  <c r="CP621" i="1"/>
  <c r="S1616" i="7" s="1"/>
  <c r="CO621" i="1"/>
  <c r="S1595" i="7" s="1"/>
  <c r="CN621" i="1"/>
  <c r="R1637" i="7" s="1"/>
  <c r="CM621" i="1"/>
  <c r="R1616" i="7" s="1"/>
  <c r="CL621" i="1"/>
  <c r="R1595" i="7" s="1"/>
  <c r="CK621" i="1"/>
  <c r="Q1637" i="7" s="1"/>
  <c r="CJ621" i="1"/>
  <c r="Q1616" i="7" s="1"/>
  <c r="CI621" i="1"/>
  <c r="Q1595" i="7" s="1"/>
  <c r="CH621" i="1"/>
  <c r="P1637" i="7" s="1"/>
  <c r="CG621" i="1"/>
  <c r="P1616" i="7" s="1"/>
  <c r="CF621" i="1"/>
  <c r="P1595" i="7" s="1"/>
  <c r="CE621" i="1"/>
  <c r="O1637" i="7" s="1"/>
  <c r="CD621" i="1"/>
  <c r="O1616" i="7" s="1"/>
  <c r="CC621" i="1"/>
  <c r="O1595" i="7" s="1"/>
  <c r="CB621" i="1"/>
  <c r="N1637" i="7" s="1"/>
  <c r="CA621" i="1"/>
  <c r="N1616" i="7" s="1"/>
  <c r="BZ621" i="1"/>
  <c r="N1595" i="7" s="1"/>
  <c r="BY621" i="1"/>
  <c r="M1637" i="7" s="1"/>
  <c r="BX621" i="1"/>
  <c r="M1616" i="7" s="1"/>
  <c r="BW621" i="1"/>
  <c r="M1595" i="7" s="1"/>
  <c r="BV621" i="1"/>
  <c r="L1637" i="7" s="1"/>
  <c r="BU621" i="1"/>
  <c r="L1616" i="7" s="1"/>
  <c r="BT621" i="1"/>
  <c r="L1595" i="7" s="1"/>
  <c r="BS621" i="1"/>
  <c r="BR621" i="1"/>
  <c r="K1616" i="7" s="1"/>
  <c r="BQ621" i="1"/>
  <c r="K1595" i="7" s="1"/>
  <c r="BP621" i="1"/>
  <c r="J1637" i="7" s="1"/>
  <c r="BO621" i="1"/>
  <c r="J1616" i="7" s="1"/>
  <c r="BN621" i="1"/>
  <c r="J1595" i="7" s="1"/>
  <c r="BM621" i="1"/>
  <c r="I1637" i="7" s="1"/>
  <c r="BL621" i="1"/>
  <c r="I1616" i="7" s="1"/>
  <c r="BK621" i="1"/>
  <c r="I1595" i="7" s="1"/>
  <c r="BJ621" i="1"/>
  <c r="H1637" i="7" s="1"/>
  <c r="BI621" i="1"/>
  <c r="H1616" i="7" s="1"/>
  <c r="BH621" i="1"/>
  <c r="H1595" i="7" s="1"/>
  <c r="BG621" i="1"/>
  <c r="G1637" i="7" s="1"/>
  <c r="BF621" i="1"/>
  <c r="G1616" i="7" s="1"/>
  <c r="BE621" i="1"/>
  <c r="G1595" i="7" s="1"/>
  <c r="BD621" i="1"/>
  <c r="F1637" i="7" s="1"/>
  <c r="BC621" i="1"/>
  <c r="F1616" i="7" s="1"/>
  <c r="BB621" i="1"/>
  <c r="F1595" i="7" s="1"/>
  <c r="BA621" i="1"/>
  <c r="E1637" i="7" s="1"/>
  <c r="AZ621" i="1"/>
  <c r="E1616" i="7" s="1"/>
  <c r="AY621" i="1"/>
  <c r="E1595" i="7" s="1"/>
  <c r="AW621" i="1"/>
  <c r="CQ620" i="1"/>
  <c r="S1636" i="7" s="1"/>
  <c r="CP620" i="1"/>
  <c r="S1615" i="7" s="1"/>
  <c r="CO620" i="1"/>
  <c r="S1594" i="7" s="1"/>
  <c r="CN620" i="1"/>
  <c r="R1636" i="7" s="1"/>
  <c r="CM620" i="1"/>
  <c r="R1615" i="7" s="1"/>
  <c r="CL620" i="1"/>
  <c r="R1594" i="7" s="1"/>
  <c r="CK620" i="1"/>
  <c r="Q1636" i="7" s="1"/>
  <c r="CJ620" i="1"/>
  <c r="Q1615" i="7" s="1"/>
  <c r="CI620" i="1"/>
  <c r="Q1594" i="7" s="1"/>
  <c r="CH620" i="1"/>
  <c r="P1636" i="7" s="1"/>
  <c r="CG620" i="1"/>
  <c r="P1615" i="7" s="1"/>
  <c r="CF620" i="1"/>
  <c r="P1594" i="7" s="1"/>
  <c r="CE620" i="1"/>
  <c r="O1636" i="7" s="1"/>
  <c r="CD620" i="1"/>
  <c r="O1615" i="7" s="1"/>
  <c r="CC620" i="1"/>
  <c r="O1594" i="7" s="1"/>
  <c r="CB620" i="1"/>
  <c r="N1636" i="7" s="1"/>
  <c r="CA620" i="1"/>
  <c r="N1615" i="7" s="1"/>
  <c r="BZ620" i="1"/>
  <c r="N1594" i="7" s="1"/>
  <c r="BY620" i="1"/>
  <c r="M1636" i="7" s="1"/>
  <c r="BX620" i="1"/>
  <c r="M1615" i="7" s="1"/>
  <c r="BW620" i="1"/>
  <c r="M1594" i="7" s="1"/>
  <c r="BV620" i="1"/>
  <c r="L1636" i="7" s="1"/>
  <c r="BU620" i="1"/>
  <c r="L1615" i="7" s="1"/>
  <c r="BT620" i="1"/>
  <c r="L1594" i="7" s="1"/>
  <c r="BS620" i="1"/>
  <c r="BR620" i="1"/>
  <c r="K1615" i="7" s="1"/>
  <c r="BQ620" i="1"/>
  <c r="K1594" i="7" s="1"/>
  <c r="BP620" i="1"/>
  <c r="J1636" i="7" s="1"/>
  <c r="BO620" i="1"/>
  <c r="J1615" i="7" s="1"/>
  <c r="BN620" i="1"/>
  <c r="J1594" i="7" s="1"/>
  <c r="BM620" i="1"/>
  <c r="I1636" i="7" s="1"/>
  <c r="BL620" i="1"/>
  <c r="I1615" i="7" s="1"/>
  <c r="BK620" i="1"/>
  <c r="I1594" i="7" s="1"/>
  <c r="BJ620" i="1"/>
  <c r="H1636" i="7" s="1"/>
  <c r="BI620" i="1"/>
  <c r="H1615" i="7" s="1"/>
  <c r="BH620" i="1"/>
  <c r="H1594" i="7" s="1"/>
  <c r="BG620" i="1"/>
  <c r="G1636" i="7" s="1"/>
  <c r="BF620" i="1"/>
  <c r="G1615" i="7" s="1"/>
  <c r="BE620" i="1"/>
  <c r="G1594" i="7" s="1"/>
  <c r="BD620" i="1"/>
  <c r="F1636" i="7" s="1"/>
  <c r="BC620" i="1"/>
  <c r="F1615" i="7" s="1"/>
  <c r="BB620" i="1"/>
  <c r="F1594" i="7" s="1"/>
  <c r="BA620" i="1"/>
  <c r="E1636" i="7" s="1"/>
  <c r="AZ620" i="1"/>
  <c r="E1615" i="7" s="1"/>
  <c r="AY620" i="1"/>
  <c r="E1594" i="7" s="1"/>
  <c r="AW620" i="1"/>
  <c r="CQ619" i="1"/>
  <c r="S1635" i="7" s="1"/>
  <c r="CP619" i="1"/>
  <c r="S1614" i="7" s="1"/>
  <c r="CO619" i="1"/>
  <c r="S1593" i="7" s="1"/>
  <c r="CN619" i="1"/>
  <c r="R1635" i="7" s="1"/>
  <c r="CM619" i="1"/>
  <c r="R1614" i="7" s="1"/>
  <c r="CL619" i="1"/>
  <c r="R1593" i="7" s="1"/>
  <c r="CK619" i="1"/>
  <c r="Q1635" i="7" s="1"/>
  <c r="CJ619" i="1"/>
  <c r="Q1614" i="7" s="1"/>
  <c r="CI619" i="1"/>
  <c r="Q1593" i="7" s="1"/>
  <c r="CH619" i="1"/>
  <c r="P1635" i="7" s="1"/>
  <c r="CG619" i="1"/>
  <c r="P1614" i="7" s="1"/>
  <c r="CF619" i="1"/>
  <c r="P1593" i="7" s="1"/>
  <c r="CE619" i="1"/>
  <c r="O1635" i="7" s="1"/>
  <c r="CD619" i="1"/>
  <c r="O1614" i="7" s="1"/>
  <c r="CC619" i="1"/>
  <c r="O1593" i="7" s="1"/>
  <c r="CB619" i="1"/>
  <c r="N1635" i="7" s="1"/>
  <c r="CA619" i="1"/>
  <c r="N1614" i="7" s="1"/>
  <c r="BZ619" i="1"/>
  <c r="N1593" i="7" s="1"/>
  <c r="BY619" i="1"/>
  <c r="M1635" i="7" s="1"/>
  <c r="BX619" i="1"/>
  <c r="M1614" i="7" s="1"/>
  <c r="BW619" i="1"/>
  <c r="M1593" i="7" s="1"/>
  <c r="BV619" i="1"/>
  <c r="L1635" i="7" s="1"/>
  <c r="BU619" i="1"/>
  <c r="L1614" i="7" s="1"/>
  <c r="BT619" i="1"/>
  <c r="L1593" i="7" s="1"/>
  <c r="BS619" i="1"/>
  <c r="BR619" i="1"/>
  <c r="K1614" i="7" s="1"/>
  <c r="BQ619" i="1"/>
  <c r="K1593" i="7" s="1"/>
  <c r="BP619" i="1"/>
  <c r="J1635" i="7" s="1"/>
  <c r="BO619" i="1"/>
  <c r="J1614" i="7" s="1"/>
  <c r="BN619" i="1"/>
  <c r="J1593" i="7" s="1"/>
  <c r="BM619" i="1"/>
  <c r="I1635" i="7" s="1"/>
  <c r="BL619" i="1"/>
  <c r="I1614" i="7" s="1"/>
  <c r="BK619" i="1"/>
  <c r="I1593" i="7" s="1"/>
  <c r="BJ619" i="1"/>
  <c r="H1635" i="7" s="1"/>
  <c r="BI619" i="1"/>
  <c r="H1614" i="7" s="1"/>
  <c r="BH619" i="1"/>
  <c r="H1593" i="7" s="1"/>
  <c r="BG619" i="1"/>
  <c r="G1635" i="7" s="1"/>
  <c r="BF619" i="1"/>
  <c r="G1614" i="7" s="1"/>
  <c r="BE619" i="1"/>
  <c r="G1593" i="7" s="1"/>
  <c r="BD619" i="1"/>
  <c r="F1635" i="7" s="1"/>
  <c r="BC619" i="1"/>
  <c r="F1614" i="7" s="1"/>
  <c r="BB619" i="1"/>
  <c r="F1593" i="7" s="1"/>
  <c r="BA619" i="1"/>
  <c r="E1635" i="7" s="1"/>
  <c r="AZ619" i="1"/>
  <c r="E1614" i="7" s="1"/>
  <c r="AY619" i="1"/>
  <c r="E1593" i="7" s="1"/>
  <c r="AW619" i="1"/>
  <c r="CQ618" i="1"/>
  <c r="S1634" i="7" s="1"/>
  <c r="CP618" i="1"/>
  <c r="S1613" i="7" s="1"/>
  <c r="CO618" i="1"/>
  <c r="S1592" i="7" s="1"/>
  <c r="CN618" i="1"/>
  <c r="R1634" i="7" s="1"/>
  <c r="CM618" i="1"/>
  <c r="R1613" i="7" s="1"/>
  <c r="CL618" i="1"/>
  <c r="R1592" i="7" s="1"/>
  <c r="CK618" i="1"/>
  <c r="Q1634" i="7" s="1"/>
  <c r="CJ618" i="1"/>
  <c r="Q1613" i="7" s="1"/>
  <c r="CI618" i="1"/>
  <c r="Q1592" i="7" s="1"/>
  <c r="CH618" i="1"/>
  <c r="P1634" i="7" s="1"/>
  <c r="CG618" i="1"/>
  <c r="P1613" i="7" s="1"/>
  <c r="CF618" i="1"/>
  <c r="P1592" i="7" s="1"/>
  <c r="CE618" i="1"/>
  <c r="O1634" i="7" s="1"/>
  <c r="CD618" i="1"/>
  <c r="O1613" i="7" s="1"/>
  <c r="CC618" i="1"/>
  <c r="O1592" i="7" s="1"/>
  <c r="CB618" i="1"/>
  <c r="N1634" i="7" s="1"/>
  <c r="CA618" i="1"/>
  <c r="N1613" i="7" s="1"/>
  <c r="BZ618" i="1"/>
  <c r="N1592" i="7" s="1"/>
  <c r="BY618" i="1"/>
  <c r="M1634" i="7" s="1"/>
  <c r="BX618" i="1"/>
  <c r="M1613" i="7" s="1"/>
  <c r="BW618" i="1"/>
  <c r="M1592" i="7" s="1"/>
  <c r="BV618" i="1"/>
  <c r="L1634" i="7" s="1"/>
  <c r="BU618" i="1"/>
  <c r="L1613" i="7" s="1"/>
  <c r="BT618" i="1"/>
  <c r="L1592" i="7" s="1"/>
  <c r="BS618" i="1"/>
  <c r="BR618" i="1"/>
  <c r="K1613" i="7" s="1"/>
  <c r="BQ618" i="1"/>
  <c r="K1592" i="7" s="1"/>
  <c r="BP618" i="1"/>
  <c r="J1634" i="7" s="1"/>
  <c r="BO618" i="1"/>
  <c r="J1613" i="7" s="1"/>
  <c r="BN618" i="1"/>
  <c r="J1592" i="7" s="1"/>
  <c r="BM618" i="1"/>
  <c r="I1634" i="7" s="1"/>
  <c r="BL618" i="1"/>
  <c r="I1613" i="7" s="1"/>
  <c r="BK618" i="1"/>
  <c r="I1592" i="7" s="1"/>
  <c r="BJ618" i="1"/>
  <c r="H1634" i="7" s="1"/>
  <c r="BI618" i="1"/>
  <c r="H1613" i="7" s="1"/>
  <c r="BH618" i="1"/>
  <c r="H1592" i="7" s="1"/>
  <c r="BG618" i="1"/>
  <c r="G1634" i="7" s="1"/>
  <c r="BF618" i="1"/>
  <c r="G1613" i="7" s="1"/>
  <c r="BE618" i="1"/>
  <c r="G1592" i="7" s="1"/>
  <c r="BD618" i="1"/>
  <c r="F1634" i="7" s="1"/>
  <c r="BC618" i="1"/>
  <c r="F1613" i="7" s="1"/>
  <c r="BB618" i="1"/>
  <c r="F1592" i="7" s="1"/>
  <c r="BA618" i="1"/>
  <c r="E1634" i="7" s="1"/>
  <c r="AZ618" i="1"/>
  <c r="E1613" i="7" s="1"/>
  <c r="AY618" i="1"/>
  <c r="E1592" i="7" s="1"/>
  <c r="AW618" i="1"/>
  <c r="CQ617" i="1"/>
  <c r="S1633" i="7" s="1"/>
  <c r="CP617" i="1"/>
  <c r="S1612" i="7" s="1"/>
  <c r="CO617" i="1"/>
  <c r="S1591" i="7" s="1"/>
  <c r="CN617" i="1"/>
  <c r="R1633" i="7" s="1"/>
  <c r="CM617" i="1"/>
  <c r="R1612" i="7" s="1"/>
  <c r="CL617" i="1"/>
  <c r="R1591" i="7" s="1"/>
  <c r="CK617" i="1"/>
  <c r="Q1633" i="7" s="1"/>
  <c r="CJ617" i="1"/>
  <c r="Q1612" i="7" s="1"/>
  <c r="CI617" i="1"/>
  <c r="Q1591" i="7" s="1"/>
  <c r="CH617" i="1"/>
  <c r="P1633" i="7" s="1"/>
  <c r="CG617" i="1"/>
  <c r="P1612" i="7" s="1"/>
  <c r="CF617" i="1"/>
  <c r="P1591" i="7" s="1"/>
  <c r="CE617" i="1"/>
  <c r="O1633" i="7" s="1"/>
  <c r="CD617" i="1"/>
  <c r="O1612" i="7" s="1"/>
  <c r="CC617" i="1"/>
  <c r="O1591" i="7" s="1"/>
  <c r="CB617" i="1"/>
  <c r="N1633" i="7" s="1"/>
  <c r="CA617" i="1"/>
  <c r="N1612" i="7" s="1"/>
  <c r="BZ617" i="1"/>
  <c r="N1591" i="7" s="1"/>
  <c r="BY617" i="1"/>
  <c r="M1633" i="7" s="1"/>
  <c r="BX617" i="1"/>
  <c r="M1612" i="7" s="1"/>
  <c r="BW617" i="1"/>
  <c r="M1591" i="7" s="1"/>
  <c r="BV617" i="1"/>
  <c r="L1633" i="7" s="1"/>
  <c r="BU617" i="1"/>
  <c r="L1612" i="7" s="1"/>
  <c r="BT617" i="1"/>
  <c r="L1591" i="7" s="1"/>
  <c r="BS617" i="1"/>
  <c r="BR617" i="1"/>
  <c r="K1612" i="7" s="1"/>
  <c r="BQ617" i="1"/>
  <c r="K1591" i="7" s="1"/>
  <c r="BP617" i="1"/>
  <c r="J1633" i="7" s="1"/>
  <c r="BO617" i="1"/>
  <c r="J1612" i="7" s="1"/>
  <c r="BN617" i="1"/>
  <c r="J1591" i="7" s="1"/>
  <c r="BM617" i="1"/>
  <c r="I1633" i="7" s="1"/>
  <c r="BL617" i="1"/>
  <c r="I1612" i="7" s="1"/>
  <c r="BK617" i="1"/>
  <c r="I1591" i="7" s="1"/>
  <c r="BJ617" i="1"/>
  <c r="H1633" i="7" s="1"/>
  <c r="BI617" i="1"/>
  <c r="H1612" i="7" s="1"/>
  <c r="BH617" i="1"/>
  <c r="H1591" i="7" s="1"/>
  <c r="BG617" i="1"/>
  <c r="G1633" i="7" s="1"/>
  <c r="BF617" i="1"/>
  <c r="G1612" i="7" s="1"/>
  <c r="BE617" i="1"/>
  <c r="G1591" i="7" s="1"/>
  <c r="BD617" i="1"/>
  <c r="F1633" i="7" s="1"/>
  <c r="BC617" i="1"/>
  <c r="F1612" i="7" s="1"/>
  <c r="BB617" i="1"/>
  <c r="F1591" i="7" s="1"/>
  <c r="BA617" i="1"/>
  <c r="E1633" i="7" s="1"/>
  <c r="AZ617" i="1"/>
  <c r="E1612" i="7" s="1"/>
  <c r="AY617" i="1"/>
  <c r="E1591" i="7" s="1"/>
  <c r="AW617" i="1"/>
  <c r="CQ616" i="1"/>
  <c r="S1632" i="7" s="1"/>
  <c r="CP616" i="1"/>
  <c r="S1611" i="7" s="1"/>
  <c r="CO616" i="1"/>
  <c r="S1590" i="7" s="1"/>
  <c r="CN616" i="1"/>
  <c r="R1632" i="7" s="1"/>
  <c r="CM616" i="1"/>
  <c r="R1611" i="7" s="1"/>
  <c r="CL616" i="1"/>
  <c r="R1590" i="7" s="1"/>
  <c r="CK616" i="1"/>
  <c r="Q1632" i="7" s="1"/>
  <c r="CJ616" i="1"/>
  <c r="Q1611" i="7" s="1"/>
  <c r="CI616" i="1"/>
  <c r="Q1590" i="7" s="1"/>
  <c r="CH616" i="1"/>
  <c r="P1632" i="7" s="1"/>
  <c r="CG616" i="1"/>
  <c r="P1611" i="7" s="1"/>
  <c r="CF616" i="1"/>
  <c r="P1590" i="7" s="1"/>
  <c r="CE616" i="1"/>
  <c r="O1632" i="7" s="1"/>
  <c r="CD616" i="1"/>
  <c r="O1611" i="7" s="1"/>
  <c r="CC616" i="1"/>
  <c r="O1590" i="7" s="1"/>
  <c r="CB616" i="1"/>
  <c r="N1632" i="7" s="1"/>
  <c r="CA616" i="1"/>
  <c r="N1611" i="7" s="1"/>
  <c r="BZ616" i="1"/>
  <c r="N1590" i="7" s="1"/>
  <c r="BY616" i="1"/>
  <c r="M1632" i="7" s="1"/>
  <c r="BX616" i="1"/>
  <c r="M1611" i="7" s="1"/>
  <c r="BW616" i="1"/>
  <c r="M1590" i="7" s="1"/>
  <c r="BV616" i="1"/>
  <c r="L1632" i="7" s="1"/>
  <c r="BU616" i="1"/>
  <c r="L1611" i="7" s="1"/>
  <c r="BT616" i="1"/>
  <c r="L1590" i="7" s="1"/>
  <c r="BS616" i="1"/>
  <c r="BR616" i="1"/>
  <c r="K1611" i="7" s="1"/>
  <c r="BQ616" i="1"/>
  <c r="K1590" i="7" s="1"/>
  <c r="BP616" i="1"/>
  <c r="J1632" i="7" s="1"/>
  <c r="BO616" i="1"/>
  <c r="J1611" i="7" s="1"/>
  <c r="BN616" i="1"/>
  <c r="J1590" i="7" s="1"/>
  <c r="BM616" i="1"/>
  <c r="I1632" i="7" s="1"/>
  <c r="BL616" i="1"/>
  <c r="I1611" i="7" s="1"/>
  <c r="BK616" i="1"/>
  <c r="I1590" i="7" s="1"/>
  <c r="BJ616" i="1"/>
  <c r="H1632" i="7" s="1"/>
  <c r="BI616" i="1"/>
  <c r="H1611" i="7" s="1"/>
  <c r="BH616" i="1"/>
  <c r="H1590" i="7" s="1"/>
  <c r="BG616" i="1"/>
  <c r="G1632" i="7" s="1"/>
  <c r="BF616" i="1"/>
  <c r="G1611" i="7" s="1"/>
  <c r="BE616" i="1"/>
  <c r="G1590" i="7" s="1"/>
  <c r="BD616" i="1"/>
  <c r="F1632" i="7" s="1"/>
  <c r="BC616" i="1"/>
  <c r="F1611" i="7" s="1"/>
  <c r="BB616" i="1"/>
  <c r="F1590" i="7" s="1"/>
  <c r="BA616" i="1"/>
  <c r="E1632" i="7" s="1"/>
  <c r="AZ616" i="1"/>
  <c r="E1611" i="7" s="1"/>
  <c r="AY616" i="1"/>
  <c r="E1590" i="7" s="1"/>
  <c r="AW616" i="1"/>
  <c r="CQ615" i="1"/>
  <c r="S1631" i="7" s="1"/>
  <c r="CP615" i="1"/>
  <c r="S1610" i="7" s="1"/>
  <c r="CO615" i="1"/>
  <c r="S1589" i="7" s="1"/>
  <c r="CN615" i="1"/>
  <c r="R1631" i="7" s="1"/>
  <c r="CM615" i="1"/>
  <c r="R1610" i="7" s="1"/>
  <c r="CL615" i="1"/>
  <c r="R1589" i="7" s="1"/>
  <c r="CK615" i="1"/>
  <c r="Q1631" i="7" s="1"/>
  <c r="CJ615" i="1"/>
  <c r="Q1610" i="7" s="1"/>
  <c r="CI615" i="1"/>
  <c r="Q1589" i="7" s="1"/>
  <c r="CH615" i="1"/>
  <c r="P1631" i="7" s="1"/>
  <c r="CG615" i="1"/>
  <c r="P1610" i="7" s="1"/>
  <c r="CF615" i="1"/>
  <c r="P1589" i="7" s="1"/>
  <c r="CE615" i="1"/>
  <c r="O1631" i="7" s="1"/>
  <c r="CD615" i="1"/>
  <c r="O1610" i="7" s="1"/>
  <c r="CC615" i="1"/>
  <c r="O1589" i="7" s="1"/>
  <c r="CB615" i="1"/>
  <c r="N1631" i="7" s="1"/>
  <c r="CA615" i="1"/>
  <c r="N1610" i="7" s="1"/>
  <c r="BZ615" i="1"/>
  <c r="N1589" i="7" s="1"/>
  <c r="BY615" i="1"/>
  <c r="M1631" i="7" s="1"/>
  <c r="BX615" i="1"/>
  <c r="M1610" i="7" s="1"/>
  <c r="BW615" i="1"/>
  <c r="M1589" i="7" s="1"/>
  <c r="BV615" i="1"/>
  <c r="L1631" i="7" s="1"/>
  <c r="BU615" i="1"/>
  <c r="L1610" i="7" s="1"/>
  <c r="BT615" i="1"/>
  <c r="L1589" i="7" s="1"/>
  <c r="BS615" i="1"/>
  <c r="BR615" i="1"/>
  <c r="K1610" i="7" s="1"/>
  <c r="BQ615" i="1"/>
  <c r="K1589" i="7" s="1"/>
  <c r="BP615" i="1"/>
  <c r="J1631" i="7" s="1"/>
  <c r="BO615" i="1"/>
  <c r="J1610" i="7" s="1"/>
  <c r="BN615" i="1"/>
  <c r="J1589" i="7" s="1"/>
  <c r="BM615" i="1"/>
  <c r="I1631" i="7" s="1"/>
  <c r="BL615" i="1"/>
  <c r="I1610" i="7" s="1"/>
  <c r="BK615" i="1"/>
  <c r="I1589" i="7" s="1"/>
  <c r="BJ615" i="1"/>
  <c r="H1631" i="7" s="1"/>
  <c r="BI615" i="1"/>
  <c r="H1610" i="7" s="1"/>
  <c r="BH615" i="1"/>
  <c r="H1589" i="7" s="1"/>
  <c r="BG615" i="1"/>
  <c r="G1631" i="7" s="1"/>
  <c r="BF615" i="1"/>
  <c r="G1610" i="7" s="1"/>
  <c r="BE615" i="1"/>
  <c r="G1589" i="7" s="1"/>
  <c r="BD615" i="1"/>
  <c r="F1631" i="7" s="1"/>
  <c r="BC615" i="1"/>
  <c r="F1610" i="7" s="1"/>
  <c r="BB615" i="1"/>
  <c r="F1589" i="7" s="1"/>
  <c r="BA615" i="1"/>
  <c r="E1631" i="7" s="1"/>
  <c r="AZ615" i="1"/>
  <c r="E1610" i="7" s="1"/>
  <c r="AY615" i="1"/>
  <c r="E1589" i="7" s="1"/>
  <c r="AW615" i="1"/>
  <c r="CQ614" i="1"/>
  <c r="S1630" i="7" s="1"/>
  <c r="CP614" i="1"/>
  <c r="S1609" i="7" s="1"/>
  <c r="CO614" i="1"/>
  <c r="S1588" i="7" s="1"/>
  <c r="CN614" i="1"/>
  <c r="R1630" i="7" s="1"/>
  <c r="CM614" i="1"/>
  <c r="R1609" i="7" s="1"/>
  <c r="CL614" i="1"/>
  <c r="R1588" i="7" s="1"/>
  <c r="CK614" i="1"/>
  <c r="Q1630" i="7" s="1"/>
  <c r="CJ614" i="1"/>
  <c r="Q1609" i="7" s="1"/>
  <c r="CI614" i="1"/>
  <c r="Q1588" i="7" s="1"/>
  <c r="CH614" i="1"/>
  <c r="P1630" i="7" s="1"/>
  <c r="CG614" i="1"/>
  <c r="P1609" i="7" s="1"/>
  <c r="CF614" i="1"/>
  <c r="P1588" i="7" s="1"/>
  <c r="CE614" i="1"/>
  <c r="O1630" i="7" s="1"/>
  <c r="CD614" i="1"/>
  <c r="O1609" i="7" s="1"/>
  <c r="CC614" i="1"/>
  <c r="O1588" i="7" s="1"/>
  <c r="CB614" i="1"/>
  <c r="N1630" i="7" s="1"/>
  <c r="CA614" i="1"/>
  <c r="N1609" i="7" s="1"/>
  <c r="BZ614" i="1"/>
  <c r="N1588" i="7" s="1"/>
  <c r="BY614" i="1"/>
  <c r="M1630" i="7" s="1"/>
  <c r="BX614" i="1"/>
  <c r="M1609" i="7" s="1"/>
  <c r="BW614" i="1"/>
  <c r="M1588" i="7" s="1"/>
  <c r="BV614" i="1"/>
  <c r="L1630" i="7" s="1"/>
  <c r="BU614" i="1"/>
  <c r="L1609" i="7" s="1"/>
  <c r="BT614" i="1"/>
  <c r="L1588" i="7" s="1"/>
  <c r="BS614" i="1"/>
  <c r="BR614" i="1"/>
  <c r="K1609" i="7" s="1"/>
  <c r="BQ614" i="1"/>
  <c r="K1588" i="7" s="1"/>
  <c r="BP614" i="1"/>
  <c r="J1630" i="7" s="1"/>
  <c r="BO614" i="1"/>
  <c r="J1609" i="7" s="1"/>
  <c r="BN614" i="1"/>
  <c r="J1588" i="7" s="1"/>
  <c r="BM614" i="1"/>
  <c r="I1630" i="7" s="1"/>
  <c r="BL614" i="1"/>
  <c r="I1609" i="7" s="1"/>
  <c r="BK614" i="1"/>
  <c r="I1588" i="7" s="1"/>
  <c r="BJ614" i="1"/>
  <c r="H1630" i="7" s="1"/>
  <c r="BI614" i="1"/>
  <c r="H1609" i="7" s="1"/>
  <c r="BH614" i="1"/>
  <c r="H1588" i="7" s="1"/>
  <c r="BG614" i="1"/>
  <c r="G1630" i="7" s="1"/>
  <c r="BF614" i="1"/>
  <c r="G1609" i="7" s="1"/>
  <c r="BE614" i="1"/>
  <c r="G1588" i="7" s="1"/>
  <c r="BD614" i="1"/>
  <c r="F1630" i="7" s="1"/>
  <c r="BC614" i="1"/>
  <c r="F1609" i="7" s="1"/>
  <c r="BB614" i="1"/>
  <c r="F1588" i="7" s="1"/>
  <c r="BA614" i="1"/>
  <c r="E1630" i="7" s="1"/>
  <c r="AZ614" i="1"/>
  <c r="E1609" i="7" s="1"/>
  <c r="AY614" i="1"/>
  <c r="E1588" i="7" s="1"/>
  <c r="AW614" i="1"/>
  <c r="CQ613" i="1"/>
  <c r="S1629" i="7" s="1"/>
  <c r="CP613" i="1"/>
  <c r="S1608" i="7" s="1"/>
  <c r="CO613" i="1"/>
  <c r="S1587" i="7" s="1"/>
  <c r="CN613" i="1"/>
  <c r="R1629" i="7" s="1"/>
  <c r="CM613" i="1"/>
  <c r="R1608" i="7" s="1"/>
  <c r="CL613" i="1"/>
  <c r="R1587" i="7" s="1"/>
  <c r="CK613" i="1"/>
  <c r="Q1629" i="7" s="1"/>
  <c r="CJ613" i="1"/>
  <c r="Q1608" i="7" s="1"/>
  <c r="CI613" i="1"/>
  <c r="Q1587" i="7" s="1"/>
  <c r="CH613" i="1"/>
  <c r="P1629" i="7" s="1"/>
  <c r="CG613" i="1"/>
  <c r="P1608" i="7" s="1"/>
  <c r="CF613" i="1"/>
  <c r="P1587" i="7" s="1"/>
  <c r="CE613" i="1"/>
  <c r="O1629" i="7" s="1"/>
  <c r="CD613" i="1"/>
  <c r="O1608" i="7" s="1"/>
  <c r="CC613" i="1"/>
  <c r="O1587" i="7" s="1"/>
  <c r="CB613" i="1"/>
  <c r="N1629" i="7" s="1"/>
  <c r="CA613" i="1"/>
  <c r="N1608" i="7" s="1"/>
  <c r="BZ613" i="1"/>
  <c r="N1587" i="7" s="1"/>
  <c r="BY613" i="1"/>
  <c r="M1629" i="7" s="1"/>
  <c r="BX613" i="1"/>
  <c r="M1608" i="7" s="1"/>
  <c r="BW613" i="1"/>
  <c r="M1587" i="7" s="1"/>
  <c r="BV613" i="1"/>
  <c r="L1629" i="7" s="1"/>
  <c r="BU613" i="1"/>
  <c r="L1608" i="7" s="1"/>
  <c r="BT613" i="1"/>
  <c r="L1587" i="7" s="1"/>
  <c r="BS613" i="1"/>
  <c r="BR613" i="1"/>
  <c r="K1608" i="7" s="1"/>
  <c r="BQ613" i="1"/>
  <c r="K1587" i="7" s="1"/>
  <c r="BP613" i="1"/>
  <c r="J1629" i="7" s="1"/>
  <c r="BO613" i="1"/>
  <c r="J1608" i="7" s="1"/>
  <c r="BN613" i="1"/>
  <c r="J1587" i="7" s="1"/>
  <c r="BM613" i="1"/>
  <c r="I1629" i="7" s="1"/>
  <c r="BL613" i="1"/>
  <c r="I1608" i="7" s="1"/>
  <c r="BK613" i="1"/>
  <c r="I1587" i="7" s="1"/>
  <c r="BJ613" i="1"/>
  <c r="H1629" i="7" s="1"/>
  <c r="BI613" i="1"/>
  <c r="H1608" i="7" s="1"/>
  <c r="BH613" i="1"/>
  <c r="H1587" i="7" s="1"/>
  <c r="BG613" i="1"/>
  <c r="G1629" i="7" s="1"/>
  <c r="BF613" i="1"/>
  <c r="G1608" i="7" s="1"/>
  <c r="BE613" i="1"/>
  <c r="G1587" i="7" s="1"/>
  <c r="BD613" i="1"/>
  <c r="F1629" i="7" s="1"/>
  <c r="BC613" i="1"/>
  <c r="F1608" i="7" s="1"/>
  <c r="BB613" i="1"/>
  <c r="F1587" i="7" s="1"/>
  <c r="BA613" i="1"/>
  <c r="E1629" i="7" s="1"/>
  <c r="AZ613" i="1"/>
  <c r="E1608" i="7" s="1"/>
  <c r="AY613" i="1"/>
  <c r="E1587" i="7" s="1"/>
  <c r="AW613" i="1"/>
  <c r="CQ612" i="1"/>
  <c r="S1628" i="7" s="1"/>
  <c r="CP612" i="1"/>
  <c r="S1607" i="7" s="1"/>
  <c r="CO612" i="1"/>
  <c r="S1586" i="7" s="1"/>
  <c r="CN612" i="1"/>
  <c r="R1628" i="7" s="1"/>
  <c r="CM612" i="1"/>
  <c r="R1607" i="7" s="1"/>
  <c r="CL612" i="1"/>
  <c r="R1586" i="7" s="1"/>
  <c r="CK612" i="1"/>
  <c r="Q1628" i="7" s="1"/>
  <c r="CJ612" i="1"/>
  <c r="Q1607" i="7" s="1"/>
  <c r="CI612" i="1"/>
  <c r="Q1586" i="7" s="1"/>
  <c r="CH612" i="1"/>
  <c r="P1628" i="7" s="1"/>
  <c r="CG612" i="1"/>
  <c r="P1607" i="7" s="1"/>
  <c r="CF612" i="1"/>
  <c r="P1586" i="7" s="1"/>
  <c r="CE612" i="1"/>
  <c r="O1628" i="7" s="1"/>
  <c r="CD612" i="1"/>
  <c r="O1607" i="7" s="1"/>
  <c r="CC612" i="1"/>
  <c r="O1586" i="7" s="1"/>
  <c r="CB612" i="1"/>
  <c r="N1628" i="7" s="1"/>
  <c r="CA612" i="1"/>
  <c r="N1607" i="7" s="1"/>
  <c r="BZ612" i="1"/>
  <c r="N1586" i="7" s="1"/>
  <c r="BY612" i="1"/>
  <c r="M1628" i="7" s="1"/>
  <c r="BX612" i="1"/>
  <c r="M1607" i="7" s="1"/>
  <c r="BW612" i="1"/>
  <c r="M1586" i="7" s="1"/>
  <c r="BV612" i="1"/>
  <c r="L1628" i="7" s="1"/>
  <c r="BU612" i="1"/>
  <c r="L1607" i="7" s="1"/>
  <c r="BT612" i="1"/>
  <c r="L1586" i="7" s="1"/>
  <c r="BS612" i="1"/>
  <c r="BR612" i="1"/>
  <c r="K1607" i="7" s="1"/>
  <c r="BQ612" i="1"/>
  <c r="K1586" i="7" s="1"/>
  <c r="BP612" i="1"/>
  <c r="J1628" i="7" s="1"/>
  <c r="BO612" i="1"/>
  <c r="J1607" i="7" s="1"/>
  <c r="BN612" i="1"/>
  <c r="J1586" i="7" s="1"/>
  <c r="BM612" i="1"/>
  <c r="I1628" i="7" s="1"/>
  <c r="BL612" i="1"/>
  <c r="I1607" i="7" s="1"/>
  <c r="BK612" i="1"/>
  <c r="I1586" i="7" s="1"/>
  <c r="BJ612" i="1"/>
  <c r="H1628" i="7" s="1"/>
  <c r="BI612" i="1"/>
  <c r="H1607" i="7" s="1"/>
  <c r="BH612" i="1"/>
  <c r="H1586" i="7" s="1"/>
  <c r="BG612" i="1"/>
  <c r="G1628" i="7" s="1"/>
  <c r="BF612" i="1"/>
  <c r="G1607" i="7" s="1"/>
  <c r="BE612" i="1"/>
  <c r="G1586" i="7" s="1"/>
  <c r="BD612" i="1"/>
  <c r="F1628" i="7" s="1"/>
  <c r="BC612" i="1"/>
  <c r="F1607" i="7" s="1"/>
  <c r="BB612" i="1"/>
  <c r="F1586" i="7" s="1"/>
  <c r="BA612" i="1"/>
  <c r="E1628" i="7" s="1"/>
  <c r="AZ612" i="1"/>
  <c r="E1607" i="7" s="1"/>
  <c r="AY612" i="1"/>
  <c r="E1586" i="7" s="1"/>
  <c r="AW612" i="1"/>
  <c r="CQ611" i="1"/>
  <c r="S1627" i="7" s="1"/>
  <c r="CP611" i="1"/>
  <c r="S1606" i="7" s="1"/>
  <c r="CO611" i="1"/>
  <c r="S1585" i="7" s="1"/>
  <c r="CN611" i="1"/>
  <c r="R1627" i="7" s="1"/>
  <c r="CM611" i="1"/>
  <c r="R1606" i="7" s="1"/>
  <c r="CL611" i="1"/>
  <c r="R1585" i="7" s="1"/>
  <c r="CK611" i="1"/>
  <c r="Q1627" i="7" s="1"/>
  <c r="CJ611" i="1"/>
  <c r="Q1606" i="7" s="1"/>
  <c r="CI611" i="1"/>
  <c r="Q1585" i="7" s="1"/>
  <c r="CH611" i="1"/>
  <c r="P1627" i="7" s="1"/>
  <c r="CG611" i="1"/>
  <c r="P1606" i="7" s="1"/>
  <c r="CF611" i="1"/>
  <c r="P1585" i="7" s="1"/>
  <c r="CE611" i="1"/>
  <c r="O1627" i="7" s="1"/>
  <c r="CD611" i="1"/>
  <c r="O1606" i="7" s="1"/>
  <c r="CC611" i="1"/>
  <c r="O1585" i="7" s="1"/>
  <c r="CB611" i="1"/>
  <c r="N1627" i="7" s="1"/>
  <c r="CA611" i="1"/>
  <c r="N1606" i="7" s="1"/>
  <c r="BZ611" i="1"/>
  <c r="N1585" i="7" s="1"/>
  <c r="BY611" i="1"/>
  <c r="M1627" i="7" s="1"/>
  <c r="BX611" i="1"/>
  <c r="M1606" i="7" s="1"/>
  <c r="BW611" i="1"/>
  <c r="M1585" i="7" s="1"/>
  <c r="BV611" i="1"/>
  <c r="L1627" i="7" s="1"/>
  <c r="BU611" i="1"/>
  <c r="L1606" i="7" s="1"/>
  <c r="BT611" i="1"/>
  <c r="L1585" i="7" s="1"/>
  <c r="BS611" i="1"/>
  <c r="BR611" i="1"/>
  <c r="K1606" i="7" s="1"/>
  <c r="BQ611" i="1"/>
  <c r="K1585" i="7" s="1"/>
  <c r="BP611" i="1"/>
  <c r="J1627" i="7" s="1"/>
  <c r="BO611" i="1"/>
  <c r="J1606" i="7" s="1"/>
  <c r="BN611" i="1"/>
  <c r="J1585" i="7" s="1"/>
  <c r="BM611" i="1"/>
  <c r="I1627" i="7" s="1"/>
  <c r="BL611" i="1"/>
  <c r="I1606" i="7" s="1"/>
  <c r="BK611" i="1"/>
  <c r="I1585" i="7" s="1"/>
  <c r="BJ611" i="1"/>
  <c r="H1627" i="7" s="1"/>
  <c r="BI611" i="1"/>
  <c r="H1606" i="7" s="1"/>
  <c r="BH611" i="1"/>
  <c r="H1585" i="7" s="1"/>
  <c r="BG611" i="1"/>
  <c r="G1627" i="7" s="1"/>
  <c r="BF611" i="1"/>
  <c r="G1606" i="7" s="1"/>
  <c r="BE611" i="1"/>
  <c r="G1585" i="7" s="1"/>
  <c r="BD611" i="1"/>
  <c r="F1627" i="7" s="1"/>
  <c r="BC611" i="1"/>
  <c r="F1606" i="7" s="1"/>
  <c r="BB611" i="1"/>
  <c r="F1585" i="7" s="1"/>
  <c r="BA611" i="1"/>
  <c r="E1627" i="7" s="1"/>
  <c r="AZ611" i="1"/>
  <c r="E1606" i="7" s="1"/>
  <c r="AY611" i="1"/>
  <c r="E1585" i="7" s="1"/>
  <c r="AW611" i="1"/>
  <c r="CQ610" i="1"/>
  <c r="S1626" i="7" s="1"/>
  <c r="CP610" i="1"/>
  <c r="S1605" i="7" s="1"/>
  <c r="CO610" i="1"/>
  <c r="S1584" i="7" s="1"/>
  <c r="CN610" i="1"/>
  <c r="R1626" i="7" s="1"/>
  <c r="CM610" i="1"/>
  <c r="R1605" i="7" s="1"/>
  <c r="CL610" i="1"/>
  <c r="R1584" i="7" s="1"/>
  <c r="CK610" i="1"/>
  <c r="Q1626" i="7" s="1"/>
  <c r="CJ610" i="1"/>
  <c r="Q1605" i="7" s="1"/>
  <c r="CI610" i="1"/>
  <c r="Q1584" i="7" s="1"/>
  <c r="CH610" i="1"/>
  <c r="P1626" i="7" s="1"/>
  <c r="CG610" i="1"/>
  <c r="P1605" i="7" s="1"/>
  <c r="CF610" i="1"/>
  <c r="P1584" i="7" s="1"/>
  <c r="CE610" i="1"/>
  <c r="O1626" i="7" s="1"/>
  <c r="CD610" i="1"/>
  <c r="O1605" i="7" s="1"/>
  <c r="CC610" i="1"/>
  <c r="O1584" i="7" s="1"/>
  <c r="CB610" i="1"/>
  <c r="N1626" i="7" s="1"/>
  <c r="CA610" i="1"/>
  <c r="N1605" i="7" s="1"/>
  <c r="BZ610" i="1"/>
  <c r="N1584" i="7" s="1"/>
  <c r="BY610" i="1"/>
  <c r="M1626" i="7" s="1"/>
  <c r="BX610" i="1"/>
  <c r="M1605" i="7" s="1"/>
  <c r="BW610" i="1"/>
  <c r="M1584" i="7" s="1"/>
  <c r="BV610" i="1"/>
  <c r="L1626" i="7" s="1"/>
  <c r="BU610" i="1"/>
  <c r="L1605" i="7" s="1"/>
  <c r="BT610" i="1"/>
  <c r="L1584" i="7" s="1"/>
  <c r="BS610" i="1"/>
  <c r="BR610" i="1"/>
  <c r="K1605" i="7" s="1"/>
  <c r="BQ610" i="1"/>
  <c r="K1584" i="7" s="1"/>
  <c r="BP610" i="1"/>
  <c r="J1626" i="7" s="1"/>
  <c r="BO610" i="1"/>
  <c r="J1605" i="7" s="1"/>
  <c r="BN610" i="1"/>
  <c r="J1584" i="7" s="1"/>
  <c r="BM610" i="1"/>
  <c r="I1626" i="7" s="1"/>
  <c r="BL610" i="1"/>
  <c r="I1605" i="7" s="1"/>
  <c r="BK610" i="1"/>
  <c r="I1584" i="7" s="1"/>
  <c r="BJ610" i="1"/>
  <c r="H1626" i="7" s="1"/>
  <c r="BI610" i="1"/>
  <c r="H1605" i="7" s="1"/>
  <c r="BH610" i="1"/>
  <c r="H1584" i="7" s="1"/>
  <c r="BG610" i="1"/>
  <c r="G1626" i="7" s="1"/>
  <c r="BF610" i="1"/>
  <c r="G1605" i="7" s="1"/>
  <c r="BE610" i="1"/>
  <c r="G1584" i="7" s="1"/>
  <c r="BD610" i="1"/>
  <c r="F1626" i="7" s="1"/>
  <c r="BC610" i="1"/>
  <c r="F1605" i="7" s="1"/>
  <c r="BB610" i="1"/>
  <c r="F1584" i="7" s="1"/>
  <c r="BA610" i="1"/>
  <c r="E1626" i="7" s="1"/>
  <c r="AZ610" i="1"/>
  <c r="E1605" i="7" s="1"/>
  <c r="AY610" i="1"/>
  <c r="E1584" i="7" s="1"/>
  <c r="AW610" i="1"/>
  <c r="CQ609" i="1"/>
  <c r="S1625" i="7" s="1"/>
  <c r="CP609" i="1"/>
  <c r="S1604" i="7" s="1"/>
  <c r="CO609" i="1"/>
  <c r="S1583" i="7" s="1"/>
  <c r="CN609" i="1"/>
  <c r="R1625" i="7" s="1"/>
  <c r="CM609" i="1"/>
  <c r="R1604" i="7" s="1"/>
  <c r="CL609" i="1"/>
  <c r="R1583" i="7" s="1"/>
  <c r="CK609" i="1"/>
  <c r="Q1625" i="7" s="1"/>
  <c r="CJ609" i="1"/>
  <c r="Q1604" i="7" s="1"/>
  <c r="CI609" i="1"/>
  <c r="Q1583" i="7" s="1"/>
  <c r="CH609" i="1"/>
  <c r="P1625" i="7" s="1"/>
  <c r="CG609" i="1"/>
  <c r="P1604" i="7" s="1"/>
  <c r="CF609" i="1"/>
  <c r="P1583" i="7" s="1"/>
  <c r="CE609" i="1"/>
  <c r="O1625" i="7" s="1"/>
  <c r="CD609" i="1"/>
  <c r="O1604" i="7" s="1"/>
  <c r="CC609" i="1"/>
  <c r="O1583" i="7" s="1"/>
  <c r="CB609" i="1"/>
  <c r="N1625" i="7" s="1"/>
  <c r="CA609" i="1"/>
  <c r="N1604" i="7" s="1"/>
  <c r="BZ609" i="1"/>
  <c r="N1583" i="7" s="1"/>
  <c r="BY609" i="1"/>
  <c r="M1625" i="7" s="1"/>
  <c r="BX609" i="1"/>
  <c r="M1604" i="7" s="1"/>
  <c r="BW609" i="1"/>
  <c r="M1583" i="7" s="1"/>
  <c r="BV609" i="1"/>
  <c r="L1625" i="7" s="1"/>
  <c r="BU609" i="1"/>
  <c r="L1604" i="7" s="1"/>
  <c r="BT609" i="1"/>
  <c r="L1583" i="7" s="1"/>
  <c r="BS609" i="1"/>
  <c r="BR609" i="1"/>
  <c r="K1604" i="7" s="1"/>
  <c r="BQ609" i="1"/>
  <c r="K1583" i="7" s="1"/>
  <c r="BP609" i="1"/>
  <c r="J1625" i="7" s="1"/>
  <c r="BO609" i="1"/>
  <c r="J1604" i="7" s="1"/>
  <c r="BN609" i="1"/>
  <c r="J1583" i="7" s="1"/>
  <c r="BM609" i="1"/>
  <c r="I1625" i="7" s="1"/>
  <c r="BL609" i="1"/>
  <c r="I1604" i="7" s="1"/>
  <c r="BK609" i="1"/>
  <c r="I1583" i="7" s="1"/>
  <c r="BJ609" i="1"/>
  <c r="H1625" i="7" s="1"/>
  <c r="BI609" i="1"/>
  <c r="H1604" i="7" s="1"/>
  <c r="BH609" i="1"/>
  <c r="H1583" i="7" s="1"/>
  <c r="BG609" i="1"/>
  <c r="G1625" i="7" s="1"/>
  <c r="BF609" i="1"/>
  <c r="G1604" i="7" s="1"/>
  <c r="BE609" i="1"/>
  <c r="G1583" i="7" s="1"/>
  <c r="BD609" i="1"/>
  <c r="F1625" i="7" s="1"/>
  <c r="BC609" i="1"/>
  <c r="F1604" i="7" s="1"/>
  <c r="BB609" i="1"/>
  <c r="F1583" i="7" s="1"/>
  <c r="BA609" i="1"/>
  <c r="E1625" i="7" s="1"/>
  <c r="AZ609" i="1"/>
  <c r="E1604" i="7" s="1"/>
  <c r="AY609" i="1"/>
  <c r="E1583" i="7" s="1"/>
  <c r="AW609" i="1"/>
  <c r="CQ608" i="1"/>
  <c r="S1624" i="7" s="1"/>
  <c r="CP608" i="1"/>
  <c r="S1603" i="7" s="1"/>
  <c r="CO608" i="1"/>
  <c r="S1582" i="7" s="1"/>
  <c r="CN608" i="1"/>
  <c r="R1624" i="7" s="1"/>
  <c r="CM608" i="1"/>
  <c r="R1603" i="7" s="1"/>
  <c r="CL608" i="1"/>
  <c r="R1582" i="7" s="1"/>
  <c r="CK608" i="1"/>
  <c r="Q1624" i="7" s="1"/>
  <c r="CJ608" i="1"/>
  <c r="Q1603" i="7" s="1"/>
  <c r="CI608" i="1"/>
  <c r="Q1582" i="7" s="1"/>
  <c r="CH608" i="1"/>
  <c r="P1624" i="7" s="1"/>
  <c r="CG608" i="1"/>
  <c r="P1603" i="7" s="1"/>
  <c r="CF608" i="1"/>
  <c r="P1582" i="7" s="1"/>
  <c r="CE608" i="1"/>
  <c r="O1624" i="7" s="1"/>
  <c r="CD608" i="1"/>
  <c r="O1603" i="7" s="1"/>
  <c r="CC608" i="1"/>
  <c r="O1582" i="7" s="1"/>
  <c r="CB608" i="1"/>
  <c r="N1624" i="7" s="1"/>
  <c r="CA608" i="1"/>
  <c r="N1603" i="7" s="1"/>
  <c r="BZ608" i="1"/>
  <c r="N1582" i="7" s="1"/>
  <c r="BY608" i="1"/>
  <c r="M1624" i="7" s="1"/>
  <c r="BX608" i="1"/>
  <c r="M1603" i="7" s="1"/>
  <c r="BW608" i="1"/>
  <c r="M1582" i="7" s="1"/>
  <c r="BV608" i="1"/>
  <c r="L1624" i="7" s="1"/>
  <c r="BU608" i="1"/>
  <c r="L1603" i="7" s="1"/>
  <c r="BT608" i="1"/>
  <c r="L1582" i="7" s="1"/>
  <c r="BS608" i="1"/>
  <c r="BR608" i="1"/>
  <c r="K1603" i="7" s="1"/>
  <c r="BQ608" i="1"/>
  <c r="K1582" i="7" s="1"/>
  <c r="BP608" i="1"/>
  <c r="J1624" i="7" s="1"/>
  <c r="BO608" i="1"/>
  <c r="J1603" i="7" s="1"/>
  <c r="BN608" i="1"/>
  <c r="J1582" i="7" s="1"/>
  <c r="BM608" i="1"/>
  <c r="I1624" i="7" s="1"/>
  <c r="BL608" i="1"/>
  <c r="I1603" i="7" s="1"/>
  <c r="BK608" i="1"/>
  <c r="I1582" i="7" s="1"/>
  <c r="BJ608" i="1"/>
  <c r="H1624" i="7" s="1"/>
  <c r="BI608" i="1"/>
  <c r="H1603" i="7" s="1"/>
  <c r="BH608" i="1"/>
  <c r="H1582" i="7" s="1"/>
  <c r="BG608" i="1"/>
  <c r="G1624" i="7" s="1"/>
  <c r="BF608" i="1"/>
  <c r="G1603" i="7" s="1"/>
  <c r="BE608" i="1"/>
  <c r="G1582" i="7" s="1"/>
  <c r="BD608" i="1"/>
  <c r="F1624" i="7" s="1"/>
  <c r="BC608" i="1"/>
  <c r="F1603" i="7" s="1"/>
  <c r="BB608" i="1"/>
  <c r="F1582" i="7" s="1"/>
  <c r="BA608" i="1"/>
  <c r="E1624" i="7" s="1"/>
  <c r="AZ608" i="1"/>
  <c r="E1603" i="7" s="1"/>
  <c r="AY608" i="1"/>
  <c r="E1582" i="7" s="1"/>
  <c r="AW608" i="1"/>
  <c r="CQ607" i="1"/>
  <c r="S1623" i="7" s="1"/>
  <c r="CP607" i="1"/>
  <c r="S1602" i="7" s="1"/>
  <c r="CO607" i="1"/>
  <c r="S1581" i="7" s="1"/>
  <c r="CN607" i="1"/>
  <c r="R1623" i="7" s="1"/>
  <c r="CM607" i="1"/>
  <c r="R1602" i="7" s="1"/>
  <c r="CL607" i="1"/>
  <c r="R1581" i="7" s="1"/>
  <c r="CK607" i="1"/>
  <c r="Q1623" i="7" s="1"/>
  <c r="CJ607" i="1"/>
  <c r="Q1602" i="7" s="1"/>
  <c r="CI607" i="1"/>
  <c r="Q1581" i="7" s="1"/>
  <c r="CH607" i="1"/>
  <c r="P1623" i="7" s="1"/>
  <c r="CG607" i="1"/>
  <c r="P1602" i="7" s="1"/>
  <c r="CF607" i="1"/>
  <c r="P1581" i="7" s="1"/>
  <c r="CE607" i="1"/>
  <c r="O1623" i="7" s="1"/>
  <c r="CD607" i="1"/>
  <c r="O1602" i="7" s="1"/>
  <c r="CC607" i="1"/>
  <c r="O1581" i="7" s="1"/>
  <c r="CB607" i="1"/>
  <c r="N1623" i="7" s="1"/>
  <c r="CA607" i="1"/>
  <c r="N1602" i="7" s="1"/>
  <c r="BZ607" i="1"/>
  <c r="N1581" i="7" s="1"/>
  <c r="BY607" i="1"/>
  <c r="M1623" i="7" s="1"/>
  <c r="BX607" i="1"/>
  <c r="M1602" i="7" s="1"/>
  <c r="BW607" i="1"/>
  <c r="M1581" i="7" s="1"/>
  <c r="BV607" i="1"/>
  <c r="L1623" i="7" s="1"/>
  <c r="BU607" i="1"/>
  <c r="L1602" i="7" s="1"/>
  <c r="BT607" i="1"/>
  <c r="L1581" i="7" s="1"/>
  <c r="BS607" i="1"/>
  <c r="BR607" i="1"/>
  <c r="K1602" i="7" s="1"/>
  <c r="BQ607" i="1"/>
  <c r="K1581" i="7" s="1"/>
  <c r="BP607" i="1"/>
  <c r="J1623" i="7" s="1"/>
  <c r="BO607" i="1"/>
  <c r="J1602" i="7" s="1"/>
  <c r="BN607" i="1"/>
  <c r="J1581" i="7" s="1"/>
  <c r="BM607" i="1"/>
  <c r="I1623" i="7" s="1"/>
  <c r="BL607" i="1"/>
  <c r="I1602" i="7" s="1"/>
  <c r="BK607" i="1"/>
  <c r="I1581" i="7" s="1"/>
  <c r="BJ607" i="1"/>
  <c r="H1623" i="7" s="1"/>
  <c r="BI607" i="1"/>
  <c r="H1602" i="7" s="1"/>
  <c r="BH607" i="1"/>
  <c r="H1581" i="7" s="1"/>
  <c r="BG607" i="1"/>
  <c r="G1623" i="7" s="1"/>
  <c r="BF607" i="1"/>
  <c r="G1602" i="7" s="1"/>
  <c r="BE607" i="1"/>
  <c r="G1581" i="7" s="1"/>
  <c r="BD607" i="1"/>
  <c r="F1623" i="7" s="1"/>
  <c r="BC607" i="1"/>
  <c r="F1602" i="7" s="1"/>
  <c r="BB607" i="1"/>
  <c r="F1581" i="7" s="1"/>
  <c r="BA607" i="1"/>
  <c r="E1623" i="7" s="1"/>
  <c r="AZ607" i="1"/>
  <c r="E1602" i="7" s="1"/>
  <c r="AY607" i="1"/>
  <c r="E1581" i="7" s="1"/>
  <c r="AW607" i="1"/>
  <c r="CQ606" i="1"/>
  <c r="S1622" i="7" s="1"/>
  <c r="CP606" i="1"/>
  <c r="S1601" i="7" s="1"/>
  <c r="CO606" i="1"/>
  <c r="S1580" i="7" s="1"/>
  <c r="CN606" i="1"/>
  <c r="R1622" i="7" s="1"/>
  <c r="CM606" i="1"/>
  <c r="R1601" i="7" s="1"/>
  <c r="CL606" i="1"/>
  <c r="R1580" i="7" s="1"/>
  <c r="CK606" i="1"/>
  <c r="Q1622" i="7" s="1"/>
  <c r="CJ606" i="1"/>
  <c r="Q1601" i="7" s="1"/>
  <c r="CI606" i="1"/>
  <c r="Q1580" i="7" s="1"/>
  <c r="CH606" i="1"/>
  <c r="P1622" i="7" s="1"/>
  <c r="CG606" i="1"/>
  <c r="P1601" i="7" s="1"/>
  <c r="CF606" i="1"/>
  <c r="P1580" i="7" s="1"/>
  <c r="CE606" i="1"/>
  <c r="O1622" i="7" s="1"/>
  <c r="CD606" i="1"/>
  <c r="O1601" i="7" s="1"/>
  <c r="CC606" i="1"/>
  <c r="O1580" i="7" s="1"/>
  <c r="CB606" i="1"/>
  <c r="N1622" i="7" s="1"/>
  <c r="CA606" i="1"/>
  <c r="N1601" i="7" s="1"/>
  <c r="BZ606" i="1"/>
  <c r="N1580" i="7" s="1"/>
  <c r="BY606" i="1"/>
  <c r="M1622" i="7" s="1"/>
  <c r="BX606" i="1"/>
  <c r="M1601" i="7" s="1"/>
  <c r="BW606" i="1"/>
  <c r="M1580" i="7" s="1"/>
  <c r="BV606" i="1"/>
  <c r="L1622" i="7" s="1"/>
  <c r="BU606" i="1"/>
  <c r="L1601" i="7" s="1"/>
  <c r="BT606" i="1"/>
  <c r="L1580" i="7" s="1"/>
  <c r="BS606" i="1"/>
  <c r="BR606" i="1"/>
  <c r="K1601" i="7" s="1"/>
  <c r="BQ606" i="1"/>
  <c r="K1580" i="7" s="1"/>
  <c r="BP606" i="1"/>
  <c r="J1622" i="7" s="1"/>
  <c r="BO606" i="1"/>
  <c r="J1601" i="7" s="1"/>
  <c r="BN606" i="1"/>
  <c r="J1580" i="7" s="1"/>
  <c r="BM606" i="1"/>
  <c r="I1622" i="7" s="1"/>
  <c r="BL606" i="1"/>
  <c r="I1601" i="7" s="1"/>
  <c r="BK606" i="1"/>
  <c r="I1580" i="7" s="1"/>
  <c r="BJ606" i="1"/>
  <c r="H1622" i="7" s="1"/>
  <c r="BI606" i="1"/>
  <c r="H1601" i="7" s="1"/>
  <c r="BH606" i="1"/>
  <c r="H1580" i="7" s="1"/>
  <c r="BG606" i="1"/>
  <c r="G1622" i="7" s="1"/>
  <c r="BF606" i="1"/>
  <c r="G1601" i="7" s="1"/>
  <c r="BE606" i="1"/>
  <c r="G1580" i="7" s="1"/>
  <c r="BD606" i="1"/>
  <c r="F1622" i="7" s="1"/>
  <c r="BC606" i="1"/>
  <c r="F1601" i="7" s="1"/>
  <c r="BB606" i="1"/>
  <c r="F1580" i="7" s="1"/>
  <c r="BA606" i="1"/>
  <c r="E1622" i="7" s="1"/>
  <c r="AZ606" i="1"/>
  <c r="E1601" i="7" s="1"/>
  <c r="AY606" i="1"/>
  <c r="E1580" i="7" s="1"/>
  <c r="AW606" i="1"/>
  <c r="CQ605" i="1"/>
  <c r="S1621" i="7" s="1"/>
  <c r="CP605" i="1"/>
  <c r="S1600" i="7" s="1"/>
  <c r="CO605" i="1"/>
  <c r="S1579" i="7" s="1"/>
  <c r="CN605" i="1"/>
  <c r="R1621" i="7" s="1"/>
  <c r="CM605" i="1"/>
  <c r="R1600" i="7" s="1"/>
  <c r="CL605" i="1"/>
  <c r="R1579" i="7" s="1"/>
  <c r="CK605" i="1"/>
  <c r="Q1621" i="7" s="1"/>
  <c r="CJ605" i="1"/>
  <c r="Q1600" i="7" s="1"/>
  <c r="CI605" i="1"/>
  <c r="Q1579" i="7" s="1"/>
  <c r="CH605" i="1"/>
  <c r="P1621" i="7" s="1"/>
  <c r="CG605" i="1"/>
  <c r="P1600" i="7" s="1"/>
  <c r="CF605" i="1"/>
  <c r="P1579" i="7" s="1"/>
  <c r="CE605" i="1"/>
  <c r="O1621" i="7" s="1"/>
  <c r="CD605" i="1"/>
  <c r="O1600" i="7" s="1"/>
  <c r="CC605" i="1"/>
  <c r="O1579" i="7" s="1"/>
  <c r="CB605" i="1"/>
  <c r="N1621" i="7" s="1"/>
  <c r="CA605" i="1"/>
  <c r="N1600" i="7" s="1"/>
  <c r="BZ605" i="1"/>
  <c r="N1579" i="7" s="1"/>
  <c r="BY605" i="1"/>
  <c r="M1621" i="7" s="1"/>
  <c r="BX605" i="1"/>
  <c r="M1600" i="7" s="1"/>
  <c r="BW605" i="1"/>
  <c r="M1579" i="7" s="1"/>
  <c r="BV605" i="1"/>
  <c r="L1621" i="7" s="1"/>
  <c r="BU605" i="1"/>
  <c r="L1600" i="7" s="1"/>
  <c r="BT605" i="1"/>
  <c r="L1579" i="7" s="1"/>
  <c r="BS605" i="1"/>
  <c r="BR605" i="1"/>
  <c r="K1600" i="7" s="1"/>
  <c r="BQ605" i="1"/>
  <c r="K1579" i="7" s="1"/>
  <c r="BP605" i="1"/>
  <c r="J1621" i="7" s="1"/>
  <c r="BO605" i="1"/>
  <c r="J1600" i="7" s="1"/>
  <c r="BN605" i="1"/>
  <c r="J1579" i="7" s="1"/>
  <c r="BM605" i="1"/>
  <c r="I1621" i="7" s="1"/>
  <c r="BL605" i="1"/>
  <c r="I1600" i="7" s="1"/>
  <c r="BK605" i="1"/>
  <c r="I1579" i="7" s="1"/>
  <c r="BJ605" i="1"/>
  <c r="H1621" i="7" s="1"/>
  <c r="BI605" i="1"/>
  <c r="H1600" i="7" s="1"/>
  <c r="BH605" i="1"/>
  <c r="H1579" i="7" s="1"/>
  <c r="BG605" i="1"/>
  <c r="G1621" i="7" s="1"/>
  <c r="BF605" i="1"/>
  <c r="G1600" i="7" s="1"/>
  <c r="BE605" i="1"/>
  <c r="G1579" i="7" s="1"/>
  <c r="BD605" i="1"/>
  <c r="F1621" i="7" s="1"/>
  <c r="BC605" i="1"/>
  <c r="F1600" i="7" s="1"/>
  <c r="BB605" i="1"/>
  <c r="F1579" i="7" s="1"/>
  <c r="BA605" i="1"/>
  <c r="E1621" i="7" s="1"/>
  <c r="AZ605" i="1"/>
  <c r="E1600" i="7" s="1"/>
  <c r="AY605" i="1"/>
  <c r="E1579" i="7" s="1"/>
  <c r="AW605" i="1"/>
  <c r="CQ604" i="1"/>
  <c r="S1620" i="7" s="1"/>
  <c r="CP604" i="1"/>
  <c r="S1599" i="7" s="1"/>
  <c r="CO604" i="1"/>
  <c r="S1578" i="7" s="1"/>
  <c r="CN604" i="1"/>
  <c r="R1620" i="7" s="1"/>
  <c r="CM604" i="1"/>
  <c r="R1599" i="7" s="1"/>
  <c r="CL604" i="1"/>
  <c r="R1578" i="7" s="1"/>
  <c r="CK604" i="1"/>
  <c r="Q1620" i="7" s="1"/>
  <c r="CJ604" i="1"/>
  <c r="Q1599" i="7" s="1"/>
  <c r="CI604" i="1"/>
  <c r="Q1578" i="7" s="1"/>
  <c r="CH604" i="1"/>
  <c r="P1620" i="7" s="1"/>
  <c r="CG604" i="1"/>
  <c r="P1599" i="7" s="1"/>
  <c r="CF604" i="1"/>
  <c r="P1578" i="7" s="1"/>
  <c r="CE604" i="1"/>
  <c r="O1620" i="7" s="1"/>
  <c r="CD604" i="1"/>
  <c r="O1599" i="7" s="1"/>
  <c r="CC604" i="1"/>
  <c r="O1578" i="7" s="1"/>
  <c r="CB604" i="1"/>
  <c r="N1620" i="7" s="1"/>
  <c r="CA604" i="1"/>
  <c r="N1599" i="7" s="1"/>
  <c r="BZ604" i="1"/>
  <c r="N1578" i="7" s="1"/>
  <c r="BY604" i="1"/>
  <c r="M1620" i="7" s="1"/>
  <c r="BX604" i="1"/>
  <c r="M1599" i="7" s="1"/>
  <c r="BW604" i="1"/>
  <c r="M1578" i="7" s="1"/>
  <c r="BV604" i="1"/>
  <c r="L1620" i="7" s="1"/>
  <c r="BU604" i="1"/>
  <c r="L1599" i="7" s="1"/>
  <c r="BT604" i="1"/>
  <c r="L1578" i="7" s="1"/>
  <c r="BS604" i="1"/>
  <c r="BR604" i="1"/>
  <c r="K1599" i="7" s="1"/>
  <c r="BQ604" i="1"/>
  <c r="K1578" i="7" s="1"/>
  <c r="BP604" i="1"/>
  <c r="J1620" i="7" s="1"/>
  <c r="BO604" i="1"/>
  <c r="J1599" i="7" s="1"/>
  <c r="BN604" i="1"/>
  <c r="J1578" i="7" s="1"/>
  <c r="BM604" i="1"/>
  <c r="I1620" i="7" s="1"/>
  <c r="BL604" i="1"/>
  <c r="I1599" i="7" s="1"/>
  <c r="BK604" i="1"/>
  <c r="I1578" i="7" s="1"/>
  <c r="BJ604" i="1"/>
  <c r="H1620" i="7" s="1"/>
  <c r="BI604" i="1"/>
  <c r="H1599" i="7" s="1"/>
  <c r="BH604" i="1"/>
  <c r="H1578" i="7" s="1"/>
  <c r="BG604" i="1"/>
  <c r="G1620" i="7" s="1"/>
  <c r="BF604" i="1"/>
  <c r="G1599" i="7" s="1"/>
  <c r="BE604" i="1"/>
  <c r="G1578" i="7" s="1"/>
  <c r="BD604" i="1"/>
  <c r="F1620" i="7" s="1"/>
  <c r="BC604" i="1"/>
  <c r="F1599" i="7" s="1"/>
  <c r="BB604" i="1"/>
  <c r="F1578" i="7" s="1"/>
  <c r="BA604" i="1"/>
  <c r="E1620" i="7" s="1"/>
  <c r="AZ604" i="1"/>
  <c r="E1599" i="7" s="1"/>
  <c r="AY604" i="1"/>
  <c r="E1578" i="7" s="1"/>
  <c r="AW604" i="1"/>
  <c r="CQ603" i="1"/>
  <c r="S1619" i="7" s="1"/>
  <c r="CP603" i="1"/>
  <c r="S1598" i="7" s="1"/>
  <c r="CO603" i="1"/>
  <c r="S1577" i="7" s="1"/>
  <c r="CN603" i="1"/>
  <c r="R1619" i="7" s="1"/>
  <c r="CM603" i="1"/>
  <c r="R1598" i="7" s="1"/>
  <c r="CL603" i="1"/>
  <c r="R1577" i="7" s="1"/>
  <c r="CK603" i="1"/>
  <c r="Q1619" i="7" s="1"/>
  <c r="CJ603" i="1"/>
  <c r="Q1598" i="7" s="1"/>
  <c r="CI603" i="1"/>
  <c r="Q1577" i="7" s="1"/>
  <c r="CH603" i="1"/>
  <c r="P1619" i="7" s="1"/>
  <c r="CG603" i="1"/>
  <c r="P1598" i="7" s="1"/>
  <c r="CF603" i="1"/>
  <c r="P1577" i="7" s="1"/>
  <c r="CE603" i="1"/>
  <c r="O1619" i="7" s="1"/>
  <c r="CD603" i="1"/>
  <c r="O1598" i="7" s="1"/>
  <c r="CC603" i="1"/>
  <c r="O1577" i="7" s="1"/>
  <c r="CB603" i="1"/>
  <c r="N1619" i="7" s="1"/>
  <c r="CA603" i="1"/>
  <c r="N1598" i="7" s="1"/>
  <c r="BZ603" i="1"/>
  <c r="N1577" i="7" s="1"/>
  <c r="BY603" i="1"/>
  <c r="M1619" i="7" s="1"/>
  <c r="BX603" i="1"/>
  <c r="M1598" i="7" s="1"/>
  <c r="BW603" i="1"/>
  <c r="M1577" i="7" s="1"/>
  <c r="BV603" i="1"/>
  <c r="L1619" i="7" s="1"/>
  <c r="BU603" i="1"/>
  <c r="L1598" i="7" s="1"/>
  <c r="BT603" i="1"/>
  <c r="L1577" i="7" s="1"/>
  <c r="BS603" i="1"/>
  <c r="BR603" i="1"/>
  <c r="K1598" i="7" s="1"/>
  <c r="BQ603" i="1"/>
  <c r="K1577" i="7" s="1"/>
  <c r="BP603" i="1"/>
  <c r="J1619" i="7" s="1"/>
  <c r="BO603" i="1"/>
  <c r="J1598" i="7" s="1"/>
  <c r="BN603" i="1"/>
  <c r="J1577" i="7" s="1"/>
  <c r="BM603" i="1"/>
  <c r="I1619" i="7" s="1"/>
  <c r="BL603" i="1"/>
  <c r="I1598" i="7" s="1"/>
  <c r="BK603" i="1"/>
  <c r="I1577" i="7" s="1"/>
  <c r="BJ603" i="1"/>
  <c r="H1619" i="7" s="1"/>
  <c r="BI603" i="1"/>
  <c r="H1598" i="7" s="1"/>
  <c r="BH603" i="1"/>
  <c r="H1577" i="7" s="1"/>
  <c r="BG603" i="1"/>
  <c r="G1619" i="7" s="1"/>
  <c r="W1619" i="7" s="1"/>
  <c r="BF603" i="1"/>
  <c r="G1598" i="7" s="1"/>
  <c r="BE603" i="1"/>
  <c r="G1577" i="7" s="1"/>
  <c r="BD603" i="1"/>
  <c r="F1619" i="7" s="1"/>
  <c r="BC603" i="1"/>
  <c r="F1598" i="7" s="1"/>
  <c r="BB603" i="1"/>
  <c r="F1577" i="7" s="1"/>
  <c r="BA603" i="1"/>
  <c r="E1619" i="7" s="1"/>
  <c r="AZ603" i="1"/>
  <c r="E1598" i="7" s="1"/>
  <c r="AY603" i="1"/>
  <c r="E1577" i="7" s="1"/>
  <c r="AW603" i="1"/>
  <c r="CQ599" i="1"/>
  <c r="S1576" i="7" s="1"/>
  <c r="CP599" i="1"/>
  <c r="S1555" i="7" s="1"/>
  <c r="CO599" i="1"/>
  <c r="S1534" i="7" s="1"/>
  <c r="CN599" i="1"/>
  <c r="R1576" i="7" s="1"/>
  <c r="CM599" i="1"/>
  <c r="R1555" i="7" s="1"/>
  <c r="CL599" i="1"/>
  <c r="R1534" i="7" s="1"/>
  <c r="CK599" i="1"/>
  <c r="Q1576" i="7" s="1"/>
  <c r="CJ599" i="1"/>
  <c r="Q1555" i="7" s="1"/>
  <c r="CI599" i="1"/>
  <c r="Q1534" i="7" s="1"/>
  <c r="CH599" i="1"/>
  <c r="P1576" i="7" s="1"/>
  <c r="CG599" i="1"/>
  <c r="P1555" i="7" s="1"/>
  <c r="CF599" i="1"/>
  <c r="P1534" i="7" s="1"/>
  <c r="CE599" i="1"/>
  <c r="O1576" i="7" s="1"/>
  <c r="CD599" i="1"/>
  <c r="O1555" i="7" s="1"/>
  <c r="CC599" i="1"/>
  <c r="O1534" i="7" s="1"/>
  <c r="CB599" i="1"/>
  <c r="N1576" i="7" s="1"/>
  <c r="CA599" i="1"/>
  <c r="N1555" i="7" s="1"/>
  <c r="BZ599" i="1"/>
  <c r="N1534" i="7" s="1"/>
  <c r="BY599" i="1"/>
  <c r="M1576" i="7" s="1"/>
  <c r="BX599" i="1"/>
  <c r="M1555" i="7" s="1"/>
  <c r="BW599" i="1"/>
  <c r="M1534" i="7" s="1"/>
  <c r="BV599" i="1"/>
  <c r="L1576" i="7" s="1"/>
  <c r="BU599" i="1"/>
  <c r="L1555" i="7" s="1"/>
  <c r="BT599" i="1"/>
  <c r="L1534" i="7" s="1"/>
  <c r="BS599" i="1"/>
  <c r="BR599" i="1"/>
  <c r="K1555" i="7" s="1"/>
  <c r="BQ599" i="1"/>
  <c r="K1534" i="7" s="1"/>
  <c r="BP599" i="1"/>
  <c r="J1576" i="7" s="1"/>
  <c r="BO599" i="1"/>
  <c r="J1555" i="7" s="1"/>
  <c r="BN599" i="1"/>
  <c r="J1534" i="7" s="1"/>
  <c r="BM599" i="1"/>
  <c r="I1576" i="7" s="1"/>
  <c r="BL599" i="1"/>
  <c r="I1555" i="7" s="1"/>
  <c r="BK599" i="1"/>
  <c r="I1534" i="7" s="1"/>
  <c r="BJ599" i="1"/>
  <c r="H1576" i="7" s="1"/>
  <c r="BI599" i="1"/>
  <c r="H1555" i="7" s="1"/>
  <c r="BH599" i="1"/>
  <c r="H1534" i="7" s="1"/>
  <c r="BG599" i="1"/>
  <c r="G1576" i="7" s="1"/>
  <c r="BF599" i="1"/>
  <c r="G1555" i="7" s="1"/>
  <c r="BE599" i="1"/>
  <c r="G1534" i="7" s="1"/>
  <c r="BD599" i="1"/>
  <c r="F1576" i="7" s="1"/>
  <c r="BC599" i="1"/>
  <c r="F1555" i="7" s="1"/>
  <c r="BB599" i="1"/>
  <c r="F1534" i="7" s="1"/>
  <c r="BA599" i="1"/>
  <c r="E1576" i="7" s="1"/>
  <c r="AZ599" i="1"/>
  <c r="E1555" i="7" s="1"/>
  <c r="AY599" i="1"/>
  <c r="E1534" i="7" s="1"/>
  <c r="AW599" i="1"/>
  <c r="CQ598" i="1"/>
  <c r="S1575" i="7" s="1"/>
  <c r="CP598" i="1"/>
  <c r="S1554" i="7" s="1"/>
  <c r="CO598" i="1"/>
  <c r="S1533" i="7" s="1"/>
  <c r="CN598" i="1"/>
  <c r="R1575" i="7" s="1"/>
  <c r="CM598" i="1"/>
  <c r="R1554" i="7" s="1"/>
  <c r="CL598" i="1"/>
  <c r="R1533" i="7" s="1"/>
  <c r="CK598" i="1"/>
  <c r="Q1575" i="7" s="1"/>
  <c r="CJ598" i="1"/>
  <c r="Q1554" i="7" s="1"/>
  <c r="CI598" i="1"/>
  <c r="Q1533" i="7" s="1"/>
  <c r="CH598" i="1"/>
  <c r="P1575" i="7" s="1"/>
  <c r="CG598" i="1"/>
  <c r="P1554" i="7" s="1"/>
  <c r="CF598" i="1"/>
  <c r="P1533" i="7" s="1"/>
  <c r="CE598" i="1"/>
  <c r="O1575" i="7" s="1"/>
  <c r="CD598" i="1"/>
  <c r="O1554" i="7" s="1"/>
  <c r="CC598" i="1"/>
  <c r="O1533" i="7" s="1"/>
  <c r="CB598" i="1"/>
  <c r="N1575" i="7" s="1"/>
  <c r="CA598" i="1"/>
  <c r="N1554" i="7" s="1"/>
  <c r="BZ598" i="1"/>
  <c r="N1533" i="7" s="1"/>
  <c r="BY598" i="1"/>
  <c r="M1575" i="7" s="1"/>
  <c r="BX598" i="1"/>
  <c r="M1554" i="7" s="1"/>
  <c r="BW598" i="1"/>
  <c r="M1533" i="7" s="1"/>
  <c r="BV598" i="1"/>
  <c r="L1575" i="7" s="1"/>
  <c r="BU598" i="1"/>
  <c r="L1554" i="7" s="1"/>
  <c r="BT598" i="1"/>
  <c r="L1533" i="7" s="1"/>
  <c r="BS598" i="1"/>
  <c r="BR598" i="1"/>
  <c r="K1554" i="7" s="1"/>
  <c r="BQ598" i="1"/>
  <c r="K1533" i="7" s="1"/>
  <c r="BP598" i="1"/>
  <c r="J1575" i="7" s="1"/>
  <c r="BO598" i="1"/>
  <c r="J1554" i="7" s="1"/>
  <c r="BN598" i="1"/>
  <c r="J1533" i="7" s="1"/>
  <c r="BM598" i="1"/>
  <c r="I1575" i="7" s="1"/>
  <c r="BL598" i="1"/>
  <c r="I1554" i="7" s="1"/>
  <c r="BK598" i="1"/>
  <c r="I1533" i="7" s="1"/>
  <c r="BJ598" i="1"/>
  <c r="H1575" i="7" s="1"/>
  <c r="BI598" i="1"/>
  <c r="H1554" i="7" s="1"/>
  <c r="BH598" i="1"/>
  <c r="H1533" i="7" s="1"/>
  <c r="BG598" i="1"/>
  <c r="G1575" i="7" s="1"/>
  <c r="W1575" i="7" s="1"/>
  <c r="BF598" i="1"/>
  <c r="G1554" i="7" s="1"/>
  <c r="BE598" i="1"/>
  <c r="G1533" i="7" s="1"/>
  <c r="BD598" i="1"/>
  <c r="F1575" i="7" s="1"/>
  <c r="BC598" i="1"/>
  <c r="F1554" i="7" s="1"/>
  <c r="BB598" i="1"/>
  <c r="F1533" i="7" s="1"/>
  <c r="BA598" i="1"/>
  <c r="E1575" i="7" s="1"/>
  <c r="AZ598" i="1"/>
  <c r="E1554" i="7" s="1"/>
  <c r="AY598" i="1"/>
  <c r="E1533" i="7" s="1"/>
  <c r="AW598" i="1"/>
  <c r="CQ597" i="1"/>
  <c r="S1574" i="7" s="1"/>
  <c r="CP597" i="1"/>
  <c r="S1553" i="7" s="1"/>
  <c r="CO597" i="1"/>
  <c r="S1532" i="7" s="1"/>
  <c r="CN597" i="1"/>
  <c r="R1574" i="7" s="1"/>
  <c r="CM597" i="1"/>
  <c r="R1553" i="7" s="1"/>
  <c r="CL597" i="1"/>
  <c r="R1532" i="7" s="1"/>
  <c r="CK597" i="1"/>
  <c r="Q1574" i="7" s="1"/>
  <c r="CJ597" i="1"/>
  <c r="Q1553" i="7" s="1"/>
  <c r="CI597" i="1"/>
  <c r="Q1532" i="7" s="1"/>
  <c r="CH597" i="1"/>
  <c r="P1574" i="7" s="1"/>
  <c r="CG597" i="1"/>
  <c r="P1553" i="7" s="1"/>
  <c r="CF597" i="1"/>
  <c r="P1532" i="7" s="1"/>
  <c r="CE597" i="1"/>
  <c r="O1574" i="7" s="1"/>
  <c r="CD597" i="1"/>
  <c r="O1553" i="7" s="1"/>
  <c r="CC597" i="1"/>
  <c r="O1532" i="7" s="1"/>
  <c r="CB597" i="1"/>
  <c r="N1574" i="7" s="1"/>
  <c r="CA597" i="1"/>
  <c r="N1553" i="7" s="1"/>
  <c r="BZ597" i="1"/>
  <c r="N1532" i="7" s="1"/>
  <c r="BY597" i="1"/>
  <c r="M1574" i="7" s="1"/>
  <c r="BX597" i="1"/>
  <c r="M1553" i="7" s="1"/>
  <c r="BW597" i="1"/>
  <c r="M1532" i="7" s="1"/>
  <c r="BV597" i="1"/>
  <c r="L1574" i="7" s="1"/>
  <c r="BU597" i="1"/>
  <c r="L1553" i="7" s="1"/>
  <c r="BT597" i="1"/>
  <c r="L1532" i="7" s="1"/>
  <c r="BS597" i="1"/>
  <c r="BR597" i="1"/>
  <c r="K1553" i="7" s="1"/>
  <c r="BQ597" i="1"/>
  <c r="K1532" i="7" s="1"/>
  <c r="BP597" i="1"/>
  <c r="J1574" i="7" s="1"/>
  <c r="BO597" i="1"/>
  <c r="J1553" i="7" s="1"/>
  <c r="BN597" i="1"/>
  <c r="J1532" i="7" s="1"/>
  <c r="BM597" i="1"/>
  <c r="I1574" i="7" s="1"/>
  <c r="BL597" i="1"/>
  <c r="I1553" i="7" s="1"/>
  <c r="BK597" i="1"/>
  <c r="I1532" i="7" s="1"/>
  <c r="BJ597" i="1"/>
  <c r="H1574" i="7" s="1"/>
  <c r="BI597" i="1"/>
  <c r="H1553" i="7" s="1"/>
  <c r="BH597" i="1"/>
  <c r="H1532" i="7" s="1"/>
  <c r="BG597" i="1"/>
  <c r="G1574" i="7" s="1"/>
  <c r="BF597" i="1"/>
  <c r="G1553" i="7" s="1"/>
  <c r="BE597" i="1"/>
  <c r="G1532" i="7" s="1"/>
  <c r="BD597" i="1"/>
  <c r="F1574" i="7" s="1"/>
  <c r="BC597" i="1"/>
  <c r="F1553" i="7" s="1"/>
  <c r="BB597" i="1"/>
  <c r="F1532" i="7" s="1"/>
  <c r="BA597" i="1"/>
  <c r="E1574" i="7" s="1"/>
  <c r="AZ597" i="1"/>
  <c r="E1553" i="7" s="1"/>
  <c r="AY597" i="1"/>
  <c r="E1532" i="7" s="1"/>
  <c r="AW597" i="1"/>
  <c r="CQ596" i="1"/>
  <c r="S1573" i="7" s="1"/>
  <c r="CP596" i="1"/>
  <c r="S1552" i="7" s="1"/>
  <c r="CO596" i="1"/>
  <c r="S1531" i="7" s="1"/>
  <c r="CN596" i="1"/>
  <c r="R1573" i="7" s="1"/>
  <c r="CM596" i="1"/>
  <c r="R1552" i="7" s="1"/>
  <c r="CL596" i="1"/>
  <c r="R1531" i="7" s="1"/>
  <c r="CK596" i="1"/>
  <c r="Q1573" i="7" s="1"/>
  <c r="CJ596" i="1"/>
  <c r="Q1552" i="7" s="1"/>
  <c r="CI596" i="1"/>
  <c r="Q1531" i="7" s="1"/>
  <c r="CH596" i="1"/>
  <c r="P1573" i="7" s="1"/>
  <c r="CG596" i="1"/>
  <c r="P1552" i="7" s="1"/>
  <c r="CF596" i="1"/>
  <c r="P1531" i="7" s="1"/>
  <c r="CE596" i="1"/>
  <c r="O1573" i="7" s="1"/>
  <c r="CD596" i="1"/>
  <c r="O1552" i="7" s="1"/>
  <c r="CC596" i="1"/>
  <c r="O1531" i="7" s="1"/>
  <c r="CB596" i="1"/>
  <c r="N1573" i="7" s="1"/>
  <c r="CA596" i="1"/>
  <c r="N1552" i="7" s="1"/>
  <c r="BZ596" i="1"/>
  <c r="N1531" i="7" s="1"/>
  <c r="BY596" i="1"/>
  <c r="M1573" i="7" s="1"/>
  <c r="BX596" i="1"/>
  <c r="M1552" i="7" s="1"/>
  <c r="BW596" i="1"/>
  <c r="M1531" i="7" s="1"/>
  <c r="BV596" i="1"/>
  <c r="L1573" i="7" s="1"/>
  <c r="BU596" i="1"/>
  <c r="L1552" i="7" s="1"/>
  <c r="BT596" i="1"/>
  <c r="L1531" i="7" s="1"/>
  <c r="BS596" i="1"/>
  <c r="BR596" i="1"/>
  <c r="K1552" i="7" s="1"/>
  <c r="BQ596" i="1"/>
  <c r="K1531" i="7" s="1"/>
  <c r="BP596" i="1"/>
  <c r="J1573" i="7" s="1"/>
  <c r="BO596" i="1"/>
  <c r="J1552" i="7" s="1"/>
  <c r="BN596" i="1"/>
  <c r="J1531" i="7" s="1"/>
  <c r="BM596" i="1"/>
  <c r="I1573" i="7" s="1"/>
  <c r="BL596" i="1"/>
  <c r="I1552" i="7" s="1"/>
  <c r="BK596" i="1"/>
  <c r="I1531" i="7" s="1"/>
  <c r="BJ596" i="1"/>
  <c r="H1573" i="7" s="1"/>
  <c r="BI596" i="1"/>
  <c r="H1552" i="7" s="1"/>
  <c r="BH596" i="1"/>
  <c r="H1531" i="7" s="1"/>
  <c r="BG596" i="1"/>
  <c r="G1573" i="7" s="1"/>
  <c r="BF596" i="1"/>
  <c r="G1552" i="7" s="1"/>
  <c r="BE596" i="1"/>
  <c r="G1531" i="7" s="1"/>
  <c r="BD596" i="1"/>
  <c r="F1573" i="7" s="1"/>
  <c r="BC596" i="1"/>
  <c r="F1552" i="7" s="1"/>
  <c r="BB596" i="1"/>
  <c r="F1531" i="7" s="1"/>
  <c r="BA596" i="1"/>
  <c r="E1573" i="7" s="1"/>
  <c r="AZ596" i="1"/>
  <c r="E1552" i="7" s="1"/>
  <c r="AY596" i="1"/>
  <c r="E1531" i="7" s="1"/>
  <c r="AW596" i="1"/>
  <c r="CQ595" i="1"/>
  <c r="S1572" i="7" s="1"/>
  <c r="CP595" i="1"/>
  <c r="S1551" i="7" s="1"/>
  <c r="CO595" i="1"/>
  <c r="S1530" i="7" s="1"/>
  <c r="CN595" i="1"/>
  <c r="R1572" i="7" s="1"/>
  <c r="CM595" i="1"/>
  <c r="R1551" i="7" s="1"/>
  <c r="CL595" i="1"/>
  <c r="R1530" i="7" s="1"/>
  <c r="CK595" i="1"/>
  <c r="Q1572" i="7" s="1"/>
  <c r="CJ595" i="1"/>
  <c r="Q1551" i="7" s="1"/>
  <c r="CI595" i="1"/>
  <c r="Q1530" i="7" s="1"/>
  <c r="CH595" i="1"/>
  <c r="P1572" i="7" s="1"/>
  <c r="CG595" i="1"/>
  <c r="P1551" i="7" s="1"/>
  <c r="CF595" i="1"/>
  <c r="P1530" i="7" s="1"/>
  <c r="CE595" i="1"/>
  <c r="O1572" i="7" s="1"/>
  <c r="CD595" i="1"/>
  <c r="O1551" i="7" s="1"/>
  <c r="CC595" i="1"/>
  <c r="O1530" i="7" s="1"/>
  <c r="CB595" i="1"/>
  <c r="N1572" i="7" s="1"/>
  <c r="CA595" i="1"/>
  <c r="N1551" i="7" s="1"/>
  <c r="BZ595" i="1"/>
  <c r="N1530" i="7" s="1"/>
  <c r="BY595" i="1"/>
  <c r="M1572" i="7" s="1"/>
  <c r="BX595" i="1"/>
  <c r="M1551" i="7" s="1"/>
  <c r="BW595" i="1"/>
  <c r="M1530" i="7" s="1"/>
  <c r="BV595" i="1"/>
  <c r="L1572" i="7" s="1"/>
  <c r="BU595" i="1"/>
  <c r="L1551" i="7" s="1"/>
  <c r="BT595" i="1"/>
  <c r="L1530" i="7" s="1"/>
  <c r="BS595" i="1"/>
  <c r="BR595" i="1"/>
  <c r="K1551" i="7" s="1"/>
  <c r="BQ595" i="1"/>
  <c r="K1530" i="7" s="1"/>
  <c r="BP595" i="1"/>
  <c r="J1572" i="7" s="1"/>
  <c r="BO595" i="1"/>
  <c r="J1551" i="7" s="1"/>
  <c r="BN595" i="1"/>
  <c r="J1530" i="7" s="1"/>
  <c r="BM595" i="1"/>
  <c r="I1572" i="7" s="1"/>
  <c r="BL595" i="1"/>
  <c r="I1551" i="7" s="1"/>
  <c r="BK595" i="1"/>
  <c r="I1530" i="7" s="1"/>
  <c r="BJ595" i="1"/>
  <c r="H1572" i="7" s="1"/>
  <c r="BI595" i="1"/>
  <c r="H1551" i="7" s="1"/>
  <c r="BH595" i="1"/>
  <c r="H1530" i="7" s="1"/>
  <c r="BG595" i="1"/>
  <c r="G1572" i="7" s="1"/>
  <c r="BF595" i="1"/>
  <c r="G1551" i="7" s="1"/>
  <c r="BE595" i="1"/>
  <c r="G1530" i="7" s="1"/>
  <c r="BD595" i="1"/>
  <c r="F1572" i="7" s="1"/>
  <c r="BC595" i="1"/>
  <c r="F1551" i="7" s="1"/>
  <c r="BB595" i="1"/>
  <c r="F1530" i="7" s="1"/>
  <c r="BA595" i="1"/>
  <c r="E1572" i="7" s="1"/>
  <c r="AZ595" i="1"/>
  <c r="E1551" i="7" s="1"/>
  <c r="AY595" i="1"/>
  <c r="E1530" i="7" s="1"/>
  <c r="AW595" i="1"/>
  <c r="CQ594" i="1"/>
  <c r="S1571" i="7" s="1"/>
  <c r="CP594" i="1"/>
  <c r="S1550" i="7" s="1"/>
  <c r="CO594" i="1"/>
  <c r="S1529" i="7" s="1"/>
  <c r="CN594" i="1"/>
  <c r="R1571" i="7" s="1"/>
  <c r="CM594" i="1"/>
  <c r="R1550" i="7" s="1"/>
  <c r="CL594" i="1"/>
  <c r="R1529" i="7" s="1"/>
  <c r="CK594" i="1"/>
  <c r="Q1571" i="7" s="1"/>
  <c r="CJ594" i="1"/>
  <c r="Q1550" i="7" s="1"/>
  <c r="CI594" i="1"/>
  <c r="Q1529" i="7" s="1"/>
  <c r="CH594" i="1"/>
  <c r="P1571" i="7" s="1"/>
  <c r="CG594" i="1"/>
  <c r="P1550" i="7" s="1"/>
  <c r="CF594" i="1"/>
  <c r="P1529" i="7" s="1"/>
  <c r="CE594" i="1"/>
  <c r="O1571" i="7" s="1"/>
  <c r="CD594" i="1"/>
  <c r="O1550" i="7" s="1"/>
  <c r="CC594" i="1"/>
  <c r="O1529" i="7" s="1"/>
  <c r="CB594" i="1"/>
  <c r="N1571" i="7" s="1"/>
  <c r="CA594" i="1"/>
  <c r="N1550" i="7" s="1"/>
  <c r="BZ594" i="1"/>
  <c r="N1529" i="7" s="1"/>
  <c r="BY594" i="1"/>
  <c r="M1571" i="7" s="1"/>
  <c r="BX594" i="1"/>
  <c r="M1550" i="7" s="1"/>
  <c r="BW594" i="1"/>
  <c r="M1529" i="7" s="1"/>
  <c r="BV594" i="1"/>
  <c r="L1571" i="7" s="1"/>
  <c r="BU594" i="1"/>
  <c r="L1550" i="7" s="1"/>
  <c r="BT594" i="1"/>
  <c r="L1529" i="7" s="1"/>
  <c r="BS594" i="1"/>
  <c r="BR594" i="1"/>
  <c r="K1550" i="7" s="1"/>
  <c r="BQ594" i="1"/>
  <c r="K1529" i="7" s="1"/>
  <c r="BP594" i="1"/>
  <c r="J1571" i="7" s="1"/>
  <c r="BO594" i="1"/>
  <c r="J1550" i="7" s="1"/>
  <c r="BN594" i="1"/>
  <c r="J1529" i="7" s="1"/>
  <c r="BM594" i="1"/>
  <c r="I1571" i="7" s="1"/>
  <c r="BL594" i="1"/>
  <c r="I1550" i="7" s="1"/>
  <c r="BK594" i="1"/>
  <c r="I1529" i="7" s="1"/>
  <c r="BJ594" i="1"/>
  <c r="H1571" i="7" s="1"/>
  <c r="BI594" i="1"/>
  <c r="H1550" i="7" s="1"/>
  <c r="BH594" i="1"/>
  <c r="H1529" i="7" s="1"/>
  <c r="BG594" i="1"/>
  <c r="G1571" i="7" s="1"/>
  <c r="BF594" i="1"/>
  <c r="G1550" i="7" s="1"/>
  <c r="BE594" i="1"/>
  <c r="G1529" i="7" s="1"/>
  <c r="BD594" i="1"/>
  <c r="F1571" i="7" s="1"/>
  <c r="BC594" i="1"/>
  <c r="F1550" i="7" s="1"/>
  <c r="BB594" i="1"/>
  <c r="F1529" i="7" s="1"/>
  <c r="BA594" i="1"/>
  <c r="E1571" i="7" s="1"/>
  <c r="AZ594" i="1"/>
  <c r="E1550" i="7" s="1"/>
  <c r="AY594" i="1"/>
  <c r="E1529" i="7" s="1"/>
  <c r="AW594" i="1"/>
  <c r="CQ593" i="1"/>
  <c r="S1570" i="7" s="1"/>
  <c r="CP593" i="1"/>
  <c r="S1549" i="7" s="1"/>
  <c r="CO593" i="1"/>
  <c r="S1528" i="7" s="1"/>
  <c r="CN593" i="1"/>
  <c r="R1570" i="7" s="1"/>
  <c r="CM593" i="1"/>
  <c r="R1549" i="7" s="1"/>
  <c r="CL593" i="1"/>
  <c r="R1528" i="7" s="1"/>
  <c r="CK593" i="1"/>
  <c r="Q1570" i="7" s="1"/>
  <c r="CJ593" i="1"/>
  <c r="Q1549" i="7" s="1"/>
  <c r="CI593" i="1"/>
  <c r="Q1528" i="7" s="1"/>
  <c r="CH593" i="1"/>
  <c r="P1570" i="7" s="1"/>
  <c r="CG593" i="1"/>
  <c r="P1549" i="7" s="1"/>
  <c r="CF593" i="1"/>
  <c r="P1528" i="7" s="1"/>
  <c r="CE593" i="1"/>
  <c r="O1570" i="7" s="1"/>
  <c r="CD593" i="1"/>
  <c r="O1549" i="7" s="1"/>
  <c r="CC593" i="1"/>
  <c r="O1528" i="7" s="1"/>
  <c r="CB593" i="1"/>
  <c r="N1570" i="7" s="1"/>
  <c r="CA593" i="1"/>
  <c r="N1549" i="7" s="1"/>
  <c r="BZ593" i="1"/>
  <c r="N1528" i="7" s="1"/>
  <c r="BY593" i="1"/>
  <c r="M1570" i="7" s="1"/>
  <c r="BX593" i="1"/>
  <c r="M1549" i="7" s="1"/>
  <c r="BW593" i="1"/>
  <c r="M1528" i="7" s="1"/>
  <c r="BV593" i="1"/>
  <c r="L1570" i="7" s="1"/>
  <c r="BU593" i="1"/>
  <c r="L1549" i="7" s="1"/>
  <c r="BT593" i="1"/>
  <c r="L1528" i="7" s="1"/>
  <c r="BS593" i="1"/>
  <c r="BR593" i="1"/>
  <c r="K1549" i="7" s="1"/>
  <c r="BQ593" i="1"/>
  <c r="K1528" i="7" s="1"/>
  <c r="BP593" i="1"/>
  <c r="J1570" i="7" s="1"/>
  <c r="BO593" i="1"/>
  <c r="J1549" i="7" s="1"/>
  <c r="BN593" i="1"/>
  <c r="J1528" i="7" s="1"/>
  <c r="BM593" i="1"/>
  <c r="I1570" i="7" s="1"/>
  <c r="BL593" i="1"/>
  <c r="I1549" i="7" s="1"/>
  <c r="BK593" i="1"/>
  <c r="I1528" i="7" s="1"/>
  <c r="BJ593" i="1"/>
  <c r="H1570" i="7" s="1"/>
  <c r="BI593" i="1"/>
  <c r="H1549" i="7" s="1"/>
  <c r="BH593" i="1"/>
  <c r="H1528" i="7" s="1"/>
  <c r="BG593" i="1"/>
  <c r="G1570" i="7" s="1"/>
  <c r="BF593" i="1"/>
  <c r="G1549" i="7" s="1"/>
  <c r="BE593" i="1"/>
  <c r="G1528" i="7" s="1"/>
  <c r="BD593" i="1"/>
  <c r="F1570" i="7" s="1"/>
  <c r="BC593" i="1"/>
  <c r="F1549" i="7" s="1"/>
  <c r="BB593" i="1"/>
  <c r="F1528" i="7" s="1"/>
  <c r="BA593" i="1"/>
  <c r="E1570" i="7" s="1"/>
  <c r="AZ593" i="1"/>
  <c r="E1549" i="7" s="1"/>
  <c r="AY593" i="1"/>
  <c r="E1528" i="7" s="1"/>
  <c r="AW593" i="1"/>
  <c r="CQ592" i="1"/>
  <c r="S1569" i="7" s="1"/>
  <c r="CP592" i="1"/>
  <c r="S1548" i="7" s="1"/>
  <c r="CO592" i="1"/>
  <c r="S1527" i="7" s="1"/>
  <c r="CN592" i="1"/>
  <c r="R1569" i="7" s="1"/>
  <c r="CM592" i="1"/>
  <c r="R1548" i="7" s="1"/>
  <c r="CL592" i="1"/>
  <c r="R1527" i="7" s="1"/>
  <c r="CK592" i="1"/>
  <c r="Q1569" i="7" s="1"/>
  <c r="CJ592" i="1"/>
  <c r="Q1548" i="7" s="1"/>
  <c r="CI592" i="1"/>
  <c r="Q1527" i="7" s="1"/>
  <c r="CH592" i="1"/>
  <c r="P1569" i="7" s="1"/>
  <c r="CG592" i="1"/>
  <c r="P1548" i="7" s="1"/>
  <c r="CF592" i="1"/>
  <c r="P1527" i="7" s="1"/>
  <c r="CE592" i="1"/>
  <c r="O1569" i="7" s="1"/>
  <c r="CD592" i="1"/>
  <c r="O1548" i="7" s="1"/>
  <c r="CC592" i="1"/>
  <c r="O1527" i="7" s="1"/>
  <c r="CB592" i="1"/>
  <c r="N1569" i="7" s="1"/>
  <c r="CA592" i="1"/>
  <c r="N1548" i="7" s="1"/>
  <c r="BZ592" i="1"/>
  <c r="N1527" i="7" s="1"/>
  <c r="BY592" i="1"/>
  <c r="M1569" i="7" s="1"/>
  <c r="BX592" i="1"/>
  <c r="M1548" i="7" s="1"/>
  <c r="BW592" i="1"/>
  <c r="M1527" i="7" s="1"/>
  <c r="BV592" i="1"/>
  <c r="L1569" i="7" s="1"/>
  <c r="BU592" i="1"/>
  <c r="L1548" i="7" s="1"/>
  <c r="BT592" i="1"/>
  <c r="L1527" i="7" s="1"/>
  <c r="BS592" i="1"/>
  <c r="BR592" i="1"/>
  <c r="K1548" i="7" s="1"/>
  <c r="BQ592" i="1"/>
  <c r="K1527" i="7" s="1"/>
  <c r="BP592" i="1"/>
  <c r="J1569" i="7" s="1"/>
  <c r="BO592" i="1"/>
  <c r="J1548" i="7" s="1"/>
  <c r="BN592" i="1"/>
  <c r="J1527" i="7" s="1"/>
  <c r="BM592" i="1"/>
  <c r="I1569" i="7" s="1"/>
  <c r="BL592" i="1"/>
  <c r="I1548" i="7" s="1"/>
  <c r="BK592" i="1"/>
  <c r="I1527" i="7" s="1"/>
  <c r="BJ592" i="1"/>
  <c r="H1569" i="7" s="1"/>
  <c r="BI592" i="1"/>
  <c r="H1548" i="7" s="1"/>
  <c r="BH592" i="1"/>
  <c r="H1527" i="7" s="1"/>
  <c r="BG592" i="1"/>
  <c r="G1569" i="7" s="1"/>
  <c r="BF592" i="1"/>
  <c r="G1548" i="7" s="1"/>
  <c r="BE592" i="1"/>
  <c r="G1527" i="7" s="1"/>
  <c r="BD592" i="1"/>
  <c r="F1569" i="7" s="1"/>
  <c r="BC592" i="1"/>
  <c r="F1548" i="7" s="1"/>
  <c r="BB592" i="1"/>
  <c r="F1527" i="7" s="1"/>
  <c r="BA592" i="1"/>
  <c r="E1569" i="7" s="1"/>
  <c r="AZ592" i="1"/>
  <c r="E1548" i="7" s="1"/>
  <c r="AY592" i="1"/>
  <c r="E1527" i="7" s="1"/>
  <c r="AW592" i="1"/>
  <c r="CQ591" i="1"/>
  <c r="S1568" i="7" s="1"/>
  <c r="CP591" i="1"/>
  <c r="S1547" i="7" s="1"/>
  <c r="CO591" i="1"/>
  <c r="S1526" i="7" s="1"/>
  <c r="CN591" i="1"/>
  <c r="R1568" i="7" s="1"/>
  <c r="CM591" i="1"/>
  <c r="R1547" i="7" s="1"/>
  <c r="CL591" i="1"/>
  <c r="R1526" i="7" s="1"/>
  <c r="CK591" i="1"/>
  <c r="Q1568" i="7" s="1"/>
  <c r="CJ591" i="1"/>
  <c r="Q1547" i="7" s="1"/>
  <c r="CI591" i="1"/>
  <c r="Q1526" i="7" s="1"/>
  <c r="CH591" i="1"/>
  <c r="P1568" i="7" s="1"/>
  <c r="CG591" i="1"/>
  <c r="P1547" i="7" s="1"/>
  <c r="CF591" i="1"/>
  <c r="P1526" i="7" s="1"/>
  <c r="CE591" i="1"/>
  <c r="O1568" i="7" s="1"/>
  <c r="CD591" i="1"/>
  <c r="O1547" i="7" s="1"/>
  <c r="CC591" i="1"/>
  <c r="O1526" i="7" s="1"/>
  <c r="CB591" i="1"/>
  <c r="N1568" i="7" s="1"/>
  <c r="CA591" i="1"/>
  <c r="N1547" i="7" s="1"/>
  <c r="BZ591" i="1"/>
  <c r="N1526" i="7" s="1"/>
  <c r="BY591" i="1"/>
  <c r="M1568" i="7" s="1"/>
  <c r="BX591" i="1"/>
  <c r="M1547" i="7" s="1"/>
  <c r="BW591" i="1"/>
  <c r="M1526" i="7" s="1"/>
  <c r="BV591" i="1"/>
  <c r="L1568" i="7" s="1"/>
  <c r="BU591" i="1"/>
  <c r="L1547" i="7" s="1"/>
  <c r="BT591" i="1"/>
  <c r="L1526" i="7" s="1"/>
  <c r="BS591" i="1"/>
  <c r="BR591" i="1"/>
  <c r="K1547" i="7" s="1"/>
  <c r="BQ591" i="1"/>
  <c r="K1526" i="7" s="1"/>
  <c r="BP591" i="1"/>
  <c r="J1568" i="7" s="1"/>
  <c r="BO591" i="1"/>
  <c r="J1547" i="7" s="1"/>
  <c r="BN591" i="1"/>
  <c r="J1526" i="7" s="1"/>
  <c r="BM591" i="1"/>
  <c r="I1568" i="7" s="1"/>
  <c r="BL591" i="1"/>
  <c r="I1547" i="7" s="1"/>
  <c r="BK591" i="1"/>
  <c r="I1526" i="7" s="1"/>
  <c r="BJ591" i="1"/>
  <c r="H1568" i="7" s="1"/>
  <c r="BI591" i="1"/>
  <c r="H1547" i="7" s="1"/>
  <c r="BH591" i="1"/>
  <c r="H1526" i="7" s="1"/>
  <c r="BG591" i="1"/>
  <c r="G1568" i="7" s="1"/>
  <c r="BF591" i="1"/>
  <c r="G1547" i="7" s="1"/>
  <c r="BE591" i="1"/>
  <c r="G1526" i="7" s="1"/>
  <c r="BD591" i="1"/>
  <c r="F1568" i="7" s="1"/>
  <c r="BC591" i="1"/>
  <c r="F1547" i="7" s="1"/>
  <c r="BB591" i="1"/>
  <c r="F1526" i="7" s="1"/>
  <c r="BA591" i="1"/>
  <c r="E1568" i="7" s="1"/>
  <c r="AZ591" i="1"/>
  <c r="E1547" i="7" s="1"/>
  <c r="AY591" i="1"/>
  <c r="E1526" i="7" s="1"/>
  <c r="AW591" i="1"/>
  <c r="CQ590" i="1"/>
  <c r="S1567" i="7" s="1"/>
  <c r="CP590" i="1"/>
  <c r="S1546" i="7" s="1"/>
  <c r="CO590" i="1"/>
  <c r="S1525" i="7" s="1"/>
  <c r="CN590" i="1"/>
  <c r="R1567" i="7" s="1"/>
  <c r="CM590" i="1"/>
  <c r="R1546" i="7" s="1"/>
  <c r="CL590" i="1"/>
  <c r="R1525" i="7" s="1"/>
  <c r="CK590" i="1"/>
  <c r="Q1567" i="7" s="1"/>
  <c r="CJ590" i="1"/>
  <c r="Q1546" i="7" s="1"/>
  <c r="CI590" i="1"/>
  <c r="Q1525" i="7" s="1"/>
  <c r="CH590" i="1"/>
  <c r="P1567" i="7" s="1"/>
  <c r="CG590" i="1"/>
  <c r="P1546" i="7" s="1"/>
  <c r="CF590" i="1"/>
  <c r="P1525" i="7" s="1"/>
  <c r="CE590" i="1"/>
  <c r="O1567" i="7" s="1"/>
  <c r="CD590" i="1"/>
  <c r="O1546" i="7" s="1"/>
  <c r="CC590" i="1"/>
  <c r="O1525" i="7" s="1"/>
  <c r="CB590" i="1"/>
  <c r="N1567" i="7" s="1"/>
  <c r="CA590" i="1"/>
  <c r="N1546" i="7" s="1"/>
  <c r="BZ590" i="1"/>
  <c r="N1525" i="7" s="1"/>
  <c r="BY590" i="1"/>
  <c r="M1567" i="7" s="1"/>
  <c r="BX590" i="1"/>
  <c r="M1546" i="7" s="1"/>
  <c r="BW590" i="1"/>
  <c r="M1525" i="7" s="1"/>
  <c r="BV590" i="1"/>
  <c r="L1567" i="7" s="1"/>
  <c r="BU590" i="1"/>
  <c r="L1546" i="7" s="1"/>
  <c r="BT590" i="1"/>
  <c r="L1525" i="7" s="1"/>
  <c r="BS590" i="1"/>
  <c r="BR590" i="1"/>
  <c r="K1546" i="7" s="1"/>
  <c r="BQ590" i="1"/>
  <c r="K1525" i="7" s="1"/>
  <c r="BP590" i="1"/>
  <c r="J1567" i="7" s="1"/>
  <c r="BO590" i="1"/>
  <c r="J1546" i="7" s="1"/>
  <c r="BN590" i="1"/>
  <c r="J1525" i="7" s="1"/>
  <c r="BM590" i="1"/>
  <c r="I1567" i="7" s="1"/>
  <c r="BL590" i="1"/>
  <c r="I1546" i="7" s="1"/>
  <c r="BK590" i="1"/>
  <c r="I1525" i="7" s="1"/>
  <c r="BJ590" i="1"/>
  <c r="H1567" i="7" s="1"/>
  <c r="BI590" i="1"/>
  <c r="H1546" i="7" s="1"/>
  <c r="BH590" i="1"/>
  <c r="H1525" i="7" s="1"/>
  <c r="BG590" i="1"/>
  <c r="G1567" i="7" s="1"/>
  <c r="BF590" i="1"/>
  <c r="G1546" i="7" s="1"/>
  <c r="BE590" i="1"/>
  <c r="G1525" i="7" s="1"/>
  <c r="BD590" i="1"/>
  <c r="F1567" i="7" s="1"/>
  <c r="BC590" i="1"/>
  <c r="F1546" i="7" s="1"/>
  <c r="BB590" i="1"/>
  <c r="F1525" i="7" s="1"/>
  <c r="BA590" i="1"/>
  <c r="E1567" i="7" s="1"/>
  <c r="AZ590" i="1"/>
  <c r="E1546" i="7" s="1"/>
  <c r="AY590" i="1"/>
  <c r="E1525" i="7" s="1"/>
  <c r="AW590" i="1"/>
  <c r="CQ589" i="1"/>
  <c r="S1566" i="7" s="1"/>
  <c r="CP589" i="1"/>
  <c r="S1545" i="7" s="1"/>
  <c r="CO589" i="1"/>
  <c r="S1524" i="7" s="1"/>
  <c r="CN589" i="1"/>
  <c r="R1566" i="7" s="1"/>
  <c r="CM589" i="1"/>
  <c r="R1545" i="7" s="1"/>
  <c r="CL589" i="1"/>
  <c r="R1524" i="7" s="1"/>
  <c r="CK589" i="1"/>
  <c r="Q1566" i="7" s="1"/>
  <c r="CJ589" i="1"/>
  <c r="Q1545" i="7" s="1"/>
  <c r="CI589" i="1"/>
  <c r="Q1524" i="7" s="1"/>
  <c r="CH589" i="1"/>
  <c r="P1566" i="7" s="1"/>
  <c r="CG589" i="1"/>
  <c r="P1545" i="7" s="1"/>
  <c r="CF589" i="1"/>
  <c r="P1524" i="7" s="1"/>
  <c r="CE589" i="1"/>
  <c r="O1566" i="7" s="1"/>
  <c r="CD589" i="1"/>
  <c r="O1545" i="7" s="1"/>
  <c r="CC589" i="1"/>
  <c r="O1524" i="7" s="1"/>
  <c r="CB589" i="1"/>
  <c r="N1566" i="7" s="1"/>
  <c r="CA589" i="1"/>
  <c r="N1545" i="7" s="1"/>
  <c r="BZ589" i="1"/>
  <c r="N1524" i="7" s="1"/>
  <c r="BY589" i="1"/>
  <c r="M1566" i="7" s="1"/>
  <c r="BX589" i="1"/>
  <c r="M1545" i="7" s="1"/>
  <c r="BW589" i="1"/>
  <c r="M1524" i="7" s="1"/>
  <c r="BV589" i="1"/>
  <c r="L1566" i="7" s="1"/>
  <c r="BU589" i="1"/>
  <c r="L1545" i="7" s="1"/>
  <c r="BT589" i="1"/>
  <c r="L1524" i="7" s="1"/>
  <c r="BS589" i="1"/>
  <c r="BR589" i="1"/>
  <c r="K1545" i="7" s="1"/>
  <c r="BQ589" i="1"/>
  <c r="K1524" i="7" s="1"/>
  <c r="BP589" i="1"/>
  <c r="J1566" i="7" s="1"/>
  <c r="BO589" i="1"/>
  <c r="J1545" i="7" s="1"/>
  <c r="BN589" i="1"/>
  <c r="J1524" i="7" s="1"/>
  <c r="BM589" i="1"/>
  <c r="I1566" i="7" s="1"/>
  <c r="BL589" i="1"/>
  <c r="I1545" i="7" s="1"/>
  <c r="BK589" i="1"/>
  <c r="I1524" i="7" s="1"/>
  <c r="BJ589" i="1"/>
  <c r="H1566" i="7" s="1"/>
  <c r="BI589" i="1"/>
  <c r="H1545" i="7" s="1"/>
  <c r="BH589" i="1"/>
  <c r="H1524" i="7" s="1"/>
  <c r="BG589" i="1"/>
  <c r="G1566" i="7" s="1"/>
  <c r="BF589" i="1"/>
  <c r="G1545" i="7" s="1"/>
  <c r="BE589" i="1"/>
  <c r="G1524" i="7" s="1"/>
  <c r="BD589" i="1"/>
  <c r="F1566" i="7" s="1"/>
  <c r="BC589" i="1"/>
  <c r="F1545" i="7" s="1"/>
  <c r="BB589" i="1"/>
  <c r="F1524" i="7" s="1"/>
  <c r="BA589" i="1"/>
  <c r="E1566" i="7" s="1"/>
  <c r="AZ589" i="1"/>
  <c r="E1545" i="7" s="1"/>
  <c r="AY589" i="1"/>
  <c r="E1524" i="7" s="1"/>
  <c r="AW589" i="1"/>
  <c r="CQ588" i="1"/>
  <c r="S1565" i="7" s="1"/>
  <c r="CP588" i="1"/>
  <c r="S1544" i="7" s="1"/>
  <c r="CO588" i="1"/>
  <c r="S1523" i="7" s="1"/>
  <c r="CN588" i="1"/>
  <c r="R1565" i="7" s="1"/>
  <c r="CM588" i="1"/>
  <c r="R1544" i="7" s="1"/>
  <c r="CL588" i="1"/>
  <c r="R1523" i="7" s="1"/>
  <c r="CK588" i="1"/>
  <c r="Q1565" i="7" s="1"/>
  <c r="CJ588" i="1"/>
  <c r="Q1544" i="7" s="1"/>
  <c r="CI588" i="1"/>
  <c r="Q1523" i="7" s="1"/>
  <c r="CH588" i="1"/>
  <c r="P1565" i="7" s="1"/>
  <c r="CG588" i="1"/>
  <c r="P1544" i="7" s="1"/>
  <c r="CF588" i="1"/>
  <c r="P1523" i="7" s="1"/>
  <c r="CE588" i="1"/>
  <c r="O1565" i="7" s="1"/>
  <c r="CD588" i="1"/>
  <c r="O1544" i="7" s="1"/>
  <c r="CC588" i="1"/>
  <c r="O1523" i="7" s="1"/>
  <c r="CB588" i="1"/>
  <c r="N1565" i="7" s="1"/>
  <c r="CA588" i="1"/>
  <c r="N1544" i="7" s="1"/>
  <c r="BZ588" i="1"/>
  <c r="N1523" i="7" s="1"/>
  <c r="BY588" i="1"/>
  <c r="M1565" i="7" s="1"/>
  <c r="BX588" i="1"/>
  <c r="M1544" i="7" s="1"/>
  <c r="BW588" i="1"/>
  <c r="M1523" i="7" s="1"/>
  <c r="BV588" i="1"/>
  <c r="L1565" i="7" s="1"/>
  <c r="BU588" i="1"/>
  <c r="L1544" i="7" s="1"/>
  <c r="BT588" i="1"/>
  <c r="L1523" i="7" s="1"/>
  <c r="BS588" i="1"/>
  <c r="BR588" i="1"/>
  <c r="K1544" i="7" s="1"/>
  <c r="BQ588" i="1"/>
  <c r="K1523" i="7" s="1"/>
  <c r="BP588" i="1"/>
  <c r="J1565" i="7" s="1"/>
  <c r="BO588" i="1"/>
  <c r="J1544" i="7" s="1"/>
  <c r="BN588" i="1"/>
  <c r="J1523" i="7" s="1"/>
  <c r="BM588" i="1"/>
  <c r="I1565" i="7" s="1"/>
  <c r="BL588" i="1"/>
  <c r="I1544" i="7" s="1"/>
  <c r="BK588" i="1"/>
  <c r="I1523" i="7" s="1"/>
  <c r="BJ588" i="1"/>
  <c r="H1565" i="7" s="1"/>
  <c r="BI588" i="1"/>
  <c r="H1544" i="7" s="1"/>
  <c r="BH588" i="1"/>
  <c r="H1523" i="7" s="1"/>
  <c r="BG588" i="1"/>
  <c r="G1565" i="7" s="1"/>
  <c r="BF588" i="1"/>
  <c r="G1544" i="7" s="1"/>
  <c r="BE588" i="1"/>
  <c r="G1523" i="7" s="1"/>
  <c r="BD588" i="1"/>
  <c r="F1565" i="7" s="1"/>
  <c r="BC588" i="1"/>
  <c r="F1544" i="7" s="1"/>
  <c r="BB588" i="1"/>
  <c r="F1523" i="7" s="1"/>
  <c r="BA588" i="1"/>
  <c r="E1565" i="7" s="1"/>
  <c r="AZ588" i="1"/>
  <c r="E1544" i="7" s="1"/>
  <c r="AY588" i="1"/>
  <c r="E1523" i="7" s="1"/>
  <c r="AW588" i="1"/>
  <c r="CQ587" i="1"/>
  <c r="S1564" i="7" s="1"/>
  <c r="CP587" i="1"/>
  <c r="S1543" i="7" s="1"/>
  <c r="CO587" i="1"/>
  <c r="S1522" i="7" s="1"/>
  <c r="CN587" i="1"/>
  <c r="R1564" i="7" s="1"/>
  <c r="CM587" i="1"/>
  <c r="R1543" i="7" s="1"/>
  <c r="CL587" i="1"/>
  <c r="R1522" i="7" s="1"/>
  <c r="CK587" i="1"/>
  <c r="Q1564" i="7" s="1"/>
  <c r="CJ587" i="1"/>
  <c r="Q1543" i="7" s="1"/>
  <c r="CI587" i="1"/>
  <c r="Q1522" i="7" s="1"/>
  <c r="CH587" i="1"/>
  <c r="P1564" i="7" s="1"/>
  <c r="CG587" i="1"/>
  <c r="P1543" i="7" s="1"/>
  <c r="CF587" i="1"/>
  <c r="P1522" i="7" s="1"/>
  <c r="CE587" i="1"/>
  <c r="O1564" i="7" s="1"/>
  <c r="CD587" i="1"/>
  <c r="O1543" i="7" s="1"/>
  <c r="CC587" i="1"/>
  <c r="O1522" i="7" s="1"/>
  <c r="CB587" i="1"/>
  <c r="N1564" i="7" s="1"/>
  <c r="CA587" i="1"/>
  <c r="N1543" i="7" s="1"/>
  <c r="BZ587" i="1"/>
  <c r="N1522" i="7" s="1"/>
  <c r="BY587" i="1"/>
  <c r="M1564" i="7" s="1"/>
  <c r="BX587" i="1"/>
  <c r="M1543" i="7" s="1"/>
  <c r="BW587" i="1"/>
  <c r="M1522" i="7" s="1"/>
  <c r="BV587" i="1"/>
  <c r="L1564" i="7" s="1"/>
  <c r="BU587" i="1"/>
  <c r="L1543" i="7" s="1"/>
  <c r="BT587" i="1"/>
  <c r="L1522" i="7" s="1"/>
  <c r="BS587" i="1"/>
  <c r="BR587" i="1"/>
  <c r="K1543" i="7" s="1"/>
  <c r="BQ587" i="1"/>
  <c r="K1522" i="7" s="1"/>
  <c r="BP587" i="1"/>
  <c r="J1564" i="7" s="1"/>
  <c r="BO587" i="1"/>
  <c r="J1543" i="7" s="1"/>
  <c r="BN587" i="1"/>
  <c r="J1522" i="7" s="1"/>
  <c r="BM587" i="1"/>
  <c r="I1564" i="7" s="1"/>
  <c r="BL587" i="1"/>
  <c r="I1543" i="7" s="1"/>
  <c r="BK587" i="1"/>
  <c r="I1522" i="7" s="1"/>
  <c r="BJ587" i="1"/>
  <c r="H1564" i="7" s="1"/>
  <c r="BI587" i="1"/>
  <c r="H1543" i="7" s="1"/>
  <c r="BH587" i="1"/>
  <c r="H1522" i="7" s="1"/>
  <c r="BG587" i="1"/>
  <c r="G1564" i="7" s="1"/>
  <c r="BF587" i="1"/>
  <c r="G1543" i="7" s="1"/>
  <c r="BE587" i="1"/>
  <c r="G1522" i="7" s="1"/>
  <c r="BD587" i="1"/>
  <c r="F1564" i="7" s="1"/>
  <c r="BC587" i="1"/>
  <c r="F1543" i="7" s="1"/>
  <c r="BB587" i="1"/>
  <c r="F1522" i="7" s="1"/>
  <c r="BA587" i="1"/>
  <c r="E1564" i="7" s="1"/>
  <c r="AZ587" i="1"/>
  <c r="E1543" i="7" s="1"/>
  <c r="AY587" i="1"/>
  <c r="E1522" i="7" s="1"/>
  <c r="AW587" i="1"/>
  <c r="CQ586" i="1"/>
  <c r="S1563" i="7" s="1"/>
  <c r="CP586" i="1"/>
  <c r="S1542" i="7" s="1"/>
  <c r="CO586" i="1"/>
  <c r="S1521" i="7" s="1"/>
  <c r="CN586" i="1"/>
  <c r="R1563" i="7" s="1"/>
  <c r="CM586" i="1"/>
  <c r="R1542" i="7" s="1"/>
  <c r="CL586" i="1"/>
  <c r="R1521" i="7" s="1"/>
  <c r="CK586" i="1"/>
  <c r="Q1563" i="7" s="1"/>
  <c r="CJ586" i="1"/>
  <c r="Q1542" i="7" s="1"/>
  <c r="CI586" i="1"/>
  <c r="Q1521" i="7" s="1"/>
  <c r="CH586" i="1"/>
  <c r="P1563" i="7" s="1"/>
  <c r="CG586" i="1"/>
  <c r="P1542" i="7" s="1"/>
  <c r="CF586" i="1"/>
  <c r="P1521" i="7" s="1"/>
  <c r="CE586" i="1"/>
  <c r="O1563" i="7" s="1"/>
  <c r="CD586" i="1"/>
  <c r="O1542" i="7" s="1"/>
  <c r="CC586" i="1"/>
  <c r="O1521" i="7" s="1"/>
  <c r="CB586" i="1"/>
  <c r="N1563" i="7" s="1"/>
  <c r="CA586" i="1"/>
  <c r="N1542" i="7" s="1"/>
  <c r="BZ586" i="1"/>
  <c r="N1521" i="7" s="1"/>
  <c r="BY586" i="1"/>
  <c r="M1563" i="7" s="1"/>
  <c r="BX586" i="1"/>
  <c r="M1542" i="7" s="1"/>
  <c r="BW586" i="1"/>
  <c r="M1521" i="7" s="1"/>
  <c r="BV586" i="1"/>
  <c r="L1563" i="7" s="1"/>
  <c r="BU586" i="1"/>
  <c r="L1542" i="7" s="1"/>
  <c r="BT586" i="1"/>
  <c r="L1521" i="7" s="1"/>
  <c r="BS586" i="1"/>
  <c r="BR586" i="1"/>
  <c r="K1542" i="7" s="1"/>
  <c r="BQ586" i="1"/>
  <c r="K1521" i="7" s="1"/>
  <c r="BP586" i="1"/>
  <c r="J1563" i="7" s="1"/>
  <c r="BO586" i="1"/>
  <c r="J1542" i="7" s="1"/>
  <c r="BN586" i="1"/>
  <c r="J1521" i="7" s="1"/>
  <c r="BM586" i="1"/>
  <c r="I1563" i="7" s="1"/>
  <c r="BL586" i="1"/>
  <c r="I1542" i="7" s="1"/>
  <c r="BK586" i="1"/>
  <c r="I1521" i="7" s="1"/>
  <c r="BJ586" i="1"/>
  <c r="H1563" i="7" s="1"/>
  <c r="BI586" i="1"/>
  <c r="H1542" i="7" s="1"/>
  <c r="BH586" i="1"/>
  <c r="H1521" i="7" s="1"/>
  <c r="BG586" i="1"/>
  <c r="G1563" i="7" s="1"/>
  <c r="BF586" i="1"/>
  <c r="G1542" i="7" s="1"/>
  <c r="BE586" i="1"/>
  <c r="G1521" i="7" s="1"/>
  <c r="BD586" i="1"/>
  <c r="F1563" i="7" s="1"/>
  <c r="BC586" i="1"/>
  <c r="F1542" i="7" s="1"/>
  <c r="BB586" i="1"/>
  <c r="F1521" i="7" s="1"/>
  <c r="BA586" i="1"/>
  <c r="E1563" i="7" s="1"/>
  <c r="AZ586" i="1"/>
  <c r="E1542" i="7" s="1"/>
  <c r="AY586" i="1"/>
  <c r="E1521" i="7" s="1"/>
  <c r="AW586" i="1"/>
  <c r="CQ585" i="1"/>
  <c r="S1562" i="7" s="1"/>
  <c r="CP585" i="1"/>
  <c r="S1541" i="7" s="1"/>
  <c r="CO585" i="1"/>
  <c r="S1520" i="7" s="1"/>
  <c r="CN585" i="1"/>
  <c r="R1562" i="7" s="1"/>
  <c r="CM585" i="1"/>
  <c r="R1541" i="7" s="1"/>
  <c r="CL585" i="1"/>
  <c r="R1520" i="7" s="1"/>
  <c r="CK585" i="1"/>
  <c r="Q1562" i="7" s="1"/>
  <c r="CJ585" i="1"/>
  <c r="Q1541" i="7" s="1"/>
  <c r="CI585" i="1"/>
  <c r="Q1520" i="7" s="1"/>
  <c r="CH585" i="1"/>
  <c r="P1562" i="7" s="1"/>
  <c r="CG585" i="1"/>
  <c r="P1541" i="7" s="1"/>
  <c r="CF585" i="1"/>
  <c r="P1520" i="7" s="1"/>
  <c r="CE585" i="1"/>
  <c r="O1562" i="7" s="1"/>
  <c r="CD585" i="1"/>
  <c r="O1541" i="7" s="1"/>
  <c r="CC585" i="1"/>
  <c r="O1520" i="7" s="1"/>
  <c r="CB585" i="1"/>
  <c r="N1562" i="7" s="1"/>
  <c r="CA585" i="1"/>
  <c r="N1541" i="7" s="1"/>
  <c r="BZ585" i="1"/>
  <c r="N1520" i="7" s="1"/>
  <c r="BY585" i="1"/>
  <c r="M1562" i="7" s="1"/>
  <c r="BX585" i="1"/>
  <c r="M1541" i="7" s="1"/>
  <c r="BW585" i="1"/>
  <c r="M1520" i="7" s="1"/>
  <c r="BV585" i="1"/>
  <c r="L1562" i="7" s="1"/>
  <c r="BU585" i="1"/>
  <c r="L1541" i="7" s="1"/>
  <c r="BT585" i="1"/>
  <c r="L1520" i="7" s="1"/>
  <c r="BS585" i="1"/>
  <c r="BR585" i="1"/>
  <c r="K1541" i="7" s="1"/>
  <c r="BQ585" i="1"/>
  <c r="K1520" i="7" s="1"/>
  <c r="BP585" i="1"/>
  <c r="J1562" i="7" s="1"/>
  <c r="BO585" i="1"/>
  <c r="J1541" i="7" s="1"/>
  <c r="BN585" i="1"/>
  <c r="J1520" i="7" s="1"/>
  <c r="BM585" i="1"/>
  <c r="I1562" i="7" s="1"/>
  <c r="BL585" i="1"/>
  <c r="I1541" i="7" s="1"/>
  <c r="BK585" i="1"/>
  <c r="I1520" i="7" s="1"/>
  <c r="BJ585" i="1"/>
  <c r="H1562" i="7" s="1"/>
  <c r="BI585" i="1"/>
  <c r="H1541" i="7" s="1"/>
  <c r="BH585" i="1"/>
  <c r="H1520" i="7" s="1"/>
  <c r="BG585" i="1"/>
  <c r="G1562" i="7" s="1"/>
  <c r="BF585" i="1"/>
  <c r="G1541" i="7" s="1"/>
  <c r="BE585" i="1"/>
  <c r="G1520" i="7" s="1"/>
  <c r="BD585" i="1"/>
  <c r="F1562" i="7" s="1"/>
  <c r="BC585" i="1"/>
  <c r="F1541" i="7" s="1"/>
  <c r="BB585" i="1"/>
  <c r="F1520" i="7" s="1"/>
  <c r="BA585" i="1"/>
  <c r="E1562" i="7" s="1"/>
  <c r="AZ585" i="1"/>
  <c r="E1541" i="7" s="1"/>
  <c r="AY585" i="1"/>
  <c r="E1520" i="7" s="1"/>
  <c r="AW585" i="1"/>
  <c r="CQ584" i="1"/>
  <c r="S1561" i="7" s="1"/>
  <c r="CP584" i="1"/>
  <c r="S1540" i="7" s="1"/>
  <c r="CO584" i="1"/>
  <c r="S1519" i="7" s="1"/>
  <c r="CN584" i="1"/>
  <c r="R1561" i="7" s="1"/>
  <c r="CM584" i="1"/>
  <c r="R1540" i="7" s="1"/>
  <c r="CL584" i="1"/>
  <c r="R1519" i="7" s="1"/>
  <c r="CK584" i="1"/>
  <c r="Q1561" i="7" s="1"/>
  <c r="CJ584" i="1"/>
  <c r="Q1540" i="7" s="1"/>
  <c r="CI584" i="1"/>
  <c r="Q1519" i="7" s="1"/>
  <c r="CH584" i="1"/>
  <c r="P1561" i="7" s="1"/>
  <c r="CG584" i="1"/>
  <c r="P1540" i="7" s="1"/>
  <c r="CF584" i="1"/>
  <c r="P1519" i="7" s="1"/>
  <c r="CE584" i="1"/>
  <c r="O1561" i="7" s="1"/>
  <c r="CD584" i="1"/>
  <c r="O1540" i="7" s="1"/>
  <c r="CC584" i="1"/>
  <c r="O1519" i="7" s="1"/>
  <c r="CB584" i="1"/>
  <c r="N1561" i="7" s="1"/>
  <c r="CA584" i="1"/>
  <c r="N1540" i="7" s="1"/>
  <c r="BZ584" i="1"/>
  <c r="N1519" i="7" s="1"/>
  <c r="BY584" i="1"/>
  <c r="M1561" i="7" s="1"/>
  <c r="BX584" i="1"/>
  <c r="M1540" i="7" s="1"/>
  <c r="BW584" i="1"/>
  <c r="M1519" i="7" s="1"/>
  <c r="BV584" i="1"/>
  <c r="L1561" i="7" s="1"/>
  <c r="BU584" i="1"/>
  <c r="L1540" i="7" s="1"/>
  <c r="BT584" i="1"/>
  <c r="L1519" i="7" s="1"/>
  <c r="BS584" i="1"/>
  <c r="BR584" i="1"/>
  <c r="K1540" i="7" s="1"/>
  <c r="BQ584" i="1"/>
  <c r="K1519" i="7" s="1"/>
  <c r="BP584" i="1"/>
  <c r="J1561" i="7" s="1"/>
  <c r="BO584" i="1"/>
  <c r="J1540" i="7" s="1"/>
  <c r="BN584" i="1"/>
  <c r="J1519" i="7" s="1"/>
  <c r="BM584" i="1"/>
  <c r="I1561" i="7" s="1"/>
  <c r="BL584" i="1"/>
  <c r="I1540" i="7" s="1"/>
  <c r="BK584" i="1"/>
  <c r="I1519" i="7" s="1"/>
  <c r="BJ584" i="1"/>
  <c r="H1561" i="7" s="1"/>
  <c r="BI584" i="1"/>
  <c r="H1540" i="7" s="1"/>
  <c r="BH584" i="1"/>
  <c r="H1519" i="7" s="1"/>
  <c r="BG584" i="1"/>
  <c r="G1561" i="7" s="1"/>
  <c r="BF584" i="1"/>
  <c r="G1540" i="7" s="1"/>
  <c r="BE584" i="1"/>
  <c r="G1519" i="7" s="1"/>
  <c r="BD584" i="1"/>
  <c r="F1561" i="7" s="1"/>
  <c r="BC584" i="1"/>
  <c r="F1540" i="7" s="1"/>
  <c r="BB584" i="1"/>
  <c r="F1519" i="7" s="1"/>
  <c r="BA584" i="1"/>
  <c r="E1561" i="7" s="1"/>
  <c r="AZ584" i="1"/>
  <c r="E1540" i="7" s="1"/>
  <c r="AY584" i="1"/>
  <c r="E1519" i="7" s="1"/>
  <c r="AW584" i="1"/>
  <c r="CQ583" i="1"/>
  <c r="S1560" i="7" s="1"/>
  <c r="CP583" i="1"/>
  <c r="S1539" i="7" s="1"/>
  <c r="CO583" i="1"/>
  <c r="S1518" i="7" s="1"/>
  <c r="CN583" i="1"/>
  <c r="R1560" i="7" s="1"/>
  <c r="CM583" i="1"/>
  <c r="R1539" i="7" s="1"/>
  <c r="CL583" i="1"/>
  <c r="R1518" i="7" s="1"/>
  <c r="CK583" i="1"/>
  <c r="Q1560" i="7" s="1"/>
  <c r="CJ583" i="1"/>
  <c r="Q1539" i="7" s="1"/>
  <c r="CI583" i="1"/>
  <c r="Q1518" i="7" s="1"/>
  <c r="CH583" i="1"/>
  <c r="P1560" i="7" s="1"/>
  <c r="CG583" i="1"/>
  <c r="P1539" i="7" s="1"/>
  <c r="CF583" i="1"/>
  <c r="P1518" i="7" s="1"/>
  <c r="CE583" i="1"/>
  <c r="O1560" i="7" s="1"/>
  <c r="CD583" i="1"/>
  <c r="O1539" i="7" s="1"/>
  <c r="CC583" i="1"/>
  <c r="O1518" i="7" s="1"/>
  <c r="CB583" i="1"/>
  <c r="N1560" i="7" s="1"/>
  <c r="CA583" i="1"/>
  <c r="N1539" i="7" s="1"/>
  <c r="BZ583" i="1"/>
  <c r="N1518" i="7" s="1"/>
  <c r="BY583" i="1"/>
  <c r="M1560" i="7" s="1"/>
  <c r="BX583" i="1"/>
  <c r="M1539" i="7" s="1"/>
  <c r="BW583" i="1"/>
  <c r="M1518" i="7" s="1"/>
  <c r="BV583" i="1"/>
  <c r="L1560" i="7" s="1"/>
  <c r="BU583" i="1"/>
  <c r="L1539" i="7" s="1"/>
  <c r="BT583" i="1"/>
  <c r="L1518" i="7" s="1"/>
  <c r="BS583" i="1"/>
  <c r="BR583" i="1"/>
  <c r="K1539" i="7" s="1"/>
  <c r="BQ583" i="1"/>
  <c r="K1518" i="7" s="1"/>
  <c r="BP583" i="1"/>
  <c r="J1560" i="7" s="1"/>
  <c r="BO583" i="1"/>
  <c r="J1539" i="7" s="1"/>
  <c r="BN583" i="1"/>
  <c r="J1518" i="7" s="1"/>
  <c r="BM583" i="1"/>
  <c r="I1560" i="7" s="1"/>
  <c r="BL583" i="1"/>
  <c r="I1539" i="7" s="1"/>
  <c r="BK583" i="1"/>
  <c r="I1518" i="7" s="1"/>
  <c r="BJ583" i="1"/>
  <c r="H1560" i="7" s="1"/>
  <c r="BI583" i="1"/>
  <c r="H1539" i="7" s="1"/>
  <c r="BH583" i="1"/>
  <c r="H1518" i="7" s="1"/>
  <c r="BG583" i="1"/>
  <c r="G1560" i="7" s="1"/>
  <c r="BF583" i="1"/>
  <c r="G1539" i="7" s="1"/>
  <c r="BE583" i="1"/>
  <c r="G1518" i="7" s="1"/>
  <c r="BD583" i="1"/>
  <c r="F1560" i="7" s="1"/>
  <c r="BC583" i="1"/>
  <c r="F1539" i="7" s="1"/>
  <c r="BB583" i="1"/>
  <c r="F1518" i="7" s="1"/>
  <c r="BA583" i="1"/>
  <c r="E1560" i="7" s="1"/>
  <c r="AZ583" i="1"/>
  <c r="E1539" i="7" s="1"/>
  <c r="AY583" i="1"/>
  <c r="E1518" i="7" s="1"/>
  <c r="AW583" i="1"/>
  <c r="CQ582" i="1"/>
  <c r="S1559" i="7" s="1"/>
  <c r="CP582" i="1"/>
  <c r="S1538" i="7" s="1"/>
  <c r="CO582" i="1"/>
  <c r="S1517" i="7" s="1"/>
  <c r="CN582" i="1"/>
  <c r="R1559" i="7" s="1"/>
  <c r="CM582" i="1"/>
  <c r="R1538" i="7" s="1"/>
  <c r="CL582" i="1"/>
  <c r="R1517" i="7" s="1"/>
  <c r="CK582" i="1"/>
  <c r="Q1559" i="7" s="1"/>
  <c r="CJ582" i="1"/>
  <c r="Q1538" i="7" s="1"/>
  <c r="CI582" i="1"/>
  <c r="Q1517" i="7" s="1"/>
  <c r="CH582" i="1"/>
  <c r="P1559" i="7" s="1"/>
  <c r="CG582" i="1"/>
  <c r="P1538" i="7" s="1"/>
  <c r="CF582" i="1"/>
  <c r="P1517" i="7" s="1"/>
  <c r="CE582" i="1"/>
  <c r="O1559" i="7" s="1"/>
  <c r="CD582" i="1"/>
  <c r="O1538" i="7" s="1"/>
  <c r="CC582" i="1"/>
  <c r="O1517" i="7" s="1"/>
  <c r="CB582" i="1"/>
  <c r="N1559" i="7" s="1"/>
  <c r="CA582" i="1"/>
  <c r="N1538" i="7" s="1"/>
  <c r="BZ582" i="1"/>
  <c r="N1517" i="7" s="1"/>
  <c r="BY582" i="1"/>
  <c r="M1559" i="7" s="1"/>
  <c r="BX582" i="1"/>
  <c r="M1538" i="7" s="1"/>
  <c r="BW582" i="1"/>
  <c r="M1517" i="7" s="1"/>
  <c r="BV582" i="1"/>
  <c r="L1559" i="7" s="1"/>
  <c r="BU582" i="1"/>
  <c r="L1538" i="7" s="1"/>
  <c r="BT582" i="1"/>
  <c r="L1517" i="7" s="1"/>
  <c r="BS582" i="1"/>
  <c r="BR582" i="1"/>
  <c r="K1538" i="7" s="1"/>
  <c r="BQ582" i="1"/>
  <c r="K1517" i="7" s="1"/>
  <c r="BP582" i="1"/>
  <c r="J1559" i="7" s="1"/>
  <c r="BO582" i="1"/>
  <c r="J1538" i="7" s="1"/>
  <c r="BN582" i="1"/>
  <c r="J1517" i="7" s="1"/>
  <c r="BM582" i="1"/>
  <c r="I1559" i="7" s="1"/>
  <c r="BL582" i="1"/>
  <c r="I1538" i="7" s="1"/>
  <c r="BK582" i="1"/>
  <c r="I1517" i="7" s="1"/>
  <c r="BJ582" i="1"/>
  <c r="H1559" i="7" s="1"/>
  <c r="BI582" i="1"/>
  <c r="H1538" i="7" s="1"/>
  <c r="BH582" i="1"/>
  <c r="H1517" i="7" s="1"/>
  <c r="BG582" i="1"/>
  <c r="G1559" i="7" s="1"/>
  <c r="BF582" i="1"/>
  <c r="G1538" i="7" s="1"/>
  <c r="BE582" i="1"/>
  <c r="G1517" i="7" s="1"/>
  <c r="BD582" i="1"/>
  <c r="F1559" i="7" s="1"/>
  <c r="BC582" i="1"/>
  <c r="F1538" i="7" s="1"/>
  <c r="BB582" i="1"/>
  <c r="F1517" i="7" s="1"/>
  <c r="BA582" i="1"/>
  <c r="E1559" i="7" s="1"/>
  <c r="AZ582" i="1"/>
  <c r="E1538" i="7" s="1"/>
  <c r="AY582" i="1"/>
  <c r="E1517" i="7" s="1"/>
  <c r="AW582" i="1"/>
  <c r="CQ581" i="1"/>
  <c r="S1558" i="7" s="1"/>
  <c r="CP581" i="1"/>
  <c r="S1537" i="7" s="1"/>
  <c r="CO581" i="1"/>
  <c r="S1516" i="7" s="1"/>
  <c r="CN581" i="1"/>
  <c r="R1558" i="7" s="1"/>
  <c r="CM581" i="1"/>
  <c r="R1537" i="7" s="1"/>
  <c r="CL581" i="1"/>
  <c r="R1516" i="7" s="1"/>
  <c r="CK581" i="1"/>
  <c r="Q1558" i="7" s="1"/>
  <c r="CJ581" i="1"/>
  <c r="Q1537" i="7" s="1"/>
  <c r="CI581" i="1"/>
  <c r="Q1516" i="7" s="1"/>
  <c r="CH581" i="1"/>
  <c r="P1558" i="7" s="1"/>
  <c r="CG581" i="1"/>
  <c r="P1537" i="7" s="1"/>
  <c r="CF581" i="1"/>
  <c r="P1516" i="7" s="1"/>
  <c r="CE581" i="1"/>
  <c r="O1558" i="7" s="1"/>
  <c r="CD581" i="1"/>
  <c r="O1537" i="7" s="1"/>
  <c r="CC581" i="1"/>
  <c r="O1516" i="7" s="1"/>
  <c r="CB581" i="1"/>
  <c r="N1558" i="7" s="1"/>
  <c r="CA581" i="1"/>
  <c r="N1537" i="7" s="1"/>
  <c r="BZ581" i="1"/>
  <c r="N1516" i="7" s="1"/>
  <c r="BY581" i="1"/>
  <c r="M1558" i="7" s="1"/>
  <c r="BX581" i="1"/>
  <c r="M1537" i="7" s="1"/>
  <c r="BW581" i="1"/>
  <c r="M1516" i="7" s="1"/>
  <c r="BV581" i="1"/>
  <c r="L1558" i="7" s="1"/>
  <c r="BU581" i="1"/>
  <c r="L1537" i="7" s="1"/>
  <c r="BT581" i="1"/>
  <c r="L1516" i="7" s="1"/>
  <c r="BS581" i="1"/>
  <c r="BR581" i="1"/>
  <c r="K1537" i="7" s="1"/>
  <c r="BQ581" i="1"/>
  <c r="K1516" i="7" s="1"/>
  <c r="BP581" i="1"/>
  <c r="J1558" i="7" s="1"/>
  <c r="BO581" i="1"/>
  <c r="J1537" i="7" s="1"/>
  <c r="BN581" i="1"/>
  <c r="J1516" i="7" s="1"/>
  <c r="BM581" i="1"/>
  <c r="I1558" i="7" s="1"/>
  <c r="BL581" i="1"/>
  <c r="I1537" i="7" s="1"/>
  <c r="BK581" i="1"/>
  <c r="I1516" i="7" s="1"/>
  <c r="BJ581" i="1"/>
  <c r="H1558" i="7" s="1"/>
  <c r="BI581" i="1"/>
  <c r="H1537" i="7" s="1"/>
  <c r="BH581" i="1"/>
  <c r="H1516" i="7" s="1"/>
  <c r="BG581" i="1"/>
  <c r="G1558" i="7" s="1"/>
  <c r="BF581" i="1"/>
  <c r="G1537" i="7" s="1"/>
  <c r="BE581" i="1"/>
  <c r="G1516" i="7" s="1"/>
  <c r="BD581" i="1"/>
  <c r="F1558" i="7" s="1"/>
  <c r="BC581" i="1"/>
  <c r="F1537" i="7" s="1"/>
  <c r="BB581" i="1"/>
  <c r="F1516" i="7" s="1"/>
  <c r="BA581" i="1"/>
  <c r="E1558" i="7" s="1"/>
  <c r="AZ581" i="1"/>
  <c r="E1537" i="7" s="1"/>
  <c r="AY581" i="1"/>
  <c r="E1516" i="7" s="1"/>
  <c r="AW581" i="1"/>
  <c r="CQ580" i="1"/>
  <c r="S1557" i="7" s="1"/>
  <c r="CP580" i="1"/>
  <c r="S1536" i="7" s="1"/>
  <c r="CO580" i="1"/>
  <c r="S1515" i="7" s="1"/>
  <c r="CN580" i="1"/>
  <c r="R1557" i="7" s="1"/>
  <c r="CM580" i="1"/>
  <c r="R1536" i="7" s="1"/>
  <c r="CL580" i="1"/>
  <c r="R1515" i="7" s="1"/>
  <c r="CK580" i="1"/>
  <c r="Q1557" i="7" s="1"/>
  <c r="CJ580" i="1"/>
  <c r="Q1536" i="7" s="1"/>
  <c r="CI580" i="1"/>
  <c r="Q1515" i="7" s="1"/>
  <c r="CH580" i="1"/>
  <c r="P1557" i="7" s="1"/>
  <c r="CG580" i="1"/>
  <c r="P1536" i="7" s="1"/>
  <c r="CF580" i="1"/>
  <c r="P1515" i="7" s="1"/>
  <c r="CE580" i="1"/>
  <c r="O1557" i="7" s="1"/>
  <c r="CD580" i="1"/>
  <c r="O1536" i="7" s="1"/>
  <c r="CC580" i="1"/>
  <c r="O1515" i="7" s="1"/>
  <c r="CB580" i="1"/>
  <c r="N1557" i="7" s="1"/>
  <c r="CA580" i="1"/>
  <c r="N1536" i="7" s="1"/>
  <c r="BZ580" i="1"/>
  <c r="N1515" i="7" s="1"/>
  <c r="BY580" i="1"/>
  <c r="M1557" i="7" s="1"/>
  <c r="BX580" i="1"/>
  <c r="M1536" i="7" s="1"/>
  <c r="BW580" i="1"/>
  <c r="M1515" i="7" s="1"/>
  <c r="BV580" i="1"/>
  <c r="L1557" i="7" s="1"/>
  <c r="BU580" i="1"/>
  <c r="L1536" i="7" s="1"/>
  <c r="BT580" i="1"/>
  <c r="L1515" i="7" s="1"/>
  <c r="BS580" i="1"/>
  <c r="BR580" i="1"/>
  <c r="K1536" i="7" s="1"/>
  <c r="BQ580" i="1"/>
  <c r="K1515" i="7" s="1"/>
  <c r="BP580" i="1"/>
  <c r="J1557" i="7" s="1"/>
  <c r="BO580" i="1"/>
  <c r="J1536" i="7" s="1"/>
  <c r="BN580" i="1"/>
  <c r="J1515" i="7" s="1"/>
  <c r="BM580" i="1"/>
  <c r="I1557" i="7" s="1"/>
  <c r="BL580" i="1"/>
  <c r="I1536" i="7" s="1"/>
  <c r="BK580" i="1"/>
  <c r="I1515" i="7" s="1"/>
  <c r="BJ580" i="1"/>
  <c r="H1557" i="7" s="1"/>
  <c r="BI580" i="1"/>
  <c r="H1536" i="7" s="1"/>
  <c r="BH580" i="1"/>
  <c r="H1515" i="7" s="1"/>
  <c r="BG580" i="1"/>
  <c r="G1557" i="7" s="1"/>
  <c r="BF580" i="1"/>
  <c r="G1536" i="7" s="1"/>
  <c r="BE580" i="1"/>
  <c r="G1515" i="7" s="1"/>
  <c r="BD580" i="1"/>
  <c r="F1557" i="7" s="1"/>
  <c r="BC580" i="1"/>
  <c r="F1536" i="7" s="1"/>
  <c r="BB580" i="1"/>
  <c r="F1515" i="7" s="1"/>
  <c r="BA580" i="1"/>
  <c r="E1557" i="7" s="1"/>
  <c r="AZ580" i="1"/>
  <c r="E1536" i="7" s="1"/>
  <c r="AY580" i="1"/>
  <c r="E1515" i="7" s="1"/>
  <c r="AW580" i="1"/>
  <c r="CQ579" i="1"/>
  <c r="S1556" i="7" s="1"/>
  <c r="CP579" i="1"/>
  <c r="S1535" i="7" s="1"/>
  <c r="CO579" i="1"/>
  <c r="S1514" i="7" s="1"/>
  <c r="CN579" i="1"/>
  <c r="R1556" i="7" s="1"/>
  <c r="CM579" i="1"/>
  <c r="R1535" i="7" s="1"/>
  <c r="CL579" i="1"/>
  <c r="R1514" i="7" s="1"/>
  <c r="CK579" i="1"/>
  <c r="Q1556" i="7" s="1"/>
  <c r="CJ579" i="1"/>
  <c r="Q1535" i="7" s="1"/>
  <c r="CI579" i="1"/>
  <c r="Q1514" i="7" s="1"/>
  <c r="CH579" i="1"/>
  <c r="P1556" i="7" s="1"/>
  <c r="CG579" i="1"/>
  <c r="P1535" i="7" s="1"/>
  <c r="CF579" i="1"/>
  <c r="P1514" i="7" s="1"/>
  <c r="CE579" i="1"/>
  <c r="O1556" i="7" s="1"/>
  <c r="CD579" i="1"/>
  <c r="O1535" i="7" s="1"/>
  <c r="CC579" i="1"/>
  <c r="O1514" i="7" s="1"/>
  <c r="CB579" i="1"/>
  <c r="N1556" i="7" s="1"/>
  <c r="CA579" i="1"/>
  <c r="N1535" i="7" s="1"/>
  <c r="BZ579" i="1"/>
  <c r="N1514" i="7" s="1"/>
  <c r="BY579" i="1"/>
  <c r="M1556" i="7" s="1"/>
  <c r="BX579" i="1"/>
  <c r="M1535" i="7" s="1"/>
  <c r="BW579" i="1"/>
  <c r="M1514" i="7" s="1"/>
  <c r="BV579" i="1"/>
  <c r="L1556" i="7" s="1"/>
  <c r="BU579" i="1"/>
  <c r="L1535" i="7" s="1"/>
  <c r="BT579" i="1"/>
  <c r="L1514" i="7" s="1"/>
  <c r="BS579" i="1"/>
  <c r="BR579" i="1"/>
  <c r="K1535" i="7" s="1"/>
  <c r="BQ579" i="1"/>
  <c r="K1514" i="7" s="1"/>
  <c r="BP579" i="1"/>
  <c r="J1556" i="7" s="1"/>
  <c r="BO579" i="1"/>
  <c r="J1535" i="7" s="1"/>
  <c r="BN579" i="1"/>
  <c r="J1514" i="7" s="1"/>
  <c r="BM579" i="1"/>
  <c r="I1556" i="7" s="1"/>
  <c r="BL579" i="1"/>
  <c r="I1535" i="7" s="1"/>
  <c r="BK579" i="1"/>
  <c r="I1514" i="7" s="1"/>
  <c r="BJ579" i="1"/>
  <c r="H1556" i="7" s="1"/>
  <c r="BI579" i="1"/>
  <c r="H1535" i="7" s="1"/>
  <c r="BH579" i="1"/>
  <c r="H1514" i="7" s="1"/>
  <c r="BG579" i="1"/>
  <c r="G1556" i="7" s="1"/>
  <c r="BF579" i="1"/>
  <c r="G1535" i="7" s="1"/>
  <c r="BE579" i="1"/>
  <c r="G1514" i="7" s="1"/>
  <c r="BD579" i="1"/>
  <c r="F1556" i="7" s="1"/>
  <c r="BC579" i="1"/>
  <c r="F1535" i="7" s="1"/>
  <c r="BB579" i="1"/>
  <c r="F1514" i="7" s="1"/>
  <c r="BA579" i="1"/>
  <c r="E1556" i="7" s="1"/>
  <c r="AZ579" i="1"/>
  <c r="E1535" i="7" s="1"/>
  <c r="AY579" i="1"/>
  <c r="E1514" i="7" s="1"/>
  <c r="AW579" i="1"/>
  <c r="CQ575" i="1"/>
  <c r="S1513" i="7" s="1"/>
  <c r="CP575" i="1"/>
  <c r="S1492" i="7" s="1"/>
  <c r="CO575" i="1"/>
  <c r="S1471" i="7" s="1"/>
  <c r="CN575" i="1"/>
  <c r="R1513" i="7" s="1"/>
  <c r="CM575" i="1"/>
  <c r="R1492" i="7" s="1"/>
  <c r="CL575" i="1"/>
  <c r="R1471" i="7" s="1"/>
  <c r="CK575" i="1"/>
  <c r="Q1513" i="7" s="1"/>
  <c r="CJ575" i="1"/>
  <c r="Q1492" i="7" s="1"/>
  <c r="CI575" i="1"/>
  <c r="Q1471" i="7" s="1"/>
  <c r="CH575" i="1"/>
  <c r="P1513" i="7" s="1"/>
  <c r="CG575" i="1"/>
  <c r="P1492" i="7" s="1"/>
  <c r="CF575" i="1"/>
  <c r="P1471" i="7" s="1"/>
  <c r="CE575" i="1"/>
  <c r="O1513" i="7" s="1"/>
  <c r="CD575" i="1"/>
  <c r="O1492" i="7" s="1"/>
  <c r="CC575" i="1"/>
  <c r="O1471" i="7" s="1"/>
  <c r="CB575" i="1"/>
  <c r="N1513" i="7" s="1"/>
  <c r="CA575" i="1"/>
  <c r="N1492" i="7" s="1"/>
  <c r="BZ575" i="1"/>
  <c r="N1471" i="7" s="1"/>
  <c r="BY575" i="1"/>
  <c r="M1513" i="7" s="1"/>
  <c r="BX575" i="1"/>
  <c r="M1492" i="7" s="1"/>
  <c r="BW575" i="1"/>
  <c r="M1471" i="7" s="1"/>
  <c r="BV575" i="1"/>
  <c r="L1513" i="7" s="1"/>
  <c r="BU575" i="1"/>
  <c r="L1492" i="7" s="1"/>
  <c r="BT575" i="1"/>
  <c r="L1471" i="7" s="1"/>
  <c r="BS575" i="1"/>
  <c r="BR575" i="1"/>
  <c r="K1492" i="7" s="1"/>
  <c r="BQ575" i="1"/>
  <c r="K1471" i="7" s="1"/>
  <c r="BP575" i="1"/>
  <c r="J1513" i="7" s="1"/>
  <c r="BO575" i="1"/>
  <c r="J1492" i="7" s="1"/>
  <c r="BN575" i="1"/>
  <c r="J1471" i="7" s="1"/>
  <c r="BM575" i="1"/>
  <c r="I1513" i="7" s="1"/>
  <c r="BL575" i="1"/>
  <c r="I1492" i="7" s="1"/>
  <c r="BK575" i="1"/>
  <c r="I1471" i="7" s="1"/>
  <c r="BJ575" i="1"/>
  <c r="H1513" i="7" s="1"/>
  <c r="BI575" i="1"/>
  <c r="H1492" i="7" s="1"/>
  <c r="BH575" i="1"/>
  <c r="H1471" i="7" s="1"/>
  <c r="BG575" i="1"/>
  <c r="G1513" i="7" s="1"/>
  <c r="BF575" i="1"/>
  <c r="G1492" i="7" s="1"/>
  <c r="BE575" i="1"/>
  <c r="G1471" i="7" s="1"/>
  <c r="BD575" i="1"/>
  <c r="F1513" i="7" s="1"/>
  <c r="BC575" i="1"/>
  <c r="F1492" i="7" s="1"/>
  <c r="BB575" i="1"/>
  <c r="F1471" i="7" s="1"/>
  <c r="BA575" i="1"/>
  <c r="E1513" i="7" s="1"/>
  <c r="AZ575" i="1"/>
  <c r="E1492" i="7" s="1"/>
  <c r="AY575" i="1"/>
  <c r="E1471" i="7" s="1"/>
  <c r="AW575" i="1"/>
  <c r="CQ574" i="1"/>
  <c r="S1512" i="7" s="1"/>
  <c r="CP574" i="1"/>
  <c r="S1491" i="7" s="1"/>
  <c r="CO574" i="1"/>
  <c r="S1470" i="7" s="1"/>
  <c r="CN574" i="1"/>
  <c r="R1512" i="7" s="1"/>
  <c r="CM574" i="1"/>
  <c r="R1491" i="7" s="1"/>
  <c r="CL574" i="1"/>
  <c r="R1470" i="7" s="1"/>
  <c r="CK574" i="1"/>
  <c r="Q1512" i="7" s="1"/>
  <c r="CJ574" i="1"/>
  <c r="Q1491" i="7" s="1"/>
  <c r="CI574" i="1"/>
  <c r="Q1470" i="7" s="1"/>
  <c r="CH574" i="1"/>
  <c r="P1512" i="7" s="1"/>
  <c r="CG574" i="1"/>
  <c r="P1491" i="7" s="1"/>
  <c r="CF574" i="1"/>
  <c r="P1470" i="7" s="1"/>
  <c r="CE574" i="1"/>
  <c r="O1512" i="7" s="1"/>
  <c r="CD574" i="1"/>
  <c r="O1491" i="7" s="1"/>
  <c r="CC574" i="1"/>
  <c r="O1470" i="7" s="1"/>
  <c r="CB574" i="1"/>
  <c r="N1512" i="7" s="1"/>
  <c r="CA574" i="1"/>
  <c r="N1491" i="7" s="1"/>
  <c r="BZ574" i="1"/>
  <c r="N1470" i="7" s="1"/>
  <c r="BY574" i="1"/>
  <c r="M1512" i="7" s="1"/>
  <c r="BX574" i="1"/>
  <c r="M1491" i="7" s="1"/>
  <c r="BW574" i="1"/>
  <c r="M1470" i="7" s="1"/>
  <c r="BV574" i="1"/>
  <c r="L1512" i="7" s="1"/>
  <c r="BU574" i="1"/>
  <c r="L1491" i="7" s="1"/>
  <c r="BT574" i="1"/>
  <c r="L1470" i="7" s="1"/>
  <c r="BS574" i="1"/>
  <c r="BR574" i="1"/>
  <c r="K1491" i="7" s="1"/>
  <c r="BQ574" i="1"/>
  <c r="K1470" i="7" s="1"/>
  <c r="BP574" i="1"/>
  <c r="J1512" i="7" s="1"/>
  <c r="BO574" i="1"/>
  <c r="J1491" i="7" s="1"/>
  <c r="BN574" i="1"/>
  <c r="J1470" i="7" s="1"/>
  <c r="BM574" i="1"/>
  <c r="I1512" i="7" s="1"/>
  <c r="BL574" i="1"/>
  <c r="I1491" i="7" s="1"/>
  <c r="BK574" i="1"/>
  <c r="I1470" i="7" s="1"/>
  <c r="BJ574" i="1"/>
  <c r="H1512" i="7" s="1"/>
  <c r="BI574" i="1"/>
  <c r="H1491" i="7" s="1"/>
  <c r="BH574" i="1"/>
  <c r="H1470" i="7" s="1"/>
  <c r="BG574" i="1"/>
  <c r="G1512" i="7" s="1"/>
  <c r="BF574" i="1"/>
  <c r="G1491" i="7" s="1"/>
  <c r="BE574" i="1"/>
  <c r="G1470" i="7" s="1"/>
  <c r="BD574" i="1"/>
  <c r="F1512" i="7" s="1"/>
  <c r="BC574" i="1"/>
  <c r="F1491" i="7" s="1"/>
  <c r="BB574" i="1"/>
  <c r="F1470" i="7" s="1"/>
  <c r="BA574" i="1"/>
  <c r="E1512" i="7" s="1"/>
  <c r="AZ574" i="1"/>
  <c r="E1491" i="7" s="1"/>
  <c r="AY574" i="1"/>
  <c r="E1470" i="7" s="1"/>
  <c r="AW574" i="1"/>
  <c r="CQ573" i="1"/>
  <c r="S1511" i="7" s="1"/>
  <c r="CP573" i="1"/>
  <c r="S1490" i="7" s="1"/>
  <c r="CO573" i="1"/>
  <c r="S1469" i="7" s="1"/>
  <c r="CN573" i="1"/>
  <c r="R1511" i="7" s="1"/>
  <c r="CM573" i="1"/>
  <c r="R1490" i="7" s="1"/>
  <c r="CL573" i="1"/>
  <c r="R1469" i="7" s="1"/>
  <c r="CK573" i="1"/>
  <c r="Q1511" i="7" s="1"/>
  <c r="CJ573" i="1"/>
  <c r="Q1490" i="7" s="1"/>
  <c r="CI573" i="1"/>
  <c r="Q1469" i="7" s="1"/>
  <c r="CH573" i="1"/>
  <c r="P1511" i="7" s="1"/>
  <c r="CG573" i="1"/>
  <c r="P1490" i="7" s="1"/>
  <c r="CF573" i="1"/>
  <c r="P1469" i="7" s="1"/>
  <c r="CE573" i="1"/>
  <c r="O1511" i="7" s="1"/>
  <c r="CD573" i="1"/>
  <c r="O1490" i="7" s="1"/>
  <c r="CC573" i="1"/>
  <c r="O1469" i="7" s="1"/>
  <c r="CB573" i="1"/>
  <c r="N1511" i="7" s="1"/>
  <c r="CA573" i="1"/>
  <c r="N1490" i="7" s="1"/>
  <c r="BZ573" i="1"/>
  <c r="N1469" i="7" s="1"/>
  <c r="BY573" i="1"/>
  <c r="M1511" i="7" s="1"/>
  <c r="BX573" i="1"/>
  <c r="M1490" i="7" s="1"/>
  <c r="BW573" i="1"/>
  <c r="M1469" i="7" s="1"/>
  <c r="BV573" i="1"/>
  <c r="L1511" i="7" s="1"/>
  <c r="BU573" i="1"/>
  <c r="L1490" i="7" s="1"/>
  <c r="BT573" i="1"/>
  <c r="L1469" i="7" s="1"/>
  <c r="BS573" i="1"/>
  <c r="BR573" i="1"/>
  <c r="K1490" i="7" s="1"/>
  <c r="BQ573" i="1"/>
  <c r="K1469" i="7" s="1"/>
  <c r="BP573" i="1"/>
  <c r="J1511" i="7" s="1"/>
  <c r="BO573" i="1"/>
  <c r="J1490" i="7" s="1"/>
  <c r="BN573" i="1"/>
  <c r="J1469" i="7" s="1"/>
  <c r="BM573" i="1"/>
  <c r="I1511" i="7" s="1"/>
  <c r="BL573" i="1"/>
  <c r="I1490" i="7" s="1"/>
  <c r="BK573" i="1"/>
  <c r="I1469" i="7" s="1"/>
  <c r="BJ573" i="1"/>
  <c r="H1511" i="7" s="1"/>
  <c r="BI573" i="1"/>
  <c r="H1490" i="7" s="1"/>
  <c r="BH573" i="1"/>
  <c r="H1469" i="7" s="1"/>
  <c r="BG573" i="1"/>
  <c r="G1511" i="7" s="1"/>
  <c r="BF573" i="1"/>
  <c r="G1490" i="7" s="1"/>
  <c r="BE573" i="1"/>
  <c r="G1469" i="7" s="1"/>
  <c r="BD573" i="1"/>
  <c r="F1511" i="7" s="1"/>
  <c r="BC573" i="1"/>
  <c r="F1490" i="7" s="1"/>
  <c r="X1490" i="7" s="1"/>
  <c r="BB573" i="1"/>
  <c r="F1469" i="7" s="1"/>
  <c r="BA573" i="1"/>
  <c r="E1511" i="7" s="1"/>
  <c r="AZ573" i="1"/>
  <c r="E1490" i="7" s="1"/>
  <c r="AY573" i="1"/>
  <c r="E1469" i="7" s="1"/>
  <c r="AW573" i="1"/>
  <c r="CQ572" i="1"/>
  <c r="S1510" i="7" s="1"/>
  <c r="CP572" i="1"/>
  <c r="S1489" i="7" s="1"/>
  <c r="CO572" i="1"/>
  <c r="S1468" i="7" s="1"/>
  <c r="CN572" i="1"/>
  <c r="R1510" i="7" s="1"/>
  <c r="CM572" i="1"/>
  <c r="R1489" i="7" s="1"/>
  <c r="CL572" i="1"/>
  <c r="R1468" i="7" s="1"/>
  <c r="CK572" i="1"/>
  <c r="Q1510" i="7" s="1"/>
  <c r="CJ572" i="1"/>
  <c r="Q1489" i="7" s="1"/>
  <c r="CI572" i="1"/>
  <c r="Q1468" i="7" s="1"/>
  <c r="CH572" i="1"/>
  <c r="P1510" i="7" s="1"/>
  <c r="CG572" i="1"/>
  <c r="P1489" i="7" s="1"/>
  <c r="CF572" i="1"/>
  <c r="P1468" i="7" s="1"/>
  <c r="CE572" i="1"/>
  <c r="O1510" i="7" s="1"/>
  <c r="CD572" i="1"/>
  <c r="O1489" i="7" s="1"/>
  <c r="CC572" i="1"/>
  <c r="O1468" i="7" s="1"/>
  <c r="CB572" i="1"/>
  <c r="N1510" i="7" s="1"/>
  <c r="CA572" i="1"/>
  <c r="N1489" i="7" s="1"/>
  <c r="BZ572" i="1"/>
  <c r="N1468" i="7" s="1"/>
  <c r="BY572" i="1"/>
  <c r="M1510" i="7" s="1"/>
  <c r="BX572" i="1"/>
  <c r="M1489" i="7" s="1"/>
  <c r="BW572" i="1"/>
  <c r="M1468" i="7" s="1"/>
  <c r="BV572" i="1"/>
  <c r="L1510" i="7" s="1"/>
  <c r="BU572" i="1"/>
  <c r="L1489" i="7" s="1"/>
  <c r="BT572" i="1"/>
  <c r="L1468" i="7" s="1"/>
  <c r="BS572" i="1"/>
  <c r="BR572" i="1"/>
  <c r="K1489" i="7" s="1"/>
  <c r="BQ572" i="1"/>
  <c r="K1468" i="7" s="1"/>
  <c r="BP572" i="1"/>
  <c r="J1510" i="7" s="1"/>
  <c r="BO572" i="1"/>
  <c r="J1489" i="7" s="1"/>
  <c r="BN572" i="1"/>
  <c r="J1468" i="7" s="1"/>
  <c r="BM572" i="1"/>
  <c r="I1510" i="7" s="1"/>
  <c r="BL572" i="1"/>
  <c r="I1489" i="7" s="1"/>
  <c r="BK572" i="1"/>
  <c r="I1468" i="7" s="1"/>
  <c r="BJ572" i="1"/>
  <c r="H1510" i="7" s="1"/>
  <c r="BI572" i="1"/>
  <c r="H1489" i="7" s="1"/>
  <c r="BH572" i="1"/>
  <c r="H1468" i="7" s="1"/>
  <c r="BG572" i="1"/>
  <c r="G1510" i="7" s="1"/>
  <c r="BF572" i="1"/>
  <c r="G1489" i="7" s="1"/>
  <c r="BE572" i="1"/>
  <c r="G1468" i="7" s="1"/>
  <c r="BD572" i="1"/>
  <c r="F1510" i="7" s="1"/>
  <c r="BC572" i="1"/>
  <c r="F1489" i="7" s="1"/>
  <c r="BB572" i="1"/>
  <c r="F1468" i="7" s="1"/>
  <c r="BA572" i="1"/>
  <c r="E1510" i="7" s="1"/>
  <c r="AZ572" i="1"/>
  <c r="E1489" i="7" s="1"/>
  <c r="AY572" i="1"/>
  <c r="E1468" i="7" s="1"/>
  <c r="AW572" i="1"/>
  <c r="CQ571" i="1"/>
  <c r="S1509" i="7" s="1"/>
  <c r="CP571" i="1"/>
  <c r="S1488" i="7" s="1"/>
  <c r="CO571" i="1"/>
  <c r="S1467" i="7" s="1"/>
  <c r="CN571" i="1"/>
  <c r="R1509" i="7" s="1"/>
  <c r="CM571" i="1"/>
  <c r="R1488" i="7" s="1"/>
  <c r="CL571" i="1"/>
  <c r="R1467" i="7" s="1"/>
  <c r="CK571" i="1"/>
  <c r="Q1509" i="7" s="1"/>
  <c r="CJ571" i="1"/>
  <c r="Q1488" i="7" s="1"/>
  <c r="CI571" i="1"/>
  <c r="Q1467" i="7" s="1"/>
  <c r="CH571" i="1"/>
  <c r="P1509" i="7" s="1"/>
  <c r="CG571" i="1"/>
  <c r="P1488" i="7" s="1"/>
  <c r="CF571" i="1"/>
  <c r="P1467" i="7" s="1"/>
  <c r="CE571" i="1"/>
  <c r="O1509" i="7" s="1"/>
  <c r="CD571" i="1"/>
  <c r="O1488" i="7" s="1"/>
  <c r="CC571" i="1"/>
  <c r="O1467" i="7" s="1"/>
  <c r="CB571" i="1"/>
  <c r="N1509" i="7" s="1"/>
  <c r="CA571" i="1"/>
  <c r="N1488" i="7" s="1"/>
  <c r="BZ571" i="1"/>
  <c r="N1467" i="7" s="1"/>
  <c r="BY571" i="1"/>
  <c r="M1509" i="7" s="1"/>
  <c r="BX571" i="1"/>
  <c r="M1488" i="7" s="1"/>
  <c r="BW571" i="1"/>
  <c r="M1467" i="7" s="1"/>
  <c r="BV571" i="1"/>
  <c r="L1509" i="7" s="1"/>
  <c r="BU571" i="1"/>
  <c r="L1488" i="7" s="1"/>
  <c r="BT571" i="1"/>
  <c r="L1467" i="7" s="1"/>
  <c r="BS571" i="1"/>
  <c r="BR571" i="1"/>
  <c r="K1488" i="7" s="1"/>
  <c r="BQ571" i="1"/>
  <c r="K1467" i="7" s="1"/>
  <c r="BP571" i="1"/>
  <c r="J1509" i="7" s="1"/>
  <c r="BO571" i="1"/>
  <c r="J1488" i="7" s="1"/>
  <c r="BN571" i="1"/>
  <c r="J1467" i="7" s="1"/>
  <c r="BM571" i="1"/>
  <c r="I1509" i="7" s="1"/>
  <c r="BL571" i="1"/>
  <c r="I1488" i="7" s="1"/>
  <c r="BK571" i="1"/>
  <c r="I1467" i="7" s="1"/>
  <c r="BJ571" i="1"/>
  <c r="H1509" i="7" s="1"/>
  <c r="BI571" i="1"/>
  <c r="H1488" i="7" s="1"/>
  <c r="BH571" i="1"/>
  <c r="H1467" i="7" s="1"/>
  <c r="BG571" i="1"/>
  <c r="G1509" i="7" s="1"/>
  <c r="BF571" i="1"/>
  <c r="G1488" i="7" s="1"/>
  <c r="BE571" i="1"/>
  <c r="G1467" i="7" s="1"/>
  <c r="BD571" i="1"/>
  <c r="F1509" i="7" s="1"/>
  <c r="BC571" i="1"/>
  <c r="F1488" i="7" s="1"/>
  <c r="BB571" i="1"/>
  <c r="F1467" i="7" s="1"/>
  <c r="BA571" i="1"/>
  <c r="E1509" i="7" s="1"/>
  <c r="AZ571" i="1"/>
  <c r="E1488" i="7" s="1"/>
  <c r="AY571" i="1"/>
  <c r="E1467" i="7" s="1"/>
  <c r="AW571" i="1"/>
  <c r="CQ570" i="1"/>
  <c r="S1508" i="7" s="1"/>
  <c r="CP570" i="1"/>
  <c r="S1487" i="7" s="1"/>
  <c r="CO570" i="1"/>
  <c r="S1466" i="7" s="1"/>
  <c r="CN570" i="1"/>
  <c r="R1508" i="7" s="1"/>
  <c r="CM570" i="1"/>
  <c r="R1487" i="7" s="1"/>
  <c r="CL570" i="1"/>
  <c r="R1466" i="7" s="1"/>
  <c r="CK570" i="1"/>
  <c r="Q1508" i="7" s="1"/>
  <c r="CJ570" i="1"/>
  <c r="Q1487" i="7" s="1"/>
  <c r="CI570" i="1"/>
  <c r="Q1466" i="7" s="1"/>
  <c r="CH570" i="1"/>
  <c r="P1508" i="7" s="1"/>
  <c r="CG570" i="1"/>
  <c r="P1487" i="7" s="1"/>
  <c r="CF570" i="1"/>
  <c r="P1466" i="7" s="1"/>
  <c r="CE570" i="1"/>
  <c r="O1508" i="7" s="1"/>
  <c r="CD570" i="1"/>
  <c r="O1487" i="7" s="1"/>
  <c r="CC570" i="1"/>
  <c r="O1466" i="7" s="1"/>
  <c r="CB570" i="1"/>
  <c r="N1508" i="7" s="1"/>
  <c r="CA570" i="1"/>
  <c r="N1487" i="7" s="1"/>
  <c r="BZ570" i="1"/>
  <c r="N1466" i="7" s="1"/>
  <c r="BY570" i="1"/>
  <c r="M1508" i="7" s="1"/>
  <c r="BX570" i="1"/>
  <c r="M1487" i="7" s="1"/>
  <c r="BW570" i="1"/>
  <c r="M1466" i="7" s="1"/>
  <c r="BV570" i="1"/>
  <c r="L1508" i="7" s="1"/>
  <c r="BU570" i="1"/>
  <c r="L1487" i="7" s="1"/>
  <c r="BT570" i="1"/>
  <c r="L1466" i="7" s="1"/>
  <c r="BS570" i="1"/>
  <c r="BR570" i="1"/>
  <c r="K1487" i="7" s="1"/>
  <c r="BQ570" i="1"/>
  <c r="K1466" i="7" s="1"/>
  <c r="BP570" i="1"/>
  <c r="J1508" i="7" s="1"/>
  <c r="BO570" i="1"/>
  <c r="J1487" i="7" s="1"/>
  <c r="BN570" i="1"/>
  <c r="J1466" i="7" s="1"/>
  <c r="BM570" i="1"/>
  <c r="I1508" i="7" s="1"/>
  <c r="BL570" i="1"/>
  <c r="I1487" i="7" s="1"/>
  <c r="BK570" i="1"/>
  <c r="I1466" i="7" s="1"/>
  <c r="BJ570" i="1"/>
  <c r="H1508" i="7" s="1"/>
  <c r="BI570" i="1"/>
  <c r="H1487" i="7" s="1"/>
  <c r="BH570" i="1"/>
  <c r="H1466" i="7" s="1"/>
  <c r="BG570" i="1"/>
  <c r="G1508" i="7" s="1"/>
  <c r="BF570" i="1"/>
  <c r="G1487" i="7" s="1"/>
  <c r="BE570" i="1"/>
  <c r="G1466" i="7" s="1"/>
  <c r="BD570" i="1"/>
  <c r="F1508" i="7" s="1"/>
  <c r="BC570" i="1"/>
  <c r="F1487" i="7" s="1"/>
  <c r="BB570" i="1"/>
  <c r="F1466" i="7" s="1"/>
  <c r="BA570" i="1"/>
  <c r="E1508" i="7" s="1"/>
  <c r="AZ570" i="1"/>
  <c r="E1487" i="7" s="1"/>
  <c r="AY570" i="1"/>
  <c r="E1466" i="7" s="1"/>
  <c r="AW570" i="1"/>
  <c r="CQ569" i="1"/>
  <c r="S1507" i="7" s="1"/>
  <c r="CP569" i="1"/>
  <c r="S1486" i="7" s="1"/>
  <c r="CO569" i="1"/>
  <c r="S1465" i="7" s="1"/>
  <c r="CN569" i="1"/>
  <c r="R1507" i="7" s="1"/>
  <c r="CM569" i="1"/>
  <c r="R1486" i="7" s="1"/>
  <c r="CL569" i="1"/>
  <c r="R1465" i="7" s="1"/>
  <c r="CK569" i="1"/>
  <c r="Q1507" i="7" s="1"/>
  <c r="CJ569" i="1"/>
  <c r="Q1486" i="7" s="1"/>
  <c r="CI569" i="1"/>
  <c r="Q1465" i="7" s="1"/>
  <c r="CH569" i="1"/>
  <c r="P1507" i="7" s="1"/>
  <c r="CG569" i="1"/>
  <c r="P1486" i="7" s="1"/>
  <c r="CF569" i="1"/>
  <c r="P1465" i="7" s="1"/>
  <c r="CE569" i="1"/>
  <c r="O1507" i="7" s="1"/>
  <c r="CD569" i="1"/>
  <c r="O1486" i="7" s="1"/>
  <c r="CC569" i="1"/>
  <c r="O1465" i="7" s="1"/>
  <c r="CB569" i="1"/>
  <c r="N1507" i="7" s="1"/>
  <c r="CA569" i="1"/>
  <c r="N1486" i="7" s="1"/>
  <c r="BZ569" i="1"/>
  <c r="N1465" i="7" s="1"/>
  <c r="BY569" i="1"/>
  <c r="M1507" i="7" s="1"/>
  <c r="BX569" i="1"/>
  <c r="M1486" i="7" s="1"/>
  <c r="BW569" i="1"/>
  <c r="M1465" i="7" s="1"/>
  <c r="BV569" i="1"/>
  <c r="L1507" i="7" s="1"/>
  <c r="BU569" i="1"/>
  <c r="L1486" i="7" s="1"/>
  <c r="BT569" i="1"/>
  <c r="L1465" i="7" s="1"/>
  <c r="BS569" i="1"/>
  <c r="BR569" i="1"/>
  <c r="K1486" i="7" s="1"/>
  <c r="BQ569" i="1"/>
  <c r="K1465" i="7" s="1"/>
  <c r="BP569" i="1"/>
  <c r="J1507" i="7" s="1"/>
  <c r="BO569" i="1"/>
  <c r="J1486" i="7" s="1"/>
  <c r="BN569" i="1"/>
  <c r="J1465" i="7" s="1"/>
  <c r="BM569" i="1"/>
  <c r="I1507" i="7" s="1"/>
  <c r="BL569" i="1"/>
  <c r="I1486" i="7" s="1"/>
  <c r="BK569" i="1"/>
  <c r="I1465" i="7" s="1"/>
  <c r="BJ569" i="1"/>
  <c r="H1507" i="7" s="1"/>
  <c r="BI569" i="1"/>
  <c r="H1486" i="7" s="1"/>
  <c r="BH569" i="1"/>
  <c r="H1465" i="7" s="1"/>
  <c r="BG569" i="1"/>
  <c r="G1507" i="7" s="1"/>
  <c r="BF569" i="1"/>
  <c r="G1486" i="7" s="1"/>
  <c r="BE569" i="1"/>
  <c r="G1465" i="7" s="1"/>
  <c r="W1465" i="7" s="1"/>
  <c r="BD569" i="1"/>
  <c r="F1507" i="7" s="1"/>
  <c r="BC569" i="1"/>
  <c r="F1486" i="7" s="1"/>
  <c r="BB569" i="1"/>
  <c r="F1465" i="7" s="1"/>
  <c r="BA569" i="1"/>
  <c r="E1507" i="7" s="1"/>
  <c r="AZ569" i="1"/>
  <c r="E1486" i="7" s="1"/>
  <c r="AY569" i="1"/>
  <c r="E1465" i="7" s="1"/>
  <c r="AW569" i="1"/>
  <c r="CQ568" i="1"/>
  <c r="S1506" i="7" s="1"/>
  <c r="CP568" i="1"/>
  <c r="S1485" i="7" s="1"/>
  <c r="CO568" i="1"/>
  <c r="S1464" i="7" s="1"/>
  <c r="CN568" i="1"/>
  <c r="R1506" i="7" s="1"/>
  <c r="CM568" i="1"/>
  <c r="R1485" i="7" s="1"/>
  <c r="CL568" i="1"/>
  <c r="R1464" i="7" s="1"/>
  <c r="CK568" i="1"/>
  <c r="Q1506" i="7" s="1"/>
  <c r="CJ568" i="1"/>
  <c r="Q1485" i="7" s="1"/>
  <c r="CI568" i="1"/>
  <c r="Q1464" i="7" s="1"/>
  <c r="CH568" i="1"/>
  <c r="P1506" i="7" s="1"/>
  <c r="CG568" i="1"/>
  <c r="P1485" i="7" s="1"/>
  <c r="CF568" i="1"/>
  <c r="P1464" i="7" s="1"/>
  <c r="CE568" i="1"/>
  <c r="O1506" i="7" s="1"/>
  <c r="CD568" i="1"/>
  <c r="O1485" i="7" s="1"/>
  <c r="CC568" i="1"/>
  <c r="O1464" i="7" s="1"/>
  <c r="CB568" i="1"/>
  <c r="N1506" i="7" s="1"/>
  <c r="CA568" i="1"/>
  <c r="N1485" i="7" s="1"/>
  <c r="BZ568" i="1"/>
  <c r="N1464" i="7" s="1"/>
  <c r="BY568" i="1"/>
  <c r="M1506" i="7" s="1"/>
  <c r="BX568" i="1"/>
  <c r="M1485" i="7" s="1"/>
  <c r="BW568" i="1"/>
  <c r="M1464" i="7" s="1"/>
  <c r="BV568" i="1"/>
  <c r="L1506" i="7" s="1"/>
  <c r="BU568" i="1"/>
  <c r="L1485" i="7" s="1"/>
  <c r="BT568" i="1"/>
  <c r="L1464" i="7" s="1"/>
  <c r="BS568" i="1"/>
  <c r="BR568" i="1"/>
  <c r="K1485" i="7" s="1"/>
  <c r="BQ568" i="1"/>
  <c r="K1464" i="7" s="1"/>
  <c r="BP568" i="1"/>
  <c r="J1506" i="7" s="1"/>
  <c r="BO568" i="1"/>
  <c r="J1485" i="7" s="1"/>
  <c r="BN568" i="1"/>
  <c r="J1464" i="7" s="1"/>
  <c r="BM568" i="1"/>
  <c r="I1506" i="7" s="1"/>
  <c r="BL568" i="1"/>
  <c r="I1485" i="7" s="1"/>
  <c r="BK568" i="1"/>
  <c r="I1464" i="7" s="1"/>
  <c r="BJ568" i="1"/>
  <c r="H1506" i="7" s="1"/>
  <c r="BI568" i="1"/>
  <c r="H1485" i="7" s="1"/>
  <c r="BH568" i="1"/>
  <c r="H1464" i="7" s="1"/>
  <c r="BG568" i="1"/>
  <c r="G1506" i="7" s="1"/>
  <c r="BF568" i="1"/>
  <c r="G1485" i="7" s="1"/>
  <c r="BE568" i="1"/>
  <c r="G1464" i="7" s="1"/>
  <c r="BD568" i="1"/>
  <c r="F1506" i="7" s="1"/>
  <c r="BC568" i="1"/>
  <c r="F1485" i="7" s="1"/>
  <c r="BB568" i="1"/>
  <c r="F1464" i="7" s="1"/>
  <c r="BA568" i="1"/>
  <c r="E1506" i="7" s="1"/>
  <c r="AZ568" i="1"/>
  <c r="E1485" i="7" s="1"/>
  <c r="AY568" i="1"/>
  <c r="E1464" i="7" s="1"/>
  <c r="AW568" i="1"/>
  <c r="CQ567" i="1"/>
  <c r="S1505" i="7" s="1"/>
  <c r="CP567" i="1"/>
  <c r="S1484" i="7" s="1"/>
  <c r="CO567" i="1"/>
  <c r="S1463" i="7" s="1"/>
  <c r="CN567" i="1"/>
  <c r="R1505" i="7" s="1"/>
  <c r="CM567" i="1"/>
  <c r="R1484" i="7" s="1"/>
  <c r="CL567" i="1"/>
  <c r="R1463" i="7" s="1"/>
  <c r="CK567" i="1"/>
  <c r="Q1505" i="7" s="1"/>
  <c r="CJ567" i="1"/>
  <c r="Q1484" i="7" s="1"/>
  <c r="CI567" i="1"/>
  <c r="Q1463" i="7" s="1"/>
  <c r="CH567" i="1"/>
  <c r="P1505" i="7" s="1"/>
  <c r="CG567" i="1"/>
  <c r="P1484" i="7" s="1"/>
  <c r="CF567" i="1"/>
  <c r="P1463" i="7" s="1"/>
  <c r="CE567" i="1"/>
  <c r="O1505" i="7" s="1"/>
  <c r="CD567" i="1"/>
  <c r="O1484" i="7" s="1"/>
  <c r="CC567" i="1"/>
  <c r="O1463" i="7" s="1"/>
  <c r="CB567" i="1"/>
  <c r="N1505" i="7" s="1"/>
  <c r="CA567" i="1"/>
  <c r="N1484" i="7" s="1"/>
  <c r="BZ567" i="1"/>
  <c r="N1463" i="7" s="1"/>
  <c r="BY567" i="1"/>
  <c r="M1505" i="7" s="1"/>
  <c r="BX567" i="1"/>
  <c r="M1484" i="7" s="1"/>
  <c r="BW567" i="1"/>
  <c r="M1463" i="7" s="1"/>
  <c r="BV567" i="1"/>
  <c r="L1505" i="7" s="1"/>
  <c r="BU567" i="1"/>
  <c r="L1484" i="7" s="1"/>
  <c r="BT567" i="1"/>
  <c r="L1463" i="7" s="1"/>
  <c r="BS567" i="1"/>
  <c r="BR567" i="1"/>
  <c r="K1484" i="7" s="1"/>
  <c r="BQ567" i="1"/>
  <c r="K1463" i="7" s="1"/>
  <c r="BP567" i="1"/>
  <c r="J1505" i="7" s="1"/>
  <c r="BO567" i="1"/>
  <c r="J1484" i="7" s="1"/>
  <c r="BN567" i="1"/>
  <c r="J1463" i="7" s="1"/>
  <c r="BM567" i="1"/>
  <c r="I1505" i="7" s="1"/>
  <c r="BL567" i="1"/>
  <c r="I1484" i="7" s="1"/>
  <c r="BK567" i="1"/>
  <c r="I1463" i="7" s="1"/>
  <c r="BJ567" i="1"/>
  <c r="H1505" i="7" s="1"/>
  <c r="BI567" i="1"/>
  <c r="H1484" i="7" s="1"/>
  <c r="BH567" i="1"/>
  <c r="H1463" i="7" s="1"/>
  <c r="BG567" i="1"/>
  <c r="G1505" i="7" s="1"/>
  <c r="BF567" i="1"/>
  <c r="G1484" i="7" s="1"/>
  <c r="BE567" i="1"/>
  <c r="G1463" i="7" s="1"/>
  <c r="BD567" i="1"/>
  <c r="F1505" i="7" s="1"/>
  <c r="BC567" i="1"/>
  <c r="F1484" i="7" s="1"/>
  <c r="BB567" i="1"/>
  <c r="F1463" i="7" s="1"/>
  <c r="BA567" i="1"/>
  <c r="E1505" i="7" s="1"/>
  <c r="AZ567" i="1"/>
  <c r="E1484" i="7" s="1"/>
  <c r="AY567" i="1"/>
  <c r="E1463" i="7" s="1"/>
  <c r="AW567" i="1"/>
  <c r="CQ566" i="1"/>
  <c r="S1504" i="7" s="1"/>
  <c r="CP566" i="1"/>
  <c r="S1483" i="7" s="1"/>
  <c r="CO566" i="1"/>
  <c r="S1462" i="7" s="1"/>
  <c r="CN566" i="1"/>
  <c r="R1504" i="7" s="1"/>
  <c r="CM566" i="1"/>
  <c r="R1483" i="7" s="1"/>
  <c r="CL566" i="1"/>
  <c r="R1462" i="7" s="1"/>
  <c r="CK566" i="1"/>
  <c r="Q1504" i="7" s="1"/>
  <c r="CJ566" i="1"/>
  <c r="Q1483" i="7" s="1"/>
  <c r="CI566" i="1"/>
  <c r="Q1462" i="7" s="1"/>
  <c r="CH566" i="1"/>
  <c r="P1504" i="7" s="1"/>
  <c r="CG566" i="1"/>
  <c r="P1483" i="7" s="1"/>
  <c r="CF566" i="1"/>
  <c r="P1462" i="7" s="1"/>
  <c r="CE566" i="1"/>
  <c r="O1504" i="7" s="1"/>
  <c r="CD566" i="1"/>
  <c r="O1483" i="7" s="1"/>
  <c r="CC566" i="1"/>
  <c r="O1462" i="7" s="1"/>
  <c r="CB566" i="1"/>
  <c r="N1504" i="7" s="1"/>
  <c r="CA566" i="1"/>
  <c r="N1483" i="7" s="1"/>
  <c r="BZ566" i="1"/>
  <c r="N1462" i="7" s="1"/>
  <c r="BY566" i="1"/>
  <c r="M1504" i="7" s="1"/>
  <c r="BX566" i="1"/>
  <c r="M1483" i="7" s="1"/>
  <c r="BW566" i="1"/>
  <c r="M1462" i="7" s="1"/>
  <c r="BV566" i="1"/>
  <c r="L1504" i="7" s="1"/>
  <c r="BU566" i="1"/>
  <c r="L1483" i="7" s="1"/>
  <c r="BT566" i="1"/>
  <c r="L1462" i="7" s="1"/>
  <c r="BS566" i="1"/>
  <c r="BR566" i="1"/>
  <c r="K1483" i="7" s="1"/>
  <c r="BQ566" i="1"/>
  <c r="K1462" i="7" s="1"/>
  <c r="BP566" i="1"/>
  <c r="J1504" i="7" s="1"/>
  <c r="BO566" i="1"/>
  <c r="J1483" i="7" s="1"/>
  <c r="BN566" i="1"/>
  <c r="J1462" i="7" s="1"/>
  <c r="BM566" i="1"/>
  <c r="I1504" i="7" s="1"/>
  <c r="BL566" i="1"/>
  <c r="I1483" i="7" s="1"/>
  <c r="BK566" i="1"/>
  <c r="I1462" i="7" s="1"/>
  <c r="BJ566" i="1"/>
  <c r="H1504" i="7" s="1"/>
  <c r="BI566" i="1"/>
  <c r="H1483" i="7" s="1"/>
  <c r="BH566" i="1"/>
  <c r="H1462" i="7" s="1"/>
  <c r="BG566" i="1"/>
  <c r="G1504" i="7" s="1"/>
  <c r="BF566" i="1"/>
  <c r="G1483" i="7" s="1"/>
  <c r="BE566" i="1"/>
  <c r="G1462" i="7" s="1"/>
  <c r="BD566" i="1"/>
  <c r="F1504" i="7" s="1"/>
  <c r="BC566" i="1"/>
  <c r="F1483" i="7" s="1"/>
  <c r="BB566" i="1"/>
  <c r="F1462" i="7" s="1"/>
  <c r="BA566" i="1"/>
  <c r="E1504" i="7" s="1"/>
  <c r="AZ566" i="1"/>
  <c r="E1483" i="7" s="1"/>
  <c r="AY566" i="1"/>
  <c r="E1462" i="7" s="1"/>
  <c r="AW566" i="1"/>
  <c r="CQ565" i="1"/>
  <c r="S1503" i="7" s="1"/>
  <c r="CP565" i="1"/>
  <c r="S1482" i="7" s="1"/>
  <c r="CO565" i="1"/>
  <c r="S1461" i="7" s="1"/>
  <c r="CN565" i="1"/>
  <c r="R1503" i="7" s="1"/>
  <c r="CM565" i="1"/>
  <c r="R1482" i="7" s="1"/>
  <c r="CL565" i="1"/>
  <c r="R1461" i="7" s="1"/>
  <c r="CK565" i="1"/>
  <c r="Q1503" i="7" s="1"/>
  <c r="CJ565" i="1"/>
  <c r="Q1482" i="7" s="1"/>
  <c r="CI565" i="1"/>
  <c r="Q1461" i="7" s="1"/>
  <c r="CH565" i="1"/>
  <c r="P1503" i="7" s="1"/>
  <c r="CG565" i="1"/>
  <c r="P1482" i="7" s="1"/>
  <c r="CF565" i="1"/>
  <c r="P1461" i="7" s="1"/>
  <c r="CE565" i="1"/>
  <c r="O1503" i="7" s="1"/>
  <c r="CD565" i="1"/>
  <c r="O1482" i="7" s="1"/>
  <c r="CC565" i="1"/>
  <c r="O1461" i="7" s="1"/>
  <c r="CB565" i="1"/>
  <c r="N1503" i="7" s="1"/>
  <c r="CA565" i="1"/>
  <c r="N1482" i="7" s="1"/>
  <c r="BZ565" i="1"/>
  <c r="N1461" i="7" s="1"/>
  <c r="BY565" i="1"/>
  <c r="M1503" i="7" s="1"/>
  <c r="BX565" i="1"/>
  <c r="M1482" i="7" s="1"/>
  <c r="BW565" i="1"/>
  <c r="M1461" i="7" s="1"/>
  <c r="BV565" i="1"/>
  <c r="L1503" i="7" s="1"/>
  <c r="BU565" i="1"/>
  <c r="L1482" i="7" s="1"/>
  <c r="BT565" i="1"/>
  <c r="L1461" i="7" s="1"/>
  <c r="BS565" i="1"/>
  <c r="BR565" i="1"/>
  <c r="K1482" i="7" s="1"/>
  <c r="BQ565" i="1"/>
  <c r="K1461" i="7" s="1"/>
  <c r="BP565" i="1"/>
  <c r="J1503" i="7" s="1"/>
  <c r="BO565" i="1"/>
  <c r="J1482" i="7" s="1"/>
  <c r="BN565" i="1"/>
  <c r="J1461" i="7" s="1"/>
  <c r="BM565" i="1"/>
  <c r="I1503" i="7" s="1"/>
  <c r="BL565" i="1"/>
  <c r="I1482" i="7" s="1"/>
  <c r="BK565" i="1"/>
  <c r="I1461" i="7" s="1"/>
  <c r="BJ565" i="1"/>
  <c r="H1503" i="7" s="1"/>
  <c r="BI565" i="1"/>
  <c r="H1482" i="7" s="1"/>
  <c r="BH565" i="1"/>
  <c r="H1461" i="7" s="1"/>
  <c r="BG565" i="1"/>
  <c r="G1503" i="7" s="1"/>
  <c r="BF565" i="1"/>
  <c r="G1482" i="7" s="1"/>
  <c r="BE565" i="1"/>
  <c r="G1461" i="7" s="1"/>
  <c r="BD565" i="1"/>
  <c r="F1503" i="7" s="1"/>
  <c r="BC565" i="1"/>
  <c r="F1482" i="7" s="1"/>
  <c r="BB565" i="1"/>
  <c r="F1461" i="7" s="1"/>
  <c r="BA565" i="1"/>
  <c r="E1503" i="7" s="1"/>
  <c r="AZ565" i="1"/>
  <c r="E1482" i="7" s="1"/>
  <c r="AY565" i="1"/>
  <c r="E1461" i="7" s="1"/>
  <c r="AW565" i="1"/>
  <c r="CQ564" i="1"/>
  <c r="S1502" i="7" s="1"/>
  <c r="CP564" i="1"/>
  <c r="S1481" i="7" s="1"/>
  <c r="CO564" i="1"/>
  <c r="S1460" i="7" s="1"/>
  <c r="CN564" i="1"/>
  <c r="R1502" i="7" s="1"/>
  <c r="CM564" i="1"/>
  <c r="R1481" i="7" s="1"/>
  <c r="CL564" i="1"/>
  <c r="R1460" i="7" s="1"/>
  <c r="CK564" i="1"/>
  <c r="Q1502" i="7" s="1"/>
  <c r="CJ564" i="1"/>
  <c r="Q1481" i="7" s="1"/>
  <c r="CI564" i="1"/>
  <c r="Q1460" i="7" s="1"/>
  <c r="CH564" i="1"/>
  <c r="P1502" i="7" s="1"/>
  <c r="CG564" i="1"/>
  <c r="P1481" i="7" s="1"/>
  <c r="CF564" i="1"/>
  <c r="P1460" i="7" s="1"/>
  <c r="CE564" i="1"/>
  <c r="O1502" i="7" s="1"/>
  <c r="CD564" i="1"/>
  <c r="O1481" i="7" s="1"/>
  <c r="CC564" i="1"/>
  <c r="O1460" i="7" s="1"/>
  <c r="CB564" i="1"/>
  <c r="N1502" i="7" s="1"/>
  <c r="CA564" i="1"/>
  <c r="N1481" i="7" s="1"/>
  <c r="BZ564" i="1"/>
  <c r="N1460" i="7" s="1"/>
  <c r="BY564" i="1"/>
  <c r="M1502" i="7" s="1"/>
  <c r="BX564" i="1"/>
  <c r="M1481" i="7" s="1"/>
  <c r="BW564" i="1"/>
  <c r="M1460" i="7" s="1"/>
  <c r="BV564" i="1"/>
  <c r="L1502" i="7" s="1"/>
  <c r="BU564" i="1"/>
  <c r="L1481" i="7" s="1"/>
  <c r="BT564" i="1"/>
  <c r="L1460" i="7" s="1"/>
  <c r="BS564" i="1"/>
  <c r="BR564" i="1"/>
  <c r="K1481" i="7" s="1"/>
  <c r="BQ564" i="1"/>
  <c r="K1460" i="7" s="1"/>
  <c r="BP564" i="1"/>
  <c r="J1502" i="7" s="1"/>
  <c r="BO564" i="1"/>
  <c r="J1481" i="7" s="1"/>
  <c r="BN564" i="1"/>
  <c r="J1460" i="7" s="1"/>
  <c r="BM564" i="1"/>
  <c r="I1502" i="7" s="1"/>
  <c r="BL564" i="1"/>
  <c r="I1481" i="7" s="1"/>
  <c r="BK564" i="1"/>
  <c r="I1460" i="7" s="1"/>
  <c r="BJ564" i="1"/>
  <c r="H1502" i="7" s="1"/>
  <c r="BI564" i="1"/>
  <c r="H1481" i="7" s="1"/>
  <c r="BH564" i="1"/>
  <c r="H1460" i="7" s="1"/>
  <c r="BG564" i="1"/>
  <c r="G1502" i="7" s="1"/>
  <c r="BF564" i="1"/>
  <c r="G1481" i="7" s="1"/>
  <c r="BE564" i="1"/>
  <c r="G1460" i="7" s="1"/>
  <c r="BD564" i="1"/>
  <c r="F1502" i="7" s="1"/>
  <c r="BC564" i="1"/>
  <c r="F1481" i="7" s="1"/>
  <c r="BB564" i="1"/>
  <c r="F1460" i="7" s="1"/>
  <c r="BA564" i="1"/>
  <c r="E1502" i="7" s="1"/>
  <c r="AZ564" i="1"/>
  <c r="E1481" i="7" s="1"/>
  <c r="AY564" i="1"/>
  <c r="E1460" i="7" s="1"/>
  <c r="AW564" i="1"/>
  <c r="CQ563" i="1"/>
  <c r="S1501" i="7" s="1"/>
  <c r="CP563" i="1"/>
  <c r="S1480" i="7" s="1"/>
  <c r="CO563" i="1"/>
  <c r="S1459" i="7" s="1"/>
  <c r="CN563" i="1"/>
  <c r="R1501" i="7" s="1"/>
  <c r="CM563" i="1"/>
  <c r="R1480" i="7" s="1"/>
  <c r="CL563" i="1"/>
  <c r="R1459" i="7" s="1"/>
  <c r="CK563" i="1"/>
  <c r="Q1501" i="7" s="1"/>
  <c r="CJ563" i="1"/>
  <c r="Q1480" i="7" s="1"/>
  <c r="CI563" i="1"/>
  <c r="Q1459" i="7" s="1"/>
  <c r="CH563" i="1"/>
  <c r="P1501" i="7" s="1"/>
  <c r="CG563" i="1"/>
  <c r="P1480" i="7" s="1"/>
  <c r="CF563" i="1"/>
  <c r="P1459" i="7" s="1"/>
  <c r="CE563" i="1"/>
  <c r="O1501" i="7" s="1"/>
  <c r="CD563" i="1"/>
  <c r="O1480" i="7" s="1"/>
  <c r="CC563" i="1"/>
  <c r="O1459" i="7" s="1"/>
  <c r="CB563" i="1"/>
  <c r="N1501" i="7" s="1"/>
  <c r="CA563" i="1"/>
  <c r="N1480" i="7" s="1"/>
  <c r="BZ563" i="1"/>
  <c r="N1459" i="7" s="1"/>
  <c r="BY563" i="1"/>
  <c r="M1501" i="7" s="1"/>
  <c r="BX563" i="1"/>
  <c r="M1480" i="7" s="1"/>
  <c r="BW563" i="1"/>
  <c r="M1459" i="7" s="1"/>
  <c r="BV563" i="1"/>
  <c r="L1501" i="7" s="1"/>
  <c r="BU563" i="1"/>
  <c r="L1480" i="7" s="1"/>
  <c r="BT563" i="1"/>
  <c r="L1459" i="7" s="1"/>
  <c r="BS563" i="1"/>
  <c r="BR563" i="1"/>
  <c r="K1480" i="7" s="1"/>
  <c r="BQ563" i="1"/>
  <c r="K1459" i="7" s="1"/>
  <c r="BP563" i="1"/>
  <c r="J1501" i="7" s="1"/>
  <c r="BO563" i="1"/>
  <c r="J1480" i="7" s="1"/>
  <c r="BN563" i="1"/>
  <c r="J1459" i="7" s="1"/>
  <c r="BM563" i="1"/>
  <c r="I1501" i="7" s="1"/>
  <c r="BL563" i="1"/>
  <c r="I1480" i="7" s="1"/>
  <c r="BK563" i="1"/>
  <c r="I1459" i="7" s="1"/>
  <c r="BJ563" i="1"/>
  <c r="H1501" i="7" s="1"/>
  <c r="BI563" i="1"/>
  <c r="H1480" i="7" s="1"/>
  <c r="BH563" i="1"/>
  <c r="H1459" i="7" s="1"/>
  <c r="BG563" i="1"/>
  <c r="G1501" i="7" s="1"/>
  <c r="BF563" i="1"/>
  <c r="G1480" i="7" s="1"/>
  <c r="BE563" i="1"/>
  <c r="G1459" i="7" s="1"/>
  <c r="BD563" i="1"/>
  <c r="F1501" i="7" s="1"/>
  <c r="BC563" i="1"/>
  <c r="F1480" i="7" s="1"/>
  <c r="BB563" i="1"/>
  <c r="F1459" i="7" s="1"/>
  <c r="BA563" i="1"/>
  <c r="E1501" i="7" s="1"/>
  <c r="AZ563" i="1"/>
  <c r="E1480" i="7" s="1"/>
  <c r="AY563" i="1"/>
  <c r="E1459" i="7" s="1"/>
  <c r="AW563" i="1"/>
  <c r="CQ562" i="1"/>
  <c r="S1500" i="7" s="1"/>
  <c r="CP562" i="1"/>
  <c r="S1479" i="7" s="1"/>
  <c r="CO562" i="1"/>
  <c r="S1458" i="7" s="1"/>
  <c r="CN562" i="1"/>
  <c r="R1500" i="7" s="1"/>
  <c r="CM562" i="1"/>
  <c r="R1479" i="7" s="1"/>
  <c r="CL562" i="1"/>
  <c r="R1458" i="7" s="1"/>
  <c r="CK562" i="1"/>
  <c r="Q1500" i="7" s="1"/>
  <c r="CJ562" i="1"/>
  <c r="Q1479" i="7" s="1"/>
  <c r="CI562" i="1"/>
  <c r="Q1458" i="7" s="1"/>
  <c r="CH562" i="1"/>
  <c r="P1500" i="7" s="1"/>
  <c r="CG562" i="1"/>
  <c r="P1479" i="7" s="1"/>
  <c r="CF562" i="1"/>
  <c r="P1458" i="7" s="1"/>
  <c r="CE562" i="1"/>
  <c r="O1500" i="7" s="1"/>
  <c r="CD562" i="1"/>
  <c r="O1479" i="7" s="1"/>
  <c r="CC562" i="1"/>
  <c r="O1458" i="7" s="1"/>
  <c r="CB562" i="1"/>
  <c r="N1500" i="7" s="1"/>
  <c r="CA562" i="1"/>
  <c r="N1479" i="7" s="1"/>
  <c r="BZ562" i="1"/>
  <c r="N1458" i="7" s="1"/>
  <c r="BY562" i="1"/>
  <c r="M1500" i="7" s="1"/>
  <c r="BX562" i="1"/>
  <c r="M1479" i="7" s="1"/>
  <c r="BW562" i="1"/>
  <c r="M1458" i="7" s="1"/>
  <c r="BV562" i="1"/>
  <c r="L1500" i="7" s="1"/>
  <c r="BU562" i="1"/>
  <c r="L1479" i="7" s="1"/>
  <c r="BT562" i="1"/>
  <c r="L1458" i="7" s="1"/>
  <c r="BS562" i="1"/>
  <c r="BR562" i="1"/>
  <c r="K1479" i="7" s="1"/>
  <c r="BQ562" i="1"/>
  <c r="K1458" i="7" s="1"/>
  <c r="BP562" i="1"/>
  <c r="J1500" i="7" s="1"/>
  <c r="BO562" i="1"/>
  <c r="J1479" i="7" s="1"/>
  <c r="BN562" i="1"/>
  <c r="J1458" i="7" s="1"/>
  <c r="BM562" i="1"/>
  <c r="I1500" i="7" s="1"/>
  <c r="BL562" i="1"/>
  <c r="I1479" i="7" s="1"/>
  <c r="BK562" i="1"/>
  <c r="I1458" i="7" s="1"/>
  <c r="BJ562" i="1"/>
  <c r="H1500" i="7" s="1"/>
  <c r="BI562" i="1"/>
  <c r="H1479" i="7" s="1"/>
  <c r="BH562" i="1"/>
  <c r="H1458" i="7" s="1"/>
  <c r="BG562" i="1"/>
  <c r="G1500" i="7" s="1"/>
  <c r="BF562" i="1"/>
  <c r="G1479" i="7" s="1"/>
  <c r="BE562" i="1"/>
  <c r="G1458" i="7" s="1"/>
  <c r="BD562" i="1"/>
  <c r="F1500" i="7" s="1"/>
  <c r="BC562" i="1"/>
  <c r="F1479" i="7" s="1"/>
  <c r="BB562" i="1"/>
  <c r="F1458" i="7" s="1"/>
  <c r="BA562" i="1"/>
  <c r="E1500" i="7" s="1"/>
  <c r="AZ562" i="1"/>
  <c r="E1479" i="7" s="1"/>
  <c r="AY562" i="1"/>
  <c r="E1458" i="7" s="1"/>
  <c r="AW562" i="1"/>
  <c r="CQ561" i="1"/>
  <c r="S1499" i="7" s="1"/>
  <c r="CP561" i="1"/>
  <c r="S1478" i="7" s="1"/>
  <c r="CO561" i="1"/>
  <c r="S1457" i="7" s="1"/>
  <c r="CN561" i="1"/>
  <c r="R1499" i="7" s="1"/>
  <c r="CM561" i="1"/>
  <c r="R1478" i="7" s="1"/>
  <c r="CL561" i="1"/>
  <c r="R1457" i="7" s="1"/>
  <c r="CK561" i="1"/>
  <c r="Q1499" i="7" s="1"/>
  <c r="CJ561" i="1"/>
  <c r="Q1478" i="7" s="1"/>
  <c r="CI561" i="1"/>
  <c r="Q1457" i="7" s="1"/>
  <c r="CH561" i="1"/>
  <c r="P1499" i="7" s="1"/>
  <c r="CG561" i="1"/>
  <c r="P1478" i="7" s="1"/>
  <c r="CF561" i="1"/>
  <c r="P1457" i="7" s="1"/>
  <c r="CE561" i="1"/>
  <c r="O1499" i="7" s="1"/>
  <c r="CD561" i="1"/>
  <c r="O1478" i="7" s="1"/>
  <c r="CC561" i="1"/>
  <c r="O1457" i="7" s="1"/>
  <c r="CB561" i="1"/>
  <c r="N1499" i="7" s="1"/>
  <c r="CA561" i="1"/>
  <c r="N1478" i="7" s="1"/>
  <c r="BZ561" i="1"/>
  <c r="N1457" i="7" s="1"/>
  <c r="BY561" i="1"/>
  <c r="M1499" i="7" s="1"/>
  <c r="BX561" i="1"/>
  <c r="M1478" i="7" s="1"/>
  <c r="BW561" i="1"/>
  <c r="M1457" i="7" s="1"/>
  <c r="BV561" i="1"/>
  <c r="L1499" i="7" s="1"/>
  <c r="BU561" i="1"/>
  <c r="L1478" i="7" s="1"/>
  <c r="BT561" i="1"/>
  <c r="L1457" i="7" s="1"/>
  <c r="BS561" i="1"/>
  <c r="BR561" i="1"/>
  <c r="K1478" i="7" s="1"/>
  <c r="BQ561" i="1"/>
  <c r="K1457" i="7" s="1"/>
  <c r="BP561" i="1"/>
  <c r="J1499" i="7" s="1"/>
  <c r="BO561" i="1"/>
  <c r="J1478" i="7" s="1"/>
  <c r="BN561" i="1"/>
  <c r="J1457" i="7" s="1"/>
  <c r="BM561" i="1"/>
  <c r="I1499" i="7" s="1"/>
  <c r="BL561" i="1"/>
  <c r="I1478" i="7" s="1"/>
  <c r="BK561" i="1"/>
  <c r="I1457" i="7" s="1"/>
  <c r="BJ561" i="1"/>
  <c r="H1499" i="7" s="1"/>
  <c r="BI561" i="1"/>
  <c r="H1478" i="7" s="1"/>
  <c r="BH561" i="1"/>
  <c r="H1457" i="7" s="1"/>
  <c r="BG561" i="1"/>
  <c r="G1499" i="7" s="1"/>
  <c r="BF561" i="1"/>
  <c r="G1478" i="7" s="1"/>
  <c r="BE561" i="1"/>
  <c r="G1457" i="7" s="1"/>
  <c r="BD561" i="1"/>
  <c r="F1499" i="7" s="1"/>
  <c r="BC561" i="1"/>
  <c r="F1478" i="7" s="1"/>
  <c r="BB561" i="1"/>
  <c r="F1457" i="7" s="1"/>
  <c r="BA561" i="1"/>
  <c r="E1499" i="7" s="1"/>
  <c r="AZ561" i="1"/>
  <c r="E1478" i="7" s="1"/>
  <c r="AY561" i="1"/>
  <c r="E1457" i="7" s="1"/>
  <c r="AW561" i="1"/>
  <c r="CQ560" i="1"/>
  <c r="S1498" i="7" s="1"/>
  <c r="CP560" i="1"/>
  <c r="S1477" i="7" s="1"/>
  <c r="CO560" i="1"/>
  <c r="S1456" i="7" s="1"/>
  <c r="CN560" i="1"/>
  <c r="R1498" i="7" s="1"/>
  <c r="CM560" i="1"/>
  <c r="R1477" i="7" s="1"/>
  <c r="CL560" i="1"/>
  <c r="R1456" i="7" s="1"/>
  <c r="CK560" i="1"/>
  <c r="Q1498" i="7" s="1"/>
  <c r="CJ560" i="1"/>
  <c r="Q1477" i="7" s="1"/>
  <c r="CI560" i="1"/>
  <c r="Q1456" i="7" s="1"/>
  <c r="CH560" i="1"/>
  <c r="P1498" i="7" s="1"/>
  <c r="CG560" i="1"/>
  <c r="P1477" i="7" s="1"/>
  <c r="CF560" i="1"/>
  <c r="P1456" i="7" s="1"/>
  <c r="CE560" i="1"/>
  <c r="O1498" i="7" s="1"/>
  <c r="CD560" i="1"/>
  <c r="O1477" i="7" s="1"/>
  <c r="CC560" i="1"/>
  <c r="O1456" i="7" s="1"/>
  <c r="CB560" i="1"/>
  <c r="N1498" i="7" s="1"/>
  <c r="CA560" i="1"/>
  <c r="N1477" i="7" s="1"/>
  <c r="BZ560" i="1"/>
  <c r="N1456" i="7" s="1"/>
  <c r="BY560" i="1"/>
  <c r="M1498" i="7" s="1"/>
  <c r="BX560" i="1"/>
  <c r="M1477" i="7" s="1"/>
  <c r="BW560" i="1"/>
  <c r="M1456" i="7" s="1"/>
  <c r="BV560" i="1"/>
  <c r="L1498" i="7" s="1"/>
  <c r="BU560" i="1"/>
  <c r="L1477" i="7" s="1"/>
  <c r="BT560" i="1"/>
  <c r="L1456" i="7" s="1"/>
  <c r="BS560" i="1"/>
  <c r="BR560" i="1"/>
  <c r="K1477" i="7" s="1"/>
  <c r="BQ560" i="1"/>
  <c r="K1456" i="7" s="1"/>
  <c r="BP560" i="1"/>
  <c r="J1498" i="7" s="1"/>
  <c r="BO560" i="1"/>
  <c r="J1477" i="7" s="1"/>
  <c r="BN560" i="1"/>
  <c r="J1456" i="7" s="1"/>
  <c r="BM560" i="1"/>
  <c r="I1498" i="7" s="1"/>
  <c r="BL560" i="1"/>
  <c r="I1477" i="7" s="1"/>
  <c r="BK560" i="1"/>
  <c r="I1456" i="7" s="1"/>
  <c r="BJ560" i="1"/>
  <c r="H1498" i="7" s="1"/>
  <c r="BI560" i="1"/>
  <c r="H1477" i="7" s="1"/>
  <c r="BH560" i="1"/>
  <c r="H1456" i="7" s="1"/>
  <c r="BG560" i="1"/>
  <c r="G1498" i="7" s="1"/>
  <c r="BF560" i="1"/>
  <c r="G1477" i="7" s="1"/>
  <c r="BE560" i="1"/>
  <c r="G1456" i="7" s="1"/>
  <c r="BD560" i="1"/>
  <c r="F1498" i="7" s="1"/>
  <c r="BC560" i="1"/>
  <c r="F1477" i="7" s="1"/>
  <c r="BB560" i="1"/>
  <c r="F1456" i="7" s="1"/>
  <c r="BA560" i="1"/>
  <c r="E1498" i="7" s="1"/>
  <c r="AZ560" i="1"/>
  <c r="E1477" i="7" s="1"/>
  <c r="AY560" i="1"/>
  <c r="E1456" i="7" s="1"/>
  <c r="AW560" i="1"/>
  <c r="CQ559" i="1"/>
  <c r="S1497" i="7" s="1"/>
  <c r="CP559" i="1"/>
  <c r="S1476" i="7" s="1"/>
  <c r="CO559" i="1"/>
  <c r="S1455" i="7" s="1"/>
  <c r="CN559" i="1"/>
  <c r="R1497" i="7" s="1"/>
  <c r="CM559" i="1"/>
  <c r="R1476" i="7" s="1"/>
  <c r="CL559" i="1"/>
  <c r="R1455" i="7" s="1"/>
  <c r="CK559" i="1"/>
  <c r="Q1497" i="7" s="1"/>
  <c r="CJ559" i="1"/>
  <c r="Q1476" i="7" s="1"/>
  <c r="CI559" i="1"/>
  <c r="Q1455" i="7" s="1"/>
  <c r="CH559" i="1"/>
  <c r="P1497" i="7" s="1"/>
  <c r="CG559" i="1"/>
  <c r="P1476" i="7" s="1"/>
  <c r="CF559" i="1"/>
  <c r="P1455" i="7" s="1"/>
  <c r="CE559" i="1"/>
  <c r="O1497" i="7" s="1"/>
  <c r="CD559" i="1"/>
  <c r="O1476" i="7" s="1"/>
  <c r="CC559" i="1"/>
  <c r="O1455" i="7" s="1"/>
  <c r="CB559" i="1"/>
  <c r="N1497" i="7" s="1"/>
  <c r="CA559" i="1"/>
  <c r="N1476" i="7" s="1"/>
  <c r="BZ559" i="1"/>
  <c r="N1455" i="7" s="1"/>
  <c r="BY559" i="1"/>
  <c r="M1497" i="7" s="1"/>
  <c r="BX559" i="1"/>
  <c r="M1476" i="7" s="1"/>
  <c r="BW559" i="1"/>
  <c r="M1455" i="7" s="1"/>
  <c r="BV559" i="1"/>
  <c r="L1497" i="7" s="1"/>
  <c r="BU559" i="1"/>
  <c r="L1476" i="7" s="1"/>
  <c r="BT559" i="1"/>
  <c r="L1455" i="7" s="1"/>
  <c r="BS559" i="1"/>
  <c r="BR559" i="1"/>
  <c r="K1476" i="7" s="1"/>
  <c r="BQ559" i="1"/>
  <c r="K1455" i="7" s="1"/>
  <c r="BP559" i="1"/>
  <c r="J1497" i="7" s="1"/>
  <c r="BO559" i="1"/>
  <c r="J1476" i="7" s="1"/>
  <c r="BN559" i="1"/>
  <c r="J1455" i="7" s="1"/>
  <c r="BM559" i="1"/>
  <c r="I1497" i="7" s="1"/>
  <c r="BL559" i="1"/>
  <c r="I1476" i="7" s="1"/>
  <c r="BK559" i="1"/>
  <c r="I1455" i="7" s="1"/>
  <c r="BJ559" i="1"/>
  <c r="H1497" i="7" s="1"/>
  <c r="BI559" i="1"/>
  <c r="H1476" i="7" s="1"/>
  <c r="BH559" i="1"/>
  <c r="H1455" i="7" s="1"/>
  <c r="BG559" i="1"/>
  <c r="G1497" i="7" s="1"/>
  <c r="BF559" i="1"/>
  <c r="G1476" i="7" s="1"/>
  <c r="BE559" i="1"/>
  <c r="G1455" i="7" s="1"/>
  <c r="BD559" i="1"/>
  <c r="F1497" i="7" s="1"/>
  <c r="BC559" i="1"/>
  <c r="F1476" i="7" s="1"/>
  <c r="BB559" i="1"/>
  <c r="F1455" i="7" s="1"/>
  <c r="BA559" i="1"/>
  <c r="E1497" i="7" s="1"/>
  <c r="AZ559" i="1"/>
  <c r="E1476" i="7" s="1"/>
  <c r="AY559" i="1"/>
  <c r="E1455" i="7" s="1"/>
  <c r="AW559" i="1"/>
  <c r="CQ558" i="1"/>
  <c r="S1496" i="7" s="1"/>
  <c r="CP558" i="1"/>
  <c r="S1475" i="7" s="1"/>
  <c r="CO558" i="1"/>
  <c r="S1454" i="7" s="1"/>
  <c r="CN558" i="1"/>
  <c r="R1496" i="7" s="1"/>
  <c r="CM558" i="1"/>
  <c r="R1475" i="7" s="1"/>
  <c r="CL558" i="1"/>
  <c r="R1454" i="7" s="1"/>
  <c r="CK558" i="1"/>
  <c r="Q1496" i="7" s="1"/>
  <c r="CJ558" i="1"/>
  <c r="Q1475" i="7" s="1"/>
  <c r="CI558" i="1"/>
  <c r="Q1454" i="7" s="1"/>
  <c r="CH558" i="1"/>
  <c r="P1496" i="7" s="1"/>
  <c r="CG558" i="1"/>
  <c r="P1475" i="7" s="1"/>
  <c r="CF558" i="1"/>
  <c r="P1454" i="7" s="1"/>
  <c r="CE558" i="1"/>
  <c r="O1496" i="7" s="1"/>
  <c r="CD558" i="1"/>
  <c r="O1475" i="7" s="1"/>
  <c r="CC558" i="1"/>
  <c r="O1454" i="7" s="1"/>
  <c r="CB558" i="1"/>
  <c r="N1496" i="7" s="1"/>
  <c r="CA558" i="1"/>
  <c r="N1475" i="7" s="1"/>
  <c r="BZ558" i="1"/>
  <c r="N1454" i="7" s="1"/>
  <c r="BY558" i="1"/>
  <c r="M1496" i="7" s="1"/>
  <c r="BX558" i="1"/>
  <c r="M1475" i="7" s="1"/>
  <c r="BW558" i="1"/>
  <c r="M1454" i="7" s="1"/>
  <c r="BV558" i="1"/>
  <c r="L1496" i="7" s="1"/>
  <c r="BU558" i="1"/>
  <c r="L1475" i="7" s="1"/>
  <c r="BT558" i="1"/>
  <c r="L1454" i="7" s="1"/>
  <c r="BS558" i="1"/>
  <c r="BR558" i="1"/>
  <c r="K1475" i="7" s="1"/>
  <c r="BQ558" i="1"/>
  <c r="K1454" i="7" s="1"/>
  <c r="BP558" i="1"/>
  <c r="J1496" i="7" s="1"/>
  <c r="BO558" i="1"/>
  <c r="J1475" i="7" s="1"/>
  <c r="BN558" i="1"/>
  <c r="J1454" i="7" s="1"/>
  <c r="BM558" i="1"/>
  <c r="I1496" i="7" s="1"/>
  <c r="BL558" i="1"/>
  <c r="I1475" i="7" s="1"/>
  <c r="BK558" i="1"/>
  <c r="I1454" i="7" s="1"/>
  <c r="BJ558" i="1"/>
  <c r="H1496" i="7" s="1"/>
  <c r="BI558" i="1"/>
  <c r="H1475" i="7" s="1"/>
  <c r="BH558" i="1"/>
  <c r="H1454" i="7" s="1"/>
  <c r="BG558" i="1"/>
  <c r="G1496" i="7" s="1"/>
  <c r="BF558" i="1"/>
  <c r="G1475" i="7" s="1"/>
  <c r="BE558" i="1"/>
  <c r="G1454" i="7" s="1"/>
  <c r="BD558" i="1"/>
  <c r="F1496" i="7" s="1"/>
  <c r="BC558" i="1"/>
  <c r="F1475" i="7" s="1"/>
  <c r="BB558" i="1"/>
  <c r="F1454" i="7" s="1"/>
  <c r="BA558" i="1"/>
  <c r="E1496" i="7" s="1"/>
  <c r="AZ558" i="1"/>
  <c r="E1475" i="7" s="1"/>
  <c r="AY558" i="1"/>
  <c r="E1454" i="7" s="1"/>
  <c r="AW558" i="1"/>
  <c r="CQ557" i="1"/>
  <c r="S1495" i="7" s="1"/>
  <c r="CP557" i="1"/>
  <c r="S1474" i="7" s="1"/>
  <c r="CO557" i="1"/>
  <c r="S1453" i="7" s="1"/>
  <c r="CN557" i="1"/>
  <c r="R1495" i="7" s="1"/>
  <c r="CM557" i="1"/>
  <c r="R1474" i="7" s="1"/>
  <c r="CL557" i="1"/>
  <c r="R1453" i="7" s="1"/>
  <c r="CK557" i="1"/>
  <c r="Q1495" i="7" s="1"/>
  <c r="CJ557" i="1"/>
  <c r="Q1474" i="7" s="1"/>
  <c r="CI557" i="1"/>
  <c r="Q1453" i="7" s="1"/>
  <c r="CH557" i="1"/>
  <c r="P1495" i="7" s="1"/>
  <c r="CG557" i="1"/>
  <c r="P1474" i="7" s="1"/>
  <c r="CF557" i="1"/>
  <c r="P1453" i="7" s="1"/>
  <c r="CE557" i="1"/>
  <c r="O1495" i="7" s="1"/>
  <c r="CD557" i="1"/>
  <c r="O1474" i="7" s="1"/>
  <c r="CC557" i="1"/>
  <c r="O1453" i="7" s="1"/>
  <c r="CB557" i="1"/>
  <c r="N1495" i="7" s="1"/>
  <c r="CA557" i="1"/>
  <c r="N1474" i="7" s="1"/>
  <c r="BZ557" i="1"/>
  <c r="N1453" i="7" s="1"/>
  <c r="BY557" i="1"/>
  <c r="M1495" i="7" s="1"/>
  <c r="BX557" i="1"/>
  <c r="M1474" i="7" s="1"/>
  <c r="BW557" i="1"/>
  <c r="M1453" i="7" s="1"/>
  <c r="BV557" i="1"/>
  <c r="L1495" i="7" s="1"/>
  <c r="BU557" i="1"/>
  <c r="L1474" i="7" s="1"/>
  <c r="BT557" i="1"/>
  <c r="L1453" i="7" s="1"/>
  <c r="BS557" i="1"/>
  <c r="BR557" i="1"/>
  <c r="K1474" i="7" s="1"/>
  <c r="BQ557" i="1"/>
  <c r="K1453" i="7" s="1"/>
  <c r="BP557" i="1"/>
  <c r="J1495" i="7" s="1"/>
  <c r="BO557" i="1"/>
  <c r="J1474" i="7" s="1"/>
  <c r="BN557" i="1"/>
  <c r="J1453" i="7" s="1"/>
  <c r="BM557" i="1"/>
  <c r="I1495" i="7" s="1"/>
  <c r="BL557" i="1"/>
  <c r="I1474" i="7" s="1"/>
  <c r="BK557" i="1"/>
  <c r="I1453" i="7" s="1"/>
  <c r="BJ557" i="1"/>
  <c r="H1495" i="7" s="1"/>
  <c r="BI557" i="1"/>
  <c r="H1474" i="7" s="1"/>
  <c r="BH557" i="1"/>
  <c r="H1453" i="7" s="1"/>
  <c r="BG557" i="1"/>
  <c r="G1495" i="7" s="1"/>
  <c r="BF557" i="1"/>
  <c r="G1474" i="7" s="1"/>
  <c r="BE557" i="1"/>
  <c r="G1453" i="7" s="1"/>
  <c r="BD557" i="1"/>
  <c r="F1495" i="7" s="1"/>
  <c r="BC557" i="1"/>
  <c r="F1474" i="7" s="1"/>
  <c r="BB557" i="1"/>
  <c r="F1453" i="7" s="1"/>
  <c r="BA557" i="1"/>
  <c r="E1495" i="7" s="1"/>
  <c r="AZ557" i="1"/>
  <c r="E1474" i="7" s="1"/>
  <c r="AY557" i="1"/>
  <c r="E1453" i="7" s="1"/>
  <c r="AW557" i="1"/>
  <c r="CQ556" i="1"/>
  <c r="S1494" i="7" s="1"/>
  <c r="CP556" i="1"/>
  <c r="S1473" i="7" s="1"/>
  <c r="CO556" i="1"/>
  <c r="S1452" i="7" s="1"/>
  <c r="CN556" i="1"/>
  <c r="R1494" i="7" s="1"/>
  <c r="CM556" i="1"/>
  <c r="R1473" i="7" s="1"/>
  <c r="CL556" i="1"/>
  <c r="R1452" i="7" s="1"/>
  <c r="CK556" i="1"/>
  <c r="Q1494" i="7" s="1"/>
  <c r="CJ556" i="1"/>
  <c r="Q1473" i="7" s="1"/>
  <c r="CI556" i="1"/>
  <c r="Q1452" i="7" s="1"/>
  <c r="CH556" i="1"/>
  <c r="P1494" i="7" s="1"/>
  <c r="CG556" i="1"/>
  <c r="P1473" i="7" s="1"/>
  <c r="CF556" i="1"/>
  <c r="P1452" i="7" s="1"/>
  <c r="CE556" i="1"/>
  <c r="O1494" i="7" s="1"/>
  <c r="CD556" i="1"/>
  <c r="O1473" i="7" s="1"/>
  <c r="CC556" i="1"/>
  <c r="O1452" i="7" s="1"/>
  <c r="CB556" i="1"/>
  <c r="N1494" i="7" s="1"/>
  <c r="CA556" i="1"/>
  <c r="N1473" i="7" s="1"/>
  <c r="BZ556" i="1"/>
  <c r="N1452" i="7" s="1"/>
  <c r="BY556" i="1"/>
  <c r="M1494" i="7" s="1"/>
  <c r="BX556" i="1"/>
  <c r="M1473" i="7" s="1"/>
  <c r="BW556" i="1"/>
  <c r="M1452" i="7" s="1"/>
  <c r="BV556" i="1"/>
  <c r="L1494" i="7" s="1"/>
  <c r="BU556" i="1"/>
  <c r="L1473" i="7" s="1"/>
  <c r="BT556" i="1"/>
  <c r="L1452" i="7" s="1"/>
  <c r="BS556" i="1"/>
  <c r="BR556" i="1"/>
  <c r="K1473" i="7" s="1"/>
  <c r="BQ556" i="1"/>
  <c r="K1452" i="7" s="1"/>
  <c r="BP556" i="1"/>
  <c r="J1494" i="7" s="1"/>
  <c r="BO556" i="1"/>
  <c r="J1473" i="7" s="1"/>
  <c r="BN556" i="1"/>
  <c r="J1452" i="7" s="1"/>
  <c r="BM556" i="1"/>
  <c r="I1494" i="7" s="1"/>
  <c r="BL556" i="1"/>
  <c r="I1473" i="7" s="1"/>
  <c r="BK556" i="1"/>
  <c r="I1452" i="7" s="1"/>
  <c r="BJ556" i="1"/>
  <c r="H1494" i="7" s="1"/>
  <c r="BI556" i="1"/>
  <c r="H1473" i="7" s="1"/>
  <c r="BH556" i="1"/>
  <c r="H1452" i="7" s="1"/>
  <c r="BG556" i="1"/>
  <c r="G1494" i="7" s="1"/>
  <c r="BF556" i="1"/>
  <c r="G1473" i="7" s="1"/>
  <c r="BE556" i="1"/>
  <c r="G1452" i="7" s="1"/>
  <c r="BD556" i="1"/>
  <c r="F1494" i="7" s="1"/>
  <c r="BC556" i="1"/>
  <c r="F1473" i="7" s="1"/>
  <c r="BB556" i="1"/>
  <c r="F1452" i="7" s="1"/>
  <c r="BA556" i="1"/>
  <c r="E1494" i="7" s="1"/>
  <c r="AZ556" i="1"/>
  <c r="E1473" i="7" s="1"/>
  <c r="AY556" i="1"/>
  <c r="E1452" i="7" s="1"/>
  <c r="AW556" i="1"/>
  <c r="CQ555" i="1"/>
  <c r="S1493" i="7" s="1"/>
  <c r="CP555" i="1"/>
  <c r="S1472" i="7" s="1"/>
  <c r="CO555" i="1"/>
  <c r="S1451" i="7" s="1"/>
  <c r="CN555" i="1"/>
  <c r="R1493" i="7" s="1"/>
  <c r="CM555" i="1"/>
  <c r="R1472" i="7" s="1"/>
  <c r="CL555" i="1"/>
  <c r="R1451" i="7" s="1"/>
  <c r="CK555" i="1"/>
  <c r="Q1493" i="7" s="1"/>
  <c r="CJ555" i="1"/>
  <c r="Q1472" i="7" s="1"/>
  <c r="CI555" i="1"/>
  <c r="Q1451" i="7" s="1"/>
  <c r="CH555" i="1"/>
  <c r="P1493" i="7" s="1"/>
  <c r="CG555" i="1"/>
  <c r="P1472" i="7" s="1"/>
  <c r="CF555" i="1"/>
  <c r="P1451" i="7" s="1"/>
  <c r="CE555" i="1"/>
  <c r="O1493" i="7" s="1"/>
  <c r="CD555" i="1"/>
  <c r="O1472" i="7" s="1"/>
  <c r="CC555" i="1"/>
  <c r="O1451" i="7" s="1"/>
  <c r="CB555" i="1"/>
  <c r="N1493" i="7" s="1"/>
  <c r="CA555" i="1"/>
  <c r="N1472" i="7" s="1"/>
  <c r="BZ555" i="1"/>
  <c r="N1451" i="7" s="1"/>
  <c r="BY555" i="1"/>
  <c r="M1493" i="7" s="1"/>
  <c r="BX555" i="1"/>
  <c r="M1472" i="7" s="1"/>
  <c r="BW555" i="1"/>
  <c r="M1451" i="7" s="1"/>
  <c r="BV555" i="1"/>
  <c r="L1493" i="7" s="1"/>
  <c r="BU555" i="1"/>
  <c r="L1472" i="7" s="1"/>
  <c r="BT555" i="1"/>
  <c r="L1451" i="7" s="1"/>
  <c r="BS555" i="1"/>
  <c r="BR555" i="1"/>
  <c r="K1472" i="7" s="1"/>
  <c r="BQ555" i="1"/>
  <c r="K1451" i="7" s="1"/>
  <c r="BP555" i="1"/>
  <c r="J1493" i="7" s="1"/>
  <c r="BO555" i="1"/>
  <c r="J1472" i="7" s="1"/>
  <c r="BN555" i="1"/>
  <c r="J1451" i="7" s="1"/>
  <c r="BM555" i="1"/>
  <c r="I1493" i="7" s="1"/>
  <c r="BL555" i="1"/>
  <c r="I1472" i="7" s="1"/>
  <c r="BK555" i="1"/>
  <c r="I1451" i="7" s="1"/>
  <c r="BJ555" i="1"/>
  <c r="H1493" i="7" s="1"/>
  <c r="BI555" i="1"/>
  <c r="H1472" i="7" s="1"/>
  <c r="BH555" i="1"/>
  <c r="H1451" i="7" s="1"/>
  <c r="BG555" i="1"/>
  <c r="G1493" i="7" s="1"/>
  <c r="BF555" i="1"/>
  <c r="G1472" i="7" s="1"/>
  <c r="BE555" i="1"/>
  <c r="G1451" i="7" s="1"/>
  <c r="BD555" i="1"/>
  <c r="F1493" i="7" s="1"/>
  <c r="BC555" i="1"/>
  <c r="F1472" i="7" s="1"/>
  <c r="BB555" i="1"/>
  <c r="F1451" i="7" s="1"/>
  <c r="BA555" i="1"/>
  <c r="E1493" i="7" s="1"/>
  <c r="AZ555" i="1"/>
  <c r="E1472" i="7" s="1"/>
  <c r="AY555" i="1"/>
  <c r="E1451" i="7" s="1"/>
  <c r="AW555" i="1"/>
  <c r="CQ551" i="1"/>
  <c r="S1450" i="7" s="1"/>
  <c r="CP551" i="1"/>
  <c r="S1429" i="7" s="1"/>
  <c r="CO551" i="1"/>
  <c r="S1408" i="7" s="1"/>
  <c r="CN551" i="1"/>
  <c r="R1450" i="7" s="1"/>
  <c r="CM551" i="1"/>
  <c r="R1429" i="7" s="1"/>
  <c r="CL551" i="1"/>
  <c r="R1408" i="7" s="1"/>
  <c r="CK551" i="1"/>
  <c r="Q1450" i="7" s="1"/>
  <c r="CJ551" i="1"/>
  <c r="Q1429" i="7" s="1"/>
  <c r="CI551" i="1"/>
  <c r="Q1408" i="7" s="1"/>
  <c r="CH551" i="1"/>
  <c r="P1450" i="7" s="1"/>
  <c r="CG551" i="1"/>
  <c r="P1429" i="7" s="1"/>
  <c r="CF551" i="1"/>
  <c r="P1408" i="7" s="1"/>
  <c r="CE551" i="1"/>
  <c r="O1450" i="7" s="1"/>
  <c r="CD551" i="1"/>
  <c r="O1429" i="7" s="1"/>
  <c r="CC551" i="1"/>
  <c r="O1408" i="7" s="1"/>
  <c r="CB551" i="1"/>
  <c r="N1450" i="7" s="1"/>
  <c r="CA551" i="1"/>
  <c r="N1429" i="7" s="1"/>
  <c r="BZ551" i="1"/>
  <c r="N1408" i="7" s="1"/>
  <c r="BY551" i="1"/>
  <c r="M1450" i="7" s="1"/>
  <c r="BX551" i="1"/>
  <c r="M1429" i="7" s="1"/>
  <c r="BW551" i="1"/>
  <c r="M1408" i="7" s="1"/>
  <c r="BV551" i="1"/>
  <c r="L1450" i="7" s="1"/>
  <c r="BU551" i="1"/>
  <c r="L1429" i="7" s="1"/>
  <c r="BT551" i="1"/>
  <c r="L1408" i="7" s="1"/>
  <c r="BS551" i="1"/>
  <c r="BR551" i="1"/>
  <c r="K1429" i="7" s="1"/>
  <c r="BQ551" i="1"/>
  <c r="K1408" i="7" s="1"/>
  <c r="BP551" i="1"/>
  <c r="J1450" i="7" s="1"/>
  <c r="BO551" i="1"/>
  <c r="J1429" i="7" s="1"/>
  <c r="BN551" i="1"/>
  <c r="J1408" i="7" s="1"/>
  <c r="BM551" i="1"/>
  <c r="I1450" i="7" s="1"/>
  <c r="BL551" i="1"/>
  <c r="I1429" i="7" s="1"/>
  <c r="BK551" i="1"/>
  <c r="I1408" i="7" s="1"/>
  <c r="BJ551" i="1"/>
  <c r="H1450" i="7" s="1"/>
  <c r="BI551" i="1"/>
  <c r="H1429" i="7" s="1"/>
  <c r="BH551" i="1"/>
  <c r="H1408" i="7" s="1"/>
  <c r="BG551" i="1"/>
  <c r="G1450" i="7" s="1"/>
  <c r="BF551" i="1"/>
  <c r="G1429" i="7" s="1"/>
  <c r="BE551" i="1"/>
  <c r="G1408" i="7" s="1"/>
  <c r="BD551" i="1"/>
  <c r="F1450" i="7" s="1"/>
  <c r="BC551" i="1"/>
  <c r="F1429" i="7" s="1"/>
  <c r="BB551" i="1"/>
  <c r="F1408" i="7" s="1"/>
  <c r="BA551" i="1"/>
  <c r="E1450" i="7" s="1"/>
  <c r="AZ551" i="1"/>
  <c r="E1429" i="7" s="1"/>
  <c r="AY551" i="1"/>
  <c r="E1408" i="7" s="1"/>
  <c r="AW551" i="1"/>
  <c r="CQ550" i="1"/>
  <c r="S1449" i="7" s="1"/>
  <c r="CP550" i="1"/>
  <c r="S1428" i="7" s="1"/>
  <c r="CO550" i="1"/>
  <c r="S1407" i="7" s="1"/>
  <c r="CN550" i="1"/>
  <c r="R1449" i="7" s="1"/>
  <c r="CM550" i="1"/>
  <c r="R1428" i="7" s="1"/>
  <c r="CL550" i="1"/>
  <c r="R1407" i="7" s="1"/>
  <c r="CK550" i="1"/>
  <c r="Q1449" i="7" s="1"/>
  <c r="CJ550" i="1"/>
  <c r="Q1428" i="7" s="1"/>
  <c r="CI550" i="1"/>
  <c r="Q1407" i="7" s="1"/>
  <c r="CH550" i="1"/>
  <c r="P1449" i="7" s="1"/>
  <c r="CG550" i="1"/>
  <c r="P1428" i="7" s="1"/>
  <c r="CF550" i="1"/>
  <c r="P1407" i="7" s="1"/>
  <c r="CE550" i="1"/>
  <c r="O1449" i="7" s="1"/>
  <c r="CD550" i="1"/>
  <c r="O1428" i="7" s="1"/>
  <c r="CC550" i="1"/>
  <c r="O1407" i="7" s="1"/>
  <c r="CB550" i="1"/>
  <c r="N1449" i="7" s="1"/>
  <c r="CA550" i="1"/>
  <c r="N1428" i="7" s="1"/>
  <c r="BZ550" i="1"/>
  <c r="N1407" i="7" s="1"/>
  <c r="BY550" i="1"/>
  <c r="M1449" i="7" s="1"/>
  <c r="BX550" i="1"/>
  <c r="M1428" i="7" s="1"/>
  <c r="BW550" i="1"/>
  <c r="M1407" i="7" s="1"/>
  <c r="BV550" i="1"/>
  <c r="L1449" i="7" s="1"/>
  <c r="BU550" i="1"/>
  <c r="L1428" i="7" s="1"/>
  <c r="BT550" i="1"/>
  <c r="L1407" i="7" s="1"/>
  <c r="BS550" i="1"/>
  <c r="BR550" i="1"/>
  <c r="K1428" i="7" s="1"/>
  <c r="BQ550" i="1"/>
  <c r="K1407" i="7" s="1"/>
  <c r="BP550" i="1"/>
  <c r="J1449" i="7" s="1"/>
  <c r="BO550" i="1"/>
  <c r="J1428" i="7" s="1"/>
  <c r="BN550" i="1"/>
  <c r="J1407" i="7" s="1"/>
  <c r="BM550" i="1"/>
  <c r="I1449" i="7" s="1"/>
  <c r="BL550" i="1"/>
  <c r="I1428" i="7" s="1"/>
  <c r="BK550" i="1"/>
  <c r="I1407" i="7" s="1"/>
  <c r="BJ550" i="1"/>
  <c r="H1449" i="7" s="1"/>
  <c r="BI550" i="1"/>
  <c r="H1428" i="7" s="1"/>
  <c r="BH550" i="1"/>
  <c r="H1407" i="7" s="1"/>
  <c r="BG550" i="1"/>
  <c r="G1449" i="7" s="1"/>
  <c r="BF550" i="1"/>
  <c r="G1428" i="7" s="1"/>
  <c r="W1428" i="7" s="1"/>
  <c r="BE550" i="1"/>
  <c r="G1407" i="7" s="1"/>
  <c r="BD550" i="1"/>
  <c r="F1449" i="7" s="1"/>
  <c r="BC550" i="1"/>
  <c r="F1428" i="7" s="1"/>
  <c r="X1428" i="7" s="1"/>
  <c r="BB550" i="1"/>
  <c r="F1407" i="7" s="1"/>
  <c r="BA550" i="1"/>
  <c r="E1449" i="7" s="1"/>
  <c r="AZ550" i="1"/>
  <c r="E1428" i="7" s="1"/>
  <c r="AY550" i="1"/>
  <c r="E1407" i="7" s="1"/>
  <c r="AW550" i="1"/>
  <c r="CQ549" i="1"/>
  <c r="S1448" i="7" s="1"/>
  <c r="CP549" i="1"/>
  <c r="S1427" i="7" s="1"/>
  <c r="CO549" i="1"/>
  <c r="S1406" i="7" s="1"/>
  <c r="CN549" i="1"/>
  <c r="R1448" i="7" s="1"/>
  <c r="CM549" i="1"/>
  <c r="R1427" i="7" s="1"/>
  <c r="CL549" i="1"/>
  <c r="R1406" i="7" s="1"/>
  <c r="CK549" i="1"/>
  <c r="Q1448" i="7" s="1"/>
  <c r="CJ549" i="1"/>
  <c r="Q1427" i="7" s="1"/>
  <c r="CI549" i="1"/>
  <c r="Q1406" i="7" s="1"/>
  <c r="CH549" i="1"/>
  <c r="P1448" i="7" s="1"/>
  <c r="CG549" i="1"/>
  <c r="P1427" i="7" s="1"/>
  <c r="CF549" i="1"/>
  <c r="P1406" i="7" s="1"/>
  <c r="CE549" i="1"/>
  <c r="O1448" i="7" s="1"/>
  <c r="CD549" i="1"/>
  <c r="O1427" i="7" s="1"/>
  <c r="CC549" i="1"/>
  <c r="O1406" i="7" s="1"/>
  <c r="CB549" i="1"/>
  <c r="N1448" i="7" s="1"/>
  <c r="CA549" i="1"/>
  <c r="N1427" i="7" s="1"/>
  <c r="BZ549" i="1"/>
  <c r="N1406" i="7" s="1"/>
  <c r="BY549" i="1"/>
  <c r="M1448" i="7" s="1"/>
  <c r="BX549" i="1"/>
  <c r="M1427" i="7" s="1"/>
  <c r="BW549" i="1"/>
  <c r="M1406" i="7" s="1"/>
  <c r="BV549" i="1"/>
  <c r="L1448" i="7" s="1"/>
  <c r="BU549" i="1"/>
  <c r="L1427" i="7" s="1"/>
  <c r="BT549" i="1"/>
  <c r="L1406" i="7" s="1"/>
  <c r="BS549" i="1"/>
  <c r="BR549" i="1"/>
  <c r="K1427" i="7" s="1"/>
  <c r="BQ549" i="1"/>
  <c r="K1406" i="7" s="1"/>
  <c r="BP549" i="1"/>
  <c r="J1448" i="7" s="1"/>
  <c r="BO549" i="1"/>
  <c r="J1427" i="7" s="1"/>
  <c r="BN549" i="1"/>
  <c r="J1406" i="7" s="1"/>
  <c r="BM549" i="1"/>
  <c r="I1448" i="7" s="1"/>
  <c r="BL549" i="1"/>
  <c r="I1427" i="7" s="1"/>
  <c r="BK549" i="1"/>
  <c r="I1406" i="7" s="1"/>
  <c r="BJ549" i="1"/>
  <c r="H1448" i="7" s="1"/>
  <c r="BI549" i="1"/>
  <c r="H1427" i="7" s="1"/>
  <c r="BH549" i="1"/>
  <c r="H1406" i="7" s="1"/>
  <c r="BG549" i="1"/>
  <c r="G1448" i="7" s="1"/>
  <c r="BF549" i="1"/>
  <c r="G1427" i="7" s="1"/>
  <c r="BE549" i="1"/>
  <c r="G1406" i="7" s="1"/>
  <c r="BD549" i="1"/>
  <c r="F1448" i="7" s="1"/>
  <c r="BC549" i="1"/>
  <c r="F1427" i="7" s="1"/>
  <c r="BB549" i="1"/>
  <c r="F1406" i="7" s="1"/>
  <c r="BA549" i="1"/>
  <c r="E1448" i="7" s="1"/>
  <c r="AZ549" i="1"/>
  <c r="E1427" i="7" s="1"/>
  <c r="AY549" i="1"/>
  <c r="E1406" i="7" s="1"/>
  <c r="AW549" i="1"/>
  <c r="CQ548" i="1"/>
  <c r="S1447" i="7" s="1"/>
  <c r="CP548" i="1"/>
  <c r="S1426" i="7" s="1"/>
  <c r="CO548" i="1"/>
  <c r="S1405" i="7" s="1"/>
  <c r="CN548" i="1"/>
  <c r="R1447" i="7" s="1"/>
  <c r="CM548" i="1"/>
  <c r="R1426" i="7" s="1"/>
  <c r="CL548" i="1"/>
  <c r="R1405" i="7" s="1"/>
  <c r="CK548" i="1"/>
  <c r="Q1447" i="7" s="1"/>
  <c r="CJ548" i="1"/>
  <c r="Q1426" i="7" s="1"/>
  <c r="CI548" i="1"/>
  <c r="Q1405" i="7" s="1"/>
  <c r="CH548" i="1"/>
  <c r="P1447" i="7" s="1"/>
  <c r="CG548" i="1"/>
  <c r="P1426" i="7" s="1"/>
  <c r="CF548" i="1"/>
  <c r="P1405" i="7" s="1"/>
  <c r="CE548" i="1"/>
  <c r="O1447" i="7" s="1"/>
  <c r="CD548" i="1"/>
  <c r="O1426" i="7" s="1"/>
  <c r="CC548" i="1"/>
  <c r="O1405" i="7" s="1"/>
  <c r="CB548" i="1"/>
  <c r="N1447" i="7" s="1"/>
  <c r="CA548" i="1"/>
  <c r="N1426" i="7" s="1"/>
  <c r="BZ548" i="1"/>
  <c r="N1405" i="7" s="1"/>
  <c r="BY548" i="1"/>
  <c r="M1447" i="7" s="1"/>
  <c r="BX548" i="1"/>
  <c r="M1426" i="7" s="1"/>
  <c r="BW548" i="1"/>
  <c r="M1405" i="7" s="1"/>
  <c r="BV548" i="1"/>
  <c r="L1447" i="7" s="1"/>
  <c r="BU548" i="1"/>
  <c r="L1426" i="7" s="1"/>
  <c r="BT548" i="1"/>
  <c r="L1405" i="7" s="1"/>
  <c r="BS548" i="1"/>
  <c r="BR548" i="1"/>
  <c r="K1426" i="7" s="1"/>
  <c r="BQ548" i="1"/>
  <c r="K1405" i="7" s="1"/>
  <c r="BP548" i="1"/>
  <c r="J1447" i="7" s="1"/>
  <c r="BO548" i="1"/>
  <c r="J1426" i="7" s="1"/>
  <c r="BN548" i="1"/>
  <c r="J1405" i="7" s="1"/>
  <c r="BM548" i="1"/>
  <c r="I1447" i="7" s="1"/>
  <c r="BL548" i="1"/>
  <c r="I1426" i="7" s="1"/>
  <c r="BK548" i="1"/>
  <c r="I1405" i="7" s="1"/>
  <c r="BJ548" i="1"/>
  <c r="H1447" i="7" s="1"/>
  <c r="BI548" i="1"/>
  <c r="H1426" i="7" s="1"/>
  <c r="BH548" i="1"/>
  <c r="H1405" i="7" s="1"/>
  <c r="BG548" i="1"/>
  <c r="G1447" i="7" s="1"/>
  <c r="BF548" i="1"/>
  <c r="G1426" i="7" s="1"/>
  <c r="BE548" i="1"/>
  <c r="G1405" i="7" s="1"/>
  <c r="BD548" i="1"/>
  <c r="F1447" i="7" s="1"/>
  <c r="BC548" i="1"/>
  <c r="F1426" i="7" s="1"/>
  <c r="BB548" i="1"/>
  <c r="F1405" i="7" s="1"/>
  <c r="BA548" i="1"/>
  <c r="E1447" i="7" s="1"/>
  <c r="AZ548" i="1"/>
  <c r="E1426" i="7" s="1"/>
  <c r="AY548" i="1"/>
  <c r="E1405" i="7" s="1"/>
  <c r="AW548" i="1"/>
  <c r="CQ547" i="1"/>
  <c r="S1446" i="7" s="1"/>
  <c r="CP547" i="1"/>
  <c r="S1425" i="7" s="1"/>
  <c r="CO547" i="1"/>
  <c r="S1404" i="7" s="1"/>
  <c r="CN547" i="1"/>
  <c r="R1446" i="7" s="1"/>
  <c r="CM547" i="1"/>
  <c r="R1425" i="7" s="1"/>
  <c r="CL547" i="1"/>
  <c r="R1404" i="7" s="1"/>
  <c r="CK547" i="1"/>
  <c r="Q1446" i="7" s="1"/>
  <c r="CJ547" i="1"/>
  <c r="Q1425" i="7" s="1"/>
  <c r="CI547" i="1"/>
  <c r="Q1404" i="7" s="1"/>
  <c r="CH547" i="1"/>
  <c r="P1446" i="7" s="1"/>
  <c r="CG547" i="1"/>
  <c r="P1425" i="7" s="1"/>
  <c r="CF547" i="1"/>
  <c r="P1404" i="7" s="1"/>
  <c r="CE547" i="1"/>
  <c r="O1446" i="7" s="1"/>
  <c r="CD547" i="1"/>
  <c r="O1425" i="7" s="1"/>
  <c r="CC547" i="1"/>
  <c r="O1404" i="7" s="1"/>
  <c r="CB547" i="1"/>
  <c r="N1446" i="7" s="1"/>
  <c r="CA547" i="1"/>
  <c r="N1425" i="7" s="1"/>
  <c r="BZ547" i="1"/>
  <c r="N1404" i="7" s="1"/>
  <c r="BY547" i="1"/>
  <c r="M1446" i="7" s="1"/>
  <c r="BX547" i="1"/>
  <c r="M1425" i="7" s="1"/>
  <c r="BW547" i="1"/>
  <c r="M1404" i="7" s="1"/>
  <c r="BV547" i="1"/>
  <c r="L1446" i="7" s="1"/>
  <c r="BU547" i="1"/>
  <c r="L1425" i="7" s="1"/>
  <c r="BT547" i="1"/>
  <c r="L1404" i="7" s="1"/>
  <c r="BS547" i="1"/>
  <c r="BR547" i="1"/>
  <c r="K1425" i="7" s="1"/>
  <c r="BQ547" i="1"/>
  <c r="K1404" i="7" s="1"/>
  <c r="BP547" i="1"/>
  <c r="J1446" i="7" s="1"/>
  <c r="BO547" i="1"/>
  <c r="J1425" i="7" s="1"/>
  <c r="BN547" i="1"/>
  <c r="J1404" i="7" s="1"/>
  <c r="BM547" i="1"/>
  <c r="I1446" i="7" s="1"/>
  <c r="BL547" i="1"/>
  <c r="I1425" i="7" s="1"/>
  <c r="BK547" i="1"/>
  <c r="I1404" i="7" s="1"/>
  <c r="BJ547" i="1"/>
  <c r="H1446" i="7" s="1"/>
  <c r="BI547" i="1"/>
  <c r="H1425" i="7" s="1"/>
  <c r="BH547" i="1"/>
  <c r="H1404" i="7" s="1"/>
  <c r="BG547" i="1"/>
  <c r="G1446" i="7" s="1"/>
  <c r="BF547" i="1"/>
  <c r="G1425" i="7" s="1"/>
  <c r="X1425" i="7" s="1"/>
  <c r="BE547" i="1"/>
  <c r="G1404" i="7" s="1"/>
  <c r="BD547" i="1"/>
  <c r="F1446" i="7" s="1"/>
  <c r="BC547" i="1"/>
  <c r="F1425" i="7" s="1"/>
  <c r="BB547" i="1"/>
  <c r="F1404" i="7" s="1"/>
  <c r="BA547" i="1"/>
  <c r="E1446" i="7" s="1"/>
  <c r="AZ547" i="1"/>
  <c r="E1425" i="7" s="1"/>
  <c r="AY547" i="1"/>
  <c r="E1404" i="7" s="1"/>
  <c r="AW547" i="1"/>
  <c r="CQ546" i="1"/>
  <c r="S1445" i="7" s="1"/>
  <c r="CP546" i="1"/>
  <c r="S1424" i="7" s="1"/>
  <c r="CO546" i="1"/>
  <c r="S1403" i="7" s="1"/>
  <c r="CN546" i="1"/>
  <c r="R1445" i="7" s="1"/>
  <c r="CM546" i="1"/>
  <c r="R1424" i="7" s="1"/>
  <c r="CL546" i="1"/>
  <c r="R1403" i="7" s="1"/>
  <c r="CK546" i="1"/>
  <c r="Q1445" i="7" s="1"/>
  <c r="CJ546" i="1"/>
  <c r="Q1424" i="7" s="1"/>
  <c r="CI546" i="1"/>
  <c r="Q1403" i="7" s="1"/>
  <c r="CH546" i="1"/>
  <c r="P1445" i="7" s="1"/>
  <c r="CG546" i="1"/>
  <c r="P1424" i="7" s="1"/>
  <c r="CF546" i="1"/>
  <c r="P1403" i="7" s="1"/>
  <c r="CE546" i="1"/>
  <c r="O1445" i="7" s="1"/>
  <c r="CD546" i="1"/>
  <c r="O1424" i="7" s="1"/>
  <c r="CC546" i="1"/>
  <c r="O1403" i="7" s="1"/>
  <c r="CB546" i="1"/>
  <c r="N1445" i="7" s="1"/>
  <c r="CA546" i="1"/>
  <c r="N1424" i="7" s="1"/>
  <c r="BZ546" i="1"/>
  <c r="N1403" i="7" s="1"/>
  <c r="BY546" i="1"/>
  <c r="M1445" i="7" s="1"/>
  <c r="BX546" i="1"/>
  <c r="M1424" i="7" s="1"/>
  <c r="BW546" i="1"/>
  <c r="M1403" i="7" s="1"/>
  <c r="BV546" i="1"/>
  <c r="L1445" i="7" s="1"/>
  <c r="BU546" i="1"/>
  <c r="L1424" i="7" s="1"/>
  <c r="BT546" i="1"/>
  <c r="L1403" i="7" s="1"/>
  <c r="BS546" i="1"/>
  <c r="BR546" i="1"/>
  <c r="K1424" i="7" s="1"/>
  <c r="BQ546" i="1"/>
  <c r="K1403" i="7" s="1"/>
  <c r="BP546" i="1"/>
  <c r="J1445" i="7" s="1"/>
  <c r="BO546" i="1"/>
  <c r="J1424" i="7" s="1"/>
  <c r="BN546" i="1"/>
  <c r="J1403" i="7" s="1"/>
  <c r="BM546" i="1"/>
  <c r="I1445" i="7" s="1"/>
  <c r="BL546" i="1"/>
  <c r="I1424" i="7" s="1"/>
  <c r="BK546" i="1"/>
  <c r="I1403" i="7" s="1"/>
  <c r="BJ546" i="1"/>
  <c r="H1445" i="7" s="1"/>
  <c r="BI546" i="1"/>
  <c r="H1424" i="7" s="1"/>
  <c r="BH546" i="1"/>
  <c r="H1403" i="7" s="1"/>
  <c r="BG546" i="1"/>
  <c r="G1445" i="7" s="1"/>
  <c r="BF546" i="1"/>
  <c r="G1424" i="7" s="1"/>
  <c r="BE546" i="1"/>
  <c r="G1403" i="7" s="1"/>
  <c r="BD546" i="1"/>
  <c r="F1445" i="7" s="1"/>
  <c r="BC546" i="1"/>
  <c r="F1424" i="7" s="1"/>
  <c r="BB546" i="1"/>
  <c r="F1403" i="7" s="1"/>
  <c r="BA546" i="1"/>
  <c r="E1445" i="7" s="1"/>
  <c r="AZ546" i="1"/>
  <c r="E1424" i="7" s="1"/>
  <c r="AY546" i="1"/>
  <c r="E1403" i="7" s="1"/>
  <c r="AW546" i="1"/>
  <c r="CQ545" i="1"/>
  <c r="S1444" i="7" s="1"/>
  <c r="CP545" i="1"/>
  <c r="S1423" i="7" s="1"/>
  <c r="CO545" i="1"/>
  <c r="S1402" i="7" s="1"/>
  <c r="CN545" i="1"/>
  <c r="R1444" i="7" s="1"/>
  <c r="CM545" i="1"/>
  <c r="R1423" i="7" s="1"/>
  <c r="CL545" i="1"/>
  <c r="R1402" i="7" s="1"/>
  <c r="CK545" i="1"/>
  <c r="Q1444" i="7" s="1"/>
  <c r="CJ545" i="1"/>
  <c r="Q1423" i="7" s="1"/>
  <c r="CI545" i="1"/>
  <c r="Q1402" i="7" s="1"/>
  <c r="CH545" i="1"/>
  <c r="P1444" i="7" s="1"/>
  <c r="CG545" i="1"/>
  <c r="P1423" i="7" s="1"/>
  <c r="CF545" i="1"/>
  <c r="P1402" i="7" s="1"/>
  <c r="CE545" i="1"/>
  <c r="O1444" i="7" s="1"/>
  <c r="CD545" i="1"/>
  <c r="O1423" i="7" s="1"/>
  <c r="CC545" i="1"/>
  <c r="O1402" i="7" s="1"/>
  <c r="CB545" i="1"/>
  <c r="N1444" i="7" s="1"/>
  <c r="CA545" i="1"/>
  <c r="N1423" i="7" s="1"/>
  <c r="BZ545" i="1"/>
  <c r="N1402" i="7" s="1"/>
  <c r="BY545" i="1"/>
  <c r="M1444" i="7" s="1"/>
  <c r="BX545" i="1"/>
  <c r="M1423" i="7" s="1"/>
  <c r="BW545" i="1"/>
  <c r="M1402" i="7" s="1"/>
  <c r="BV545" i="1"/>
  <c r="L1444" i="7" s="1"/>
  <c r="BU545" i="1"/>
  <c r="L1423" i="7" s="1"/>
  <c r="BT545" i="1"/>
  <c r="L1402" i="7" s="1"/>
  <c r="BS545" i="1"/>
  <c r="BR545" i="1"/>
  <c r="K1423" i="7" s="1"/>
  <c r="BQ545" i="1"/>
  <c r="K1402" i="7" s="1"/>
  <c r="BP545" i="1"/>
  <c r="J1444" i="7" s="1"/>
  <c r="BO545" i="1"/>
  <c r="J1423" i="7" s="1"/>
  <c r="BN545" i="1"/>
  <c r="J1402" i="7" s="1"/>
  <c r="BM545" i="1"/>
  <c r="I1444" i="7" s="1"/>
  <c r="BL545" i="1"/>
  <c r="I1423" i="7" s="1"/>
  <c r="BK545" i="1"/>
  <c r="I1402" i="7" s="1"/>
  <c r="BJ545" i="1"/>
  <c r="H1444" i="7" s="1"/>
  <c r="BI545" i="1"/>
  <c r="H1423" i="7" s="1"/>
  <c r="BH545" i="1"/>
  <c r="H1402" i="7" s="1"/>
  <c r="BG545" i="1"/>
  <c r="G1444" i="7" s="1"/>
  <c r="BF545" i="1"/>
  <c r="G1423" i="7" s="1"/>
  <c r="BE545" i="1"/>
  <c r="G1402" i="7" s="1"/>
  <c r="BD545" i="1"/>
  <c r="F1444" i="7" s="1"/>
  <c r="BC545" i="1"/>
  <c r="F1423" i="7" s="1"/>
  <c r="BB545" i="1"/>
  <c r="F1402" i="7" s="1"/>
  <c r="BA545" i="1"/>
  <c r="E1444" i="7" s="1"/>
  <c r="AZ545" i="1"/>
  <c r="E1423" i="7" s="1"/>
  <c r="AY545" i="1"/>
  <c r="E1402" i="7" s="1"/>
  <c r="AW545" i="1"/>
  <c r="CQ544" i="1"/>
  <c r="S1443" i="7" s="1"/>
  <c r="CP544" i="1"/>
  <c r="S1422" i="7" s="1"/>
  <c r="CO544" i="1"/>
  <c r="S1401" i="7" s="1"/>
  <c r="CN544" i="1"/>
  <c r="R1443" i="7" s="1"/>
  <c r="CM544" i="1"/>
  <c r="R1422" i="7" s="1"/>
  <c r="CL544" i="1"/>
  <c r="R1401" i="7" s="1"/>
  <c r="CK544" i="1"/>
  <c r="Q1443" i="7" s="1"/>
  <c r="CJ544" i="1"/>
  <c r="Q1422" i="7" s="1"/>
  <c r="CI544" i="1"/>
  <c r="Q1401" i="7" s="1"/>
  <c r="CH544" i="1"/>
  <c r="P1443" i="7" s="1"/>
  <c r="CG544" i="1"/>
  <c r="P1422" i="7" s="1"/>
  <c r="CF544" i="1"/>
  <c r="P1401" i="7" s="1"/>
  <c r="CE544" i="1"/>
  <c r="O1443" i="7" s="1"/>
  <c r="CD544" i="1"/>
  <c r="O1422" i="7" s="1"/>
  <c r="CC544" i="1"/>
  <c r="O1401" i="7" s="1"/>
  <c r="CB544" i="1"/>
  <c r="N1443" i="7" s="1"/>
  <c r="CA544" i="1"/>
  <c r="N1422" i="7" s="1"/>
  <c r="BZ544" i="1"/>
  <c r="N1401" i="7" s="1"/>
  <c r="BY544" i="1"/>
  <c r="M1443" i="7" s="1"/>
  <c r="BX544" i="1"/>
  <c r="M1422" i="7" s="1"/>
  <c r="BW544" i="1"/>
  <c r="M1401" i="7" s="1"/>
  <c r="BV544" i="1"/>
  <c r="L1443" i="7" s="1"/>
  <c r="BU544" i="1"/>
  <c r="L1422" i="7" s="1"/>
  <c r="BT544" i="1"/>
  <c r="L1401" i="7" s="1"/>
  <c r="BS544" i="1"/>
  <c r="BR544" i="1"/>
  <c r="K1422" i="7" s="1"/>
  <c r="BQ544" i="1"/>
  <c r="K1401" i="7" s="1"/>
  <c r="BP544" i="1"/>
  <c r="J1443" i="7" s="1"/>
  <c r="BO544" i="1"/>
  <c r="J1422" i="7" s="1"/>
  <c r="BN544" i="1"/>
  <c r="J1401" i="7" s="1"/>
  <c r="BM544" i="1"/>
  <c r="I1443" i="7" s="1"/>
  <c r="BL544" i="1"/>
  <c r="I1422" i="7" s="1"/>
  <c r="BK544" i="1"/>
  <c r="I1401" i="7" s="1"/>
  <c r="BJ544" i="1"/>
  <c r="H1443" i="7" s="1"/>
  <c r="BI544" i="1"/>
  <c r="H1422" i="7" s="1"/>
  <c r="BH544" i="1"/>
  <c r="H1401" i="7" s="1"/>
  <c r="BG544" i="1"/>
  <c r="G1443" i="7" s="1"/>
  <c r="BF544" i="1"/>
  <c r="G1422" i="7" s="1"/>
  <c r="BE544" i="1"/>
  <c r="G1401" i="7" s="1"/>
  <c r="BD544" i="1"/>
  <c r="F1443" i="7" s="1"/>
  <c r="BC544" i="1"/>
  <c r="F1422" i="7" s="1"/>
  <c r="BB544" i="1"/>
  <c r="F1401" i="7" s="1"/>
  <c r="BA544" i="1"/>
  <c r="E1443" i="7" s="1"/>
  <c r="AZ544" i="1"/>
  <c r="E1422" i="7" s="1"/>
  <c r="AY544" i="1"/>
  <c r="E1401" i="7" s="1"/>
  <c r="AW544" i="1"/>
  <c r="CQ543" i="1"/>
  <c r="S1442" i="7" s="1"/>
  <c r="CP543" i="1"/>
  <c r="S1421" i="7" s="1"/>
  <c r="CO543" i="1"/>
  <c r="S1400" i="7" s="1"/>
  <c r="CN543" i="1"/>
  <c r="R1442" i="7" s="1"/>
  <c r="CM543" i="1"/>
  <c r="R1421" i="7" s="1"/>
  <c r="CL543" i="1"/>
  <c r="R1400" i="7" s="1"/>
  <c r="CK543" i="1"/>
  <c r="Q1442" i="7" s="1"/>
  <c r="CJ543" i="1"/>
  <c r="Q1421" i="7" s="1"/>
  <c r="CI543" i="1"/>
  <c r="Q1400" i="7" s="1"/>
  <c r="CH543" i="1"/>
  <c r="P1442" i="7" s="1"/>
  <c r="CG543" i="1"/>
  <c r="P1421" i="7" s="1"/>
  <c r="CF543" i="1"/>
  <c r="P1400" i="7" s="1"/>
  <c r="CE543" i="1"/>
  <c r="O1442" i="7" s="1"/>
  <c r="CD543" i="1"/>
  <c r="O1421" i="7" s="1"/>
  <c r="CC543" i="1"/>
  <c r="O1400" i="7" s="1"/>
  <c r="CB543" i="1"/>
  <c r="N1442" i="7" s="1"/>
  <c r="CA543" i="1"/>
  <c r="N1421" i="7" s="1"/>
  <c r="BZ543" i="1"/>
  <c r="N1400" i="7" s="1"/>
  <c r="BY543" i="1"/>
  <c r="M1442" i="7" s="1"/>
  <c r="BX543" i="1"/>
  <c r="M1421" i="7" s="1"/>
  <c r="BW543" i="1"/>
  <c r="M1400" i="7" s="1"/>
  <c r="BV543" i="1"/>
  <c r="L1442" i="7" s="1"/>
  <c r="BU543" i="1"/>
  <c r="L1421" i="7" s="1"/>
  <c r="BT543" i="1"/>
  <c r="L1400" i="7" s="1"/>
  <c r="BS543" i="1"/>
  <c r="BR543" i="1"/>
  <c r="K1421" i="7" s="1"/>
  <c r="BQ543" i="1"/>
  <c r="K1400" i="7" s="1"/>
  <c r="BP543" i="1"/>
  <c r="J1442" i="7" s="1"/>
  <c r="BO543" i="1"/>
  <c r="J1421" i="7" s="1"/>
  <c r="BN543" i="1"/>
  <c r="J1400" i="7" s="1"/>
  <c r="BM543" i="1"/>
  <c r="I1442" i="7" s="1"/>
  <c r="BL543" i="1"/>
  <c r="I1421" i="7" s="1"/>
  <c r="BK543" i="1"/>
  <c r="I1400" i="7" s="1"/>
  <c r="BJ543" i="1"/>
  <c r="H1442" i="7" s="1"/>
  <c r="BI543" i="1"/>
  <c r="H1421" i="7" s="1"/>
  <c r="BH543" i="1"/>
  <c r="H1400" i="7" s="1"/>
  <c r="BG543" i="1"/>
  <c r="G1442" i="7" s="1"/>
  <c r="W1442" i="7" s="1"/>
  <c r="BF543" i="1"/>
  <c r="G1421" i="7" s="1"/>
  <c r="X1421" i="7" s="1"/>
  <c r="BE543" i="1"/>
  <c r="G1400" i="7" s="1"/>
  <c r="BD543" i="1"/>
  <c r="F1442" i="7" s="1"/>
  <c r="BC543" i="1"/>
  <c r="F1421" i="7" s="1"/>
  <c r="BB543" i="1"/>
  <c r="F1400" i="7" s="1"/>
  <c r="BA543" i="1"/>
  <c r="E1442" i="7" s="1"/>
  <c r="AZ543" i="1"/>
  <c r="E1421" i="7" s="1"/>
  <c r="AY543" i="1"/>
  <c r="E1400" i="7" s="1"/>
  <c r="AW543" i="1"/>
  <c r="CQ542" i="1"/>
  <c r="S1441" i="7" s="1"/>
  <c r="CP542" i="1"/>
  <c r="S1420" i="7" s="1"/>
  <c r="CO542" i="1"/>
  <c r="S1399" i="7" s="1"/>
  <c r="CN542" i="1"/>
  <c r="R1441" i="7" s="1"/>
  <c r="CM542" i="1"/>
  <c r="R1420" i="7" s="1"/>
  <c r="CL542" i="1"/>
  <c r="R1399" i="7" s="1"/>
  <c r="CK542" i="1"/>
  <c r="Q1441" i="7" s="1"/>
  <c r="CJ542" i="1"/>
  <c r="Q1420" i="7" s="1"/>
  <c r="CI542" i="1"/>
  <c r="Q1399" i="7" s="1"/>
  <c r="CH542" i="1"/>
  <c r="P1441" i="7" s="1"/>
  <c r="CG542" i="1"/>
  <c r="P1420" i="7" s="1"/>
  <c r="CF542" i="1"/>
  <c r="P1399" i="7" s="1"/>
  <c r="CE542" i="1"/>
  <c r="O1441" i="7" s="1"/>
  <c r="CD542" i="1"/>
  <c r="O1420" i="7" s="1"/>
  <c r="CC542" i="1"/>
  <c r="O1399" i="7" s="1"/>
  <c r="CB542" i="1"/>
  <c r="N1441" i="7" s="1"/>
  <c r="CA542" i="1"/>
  <c r="N1420" i="7" s="1"/>
  <c r="BZ542" i="1"/>
  <c r="N1399" i="7" s="1"/>
  <c r="BY542" i="1"/>
  <c r="M1441" i="7" s="1"/>
  <c r="BX542" i="1"/>
  <c r="M1420" i="7" s="1"/>
  <c r="BW542" i="1"/>
  <c r="M1399" i="7" s="1"/>
  <c r="BV542" i="1"/>
  <c r="L1441" i="7" s="1"/>
  <c r="BU542" i="1"/>
  <c r="L1420" i="7" s="1"/>
  <c r="BT542" i="1"/>
  <c r="L1399" i="7" s="1"/>
  <c r="BS542" i="1"/>
  <c r="BR542" i="1"/>
  <c r="K1420" i="7" s="1"/>
  <c r="BQ542" i="1"/>
  <c r="K1399" i="7" s="1"/>
  <c r="BP542" i="1"/>
  <c r="J1441" i="7" s="1"/>
  <c r="BO542" i="1"/>
  <c r="J1420" i="7" s="1"/>
  <c r="BN542" i="1"/>
  <c r="J1399" i="7" s="1"/>
  <c r="BM542" i="1"/>
  <c r="I1441" i="7" s="1"/>
  <c r="BL542" i="1"/>
  <c r="I1420" i="7" s="1"/>
  <c r="BK542" i="1"/>
  <c r="I1399" i="7" s="1"/>
  <c r="BJ542" i="1"/>
  <c r="H1441" i="7" s="1"/>
  <c r="BI542" i="1"/>
  <c r="H1420" i="7" s="1"/>
  <c r="BH542" i="1"/>
  <c r="H1399" i="7" s="1"/>
  <c r="BG542" i="1"/>
  <c r="G1441" i="7" s="1"/>
  <c r="BF542" i="1"/>
  <c r="G1420" i="7" s="1"/>
  <c r="BE542" i="1"/>
  <c r="G1399" i="7" s="1"/>
  <c r="BD542" i="1"/>
  <c r="F1441" i="7" s="1"/>
  <c r="BC542" i="1"/>
  <c r="F1420" i="7" s="1"/>
  <c r="BB542" i="1"/>
  <c r="F1399" i="7" s="1"/>
  <c r="BA542" i="1"/>
  <c r="E1441" i="7" s="1"/>
  <c r="AZ542" i="1"/>
  <c r="E1420" i="7" s="1"/>
  <c r="AY542" i="1"/>
  <c r="E1399" i="7" s="1"/>
  <c r="AW542" i="1"/>
  <c r="CQ541" i="1"/>
  <c r="S1440" i="7" s="1"/>
  <c r="CP541" i="1"/>
  <c r="S1419" i="7" s="1"/>
  <c r="CO541" i="1"/>
  <c r="S1398" i="7" s="1"/>
  <c r="CN541" i="1"/>
  <c r="R1440" i="7" s="1"/>
  <c r="CM541" i="1"/>
  <c r="R1419" i="7" s="1"/>
  <c r="CL541" i="1"/>
  <c r="R1398" i="7" s="1"/>
  <c r="CK541" i="1"/>
  <c r="Q1440" i="7" s="1"/>
  <c r="CJ541" i="1"/>
  <c r="Q1419" i="7" s="1"/>
  <c r="CI541" i="1"/>
  <c r="Q1398" i="7" s="1"/>
  <c r="CH541" i="1"/>
  <c r="P1440" i="7" s="1"/>
  <c r="CG541" i="1"/>
  <c r="P1419" i="7" s="1"/>
  <c r="CF541" i="1"/>
  <c r="P1398" i="7" s="1"/>
  <c r="CE541" i="1"/>
  <c r="O1440" i="7" s="1"/>
  <c r="CD541" i="1"/>
  <c r="O1419" i="7" s="1"/>
  <c r="CC541" i="1"/>
  <c r="O1398" i="7" s="1"/>
  <c r="CB541" i="1"/>
  <c r="N1440" i="7" s="1"/>
  <c r="CA541" i="1"/>
  <c r="N1419" i="7" s="1"/>
  <c r="BZ541" i="1"/>
  <c r="N1398" i="7" s="1"/>
  <c r="BY541" i="1"/>
  <c r="M1440" i="7" s="1"/>
  <c r="BX541" i="1"/>
  <c r="M1419" i="7" s="1"/>
  <c r="BW541" i="1"/>
  <c r="M1398" i="7" s="1"/>
  <c r="BV541" i="1"/>
  <c r="L1440" i="7" s="1"/>
  <c r="BU541" i="1"/>
  <c r="L1419" i="7" s="1"/>
  <c r="BT541" i="1"/>
  <c r="L1398" i="7" s="1"/>
  <c r="BS541" i="1"/>
  <c r="BR541" i="1"/>
  <c r="K1419" i="7" s="1"/>
  <c r="BQ541" i="1"/>
  <c r="K1398" i="7" s="1"/>
  <c r="BP541" i="1"/>
  <c r="J1440" i="7" s="1"/>
  <c r="BO541" i="1"/>
  <c r="J1419" i="7" s="1"/>
  <c r="BN541" i="1"/>
  <c r="J1398" i="7" s="1"/>
  <c r="BM541" i="1"/>
  <c r="I1440" i="7" s="1"/>
  <c r="BL541" i="1"/>
  <c r="I1419" i="7" s="1"/>
  <c r="BK541" i="1"/>
  <c r="I1398" i="7" s="1"/>
  <c r="BJ541" i="1"/>
  <c r="H1440" i="7" s="1"/>
  <c r="BI541" i="1"/>
  <c r="H1419" i="7" s="1"/>
  <c r="BH541" i="1"/>
  <c r="H1398" i="7" s="1"/>
  <c r="BG541" i="1"/>
  <c r="G1440" i="7" s="1"/>
  <c r="BF541" i="1"/>
  <c r="G1419" i="7" s="1"/>
  <c r="BE541" i="1"/>
  <c r="G1398" i="7" s="1"/>
  <c r="BD541" i="1"/>
  <c r="F1440" i="7" s="1"/>
  <c r="BC541" i="1"/>
  <c r="F1419" i="7" s="1"/>
  <c r="BB541" i="1"/>
  <c r="F1398" i="7" s="1"/>
  <c r="BA541" i="1"/>
  <c r="E1440" i="7" s="1"/>
  <c r="AZ541" i="1"/>
  <c r="E1419" i="7" s="1"/>
  <c r="AY541" i="1"/>
  <c r="E1398" i="7" s="1"/>
  <c r="AW541" i="1"/>
  <c r="CQ540" i="1"/>
  <c r="S1439" i="7" s="1"/>
  <c r="CP540" i="1"/>
  <c r="S1418" i="7" s="1"/>
  <c r="CO540" i="1"/>
  <c r="S1397" i="7" s="1"/>
  <c r="CN540" i="1"/>
  <c r="R1439" i="7" s="1"/>
  <c r="CM540" i="1"/>
  <c r="R1418" i="7" s="1"/>
  <c r="CL540" i="1"/>
  <c r="R1397" i="7" s="1"/>
  <c r="CK540" i="1"/>
  <c r="Q1439" i="7" s="1"/>
  <c r="CJ540" i="1"/>
  <c r="Q1418" i="7" s="1"/>
  <c r="CI540" i="1"/>
  <c r="Q1397" i="7" s="1"/>
  <c r="CH540" i="1"/>
  <c r="P1439" i="7" s="1"/>
  <c r="CG540" i="1"/>
  <c r="P1418" i="7" s="1"/>
  <c r="CF540" i="1"/>
  <c r="P1397" i="7" s="1"/>
  <c r="CE540" i="1"/>
  <c r="O1439" i="7" s="1"/>
  <c r="CD540" i="1"/>
  <c r="O1418" i="7" s="1"/>
  <c r="CC540" i="1"/>
  <c r="O1397" i="7" s="1"/>
  <c r="CB540" i="1"/>
  <c r="N1439" i="7" s="1"/>
  <c r="CA540" i="1"/>
  <c r="N1418" i="7" s="1"/>
  <c r="BZ540" i="1"/>
  <c r="N1397" i="7" s="1"/>
  <c r="BY540" i="1"/>
  <c r="M1439" i="7" s="1"/>
  <c r="BX540" i="1"/>
  <c r="M1418" i="7" s="1"/>
  <c r="BW540" i="1"/>
  <c r="M1397" i="7" s="1"/>
  <c r="BV540" i="1"/>
  <c r="L1439" i="7" s="1"/>
  <c r="BU540" i="1"/>
  <c r="L1418" i="7" s="1"/>
  <c r="BT540" i="1"/>
  <c r="L1397" i="7" s="1"/>
  <c r="BS540" i="1"/>
  <c r="BR540" i="1"/>
  <c r="K1418" i="7" s="1"/>
  <c r="BQ540" i="1"/>
  <c r="K1397" i="7" s="1"/>
  <c r="BP540" i="1"/>
  <c r="J1439" i="7" s="1"/>
  <c r="BO540" i="1"/>
  <c r="J1418" i="7" s="1"/>
  <c r="BN540" i="1"/>
  <c r="J1397" i="7" s="1"/>
  <c r="BM540" i="1"/>
  <c r="I1439" i="7" s="1"/>
  <c r="BL540" i="1"/>
  <c r="I1418" i="7" s="1"/>
  <c r="BK540" i="1"/>
  <c r="I1397" i="7" s="1"/>
  <c r="BJ540" i="1"/>
  <c r="H1439" i="7" s="1"/>
  <c r="BI540" i="1"/>
  <c r="H1418" i="7" s="1"/>
  <c r="BH540" i="1"/>
  <c r="H1397" i="7" s="1"/>
  <c r="BG540" i="1"/>
  <c r="G1439" i="7" s="1"/>
  <c r="BF540" i="1"/>
  <c r="G1418" i="7" s="1"/>
  <c r="BE540" i="1"/>
  <c r="G1397" i="7" s="1"/>
  <c r="BD540" i="1"/>
  <c r="F1439" i="7" s="1"/>
  <c r="BC540" i="1"/>
  <c r="F1418" i="7" s="1"/>
  <c r="BB540" i="1"/>
  <c r="F1397" i="7" s="1"/>
  <c r="BA540" i="1"/>
  <c r="E1439" i="7" s="1"/>
  <c r="AZ540" i="1"/>
  <c r="E1418" i="7" s="1"/>
  <c r="AY540" i="1"/>
  <c r="E1397" i="7" s="1"/>
  <c r="AW540" i="1"/>
  <c r="CQ539" i="1"/>
  <c r="S1438" i="7" s="1"/>
  <c r="CP539" i="1"/>
  <c r="S1417" i="7" s="1"/>
  <c r="CO539" i="1"/>
  <c r="S1396" i="7" s="1"/>
  <c r="CN539" i="1"/>
  <c r="R1438" i="7" s="1"/>
  <c r="CM539" i="1"/>
  <c r="R1417" i="7" s="1"/>
  <c r="CL539" i="1"/>
  <c r="R1396" i="7" s="1"/>
  <c r="CK539" i="1"/>
  <c r="Q1438" i="7" s="1"/>
  <c r="CJ539" i="1"/>
  <c r="Q1417" i="7" s="1"/>
  <c r="CI539" i="1"/>
  <c r="Q1396" i="7" s="1"/>
  <c r="CH539" i="1"/>
  <c r="P1438" i="7" s="1"/>
  <c r="CG539" i="1"/>
  <c r="P1417" i="7" s="1"/>
  <c r="CF539" i="1"/>
  <c r="P1396" i="7" s="1"/>
  <c r="CE539" i="1"/>
  <c r="O1438" i="7" s="1"/>
  <c r="CD539" i="1"/>
  <c r="O1417" i="7" s="1"/>
  <c r="CC539" i="1"/>
  <c r="O1396" i="7" s="1"/>
  <c r="CB539" i="1"/>
  <c r="N1438" i="7" s="1"/>
  <c r="CA539" i="1"/>
  <c r="N1417" i="7" s="1"/>
  <c r="BZ539" i="1"/>
  <c r="N1396" i="7" s="1"/>
  <c r="BY539" i="1"/>
  <c r="M1438" i="7" s="1"/>
  <c r="BX539" i="1"/>
  <c r="M1417" i="7" s="1"/>
  <c r="BW539" i="1"/>
  <c r="M1396" i="7" s="1"/>
  <c r="BV539" i="1"/>
  <c r="L1438" i="7" s="1"/>
  <c r="BU539" i="1"/>
  <c r="L1417" i="7" s="1"/>
  <c r="BT539" i="1"/>
  <c r="L1396" i="7" s="1"/>
  <c r="BS539" i="1"/>
  <c r="BR539" i="1"/>
  <c r="K1417" i="7" s="1"/>
  <c r="BQ539" i="1"/>
  <c r="K1396" i="7" s="1"/>
  <c r="BP539" i="1"/>
  <c r="J1438" i="7" s="1"/>
  <c r="BO539" i="1"/>
  <c r="J1417" i="7" s="1"/>
  <c r="BN539" i="1"/>
  <c r="J1396" i="7" s="1"/>
  <c r="BM539" i="1"/>
  <c r="I1438" i="7" s="1"/>
  <c r="BL539" i="1"/>
  <c r="I1417" i="7" s="1"/>
  <c r="BK539" i="1"/>
  <c r="I1396" i="7" s="1"/>
  <c r="BJ539" i="1"/>
  <c r="H1438" i="7" s="1"/>
  <c r="BI539" i="1"/>
  <c r="H1417" i="7" s="1"/>
  <c r="BH539" i="1"/>
  <c r="H1396" i="7" s="1"/>
  <c r="BG539" i="1"/>
  <c r="G1438" i="7" s="1"/>
  <c r="BF539" i="1"/>
  <c r="G1417" i="7" s="1"/>
  <c r="BE539" i="1"/>
  <c r="G1396" i="7" s="1"/>
  <c r="BD539" i="1"/>
  <c r="F1438" i="7" s="1"/>
  <c r="BC539" i="1"/>
  <c r="F1417" i="7" s="1"/>
  <c r="BB539" i="1"/>
  <c r="F1396" i="7" s="1"/>
  <c r="BA539" i="1"/>
  <c r="E1438" i="7" s="1"/>
  <c r="AZ539" i="1"/>
  <c r="E1417" i="7" s="1"/>
  <c r="AY539" i="1"/>
  <c r="E1396" i="7" s="1"/>
  <c r="AW539" i="1"/>
  <c r="CQ538" i="1"/>
  <c r="S1437" i="7" s="1"/>
  <c r="CP538" i="1"/>
  <c r="S1416" i="7" s="1"/>
  <c r="CO538" i="1"/>
  <c r="S1395" i="7" s="1"/>
  <c r="CN538" i="1"/>
  <c r="R1437" i="7" s="1"/>
  <c r="CM538" i="1"/>
  <c r="R1416" i="7" s="1"/>
  <c r="CL538" i="1"/>
  <c r="R1395" i="7" s="1"/>
  <c r="CK538" i="1"/>
  <c r="Q1437" i="7" s="1"/>
  <c r="CJ538" i="1"/>
  <c r="Q1416" i="7" s="1"/>
  <c r="CI538" i="1"/>
  <c r="Q1395" i="7" s="1"/>
  <c r="CH538" i="1"/>
  <c r="P1437" i="7" s="1"/>
  <c r="CG538" i="1"/>
  <c r="P1416" i="7" s="1"/>
  <c r="CF538" i="1"/>
  <c r="P1395" i="7" s="1"/>
  <c r="CE538" i="1"/>
  <c r="O1437" i="7" s="1"/>
  <c r="CD538" i="1"/>
  <c r="O1416" i="7" s="1"/>
  <c r="CC538" i="1"/>
  <c r="O1395" i="7" s="1"/>
  <c r="CB538" i="1"/>
  <c r="N1437" i="7" s="1"/>
  <c r="CA538" i="1"/>
  <c r="N1416" i="7" s="1"/>
  <c r="BZ538" i="1"/>
  <c r="N1395" i="7" s="1"/>
  <c r="BY538" i="1"/>
  <c r="M1437" i="7" s="1"/>
  <c r="BX538" i="1"/>
  <c r="M1416" i="7" s="1"/>
  <c r="BW538" i="1"/>
  <c r="M1395" i="7" s="1"/>
  <c r="BV538" i="1"/>
  <c r="L1437" i="7" s="1"/>
  <c r="BU538" i="1"/>
  <c r="L1416" i="7" s="1"/>
  <c r="BT538" i="1"/>
  <c r="L1395" i="7" s="1"/>
  <c r="BS538" i="1"/>
  <c r="BR538" i="1"/>
  <c r="K1416" i="7" s="1"/>
  <c r="BQ538" i="1"/>
  <c r="K1395" i="7" s="1"/>
  <c r="BP538" i="1"/>
  <c r="J1437" i="7" s="1"/>
  <c r="BO538" i="1"/>
  <c r="J1416" i="7" s="1"/>
  <c r="BN538" i="1"/>
  <c r="J1395" i="7" s="1"/>
  <c r="BM538" i="1"/>
  <c r="I1437" i="7" s="1"/>
  <c r="BL538" i="1"/>
  <c r="I1416" i="7" s="1"/>
  <c r="BK538" i="1"/>
  <c r="I1395" i="7" s="1"/>
  <c r="BJ538" i="1"/>
  <c r="H1437" i="7" s="1"/>
  <c r="BI538" i="1"/>
  <c r="H1416" i="7" s="1"/>
  <c r="BH538" i="1"/>
  <c r="H1395" i="7" s="1"/>
  <c r="BG538" i="1"/>
  <c r="G1437" i="7" s="1"/>
  <c r="BF538" i="1"/>
  <c r="G1416" i="7" s="1"/>
  <c r="BE538" i="1"/>
  <c r="G1395" i="7" s="1"/>
  <c r="BD538" i="1"/>
  <c r="F1437" i="7" s="1"/>
  <c r="BC538" i="1"/>
  <c r="F1416" i="7" s="1"/>
  <c r="BB538" i="1"/>
  <c r="F1395" i="7" s="1"/>
  <c r="BA538" i="1"/>
  <c r="E1437" i="7" s="1"/>
  <c r="AZ538" i="1"/>
  <c r="E1416" i="7" s="1"/>
  <c r="AY538" i="1"/>
  <c r="E1395" i="7" s="1"/>
  <c r="AW538" i="1"/>
  <c r="CQ537" i="1"/>
  <c r="S1436" i="7" s="1"/>
  <c r="CP537" i="1"/>
  <c r="S1415" i="7" s="1"/>
  <c r="CO537" i="1"/>
  <c r="S1394" i="7" s="1"/>
  <c r="CN537" i="1"/>
  <c r="R1436" i="7" s="1"/>
  <c r="CM537" i="1"/>
  <c r="R1415" i="7" s="1"/>
  <c r="CL537" i="1"/>
  <c r="R1394" i="7" s="1"/>
  <c r="CK537" i="1"/>
  <c r="Q1436" i="7" s="1"/>
  <c r="CJ537" i="1"/>
  <c r="Q1415" i="7" s="1"/>
  <c r="CI537" i="1"/>
  <c r="Q1394" i="7" s="1"/>
  <c r="CH537" i="1"/>
  <c r="P1436" i="7" s="1"/>
  <c r="CG537" i="1"/>
  <c r="P1415" i="7" s="1"/>
  <c r="CF537" i="1"/>
  <c r="P1394" i="7" s="1"/>
  <c r="CE537" i="1"/>
  <c r="O1436" i="7" s="1"/>
  <c r="CD537" i="1"/>
  <c r="O1415" i="7" s="1"/>
  <c r="CC537" i="1"/>
  <c r="O1394" i="7" s="1"/>
  <c r="CB537" i="1"/>
  <c r="N1436" i="7" s="1"/>
  <c r="CA537" i="1"/>
  <c r="N1415" i="7" s="1"/>
  <c r="BZ537" i="1"/>
  <c r="N1394" i="7" s="1"/>
  <c r="BY537" i="1"/>
  <c r="M1436" i="7" s="1"/>
  <c r="BX537" i="1"/>
  <c r="M1415" i="7" s="1"/>
  <c r="BW537" i="1"/>
  <c r="M1394" i="7" s="1"/>
  <c r="BV537" i="1"/>
  <c r="L1436" i="7" s="1"/>
  <c r="BU537" i="1"/>
  <c r="L1415" i="7" s="1"/>
  <c r="BT537" i="1"/>
  <c r="L1394" i="7" s="1"/>
  <c r="BS537" i="1"/>
  <c r="BR537" i="1"/>
  <c r="K1415" i="7" s="1"/>
  <c r="BQ537" i="1"/>
  <c r="K1394" i="7" s="1"/>
  <c r="BP537" i="1"/>
  <c r="J1436" i="7" s="1"/>
  <c r="BO537" i="1"/>
  <c r="J1415" i="7" s="1"/>
  <c r="BN537" i="1"/>
  <c r="J1394" i="7" s="1"/>
  <c r="BM537" i="1"/>
  <c r="I1436" i="7" s="1"/>
  <c r="BL537" i="1"/>
  <c r="I1415" i="7" s="1"/>
  <c r="BK537" i="1"/>
  <c r="I1394" i="7" s="1"/>
  <c r="BJ537" i="1"/>
  <c r="H1436" i="7" s="1"/>
  <c r="BI537" i="1"/>
  <c r="H1415" i="7" s="1"/>
  <c r="BH537" i="1"/>
  <c r="H1394" i="7" s="1"/>
  <c r="BG537" i="1"/>
  <c r="G1436" i="7" s="1"/>
  <c r="BF537" i="1"/>
  <c r="G1415" i="7" s="1"/>
  <c r="BE537" i="1"/>
  <c r="G1394" i="7" s="1"/>
  <c r="BD537" i="1"/>
  <c r="F1436" i="7" s="1"/>
  <c r="BC537" i="1"/>
  <c r="F1415" i="7" s="1"/>
  <c r="BB537" i="1"/>
  <c r="F1394" i="7" s="1"/>
  <c r="BA537" i="1"/>
  <c r="E1436" i="7" s="1"/>
  <c r="AZ537" i="1"/>
  <c r="E1415" i="7" s="1"/>
  <c r="AY537" i="1"/>
  <c r="E1394" i="7" s="1"/>
  <c r="AW537" i="1"/>
  <c r="CQ536" i="1"/>
  <c r="S1435" i="7" s="1"/>
  <c r="CP536" i="1"/>
  <c r="S1414" i="7" s="1"/>
  <c r="CO536" i="1"/>
  <c r="S1393" i="7" s="1"/>
  <c r="CN536" i="1"/>
  <c r="R1435" i="7" s="1"/>
  <c r="CM536" i="1"/>
  <c r="R1414" i="7" s="1"/>
  <c r="CL536" i="1"/>
  <c r="R1393" i="7" s="1"/>
  <c r="CK536" i="1"/>
  <c r="Q1435" i="7" s="1"/>
  <c r="CJ536" i="1"/>
  <c r="Q1414" i="7" s="1"/>
  <c r="CI536" i="1"/>
  <c r="Q1393" i="7" s="1"/>
  <c r="CH536" i="1"/>
  <c r="P1435" i="7" s="1"/>
  <c r="CG536" i="1"/>
  <c r="P1414" i="7" s="1"/>
  <c r="CF536" i="1"/>
  <c r="P1393" i="7" s="1"/>
  <c r="CE536" i="1"/>
  <c r="O1435" i="7" s="1"/>
  <c r="CD536" i="1"/>
  <c r="O1414" i="7" s="1"/>
  <c r="CC536" i="1"/>
  <c r="O1393" i="7" s="1"/>
  <c r="CB536" i="1"/>
  <c r="N1435" i="7" s="1"/>
  <c r="CA536" i="1"/>
  <c r="N1414" i="7" s="1"/>
  <c r="BZ536" i="1"/>
  <c r="N1393" i="7" s="1"/>
  <c r="BY536" i="1"/>
  <c r="M1435" i="7" s="1"/>
  <c r="BX536" i="1"/>
  <c r="M1414" i="7" s="1"/>
  <c r="BW536" i="1"/>
  <c r="M1393" i="7" s="1"/>
  <c r="BV536" i="1"/>
  <c r="L1435" i="7" s="1"/>
  <c r="BU536" i="1"/>
  <c r="L1414" i="7" s="1"/>
  <c r="BT536" i="1"/>
  <c r="L1393" i="7" s="1"/>
  <c r="BS536" i="1"/>
  <c r="BR536" i="1"/>
  <c r="K1414" i="7" s="1"/>
  <c r="BQ536" i="1"/>
  <c r="K1393" i="7" s="1"/>
  <c r="BP536" i="1"/>
  <c r="J1435" i="7" s="1"/>
  <c r="BO536" i="1"/>
  <c r="J1414" i="7" s="1"/>
  <c r="BN536" i="1"/>
  <c r="J1393" i="7" s="1"/>
  <c r="BM536" i="1"/>
  <c r="I1435" i="7" s="1"/>
  <c r="BL536" i="1"/>
  <c r="I1414" i="7" s="1"/>
  <c r="BK536" i="1"/>
  <c r="I1393" i="7" s="1"/>
  <c r="BJ536" i="1"/>
  <c r="H1435" i="7" s="1"/>
  <c r="BI536" i="1"/>
  <c r="H1414" i="7" s="1"/>
  <c r="BH536" i="1"/>
  <c r="H1393" i="7" s="1"/>
  <c r="BG536" i="1"/>
  <c r="G1435" i="7" s="1"/>
  <c r="BF536" i="1"/>
  <c r="G1414" i="7" s="1"/>
  <c r="BE536" i="1"/>
  <c r="G1393" i="7" s="1"/>
  <c r="BD536" i="1"/>
  <c r="F1435" i="7" s="1"/>
  <c r="BC536" i="1"/>
  <c r="F1414" i="7" s="1"/>
  <c r="BB536" i="1"/>
  <c r="F1393" i="7" s="1"/>
  <c r="BA536" i="1"/>
  <c r="E1435" i="7" s="1"/>
  <c r="AZ536" i="1"/>
  <c r="E1414" i="7" s="1"/>
  <c r="AY536" i="1"/>
  <c r="E1393" i="7" s="1"/>
  <c r="AW536" i="1"/>
  <c r="CQ535" i="1"/>
  <c r="S1434" i="7" s="1"/>
  <c r="CP535" i="1"/>
  <c r="S1413" i="7" s="1"/>
  <c r="CO535" i="1"/>
  <c r="S1392" i="7" s="1"/>
  <c r="CN535" i="1"/>
  <c r="R1434" i="7" s="1"/>
  <c r="CM535" i="1"/>
  <c r="R1413" i="7" s="1"/>
  <c r="CL535" i="1"/>
  <c r="R1392" i="7" s="1"/>
  <c r="CK535" i="1"/>
  <c r="Q1434" i="7" s="1"/>
  <c r="CJ535" i="1"/>
  <c r="Q1413" i="7" s="1"/>
  <c r="CI535" i="1"/>
  <c r="Q1392" i="7" s="1"/>
  <c r="CH535" i="1"/>
  <c r="P1434" i="7" s="1"/>
  <c r="CG535" i="1"/>
  <c r="P1413" i="7" s="1"/>
  <c r="CF535" i="1"/>
  <c r="P1392" i="7" s="1"/>
  <c r="CE535" i="1"/>
  <c r="O1434" i="7" s="1"/>
  <c r="CD535" i="1"/>
  <c r="O1413" i="7" s="1"/>
  <c r="CC535" i="1"/>
  <c r="O1392" i="7" s="1"/>
  <c r="CB535" i="1"/>
  <c r="N1434" i="7" s="1"/>
  <c r="CA535" i="1"/>
  <c r="N1413" i="7" s="1"/>
  <c r="BZ535" i="1"/>
  <c r="N1392" i="7" s="1"/>
  <c r="BY535" i="1"/>
  <c r="M1434" i="7" s="1"/>
  <c r="BX535" i="1"/>
  <c r="M1413" i="7" s="1"/>
  <c r="BW535" i="1"/>
  <c r="M1392" i="7" s="1"/>
  <c r="BV535" i="1"/>
  <c r="L1434" i="7" s="1"/>
  <c r="BU535" i="1"/>
  <c r="L1413" i="7" s="1"/>
  <c r="BT535" i="1"/>
  <c r="L1392" i="7" s="1"/>
  <c r="BS535" i="1"/>
  <c r="BR535" i="1"/>
  <c r="K1413" i="7" s="1"/>
  <c r="BQ535" i="1"/>
  <c r="K1392" i="7" s="1"/>
  <c r="BP535" i="1"/>
  <c r="J1434" i="7" s="1"/>
  <c r="BO535" i="1"/>
  <c r="J1413" i="7" s="1"/>
  <c r="BN535" i="1"/>
  <c r="J1392" i="7" s="1"/>
  <c r="BM535" i="1"/>
  <c r="I1434" i="7" s="1"/>
  <c r="BL535" i="1"/>
  <c r="I1413" i="7" s="1"/>
  <c r="BK535" i="1"/>
  <c r="I1392" i="7" s="1"/>
  <c r="BJ535" i="1"/>
  <c r="H1434" i="7" s="1"/>
  <c r="BI535" i="1"/>
  <c r="H1413" i="7" s="1"/>
  <c r="BH535" i="1"/>
  <c r="H1392" i="7" s="1"/>
  <c r="BG535" i="1"/>
  <c r="G1434" i="7" s="1"/>
  <c r="BF535" i="1"/>
  <c r="G1413" i="7" s="1"/>
  <c r="BE535" i="1"/>
  <c r="G1392" i="7" s="1"/>
  <c r="BD535" i="1"/>
  <c r="F1434" i="7" s="1"/>
  <c r="BC535" i="1"/>
  <c r="F1413" i="7" s="1"/>
  <c r="BB535" i="1"/>
  <c r="F1392" i="7" s="1"/>
  <c r="BA535" i="1"/>
  <c r="E1434" i="7" s="1"/>
  <c r="AZ535" i="1"/>
  <c r="E1413" i="7" s="1"/>
  <c r="AY535" i="1"/>
  <c r="E1392" i="7" s="1"/>
  <c r="AW535" i="1"/>
  <c r="CQ534" i="1"/>
  <c r="S1433" i="7" s="1"/>
  <c r="CP534" i="1"/>
  <c r="S1412" i="7" s="1"/>
  <c r="CO534" i="1"/>
  <c r="S1391" i="7" s="1"/>
  <c r="CN534" i="1"/>
  <c r="R1433" i="7" s="1"/>
  <c r="CM534" i="1"/>
  <c r="R1412" i="7" s="1"/>
  <c r="CL534" i="1"/>
  <c r="R1391" i="7" s="1"/>
  <c r="CK534" i="1"/>
  <c r="Q1433" i="7" s="1"/>
  <c r="CJ534" i="1"/>
  <c r="Q1412" i="7" s="1"/>
  <c r="CI534" i="1"/>
  <c r="Q1391" i="7" s="1"/>
  <c r="CH534" i="1"/>
  <c r="P1433" i="7" s="1"/>
  <c r="CG534" i="1"/>
  <c r="P1412" i="7" s="1"/>
  <c r="CF534" i="1"/>
  <c r="P1391" i="7" s="1"/>
  <c r="CE534" i="1"/>
  <c r="O1433" i="7" s="1"/>
  <c r="CD534" i="1"/>
  <c r="O1412" i="7" s="1"/>
  <c r="CC534" i="1"/>
  <c r="O1391" i="7" s="1"/>
  <c r="CB534" i="1"/>
  <c r="N1433" i="7" s="1"/>
  <c r="CA534" i="1"/>
  <c r="N1412" i="7" s="1"/>
  <c r="BZ534" i="1"/>
  <c r="N1391" i="7" s="1"/>
  <c r="BY534" i="1"/>
  <c r="M1433" i="7" s="1"/>
  <c r="BX534" i="1"/>
  <c r="M1412" i="7" s="1"/>
  <c r="BW534" i="1"/>
  <c r="M1391" i="7" s="1"/>
  <c r="BV534" i="1"/>
  <c r="L1433" i="7" s="1"/>
  <c r="BU534" i="1"/>
  <c r="L1412" i="7" s="1"/>
  <c r="BT534" i="1"/>
  <c r="L1391" i="7" s="1"/>
  <c r="BS534" i="1"/>
  <c r="BR534" i="1"/>
  <c r="K1412" i="7" s="1"/>
  <c r="BQ534" i="1"/>
  <c r="K1391" i="7" s="1"/>
  <c r="BP534" i="1"/>
  <c r="J1433" i="7" s="1"/>
  <c r="BO534" i="1"/>
  <c r="J1412" i="7" s="1"/>
  <c r="BN534" i="1"/>
  <c r="J1391" i="7" s="1"/>
  <c r="BM534" i="1"/>
  <c r="I1433" i="7" s="1"/>
  <c r="BL534" i="1"/>
  <c r="I1412" i="7" s="1"/>
  <c r="BK534" i="1"/>
  <c r="I1391" i="7" s="1"/>
  <c r="BJ534" i="1"/>
  <c r="H1433" i="7" s="1"/>
  <c r="BI534" i="1"/>
  <c r="H1412" i="7" s="1"/>
  <c r="BH534" i="1"/>
  <c r="H1391" i="7" s="1"/>
  <c r="BG534" i="1"/>
  <c r="G1433" i="7" s="1"/>
  <c r="BF534" i="1"/>
  <c r="G1412" i="7" s="1"/>
  <c r="BE534" i="1"/>
  <c r="G1391" i="7" s="1"/>
  <c r="W1391" i="7" s="1"/>
  <c r="BD534" i="1"/>
  <c r="F1433" i="7" s="1"/>
  <c r="BC534" i="1"/>
  <c r="F1412" i="7" s="1"/>
  <c r="BB534" i="1"/>
  <c r="F1391" i="7" s="1"/>
  <c r="BA534" i="1"/>
  <c r="E1433" i="7" s="1"/>
  <c r="AZ534" i="1"/>
  <c r="E1412" i="7" s="1"/>
  <c r="AY534" i="1"/>
  <c r="E1391" i="7" s="1"/>
  <c r="AW534" i="1"/>
  <c r="CQ533" i="1"/>
  <c r="S1432" i="7" s="1"/>
  <c r="CP533" i="1"/>
  <c r="S1411" i="7" s="1"/>
  <c r="CO533" i="1"/>
  <c r="S1390" i="7" s="1"/>
  <c r="CN533" i="1"/>
  <c r="R1432" i="7" s="1"/>
  <c r="CM533" i="1"/>
  <c r="R1411" i="7" s="1"/>
  <c r="CL533" i="1"/>
  <c r="R1390" i="7" s="1"/>
  <c r="CK533" i="1"/>
  <c r="Q1432" i="7" s="1"/>
  <c r="CJ533" i="1"/>
  <c r="Q1411" i="7" s="1"/>
  <c r="CI533" i="1"/>
  <c r="Q1390" i="7" s="1"/>
  <c r="CH533" i="1"/>
  <c r="P1432" i="7" s="1"/>
  <c r="CG533" i="1"/>
  <c r="P1411" i="7" s="1"/>
  <c r="CF533" i="1"/>
  <c r="P1390" i="7" s="1"/>
  <c r="CE533" i="1"/>
  <c r="O1432" i="7" s="1"/>
  <c r="CD533" i="1"/>
  <c r="O1411" i="7" s="1"/>
  <c r="CC533" i="1"/>
  <c r="O1390" i="7" s="1"/>
  <c r="CB533" i="1"/>
  <c r="N1432" i="7" s="1"/>
  <c r="CA533" i="1"/>
  <c r="N1411" i="7" s="1"/>
  <c r="BZ533" i="1"/>
  <c r="N1390" i="7" s="1"/>
  <c r="BY533" i="1"/>
  <c r="M1432" i="7" s="1"/>
  <c r="BX533" i="1"/>
  <c r="M1411" i="7" s="1"/>
  <c r="BW533" i="1"/>
  <c r="M1390" i="7" s="1"/>
  <c r="BV533" i="1"/>
  <c r="L1432" i="7" s="1"/>
  <c r="BU533" i="1"/>
  <c r="L1411" i="7" s="1"/>
  <c r="BT533" i="1"/>
  <c r="L1390" i="7" s="1"/>
  <c r="BS533" i="1"/>
  <c r="BR533" i="1"/>
  <c r="K1411" i="7" s="1"/>
  <c r="BQ533" i="1"/>
  <c r="K1390" i="7" s="1"/>
  <c r="BP533" i="1"/>
  <c r="J1432" i="7" s="1"/>
  <c r="BO533" i="1"/>
  <c r="J1411" i="7" s="1"/>
  <c r="BN533" i="1"/>
  <c r="J1390" i="7" s="1"/>
  <c r="BM533" i="1"/>
  <c r="I1432" i="7" s="1"/>
  <c r="BL533" i="1"/>
  <c r="I1411" i="7" s="1"/>
  <c r="BK533" i="1"/>
  <c r="I1390" i="7" s="1"/>
  <c r="BJ533" i="1"/>
  <c r="H1432" i="7" s="1"/>
  <c r="BI533" i="1"/>
  <c r="H1411" i="7" s="1"/>
  <c r="BH533" i="1"/>
  <c r="H1390" i="7" s="1"/>
  <c r="BG533" i="1"/>
  <c r="G1432" i="7" s="1"/>
  <c r="BF533" i="1"/>
  <c r="G1411" i="7" s="1"/>
  <c r="BE533" i="1"/>
  <c r="G1390" i="7" s="1"/>
  <c r="BD533" i="1"/>
  <c r="F1432" i="7" s="1"/>
  <c r="BC533" i="1"/>
  <c r="F1411" i="7" s="1"/>
  <c r="BB533" i="1"/>
  <c r="F1390" i="7" s="1"/>
  <c r="BA533" i="1"/>
  <c r="E1432" i="7" s="1"/>
  <c r="AZ533" i="1"/>
  <c r="E1411" i="7" s="1"/>
  <c r="AY533" i="1"/>
  <c r="E1390" i="7" s="1"/>
  <c r="AW533" i="1"/>
  <c r="CQ532" i="1"/>
  <c r="S1431" i="7" s="1"/>
  <c r="CP532" i="1"/>
  <c r="S1410" i="7" s="1"/>
  <c r="CO532" i="1"/>
  <c r="S1389" i="7" s="1"/>
  <c r="CN532" i="1"/>
  <c r="R1431" i="7" s="1"/>
  <c r="CM532" i="1"/>
  <c r="R1410" i="7" s="1"/>
  <c r="CL532" i="1"/>
  <c r="R1389" i="7" s="1"/>
  <c r="CK532" i="1"/>
  <c r="Q1431" i="7" s="1"/>
  <c r="CJ532" i="1"/>
  <c r="Q1410" i="7" s="1"/>
  <c r="CI532" i="1"/>
  <c r="Q1389" i="7" s="1"/>
  <c r="CH532" i="1"/>
  <c r="P1431" i="7" s="1"/>
  <c r="CG532" i="1"/>
  <c r="P1410" i="7" s="1"/>
  <c r="CF532" i="1"/>
  <c r="P1389" i="7" s="1"/>
  <c r="CE532" i="1"/>
  <c r="O1431" i="7" s="1"/>
  <c r="CD532" i="1"/>
  <c r="O1410" i="7" s="1"/>
  <c r="CC532" i="1"/>
  <c r="O1389" i="7" s="1"/>
  <c r="CB532" i="1"/>
  <c r="N1431" i="7" s="1"/>
  <c r="CA532" i="1"/>
  <c r="N1410" i="7" s="1"/>
  <c r="BZ532" i="1"/>
  <c r="N1389" i="7" s="1"/>
  <c r="BY532" i="1"/>
  <c r="M1431" i="7" s="1"/>
  <c r="BX532" i="1"/>
  <c r="M1410" i="7" s="1"/>
  <c r="BW532" i="1"/>
  <c r="M1389" i="7" s="1"/>
  <c r="BV532" i="1"/>
  <c r="L1431" i="7" s="1"/>
  <c r="BU532" i="1"/>
  <c r="L1410" i="7" s="1"/>
  <c r="BT532" i="1"/>
  <c r="L1389" i="7" s="1"/>
  <c r="BS532" i="1"/>
  <c r="BR532" i="1"/>
  <c r="K1410" i="7" s="1"/>
  <c r="BQ532" i="1"/>
  <c r="K1389" i="7" s="1"/>
  <c r="BP532" i="1"/>
  <c r="J1431" i="7" s="1"/>
  <c r="BO532" i="1"/>
  <c r="J1410" i="7" s="1"/>
  <c r="BN532" i="1"/>
  <c r="J1389" i="7" s="1"/>
  <c r="BM532" i="1"/>
  <c r="I1431" i="7" s="1"/>
  <c r="BL532" i="1"/>
  <c r="I1410" i="7" s="1"/>
  <c r="BK532" i="1"/>
  <c r="I1389" i="7" s="1"/>
  <c r="BJ532" i="1"/>
  <c r="H1431" i="7" s="1"/>
  <c r="BI532" i="1"/>
  <c r="H1410" i="7" s="1"/>
  <c r="BH532" i="1"/>
  <c r="H1389" i="7" s="1"/>
  <c r="BG532" i="1"/>
  <c r="G1431" i="7" s="1"/>
  <c r="BF532" i="1"/>
  <c r="G1410" i="7" s="1"/>
  <c r="X1410" i="7" s="1"/>
  <c r="BE532" i="1"/>
  <c r="G1389" i="7" s="1"/>
  <c r="BD532" i="1"/>
  <c r="F1431" i="7" s="1"/>
  <c r="BC532" i="1"/>
  <c r="F1410" i="7" s="1"/>
  <c r="BB532" i="1"/>
  <c r="F1389" i="7" s="1"/>
  <c r="BA532" i="1"/>
  <c r="E1431" i="7" s="1"/>
  <c r="AZ532" i="1"/>
  <c r="E1410" i="7" s="1"/>
  <c r="AY532" i="1"/>
  <c r="E1389" i="7" s="1"/>
  <c r="AW532" i="1"/>
  <c r="CQ531" i="1"/>
  <c r="S1430" i="7" s="1"/>
  <c r="CP531" i="1"/>
  <c r="S1409" i="7" s="1"/>
  <c r="CO531" i="1"/>
  <c r="S1388" i="7" s="1"/>
  <c r="CN531" i="1"/>
  <c r="R1430" i="7" s="1"/>
  <c r="CM531" i="1"/>
  <c r="R1409" i="7" s="1"/>
  <c r="CL531" i="1"/>
  <c r="R1388" i="7" s="1"/>
  <c r="CK531" i="1"/>
  <c r="Q1430" i="7" s="1"/>
  <c r="CJ531" i="1"/>
  <c r="Q1409" i="7" s="1"/>
  <c r="CI531" i="1"/>
  <c r="Q1388" i="7" s="1"/>
  <c r="CH531" i="1"/>
  <c r="P1430" i="7" s="1"/>
  <c r="CG531" i="1"/>
  <c r="P1409" i="7" s="1"/>
  <c r="CF531" i="1"/>
  <c r="P1388" i="7" s="1"/>
  <c r="CE531" i="1"/>
  <c r="O1430" i="7" s="1"/>
  <c r="CD531" i="1"/>
  <c r="O1409" i="7" s="1"/>
  <c r="CC531" i="1"/>
  <c r="O1388" i="7" s="1"/>
  <c r="CB531" i="1"/>
  <c r="N1430" i="7" s="1"/>
  <c r="CA531" i="1"/>
  <c r="N1409" i="7" s="1"/>
  <c r="BZ531" i="1"/>
  <c r="N1388" i="7" s="1"/>
  <c r="BY531" i="1"/>
  <c r="M1430" i="7" s="1"/>
  <c r="BX531" i="1"/>
  <c r="M1409" i="7" s="1"/>
  <c r="BW531" i="1"/>
  <c r="M1388" i="7" s="1"/>
  <c r="BV531" i="1"/>
  <c r="L1430" i="7" s="1"/>
  <c r="BU531" i="1"/>
  <c r="L1409" i="7" s="1"/>
  <c r="BT531" i="1"/>
  <c r="L1388" i="7" s="1"/>
  <c r="BS531" i="1"/>
  <c r="BR531" i="1"/>
  <c r="K1409" i="7" s="1"/>
  <c r="BQ531" i="1"/>
  <c r="K1388" i="7" s="1"/>
  <c r="BP531" i="1"/>
  <c r="J1430" i="7" s="1"/>
  <c r="BO531" i="1"/>
  <c r="J1409" i="7" s="1"/>
  <c r="BN531" i="1"/>
  <c r="J1388" i="7" s="1"/>
  <c r="BM531" i="1"/>
  <c r="I1430" i="7" s="1"/>
  <c r="BL531" i="1"/>
  <c r="I1409" i="7" s="1"/>
  <c r="BK531" i="1"/>
  <c r="I1388" i="7" s="1"/>
  <c r="BJ531" i="1"/>
  <c r="H1430" i="7" s="1"/>
  <c r="BI531" i="1"/>
  <c r="H1409" i="7" s="1"/>
  <c r="BH531" i="1"/>
  <c r="H1388" i="7" s="1"/>
  <c r="BG531" i="1"/>
  <c r="G1430" i="7" s="1"/>
  <c r="BF531" i="1"/>
  <c r="G1409" i="7" s="1"/>
  <c r="BE531" i="1"/>
  <c r="G1388" i="7" s="1"/>
  <c r="BD531" i="1"/>
  <c r="F1430" i="7" s="1"/>
  <c r="BC531" i="1"/>
  <c r="F1409" i="7" s="1"/>
  <c r="BB531" i="1"/>
  <c r="F1388" i="7" s="1"/>
  <c r="BA531" i="1"/>
  <c r="E1430" i="7" s="1"/>
  <c r="AZ531" i="1"/>
  <c r="E1409" i="7" s="1"/>
  <c r="AY531" i="1"/>
  <c r="E1388" i="7" s="1"/>
  <c r="AW531" i="1"/>
  <c r="CQ527" i="1"/>
  <c r="S1387" i="7" s="1"/>
  <c r="CP527" i="1"/>
  <c r="CO527" i="1"/>
  <c r="S1345" i="7" s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P1366" i="7" s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M1387" i="7" s="1"/>
  <c r="BX527" i="1"/>
  <c r="BW527" i="1"/>
  <c r="M1345" i="7" s="1"/>
  <c r="BV527" i="1"/>
  <c r="BU527" i="1"/>
  <c r="BT527" i="1"/>
  <c r="L1345" i="7" s="1"/>
  <c r="BS527" i="1"/>
  <c r="BR527" i="1"/>
  <c r="BQ527" i="1"/>
  <c r="K1345" i="7" s="1"/>
  <c r="BP527" i="1"/>
  <c r="BO527" i="1"/>
  <c r="BN527" i="1"/>
  <c r="J1345" i="7" s="1"/>
  <c r="BM527" i="1"/>
  <c r="I1387" i="7" s="1"/>
  <c r="BL527" i="1"/>
  <c r="I1366" i="7" s="1"/>
  <c r="BK527" i="1"/>
  <c r="I1345" i="7" s="1"/>
  <c r="BJ527" i="1"/>
  <c r="H1387" i="7" s="1"/>
  <c r="BI527" i="1"/>
  <c r="BH527" i="1"/>
  <c r="H1345" i="7" s="1"/>
  <c r="BG527" i="1"/>
  <c r="G1387" i="7" s="1"/>
  <c r="BF527" i="1"/>
  <c r="G1366" i="7" s="1"/>
  <c r="BE527" i="1"/>
  <c r="BD527" i="1"/>
  <c r="F1387" i="7" s="1"/>
  <c r="BC527" i="1"/>
  <c r="F1366" i="7" s="1"/>
  <c r="BB527" i="1"/>
  <c r="BA527" i="1"/>
  <c r="E1387" i="7" s="1"/>
  <c r="AZ527" i="1"/>
  <c r="AY527" i="1"/>
  <c r="AW527" i="1"/>
  <c r="CQ526" i="1"/>
  <c r="S1386" i="7" s="1"/>
  <c r="CP526" i="1"/>
  <c r="S1365" i="7" s="1"/>
  <c r="CO526" i="1"/>
  <c r="S1344" i="7" s="1"/>
  <c r="CN526" i="1"/>
  <c r="R1386" i="7" s="1"/>
  <c r="CM526" i="1"/>
  <c r="CL526" i="1"/>
  <c r="CK526" i="1"/>
  <c r="Q1386" i="7" s="1"/>
  <c r="CJ526" i="1"/>
  <c r="Q1365" i="7" s="1"/>
  <c r="CI526" i="1"/>
  <c r="Q1344" i="7" s="1"/>
  <c r="CH526" i="1"/>
  <c r="P1386" i="7" s="1"/>
  <c r="CG526" i="1"/>
  <c r="P1365" i="7" s="1"/>
  <c r="CF526" i="1"/>
  <c r="CE526" i="1"/>
  <c r="O1386" i="7" s="1"/>
  <c r="CD526" i="1"/>
  <c r="CC526" i="1"/>
  <c r="CB526" i="1"/>
  <c r="N1386" i="7" s="1"/>
  <c r="CA526" i="1"/>
  <c r="N1365" i="7" s="1"/>
  <c r="BZ526" i="1"/>
  <c r="N1344" i="7" s="1"/>
  <c r="BY526" i="1"/>
  <c r="M1386" i="7" s="1"/>
  <c r="BX526" i="1"/>
  <c r="BW526" i="1"/>
  <c r="BV526" i="1"/>
  <c r="L1386" i="7" s="1"/>
  <c r="BU526" i="1"/>
  <c r="BT526" i="1"/>
  <c r="L1344" i="7" s="1"/>
  <c r="BS526" i="1"/>
  <c r="BR526" i="1"/>
  <c r="K1365" i="7" s="1"/>
  <c r="BQ526" i="1"/>
  <c r="K1344" i="7" s="1"/>
  <c r="BP526" i="1"/>
  <c r="J1386" i="7" s="1"/>
  <c r="BO526" i="1"/>
  <c r="BN526" i="1"/>
  <c r="BM526" i="1"/>
  <c r="I1386" i="7" s="1"/>
  <c r="BL526" i="1"/>
  <c r="I1365" i="7" s="1"/>
  <c r="BK526" i="1"/>
  <c r="I1344" i="7" s="1"/>
  <c r="BJ526" i="1"/>
  <c r="H1386" i="7" s="1"/>
  <c r="BI526" i="1"/>
  <c r="H1365" i="7" s="1"/>
  <c r="BH526" i="1"/>
  <c r="BG526" i="1"/>
  <c r="G1386" i="7" s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S1385" i="7" s="1"/>
  <c r="CP525" i="1"/>
  <c r="S1364" i="7" s="1"/>
  <c r="CO525" i="1"/>
  <c r="S1343" i="7" s="1"/>
  <c r="CN525" i="1"/>
  <c r="R1385" i="7" s="1"/>
  <c r="CM525" i="1"/>
  <c r="R1364" i="7" s="1"/>
  <c r="CL525" i="1"/>
  <c r="CK525" i="1"/>
  <c r="Q1385" i="7" s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N1385" i="7" s="1"/>
  <c r="CA525" i="1"/>
  <c r="BZ525" i="1"/>
  <c r="N1343" i="7" s="1"/>
  <c r="BY525" i="1"/>
  <c r="M1385" i="7" s="1"/>
  <c r="BX525" i="1"/>
  <c r="M1364" i="7" s="1"/>
  <c r="BW525" i="1"/>
  <c r="M1343" i="7" s="1"/>
  <c r="BV525" i="1"/>
  <c r="L1385" i="7" s="1"/>
  <c r="BU525" i="1"/>
  <c r="BT525" i="1"/>
  <c r="BS525" i="1"/>
  <c r="BR525" i="1"/>
  <c r="K1364" i="7" s="1"/>
  <c r="BQ525" i="1"/>
  <c r="K1343" i="7" s="1"/>
  <c r="BP525" i="1"/>
  <c r="J1385" i="7" s="1"/>
  <c r="BO525" i="1"/>
  <c r="J1364" i="7" s="1"/>
  <c r="BN525" i="1"/>
  <c r="BM525" i="1"/>
  <c r="I1385" i="7" s="1"/>
  <c r="BL525" i="1"/>
  <c r="BK525" i="1"/>
  <c r="BJ525" i="1"/>
  <c r="H1385" i="7" s="1"/>
  <c r="BI525" i="1"/>
  <c r="BH525" i="1"/>
  <c r="H1343" i="7" s="1"/>
  <c r="BG525" i="1"/>
  <c r="G1385" i="7" s="1"/>
  <c r="BF525" i="1"/>
  <c r="BE525" i="1"/>
  <c r="BD525" i="1"/>
  <c r="F1385" i="7" s="1"/>
  <c r="BC525" i="1"/>
  <c r="BB525" i="1"/>
  <c r="F1343" i="7" s="1"/>
  <c r="BA525" i="1"/>
  <c r="E1385" i="7" s="1"/>
  <c r="AZ525" i="1"/>
  <c r="E1364" i="7" s="1"/>
  <c r="AY525" i="1"/>
  <c r="E1343" i="7" s="1"/>
  <c r="AW525" i="1"/>
  <c r="CQ524" i="1"/>
  <c r="S1384" i="7" s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P1384" i="7" s="1"/>
  <c r="CG524" i="1"/>
  <c r="P1363" i="7" s="1"/>
  <c r="CF524" i="1"/>
  <c r="P1342" i="7" s="1"/>
  <c r="CE524" i="1"/>
  <c r="O1384" i="7" s="1"/>
  <c r="CD524" i="1"/>
  <c r="O1363" i="7" s="1"/>
  <c r="CC524" i="1"/>
  <c r="O1342" i="7" s="1"/>
  <c r="CB524" i="1"/>
  <c r="N1384" i="7" s="1"/>
  <c r="CA524" i="1"/>
  <c r="BZ524" i="1"/>
  <c r="BY524" i="1"/>
  <c r="M1384" i="7" s="1"/>
  <c r="BX524" i="1"/>
  <c r="BW524" i="1"/>
  <c r="M1342" i="7" s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H1384" i="7" s="1"/>
  <c r="BI524" i="1"/>
  <c r="H1363" i="7" s="1"/>
  <c r="BH524" i="1"/>
  <c r="H1342" i="7" s="1"/>
  <c r="BG524" i="1"/>
  <c r="G1384" i="7" s="1"/>
  <c r="BF524" i="1"/>
  <c r="G1363" i="7" s="1"/>
  <c r="BE524" i="1"/>
  <c r="G1342" i="7" s="1"/>
  <c r="BD524" i="1"/>
  <c r="F1384" i="7" s="1"/>
  <c r="BC524" i="1"/>
  <c r="F1363" i="7" s="1"/>
  <c r="BB524" i="1"/>
  <c r="BA524" i="1"/>
  <c r="E1384" i="7" s="1"/>
  <c r="AZ524" i="1"/>
  <c r="E1363" i="7" s="1"/>
  <c r="AY524" i="1"/>
  <c r="AW524" i="1"/>
  <c r="CQ523" i="1"/>
  <c r="S1383" i="7" s="1"/>
  <c r="CP523" i="1"/>
  <c r="S1362" i="7" s="1"/>
  <c r="CO523" i="1"/>
  <c r="CN523" i="1"/>
  <c r="R1383" i="7" s="1"/>
  <c r="CM523" i="1"/>
  <c r="R1362" i="7" s="1"/>
  <c r="CL523" i="1"/>
  <c r="R1341" i="7" s="1"/>
  <c r="CK523" i="1"/>
  <c r="Q1383" i="7" s="1"/>
  <c r="CJ523" i="1"/>
  <c r="Q1362" i="7" s="1"/>
  <c r="CI523" i="1"/>
  <c r="Q1341" i="7" s="1"/>
  <c r="CH523" i="1"/>
  <c r="P1383" i="7" s="1"/>
  <c r="CG523" i="1"/>
  <c r="P1362" i="7" s="1"/>
  <c r="CF523" i="1"/>
  <c r="CE523" i="1"/>
  <c r="O1383" i="7" s="1"/>
  <c r="CD523" i="1"/>
  <c r="O1362" i="7" s="1"/>
  <c r="CC523" i="1"/>
  <c r="O1341" i="7" s="1"/>
  <c r="CB523" i="1"/>
  <c r="N1383" i="7" s="1"/>
  <c r="CA523" i="1"/>
  <c r="N1362" i="7" s="1"/>
  <c r="BZ523" i="1"/>
  <c r="BY523" i="1"/>
  <c r="M1383" i="7" s="1"/>
  <c r="BX523" i="1"/>
  <c r="M1362" i="7" s="1"/>
  <c r="BW523" i="1"/>
  <c r="BV523" i="1"/>
  <c r="L1383" i="7" s="1"/>
  <c r="BU523" i="1"/>
  <c r="L1362" i="7" s="1"/>
  <c r="BT523" i="1"/>
  <c r="L1341" i="7" s="1"/>
  <c r="BS523" i="1"/>
  <c r="BR523" i="1"/>
  <c r="K1362" i="7" s="1"/>
  <c r="BQ523" i="1"/>
  <c r="BP523" i="1"/>
  <c r="J1383" i="7" s="1"/>
  <c r="BO523" i="1"/>
  <c r="J1362" i="7" s="1"/>
  <c r="BN523" i="1"/>
  <c r="J1341" i="7" s="1"/>
  <c r="BM523" i="1"/>
  <c r="I1383" i="7" s="1"/>
  <c r="BL523" i="1"/>
  <c r="I1362" i="7" s="1"/>
  <c r="BK523" i="1"/>
  <c r="I1341" i="7" s="1"/>
  <c r="BJ523" i="1"/>
  <c r="H1383" i="7" s="1"/>
  <c r="BI523" i="1"/>
  <c r="H1362" i="7" s="1"/>
  <c r="BH523" i="1"/>
  <c r="BG523" i="1"/>
  <c r="G1383" i="7" s="1"/>
  <c r="BF523" i="1"/>
  <c r="G1362" i="7" s="1"/>
  <c r="BE523" i="1"/>
  <c r="BD523" i="1"/>
  <c r="F1383" i="7" s="1"/>
  <c r="BC523" i="1"/>
  <c r="F1362" i="7" s="1"/>
  <c r="BB523" i="1"/>
  <c r="BA523" i="1"/>
  <c r="E1383" i="7" s="1"/>
  <c r="AZ523" i="1"/>
  <c r="E1362" i="7" s="1"/>
  <c r="AY523" i="1"/>
  <c r="AW523" i="1"/>
  <c r="CQ522" i="1"/>
  <c r="S1382" i="7" s="1"/>
  <c r="CP522" i="1"/>
  <c r="S1361" i="7" s="1"/>
  <c r="CO522" i="1"/>
  <c r="S1340" i="7" s="1"/>
  <c r="CN522" i="1"/>
  <c r="R1382" i="7" s="1"/>
  <c r="CM522" i="1"/>
  <c r="R1361" i="7" s="1"/>
  <c r="CL522" i="1"/>
  <c r="CK522" i="1"/>
  <c r="Q1382" i="7" s="1"/>
  <c r="CJ522" i="1"/>
  <c r="Q1361" i="7" s="1"/>
  <c r="CI522" i="1"/>
  <c r="Q1340" i="7" s="1"/>
  <c r="CH522" i="1"/>
  <c r="P1382" i="7" s="1"/>
  <c r="CG522" i="1"/>
  <c r="P1361" i="7" s="1"/>
  <c r="CF522" i="1"/>
  <c r="CE522" i="1"/>
  <c r="O1382" i="7" s="1"/>
  <c r="CD522" i="1"/>
  <c r="O1361" i="7" s="1"/>
  <c r="CC522" i="1"/>
  <c r="CB522" i="1"/>
  <c r="N1382" i="7" s="1"/>
  <c r="CA522" i="1"/>
  <c r="N1361" i="7" s="1"/>
  <c r="BZ522" i="1"/>
  <c r="N1340" i="7" s="1"/>
  <c r="BY522" i="1"/>
  <c r="M1382" i="7" s="1"/>
  <c r="BX522" i="1"/>
  <c r="M1361" i="7" s="1"/>
  <c r="BW522" i="1"/>
  <c r="BV522" i="1"/>
  <c r="L1382" i="7" s="1"/>
  <c r="BU522" i="1"/>
  <c r="L1361" i="7" s="1"/>
  <c r="BT522" i="1"/>
  <c r="L1340" i="7" s="1"/>
  <c r="BS522" i="1"/>
  <c r="BR522" i="1"/>
  <c r="K1361" i="7" s="1"/>
  <c r="BQ522" i="1"/>
  <c r="K1340" i="7" s="1"/>
  <c r="BP522" i="1"/>
  <c r="J1382" i="7" s="1"/>
  <c r="BO522" i="1"/>
  <c r="J1361" i="7" s="1"/>
  <c r="BN522" i="1"/>
  <c r="BM522" i="1"/>
  <c r="I1382" i="7" s="1"/>
  <c r="BL522" i="1"/>
  <c r="I1361" i="7" s="1"/>
  <c r="BK522" i="1"/>
  <c r="BJ522" i="1"/>
  <c r="H1382" i="7" s="1"/>
  <c r="BI522" i="1"/>
  <c r="H1361" i="7" s="1"/>
  <c r="BH522" i="1"/>
  <c r="BG522" i="1"/>
  <c r="G1382" i="7" s="1"/>
  <c r="BF522" i="1"/>
  <c r="G1361" i="7" s="1"/>
  <c r="BE522" i="1"/>
  <c r="BD522" i="1"/>
  <c r="F1382" i="7" s="1"/>
  <c r="BC522" i="1"/>
  <c r="F1361" i="7" s="1"/>
  <c r="BB522" i="1"/>
  <c r="F1340" i="7" s="1"/>
  <c r="BA522" i="1"/>
  <c r="E1382" i="7" s="1"/>
  <c r="AZ522" i="1"/>
  <c r="E1361" i="7" s="1"/>
  <c r="AY522" i="1"/>
  <c r="AW522" i="1"/>
  <c r="CQ521" i="1"/>
  <c r="S1381" i="7" s="1"/>
  <c r="CP521" i="1"/>
  <c r="S1360" i="7" s="1"/>
  <c r="CO521" i="1"/>
  <c r="S1339" i="7" s="1"/>
  <c r="CN521" i="1"/>
  <c r="R1381" i="7" s="1"/>
  <c r="CM521" i="1"/>
  <c r="R1360" i="7" s="1"/>
  <c r="CL521" i="1"/>
  <c r="CK521" i="1"/>
  <c r="Q1381" i="7" s="1"/>
  <c r="CJ521" i="1"/>
  <c r="Q1360" i="7" s="1"/>
  <c r="CI521" i="1"/>
  <c r="CH521" i="1"/>
  <c r="P1381" i="7" s="1"/>
  <c r="CG521" i="1"/>
  <c r="P1360" i="7" s="1"/>
  <c r="CF521" i="1"/>
  <c r="P1339" i="7" s="1"/>
  <c r="CE521" i="1"/>
  <c r="O1381" i="7" s="1"/>
  <c r="CD521" i="1"/>
  <c r="O1360" i="7" s="1"/>
  <c r="CC521" i="1"/>
  <c r="CB521" i="1"/>
  <c r="N1381" i="7" s="1"/>
  <c r="CA521" i="1"/>
  <c r="N1360" i="7" s="1"/>
  <c r="BZ521" i="1"/>
  <c r="N1339" i="7" s="1"/>
  <c r="BY521" i="1"/>
  <c r="M1381" i="7" s="1"/>
  <c r="BX521" i="1"/>
  <c r="M1360" i="7" s="1"/>
  <c r="BW521" i="1"/>
  <c r="M1339" i="7" s="1"/>
  <c r="BV521" i="1"/>
  <c r="L1381" i="7" s="1"/>
  <c r="BU521" i="1"/>
  <c r="L1360" i="7" s="1"/>
  <c r="BT521" i="1"/>
  <c r="BS521" i="1"/>
  <c r="BR521" i="1"/>
  <c r="K1360" i="7" s="1"/>
  <c r="BQ521" i="1"/>
  <c r="K1339" i="7" s="1"/>
  <c r="BP521" i="1"/>
  <c r="J1381" i="7" s="1"/>
  <c r="BO521" i="1"/>
  <c r="J1360" i="7" s="1"/>
  <c r="BN521" i="1"/>
  <c r="BM521" i="1"/>
  <c r="I1381" i="7" s="1"/>
  <c r="BL521" i="1"/>
  <c r="I1360" i="7" s="1"/>
  <c r="BK521" i="1"/>
  <c r="BJ521" i="1"/>
  <c r="H1381" i="7" s="1"/>
  <c r="BI521" i="1"/>
  <c r="H1360" i="7" s="1"/>
  <c r="BH521" i="1"/>
  <c r="H1339" i="7" s="1"/>
  <c r="BG521" i="1"/>
  <c r="G1381" i="7" s="1"/>
  <c r="BF521" i="1"/>
  <c r="G1360" i="7" s="1"/>
  <c r="BE521" i="1"/>
  <c r="BD521" i="1"/>
  <c r="F1381" i="7" s="1"/>
  <c r="BC521" i="1"/>
  <c r="F1360" i="7" s="1"/>
  <c r="BB521" i="1"/>
  <c r="F1339" i="7" s="1"/>
  <c r="BA521" i="1"/>
  <c r="E1381" i="7" s="1"/>
  <c r="AZ521" i="1"/>
  <c r="E1360" i="7" s="1"/>
  <c r="AY521" i="1"/>
  <c r="E1339" i="7" s="1"/>
  <c r="AW521" i="1"/>
  <c r="CQ520" i="1"/>
  <c r="S1380" i="7" s="1"/>
  <c r="CP520" i="1"/>
  <c r="S1359" i="7" s="1"/>
  <c r="CO520" i="1"/>
  <c r="CN520" i="1"/>
  <c r="R1380" i="7" s="1"/>
  <c r="CM520" i="1"/>
  <c r="R1359" i="7" s="1"/>
  <c r="CL520" i="1"/>
  <c r="R1338" i="7" s="1"/>
  <c r="CK520" i="1"/>
  <c r="Q1380" i="7" s="1"/>
  <c r="CJ520" i="1"/>
  <c r="Q1359" i="7" s="1"/>
  <c r="CI520" i="1"/>
  <c r="CH520" i="1"/>
  <c r="P1380" i="7" s="1"/>
  <c r="CG520" i="1"/>
  <c r="P1359" i="7" s="1"/>
  <c r="CF520" i="1"/>
  <c r="P1338" i="7" s="1"/>
  <c r="CE520" i="1"/>
  <c r="O1380" i="7" s="1"/>
  <c r="CD520" i="1"/>
  <c r="O1359" i="7" s="1"/>
  <c r="CC520" i="1"/>
  <c r="O1338" i="7" s="1"/>
  <c r="CB520" i="1"/>
  <c r="N1380" i="7" s="1"/>
  <c r="CA520" i="1"/>
  <c r="N1359" i="7" s="1"/>
  <c r="BZ520" i="1"/>
  <c r="BY520" i="1"/>
  <c r="M1380" i="7" s="1"/>
  <c r="BX520" i="1"/>
  <c r="M1359" i="7" s="1"/>
  <c r="BW520" i="1"/>
  <c r="BV520" i="1"/>
  <c r="L1380" i="7" s="1"/>
  <c r="BU520" i="1"/>
  <c r="L1359" i="7" s="1"/>
  <c r="BT520" i="1"/>
  <c r="BS520" i="1"/>
  <c r="BR520" i="1"/>
  <c r="K1359" i="7" s="1"/>
  <c r="BQ520" i="1"/>
  <c r="BP520" i="1"/>
  <c r="J1380" i="7" s="1"/>
  <c r="BO520" i="1"/>
  <c r="J1359" i="7" s="1"/>
  <c r="BN520" i="1"/>
  <c r="J1338" i="7" s="1"/>
  <c r="BM520" i="1"/>
  <c r="I1380" i="7" s="1"/>
  <c r="BL520" i="1"/>
  <c r="I1359" i="7" s="1"/>
  <c r="BK520" i="1"/>
  <c r="BJ520" i="1"/>
  <c r="H1380" i="7" s="1"/>
  <c r="BI520" i="1"/>
  <c r="H1359" i="7" s="1"/>
  <c r="BH520" i="1"/>
  <c r="H1338" i="7" s="1"/>
  <c r="BG520" i="1"/>
  <c r="G1380" i="7" s="1"/>
  <c r="BF520" i="1"/>
  <c r="G1359" i="7" s="1"/>
  <c r="BE520" i="1"/>
  <c r="G1338" i="7" s="1"/>
  <c r="BD520" i="1"/>
  <c r="F1380" i="7" s="1"/>
  <c r="BC520" i="1"/>
  <c r="F1359" i="7" s="1"/>
  <c r="BB520" i="1"/>
  <c r="BA520" i="1"/>
  <c r="E1380" i="7" s="1"/>
  <c r="AZ520" i="1"/>
  <c r="E1359" i="7" s="1"/>
  <c r="AY520" i="1"/>
  <c r="E1338" i="7" s="1"/>
  <c r="AW520" i="1"/>
  <c r="CQ519" i="1"/>
  <c r="S1379" i="7" s="1"/>
  <c r="CP519" i="1"/>
  <c r="S1358" i="7" s="1"/>
  <c r="CO519" i="1"/>
  <c r="CN519" i="1"/>
  <c r="R1379" i="7" s="1"/>
  <c r="CM519" i="1"/>
  <c r="R1358" i="7" s="1"/>
  <c r="CL519" i="1"/>
  <c r="R1337" i="7" s="1"/>
  <c r="CK519" i="1"/>
  <c r="Q1379" i="7" s="1"/>
  <c r="CJ519" i="1"/>
  <c r="Q1358" i="7" s="1"/>
  <c r="CI519" i="1"/>
  <c r="Q1337" i="7" s="1"/>
  <c r="CH519" i="1"/>
  <c r="P1379" i="7" s="1"/>
  <c r="CG519" i="1"/>
  <c r="P1358" i="7" s="1"/>
  <c r="CF519" i="1"/>
  <c r="CE519" i="1"/>
  <c r="O1379" i="7" s="1"/>
  <c r="CD519" i="1"/>
  <c r="O1358" i="7" s="1"/>
  <c r="CC519" i="1"/>
  <c r="CB519" i="1"/>
  <c r="N1379" i="7" s="1"/>
  <c r="CA519" i="1"/>
  <c r="N1358" i="7" s="1"/>
  <c r="BZ519" i="1"/>
  <c r="BY519" i="1"/>
  <c r="M1379" i="7" s="1"/>
  <c r="BX519" i="1"/>
  <c r="M1358" i="7" s="1"/>
  <c r="BW519" i="1"/>
  <c r="BV519" i="1"/>
  <c r="L1379" i="7" s="1"/>
  <c r="BU519" i="1"/>
  <c r="L1358" i="7" s="1"/>
  <c r="BT519" i="1"/>
  <c r="L1337" i="7" s="1"/>
  <c r="BS519" i="1"/>
  <c r="BR519" i="1"/>
  <c r="K1358" i="7" s="1"/>
  <c r="BQ519" i="1"/>
  <c r="K1337" i="7" s="1"/>
  <c r="BP519" i="1"/>
  <c r="J1379" i="7" s="1"/>
  <c r="BO519" i="1"/>
  <c r="J1358" i="7" s="1"/>
  <c r="BN519" i="1"/>
  <c r="J1337" i="7" s="1"/>
  <c r="BM519" i="1"/>
  <c r="I1379" i="7" s="1"/>
  <c r="BL519" i="1"/>
  <c r="I1358" i="7" s="1"/>
  <c r="BK519" i="1"/>
  <c r="I1337" i="7" s="1"/>
  <c r="BJ519" i="1"/>
  <c r="H1379" i="7" s="1"/>
  <c r="BI519" i="1"/>
  <c r="H1358" i="7" s="1"/>
  <c r="BH519" i="1"/>
  <c r="H1337" i="7" s="1"/>
  <c r="BG519" i="1"/>
  <c r="G1379" i="7" s="1"/>
  <c r="BF519" i="1"/>
  <c r="G1358" i="7" s="1"/>
  <c r="BE519" i="1"/>
  <c r="G1337" i="7" s="1"/>
  <c r="BD519" i="1"/>
  <c r="F1379" i="7" s="1"/>
  <c r="BC519" i="1"/>
  <c r="F1358" i="7" s="1"/>
  <c r="BB519" i="1"/>
  <c r="F1337" i="7" s="1"/>
  <c r="BA519" i="1"/>
  <c r="E1379" i="7" s="1"/>
  <c r="AZ519" i="1"/>
  <c r="E1358" i="7" s="1"/>
  <c r="AY519" i="1"/>
  <c r="E1337" i="7" s="1"/>
  <c r="AW519" i="1"/>
  <c r="CQ518" i="1"/>
  <c r="S1378" i="7" s="1"/>
  <c r="CP518" i="1"/>
  <c r="S1357" i="7" s="1"/>
  <c r="CO518" i="1"/>
  <c r="S1336" i="7" s="1"/>
  <c r="CN518" i="1"/>
  <c r="R1378" i="7" s="1"/>
  <c r="CM518" i="1"/>
  <c r="R1357" i="7" s="1"/>
  <c r="CL518" i="1"/>
  <c r="R1336" i="7" s="1"/>
  <c r="CK518" i="1"/>
  <c r="Q1378" i="7" s="1"/>
  <c r="CJ518" i="1"/>
  <c r="Q1357" i="7" s="1"/>
  <c r="CI518" i="1"/>
  <c r="Q1336" i="7" s="1"/>
  <c r="CH518" i="1"/>
  <c r="P1378" i="7" s="1"/>
  <c r="CG518" i="1"/>
  <c r="P1357" i="7" s="1"/>
  <c r="CF518" i="1"/>
  <c r="P1336" i="7" s="1"/>
  <c r="CE518" i="1"/>
  <c r="O1378" i="7" s="1"/>
  <c r="CD518" i="1"/>
  <c r="O1357" i="7" s="1"/>
  <c r="CC518" i="1"/>
  <c r="O1336" i="7" s="1"/>
  <c r="CB518" i="1"/>
  <c r="N1378" i="7" s="1"/>
  <c r="CA518" i="1"/>
  <c r="N1357" i="7" s="1"/>
  <c r="BZ518" i="1"/>
  <c r="N1336" i="7" s="1"/>
  <c r="BY518" i="1"/>
  <c r="M1378" i="7" s="1"/>
  <c r="BX518" i="1"/>
  <c r="M1357" i="7" s="1"/>
  <c r="BW518" i="1"/>
  <c r="M1336" i="7" s="1"/>
  <c r="BV518" i="1"/>
  <c r="L1378" i="7" s="1"/>
  <c r="BU518" i="1"/>
  <c r="L1357" i="7" s="1"/>
  <c r="BT518" i="1"/>
  <c r="L1336" i="7" s="1"/>
  <c r="BS518" i="1"/>
  <c r="BR518" i="1"/>
  <c r="K1357" i="7" s="1"/>
  <c r="BQ518" i="1"/>
  <c r="K1336" i="7" s="1"/>
  <c r="BP518" i="1"/>
  <c r="J1378" i="7" s="1"/>
  <c r="BO518" i="1"/>
  <c r="J1357" i="7" s="1"/>
  <c r="BN518" i="1"/>
  <c r="J1336" i="7" s="1"/>
  <c r="BM518" i="1"/>
  <c r="I1378" i="7" s="1"/>
  <c r="BL518" i="1"/>
  <c r="I1357" i="7" s="1"/>
  <c r="BK518" i="1"/>
  <c r="I1336" i="7" s="1"/>
  <c r="BJ518" i="1"/>
  <c r="H1378" i="7" s="1"/>
  <c r="BI518" i="1"/>
  <c r="H1357" i="7" s="1"/>
  <c r="BH518" i="1"/>
  <c r="H1336" i="7" s="1"/>
  <c r="BG518" i="1"/>
  <c r="G1378" i="7" s="1"/>
  <c r="BF518" i="1"/>
  <c r="G1357" i="7" s="1"/>
  <c r="BE518" i="1"/>
  <c r="G1336" i="7" s="1"/>
  <c r="BD518" i="1"/>
  <c r="F1378" i="7" s="1"/>
  <c r="BC518" i="1"/>
  <c r="F1357" i="7" s="1"/>
  <c r="BB518" i="1"/>
  <c r="F1336" i="7" s="1"/>
  <c r="BA518" i="1"/>
  <c r="E1378" i="7" s="1"/>
  <c r="AZ518" i="1"/>
  <c r="E1357" i="7" s="1"/>
  <c r="AY518" i="1"/>
  <c r="E1336" i="7" s="1"/>
  <c r="AW518" i="1"/>
  <c r="CQ517" i="1"/>
  <c r="S1377" i="7" s="1"/>
  <c r="CP517" i="1"/>
  <c r="S1356" i="7" s="1"/>
  <c r="CO517" i="1"/>
  <c r="S1335" i="7" s="1"/>
  <c r="CN517" i="1"/>
  <c r="R1377" i="7" s="1"/>
  <c r="CM517" i="1"/>
  <c r="R1356" i="7" s="1"/>
  <c r="CL517" i="1"/>
  <c r="R1335" i="7" s="1"/>
  <c r="CK517" i="1"/>
  <c r="Q1377" i="7" s="1"/>
  <c r="CJ517" i="1"/>
  <c r="Q1356" i="7" s="1"/>
  <c r="CI517" i="1"/>
  <c r="Q1335" i="7" s="1"/>
  <c r="CH517" i="1"/>
  <c r="P1377" i="7" s="1"/>
  <c r="CG517" i="1"/>
  <c r="P1356" i="7" s="1"/>
  <c r="CF517" i="1"/>
  <c r="P1335" i="7" s="1"/>
  <c r="CE517" i="1"/>
  <c r="O1377" i="7" s="1"/>
  <c r="CD517" i="1"/>
  <c r="O1356" i="7" s="1"/>
  <c r="CC517" i="1"/>
  <c r="O1335" i="7" s="1"/>
  <c r="CB517" i="1"/>
  <c r="N1377" i="7" s="1"/>
  <c r="CA517" i="1"/>
  <c r="N1356" i="7" s="1"/>
  <c r="BZ517" i="1"/>
  <c r="N1335" i="7" s="1"/>
  <c r="BY517" i="1"/>
  <c r="M1377" i="7" s="1"/>
  <c r="BX517" i="1"/>
  <c r="M1356" i="7" s="1"/>
  <c r="BW517" i="1"/>
  <c r="M1335" i="7" s="1"/>
  <c r="BV517" i="1"/>
  <c r="L1377" i="7" s="1"/>
  <c r="BU517" i="1"/>
  <c r="L1356" i="7" s="1"/>
  <c r="BT517" i="1"/>
  <c r="L1335" i="7" s="1"/>
  <c r="BS517" i="1"/>
  <c r="BR517" i="1"/>
  <c r="K1356" i="7" s="1"/>
  <c r="BQ517" i="1"/>
  <c r="K1335" i="7" s="1"/>
  <c r="BP517" i="1"/>
  <c r="J1377" i="7" s="1"/>
  <c r="BO517" i="1"/>
  <c r="J1356" i="7" s="1"/>
  <c r="BN517" i="1"/>
  <c r="J1335" i="7" s="1"/>
  <c r="BM517" i="1"/>
  <c r="I1377" i="7" s="1"/>
  <c r="BL517" i="1"/>
  <c r="I1356" i="7" s="1"/>
  <c r="BK517" i="1"/>
  <c r="I1335" i="7" s="1"/>
  <c r="BJ517" i="1"/>
  <c r="H1377" i="7" s="1"/>
  <c r="BI517" i="1"/>
  <c r="H1356" i="7" s="1"/>
  <c r="BH517" i="1"/>
  <c r="H1335" i="7" s="1"/>
  <c r="BG517" i="1"/>
  <c r="G1377" i="7" s="1"/>
  <c r="BF517" i="1"/>
  <c r="G1356" i="7" s="1"/>
  <c r="BE517" i="1"/>
  <c r="G1335" i="7" s="1"/>
  <c r="BD517" i="1"/>
  <c r="F1377" i="7" s="1"/>
  <c r="BC517" i="1"/>
  <c r="F1356" i="7" s="1"/>
  <c r="BB517" i="1"/>
  <c r="F1335" i="7" s="1"/>
  <c r="BA517" i="1"/>
  <c r="E1377" i="7" s="1"/>
  <c r="AZ517" i="1"/>
  <c r="E1356" i="7" s="1"/>
  <c r="AY517" i="1"/>
  <c r="E1335" i="7" s="1"/>
  <c r="AW517" i="1"/>
  <c r="CQ516" i="1"/>
  <c r="S1376" i="7" s="1"/>
  <c r="CP516" i="1"/>
  <c r="S1355" i="7" s="1"/>
  <c r="CO516" i="1"/>
  <c r="S1334" i="7" s="1"/>
  <c r="CN516" i="1"/>
  <c r="R1376" i="7" s="1"/>
  <c r="CM516" i="1"/>
  <c r="R1355" i="7" s="1"/>
  <c r="CL516" i="1"/>
  <c r="R1334" i="7" s="1"/>
  <c r="CK516" i="1"/>
  <c r="Q1376" i="7" s="1"/>
  <c r="CJ516" i="1"/>
  <c r="Q1355" i="7" s="1"/>
  <c r="CI516" i="1"/>
  <c r="Q1334" i="7" s="1"/>
  <c r="CH516" i="1"/>
  <c r="P1376" i="7" s="1"/>
  <c r="CG516" i="1"/>
  <c r="P1355" i="7" s="1"/>
  <c r="CF516" i="1"/>
  <c r="P1334" i="7" s="1"/>
  <c r="CE516" i="1"/>
  <c r="O1376" i="7" s="1"/>
  <c r="CD516" i="1"/>
  <c r="O1355" i="7" s="1"/>
  <c r="CC516" i="1"/>
  <c r="O1334" i="7" s="1"/>
  <c r="CB516" i="1"/>
  <c r="N1376" i="7" s="1"/>
  <c r="CA516" i="1"/>
  <c r="N1355" i="7" s="1"/>
  <c r="BZ516" i="1"/>
  <c r="N1334" i="7" s="1"/>
  <c r="BY516" i="1"/>
  <c r="M1376" i="7" s="1"/>
  <c r="BX516" i="1"/>
  <c r="M1355" i="7" s="1"/>
  <c r="BW516" i="1"/>
  <c r="M1334" i="7" s="1"/>
  <c r="BV516" i="1"/>
  <c r="L1376" i="7" s="1"/>
  <c r="BU516" i="1"/>
  <c r="L1355" i="7" s="1"/>
  <c r="BT516" i="1"/>
  <c r="L1334" i="7" s="1"/>
  <c r="BS516" i="1"/>
  <c r="BR516" i="1"/>
  <c r="K1355" i="7" s="1"/>
  <c r="BQ516" i="1"/>
  <c r="K1334" i="7" s="1"/>
  <c r="BP516" i="1"/>
  <c r="J1376" i="7" s="1"/>
  <c r="BO516" i="1"/>
  <c r="J1355" i="7" s="1"/>
  <c r="BN516" i="1"/>
  <c r="J1334" i="7" s="1"/>
  <c r="BM516" i="1"/>
  <c r="I1376" i="7" s="1"/>
  <c r="BL516" i="1"/>
  <c r="I1355" i="7" s="1"/>
  <c r="BK516" i="1"/>
  <c r="I1334" i="7" s="1"/>
  <c r="BJ516" i="1"/>
  <c r="H1376" i="7" s="1"/>
  <c r="BI516" i="1"/>
  <c r="H1355" i="7" s="1"/>
  <c r="BH516" i="1"/>
  <c r="H1334" i="7" s="1"/>
  <c r="BG516" i="1"/>
  <c r="G1376" i="7" s="1"/>
  <c r="BF516" i="1"/>
  <c r="G1355" i="7" s="1"/>
  <c r="BE516" i="1"/>
  <c r="G1334" i="7" s="1"/>
  <c r="BD516" i="1"/>
  <c r="F1376" i="7" s="1"/>
  <c r="BC516" i="1"/>
  <c r="F1355" i="7" s="1"/>
  <c r="BB516" i="1"/>
  <c r="F1334" i="7" s="1"/>
  <c r="BA516" i="1"/>
  <c r="E1376" i="7" s="1"/>
  <c r="AZ516" i="1"/>
  <c r="E1355" i="7" s="1"/>
  <c r="AY516" i="1"/>
  <c r="E1334" i="7" s="1"/>
  <c r="AW516" i="1"/>
  <c r="CQ515" i="1"/>
  <c r="S1375" i="7" s="1"/>
  <c r="CP515" i="1"/>
  <c r="S1354" i="7" s="1"/>
  <c r="CO515" i="1"/>
  <c r="S1333" i="7" s="1"/>
  <c r="CN515" i="1"/>
  <c r="R1375" i="7" s="1"/>
  <c r="CM515" i="1"/>
  <c r="R1354" i="7" s="1"/>
  <c r="CL515" i="1"/>
  <c r="R1333" i="7" s="1"/>
  <c r="CK515" i="1"/>
  <c r="Q1375" i="7" s="1"/>
  <c r="CJ515" i="1"/>
  <c r="Q1354" i="7" s="1"/>
  <c r="CI515" i="1"/>
  <c r="Q1333" i="7" s="1"/>
  <c r="CH515" i="1"/>
  <c r="P1375" i="7" s="1"/>
  <c r="CG515" i="1"/>
  <c r="P1354" i="7" s="1"/>
  <c r="CF515" i="1"/>
  <c r="P1333" i="7" s="1"/>
  <c r="CE515" i="1"/>
  <c r="O1375" i="7" s="1"/>
  <c r="CD515" i="1"/>
  <c r="O1354" i="7" s="1"/>
  <c r="CC515" i="1"/>
  <c r="O1333" i="7" s="1"/>
  <c r="CB515" i="1"/>
  <c r="N1375" i="7" s="1"/>
  <c r="CA515" i="1"/>
  <c r="N1354" i="7" s="1"/>
  <c r="BZ515" i="1"/>
  <c r="N1333" i="7" s="1"/>
  <c r="BY515" i="1"/>
  <c r="M1375" i="7" s="1"/>
  <c r="BX515" i="1"/>
  <c r="M1354" i="7" s="1"/>
  <c r="BW515" i="1"/>
  <c r="M1333" i="7" s="1"/>
  <c r="BV515" i="1"/>
  <c r="L1375" i="7" s="1"/>
  <c r="BU515" i="1"/>
  <c r="L1354" i="7" s="1"/>
  <c r="BT515" i="1"/>
  <c r="L1333" i="7" s="1"/>
  <c r="BS515" i="1"/>
  <c r="BR515" i="1"/>
  <c r="K1354" i="7" s="1"/>
  <c r="BQ515" i="1"/>
  <c r="K1333" i="7" s="1"/>
  <c r="BP515" i="1"/>
  <c r="J1375" i="7" s="1"/>
  <c r="BO515" i="1"/>
  <c r="J1354" i="7" s="1"/>
  <c r="BN515" i="1"/>
  <c r="J1333" i="7" s="1"/>
  <c r="BM515" i="1"/>
  <c r="I1375" i="7" s="1"/>
  <c r="BL515" i="1"/>
  <c r="I1354" i="7" s="1"/>
  <c r="BK515" i="1"/>
  <c r="I1333" i="7" s="1"/>
  <c r="BJ515" i="1"/>
  <c r="H1375" i="7" s="1"/>
  <c r="BI515" i="1"/>
  <c r="H1354" i="7" s="1"/>
  <c r="BH515" i="1"/>
  <c r="H1333" i="7" s="1"/>
  <c r="BG515" i="1"/>
  <c r="G1375" i="7" s="1"/>
  <c r="BF515" i="1"/>
  <c r="G1354" i="7" s="1"/>
  <c r="BE515" i="1"/>
  <c r="G1333" i="7" s="1"/>
  <c r="BD515" i="1"/>
  <c r="F1375" i="7" s="1"/>
  <c r="BC515" i="1"/>
  <c r="F1354" i="7" s="1"/>
  <c r="BB515" i="1"/>
  <c r="F1333" i="7" s="1"/>
  <c r="BA515" i="1"/>
  <c r="E1375" i="7" s="1"/>
  <c r="AZ515" i="1"/>
  <c r="E1354" i="7" s="1"/>
  <c r="AY515" i="1"/>
  <c r="E1333" i="7" s="1"/>
  <c r="AW515" i="1"/>
  <c r="CQ514" i="1"/>
  <c r="S1374" i="7" s="1"/>
  <c r="CP514" i="1"/>
  <c r="S1353" i="7" s="1"/>
  <c r="CO514" i="1"/>
  <c r="S1332" i="7" s="1"/>
  <c r="CN514" i="1"/>
  <c r="R1374" i="7" s="1"/>
  <c r="CM514" i="1"/>
  <c r="R1353" i="7" s="1"/>
  <c r="CL514" i="1"/>
  <c r="R1332" i="7" s="1"/>
  <c r="CK514" i="1"/>
  <c r="Q1374" i="7" s="1"/>
  <c r="CJ514" i="1"/>
  <c r="Q1353" i="7" s="1"/>
  <c r="CI514" i="1"/>
  <c r="Q1332" i="7" s="1"/>
  <c r="CH514" i="1"/>
  <c r="P1374" i="7" s="1"/>
  <c r="CG514" i="1"/>
  <c r="P1353" i="7" s="1"/>
  <c r="CF514" i="1"/>
  <c r="P1332" i="7" s="1"/>
  <c r="CE514" i="1"/>
  <c r="O1374" i="7" s="1"/>
  <c r="CD514" i="1"/>
  <c r="O1353" i="7" s="1"/>
  <c r="CC514" i="1"/>
  <c r="O1332" i="7" s="1"/>
  <c r="CB514" i="1"/>
  <c r="N1374" i="7" s="1"/>
  <c r="CA514" i="1"/>
  <c r="N1353" i="7" s="1"/>
  <c r="BZ514" i="1"/>
  <c r="N1332" i="7" s="1"/>
  <c r="BY514" i="1"/>
  <c r="M1374" i="7" s="1"/>
  <c r="BX514" i="1"/>
  <c r="M1353" i="7" s="1"/>
  <c r="BW514" i="1"/>
  <c r="M1332" i="7" s="1"/>
  <c r="BV514" i="1"/>
  <c r="L1374" i="7" s="1"/>
  <c r="BU514" i="1"/>
  <c r="L1353" i="7" s="1"/>
  <c r="BT514" i="1"/>
  <c r="L1332" i="7" s="1"/>
  <c r="BS514" i="1"/>
  <c r="BR514" i="1"/>
  <c r="K1353" i="7" s="1"/>
  <c r="BQ514" i="1"/>
  <c r="K1332" i="7" s="1"/>
  <c r="BP514" i="1"/>
  <c r="J1374" i="7" s="1"/>
  <c r="BO514" i="1"/>
  <c r="J1353" i="7" s="1"/>
  <c r="BN514" i="1"/>
  <c r="J1332" i="7" s="1"/>
  <c r="BM514" i="1"/>
  <c r="I1374" i="7" s="1"/>
  <c r="BL514" i="1"/>
  <c r="I1353" i="7" s="1"/>
  <c r="BK514" i="1"/>
  <c r="I1332" i="7" s="1"/>
  <c r="BJ514" i="1"/>
  <c r="H1374" i="7" s="1"/>
  <c r="BI514" i="1"/>
  <c r="H1353" i="7" s="1"/>
  <c r="BH514" i="1"/>
  <c r="H1332" i="7" s="1"/>
  <c r="BG514" i="1"/>
  <c r="G1374" i="7" s="1"/>
  <c r="BF514" i="1"/>
  <c r="G1353" i="7" s="1"/>
  <c r="BE514" i="1"/>
  <c r="G1332" i="7" s="1"/>
  <c r="BD514" i="1"/>
  <c r="F1374" i="7" s="1"/>
  <c r="BC514" i="1"/>
  <c r="F1353" i="7" s="1"/>
  <c r="BB514" i="1"/>
  <c r="F1332" i="7" s="1"/>
  <c r="BA514" i="1"/>
  <c r="E1374" i="7" s="1"/>
  <c r="AZ514" i="1"/>
  <c r="E1353" i="7" s="1"/>
  <c r="AY514" i="1"/>
  <c r="E1332" i="7" s="1"/>
  <c r="AW514" i="1"/>
  <c r="CQ513" i="1"/>
  <c r="S1373" i="7" s="1"/>
  <c r="CP513" i="1"/>
  <c r="S1352" i="7" s="1"/>
  <c r="CO513" i="1"/>
  <c r="S1331" i="7" s="1"/>
  <c r="CN513" i="1"/>
  <c r="R1373" i="7" s="1"/>
  <c r="CM513" i="1"/>
  <c r="R1352" i="7" s="1"/>
  <c r="CL513" i="1"/>
  <c r="R1331" i="7" s="1"/>
  <c r="CK513" i="1"/>
  <c r="Q1373" i="7" s="1"/>
  <c r="CJ513" i="1"/>
  <c r="Q1352" i="7" s="1"/>
  <c r="CI513" i="1"/>
  <c r="Q1331" i="7" s="1"/>
  <c r="CH513" i="1"/>
  <c r="P1373" i="7" s="1"/>
  <c r="CG513" i="1"/>
  <c r="P1352" i="7" s="1"/>
  <c r="CF513" i="1"/>
  <c r="P1331" i="7" s="1"/>
  <c r="CE513" i="1"/>
  <c r="O1373" i="7" s="1"/>
  <c r="CD513" i="1"/>
  <c r="O1352" i="7" s="1"/>
  <c r="CC513" i="1"/>
  <c r="O1331" i="7" s="1"/>
  <c r="CB513" i="1"/>
  <c r="N1373" i="7" s="1"/>
  <c r="CA513" i="1"/>
  <c r="N1352" i="7" s="1"/>
  <c r="BZ513" i="1"/>
  <c r="N1331" i="7" s="1"/>
  <c r="BY513" i="1"/>
  <c r="M1373" i="7" s="1"/>
  <c r="BX513" i="1"/>
  <c r="M1352" i="7" s="1"/>
  <c r="BW513" i="1"/>
  <c r="M1331" i="7" s="1"/>
  <c r="BV513" i="1"/>
  <c r="L1373" i="7" s="1"/>
  <c r="BU513" i="1"/>
  <c r="L1352" i="7" s="1"/>
  <c r="BT513" i="1"/>
  <c r="L1331" i="7" s="1"/>
  <c r="BS513" i="1"/>
  <c r="BR513" i="1"/>
  <c r="K1352" i="7" s="1"/>
  <c r="BQ513" i="1"/>
  <c r="K1331" i="7" s="1"/>
  <c r="BP513" i="1"/>
  <c r="J1373" i="7" s="1"/>
  <c r="BO513" i="1"/>
  <c r="J1352" i="7" s="1"/>
  <c r="BN513" i="1"/>
  <c r="J1331" i="7" s="1"/>
  <c r="BM513" i="1"/>
  <c r="I1373" i="7" s="1"/>
  <c r="BL513" i="1"/>
  <c r="I1352" i="7" s="1"/>
  <c r="BK513" i="1"/>
  <c r="I1331" i="7" s="1"/>
  <c r="BJ513" i="1"/>
  <c r="H1373" i="7" s="1"/>
  <c r="BI513" i="1"/>
  <c r="H1352" i="7" s="1"/>
  <c r="BH513" i="1"/>
  <c r="H1331" i="7" s="1"/>
  <c r="BG513" i="1"/>
  <c r="G1373" i="7" s="1"/>
  <c r="BF513" i="1"/>
  <c r="G1352" i="7" s="1"/>
  <c r="BE513" i="1"/>
  <c r="G1331" i="7" s="1"/>
  <c r="BD513" i="1"/>
  <c r="F1373" i="7" s="1"/>
  <c r="BC513" i="1"/>
  <c r="F1352" i="7" s="1"/>
  <c r="BB513" i="1"/>
  <c r="F1331" i="7" s="1"/>
  <c r="BA513" i="1"/>
  <c r="E1373" i="7" s="1"/>
  <c r="AZ513" i="1"/>
  <c r="E1352" i="7" s="1"/>
  <c r="AY513" i="1"/>
  <c r="E1331" i="7" s="1"/>
  <c r="AW513" i="1"/>
  <c r="CQ512" i="1"/>
  <c r="S1372" i="7" s="1"/>
  <c r="CP512" i="1"/>
  <c r="S1351" i="7" s="1"/>
  <c r="CO512" i="1"/>
  <c r="S1330" i="7" s="1"/>
  <c r="CN512" i="1"/>
  <c r="R1372" i="7" s="1"/>
  <c r="CM512" i="1"/>
  <c r="R1351" i="7" s="1"/>
  <c r="CL512" i="1"/>
  <c r="R1330" i="7" s="1"/>
  <c r="CK512" i="1"/>
  <c r="Q1372" i="7" s="1"/>
  <c r="CJ512" i="1"/>
  <c r="Q1351" i="7" s="1"/>
  <c r="CI512" i="1"/>
  <c r="Q1330" i="7" s="1"/>
  <c r="CH512" i="1"/>
  <c r="P1372" i="7" s="1"/>
  <c r="CG512" i="1"/>
  <c r="P1351" i="7" s="1"/>
  <c r="CF512" i="1"/>
  <c r="P1330" i="7" s="1"/>
  <c r="CE512" i="1"/>
  <c r="O1372" i="7" s="1"/>
  <c r="CD512" i="1"/>
  <c r="O1351" i="7" s="1"/>
  <c r="CC512" i="1"/>
  <c r="O1330" i="7" s="1"/>
  <c r="CB512" i="1"/>
  <c r="N1372" i="7" s="1"/>
  <c r="CA512" i="1"/>
  <c r="N1351" i="7" s="1"/>
  <c r="BZ512" i="1"/>
  <c r="N1330" i="7" s="1"/>
  <c r="BY512" i="1"/>
  <c r="M1372" i="7" s="1"/>
  <c r="BX512" i="1"/>
  <c r="M1351" i="7" s="1"/>
  <c r="BW512" i="1"/>
  <c r="M1330" i="7" s="1"/>
  <c r="BV512" i="1"/>
  <c r="L1372" i="7" s="1"/>
  <c r="BU512" i="1"/>
  <c r="L1351" i="7" s="1"/>
  <c r="BT512" i="1"/>
  <c r="L1330" i="7" s="1"/>
  <c r="BS512" i="1"/>
  <c r="BR512" i="1"/>
  <c r="K1351" i="7" s="1"/>
  <c r="BQ512" i="1"/>
  <c r="K1330" i="7" s="1"/>
  <c r="BP512" i="1"/>
  <c r="J1372" i="7" s="1"/>
  <c r="BO512" i="1"/>
  <c r="J1351" i="7" s="1"/>
  <c r="BN512" i="1"/>
  <c r="J1330" i="7" s="1"/>
  <c r="BM512" i="1"/>
  <c r="I1372" i="7" s="1"/>
  <c r="BL512" i="1"/>
  <c r="I1351" i="7" s="1"/>
  <c r="BK512" i="1"/>
  <c r="I1330" i="7" s="1"/>
  <c r="BJ512" i="1"/>
  <c r="H1372" i="7" s="1"/>
  <c r="BI512" i="1"/>
  <c r="H1351" i="7" s="1"/>
  <c r="BH512" i="1"/>
  <c r="H1330" i="7" s="1"/>
  <c r="BG512" i="1"/>
  <c r="G1372" i="7" s="1"/>
  <c r="BF512" i="1"/>
  <c r="G1351" i="7" s="1"/>
  <c r="BE512" i="1"/>
  <c r="G1330" i="7" s="1"/>
  <c r="X1330" i="7" s="1"/>
  <c r="BD512" i="1"/>
  <c r="F1372" i="7" s="1"/>
  <c r="BC512" i="1"/>
  <c r="F1351" i="7" s="1"/>
  <c r="BB512" i="1"/>
  <c r="F1330" i="7" s="1"/>
  <c r="BA512" i="1"/>
  <c r="E1372" i="7" s="1"/>
  <c r="AZ512" i="1"/>
  <c r="E1351" i="7" s="1"/>
  <c r="AY512" i="1"/>
  <c r="E1330" i="7" s="1"/>
  <c r="AW512" i="1"/>
  <c r="CQ511" i="1"/>
  <c r="S1371" i="7" s="1"/>
  <c r="CP511" i="1"/>
  <c r="S1350" i="7" s="1"/>
  <c r="CO511" i="1"/>
  <c r="S1329" i="7" s="1"/>
  <c r="CN511" i="1"/>
  <c r="R1371" i="7" s="1"/>
  <c r="CM511" i="1"/>
  <c r="R1350" i="7" s="1"/>
  <c r="CL511" i="1"/>
  <c r="R1329" i="7" s="1"/>
  <c r="CK511" i="1"/>
  <c r="Q1371" i="7" s="1"/>
  <c r="CJ511" i="1"/>
  <c r="Q1350" i="7" s="1"/>
  <c r="CI511" i="1"/>
  <c r="Q1329" i="7" s="1"/>
  <c r="CH511" i="1"/>
  <c r="P1371" i="7" s="1"/>
  <c r="CG511" i="1"/>
  <c r="P1350" i="7" s="1"/>
  <c r="CF511" i="1"/>
  <c r="P1329" i="7" s="1"/>
  <c r="CE511" i="1"/>
  <c r="O1371" i="7" s="1"/>
  <c r="CD511" i="1"/>
  <c r="O1350" i="7" s="1"/>
  <c r="CC511" i="1"/>
  <c r="O1329" i="7" s="1"/>
  <c r="CB511" i="1"/>
  <c r="N1371" i="7" s="1"/>
  <c r="CA511" i="1"/>
  <c r="N1350" i="7" s="1"/>
  <c r="BZ511" i="1"/>
  <c r="N1329" i="7" s="1"/>
  <c r="BY511" i="1"/>
  <c r="M1371" i="7" s="1"/>
  <c r="BX511" i="1"/>
  <c r="M1350" i="7" s="1"/>
  <c r="BW511" i="1"/>
  <c r="M1329" i="7" s="1"/>
  <c r="BV511" i="1"/>
  <c r="L1371" i="7" s="1"/>
  <c r="BU511" i="1"/>
  <c r="L1350" i="7" s="1"/>
  <c r="BT511" i="1"/>
  <c r="L1329" i="7" s="1"/>
  <c r="BS511" i="1"/>
  <c r="BR511" i="1"/>
  <c r="K1350" i="7" s="1"/>
  <c r="BQ511" i="1"/>
  <c r="K1329" i="7" s="1"/>
  <c r="BP511" i="1"/>
  <c r="J1371" i="7" s="1"/>
  <c r="BO511" i="1"/>
  <c r="J1350" i="7" s="1"/>
  <c r="BN511" i="1"/>
  <c r="J1329" i="7" s="1"/>
  <c r="BM511" i="1"/>
  <c r="I1371" i="7" s="1"/>
  <c r="BL511" i="1"/>
  <c r="I1350" i="7" s="1"/>
  <c r="BK511" i="1"/>
  <c r="I1329" i="7" s="1"/>
  <c r="BJ511" i="1"/>
  <c r="H1371" i="7" s="1"/>
  <c r="BI511" i="1"/>
  <c r="H1350" i="7" s="1"/>
  <c r="BH511" i="1"/>
  <c r="H1329" i="7" s="1"/>
  <c r="BG511" i="1"/>
  <c r="G1371" i="7" s="1"/>
  <c r="BF511" i="1"/>
  <c r="G1350" i="7" s="1"/>
  <c r="BE511" i="1"/>
  <c r="G1329" i="7" s="1"/>
  <c r="BD511" i="1"/>
  <c r="F1371" i="7" s="1"/>
  <c r="BC511" i="1"/>
  <c r="F1350" i="7" s="1"/>
  <c r="BB511" i="1"/>
  <c r="F1329" i="7" s="1"/>
  <c r="BA511" i="1"/>
  <c r="E1371" i="7" s="1"/>
  <c r="AZ511" i="1"/>
  <c r="E1350" i="7" s="1"/>
  <c r="AY511" i="1"/>
  <c r="E1329" i="7" s="1"/>
  <c r="AW511" i="1"/>
  <c r="CQ510" i="1"/>
  <c r="S1370" i="7" s="1"/>
  <c r="CP510" i="1"/>
  <c r="S1349" i="7" s="1"/>
  <c r="CO510" i="1"/>
  <c r="S1328" i="7" s="1"/>
  <c r="CN510" i="1"/>
  <c r="R1370" i="7" s="1"/>
  <c r="CM510" i="1"/>
  <c r="R1349" i="7" s="1"/>
  <c r="CL510" i="1"/>
  <c r="R1328" i="7" s="1"/>
  <c r="CK510" i="1"/>
  <c r="Q1370" i="7" s="1"/>
  <c r="CJ510" i="1"/>
  <c r="Q1349" i="7" s="1"/>
  <c r="CI510" i="1"/>
  <c r="Q1328" i="7" s="1"/>
  <c r="CH510" i="1"/>
  <c r="P1370" i="7" s="1"/>
  <c r="CG510" i="1"/>
  <c r="P1349" i="7" s="1"/>
  <c r="CF510" i="1"/>
  <c r="P1328" i="7" s="1"/>
  <c r="CE510" i="1"/>
  <c r="O1370" i="7" s="1"/>
  <c r="CD510" i="1"/>
  <c r="O1349" i="7" s="1"/>
  <c r="CC510" i="1"/>
  <c r="O1328" i="7" s="1"/>
  <c r="CB510" i="1"/>
  <c r="N1370" i="7" s="1"/>
  <c r="CA510" i="1"/>
  <c r="N1349" i="7" s="1"/>
  <c r="BZ510" i="1"/>
  <c r="N1328" i="7" s="1"/>
  <c r="BY510" i="1"/>
  <c r="M1370" i="7" s="1"/>
  <c r="BX510" i="1"/>
  <c r="M1349" i="7" s="1"/>
  <c r="BW510" i="1"/>
  <c r="M1328" i="7" s="1"/>
  <c r="BV510" i="1"/>
  <c r="L1370" i="7" s="1"/>
  <c r="BU510" i="1"/>
  <c r="L1349" i="7" s="1"/>
  <c r="BT510" i="1"/>
  <c r="L1328" i="7" s="1"/>
  <c r="BS510" i="1"/>
  <c r="BR510" i="1"/>
  <c r="K1349" i="7" s="1"/>
  <c r="BQ510" i="1"/>
  <c r="K1328" i="7" s="1"/>
  <c r="BP510" i="1"/>
  <c r="J1370" i="7" s="1"/>
  <c r="BO510" i="1"/>
  <c r="J1349" i="7" s="1"/>
  <c r="BN510" i="1"/>
  <c r="J1328" i="7" s="1"/>
  <c r="BM510" i="1"/>
  <c r="I1370" i="7" s="1"/>
  <c r="BL510" i="1"/>
  <c r="I1349" i="7" s="1"/>
  <c r="BK510" i="1"/>
  <c r="I1328" i="7" s="1"/>
  <c r="BJ510" i="1"/>
  <c r="H1370" i="7" s="1"/>
  <c r="BI510" i="1"/>
  <c r="H1349" i="7" s="1"/>
  <c r="BH510" i="1"/>
  <c r="H1328" i="7" s="1"/>
  <c r="BG510" i="1"/>
  <c r="G1370" i="7" s="1"/>
  <c r="BF510" i="1"/>
  <c r="G1349" i="7" s="1"/>
  <c r="BE510" i="1"/>
  <c r="G1328" i="7" s="1"/>
  <c r="BD510" i="1"/>
  <c r="F1370" i="7" s="1"/>
  <c r="BC510" i="1"/>
  <c r="F1349" i="7" s="1"/>
  <c r="BB510" i="1"/>
  <c r="F1328" i="7" s="1"/>
  <c r="BA510" i="1"/>
  <c r="E1370" i="7" s="1"/>
  <c r="AZ510" i="1"/>
  <c r="E1349" i="7" s="1"/>
  <c r="AY510" i="1"/>
  <c r="E1328" i="7" s="1"/>
  <c r="AW510" i="1"/>
  <c r="CQ509" i="1"/>
  <c r="S1369" i="7" s="1"/>
  <c r="CP509" i="1"/>
  <c r="S1348" i="7" s="1"/>
  <c r="CO509" i="1"/>
  <c r="S1327" i="7" s="1"/>
  <c r="CN509" i="1"/>
  <c r="R1369" i="7" s="1"/>
  <c r="CM509" i="1"/>
  <c r="R1348" i="7" s="1"/>
  <c r="CL509" i="1"/>
  <c r="R1327" i="7" s="1"/>
  <c r="CK509" i="1"/>
  <c r="Q1369" i="7" s="1"/>
  <c r="CJ509" i="1"/>
  <c r="Q1348" i="7" s="1"/>
  <c r="CI509" i="1"/>
  <c r="Q1327" i="7" s="1"/>
  <c r="CH509" i="1"/>
  <c r="P1369" i="7" s="1"/>
  <c r="CG509" i="1"/>
  <c r="P1348" i="7" s="1"/>
  <c r="CF509" i="1"/>
  <c r="P1327" i="7" s="1"/>
  <c r="CE509" i="1"/>
  <c r="O1369" i="7" s="1"/>
  <c r="CD509" i="1"/>
  <c r="O1348" i="7" s="1"/>
  <c r="CC509" i="1"/>
  <c r="O1327" i="7" s="1"/>
  <c r="CB509" i="1"/>
  <c r="N1369" i="7" s="1"/>
  <c r="CA509" i="1"/>
  <c r="N1348" i="7" s="1"/>
  <c r="BZ509" i="1"/>
  <c r="N1327" i="7" s="1"/>
  <c r="BY509" i="1"/>
  <c r="M1369" i="7" s="1"/>
  <c r="BX509" i="1"/>
  <c r="M1348" i="7" s="1"/>
  <c r="BW509" i="1"/>
  <c r="M1327" i="7" s="1"/>
  <c r="BV509" i="1"/>
  <c r="L1369" i="7" s="1"/>
  <c r="BU509" i="1"/>
  <c r="L1348" i="7" s="1"/>
  <c r="BT509" i="1"/>
  <c r="L1327" i="7" s="1"/>
  <c r="BS509" i="1"/>
  <c r="BR509" i="1"/>
  <c r="K1348" i="7" s="1"/>
  <c r="BQ509" i="1"/>
  <c r="K1327" i="7" s="1"/>
  <c r="BP509" i="1"/>
  <c r="J1369" i="7" s="1"/>
  <c r="BO509" i="1"/>
  <c r="J1348" i="7" s="1"/>
  <c r="BN509" i="1"/>
  <c r="J1327" i="7" s="1"/>
  <c r="BM509" i="1"/>
  <c r="I1369" i="7" s="1"/>
  <c r="BL509" i="1"/>
  <c r="I1348" i="7" s="1"/>
  <c r="BK509" i="1"/>
  <c r="I1327" i="7" s="1"/>
  <c r="BJ509" i="1"/>
  <c r="H1369" i="7" s="1"/>
  <c r="BI509" i="1"/>
  <c r="H1348" i="7" s="1"/>
  <c r="BH509" i="1"/>
  <c r="H1327" i="7" s="1"/>
  <c r="BG509" i="1"/>
  <c r="G1369" i="7" s="1"/>
  <c r="BF509" i="1"/>
  <c r="G1348" i="7" s="1"/>
  <c r="BE509" i="1"/>
  <c r="G1327" i="7" s="1"/>
  <c r="BD509" i="1"/>
  <c r="F1369" i="7" s="1"/>
  <c r="BC509" i="1"/>
  <c r="F1348" i="7" s="1"/>
  <c r="BB509" i="1"/>
  <c r="F1327" i="7" s="1"/>
  <c r="BA509" i="1"/>
  <c r="E1369" i="7" s="1"/>
  <c r="AZ509" i="1"/>
  <c r="E1348" i="7" s="1"/>
  <c r="AY509" i="1"/>
  <c r="E1327" i="7" s="1"/>
  <c r="AW509" i="1"/>
  <c r="CQ508" i="1"/>
  <c r="S1368" i="7" s="1"/>
  <c r="CP508" i="1"/>
  <c r="S1347" i="7" s="1"/>
  <c r="CO508" i="1"/>
  <c r="S1326" i="7" s="1"/>
  <c r="CN508" i="1"/>
  <c r="R1368" i="7" s="1"/>
  <c r="CM508" i="1"/>
  <c r="R1347" i="7" s="1"/>
  <c r="CL508" i="1"/>
  <c r="R1326" i="7" s="1"/>
  <c r="CK508" i="1"/>
  <c r="Q1368" i="7" s="1"/>
  <c r="CJ508" i="1"/>
  <c r="Q1347" i="7" s="1"/>
  <c r="CI508" i="1"/>
  <c r="Q1326" i="7" s="1"/>
  <c r="CH508" i="1"/>
  <c r="P1368" i="7" s="1"/>
  <c r="CG508" i="1"/>
  <c r="P1347" i="7" s="1"/>
  <c r="CF508" i="1"/>
  <c r="P1326" i="7" s="1"/>
  <c r="CE508" i="1"/>
  <c r="O1368" i="7" s="1"/>
  <c r="CD508" i="1"/>
  <c r="O1347" i="7" s="1"/>
  <c r="CC508" i="1"/>
  <c r="O1326" i="7" s="1"/>
  <c r="CB508" i="1"/>
  <c r="N1368" i="7" s="1"/>
  <c r="CA508" i="1"/>
  <c r="N1347" i="7" s="1"/>
  <c r="BZ508" i="1"/>
  <c r="N1326" i="7" s="1"/>
  <c r="BY508" i="1"/>
  <c r="M1368" i="7" s="1"/>
  <c r="BX508" i="1"/>
  <c r="M1347" i="7" s="1"/>
  <c r="BW508" i="1"/>
  <c r="M1326" i="7" s="1"/>
  <c r="BV508" i="1"/>
  <c r="L1368" i="7" s="1"/>
  <c r="BU508" i="1"/>
  <c r="L1347" i="7" s="1"/>
  <c r="BT508" i="1"/>
  <c r="L1326" i="7" s="1"/>
  <c r="BS508" i="1"/>
  <c r="BR508" i="1"/>
  <c r="K1347" i="7" s="1"/>
  <c r="BQ508" i="1"/>
  <c r="K1326" i="7" s="1"/>
  <c r="BP508" i="1"/>
  <c r="J1368" i="7" s="1"/>
  <c r="BO508" i="1"/>
  <c r="J1347" i="7" s="1"/>
  <c r="BN508" i="1"/>
  <c r="J1326" i="7" s="1"/>
  <c r="BM508" i="1"/>
  <c r="I1368" i="7" s="1"/>
  <c r="BL508" i="1"/>
  <c r="I1347" i="7" s="1"/>
  <c r="BK508" i="1"/>
  <c r="I1326" i="7" s="1"/>
  <c r="BJ508" i="1"/>
  <c r="H1368" i="7" s="1"/>
  <c r="BI508" i="1"/>
  <c r="H1347" i="7" s="1"/>
  <c r="BH508" i="1"/>
  <c r="H1326" i="7" s="1"/>
  <c r="BG508" i="1"/>
  <c r="G1368" i="7" s="1"/>
  <c r="BF508" i="1"/>
  <c r="G1347" i="7" s="1"/>
  <c r="BE508" i="1"/>
  <c r="G1326" i="7" s="1"/>
  <c r="BD508" i="1"/>
  <c r="F1368" i="7" s="1"/>
  <c r="BC508" i="1"/>
  <c r="F1347" i="7" s="1"/>
  <c r="BB508" i="1"/>
  <c r="F1326" i="7" s="1"/>
  <c r="BA508" i="1"/>
  <c r="E1368" i="7" s="1"/>
  <c r="AZ508" i="1"/>
  <c r="E1347" i="7" s="1"/>
  <c r="AY508" i="1"/>
  <c r="E1326" i="7" s="1"/>
  <c r="AW508" i="1"/>
  <c r="CQ507" i="1"/>
  <c r="S1367" i="7" s="1"/>
  <c r="CP507" i="1"/>
  <c r="S1346" i="7" s="1"/>
  <c r="CO507" i="1"/>
  <c r="S1325" i="7" s="1"/>
  <c r="CN507" i="1"/>
  <c r="R1367" i="7" s="1"/>
  <c r="CM507" i="1"/>
  <c r="R1346" i="7" s="1"/>
  <c r="CL507" i="1"/>
  <c r="R1325" i="7" s="1"/>
  <c r="CK507" i="1"/>
  <c r="Q1367" i="7" s="1"/>
  <c r="CJ507" i="1"/>
  <c r="Q1346" i="7" s="1"/>
  <c r="CI507" i="1"/>
  <c r="Q1325" i="7" s="1"/>
  <c r="CH507" i="1"/>
  <c r="P1367" i="7" s="1"/>
  <c r="CG507" i="1"/>
  <c r="P1346" i="7" s="1"/>
  <c r="CF507" i="1"/>
  <c r="P1325" i="7" s="1"/>
  <c r="CE507" i="1"/>
  <c r="O1367" i="7" s="1"/>
  <c r="CD507" i="1"/>
  <c r="O1346" i="7" s="1"/>
  <c r="CC507" i="1"/>
  <c r="O1325" i="7" s="1"/>
  <c r="CB507" i="1"/>
  <c r="N1367" i="7" s="1"/>
  <c r="CA507" i="1"/>
  <c r="N1346" i="7" s="1"/>
  <c r="BZ507" i="1"/>
  <c r="N1325" i="7" s="1"/>
  <c r="BY507" i="1"/>
  <c r="M1367" i="7" s="1"/>
  <c r="BX507" i="1"/>
  <c r="M1346" i="7" s="1"/>
  <c r="BW507" i="1"/>
  <c r="M1325" i="7" s="1"/>
  <c r="BV507" i="1"/>
  <c r="L1367" i="7" s="1"/>
  <c r="BU507" i="1"/>
  <c r="L1346" i="7" s="1"/>
  <c r="BT507" i="1"/>
  <c r="L1325" i="7" s="1"/>
  <c r="BS507" i="1"/>
  <c r="BR507" i="1"/>
  <c r="K1346" i="7" s="1"/>
  <c r="BQ507" i="1"/>
  <c r="K1325" i="7" s="1"/>
  <c r="BP507" i="1"/>
  <c r="J1367" i="7" s="1"/>
  <c r="BO507" i="1"/>
  <c r="J1346" i="7" s="1"/>
  <c r="BN507" i="1"/>
  <c r="J1325" i="7" s="1"/>
  <c r="BM507" i="1"/>
  <c r="I1367" i="7" s="1"/>
  <c r="BL507" i="1"/>
  <c r="I1346" i="7" s="1"/>
  <c r="BK507" i="1"/>
  <c r="I1325" i="7" s="1"/>
  <c r="BJ507" i="1"/>
  <c r="H1367" i="7" s="1"/>
  <c r="BI507" i="1"/>
  <c r="H1346" i="7" s="1"/>
  <c r="BH507" i="1"/>
  <c r="H1325" i="7" s="1"/>
  <c r="BG507" i="1"/>
  <c r="G1367" i="7" s="1"/>
  <c r="BF507" i="1"/>
  <c r="G1346" i="7" s="1"/>
  <c r="BE507" i="1"/>
  <c r="G1325" i="7" s="1"/>
  <c r="BD507" i="1"/>
  <c r="F1367" i="7" s="1"/>
  <c r="BC507" i="1"/>
  <c r="F1346" i="7" s="1"/>
  <c r="BB507" i="1"/>
  <c r="F1325" i="7" s="1"/>
  <c r="BA507" i="1"/>
  <c r="E1367" i="7" s="1"/>
  <c r="AZ507" i="1"/>
  <c r="E1346" i="7" s="1"/>
  <c r="AY507" i="1"/>
  <c r="E1325" i="7" s="1"/>
  <c r="AW507" i="1"/>
  <c r="CQ503" i="1"/>
  <c r="S1324" i="7" s="1"/>
  <c r="CP503" i="1"/>
  <c r="S1303" i="7" s="1"/>
  <c r="CO503" i="1"/>
  <c r="S1282" i="7" s="1"/>
  <c r="CN503" i="1"/>
  <c r="R1324" i="7" s="1"/>
  <c r="CM503" i="1"/>
  <c r="R1303" i="7" s="1"/>
  <c r="CL503" i="1"/>
  <c r="CK503" i="1"/>
  <c r="Q1324" i="7" s="1"/>
  <c r="CJ503" i="1"/>
  <c r="Q1303" i="7" s="1"/>
  <c r="CI503" i="1"/>
  <c r="Q1282" i="7" s="1"/>
  <c r="CH503" i="1"/>
  <c r="P1324" i="7" s="1"/>
  <c r="CG503" i="1"/>
  <c r="P1303" i="7" s="1"/>
  <c r="CF503" i="1"/>
  <c r="P1282" i="7" s="1"/>
  <c r="CE503" i="1"/>
  <c r="O1324" i="7" s="1"/>
  <c r="CD503" i="1"/>
  <c r="CC503" i="1"/>
  <c r="CB503" i="1"/>
  <c r="N1324" i="7" s="1"/>
  <c r="CA503" i="1"/>
  <c r="BZ503" i="1"/>
  <c r="N1282" i="7" s="1"/>
  <c r="BY503" i="1"/>
  <c r="M1324" i="7" s="1"/>
  <c r="BX503" i="1"/>
  <c r="BW503" i="1"/>
  <c r="M1282" i="7" s="1"/>
  <c r="BV503" i="1"/>
  <c r="L1324" i="7" s="1"/>
  <c r="BU503" i="1"/>
  <c r="BT503" i="1"/>
  <c r="L1282" i="7" s="1"/>
  <c r="BS503" i="1"/>
  <c r="BR503" i="1"/>
  <c r="K1303" i="7" s="1"/>
  <c r="BQ503" i="1"/>
  <c r="K1282" i="7" s="1"/>
  <c r="BP503" i="1"/>
  <c r="J1324" i="7" s="1"/>
  <c r="BO503" i="1"/>
  <c r="J1303" i="7" s="1"/>
  <c r="BN503" i="1"/>
  <c r="J1282" i="7" s="1"/>
  <c r="BM503" i="1"/>
  <c r="I1324" i="7" s="1"/>
  <c r="BL503" i="1"/>
  <c r="BK503" i="1"/>
  <c r="BJ503" i="1"/>
  <c r="H1324" i="7" s="1"/>
  <c r="BI503" i="1"/>
  <c r="H1303" i="7" s="1"/>
  <c r="BH503" i="1"/>
  <c r="H1282" i="7" s="1"/>
  <c r="BG503" i="1"/>
  <c r="G1324" i="7" s="1"/>
  <c r="BF503" i="1"/>
  <c r="BE503" i="1"/>
  <c r="G1282" i="7" s="1"/>
  <c r="BD503" i="1"/>
  <c r="F1324" i="7" s="1"/>
  <c r="BC503" i="1"/>
  <c r="BB503" i="1"/>
  <c r="F1282" i="7" s="1"/>
  <c r="BA503" i="1"/>
  <c r="E1324" i="7" s="1"/>
  <c r="AZ503" i="1"/>
  <c r="AY503" i="1"/>
  <c r="E1282" i="7" s="1"/>
  <c r="AW503" i="1"/>
  <c r="CQ502" i="1"/>
  <c r="S1323" i="7" s="1"/>
  <c r="CP502" i="1"/>
  <c r="S1302" i="7" s="1"/>
  <c r="CO502" i="1"/>
  <c r="S1281" i="7" s="1"/>
  <c r="CN502" i="1"/>
  <c r="R1323" i="7" s="1"/>
  <c r="CM502" i="1"/>
  <c r="R1302" i="7" s="1"/>
  <c r="CL502" i="1"/>
  <c r="CK502" i="1"/>
  <c r="Q1323" i="7" s="1"/>
  <c r="CJ502" i="1"/>
  <c r="CI502" i="1"/>
  <c r="CH502" i="1"/>
  <c r="P1323" i="7" s="1"/>
  <c r="CG502" i="1"/>
  <c r="P1302" i="7" s="1"/>
  <c r="CF502" i="1"/>
  <c r="P1281" i="7" s="1"/>
  <c r="CE502" i="1"/>
  <c r="O1323" i="7" s="1"/>
  <c r="CD502" i="1"/>
  <c r="O1302" i="7" s="1"/>
  <c r="CC502" i="1"/>
  <c r="O1281" i="7" s="1"/>
  <c r="CB502" i="1"/>
  <c r="N1323" i="7" s="1"/>
  <c r="CA502" i="1"/>
  <c r="N1302" i="7" s="1"/>
  <c r="BZ502" i="1"/>
  <c r="N1281" i="7" s="1"/>
  <c r="BY502" i="1"/>
  <c r="M1323" i="7" s="1"/>
  <c r="BX502" i="1"/>
  <c r="M1302" i="7" s="1"/>
  <c r="BW502" i="1"/>
  <c r="M1281" i="7" s="1"/>
  <c r="BV502" i="1"/>
  <c r="L1323" i="7" s="1"/>
  <c r="BU502" i="1"/>
  <c r="BT502" i="1"/>
  <c r="BS502" i="1"/>
  <c r="BR502" i="1"/>
  <c r="K1302" i="7" s="1"/>
  <c r="BQ502" i="1"/>
  <c r="K1281" i="7" s="1"/>
  <c r="BP502" i="1"/>
  <c r="J1323" i="7" s="1"/>
  <c r="BO502" i="1"/>
  <c r="J1302" i="7" s="1"/>
  <c r="BN502" i="1"/>
  <c r="BM502" i="1"/>
  <c r="I1323" i="7" s="1"/>
  <c r="BL502" i="1"/>
  <c r="I1302" i="7" s="1"/>
  <c r="BK502" i="1"/>
  <c r="BJ502" i="1"/>
  <c r="H1323" i="7" s="1"/>
  <c r="BI502" i="1"/>
  <c r="H1302" i="7" s="1"/>
  <c r="BH502" i="1"/>
  <c r="H1281" i="7" s="1"/>
  <c r="BG502" i="1"/>
  <c r="G1323" i="7" s="1"/>
  <c r="BF502" i="1"/>
  <c r="BE502" i="1"/>
  <c r="BD502" i="1"/>
  <c r="F1323" i="7" s="1"/>
  <c r="BC502" i="1"/>
  <c r="F1302" i="7" s="1"/>
  <c r="BB502" i="1"/>
  <c r="F1281" i="7" s="1"/>
  <c r="BA502" i="1"/>
  <c r="E1323" i="7" s="1"/>
  <c r="AZ502" i="1"/>
  <c r="E1302" i="7" s="1"/>
  <c r="AY502" i="1"/>
  <c r="E1281" i="7" s="1"/>
  <c r="AW502" i="1"/>
  <c r="CQ501" i="1"/>
  <c r="S1322" i="7" s="1"/>
  <c r="CP501" i="1"/>
  <c r="CO501" i="1"/>
  <c r="CN501" i="1"/>
  <c r="R1322" i="7" s="1"/>
  <c r="CM501" i="1"/>
  <c r="CL501" i="1"/>
  <c r="R1280" i="7" s="1"/>
  <c r="CK501" i="1"/>
  <c r="Q1322" i="7" s="1"/>
  <c r="CJ501" i="1"/>
  <c r="CI501" i="1"/>
  <c r="Q1280" i="7" s="1"/>
  <c r="CH501" i="1"/>
  <c r="P1322" i="7" s="1"/>
  <c r="CG501" i="1"/>
  <c r="CF501" i="1"/>
  <c r="P1280" i="7" s="1"/>
  <c r="CE501" i="1"/>
  <c r="O1322" i="7" s="1"/>
  <c r="CD501" i="1"/>
  <c r="O1301" i="7" s="1"/>
  <c r="CC501" i="1"/>
  <c r="O1280" i="7" s="1"/>
  <c r="CB501" i="1"/>
  <c r="N1322" i="7" s="1"/>
  <c r="CA501" i="1"/>
  <c r="N1301" i="7" s="1"/>
  <c r="BZ501" i="1"/>
  <c r="BY501" i="1"/>
  <c r="M1322" i="7" s="1"/>
  <c r="BX501" i="1"/>
  <c r="M1301" i="7" s="1"/>
  <c r="BW501" i="1"/>
  <c r="BV501" i="1"/>
  <c r="L1322" i="7" s="1"/>
  <c r="BU501" i="1"/>
  <c r="L1301" i="7" s="1"/>
  <c r="BT501" i="1"/>
  <c r="BS501" i="1"/>
  <c r="BR501" i="1"/>
  <c r="K1301" i="7" s="1"/>
  <c r="BQ501" i="1"/>
  <c r="BP501" i="1"/>
  <c r="J1322" i="7" s="1"/>
  <c r="BO501" i="1"/>
  <c r="J1301" i="7" s="1"/>
  <c r="BN501" i="1"/>
  <c r="J1280" i="7" s="1"/>
  <c r="BM501" i="1"/>
  <c r="I1322" i="7" s="1"/>
  <c r="BL501" i="1"/>
  <c r="I1301" i="7" s="1"/>
  <c r="BK501" i="1"/>
  <c r="I1280" i="7" s="1"/>
  <c r="BJ501" i="1"/>
  <c r="H1322" i="7" s="1"/>
  <c r="BI501" i="1"/>
  <c r="H1301" i="7" s="1"/>
  <c r="BH501" i="1"/>
  <c r="H1280" i="7" s="1"/>
  <c r="BG501" i="1"/>
  <c r="G1322" i="7" s="1"/>
  <c r="BF501" i="1"/>
  <c r="G1301" i="7" s="1"/>
  <c r="BE501" i="1"/>
  <c r="G1280" i="7" s="1"/>
  <c r="BD501" i="1"/>
  <c r="F1322" i="7" s="1"/>
  <c r="BC501" i="1"/>
  <c r="F1301" i="7" s="1"/>
  <c r="BB501" i="1"/>
  <c r="BA501" i="1"/>
  <c r="E1322" i="7" s="1"/>
  <c r="AZ501" i="1"/>
  <c r="E1301" i="7" s="1"/>
  <c r="AY501" i="1"/>
  <c r="AW501" i="1"/>
  <c r="CQ500" i="1"/>
  <c r="S1321" i="7" s="1"/>
  <c r="CP500" i="1"/>
  <c r="S1300" i="7" s="1"/>
  <c r="CO500" i="1"/>
  <c r="S1279" i="7" s="1"/>
  <c r="CN500" i="1"/>
  <c r="R1321" i="7" s="1"/>
  <c r="CM500" i="1"/>
  <c r="R1300" i="7" s="1"/>
  <c r="CL500" i="1"/>
  <c r="R1279" i="7" s="1"/>
  <c r="CK500" i="1"/>
  <c r="Q1321" i="7" s="1"/>
  <c r="CJ500" i="1"/>
  <c r="Q1300" i="7" s="1"/>
  <c r="CI500" i="1"/>
  <c r="Q1279" i="7" s="1"/>
  <c r="CH500" i="1"/>
  <c r="P1321" i="7" s="1"/>
  <c r="CG500" i="1"/>
  <c r="P1300" i="7" s="1"/>
  <c r="CF500" i="1"/>
  <c r="CE500" i="1"/>
  <c r="O1321" i="7" s="1"/>
  <c r="CD500" i="1"/>
  <c r="O1300" i="7" s="1"/>
  <c r="CC500" i="1"/>
  <c r="O1279" i="7" s="1"/>
  <c r="CB500" i="1"/>
  <c r="N1321" i="7" s="1"/>
  <c r="CA500" i="1"/>
  <c r="N1300" i="7" s="1"/>
  <c r="BZ500" i="1"/>
  <c r="N1279" i="7" s="1"/>
  <c r="BY500" i="1"/>
  <c r="M1321" i="7" s="1"/>
  <c r="BX500" i="1"/>
  <c r="M1300" i="7" s="1"/>
  <c r="BW500" i="1"/>
  <c r="M1279" i="7" s="1"/>
  <c r="BV500" i="1"/>
  <c r="L1321" i="7" s="1"/>
  <c r="BU500" i="1"/>
  <c r="L1300" i="7" s="1"/>
  <c r="BT500" i="1"/>
  <c r="L1279" i="7" s="1"/>
  <c r="BS500" i="1"/>
  <c r="BR500" i="1"/>
  <c r="K1300" i="7" s="1"/>
  <c r="BQ500" i="1"/>
  <c r="K1279" i="7" s="1"/>
  <c r="BP500" i="1"/>
  <c r="J1321" i="7" s="1"/>
  <c r="BO500" i="1"/>
  <c r="J1300" i="7" s="1"/>
  <c r="BN500" i="1"/>
  <c r="J1279" i="7" s="1"/>
  <c r="BM500" i="1"/>
  <c r="I1321" i="7" s="1"/>
  <c r="BL500" i="1"/>
  <c r="I1300" i="7" s="1"/>
  <c r="BK500" i="1"/>
  <c r="I1279" i="7" s="1"/>
  <c r="BJ500" i="1"/>
  <c r="H1321" i="7" s="1"/>
  <c r="BI500" i="1"/>
  <c r="H1300" i="7" s="1"/>
  <c r="BH500" i="1"/>
  <c r="H1279" i="7" s="1"/>
  <c r="BG500" i="1"/>
  <c r="G1321" i="7" s="1"/>
  <c r="BF500" i="1"/>
  <c r="G1300" i="7" s="1"/>
  <c r="BE500" i="1"/>
  <c r="G1279" i="7" s="1"/>
  <c r="BD500" i="1"/>
  <c r="F1321" i="7" s="1"/>
  <c r="BC500" i="1"/>
  <c r="F1300" i="7" s="1"/>
  <c r="BB500" i="1"/>
  <c r="F1279" i="7" s="1"/>
  <c r="BA500" i="1"/>
  <c r="E1321" i="7" s="1"/>
  <c r="AZ500" i="1"/>
  <c r="E1300" i="7" s="1"/>
  <c r="AY500" i="1"/>
  <c r="AW500" i="1"/>
  <c r="CQ499" i="1"/>
  <c r="S1320" i="7" s="1"/>
  <c r="CP499" i="1"/>
  <c r="S1299" i="7" s="1"/>
  <c r="CO499" i="1"/>
  <c r="S1278" i="7" s="1"/>
  <c r="CN499" i="1"/>
  <c r="R1320" i="7" s="1"/>
  <c r="CM499" i="1"/>
  <c r="R1299" i="7" s="1"/>
  <c r="CL499" i="1"/>
  <c r="R1278" i="7" s="1"/>
  <c r="CK499" i="1"/>
  <c r="Q1320" i="7" s="1"/>
  <c r="CJ499" i="1"/>
  <c r="Q1299" i="7" s="1"/>
  <c r="CI499" i="1"/>
  <c r="Q1278" i="7" s="1"/>
  <c r="CH499" i="1"/>
  <c r="P1320" i="7" s="1"/>
  <c r="CG499" i="1"/>
  <c r="P1299" i="7" s="1"/>
  <c r="CF499" i="1"/>
  <c r="P1278" i="7" s="1"/>
  <c r="CE499" i="1"/>
  <c r="O1320" i="7" s="1"/>
  <c r="CD499" i="1"/>
  <c r="O1299" i="7" s="1"/>
  <c r="CC499" i="1"/>
  <c r="O1278" i="7" s="1"/>
  <c r="CB499" i="1"/>
  <c r="N1320" i="7" s="1"/>
  <c r="CA499" i="1"/>
  <c r="N1299" i="7" s="1"/>
  <c r="BZ499" i="1"/>
  <c r="N1278" i="7" s="1"/>
  <c r="BY499" i="1"/>
  <c r="M1320" i="7" s="1"/>
  <c r="BX499" i="1"/>
  <c r="M1299" i="7" s="1"/>
  <c r="BW499" i="1"/>
  <c r="M1278" i="7" s="1"/>
  <c r="BV499" i="1"/>
  <c r="L1320" i="7" s="1"/>
  <c r="BU499" i="1"/>
  <c r="L1299" i="7" s="1"/>
  <c r="BT499" i="1"/>
  <c r="L1278" i="7" s="1"/>
  <c r="BS499" i="1"/>
  <c r="BR499" i="1"/>
  <c r="K1299" i="7" s="1"/>
  <c r="BQ499" i="1"/>
  <c r="K1278" i="7" s="1"/>
  <c r="BP499" i="1"/>
  <c r="J1320" i="7" s="1"/>
  <c r="BO499" i="1"/>
  <c r="J1299" i="7" s="1"/>
  <c r="BN499" i="1"/>
  <c r="J1278" i="7" s="1"/>
  <c r="BM499" i="1"/>
  <c r="I1320" i="7" s="1"/>
  <c r="BL499" i="1"/>
  <c r="I1299" i="7" s="1"/>
  <c r="BK499" i="1"/>
  <c r="I1278" i="7" s="1"/>
  <c r="BJ499" i="1"/>
  <c r="H1320" i="7" s="1"/>
  <c r="BI499" i="1"/>
  <c r="H1299" i="7" s="1"/>
  <c r="BH499" i="1"/>
  <c r="H1278" i="7" s="1"/>
  <c r="BG499" i="1"/>
  <c r="G1320" i="7" s="1"/>
  <c r="BF499" i="1"/>
  <c r="G1299" i="7" s="1"/>
  <c r="BE499" i="1"/>
  <c r="G1278" i="7" s="1"/>
  <c r="BD499" i="1"/>
  <c r="F1320" i="7" s="1"/>
  <c r="BC499" i="1"/>
  <c r="F1299" i="7" s="1"/>
  <c r="BB499" i="1"/>
  <c r="F1278" i="7" s="1"/>
  <c r="BA499" i="1"/>
  <c r="E1320" i="7" s="1"/>
  <c r="AZ499" i="1"/>
  <c r="E1299" i="7" s="1"/>
  <c r="AY499" i="1"/>
  <c r="E1278" i="7" s="1"/>
  <c r="AW499" i="1"/>
  <c r="CQ498" i="1"/>
  <c r="S1319" i="7" s="1"/>
  <c r="CP498" i="1"/>
  <c r="S1298" i="7" s="1"/>
  <c r="CO498" i="1"/>
  <c r="S1277" i="7" s="1"/>
  <c r="CN498" i="1"/>
  <c r="R1319" i="7" s="1"/>
  <c r="CM498" i="1"/>
  <c r="R1298" i="7" s="1"/>
  <c r="CL498" i="1"/>
  <c r="R1277" i="7" s="1"/>
  <c r="CK498" i="1"/>
  <c r="Q1319" i="7" s="1"/>
  <c r="CJ498" i="1"/>
  <c r="Q1298" i="7" s="1"/>
  <c r="CI498" i="1"/>
  <c r="Q1277" i="7" s="1"/>
  <c r="CH498" i="1"/>
  <c r="P1319" i="7" s="1"/>
  <c r="CG498" i="1"/>
  <c r="P1298" i="7" s="1"/>
  <c r="CF498" i="1"/>
  <c r="P1277" i="7" s="1"/>
  <c r="CE498" i="1"/>
  <c r="O1319" i="7" s="1"/>
  <c r="CD498" i="1"/>
  <c r="O1298" i="7" s="1"/>
  <c r="CC498" i="1"/>
  <c r="O1277" i="7" s="1"/>
  <c r="CB498" i="1"/>
  <c r="N1319" i="7" s="1"/>
  <c r="CA498" i="1"/>
  <c r="N1298" i="7" s="1"/>
  <c r="BZ498" i="1"/>
  <c r="N1277" i="7" s="1"/>
  <c r="BY498" i="1"/>
  <c r="M1319" i="7" s="1"/>
  <c r="BX498" i="1"/>
  <c r="M1298" i="7" s="1"/>
  <c r="BW498" i="1"/>
  <c r="M1277" i="7" s="1"/>
  <c r="BV498" i="1"/>
  <c r="L1319" i="7" s="1"/>
  <c r="BU498" i="1"/>
  <c r="L1298" i="7" s="1"/>
  <c r="BT498" i="1"/>
  <c r="L1277" i="7" s="1"/>
  <c r="BS498" i="1"/>
  <c r="BR498" i="1"/>
  <c r="K1298" i="7" s="1"/>
  <c r="BQ498" i="1"/>
  <c r="K1277" i="7" s="1"/>
  <c r="BP498" i="1"/>
  <c r="J1319" i="7" s="1"/>
  <c r="BO498" i="1"/>
  <c r="J1298" i="7" s="1"/>
  <c r="BN498" i="1"/>
  <c r="J1277" i="7" s="1"/>
  <c r="BM498" i="1"/>
  <c r="I1319" i="7" s="1"/>
  <c r="BL498" i="1"/>
  <c r="I1298" i="7" s="1"/>
  <c r="BK498" i="1"/>
  <c r="I1277" i="7" s="1"/>
  <c r="BJ498" i="1"/>
  <c r="H1319" i="7" s="1"/>
  <c r="BI498" i="1"/>
  <c r="H1298" i="7" s="1"/>
  <c r="BH498" i="1"/>
  <c r="H1277" i="7" s="1"/>
  <c r="BG498" i="1"/>
  <c r="G1319" i="7" s="1"/>
  <c r="BF498" i="1"/>
  <c r="G1298" i="7" s="1"/>
  <c r="BE498" i="1"/>
  <c r="G1277" i="7" s="1"/>
  <c r="BD498" i="1"/>
  <c r="F1319" i="7" s="1"/>
  <c r="BC498" i="1"/>
  <c r="F1298" i="7" s="1"/>
  <c r="BB498" i="1"/>
  <c r="F1277" i="7" s="1"/>
  <c r="BA498" i="1"/>
  <c r="E1319" i="7" s="1"/>
  <c r="AZ498" i="1"/>
  <c r="E1298" i="7" s="1"/>
  <c r="AY498" i="1"/>
  <c r="E1277" i="7" s="1"/>
  <c r="AW498" i="1"/>
  <c r="CQ497" i="1"/>
  <c r="S1318" i="7" s="1"/>
  <c r="CP497" i="1"/>
  <c r="S1297" i="7" s="1"/>
  <c r="CO497" i="1"/>
  <c r="S1276" i="7" s="1"/>
  <c r="CN497" i="1"/>
  <c r="R1318" i="7" s="1"/>
  <c r="CM497" i="1"/>
  <c r="R1297" i="7" s="1"/>
  <c r="CL497" i="1"/>
  <c r="R1276" i="7" s="1"/>
  <c r="CK497" i="1"/>
  <c r="Q1318" i="7" s="1"/>
  <c r="CJ497" i="1"/>
  <c r="Q1297" i="7" s="1"/>
  <c r="CI497" i="1"/>
  <c r="Q1276" i="7" s="1"/>
  <c r="CH497" i="1"/>
  <c r="P1318" i="7" s="1"/>
  <c r="CG497" i="1"/>
  <c r="P1297" i="7" s="1"/>
  <c r="CF497" i="1"/>
  <c r="P1276" i="7" s="1"/>
  <c r="CE497" i="1"/>
  <c r="O1318" i="7" s="1"/>
  <c r="CD497" i="1"/>
  <c r="O1297" i="7" s="1"/>
  <c r="CC497" i="1"/>
  <c r="O1276" i="7" s="1"/>
  <c r="CB497" i="1"/>
  <c r="N1318" i="7" s="1"/>
  <c r="CA497" i="1"/>
  <c r="N1297" i="7" s="1"/>
  <c r="BZ497" i="1"/>
  <c r="N1276" i="7" s="1"/>
  <c r="BY497" i="1"/>
  <c r="M1318" i="7" s="1"/>
  <c r="BX497" i="1"/>
  <c r="M1297" i="7" s="1"/>
  <c r="BW497" i="1"/>
  <c r="M1276" i="7" s="1"/>
  <c r="BV497" i="1"/>
  <c r="L1318" i="7" s="1"/>
  <c r="BU497" i="1"/>
  <c r="L1297" i="7" s="1"/>
  <c r="BT497" i="1"/>
  <c r="L1276" i="7" s="1"/>
  <c r="BS497" i="1"/>
  <c r="BR497" i="1"/>
  <c r="K1297" i="7" s="1"/>
  <c r="BQ497" i="1"/>
  <c r="K1276" i="7" s="1"/>
  <c r="BP497" i="1"/>
  <c r="J1318" i="7" s="1"/>
  <c r="BO497" i="1"/>
  <c r="J1297" i="7" s="1"/>
  <c r="BN497" i="1"/>
  <c r="J1276" i="7" s="1"/>
  <c r="BM497" i="1"/>
  <c r="I1318" i="7" s="1"/>
  <c r="BL497" i="1"/>
  <c r="I1297" i="7" s="1"/>
  <c r="BK497" i="1"/>
  <c r="I1276" i="7" s="1"/>
  <c r="BJ497" i="1"/>
  <c r="H1318" i="7" s="1"/>
  <c r="BI497" i="1"/>
  <c r="H1297" i="7" s="1"/>
  <c r="BH497" i="1"/>
  <c r="H1276" i="7" s="1"/>
  <c r="BG497" i="1"/>
  <c r="G1318" i="7" s="1"/>
  <c r="BF497" i="1"/>
  <c r="G1297" i="7" s="1"/>
  <c r="BE497" i="1"/>
  <c r="G1276" i="7" s="1"/>
  <c r="BD497" i="1"/>
  <c r="F1318" i="7" s="1"/>
  <c r="BC497" i="1"/>
  <c r="F1297" i="7" s="1"/>
  <c r="BB497" i="1"/>
  <c r="F1276" i="7" s="1"/>
  <c r="BA497" i="1"/>
  <c r="E1318" i="7" s="1"/>
  <c r="AZ497" i="1"/>
  <c r="E1297" i="7" s="1"/>
  <c r="AY497" i="1"/>
  <c r="E1276" i="7" s="1"/>
  <c r="AW497" i="1"/>
  <c r="CQ496" i="1"/>
  <c r="S1317" i="7" s="1"/>
  <c r="CP496" i="1"/>
  <c r="S1296" i="7" s="1"/>
  <c r="CO496" i="1"/>
  <c r="S1275" i="7" s="1"/>
  <c r="CN496" i="1"/>
  <c r="R1317" i="7" s="1"/>
  <c r="CM496" i="1"/>
  <c r="R1296" i="7" s="1"/>
  <c r="CL496" i="1"/>
  <c r="R1275" i="7" s="1"/>
  <c r="CK496" i="1"/>
  <c r="Q1317" i="7" s="1"/>
  <c r="CJ496" i="1"/>
  <c r="Q1296" i="7" s="1"/>
  <c r="CI496" i="1"/>
  <c r="Q1275" i="7" s="1"/>
  <c r="CH496" i="1"/>
  <c r="P1317" i="7" s="1"/>
  <c r="CG496" i="1"/>
  <c r="P1296" i="7" s="1"/>
  <c r="CF496" i="1"/>
  <c r="P1275" i="7" s="1"/>
  <c r="CE496" i="1"/>
  <c r="O1317" i="7" s="1"/>
  <c r="CD496" i="1"/>
  <c r="O1296" i="7" s="1"/>
  <c r="CC496" i="1"/>
  <c r="O1275" i="7" s="1"/>
  <c r="CB496" i="1"/>
  <c r="N1317" i="7" s="1"/>
  <c r="CA496" i="1"/>
  <c r="N1296" i="7" s="1"/>
  <c r="BZ496" i="1"/>
  <c r="N1275" i="7" s="1"/>
  <c r="BY496" i="1"/>
  <c r="M1317" i="7" s="1"/>
  <c r="BX496" i="1"/>
  <c r="M1296" i="7" s="1"/>
  <c r="BW496" i="1"/>
  <c r="M1275" i="7" s="1"/>
  <c r="BV496" i="1"/>
  <c r="L1317" i="7" s="1"/>
  <c r="BU496" i="1"/>
  <c r="L1296" i="7" s="1"/>
  <c r="BT496" i="1"/>
  <c r="L1275" i="7" s="1"/>
  <c r="BS496" i="1"/>
  <c r="BR496" i="1"/>
  <c r="K1296" i="7" s="1"/>
  <c r="BQ496" i="1"/>
  <c r="K1275" i="7" s="1"/>
  <c r="BP496" i="1"/>
  <c r="J1317" i="7" s="1"/>
  <c r="BO496" i="1"/>
  <c r="J1296" i="7" s="1"/>
  <c r="BN496" i="1"/>
  <c r="J1275" i="7" s="1"/>
  <c r="BM496" i="1"/>
  <c r="I1317" i="7" s="1"/>
  <c r="BL496" i="1"/>
  <c r="I1296" i="7" s="1"/>
  <c r="BK496" i="1"/>
  <c r="I1275" i="7" s="1"/>
  <c r="BJ496" i="1"/>
  <c r="H1317" i="7" s="1"/>
  <c r="BI496" i="1"/>
  <c r="H1296" i="7" s="1"/>
  <c r="BH496" i="1"/>
  <c r="H1275" i="7" s="1"/>
  <c r="BG496" i="1"/>
  <c r="G1317" i="7" s="1"/>
  <c r="BF496" i="1"/>
  <c r="G1296" i="7" s="1"/>
  <c r="BE496" i="1"/>
  <c r="G1275" i="7" s="1"/>
  <c r="BD496" i="1"/>
  <c r="F1317" i="7" s="1"/>
  <c r="BC496" i="1"/>
  <c r="F1296" i="7" s="1"/>
  <c r="BB496" i="1"/>
  <c r="F1275" i="7" s="1"/>
  <c r="BA496" i="1"/>
  <c r="E1317" i="7" s="1"/>
  <c r="AZ496" i="1"/>
  <c r="E1296" i="7" s="1"/>
  <c r="AY496" i="1"/>
  <c r="E1275" i="7" s="1"/>
  <c r="AW496" i="1"/>
  <c r="CQ495" i="1"/>
  <c r="S1316" i="7" s="1"/>
  <c r="CP495" i="1"/>
  <c r="S1295" i="7" s="1"/>
  <c r="CO495" i="1"/>
  <c r="S1274" i="7" s="1"/>
  <c r="CN495" i="1"/>
  <c r="R1316" i="7" s="1"/>
  <c r="CM495" i="1"/>
  <c r="R1295" i="7" s="1"/>
  <c r="CL495" i="1"/>
  <c r="R1274" i="7" s="1"/>
  <c r="CK495" i="1"/>
  <c r="Q1316" i="7" s="1"/>
  <c r="CJ495" i="1"/>
  <c r="Q1295" i="7" s="1"/>
  <c r="CI495" i="1"/>
  <c r="Q1274" i="7" s="1"/>
  <c r="CH495" i="1"/>
  <c r="P1316" i="7" s="1"/>
  <c r="CG495" i="1"/>
  <c r="P1295" i="7" s="1"/>
  <c r="CF495" i="1"/>
  <c r="P1274" i="7" s="1"/>
  <c r="CE495" i="1"/>
  <c r="O1316" i="7" s="1"/>
  <c r="CD495" i="1"/>
  <c r="O1295" i="7" s="1"/>
  <c r="CC495" i="1"/>
  <c r="O1274" i="7" s="1"/>
  <c r="CB495" i="1"/>
  <c r="N1316" i="7" s="1"/>
  <c r="CA495" i="1"/>
  <c r="N1295" i="7" s="1"/>
  <c r="BZ495" i="1"/>
  <c r="N1274" i="7" s="1"/>
  <c r="BY495" i="1"/>
  <c r="M1316" i="7" s="1"/>
  <c r="BX495" i="1"/>
  <c r="M1295" i="7" s="1"/>
  <c r="BW495" i="1"/>
  <c r="M1274" i="7" s="1"/>
  <c r="BV495" i="1"/>
  <c r="L1316" i="7" s="1"/>
  <c r="BU495" i="1"/>
  <c r="L1295" i="7" s="1"/>
  <c r="BT495" i="1"/>
  <c r="L1274" i="7" s="1"/>
  <c r="BS495" i="1"/>
  <c r="BR495" i="1"/>
  <c r="K1295" i="7" s="1"/>
  <c r="BQ495" i="1"/>
  <c r="K1274" i="7" s="1"/>
  <c r="BP495" i="1"/>
  <c r="J1316" i="7" s="1"/>
  <c r="BO495" i="1"/>
  <c r="J1295" i="7" s="1"/>
  <c r="BN495" i="1"/>
  <c r="J1274" i="7" s="1"/>
  <c r="BM495" i="1"/>
  <c r="I1316" i="7" s="1"/>
  <c r="BL495" i="1"/>
  <c r="I1295" i="7" s="1"/>
  <c r="BK495" i="1"/>
  <c r="I1274" i="7" s="1"/>
  <c r="BJ495" i="1"/>
  <c r="H1316" i="7" s="1"/>
  <c r="BI495" i="1"/>
  <c r="H1295" i="7" s="1"/>
  <c r="BH495" i="1"/>
  <c r="H1274" i="7" s="1"/>
  <c r="BG495" i="1"/>
  <c r="G1316" i="7" s="1"/>
  <c r="BF495" i="1"/>
  <c r="G1295" i="7" s="1"/>
  <c r="BE495" i="1"/>
  <c r="G1274" i="7" s="1"/>
  <c r="BD495" i="1"/>
  <c r="F1316" i="7" s="1"/>
  <c r="BC495" i="1"/>
  <c r="F1295" i="7" s="1"/>
  <c r="BB495" i="1"/>
  <c r="F1274" i="7" s="1"/>
  <c r="BA495" i="1"/>
  <c r="E1316" i="7" s="1"/>
  <c r="AZ495" i="1"/>
  <c r="E1295" i="7" s="1"/>
  <c r="AY495" i="1"/>
  <c r="E1274" i="7" s="1"/>
  <c r="AW495" i="1"/>
  <c r="CQ494" i="1"/>
  <c r="S1315" i="7" s="1"/>
  <c r="CP494" i="1"/>
  <c r="S1294" i="7" s="1"/>
  <c r="CO494" i="1"/>
  <c r="S1273" i="7" s="1"/>
  <c r="CN494" i="1"/>
  <c r="R1315" i="7" s="1"/>
  <c r="CM494" i="1"/>
  <c r="R1294" i="7" s="1"/>
  <c r="CL494" i="1"/>
  <c r="R1273" i="7" s="1"/>
  <c r="CK494" i="1"/>
  <c r="Q1315" i="7" s="1"/>
  <c r="CJ494" i="1"/>
  <c r="Q1294" i="7" s="1"/>
  <c r="CI494" i="1"/>
  <c r="Q1273" i="7" s="1"/>
  <c r="CH494" i="1"/>
  <c r="P1315" i="7" s="1"/>
  <c r="CG494" i="1"/>
  <c r="P1294" i="7" s="1"/>
  <c r="CF494" i="1"/>
  <c r="P1273" i="7" s="1"/>
  <c r="CE494" i="1"/>
  <c r="O1315" i="7" s="1"/>
  <c r="CD494" i="1"/>
  <c r="O1294" i="7" s="1"/>
  <c r="CC494" i="1"/>
  <c r="O1273" i="7" s="1"/>
  <c r="CB494" i="1"/>
  <c r="N1315" i="7" s="1"/>
  <c r="CA494" i="1"/>
  <c r="N1294" i="7" s="1"/>
  <c r="BZ494" i="1"/>
  <c r="N1273" i="7" s="1"/>
  <c r="BY494" i="1"/>
  <c r="M1315" i="7" s="1"/>
  <c r="BX494" i="1"/>
  <c r="M1294" i="7" s="1"/>
  <c r="BW494" i="1"/>
  <c r="M1273" i="7" s="1"/>
  <c r="BV494" i="1"/>
  <c r="L1315" i="7" s="1"/>
  <c r="BU494" i="1"/>
  <c r="L1294" i="7" s="1"/>
  <c r="BT494" i="1"/>
  <c r="L1273" i="7" s="1"/>
  <c r="BS494" i="1"/>
  <c r="BR494" i="1"/>
  <c r="K1294" i="7" s="1"/>
  <c r="BQ494" i="1"/>
  <c r="K1273" i="7" s="1"/>
  <c r="BP494" i="1"/>
  <c r="J1315" i="7" s="1"/>
  <c r="BO494" i="1"/>
  <c r="J1294" i="7" s="1"/>
  <c r="BN494" i="1"/>
  <c r="J1273" i="7" s="1"/>
  <c r="BM494" i="1"/>
  <c r="I1315" i="7" s="1"/>
  <c r="BL494" i="1"/>
  <c r="I1294" i="7" s="1"/>
  <c r="BK494" i="1"/>
  <c r="I1273" i="7" s="1"/>
  <c r="BJ494" i="1"/>
  <c r="H1315" i="7" s="1"/>
  <c r="BI494" i="1"/>
  <c r="H1294" i="7" s="1"/>
  <c r="BH494" i="1"/>
  <c r="H1273" i="7" s="1"/>
  <c r="BG494" i="1"/>
  <c r="G1315" i="7" s="1"/>
  <c r="BF494" i="1"/>
  <c r="G1294" i="7" s="1"/>
  <c r="BE494" i="1"/>
  <c r="G1273" i="7" s="1"/>
  <c r="BD494" i="1"/>
  <c r="F1315" i="7" s="1"/>
  <c r="BC494" i="1"/>
  <c r="F1294" i="7" s="1"/>
  <c r="BB494" i="1"/>
  <c r="F1273" i="7" s="1"/>
  <c r="BA494" i="1"/>
  <c r="E1315" i="7" s="1"/>
  <c r="AZ494" i="1"/>
  <c r="E1294" i="7" s="1"/>
  <c r="AY494" i="1"/>
  <c r="E1273" i="7" s="1"/>
  <c r="AW494" i="1"/>
  <c r="CQ493" i="1"/>
  <c r="S1314" i="7" s="1"/>
  <c r="CP493" i="1"/>
  <c r="S1293" i="7" s="1"/>
  <c r="CO493" i="1"/>
  <c r="S1272" i="7" s="1"/>
  <c r="CN493" i="1"/>
  <c r="R1314" i="7" s="1"/>
  <c r="CM493" i="1"/>
  <c r="R1293" i="7" s="1"/>
  <c r="CL493" i="1"/>
  <c r="R1272" i="7" s="1"/>
  <c r="CK493" i="1"/>
  <c r="Q1314" i="7" s="1"/>
  <c r="CJ493" i="1"/>
  <c r="Q1293" i="7" s="1"/>
  <c r="CI493" i="1"/>
  <c r="Q1272" i="7" s="1"/>
  <c r="CH493" i="1"/>
  <c r="P1314" i="7" s="1"/>
  <c r="CG493" i="1"/>
  <c r="P1293" i="7" s="1"/>
  <c r="CF493" i="1"/>
  <c r="P1272" i="7" s="1"/>
  <c r="CE493" i="1"/>
  <c r="O1314" i="7" s="1"/>
  <c r="CD493" i="1"/>
  <c r="O1293" i="7" s="1"/>
  <c r="CC493" i="1"/>
  <c r="O1272" i="7" s="1"/>
  <c r="CB493" i="1"/>
  <c r="N1314" i="7" s="1"/>
  <c r="CA493" i="1"/>
  <c r="N1293" i="7" s="1"/>
  <c r="BZ493" i="1"/>
  <c r="N1272" i="7" s="1"/>
  <c r="BY493" i="1"/>
  <c r="M1314" i="7" s="1"/>
  <c r="BX493" i="1"/>
  <c r="M1293" i="7" s="1"/>
  <c r="BW493" i="1"/>
  <c r="M1272" i="7" s="1"/>
  <c r="BV493" i="1"/>
  <c r="L1314" i="7" s="1"/>
  <c r="BU493" i="1"/>
  <c r="L1293" i="7" s="1"/>
  <c r="BT493" i="1"/>
  <c r="L1272" i="7" s="1"/>
  <c r="BS493" i="1"/>
  <c r="BR493" i="1"/>
  <c r="K1293" i="7" s="1"/>
  <c r="BQ493" i="1"/>
  <c r="K1272" i="7" s="1"/>
  <c r="BP493" i="1"/>
  <c r="J1314" i="7" s="1"/>
  <c r="BO493" i="1"/>
  <c r="J1293" i="7" s="1"/>
  <c r="BN493" i="1"/>
  <c r="J1272" i="7" s="1"/>
  <c r="BM493" i="1"/>
  <c r="I1314" i="7" s="1"/>
  <c r="BL493" i="1"/>
  <c r="I1293" i="7" s="1"/>
  <c r="BK493" i="1"/>
  <c r="I1272" i="7" s="1"/>
  <c r="BJ493" i="1"/>
  <c r="H1314" i="7" s="1"/>
  <c r="BI493" i="1"/>
  <c r="H1293" i="7" s="1"/>
  <c r="BH493" i="1"/>
  <c r="H1272" i="7" s="1"/>
  <c r="BG493" i="1"/>
  <c r="G1314" i="7" s="1"/>
  <c r="BF493" i="1"/>
  <c r="G1293" i="7" s="1"/>
  <c r="BE493" i="1"/>
  <c r="G1272" i="7" s="1"/>
  <c r="BD493" i="1"/>
  <c r="F1314" i="7" s="1"/>
  <c r="BC493" i="1"/>
  <c r="F1293" i="7" s="1"/>
  <c r="BB493" i="1"/>
  <c r="F1272" i="7" s="1"/>
  <c r="BA493" i="1"/>
  <c r="E1314" i="7" s="1"/>
  <c r="AZ493" i="1"/>
  <c r="E1293" i="7" s="1"/>
  <c r="AY493" i="1"/>
  <c r="E1272" i="7" s="1"/>
  <c r="AW493" i="1"/>
  <c r="CQ492" i="1"/>
  <c r="S1313" i="7" s="1"/>
  <c r="CP492" i="1"/>
  <c r="S1292" i="7" s="1"/>
  <c r="CO492" i="1"/>
  <c r="S1271" i="7" s="1"/>
  <c r="CN492" i="1"/>
  <c r="R1313" i="7" s="1"/>
  <c r="CM492" i="1"/>
  <c r="R1292" i="7" s="1"/>
  <c r="CL492" i="1"/>
  <c r="R1271" i="7" s="1"/>
  <c r="CK492" i="1"/>
  <c r="Q1313" i="7" s="1"/>
  <c r="CJ492" i="1"/>
  <c r="Q1292" i="7" s="1"/>
  <c r="CI492" i="1"/>
  <c r="Q1271" i="7" s="1"/>
  <c r="CH492" i="1"/>
  <c r="P1313" i="7" s="1"/>
  <c r="CG492" i="1"/>
  <c r="P1292" i="7" s="1"/>
  <c r="CF492" i="1"/>
  <c r="P1271" i="7" s="1"/>
  <c r="CE492" i="1"/>
  <c r="O1313" i="7" s="1"/>
  <c r="CD492" i="1"/>
  <c r="O1292" i="7" s="1"/>
  <c r="CC492" i="1"/>
  <c r="O1271" i="7" s="1"/>
  <c r="CB492" i="1"/>
  <c r="N1313" i="7" s="1"/>
  <c r="CA492" i="1"/>
  <c r="N1292" i="7" s="1"/>
  <c r="BZ492" i="1"/>
  <c r="N1271" i="7" s="1"/>
  <c r="BY492" i="1"/>
  <c r="M1313" i="7" s="1"/>
  <c r="BX492" i="1"/>
  <c r="M1292" i="7" s="1"/>
  <c r="BW492" i="1"/>
  <c r="M1271" i="7" s="1"/>
  <c r="BV492" i="1"/>
  <c r="L1313" i="7" s="1"/>
  <c r="BU492" i="1"/>
  <c r="L1292" i="7" s="1"/>
  <c r="BT492" i="1"/>
  <c r="L1271" i="7" s="1"/>
  <c r="BS492" i="1"/>
  <c r="BR492" i="1"/>
  <c r="K1292" i="7" s="1"/>
  <c r="BQ492" i="1"/>
  <c r="K1271" i="7" s="1"/>
  <c r="BP492" i="1"/>
  <c r="J1313" i="7" s="1"/>
  <c r="BO492" i="1"/>
  <c r="J1292" i="7" s="1"/>
  <c r="BN492" i="1"/>
  <c r="J1271" i="7" s="1"/>
  <c r="BM492" i="1"/>
  <c r="I1313" i="7" s="1"/>
  <c r="BL492" i="1"/>
  <c r="I1292" i="7" s="1"/>
  <c r="BK492" i="1"/>
  <c r="I1271" i="7" s="1"/>
  <c r="BJ492" i="1"/>
  <c r="H1313" i="7" s="1"/>
  <c r="BI492" i="1"/>
  <c r="H1292" i="7" s="1"/>
  <c r="BH492" i="1"/>
  <c r="H1271" i="7" s="1"/>
  <c r="BG492" i="1"/>
  <c r="G1313" i="7" s="1"/>
  <c r="BF492" i="1"/>
  <c r="G1292" i="7" s="1"/>
  <c r="BE492" i="1"/>
  <c r="G1271" i="7" s="1"/>
  <c r="BD492" i="1"/>
  <c r="F1313" i="7" s="1"/>
  <c r="BC492" i="1"/>
  <c r="F1292" i="7" s="1"/>
  <c r="BB492" i="1"/>
  <c r="F1271" i="7" s="1"/>
  <c r="BA492" i="1"/>
  <c r="E1313" i="7" s="1"/>
  <c r="AZ492" i="1"/>
  <c r="E1292" i="7" s="1"/>
  <c r="AY492" i="1"/>
  <c r="E1271" i="7" s="1"/>
  <c r="AW492" i="1"/>
  <c r="CQ491" i="1"/>
  <c r="S1312" i="7" s="1"/>
  <c r="CP491" i="1"/>
  <c r="S1291" i="7" s="1"/>
  <c r="CO491" i="1"/>
  <c r="S1270" i="7" s="1"/>
  <c r="CN491" i="1"/>
  <c r="R1312" i="7" s="1"/>
  <c r="CM491" i="1"/>
  <c r="R1291" i="7" s="1"/>
  <c r="CL491" i="1"/>
  <c r="R1270" i="7" s="1"/>
  <c r="CK491" i="1"/>
  <c r="Q1312" i="7" s="1"/>
  <c r="CJ491" i="1"/>
  <c r="Q1291" i="7" s="1"/>
  <c r="CI491" i="1"/>
  <c r="Q1270" i="7" s="1"/>
  <c r="CH491" i="1"/>
  <c r="P1312" i="7" s="1"/>
  <c r="CG491" i="1"/>
  <c r="P1291" i="7" s="1"/>
  <c r="CF491" i="1"/>
  <c r="P1270" i="7" s="1"/>
  <c r="CE491" i="1"/>
  <c r="O1312" i="7" s="1"/>
  <c r="CD491" i="1"/>
  <c r="O1291" i="7" s="1"/>
  <c r="CC491" i="1"/>
  <c r="O1270" i="7" s="1"/>
  <c r="CB491" i="1"/>
  <c r="N1312" i="7" s="1"/>
  <c r="CA491" i="1"/>
  <c r="N1291" i="7" s="1"/>
  <c r="BZ491" i="1"/>
  <c r="N1270" i="7" s="1"/>
  <c r="BY491" i="1"/>
  <c r="M1312" i="7" s="1"/>
  <c r="BX491" i="1"/>
  <c r="M1291" i="7" s="1"/>
  <c r="BW491" i="1"/>
  <c r="M1270" i="7" s="1"/>
  <c r="BV491" i="1"/>
  <c r="L1312" i="7" s="1"/>
  <c r="BU491" i="1"/>
  <c r="L1291" i="7" s="1"/>
  <c r="BT491" i="1"/>
  <c r="L1270" i="7" s="1"/>
  <c r="BS491" i="1"/>
  <c r="BR491" i="1"/>
  <c r="K1291" i="7" s="1"/>
  <c r="BQ491" i="1"/>
  <c r="K1270" i="7" s="1"/>
  <c r="BP491" i="1"/>
  <c r="J1312" i="7" s="1"/>
  <c r="BO491" i="1"/>
  <c r="J1291" i="7" s="1"/>
  <c r="BN491" i="1"/>
  <c r="J1270" i="7" s="1"/>
  <c r="BM491" i="1"/>
  <c r="I1312" i="7" s="1"/>
  <c r="BL491" i="1"/>
  <c r="I1291" i="7" s="1"/>
  <c r="BK491" i="1"/>
  <c r="I1270" i="7" s="1"/>
  <c r="BJ491" i="1"/>
  <c r="H1312" i="7" s="1"/>
  <c r="BI491" i="1"/>
  <c r="H1291" i="7" s="1"/>
  <c r="BH491" i="1"/>
  <c r="H1270" i="7" s="1"/>
  <c r="BG491" i="1"/>
  <c r="G1312" i="7" s="1"/>
  <c r="BF491" i="1"/>
  <c r="G1291" i="7" s="1"/>
  <c r="BE491" i="1"/>
  <c r="G1270" i="7" s="1"/>
  <c r="W1270" i="7" s="1"/>
  <c r="BD491" i="1"/>
  <c r="F1312" i="7" s="1"/>
  <c r="BC491" i="1"/>
  <c r="F1291" i="7" s="1"/>
  <c r="BB491" i="1"/>
  <c r="F1270" i="7" s="1"/>
  <c r="BA491" i="1"/>
  <c r="E1312" i="7" s="1"/>
  <c r="AZ491" i="1"/>
  <c r="E1291" i="7" s="1"/>
  <c r="AY491" i="1"/>
  <c r="E1270" i="7" s="1"/>
  <c r="AW491" i="1"/>
  <c r="CQ490" i="1"/>
  <c r="S1311" i="7" s="1"/>
  <c r="CP490" i="1"/>
  <c r="S1290" i="7" s="1"/>
  <c r="CO490" i="1"/>
  <c r="S1269" i="7" s="1"/>
  <c r="CN490" i="1"/>
  <c r="R1311" i="7" s="1"/>
  <c r="CM490" i="1"/>
  <c r="R1290" i="7" s="1"/>
  <c r="CL490" i="1"/>
  <c r="R1269" i="7" s="1"/>
  <c r="CK490" i="1"/>
  <c r="Q1311" i="7" s="1"/>
  <c r="CJ490" i="1"/>
  <c r="Q1290" i="7" s="1"/>
  <c r="CI490" i="1"/>
  <c r="Q1269" i="7" s="1"/>
  <c r="CH490" i="1"/>
  <c r="P1311" i="7" s="1"/>
  <c r="CG490" i="1"/>
  <c r="P1290" i="7" s="1"/>
  <c r="CF490" i="1"/>
  <c r="P1269" i="7" s="1"/>
  <c r="CE490" i="1"/>
  <c r="O1311" i="7" s="1"/>
  <c r="CD490" i="1"/>
  <c r="O1290" i="7" s="1"/>
  <c r="CC490" i="1"/>
  <c r="O1269" i="7" s="1"/>
  <c r="CB490" i="1"/>
  <c r="N1311" i="7" s="1"/>
  <c r="CA490" i="1"/>
  <c r="N1290" i="7" s="1"/>
  <c r="BZ490" i="1"/>
  <c r="N1269" i="7" s="1"/>
  <c r="BY490" i="1"/>
  <c r="M1311" i="7" s="1"/>
  <c r="BX490" i="1"/>
  <c r="M1290" i="7" s="1"/>
  <c r="BW490" i="1"/>
  <c r="M1269" i="7" s="1"/>
  <c r="BV490" i="1"/>
  <c r="L1311" i="7" s="1"/>
  <c r="BU490" i="1"/>
  <c r="L1290" i="7" s="1"/>
  <c r="BT490" i="1"/>
  <c r="L1269" i="7" s="1"/>
  <c r="BS490" i="1"/>
  <c r="BR490" i="1"/>
  <c r="K1290" i="7" s="1"/>
  <c r="BQ490" i="1"/>
  <c r="K1269" i="7" s="1"/>
  <c r="BP490" i="1"/>
  <c r="J1311" i="7" s="1"/>
  <c r="BO490" i="1"/>
  <c r="J1290" i="7" s="1"/>
  <c r="BN490" i="1"/>
  <c r="J1269" i="7" s="1"/>
  <c r="BM490" i="1"/>
  <c r="I1311" i="7" s="1"/>
  <c r="BL490" i="1"/>
  <c r="I1290" i="7" s="1"/>
  <c r="BK490" i="1"/>
  <c r="I1269" i="7" s="1"/>
  <c r="BJ490" i="1"/>
  <c r="H1311" i="7" s="1"/>
  <c r="BI490" i="1"/>
  <c r="H1290" i="7" s="1"/>
  <c r="BH490" i="1"/>
  <c r="H1269" i="7" s="1"/>
  <c r="BG490" i="1"/>
  <c r="G1311" i="7" s="1"/>
  <c r="BF490" i="1"/>
  <c r="G1290" i="7" s="1"/>
  <c r="BE490" i="1"/>
  <c r="G1269" i="7" s="1"/>
  <c r="BD490" i="1"/>
  <c r="F1311" i="7" s="1"/>
  <c r="BC490" i="1"/>
  <c r="F1290" i="7" s="1"/>
  <c r="BB490" i="1"/>
  <c r="F1269" i="7" s="1"/>
  <c r="BA490" i="1"/>
  <c r="E1311" i="7" s="1"/>
  <c r="AZ490" i="1"/>
  <c r="E1290" i="7" s="1"/>
  <c r="AY490" i="1"/>
  <c r="E1269" i="7" s="1"/>
  <c r="AW490" i="1"/>
  <c r="CQ489" i="1"/>
  <c r="S1310" i="7" s="1"/>
  <c r="CP489" i="1"/>
  <c r="S1289" i="7" s="1"/>
  <c r="CO489" i="1"/>
  <c r="S1268" i="7" s="1"/>
  <c r="CN489" i="1"/>
  <c r="R1310" i="7" s="1"/>
  <c r="CM489" i="1"/>
  <c r="R1289" i="7" s="1"/>
  <c r="CL489" i="1"/>
  <c r="R1268" i="7" s="1"/>
  <c r="CK489" i="1"/>
  <c r="Q1310" i="7" s="1"/>
  <c r="CJ489" i="1"/>
  <c r="Q1289" i="7" s="1"/>
  <c r="CI489" i="1"/>
  <c r="Q1268" i="7" s="1"/>
  <c r="CH489" i="1"/>
  <c r="P1310" i="7" s="1"/>
  <c r="CG489" i="1"/>
  <c r="P1289" i="7" s="1"/>
  <c r="CF489" i="1"/>
  <c r="P1268" i="7" s="1"/>
  <c r="CE489" i="1"/>
  <c r="O1310" i="7" s="1"/>
  <c r="CD489" i="1"/>
  <c r="O1289" i="7" s="1"/>
  <c r="CC489" i="1"/>
  <c r="O1268" i="7" s="1"/>
  <c r="CB489" i="1"/>
  <c r="N1310" i="7" s="1"/>
  <c r="CA489" i="1"/>
  <c r="N1289" i="7" s="1"/>
  <c r="BZ489" i="1"/>
  <c r="N1268" i="7" s="1"/>
  <c r="BY489" i="1"/>
  <c r="M1310" i="7" s="1"/>
  <c r="BX489" i="1"/>
  <c r="M1289" i="7" s="1"/>
  <c r="BW489" i="1"/>
  <c r="M1268" i="7" s="1"/>
  <c r="BV489" i="1"/>
  <c r="L1310" i="7" s="1"/>
  <c r="BU489" i="1"/>
  <c r="L1289" i="7" s="1"/>
  <c r="BT489" i="1"/>
  <c r="L1268" i="7" s="1"/>
  <c r="BS489" i="1"/>
  <c r="BR489" i="1"/>
  <c r="K1289" i="7" s="1"/>
  <c r="BQ489" i="1"/>
  <c r="K1268" i="7" s="1"/>
  <c r="BP489" i="1"/>
  <c r="J1310" i="7" s="1"/>
  <c r="BO489" i="1"/>
  <c r="J1289" i="7" s="1"/>
  <c r="BN489" i="1"/>
  <c r="J1268" i="7" s="1"/>
  <c r="BM489" i="1"/>
  <c r="I1310" i="7" s="1"/>
  <c r="BL489" i="1"/>
  <c r="I1289" i="7" s="1"/>
  <c r="BK489" i="1"/>
  <c r="I1268" i="7" s="1"/>
  <c r="BJ489" i="1"/>
  <c r="H1310" i="7" s="1"/>
  <c r="BI489" i="1"/>
  <c r="H1289" i="7" s="1"/>
  <c r="BH489" i="1"/>
  <c r="H1268" i="7" s="1"/>
  <c r="BG489" i="1"/>
  <c r="G1310" i="7" s="1"/>
  <c r="BF489" i="1"/>
  <c r="G1289" i="7" s="1"/>
  <c r="BE489" i="1"/>
  <c r="G1268" i="7" s="1"/>
  <c r="BD489" i="1"/>
  <c r="F1310" i="7" s="1"/>
  <c r="BC489" i="1"/>
  <c r="F1289" i="7" s="1"/>
  <c r="BB489" i="1"/>
  <c r="F1268" i="7" s="1"/>
  <c r="BA489" i="1"/>
  <c r="E1310" i="7" s="1"/>
  <c r="AZ489" i="1"/>
  <c r="E1289" i="7" s="1"/>
  <c r="AY489" i="1"/>
  <c r="E1268" i="7" s="1"/>
  <c r="AW489" i="1"/>
  <c r="CQ488" i="1"/>
  <c r="S1309" i="7" s="1"/>
  <c r="CP488" i="1"/>
  <c r="S1288" i="7" s="1"/>
  <c r="CO488" i="1"/>
  <c r="S1267" i="7" s="1"/>
  <c r="CN488" i="1"/>
  <c r="R1309" i="7" s="1"/>
  <c r="CM488" i="1"/>
  <c r="R1288" i="7" s="1"/>
  <c r="CL488" i="1"/>
  <c r="R1267" i="7" s="1"/>
  <c r="CK488" i="1"/>
  <c r="Q1309" i="7" s="1"/>
  <c r="CJ488" i="1"/>
  <c r="Q1288" i="7" s="1"/>
  <c r="CI488" i="1"/>
  <c r="Q1267" i="7" s="1"/>
  <c r="CH488" i="1"/>
  <c r="P1309" i="7" s="1"/>
  <c r="CG488" i="1"/>
  <c r="P1288" i="7" s="1"/>
  <c r="CF488" i="1"/>
  <c r="P1267" i="7" s="1"/>
  <c r="CE488" i="1"/>
  <c r="O1309" i="7" s="1"/>
  <c r="CD488" i="1"/>
  <c r="O1288" i="7" s="1"/>
  <c r="CC488" i="1"/>
  <c r="O1267" i="7" s="1"/>
  <c r="CB488" i="1"/>
  <c r="N1309" i="7" s="1"/>
  <c r="CA488" i="1"/>
  <c r="N1288" i="7" s="1"/>
  <c r="BZ488" i="1"/>
  <c r="N1267" i="7" s="1"/>
  <c r="BY488" i="1"/>
  <c r="M1309" i="7" s="1"/>
  <c r="BX488" i="1"/>
  <c r="M1288" i="7" s="1"/>
  <c r="BW488" i="1"/>
  <c r="M1267" i="7" s="1"/>
  <c r="BV488" i="1"/>
  <c r="L1309" i="7" s="1"/>
  <c r="BU488" i="1"/>
  <c r="L1288" i="7" s="1"/>
  <c r="BT488" i="1"/>
  <c r="L1267" i="7" s="1"/>
  <c r="BS488" i="1"/>
  <c r="BR488" i="1"/>
  <c r="K1288" i="7" s="1"/>
  <c r="BQ488" i="1"/>
  <c r="K1267" i="7" s="1"/>
  <c r="BP488" i="1"/>
  <c r="J1309" i="7" s="1"/>
  <c r="BO488" i="1"/>
  <c r="J1288" i="7" s="1"/>
  <c r="BN488" i="1"/>
  <c r="J1267" i="7" s="1"/>
  <c r="BM488" i="1"/>
  <c r="I1309" i="7" s="1"/>
  <c r="BL488" i="1"/>
  <c r="I1288" i="7" s="1"/>
  <c r="BK488" i="1"/>
  <c r="I1267" i="7" s="1"/>
  <c r="BJ488" i="1"/>
  <c r="H1309" i="7" s="1"/>
  <c r="BI488" i="1"/>
  <c r="H1288" i="7" s="1"/>
  <c r="BH488" i="1"/>
  <c r="H1267" i="7" s="1"/>
  <c r="BG488" i="1"/>
  <c r="G1309" i="7" s="1"/>
  <c r="BF488" i="1"/>
  <c r="G1288" i="7" s="1"/>
  <c r="BE488" i="1"/>
  <c r="G1267" i="7" s="1"/>
  <c r="BD488" i="1"/>
  <c r="F1309" i="7" s="1"/>
  <c r="BC488" i="1"/>
  <c r="F1288" i="7" s="1"/>
  <c r="BB488" i="1"/>
  <c r="F1267" i="7" s="1"/>
  <c r="BA488" i="1"/>
  <c r="E1309" i="7" s="1"/>
  <c r="AZ488" i="1"/>
  <c r="E1288" i="7" s="1"/>
  <c r="AY488" i="1"/>
  <c r="E1267" i="7" s="1"/>
  <c r="AW488" i="1"/>
  <c r="CQ487" i="1"/>
  <c r="S1308" i="7" s="1"/>
  <c r="CP487" i="1"/>
  <c r="S1287" i="7" s="1"/>
  <c r="CO487" i="1"/>
  <c r="S1266" i="7" s="1"/>
  <c r="CN487" i="1"/>
  <c r="R1308" i="7" s="1"/>
  <c r="CM487" i="1"/>
  <c r="R1287" i="7" s="1"/>
  <c r="CL487" i="1"/>
  <c r="R1266" i="7" s="1"/>
  <c r="CK487" i="1"/>
  <c r="Q1308" i="7" s="1"/>
  <c r="CJ487" i="1"/>
  <c r="Q1287" i="7" s="1"/>
  <c r="CI487" i="1"/>
  <c r="Q1266" i="7" s="1"/>
  <c r="CH487" i="1"/>
  <c r="P1308" i="7" s="1"/>
  <c r="CG487" i="1"/>
  <c r="P1287" i="7" s="1"/>
  <c r="CF487" i="1"/>
  <c r="P1266" i="7" s="1"/>
  <c r="CE487" i="1"/>
  <c r="O1308" i="7" s="1"/>
  <c r="CD487" i="1"/>
  <c r="O1287" i="7" s="1"/>
  <c r="CC487" i="1"/>
  <c r="O1266" i="7" s="1"/>
  <c r="CB487" i="1"/>
  <c r="N1308" i="7" s="1"/>
  <c r="CA487" i="1"/>
  <c r="N1287" i="7" s="1"/>
  <c r="BZ487" i="1"/>
  <c r="N1266" i="7" s="1"/>
  <c r="BY487" i="1"/>
  <c r="M1308" i="7" s="1"/>
  <c r="BX487" i="1"/>
  <c r="M1287" i="7" s="1"/>
  <c r="BW487" i="1"/>
  <c r="M1266" i="7" s="1"/>
  <c r="BV487" i="1"/>
  <c r="L1308" i="7" s="1"/>
  <c r="BU487" i="1"/>
  <c r="L1287" i="7" s="1"/>
  <c r="BT487" i="1"/>
  <c r="L1266" i="7" s="1"/>
  <c r="BS487" i="1"/>
  <c r="BR487" i="1"/>
  <c r="K1287" i="7" s="1"/>
  <c r="BQ487" i="1"/>
  <c r="K1266" i="7" s="1"/>
  <c r="BP487" i="1"/>
  <c r="J1308" i="7" s="1"/>
  <c r="BO487" i="1"/>
  <c r="J1287" i="7" s="1"/>
  <c r="BN487" i="1"/>
  <c r="J1266" i="7" s="1"/>
  <c r="BM487" i="1"/>
  <c r="I1308" i="7" s="1"/>
  <c r="BL487" i="1"/>
  <c r="I1287" i="7" s="1"/>
  <c r="BK487" i="1"/>
  <c r="I1266" i="7" s="1"/>
  <c r="BJ487" i="1"/>
  <c r="H1308" i="7" s="1"/>
  <c r="BI487" i="1"/>
  <c r="H1287" i="7" s="1"/>
  <c r="BH487" i="1"/>
  <c r="H1266" i="7" s="1"/>
  <c r="BG487" i="1"/>
  <c r="G1308" i="7" s="1"/>
  <c r="BF487" i="1"/>
  <c r="G1287" i="7" s="1"/>
  <c r="BE487" i="1"/>
  <c r="G1266" i="7" s="1"/>
  <c r="BD487" i="1"/>
  <c r="F1308" i="7" s="1"/>
  <c r="BC487" i="1"/>
  <c r="F1287" i="7" s="1"/>
  <c r="BB487" i="1"/>
  <c r="F1266" i="7" s="1"/>
  <c r="BA487" i="1"/>
  <c r="E1308" i="7" s="1"/>
  <c r="AZ487" i="1"/>
  <c r="E1287" i="7" s="1"/>
  <c r="AY487" i="1"/>
  <c r="E1266" i="7" s="1"/>
  <c r="AW487" i="1"/>
  <c r="CQ486" i="1"/>
  <c r="S1307" i="7" s="1"/>
  <c r="CP486" i="1"/>
  <c r="S1286" i="7" s="1"/>
  <c r="CO486" i="1"/>
  <c r="S1265" i="7" s="1"/>
  <c r="CN486" i="1"/>
  <c r="R1307" i="7" s="1"/>
  <c r="CM486" i="1"/>
  <c r="R1286" i="7" s="1"/>
  <c r="CL486" i="1"/>
  <c r="R1265" i="7" s="1"/>
  <c r="CK486" i="1"/>
  <c r="Q1307" i="7" s="1"/>
  <c r="CJ486" i="1"/>
  <c r="Q1286" i="7" s="1"/>
  <c r="CI486" i="1"/>
  <c r="Q1265" i="7" s="1"/>
  <c r="CH486" i="1"/>
  <c r="P1307" i="7" s="1"/>
  <c r="CG486" i="1"/>
  <c r="P1286" i="7" s="1"/>
  <c r="CF486" i="1"/>
  <c r="P1265" i="7" s="1"/>
  <c r="CE486" i="1"/>
  <c r="O1307" i="7" s="1"/>
  <c r="CD486" i="1"/>
  <c r="O1286" i="7" s="1"/>
  <c r="CC486" i="1"/>
  <c r="O1265" i="7" s="1"/>
  <c r="CB486" i="1"/>
  <c r="N1307" i="7" s="1"/>
  <c r="CA486" i="1"/>
  <c r="N1286" i="7" s="1"/>
  <c r="BZ486" i="1"/>
  <c r="N1265" i="7" s="1"/>
  <c r="BY486" i="1"/>
  <c r="M1307" i="7" s="1"/>
  <c r="BX486" i="1"/>
  <c r="M1286" i="7" s="1"/>
  <c r="BW486" i="1"/>
  <c r="M1265" i="7" s="1"/>
  <c r="BV486" i="1"/>
  <c r="L1307" i="7" s="1"/>
  <c r="BU486" i="1"/>
  <c r="L1286" i="7" s="1"/>
  <c r="BT486" i="1"/>
  <c r="L1265" i="7" s="1"/>
  <c r="BS486" i="1"/>
  <c r="BR486" i="1"/>
  <c r="K1286" i="7" s="1"/>
  <c r="BQ486" i="1"/>
  <c r="K1265" i="7" s="1"/>
  <c r="BP486" i="1"/>
  <c r="J1307" i="7" s="1"/>
  <c r="BO486" i="1"/>
  <c r="J1286" i="7" s="1"/>
  <c r="BN486" i="1"/>
  <c r="J1265" i="7" s="1"/>
  <c r="BM486" i="1"/>
  <c r="I1307" i="7" s="1"/>
  <c r="BL486" i="1"/>
  <c r="I1286" i="7" s="1"/>
  <c r="BK486" i="1"/>
  <c r="I1265" i="7" s="1"/>
  <c r="BJ486" i="1"/>
  <c r="H1307" i="7" s="1"/>
  <c r="BI486" i="1"/>
  <c r="H1286" i="7" s="1"/>
  <c r="BH486" i="1"/>
  <c r="H1265" i="7" s="1"/>
  <c r="BG486" i="1"/>
  <c r="G1307" i="7" s="1"/>
  <c r="BF486" i="1"/>
  <c r="G1286" i="7" s="1"/>
  <c r="BE486" i="1"/>
  <c r="G1265" i="7" s="1"/>
  <c r="BD486" i="1"/>
  <c r="F1307" i="7" s="1"/>
  <c r="BC486" i="1"/>
  <c r="F1286" i="7" s="1"/>
  <c r="BB486" i="1"/>
  <c r="F1265" i="7" s="1"/>
  <c r="BA486" i="1"/>
  <c r="E1307" i="7" s="1"/>
  <c r="AZ486" i="1"/>
  <c r="E1286" i="7" s="1"/>
  <c r="AY486" i="1"/>
  <c r="E1265" i="7" s="1"/>
  <c r="AW486" i="1"/>
  <c r="CQ485" i="1"/>
  <c r="S1306" i="7" s="1"/>
  <c r="CP485" i="1"/>
  <c r="S1285" i="7" s="1"/>
  <c r="CO485" i="1"/>
  <c r="S1264" i="7" s="1"/>
  <c r="CN485" i="1"/>
  <c r="R1306" i="7" s="1"/>
  <c r="CM485" i="1"/>
  <c r="R1285" i="7" s="1"/>
  <c r="CL485" i="1"/>
  <c r="R1264" i="7" s="1"/>
  <c r="CK485" i="1"/>
  <c r="Q1306" i="7" s="1"/>
  <c r="CJ485" i="1"/>
  <c r="Q1285" i="7" s="1"/>
  <c r="CI485" i="1"/>
  <c r="Q1264" i="7" s="1"/>
  <c r="CH485" i="1"/>
  <c r="P1306" i="7" s="1"/>
  <c r="CG485" i="1"/>
  <c r="P1285" i="7" s="1"/>
  <c r="CF485" i="1"/>
  <c r="P1264" i="7" s="1"/>
  <c r="CE485" i="1"/>
  <c r="O1306" i="7" s="1"/>
  <c r="CD485" i="1"/>
  <c r="O1285" i="7" s="1"/>
  <c r="CC485" i="1"/>
  <c r="O1264" i="7" s="1"/>
  <c r="CB485" i="1"/>
  <c r="N1306" i="7" s="1"/>
  <c r="CA485" i="1"/>
  <c r="N1285" i="7" s="1"/>
  <c r="BZ485" i="1"/>
  <c r="N1264" i="7" s="1"/>
  <c r="BY485" i="1"/>
  <c r="M1306" i="7" s="1"/>
  <c r="BX485" i="1"/>
  <c r="M1285" i="7" s="1"/>
  <c r="BW485" i="1"/>
  <c r="M1264" i="7" s="1"/>
  <c r="BV485" i="1"/>
  <c r="L1306" i="7" s="1"/>
  <c r="BU485" i="1"/>
  <c r="L1285" i="7" s="1"/>
  <c r="BT485" i="1"/>
  <c r="L1264" i="7" s="1"/>
  <c r="BS485" i="1"/>
  <c r="BR485" i="1"/>
  <c r="K1285" i="7" s="1"/>
  <c r="BQ485" i="1"/>
  <c r="K1264" i="7" s="1"/>
  <c r="BP485" i="1"/>
  <c r="J1306" i="7" s="1"/>
  <c r="BO485" i="1"/>
  <c r="J1285" i="7" s="1"/>
  <c r="BN485" i="1"/>
  <c r="J1264" i="7" s="1"/>
  <c r="BM485" i="1"/>
  <c r="I1306" i="7" s="1"/>
  <c r="BL485" i="1"/>
  <c r="I1285" i="7" s="1"/>
  <c r="BK485" i="1"/>
  <c r="I1264" i="7" s="1"/>
  <c r="BJ485" i="1"/>
  <c r="H1306" i="7" s="1"/>
  <c r="BI485" i="1"/>
  <c r="H1285" i="7" s="1"/>
  <c r="BH485" i="1"/>
  <c r="H1264" i="7" s="1"/>
  <c r="BG485" i="1"/>
  <c r="G1306" i="7" s="1"/>
  <c r="BF485" i="1"/>
  <c r="G1285" i="7" s="1"/>
  <c r="BE485" i="1"/>
  <c r="G1264" i="7" s="1"/>
  <c r="BD485" i="1"/>
  <c r="F1306" i="7" s="1"/>
  <c r="BC485" i="1"/>
  <c r="F1285" i="7" s="1"/>
  <c r="BB485" i="1"/>
  <c r="F1264" i="7" s="1"/>
  <c r="BA485" i="1"/>
  <c r="E1306" i="7" s="1"/>
  <c r="AZ485" i="1"/>
  <c r="E1285" i="7" s="1"/>
  <c r="AY485" i="1"/>
  <c r="E1264" i="7" s="1"/>
  <c r="AW485" i="1"/>
  <c r="CQ484" i="1"/>
  <c r="S1305" i="7" s="1"/>
  <c r="CP484" i="1"/>
  <c r="S1284" i="7" s="1"/>
  <c r="CO484" i="1"/>
  <c r="S1263" i="7" s="1"/>
  <c r="CN484" i="1"/>
  <c r="R1305" i="7" s="1"/>
  <c r="CM484" i="1"/>
  <c r="R1284" i="7" s="1"/>
  <c r="CL484" i="1"/>
  <c r="R1263" i="7" s="1"/>
  <c r="CK484" i="1"/>
  <c r="Q1305" i="7" s="1"/>
  <c r="CJ484" i="1"/>
  <c r="Q1284" i="7" s="1"/>
  <c r="CI484" i="1"/>
  <c r="Q1263" i="7" s="1"/>
  <c r="CH484" i="1"/>
  <c r="P1305" i="7" s="1"/>
  <c r="CG484" i="1"/>
  <c r="P1284" i="7" s="1"/>
  <c r="CF484" i="1"/>
  <c r="P1263" i="7" s="1"/>
  <c r="CE484" i="1"/>
  <c r="O1305" i="7" s="1"/>
  <c r="CD484" i="1"/>
  <c r="O1284" i="7" s="1"/>
  <c r="CC484" i="1"/>
  <c r="O1263" i="7" s="1"/>
  <c r="CB484" i="1"/>
  <c r="N1305" i="7" s="1"/>
  <c r="CA484" i="1"/>
  <c r="N1284" i="7" s="1"/>
  <c r="BZ484" i="1"/>
  <c r="N1263" i="7" s="1"/>
  <c r="BY484" i="1"/>
  <c r="M1305" i="7" s="1"/>
  <c r="BX484" i="1"/>
  <c r="M1284" i="7" s="1"/>
  <c r="BW484" i="1"/>
  <c r="M1263" i="7" s="1"/>
  <c r="BV484" i="1"/>
  <c r="L1305" i="7" s="1"/>
  <c r="BU484" i="1"/>
  <c r="L1284" i="7" s="1"/>
  <c r="BT484" i="1"/>
  <c r="L1263" i="7" s="1"/>
  <c r="BS484" i="1"/>
  <c r="BR484" i="1"/>
  <c r="K1284" i="7" s="1"/>
  <c r="BQ484" i="1"/>
  <c r="K1263" i="7" s="1"/>
  <c r="BP484" i="1"/>
  <c r="J1305" i="7" s="1"/>
  <c r="BO484" i="1"/>
  <c r="J1284" i="7" s="1"/>
  <c r="BN484" i="1"/>
  <c r="J1263" i="7" s="1"/>
  <c r="BM484" i="1"/>
  <c r="I1305" i="7" s="1"/>
  <c r="BL484" i="1"/>
  <c r="I1284" i="7" s="1"/>
  <c r="BK484" i="1"/>
  <c r="I1263" i="7" s="1"/>
  <c r="BJ484" i="1"/>
  <c r="H1305" i="7" s="1"/>
  <c r="BI484" i="1"/>
  <c r="H1284" i="7" s="1"/>
  <c r="BH484" i="1"/>
  <c r="H1263" i="7" s="1"/>
  <c r="BG484" i="1"/>
  <c r="G1305" i="7" s="1"/>
  <c r="BF484" i="1"/>
  <c r="G1284" i="7" s="1"/>
  <c r="BE484" i="1"/>
  <c r="G1263" i="7" s="1"/>
  <c r="BD484" i="1"/>
  <c r="F1305" i="7" s="1"/>
  <c r="BC484" i="1"/>
  <c r="F1284" i="7" s="1"/>
  <c r="BB484" i="1"/>
  <c r="F1263" i="7" s="1"/>
  <c r="BA484" i="1"/>
  <c r="E1305" i="7" s="1"/>
  <c r="AZ484" i="1"/>
  <c r="E1284" i="7" s="1"/>
  <c r="AY484" i="1"/>
  <c r="E1263" i="7" s="1"/>
  <c r="AW484" i="1"/>
  <c r="CQ483" i="1"/>
  <c r="S1304" i="7" s="1"/>
  <c r="CP483" i="1"/>
  <c r="S1283" i="7" s="1"/>
  <c r="CO483" i="1"/>
  <c r="S1262" i="7" s="1"/>
  <c r="CN483" i="1"/>
  <c r="R1304" i="7" s="1"/>
  <c r="CM483" i="1"/>
  <c r="R1283" i="7" s="1"/>
  <c r="CL483" i="1"/>
  <c r="R1262" i="7" s="1"/>
  <c r="CK483" i="1"/>
  <c r="Q1304" i="7" s="1"/>
  <c r="CJ483" i="1"/>
  <c r="Q1283" i="7" s="1"/>
  <c r="CI483" i="1"/>
  <c r="Q1262" i="7" s="1"/>
  <c r="CH483" i="1"/>
  <c r="P1304" i="7" s="1"/>
  <c r="CG483" i="1"/>
  <c r="P1283" i="7" s="1"/>
  <c r="CF483" i="1"/>
  <c r="P1262" i="7" s="1"/>
  <c r="CE483" i="1"/>
  <c r="O1304" i="7" s="1"/>
  <c r="CD483" i="1"/>
  <c r="O1283" i="7" s="1"/>
  <c r="CC483" i="1"/>
  <c r="O1262" i="7" s="1"/>
  <c r="CB483" i="1"/>
  <c r="N1304" i="7" s="1"/>
  <c r="CA483" i="1"/>
  <c r="N1283" i="7" s="1"/>
  <c r="BZ483" i="1"/>
  <c r="N1262" i="7" s="1"/>
  <c r="BY483" i="1"/>
  <c r="M1304" i="7" s="1"/>
  <c r="BX483" i="1"/>
  <c r="M1283" i="7" s="1"/>
  <c r="BW483" i="1"/>
  <c r="M1262" i="7" s="1"/>
  <c r="BV483" i="1"/>
  <c r="L1304" i="7" s="1"/>
  <c r="BU483" i="1"/>
  <c r="L1283" i="7" s="1"/>
  <c r="BT483" i="1"/>
  <c r="L1262" i="7" s="1"/>
  <c r="BS483" i="1"/>
  <c r="BR483" i="1"/>
  <c r="K1283" i="7" s="1"/>
  <c r="BQ483" i="1"/>
  <c r="K1262" i="7" s="1"/>
  <c r="BP483" i="1"/>
  <c r="J1304" i="7" s="1"/>
  <c r="BO483" i="1"/>
  <c r="J1283" i="7" s="1"/>
  <c r="BN483" i="1"/>
  <c r="J1262" i="7" s="1"/>
  <c r="BM483" i="1"/>
  <c r="I1304" i="7" s="1"/>
  <c r="BL483" i="1"/>
  <c r="I1283" i="7" s="1"/>
  <c r="BK483" i="1"/>
  <c r="I1262" i="7" s="1"/>
  <c r="BJ483" i="1"/>
  <c r="H1304" i="7" s="1"/>
  <c r="BI483" i="1"/>
  <c r="H1283" i="7" s="1"/>
  <c r="BH483" i="1"/>
  <c r="H1262" i="7" s="1"/>
  <c r="BG483" i="1"/>
  <c r="G1304" i="7" s="1"/>
  <c r="BF483" i="1"/>
  <c r="G1283" i="7" s="1"/>
  <c r="BE483" i="1"/>
  <c r="G1262" i="7" s="1"/>
  <c r="BD483" i="1"/>
  <c r="F1304" i="7" s="1"/>
  <c r="BC483" i="1"/>
  <c r="F1283" i="7" s="1"/>
  <c r="BB483" i="1"/>
  <c r="F1262" i="7" s="1"/>
  <c r="BA483" i="1"/>
  <c r="E1304" i="7" s="1"/>
  <c r="AZ483" i="1"/>
  <c r="E1283" i="7" s="1"/>
  <c r="AY483" i="1"/>
  <c r="E1262" i="7" s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Q1261" i="7" s="1"/>
  <c r="CJ479" i="1"/>
  <c r="Q1240" i="7" s="1"/>
  <c r="CI479" i="1"/>
  <c r="Q1219" i="7" s="1"/>
  <c r="CH479" i="1"/>
  <c r="P1261" i="7" s="1"/>
  <c r="CG479" i="1"/>
  <c r="P1240" i="7" s="1"/>
  <c r="CF479" i="1"/>
  <c r="P1219" i="7" s="1"/>
  <c r="CE479" i="1"/>
  <c r="O1261" i="7" s="1"/>
  <c r="CD479" i="1"/>
  <c r="O1240" i="7" s="1"/>
  <c r="CC479" i="1"/>
  <c r="CB479" i="1"/>
  <c r="N1261" i="7" s="1"/>
  <c r="CA479" i="1"/>
  <c r="N1240" i="7" s="1"/>
  <c r="BZ479" i="1"/>
  <c r="N1219" i="7" s="1"/>
  <c r="BY479" i="1"/>
  <c r="M1261" i="7" s="1"/>
  <c r="BX479" i="1"/>
  <c r="M1240" i="7" s="1"/>
  <c r="BW479" i="1"/>
  <c r="M1219" i="7" s="1"/>
  <c r="BV479" i="1"/>
  <c r="L1261" i="7" s="1"/>
  <c r="BU479" i="1"/>
  <c r="L1240" i="7" s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I1261" i="7" s="1"/>
  <c r="BL479" i="1"/>
  <c r="I1240" i="7" s="1"/>
  <c r="BK479" i="1"/>
  <c r="BJ479" i="1"/>
  <c r="H1261" i="7" s="1"/>
  <c r="BI479" i="1"/>
  <c r="H1240" i="7" s="1"/>
  <c r="BH479" i="1"/>
  <c r="H1219" i="7" s="1"/>
  <c r="BG479" i="1"/>
  <c r="G1261" i="7" s="1"/>
  <c r="BF479" i="1"/>
  <c r="G1240" i="7" s="1"/>
  <c r="BE479" i="1"/>
  <c r="G1219" i="7" s="1"/>
  <c r="BD479" i="1"/>
  <c r="F1261" i="7" s="1"/>
  <c r="BC479" i="1"/>
  <c r="F1240" i="7" s="1"/>
  <c r="BB479" i="1"/>
  <c r="F1219" i="7" s="1"/>
  <c r="BA479" i="1"/>
  <c r="E1261" i="7" s="1"/>
  <c r="AZ479" i="1"/>
  <c r="E1240" i="7" s="1"/>
  <c r="AY479" i="1"/>
  <c r="E1219" i="7" s="1"/>
  <c r="AW479" i="1"/>
  <c r="CQ478" i="1"/>
  <c r="S1260" i="7" s="1"/>
  <c r="CP478" i="1"/>
  <c r="S1239" i="7" s="1"/>
  <c r="CO478" i="1"/>
  <c r="CN478" i="1"/>
  <c r="R1260" i="7" s="1"/>
  <c r="CM478" i="1"/>
  <c r="R1239" i="7" s="1"/>
  <c r="CL478" i="1"/>
  <c r="R1218" i="7" s="1"/>
  <c r="CK478" i="1"/>
  <c r="Q1260" i="7" s="1"/>
  <c r="CJ478" i="1"/>
  <c r="Q1239" i="7" s="1"/>
  <c r="CI478" i="1"/>
  <c r="CH478" i="1"/>
  <c r="P1260" i="7" s="1"/>
  <c r="CG478" i="1"/>
  <c r="P1239" i="7" s="1"/>
  <c r="CF478" i="1"/>
  <c r="P1218" i="7" s="1"/>
  <c r="CE478" i="1"/>
  <c r="O1260" i="7" s="1"/>
  <c r="CD478" i="1"/>
  <c r="O1239" i="7" s="1"/>
  <c r="CC478" i="1"/>
  <c r="O1218" i="7" s="1"/>
  <c r="CB478" i="1"/>
  <c r="N1260" i="7" s="1"/>
  <c r="CA478" i="1"/>
  <c r="N1239" i="7" s="1"/>
  <c r="BZ478" i="1"/>
  <c r="BY478" i="1"/>
  <c r="M1260" i="7" s="1"/>
  <c r="BX478" i="1"/>
  <c r="M1239" i="7" s="1"/>
  <c r="BW478" i="1"/>
  <c r="BV478" i="1"/>
  <c r="L1260" i="7" s="1"/>
  <c r="BU478" i="1"/>
  <c r="L1239" i="7" s="1"/>
  <c r="BT478" i="1"/>
  <c r="BS478" i="1"/>
  <c r="BR478" i="1"/>
  <c r="K1239" i="7" s="1"/>
  <c r="BQ478" i="1"/>
  <c r="BP478" i="1"/>
  <c r="J1260" i="7" s="1"/>
  <c r="BO478" i="1"/>
  <c r="J1239" i="7" s="1"/>
  <c r="BN478" i="1"/>
  <c r="J1218" i="7" s="1"/>
  <c r="BM478" i="1"/>
  <c r="I1260" i="7" s="1"/>
  <c r="BL478" i="1"/>
  <c r="I1239" i="7" s="1"/>
  <c r="BK478" i="1"/>
  <c r="BJ478" i="1"/>
  <c r="H1260" i="7" s="1"/>
  <c r="BI478" i="1"/>
  <c r="H1239" i="7" s="1"/>
  <c r="BH478" i="1"/>
  <c r="H1218" i="7" s="1"/>
  <c r="BG478" i="1"/>
  <c r="G1260" i="7" s="1"/>
  <c r="BF478" i="1"/>
  <c r="G1239" i="7" s="1"/>
  <c r="BE478" i="1"/>
  <c r="G1218" i="7" s="1"/>
  <c r="BD478" i="1"/>
  <c r="F1260" i="7" s="1"/>
  <c r="BC478" i="1"/>
  <c r="F1239" i="7" s="1"/>
  <c r="BB478" i="1"/>
  <c r="BA478" i="1"/>
  <c r="E1260" i="7" s="1"/>
  <c r="AZ478" i="1"/>
  <c r="E1239" i="7" s="1"/>
  <c r="AY478" i="1"/>
  <c r="AW478" i="1"/>
  <c r="CQ477" i="1"/>
  <c r="S1259" i="7" s="1"/>
  <c r="CP477" i="1"/>
  <c r="S1238" i="7" s="1"/>
  <c r="CO477" i="1"/>
  <c r="CN477" i="1"/>
  <c r="R1259" i="7" s="1"/>
  <c r="CM477" i="1"/>
  <c r="R1238" i="7" s="1"/>
  <c r="CL477" i="1"/>
  <c r="R1217" i="7" s="1"/>
  <c r="CK477" i="1"/>
  <c r="Q1259" i="7" s="1"/>
  <c r="CJ477" i="1"/>
  <c r="Q1238" i="7" s="1"/>
  <c r="CI477" i="1"/>
  <c r="Q1217" i="7" s="1"/>
  <c r="CH477" i="1"/>
  <c r="P1259" i="7" s="1"/>
  <c r="CG477" i="1"/>
  <c r="P1238" i="7" s="1"/>
  <c r="CF477" i="1"/>
  <c r="P1217" i="7" s="1"/>
  <c r="CE477" i="1"/>
  <c r="O1259" i="7" s="1"/>
  <c r="CD477" i="1"/>
  <c r="O1238" i="7" s="1"/>
  <c r="CC477" i="1"/>
  <c r="O1217" i="7" s="1"/>
  <c r="CB477" i="1"/>
  <c r="N1259" i="7" s="1"/>
  <c r="CA477" i="1"/>
  <c r="N1238" i="7" s="1"/>
  <c r="BZ477" i="1"/>
  <c r="N1217" i="7" s="1"/>
  <c r="BY477" i="1"/>
  <c r="M1259" i="7" s="1"/>
  <c r="BX477" i="1"/>
  <c r="M1238" i="7" s="1"/>
  <c r="BW477" i="1"/>
  <c r="M1217" i="7" s="1"/>
  <c r="BV477" i="1"/>
  <c r="L1259" i="7" s="1"/>
  <c r="BU477" i="1"/>
  <c r="L1238" i="7" s="1"/>
  <c r="BT477" i="1"/>
  <c r="L1217" i="7" s="1"/>
  <c r="BS477" i="1"/>
  <c r="BR477" i="1"/>
  <c r="K1238" i="7" s="1"/>
  <c r="BQ477" i="1"/>
  <c r="K1217" i="7" s="1"/>
  <c r="BP477" i="1"/>
  <c r="J1259" i="7" s="1"/>
  <c r="BO477" i="1"/>
  <c r="J1238" i="7" s="1"/>
  <c r="BN477" i="1"/>
  <c r="J1217" i="7" s="1"/>
  <c r="BM477" i="1"/>
  <c r="I1259" i="7" s="1"/>
  <c r="BL477" i="1"/>
  <c r="I1238" i="7" s="1"/>
  <c r="BK477" i="1"/>
  <c r="I1217" i="7" s="1"/>
  <c r="BJ477" i="1"/>
  <c r="H1259" i="7" s="1"/>
  <c r="BI477" i="1"/>
  <c r="H1238" i="7" s="1"/>
  <c r="BH477" i="1"/>
  <c r="H1217" i="7" s="1"/>
  <c r="BG477" i="1"/>
  <c r="G1259" i="7" s="1"/>
  <c r="BF477" i="1"/>
  <c r="G1238" i="7" s="1"/>
  <c r="BE477" i="1"/>
  <c r="G1217" i="7" s="1"/>
  <c r="BD477" i="1"/>
  <c r="F1259" i="7" s="1"/>
  <c r="BC477" i="1"/>
  <c r="F1238" i="7" s="1"/>
  <c r="BB477" i="1"/>
  <c r="F1217" i="7" s="1"/>
  <c r="BA477" i="1"/>
  <c r="E1259" i="7" s="1"/>
  <c r="AZ477" i="1"/>
  <c r="E1238" i="7" s="1"/>
  <c r="AY477" i="1"/>
  <c r="E1217" i="7" s="1"/>
  <c r="AW477" i="1"/>
  <c r="CQ476" i="1"/>
  <c r="S1258" i="7" s="1"/>
  <c r="CP476" i="1"/>
  <c r="S1237" i="7" s="1"/>
  <c r="CO476" i="1"/>
  <c r="S1216" i="7" s="1"/>
  <c r="CN476" i="1"/>
  <c r="R1258" i="7" s="1"/>
  <c r="CM476" i="1"/>
  <c r="R1237" i="7" s="1"/>
  <c r="CL476" i="1"/>
  <c r="R1216" i="7" s="1"/>
  <c r="CK476" i="1"/>
  <c r="Q1258" i="7" s="1"/>
  <c r="CJ476" i="1"/>
  <c r="Q1237" i="7" s="1"/>
  <c r="CI476" i="1"/>
  <c r="Q1216" i="7" s="1"/>
  <c r="CH476" i="1"/>
  <c r="P1258" i="7" s="1"/>
  <c r="CG476" i="1"/>
  <c r="P1237" i="7" s="1"/>
  <c r="CF476" i="1"/>
  <c r="P1216" i="7" s="1"/>
  <c r="CE476" i="1"/>
  <c r="O1258" i="7" s="1"/>
  <c r="CD476" i="1"/>
  <c r="O1237" i="7" s="1"/>
  <c r="CC476" i="1"/>
  <c r="O1216" i="7" s="1"/>
  <c r="CB476" i="1"/>
  <c r="N1258" i="7" s="1"/>
  <c r="CA476" i="1"/>
  <c r="N1237" i="7" s="1"/>
  <c r="BZ476" i="1"/>
  <c r="N1216" i="7" s="1"/>
  <c r="BY476" i="1"/>
  <c r="M1258" i="7" s="1"/>
  <c r="BX476" i="1"/>
  <c r="M1237" i="7" s="1"/>
  <c r="BW476" i="1"/>
  <c r="M1216" i="7" s="1"/>
  <c r="BV476" i="1"/>
  <c r="L1258" i="7" s="1"/>
  <c r="BU476" i="1"/>
  <c r="L1237" i="7" s="1"/>
  <c r="BT476" i="1"/>
  <c r="L1216" i="7" s="1"/>
  <c r="BS476" i="1"/>
  <c r="BR476" i="1"/>
  <c r="K1237" i="7" s="1"/>
  <c r="BQ476" i="1"/>
  <c r="K1216" i="7" s="1"/>
  <c r="BP476" i="1"/>
  <c r="J1258" i="7" s="1"/>
  <c r="BO476" i="1"/>
  <c r="J1237" i="7" s="1"/>
  <c r="BN476" i="1"/>
  <c r="J1216" i="7" s="1"/>
  <c r="BM476" i="1"/>
  <c r="I1258" i="7" s="1"/>
  <c r="BL476" i="1"/>
  <c r="I1237" i="7" s="1"/>
  <c r="BK476" i="1"/>
  <c r="I1216" i="7" s="1"/>
  <c r="BJ476" i="1"/>
  <c r="H1258" i="7" s="1"/>
  <c r="BI476" i="1"/>
  <c r="H1237" i="7" s="1"/>
  <c r="BH476" i="1"/>
  <c r="H1216" i="7" s="1"/>
  <c r="BG476" i="1"/>
  <c r="G1258" i="7" s="1"/>
  <c r="BF476" i="1"/>
  <c r="G1237" i="7" s="1"/>
  <c r="BE476" i="1"/>
  <c r="G1216" i="7" s="1"/>
  <c r="BD476" i="1"/>
  <c r="F1258" i="7" s="1"/>
  <c r="BC476" i="1"/>
  <c r="F1237" i="7" s="1"/>
  <c r="BB476" i="1"/>
  <c r="F1216" i="7" s="1"/>
  <c r="BA476" i="1"/>
  <c r="E1258" i="7" s="1"/>
  <c r="AZ476" i="1"/>
  <c r="E1237" i="7" s="1"/>
  <c r="AY476" i="1"/>
  <c r="E1216" i="7" s="1"/>
  <c r="AW476" i="1"/>
  <c r="CQ475" i="1"/>
  <c r="S1257" i="7" s="1"/>
  <c r="CP475" i="1"/>
  <c r="S1236" i="7" s="1"/>
  <c r="CO475" i="1"/>
  <c r="S1215" i="7" s="1"/>
  <c r="CN475" i="1"/>
  <c r="R1257" i="7" s="1"/>
  <c r="CM475" i="1"/>
  <c r="R1236" i="7" s="1"/>
  <c r="CL475" i="1"/>
  <c r="R1215" i="7" s="1"/>
  <c r="CK475" i="1"/>
  <c r="Q1257" i="7" s="1"/>
  <c r="CJ475" i="1"/>
  <c r="Q1236" i="7" s="1"/>
  <c r="CI475" i="1"/>
  <c r="Q1215" i="7" s="1"/>
  <c r="CH475" i="1"/>
  <c r="P1257" i="7" s="1"/>
  <c r="CG475" i="1"/>
  <c r="P1236" i="7" s="1"/>
  <c r="CF475" i="1"/>
  <c r="P1215" i="7" s="1"/>
  <c r="CE475" i="1"/>
  <c r="O1257" i="7" s="1"/>
  <c r="CD475" i="1"/>
  <c r="O1236" i="7" s="1"/>
  <c r="CC475" i="1"/>
  <c r="O1215" i="7" s="1"/>
  <c r="CB475" i="1"/>
  <c r="N1257" i="7" s="1"/>
  <c r="CA475" i="1"/>
  <c r="N1236" i="7" s="1"/>
  <c r="BZ475" i="1"/>
  <c r="N1215" i="7" s="1"/>
  <c r="BY475" i="1"/>
  <c r="M1257" i="7" s="1"/>
  <c r="BX475" i="1"/>
  <c r="M1236" i="7" s="1"/>
  <c r="BW475" i="1"/>
  <c r="M1215" i="7" s="1"/>
  <c r="BV475" i="1"/>
  <c r="L1257" i="7" s="1"/>
  <c r="BU475" i="1"/>
  <c r="L1236" i="7" s="1"/>
  <c r="BT475" i="1"/>
  <c r="L1215" i="7" s="1"/>
  <c r="BS475" i="1"/>
  <c r="BR475" i="1"/>
  <c r="K1236" i="7" s="1"/>
  <c r="BQ475" i="1"/>
  <c r="K1215" i="7" s="1"/>
  <c r="BP475" i="1"/>
  <c r="J1257" i="7" s="1"/>
  <c r="BO475" i="1"/>
  <c r="J1236" i="7" s="1"/>
  <c r="BN475" i="1"/>
  <c r="J1215" i="7" s="1"/>
  <c r="BM475" i="1"/>
  <c r="I1257" i="7" s="1"/>
  <c r="BL475" i="1"/>
  <c r="I1236" i="7" s="1"/>
  <c r="BK475" i="1"/>
  <c r="I1215" i="7" s="1"/>
  <c r="BJ475" i="1"/>
  <c r="H1257" i="7" s="1"/>
  <c r="BI475" i="1"/>
  <c r="H1236" i="7" s="1"/>
  <c r="BH475" i="1"/>
  <c r="H1215" i="7" s="1"/>
  <c r="BG475" i="1"/>
  <c r="G1257" i="7" s="1"/>
  <c r="BF475" i="1"/>
  <c r="G1236" i="7" s="1"/>
  <c r="BE475" i="1"/>
  <c r="G1215" i="7" s="1"/>
  <c r="BD475" i="1"/>
  <c r="F1257" i="7" s="1"/>
  <c r="BC475" i="1"/>
  <c r="F1236" i="7" s="1"/>
  <c r="BB475" i="1"/>
  <c r="F1215" i="7" s="1"/>
  <c r="BA475" i="1"/>
  <c r="E1257" i="7" s="1"/>
  <c r="AZ475" i="1"/>
  <c r="E1236" i="7" s="1"/>
  <c r="AY475" i="1"/>
  <c r="E1215" i="7" s="1"/>
  <c r="AW475" i="1"/>
  <c r="CQ474" i="1"/>
  <c r="S1256" i="7" s="1"/>
  <c r="CP474" i="1"/>
  <c r="S1235" i="7" s="1"/>
  <c r="CO474" i="1"/>
  <c r="S1214" i="7" s="1"/>
  <c r="CN474" i="1"/>
  <c r="R1256" i="7" s="1"/>
  <c r="CM474" i="1"/>
  <c r="R1235" i="7" s="1"/>
  <c r="CL474" i="1"/>
  <c r="R1214" i="7" s="1"/>
  <c r="CK474" i="1"/>
  <c r="Q1256" i="7" s="1"/>
  <c r="CJ474" i="1"/>
  <c r="Q1235" i="7" s="1"/>
  <c r="CI474" i="1"/>
  <c r="Q1214" i="7" s="1"/>
  <c r="CH474" i="1"/>
  <c r="P1256" i="7" s="1"/>
  <c r="CG474" i="1"/>
  <c r="P1235" i="7" s="1"/>
  <c r="CF474" i="1"/>
  <c r="P1214" i="7" s="1"/>
  <c r="CE474" i="1"/>
  <c r="O1256" i="7" s="1"/>
  <c r="CD474" i="1"/>
  <c r="O1235" i="7" s="1"/>
  <c r="CC474" i="1"/>
  <c r="O1214" i="7" s="1"/>
  <c r="CB474" i="1"/>
  <c r="N1256" i="7" s="1"/>
  <c r="CA474" i="1"/>
  <c r="N1235" i="7" s="1"/>
  <c r="BZ474" i="1"/>
  <c r="N1214" i="7" s="1"/>
  <c r="BY474" i="1"/>
  <c r="M1256" i="7" s="1"/>
  <c r="BX474" i="1"/>
  <c r="M1235" i="7" s="1"/>
  <c r="BW474" i="1"/>
  <c r="M1214" i="7" s="1"/>
  <c r="BV474" i="1"/>
  <c r="L1256" i="7" s="1"/>
  <c r="BU474" i="1"/>
  <c r="L1235" i="7" s="1"/>
  <c r="BT474" i="1"/>
  <c r="L1214" i="7" s="1"/>
  <c r="BS474" i="1"/>
  <c r="BR474" i="1"/>
  <c r="K1235" i="7" s="1"/>
  <c r="BQ474" i="1"/>
  <c r="K1214" i="7" s="1"/>
  <c r="BP474" i="1"/>
  <c r="J1256" i="7" s="1"/>
  <c r="BO474" i="1"/>
  <c r="J1235" i="7" s="1"/>
  <c r="BN474" i="1"/>
  <c r="J1214" i="7" s="1"/>
  <c r="BM474" i="1"/>
  <c r="I1256" i="7" s="1"/>
  <c r="BL474" i="1"/>
  <c r="I1235" i="7" s="1"/>
  <c r="BK474" i="1"/>
  <c r="I1214" i="7" s="1"/>
  <c r="BJ474" i="1"/>
  <c r="H1256" i="7" s="1"/>
  <c r="BI474" i="1"/>
  <c r="H1235" i="7" s="1"/>
  <c r="BH474" i="1"/>
  <c r="H1214" i="7" s="1"/>
  <c r="BG474" i="1"/>
  <c r="G1256" i="7" s="1"/>
  <c r="BF474" i="1"/>
  <c r="G1235" i="7" s="1"/>
  <c r="BE474" i="1"/>
  <c r="G1214" i="7" s="1"/>
  <c r="BD474" i="1"/>
  <c r="F1256" i="7" s="1"/>
  <c r="BC474" i="1"/>
  <c r="F1235" i="7" s="1"/>
  <c r="BB474" i="1"/>
  <c r="F1214" i="7" s="1"/>
  <c r="BA474" i="1"/>
  <c r="E1256" i="7" s="1"/>
  <c r="AZ474" i="1"/>
  <c r="E1235" i="7" s="1"/>
  <c r="AY474" i="1"/>
  <c r="E1214" i="7" s="1"/>
  <c r="AW474" i="1"/>
  <c r="CQ473" i="1"/>
  <c r="S1255" i="7" s="1"/>
  <c r="CP473" i="1"/>
  <c r="S1234" i="7" s="1"/>
  <c r="CO473" i="1"/>
  <c r="S1213" i="7" s="1"/>
  <c r="CN473" i="1"/>
  <c r="R1255" i="7" s="1"/>
  <c r="CM473" i="1"/>
  <c r="R1234" i="7" s="1"/>
  <c r="CL473" i="1"/>
  <c r="R1213" i="7" s="1"/>
  <c r="CK473" i="1"/>
  <c r="Q1255" i="7" s="1"/>
  <c r="CJ473" i="1"/>
  <c r="Q1234" i="7" s="1"/>
  <c r="CI473" i="1"/>
  <c r="Q1213" i="7" s="1"/>
  <c r="CH473" i="1"/>
  <c r="P1255" i="7" s="1"/>
  <c r="CG473" i="1"/>
  <c r="P1234" i="7" s="1"/>
  <c r="CF473" i="1"/>
  <c r="P1213" i="7" s="1"/>
  <c r="CE473" i="1"/>
  <c r="O1255" i="7" s="1"/>
  <c r="CD473" i="1"/>
  <c r="O1234" i="7" s="1"/>
  <c r="CC473" i="1"/>
  <c r="O1213" i="7" s="1"/>
  <c r="CB473" i="1"/>
  <c r="N1255" i="7" s="1"/>
  <c r="CA473" i="1"/>
  <c r="N1234" i="7" s="1"/>
  <c r="BZ473" i="1"/>
  <c r="N1213" i="7" s="1"/>
  <c r="BY473" i="1"/>
  <c r="M1255" i="7" s="1"/>
  <c r="BX473" i="1"/>
  <c r="M1234" i="7" s="1"/>
  <c r="BW473" i="1"/>
  <c r="M1213" i="7" s="1"/>
  <c r="BV473" i="1"/>
  <c r="L1255" i="7" s="1"/>
  <c r="BU473" i="1"/>
  <c r="L1234" i="7" s="1"/>
  <c r="BT473" i="1"/>
  <c r="L1213" i="7" s="1"/>
  <c r="BS473" i="1"/>
  <c r="BR473" i="1"/>
  <c r="K1234" i="7" s="1"/>
  <c r="BQ473" i="1"/>
  <c r="K1213" i="7" s="1"/>
  <c r="BP473" i="1"/>
  <c r="J1255" i="7" s="1"/>
  <c r="BO473" i="1"/>
  <c r="J1234" i="7" s="1"/>
  <c r="BN473" i="1"/>
  <c r="J1213" i="7" s="1"/>
  <c r="BM473" i="1"/>
  <c r="I1255" i="7" s="1"/>
  <c r="BL473" i="1"/>
  <c r="I1234" i="7" s="1"/>
  <c r="BK473" i="1"/>
  <c r="I1213" i="7" s="1"/>
  <c r="BJ473" i="1"/>
  <c r="H1255" i="7" s="1"/>
  <c r="BI473" i="1"/>
  <c r="H1234" i="7" s="1"/>
  <c r="BH473" i="1"/>
  <c r="H1213" i="7" s="1"/>
  <c r="BG473" i="1"/>
  <c r="G1255" i="7" s="1"/>
  <c r="BF473" i="1"/>
  <c r="G1234" i="7" s="1"/>
  <c r="BE473" i="1"/>
  <c r="G1213" i="7" s="1"/>
  <c r="BD473" i="1"/>
  <c r="F1255" i="7" s="1"/>
  <c r="BC473" i="1"/>
  <c r="F1234" i="7" s="1"/>
  <c r="BB473" i="1"/>
  <c r="F1213" i="7" s="1"/>
  <c r="BA473" i="1"/>
  <c r="E1255" i="7" s="1"/>
  <c r="AZ473" i="1"/>
  <c r="E1234" i="7" s="1"/>
  <c r="AY473" i="1"/>
  <c r="E1213" i="7" s="1"/>
  <c r="AW473" i="1"/>
  <c r="CQ472" i="1"/>
  <c r="S1254" i="7" s="1"/>
  <c r="CP472" i="1"/>
  <c r="S1233" i="7" s="1"/>
  <c r="CO472" i="1"/>
  <c r="S1212" i="7" s="1"/>
  <c r="CN472" i="1"/>
  <c r="R1254" i="7" s="1"/>
  <c r="CM472" i="1"/>
  <c r="R1233" i="7" s="1"/>
  <c r="CL472" i="1"/>
  <c r="R1212" i="7" s="1"/>
  <c r="CK472" i="1"/>
  <c r="Q1254" i="7" s="1"/>
  <c r="CJ472" i="1"/>
  <c r="Q1233" i="7" s="1"/>
  <c r="CI472" i="1"/>
  <c r="Q1212" i="7" s="1"/>
  <c r="CH472" i="1"/>
  <c r="P1254" i="7" s="1"/>
  <c r="CG472" i="1"/>
  <c r="P1233" i="7" s="1"/>
  <c r="CF472" i="1"/>
  <c r="P1212" i="7" s="1"/>
  <c r="CE472" i="1"/>
  <c r="O1254" i="7" s="1"/>
  <c r="CD472" i="1"/>
  <c r="O1233" i="7" s="1"/>
  <c r="CC472" i="1"/>
  <c r="O1212" i="7" s="1"/>
  <c r="CB472" i="1"/>
  <c r="N1254" i="7" s="1"/>
  <c r="CA472" i="1"/>
  <c r="N1233" i="7" s="1"/>
  <c r="BZ472" i="1"/>
  <c r="N1212" i="7" s="1"/>
  <c r="BY472" i="1"/>
  <c r="M1254" i="7" s="1"/>
  <c r="BX472" i="1"/>
  <c r="M1233" i="7" s="1"/>
  <c r="BW472" i="1"/>
  <c r="M1212" i="7" s="1"/>
  <c r="BV472" i="1"/>
  <c r="L1254" i="7" s="1"/>
  <c r="BU472" i="1"/>
  <c r="L1233" i="7" s="1"/>
  <c r="BT472" i="1"/>
  <c r="L1212" i="7" s="1"/>
  <c r="BS472" i="1"/>
  <c r="BR472" i="1"/>
  <c r="K1233" i="7" s="1"/>
  <c r="BQ472" i="1"/>
  <c r="K1212" i="7" s="1"/>
  <c r="BP472" i="1"/>
  <c r="J1254" i="7" s="1"/>
  <c r="BO472" i="1"/>
  <c r="J1233" i="7" s="1"/>
  <c r="BN472" i="1"/>
  <c r="J1212" i="7" s="1"/>
  <c r="BM472" i="1"/>
  <c r="I1254" i="7" s="1"/>
  <c r="BL472" i="1"/>
  <c r="I1233" i="7" s="1"/>
  <c r="BK472" i="1"/>
  <c r="I1212" i="7" s="1"/>
  <c r="BJ472" i="1"/>
  <c r="H1254" i="7" s="1"/>
  <c r="BI472" i="1"/>
  <c r="H1233" i="7" s="1"/>
  <c r="BH472" i="1"/>
  <c r="H1212" i="7" s="1"/>
  <c r="BG472" i="1"/>
  <c r="G1254" i="7" s="1"/>
  <c r="BF472" i="1"/>
  <c r="G1233" i="7" s="1"/>
  <c r="BE472" i="1"/>
  <c r="G1212" i="7" s="1"/>
  <c r="BD472" i="1"/>
  <c r="F1254" i="7" s="1"/>
  <c r="BC472" i="1"/>
  <c r="F1233" i="7" s="1"/>
  <c r="BB472" i="1"/>
  <c r="F1212" i="7" s="1"/>
  <c r="BA472" i="1"/>
  <c r="E1254" i="7" s="1"/>
  <c r="AZ472" i="1"/>
  <c r="E1233" i="7" s="1"/>
  <c r="AY472" i="1"/>
  <c r="E1212" i="7" s="1"/>
  <c r="AW472" i="1"/>
  <c r="CQ471" i="1"/>
  <c r="S1253" i="7" s="1"/>
  <c r="CP471" i="1"/>
  <c r="S1232" i="7" s="1"/>
  <c r="CO471" i="1"/>
  <c r="S1211" i="7" s="1"/>
  <c r="CN471" i="1"/>
  <c r="R1253" i="7" s="1"/>
  <c r="CM471" i="1"/>
  <c r="R1232" i="7" s="1"/>
  <c r="CL471" i="1"/>
  <c r="R1211" i="7" s="1"/>
  <c r="CK471" i="1"/>
  <c r="Q1253" i="7" s="1"/>
  <c r="CJ471" i="1"/>
  <c r="Q1232" i="7" s="1"/>
  <c r="CI471" i="1"/>
  <c r="Q1211" i="7" s="1"/>
  <c r="CH471" i="1"/>
  <c r="P1253" i="7" s="1"/>
  <c r="CG471" i="1"/>
  <c r="P1232" i="7" s="1"/>
  <c r="CF471" i="1"/>
  <c r="P1211" i="7" s="1"/>
  <c r="CE471" i="1"/>
  <c r="O1253" i="7" s="1"/>
  <c r="CD471" i="1"/>
  <c r="O1232" i="7" s="1"/>
  <c r="CC471" i="1"/>
  <c r="O1211" i="7" s="1"/>
  <c r="CB471" i="1"/>
  <c r="N1253" i="7" s="1"/>
  <c r="CA471" i="1"/>
  <c r="N1232" i="7" s="1"/>
  <c r="BZ471" i="1"/>
  <c r="N1211" i="7" s="1"/>
  <c r="BY471" i="1"/>
  <c r="M1253" i="7" s="1"/>
  <c r="BX471" i="1"/>
  <c r="M1232" i="7" s="1"/>
  <c r="BW471" i="1"/>
  <c r="M1211" i="7" s="1"/>
  <c r="BV471" i="1"/>
  <c r="L1253" i="7" s="1"/>
  <c r="BU471" i="1"/>
  <c r="L1232" i="7" s="1"/>
  <c r="BT471" i="1"/>
  <c r="L1211" i="7" s="1"/>
  <c r="BS471" i="1"/>
  <c r="BR471" i="1"/>
  <c r="K1232" i="7" s="1"/>
  <c r="BQ471" i="1"/>
  <c r="K1211" i="7" s="1"/>
  <c r="BP471" i="1"/>
  <c r="J1253" i="7" s="1"/>
  <c r="BO471" i="1"/>
  <c r="J1232" i="7" s="1"/>
  <c r="BN471" i="1"/>
  <c r="J1211" i="7" s="1"/>
  <c r="BM471" i="1"/>
  <c r="I1253" i="7" s="1"/>
  <c r="BL471" i="1"/>
  <c r="I1232" i="7" s="1"/>
  <c r="BK471" i="1"/>
  <c r="I1211" i="7" s="1"/>
  <c r="BJ471" i="1"/>
  <c r="H1253" i="7" s="1"/>
  <c r="BI471" i="1"/>
  <c r="H1232" i="7" s="1"/>
  <c r="BH471" i="1"/>
  <c r="H1211" i="7" s="1"/>
  <c r="BG471" i="1"/>
  <c r="G1253" i="7" s="1"/>
  <c r="BF471" i="1"/>
  <c r="G1232" i="7" s="1"/>
  <c r="BE471" i="1"/>
  <c r="G1211" i="7" s="1"/>
  <c r="BD471" i="1"/>
  <c r="F1253" i="7" s="1"/>
  <c r="BC471" i="1"/>
  <c r="F1232" i="7" s="1"/>
  <c r="BB471" i="1"/>
  <c r="F1211" i="7" s="1"/>
  <c r="BA471" i="1"/>
  <c r="E1253" i="7" s="1"/>
  <c r="AZ471" i="1"/>
  <c r="E1232" i="7" s="1"/>
  <c r="AY471" i="1"/>
  <c r="E1211" i="7" s="1"/>
  <c r="AW471" i="1"/>
  <c r="CQ470" i="1"/>
  <c r="S1252" i="7" s="1"/>
  <c r="CP470" i="1"/>
  <c r="S1231" i="7" s="1"/>
  <c r="CO470" i="1"/>
  <c r="S1210" i="7" s="1"/>
  <c r="CN470" i="1"/>
  <c r="R1252" i="7" s="1"/>
  <c r="CM470" i="1"/>
  <c r="R1231" i="7" s="1"/>
  <c r="CL470" i="1"/>
  <c r="R1210" i="7" s="1"/>
  <c r="CK470" i="1"/>
  <c r="Q1252" i="7" s="1"/>
  <c r="CJ470" i="1"/>
  <c r="Q1231" i="7" s="1"/>
  <c r="CI470" i="1"/>
  <c r="Q1210" i="7" s="1"/>
  <c r="CH470" i="1"/>
  <c r="P1252" i="7" s="1"/>
  <c r="CG470" i="1"/>
  <c r="P1231" i="7" s="1"/>
  <c r="CF470" i="1"/>
  <c r="P1210" i="7" s="1"/>
  <c r="CE470" i="1"/>
  <c r="O1252" i="7" s="1"/>
  <c r="CD470" i="1"/>
  <c r="O1231" i="7" s="1"/>
  <c r="CC470" i="1"/>
  <c r="O1210" i="7" s="1"/>
  <c r="CB470" i="1"/>
  <c r="N1252" i="7" s="1"/>
  <c r="CA470" i="1"/>
  <c r="N1231" i="7" s="1"/>
  <c r="BZ470" i="1"/>
  <c r="N1210" i="7" s="1"/>
  <c r="BY470" i="1"/>
  <c r="M1252" i="7" s="1"/>
  <c r="BX470" i="1"/>
  <c r="M1231" i="7" s="1"/>
  <c r="BW470" i="1"/>
  <c r="M1210" i="7" s="1"/>
  <c r="BV470" i="1"/>
  <c r="L1252" i="7" s="1"/>
  <c r="BU470" i="1"/>
  <c r="L1231" i="7" s="1"/>
  <c r="BT470" i="1"/>
  <c r="L1210" i="7" s="1"/>
  <c r="BS470" i="1"/>
  <c r="BR470" i="1"/>
  <c r="K1231" i="7" s="1"/>
  <c r="BQ470" i="1"/>
  <c r="K1210" i="7" s="1"/>
  <c r="BP470" i="1"/>
  <c r="J1252" i="7" s="1"/>
  <c r="BO470" i="1"/>
  <c r="J1231" i="7" s="1"/>
  <c r="BN470" i="1"/>
  <c r="J1210" i="7" s="1"/>
  <c r="BM470" i="1"/>
  <c r="I1252" i="7" s="1"/>
  <c r="BL470" i="1"/>
  <c r="I1231" i="7" s="1"/>
  <c r="BK470" i="1"/>
  <c r="I1210" i="7" s="1"/>
  <c r="BJ470" i="1"/>
  <c r="H1252" i="7" s="1"/>
  <c r="BI470" i="1"/>
  <c r="H1231" i="7" s="1"/>
  <c r="BH470" i="1"/>
  <c r="H1210" i="7" s="1"/>
  <c r="BG470" i="1"/>
  <c r="G1252" i="7" s="1"/>
  <c r="BF470" i="1"/>
  <c r="G1231" i="7" s="1"/>
  <c r="BE470" i="1"/>
  <c r="G1210" i="7" s="1"/>
  <c r="BD470" i="1"/>
  <c r="F1252" i="7" s="1"/>
  <c r="BC470" i="1"/>
  <c r="F1231" i="7" s="1"/>
  <c r="BB470" i="1"/>
  <c r="F1210" i="7" s="1"/>
  <c r="BA470" i="1"/>
  <c r="E1252" i="7" s="1"/>
  <c r="AZ470" i="1"/>
  <c r="E1231" i="7" s="1"/>
  <c r="AY470" i="1"/>
  <c r="E1210" i="7" s="1"/>
  <c r="AW470" i="1"/>
  <c r="CQ469" i="1"/>
  <c r="S1251" i="7" s="1"/>
  <c r="CP469" i="1"/>
  <c r="S1230" i="7" s="1"/>
  <c r="CO469" i="1"/>
  <c r="S1209" i="7" s="1"/>
  <c r="CN469" i="1"/>
  <c r="R1251" i="7" s="1"/>
  <c r="CM469" i="1"/>
  <c r="R1230" i="7" s="1"/>
  <c r="CL469" i="1"/>
  <c r="R1209" i="7" s="1"/>
  <c r="CK469" i="1"/>
  <c r="Q1251" i="7" s="1"/>
  <c r="CJ469" i="1"/>
  <c r="Q1230" i="7" s="1"/>
  <c r="CI469" i="1"/>
  <c r="Q1209" i="7" s="1"/>
  <c r="CH469" i="1"/>
  <c r="P1251" i="7" s="1"/>
  <c r="CG469" i="1"/>
  <c r="P1230" i="7" s="1"/>
  <c r="CF469" i="1"/>
  <c r="P1209" i="7" s="1"/>
  <c r="CE469" i="1"/>
  <c r="O1251" i="7" s="1"/>
  <c r="CD469" i="1"/>
  <c r="O1230" i="7" s="1"/>
  <c r="CC469" i="1"/>
  <c r="O1209" i="7" s="1"/>
  <c r="CB469" i="1"/>
  <c r="N1251" i="7" s="1"/>
  <c r="CA469" i="1"/>
  <c r="N1230" i="7" s="1"/>
  <c r="BZ469" i="1"/>
  <c r="N1209" i="7" s="1"/>
  <c r="BY469" i="1"/>
  <c r="M1251" i="7" s="1"/>
  <c r="BX469" i="1"/>
  <c r="M1230" i="7" s="1"/>
  <c r="BW469" i="1"/>
  <c r="M1209" i="7" s="1"/>
  <c r="BV469" i="1"/>
  <c r="L1251" i="7" s="1"/>
  <c r="BU469" i="1"/>
  <c r="L1230" i="7" s="1"/>
  <c r="BT469" i="1"/>
  <c r="L1209" i="7" s="1"/>
  <c r="BS469" i="1"/>
  <c r="BR469" i="1"/>
  <c r="K1230" i="7" s="1"/>
  <c r="BQ469" i="1"/>
  <c r="K1209" i="7" s="1"/>
  <c r="BP469" i="1"/>
  <c r="J1251" i="7" s="1"/>
  <c r="BO469" i="1"/>
  <c r="J1230" i="7" s="1"/>
  <c r="BN469" i="1"/>
  <c r="J1209" i="7" s="1"/>
  <c r="BM469" i="1"/>
  <c r="I1251" i="7" s="1"/>
  <c r="BL469" i="1"/>
  <c r="I1230" i="7" s="1"/>
  <c r="BK469" i="1"/>
  <c r="I1209" i="7" s="1"/>
  <c r="BJ469" i="1"/>
  <c r="H1251" i="7" s="1"/>
  <c r="BI469" i="1"/>
  <c r="H1230" i="7" s="1"/>
  <c r="BH469" i="1"/>
  <c r="H1209" i="7" s="1"/>
  <c r="BG469" i="1"/>
  <c r="G1251" i="7" s="1"/>
  <c r="BF469" i="1"/>
  <c r="G1230" i="7" s="1"/>
  <c r="BE469" i="1"/>
  <c r="G1209" i="7" s="1"/>
  <c r="BD469" i="1"/>
  <c r="F1251" i="7" s="1"/>
  <c r="BC469" i="1"/>
  <c r="F1230" i="7" s="1"/>
  <c r="BB469" i="1"/>
  <c r="F1209" i="7" s="1"/>
  <c r="BA469" i="1"/>
  <c r="E1251" i="7" s="1"/>
  <c r="AZ469" i="1"/>
  <c r="E1230" i="7" s="1"/>
  <c r="AY469" i="1"/>
  <c r="E1209" i="7" s="1"/>
  <c r="AW469" i="1"/>
  <c r="CQ468" i="1"/>
  <c r="S1250" i="7" s="1"/>
  <c r="CP468" i="1"/>
  <c r="S1229" i="7" s="1"/>
  <c r="CO468" i="1"/>
  <c r="S1208" i="7" s="1"/>
  <c r="CN468" i="1"/>
  <c r="R1250" i="7" s="1"/>
  <c r="CM468" i="1"/>
  <c r="R1229" i="7" s="1"/>
  <c r="CL468" i="1"/>
  <c r="R1208" i="7" s="1"/>
  <c r="CK468" i="1"/>
  <c r="Q1250" i="7" s="1"/>
  <c r="CJ468" i="1"/>
  <c r="Q1229" i="7" s="1"/>
  <c r="CI468" i="1"/>
  <c r="Q1208" i="7" s="1"/>
  <c r="CH468" i="1"/>
  <c r="P1250" i="7" s="1"/>
  <c r="CG468" i="1"/>
  <c r="P1229" i="7" s="1"/>
  <c r="CF468" i="1"/>
  <c r="P1208" i="7" s="1"/>
  <c r="CE468" i="1"/>
  <c r="O1250" i="7" s="1"/>
  <c r="CD468" i="1"/>
  <c r="O1229" i="7" s="1"/>
  <c r="CC468" i="1"/>
  <c r="O1208" i="7" s="1"/>
  <c r="CB468" i="1"/>
  <c r="N1250" i="7" s="1"/>
  <c r="CA468" i="1"/>
  <c r="N1229" i="7" s="1"/>
  <c r="BZ468" i="1"/>
  <c r="N1208" i="7" s="1"/>
  <c r="BY468" i="1"/>
  <c r="M1250" i="7" s="1"/>
  <c r="BX468" i="1"/>
  <c r="M1229" i="7" s="1"/>
  <c r="BW468" i="1"/>
  <c r="M1208" i="7" s="1"/>
  <c r="BV468" i="1"/>
  <c r="L1250" i="7" s="1"/>
  <c r="BU468" i="1"/>
  <c r="L1229" i="7" s="1"/>
  <c r="BT468" i="1"/>
  <c r="L1208" i="7" s="1"/>
  <c r="BS468" i="1"/>
  <c r="BR468" i="1"/>
  <c r="K1229" i="7" s="1"/>
  <c r="BQ468" i="1"/>
  <c r="K1208" i="7" s="1"/>
  <c r="BP468" i="1"/>
  <c r="J1250" i="7" s="1"/>
  <c r="BO468" i="1"/>
  <c r="J1229" i="7" s="1"/>
  <c r="BN468" i="1"/>
  <c r="J1208" i="7" s="1"/>
  <c r="BM468" i="1"/>
  <c r="I1250" i="7" s="1"/>
  <c r="BL468" i="1"/>
  <c r="I1229" i="7" s="1"/>
  <c r="BK468" i="1"/>
  <c r="I1208" i="7" s="1"/>
  <c r="BJ468" i="1"/>
  <c r="H1250" i="7" s="1"/>
  <c r="BI468" i="1"/>
  <c r="H1229" i="7" s="1"/>
  <c r="BH468" i="1"/>
  <c r="H1208" i="7" s="1"/>
  <c r="BG468" i="1"/>
  <c r="G1250" i="7" s="1"/>
  <c r="BF468" i="1"/>
  <c r="G1229" i="7" s="1"/>
  <c r="BE468" i="1"/>
  <c r="G1208" i="7" s="1"/>
  <c r="BD468" i="1"/>
  <c r="F1250" i="7" s="1"/>
  <c r="BC468" i="1"/>
  <c r="F1229" i="7" s="1"/>
  <c r="BB468" i="1"/>
  <c r="F1208" i="7" s="1"/>
  <c r="BA468" i="1"/>
  <c r="E1250" i="7" s="1"/>
  <c r="AZ468" i="1"/>
  <c r="E1229" i="7" s="1"/>
  <c r="AY468" i="1"/>
  <c r="E1208" i="7" s="1"/>
  <c r="AW468" i="1"/>
  <c r="CQ467" i="1"/>
  <c r="S1249" i="7" s="1"/>
  <c r="CP467" i="1"/>
  <c r="S1228" i="7" s="1"/>
  <c r="CO467" i="1"/>
  <c r="S1207" i="7" s="1"/>
  <c r="CN467" i="1"/>
  <c r="R1249" i="7" s="1"/>
  <c r="CM467" i="1"/>
  <c r="R1228" i="7" s="1"/>
  <c r="CL467" i="1"/>
  <c r="R1207" i="7" s="1"/>
  <c r="CK467" i="1"/>
  <c r="Q1249" i="7" s="1"/>
  <c r="CJ467" i="1"/>
  <c r="Q1228" i="7" s="1"/>
  <c r="CI467" i="1"/>
  <c r="Q1207" i="7" s="1"/>
  <c r="CH467" i="1"/>
  <c r="P1249" i="7" s="1"/>
  <c r="CG467" i="1"/>
  <c r="P1228" i="7" s="1"/>
  <c r="CF467" i="1"/>
  <c r="P1207" i="7" s="1"/>
  <c r="CE467" i="1"/>
  <c r="O1249" i="7" s="1"/>
  <c r="CD467" i="1"/>
  <c r="O1228" i="7" s="1"/>
  <c r="CC467" i="1"/>
  <c r="O1207" i="7" s="1"/>
  <c r="CB467" i="1"/>
  <c r="N1249" i="7" s="1"/>
  <c r="CA467" i="1"/>
  <c r="N1228" i="7" s="1"/>
  <c r="BZ467" i="1"/>
  <c r="N1207" i="7" s="1"/>
  <c r="BY467" i="1"/>
  <c r="M1249" i="7" s="1"/>
  <c r="BX467" i="1"/>
  <c r="M1228" i="7" s="1"/>
  <c r="BW467" i="1"/>
  <c r="M1207" i="7" s="1"/>
  <c r="BV467" i="1"/>
  <c r="L1249" i="7" s="1"/>
  <c r="BU467" i="1"/>
  <c r="L1228" i="7" s="1"/>
  <c r="BT467" i="1"/>
  <c r="L1207" i="7" s="1"/>
  <c r="BS467" i="1"/>
  <c r="BR467" i="1"/>
  <c r="K1228" i="7" s="1"/>
  <c r="BQ467" i="1"/>
  <c r="K1207" i="7" s="1"/>
  <c r="BP467" i="1"/>
  <c r="J1249" i="7" s="1"/>
  <c r="BO467" i="1"/>
  <c r="J1228" i="7" s="1"/>
  <c r="BN467" i="1"/>
  <c r="J1207" i="7" s="1"/>
  <c r="BM467" i="1"/>
  <c r="I1249" i="7" s="1"/>
  <c r="BL467" i="1"/>
  <c r="I1228" i="7" s="1"/>
  <c r="BK467" i="1"/>
  <c r="I1207" i="7" s="1"/>
  <c r="BJ467" i="1"/>
  <c r="H1249" i="7" s="1"/>
  <c r="BI467" i="1"/>
  <c r="H1228" i="7" s="1"/>
  <c r="BH467" i="1"/>
  <c r="H1207" i="7" s="1"/>
  <c r="BG467" i="1"/>
  <c r="G1249" i="7" s="1"/>
  <c r="BF467" i="1"/>
  <c r="G1228" i="7" s="1"/>
  <c r="BE467" i="1"/>
  <c r="G1207" i="7" s="1"/>
  <c r="BD467" i="1"/>
  <c r="F1249" i="7" s="1"/>
  <c r="BC467" i="1"/>
  <c r="F1228" i="7" s="1"/>
  <c r="BB467" i="1"/>
  <c r="F1207" i="7" s="1"/>
  <c r="BA467" i="1"/>
  <c r="E1249" i="7" s="1"/>
  <c r="AZ467" i="1"/>
  <c r="E1228" i="7" s="1"/>
  <c r="AY467" i="1"/>
  <c r="E1207" i="7" s="1"/>
  <c r="AW467" i="1"/>
  <c r="CQ466" i="1"/>
  <c r="S1248" i="7" s="1"/>
  <c r="CP466" i="1"/>
  <c r="S1227" i="7" s="1"/>
  <c r="CO466" i="1"/>
  <c r="S1206" i="7" s="1"/>
  <c r="CN466" i="1"/>
  <c r="R1248" i="7" s="1"/>
  <c r="CM466" i="1"/>
  <c r="R1227" i="7" s="1"/>
  <c r="CL466" i="1"/>
  <c r="R1206" i="7" s="1"/>
  <c r="CK466" i="1"/>
  <c r="Q1248" i="7" s="1"/>
  <c r="CJ466" i="1"/>
  <c r="Q1227" i="7" s="1"/>
  <c r="CI466" i="1"/>
  <c r="Q1206" i="7" s="1"/>
  <c r="CH466" i="1"/>
  <c r="P1248" i="7" s="1"/>
  <c r="CG466" i="1"/>
  <c r="P1227" i="7" s="1"/>
  <c r="CF466" i="1"/>
  <c r="P1206" i="7" s="1"/>
  <c r="CE466" i="1"/>
  <c r="O1248" i="7" s="1"/>
  <c r="CD466" i="1"/>
  <c r="O1227" i="7" s="1"/>
  <c r="CC466" i="1"/>
  <c r="O1206" i="7" s="1"/>
  <c r="CB466" i="1"/>
  <c r="N1248" i="7" s="1"/>
  <c r="CA466" i="1"/>
  <c r="N1227" i="7" s="1"/>
  <c r="BZ466" i="1"/>
  <c r="N1206" i="7" s="1"/>
  <c r="BY466" i="1"/>
  <c r="M1248" i="7" s="1"/>
  <c r="BX466" i="1"/>
  <c r="M1227" i="7" s="1"/>
  <c r="BW466" i="1"/>
  <c r="M1206" i="7" s="1"/>
  <c r="BV466" i="1"/>
  <c r="L1248" i="7" s="1"/>
  <c r="BU466" i="1"/>
  <c r="L1227" i="7" s="1"/>
  <c r="BT466" i="1"/>
  <c r="L1206" i="7" s="1"/>
  <c r="BS466" i="1"/>
  <c r="BR466" i="1"/>
  <c r="K1227" i="7" s="1"/>
  <c r="BQ466" i="1"/>
  <c r="K1206" i="7" s="1"/>
  <c r="BP466" i="1"/>
  <c r="J1248" i="7" s="1"/>
  <c r="BO466" i="1"/>
  <c r="J1227" i="7" s="1"/>
  <c r="BN466" i="1"/>
  <c r="J1206" i="7" s="1"/>
  <c r="BM466" i="1"/>
  <c r="I1248" i="7" s="1"/>
  <c r="BL466" i="1"/>
  <c r="I1227" i="7" s="1"/>
  <c r="BK466" i="1"/>
  <c r="I1206" i="7" s="1"/>
  <c r="BJ466" i="1"/>
  <c r="H1248" i="7" s="1"/>
  <c r="BI466" i="1"/>
  <c r="H1227" i="7" s="1"/>
  <c r="BH466" i="1"/>
  <c r="H1206" i="7" s="1"/>
  <c r="BG466" i="1"/>
  <c r="G1248" i="7" s="1"/>
  <c r="BF466" i="1"/>
  <c r="G1227" i="7" s="1"/>
  <c r="BE466" i="1"/>
  <c r="G1206" i="7" s="1"/>
  <c r="BD466" i="1"/>
  <c r="F1248" i="7" s="1"/>
  <c r="BC466" i="1"/>
  <c r="F1227" i="7" s="1"/>
  <c r="BB466" i="1"/>
  <c r="F1206" i="7" s="1"/>
  <c r="BA466" i="1"/>
  <c r="E1248" i="7" s="1"/>
  <c r="AZ466" i="1"/>
  <c r="E1227" i="7" s="1"/>
  <c r="AY466" i="1"/>
  <c r="E1206" i="7" s="1"/>
  <c r="AW466" i="1"/>
  <c r="CQ465" i="1"/>
  <c r="S1247" i="7" s="1"/>
  <c r="CP465" i="1"/>
  <c r="S1226" i="7" s="1"/>
  <c r="CO465" i="1"/>
  <c r="S1205" i="7" s="1"/>
  <c r="CN465" i="1"/>
  <c r="R1247" i="7" s="1"/>
  <c r="CM465" i="1"/>
  <c r="R1226" i="7" s="1"/>
  <c r="CL465" i="1"/>
  <c r="R1205" i="7" s="1"/>
  <c r="CK465" i="1"/>
  <c r="Q1247" i="7" s="1"/>
  <c r="CJ465" i="1"/>
  <c r="Q1226" i="7" s="1"/>
  <c r="CI465" i="1"/>
  <c r="Q1205" i="7" s="1"/>
  <c r="CH465" i="1"/>
  <c r="P1247" i="7" s="1"/>
  <c r="CG465" i="1"/>
  <c r="P1226" i="7" s="1"/>
  <c r="CF465" i="1"/>
  <c r="P1205" i="7" s="1"/>
  <c r="CE465" i="1"/>
  <c r="O1247" i="7" s="1"/>
  <c r="CD465" i="1"/>
  <c r="O1226" i="7" s="1"/>
  <c r="CC465" i="1"/>
  <c r="O1205" i="7" s="1"/>
  <c r="CB465" i="1"/>
  <c r="N1247" i="7" s="1"/>
  <c r="CA465" i="1"/>
  <c r="N1226" i="7" s="1"/>
  <c r="BZ465" i="1"/>
  <c r="N1205" i="7" s="1"/>
  <c r="BY465" i="1"/>
  <c r="M1247" i="7" s="1"/>
  <c r="BX465" i="1"/>
  <c r="M1226" i="7" s="1"/>
  <c r="BW465" i="1"/>
  <c r="M1205" i="7" s="1"/>
  <c r="BV465" i="1"/>
  <c r="L1247" i="7" s="1"/>
  <c r="BU465" i="1"/>
  <c r="L1226" i="7" s="1"/>
  <c r="BT465" i="1"/>
  <c r="L1205" i="7" s="1"/>
  <c r="BS465" i="1"/>
  <c r="BR465" i="1"/>
  <c r="K1226" i="7" s="1"/>
  <c r="BQ465" i="1"/>
  <c r="K1205" i="7" s="1"/>
  <c r="BP465" i="1"/>
  <c r="J1247" i="7" s="1"/>
  <c r="BO465" i="1"/>
  <c r="J1226" i="7" s="1"/>
  <c r="BN465" i="1"/>
  <c r="J1205" i="7" s="1"/>
  <c r="BM465" i="1"/>
  <c r="I1247" i="7" s="1"/>
  <c r="BL465" i="1"/>
  <c r="I1226" i="7" s="1"/>
  <c r="BK465" i="1"/>
  <c r="I1205" i="7" s="1"/>
  <c r="BJ465" i="1"/>
  <c r="H1247" i="7" s="1"/>
  <c r="BI465" i="1"/>
  <c r="H1226" i="7" s="1"/>
  <c r="BH465" i="1"/>
  <c r="H1205" i="7" s="1"/>
  <c r="BG465" i="1"/>
  <c r="G1247" i="7" s="1"/>
  <c r="BF465" i="1"/>
  <c r="G1226" i="7" s="1"/>
  <c r="BE465" i="1"/>
  <c r="G1205" i="7" s="1"/>
  <c r="BD465" i="1"/>
  <c r="F1247" i="7" s="1"/>
  <c r="BC465" i="1"/>
  <c r="F1226" i="7" s="1"/>
  <c r="BB465" i="1"/>
  <c r="F1205" i="7" s="1"/>
  <c r="BA465" i="1"/>
  <c r="E1247" i="7" s="1"/>
  <c r="AZ465" i="1"/>
  <c r="E1226" i="7" s="1"/>
  <c r="AY465" i="1"/>
  <c r="E1205" i="7" s="1"/>
  <c r="AW465" i="1"/>
  <c r="CQ464" i="1"/>
  <c r="S1246" i="7" s="1"/>
  <c r="CP464" i="1"/>
  <c r="S1225" i="7" s="1"/>
  <c r="CO464" i="1"/>
  <c r="S1204" i="7" s="1"/>
  <c r="CN464" i="1"/>
  <c r="R1246" i="7" s="1"/>
  <c r="CM464" i="1"/>
  <c r="R1225" i="7" s="1"/>
  <c r="CL464" i="1"/>
  <c r="R1204" i="7" s="1"/>
  <c r="CK464" i="1"/>
  <c r="Q1246" i="7" s="1"/>
  <c r="CJ464" i="1"/>
  <c r="Q1225" i="7" s="1"/>
  <c r="CI464" i="1"/>
  <c r="Q1204" i="7" s="1"/>
  <c r="CH464" i="1"/>
  <c r="P1246" i="7" s="1"/>
  <c r="CG464" i="1"/>
  <c r="P1225" i="7" s="1"/>
  <c r="CF464" i="1"/>
  <c r="P1204" i="7" s="1"/>
  <c r="CE464" i="1"/>
  <c r="O1246" i="7" s="1"/>
  <c r="CD464" i="1"/>
  <c r="O1225" i="7" s="1"/>
  <c r="CC464" i="1"/>
  <c r="O1204" i="7" s="1"/>
  <c r="CB464" i="1"/>
  <c r="N1246" i="7" s="1"/>
  <c r="CA464" i="1"/>
  <c r="N1225" i="7" s="1"/>
  <c r="BZ464" i="1"/>
  <c r="N1204" i="7" s="1"/>
  <c r="BY464" i="1"/>
  <c r="M1246" i="7" s="1"/>
  <c r="BX464" i="1"/>
  <c r="M1225" i="7" s="1"/>
  <c r="BW464" i="1"/>
  <c r="M1204" i="7" s="1"/>
  <c r="BV464" i="1"/>
  <c r="L1246" i="7" s="1"/>
  <c r="BU464" i="1"/>
  <c r="L1225" i="7" s="1"/>
  <c r="BT464" i="1"/>
  <c r="L1204" i="7" s="1"/>
  <c r="BS464" i="1"/>
  <c r="BR464" i="1"/>
  <c r="K1225" i="7" s="1"/>
  <c r="BQ464" i="1"/>
  <c r="K1204" i="7" s="1"/>
  <c r="BP464" i="1"/>
  <c r="J1246" i="7" s="1"/>
  <c r="BO464" i="1"/>
  <c r="J1225" i="7" s="1"/>
  <c r="BN464" i="1"/>
  <c r="J1204" i="7" s="1"/>
  <c r="BM464" i="1"/>
  <c r="I1246" i="7" s="1"/>
  <c r="BL464" i="1"/>
  <c r="I1225" i="7" s="1"/>
  <c r="BK464" i="1"/>
  <c r="I1204" i="7" s="1"/>
  <c r="BJ464" i="1"/>
  <c r="H1246" i="7" s="1"/>
  <c r="BI464" i="1"/>
  <c r="H1225" i="7" s="1"/>
  <c r="BH464" i="1"/>
  <c r="H1204" i="7" s="1"/>
  <c r="BG464" i="1"/>
  <c r="G1246" i="7" s="1"/>
  <c r="BF464" i="1"/>
  <c r="G1225" i="7" s="1"/>
  <c r="BE464" i="1"/>
  <c r="G1204" i="7" s="1"/>
  <c r="BD464" i="1"/>
  <c r="F1246" i="7" s="1"/>
  <c r="BC464" i="1"/>
  <c r="F1225" i="7" s="1"/>
  <c r="BB464" i="1"/>
  <c r="F1204" i="7" s="1"/>
  <c r="BA464" i="1"/>
  <c r="E1246" i="7" s="1"/>
  <c r="AZ464" i="1"/>
  <c r="E1225" i="7" s="1"/>
  <c r="AY464" i="1"/>
  <c r="E1204" i="7" s="1"/>
  <c r="AW464" i="1"/>
  <c r="CQ463" i="1"/>
  <c r="S1245" i="7" s="1"/>
  <c r="CP463" i="1"/>
  <c r="S1224" i="7" s="1"/>
  <c r="CO463" i="1"/>
  <c r="S1203" i="7" s="1"/>
  <c r="CN463" i="1"/>
  <c r="R1245" i="7" s="1"/>
  <c r="CM463" i="1"/>
  <c r="R1224" i="7" s="1"/>
  <c r="CL463" i="1"/>
  <c r="R1203" i="7" s="1"/>
  <c r="CK463" i="1"/>
  <c r="Q1245" i="7" s="1"/>
  <c r="CJ463" i="1"/>
  <c r="Q1224" i="7" s="1"/>
  <c r="CI463" i="1"/>
  <c r="Q1203" i="7" s="1"/>
  <c r="CH463" i="1"/>
  <c r="P1245" i="7" s="1"/>
  <c r="CG463" i="1"/>
  <c r="P1224" i="7" s="1"/>
  <c r="CF463" i="1"/>
  <c r="P1203" i="7" s="1"/>
  <c r="CE463" i="1"/>
  <c r="O1245" i="7" s="1"/>
  <c r="CD463" i="1"/>
  <c r="O1224" i="7" s="1"/>
  <c r="CC463" i="1"/>
  <c r="O1203" i="7" s="1"/>
  <c r="CB463" i="1"/>
  <c r="N1245" i="7" s="1"/>
  <c r="CA463" i="1"/>
  <c r="N1224" i="7" s="1"/>
  <c r="BZ463" i="1"/>
  <c r="N1203" i="7" s="1"/>
  <c r="BY463" i="1"/>
  <c r="M1245" i="7" s="1"/>
  <c r="BX463" i="1"/>
  <c r="M1224" i="7" s="1"/>
  <c r="BW463" i="1"/>
  <c r="M1203" i="7" s="1"/>
  <c r="BV463" i="1"/>
  <c r="L1245" i="7" s="1"/>
  <c r="BU463" i="1"/>
  <c r="L1224" i="7" s="1"/>
  <c r="BT463" i="1"/>
  <c r="L1203" i="7" s="1"/>
  <c r="BS463" i="1"/>
  <c r="BR463" i="1"/>
  <c r="K1224" i="7" s="1"/>
  <c r="BQ463" i="1"/>
  <c r="K1203" i="7" s="1"/>
  <c r="BP463" i="1"/>
  <c r="J1245" i="7" s="1"/>
  <c r="BO463" i="1"/>
  <c r="J1224" i="7" s="1"/>
  <c r="BN463" i="1"/>
  <c r="J1203" i="7" s="1"/>
  <c r="BM463" i="1"/>
  <c r="I1245" i="7" s="1"/>
  <c r="BL463" i="1"/>
  <c r="I1224" i="7" s="1"/>
  <c r="BK463" i="1"/>
  <c r="I1203" i="7" s="1"/>
  <c r="BJ463" i="1"/>
  <c r="H1245" i="7" s="1"/>
  <c r="BI463" i="1"/>
  <c r="H1224" i="7" s="1"/>
  <c r="BH463" i="1"/>
  <c r="H1203" i="7" s="1"/>
  <c r="BG463" i="1"/>
  <c r="G1245" i="7" s="1"/>
  <c r="BF463" i="1"/>
  <c r="G1224" i="7" s="1"/>
  <c r="BE463" i="1"/>
  <c r="G1203" i="7" s="1"/>
  <c r="BD463" i="1"/>
  <c r="F1245" i="7" s="1"/>
  <c r="BC463" i="1"/>
  <c r="F1224" i="7" s="1"/>
  <c r="BB463" i="1"/>
  <c r="F1203" i="7" s="1"/>
  <c r="BA463" i="1"/>
  <c r="E1245" i="7" s="1"/>
  <c r="AZ463" i="1"/>
  <c r="E1224" i="7" s="1"/>
  <c r="AY463" i="1"/>
  <c r="E1203" i="7" s="1"/>
  <c r="AW463" i="1"/>
  <c r="CQ462" i="1"/>
  <c r="S1244" i="7" s="1"/>
  <c r="CP462" i="1"/>
  <c r="S1223" i="7" s="1"/>
  <c r="CO462" i="1"/>
  <c r="S1202" i="7" s="1"/>
  <c r="CN462" i="1"/>
  <c r="R1244" i="7" s="1"/>
  <c r="CM462" i="1"/>
  <c r="R1223" i="7" s="1"/>
  <c r="CL462" i="1"/>
  <c r="R1202" i="7" s="1"/>
  <c r="CK462" i="1"/>
  <c r="Q1244" i="7" s="1"/>
  <c r="CJ462" i="1"/>
  <c r="Q1223" i="7" s="1"/>
  <c r="CI462" i="1"/>
  <c r="Q1202" i="7" s="1"/>
  <c r="CH462" i="1"/>
  <c r="P1244" i="7" s="1"/>
  <c r="CG462" i="1"/>
  <c r="P1223" i="7" s="1"/>
  <c r="CF462" i="1"/>
  <c r="P1202" i="7" s="1"/>
  <c r="CE462" i="1"/>
  <c r="O1244" i="7" s="1"/>
  <c r="CD462" i="1"/>
  <c r="O1223" i="7" s="1"/>
  <c r="CC462" i="1"/>
  <c r="O1202" i="7" s="1"/>
  <c r="CB462" i="1"/>
  <c r="N1244" i="7" s="1"/>
  <c r="CA462" i="1"/>
  <c r="N1223" i="7" s="1"/>
  <c r="BZ462" i="1"/>
  <c r="N1202" i="7" s="1"/>
  <c r="BY462" i="1"/>
  <c r="M1244" i="7" s="1"/>
  <c r="BX462" i="1"/>
  <c r="M1223" i="7" s="1"/>
  <c r="BW462" i="1"/>
  <c r="M1202" i="7" s="1"/>
  <c r="BV462" i="1"/>
  <c r="L1244" i="7" s="1"/>
  <c r="BU462" i="1"/>
  <c r="L1223" i="7" s="1"/>
  <c r="BT462" i="1"/>
  <c r="L1202" i="7" s="1"/>
  <c r="BS462" i="1"/>
  <c r="BR462" i="1"/>
  <c r="K1223" i="7" s="1"/>
  <c r="BQ462" i="1"/>
  <c r="K1202" i="7" s="1"/>
  <c r="BP462" i="1"/>
  <c r="J1244" i="7" s="1"/>
  <c r="BO462" i="1"/>
  <c r="J1223" i="7" s="1"/>
  <c r="BN462" i="1"/>
  <c r="J1202" i="7" s="1"/>
  <c r="BM462" i="1"/>
  <c r="I1244" i="7" s="1"/>
  <c r="BL462" i="1"/>
  <c r="I1223" i="7" s="1"/>
  <c r="BK462" i="1"/>
  <c r="I1202" i="7" s="1"/>
  <c r="BJ462" i="1"/>
  <c r="H1244" i="7" s="1"/>
  <c r="BI462" i="1"/>
  <c r="H1223" i="7" s="1"/>
  <c r="BH462" i="1"/>
  <c r="H1202" i="7" s="1"/>
  <c r="BG462" i="1"/>
  <c r="G1244" i="7" s="1"/>
  <c r="BF462" i="1"/>
  <c r="G1223" i="7" s="1"/>
  <c r="BE462" i="1"/>
  <c r="G1202" i="7" s="1"/>
  <c r="BD462" i="1"/>
  <c r="F1244" i="7" s="1"/>
  <c r="BC462" i="1"/>
  <c r="F1223" i="7" s="1"/>
  <c r="BB462" i="1"/>
  <c r="F1202" i="7" s="1"/>
  <c r="BA462" i="1"/>
  <c r="E1244" i="7" s="1"/>
  <c r="AZ462" i="1"/>
  <c r="E1223" i="7" s="1"/>
  <c r="AY462" i="1"/>
  <c r="E1202" i="7" s="1"/>
  <c r="AW462" i="1"/>
  <c r="CQ461" i="1"/>
  <c r="S1243" i="7" s="1"/>
  <c r="CP461" i="1"/>
  <c r="S1222" i="7" s="1"/>
  <c r="CO461" i="1"/>
  <c r="S1201" i="7" s="1"/>
  <c r="CN461" i="1"/>
  <c r="R1243" i="7" s="1"/>
  <c r="CM461" i="1"/>
  <c r="R1222" i="7" s="1"/>
  <c r="CL461" i="1"/>
  <c r="R1201" i="7" s="1"/>
  <c r="CK461" i="1"/>
  <c r="Q1243" i="7" s="1"/>
  <c r="CJ461" i="1"/>
  <c r="Q1222" i="7" s="1"/>
  <c r="CI461" i="1"/>
  <c r="Q1201" i="7" s="1"/>
  <c r="CH461" i="1"/>
  <c r="P1243" i="7" s="1"/>
  <c r="CG461" i="1"/>
  <c r="P1222" i="7" s="1"/>
  <c r="CF461" i="1"/>
  <c r="P1201" i="7" s="1"/>
  <c r="CE461" i="1"/>
  <c r="O1243" i="7" s="1"/>
  <c r="CD461" i="1"/>
  <c r="O1222" i="7" s="1"/>
  <c r="CC461" i="1"/>
  <c r="O1201" i="7" s="1"/>
  <c r="CB461" i="1"/>
  <c r="N1243" i="7" s="1"/>
  <c r="CA461" i="1"/>
  <c r="N1222" i="7" s="1"/>
  <c r="BZ461" i="1"/>
  <c r="N1201" i="7" s="1"/>
  <c r="BY461" i="1"/>
  <c r="M1243" i="7" s="1"/>
  <c r="BX461" i="1"/>
  <c r="M1222" i="7" s="1"/>
  <c r="BW461" i="1"/>
  <c r="M1201" i="7" s="1"/>
  <c r="BV461" i="1"/>
  <c r="L1243" i="7" s="1"/>
  <c r="BU461" i="1"/>
  <c r="L1222" i="7" s="1"/>
  <c r="BT461" i="1"/>
  <c r="L1201" i="7" s="1"/>
  <c r="BS461" i="1"/>
  <c r="BR461" i="1"/>
  <c r="K1222" i="7" s="1"/>
  <c r="BQ461" i="1"/>
  <c r="K1201" i="7" s="1"/>
  <c r="BP461" i="1"/>
  <c r="J1243" i="7" s="1"/>
  <c r="BO461" i="1"/>
  <c r="J1222" i="7" s="1"/>
  <c r="BN461" i="1"/>
  <c r="J1201" i="7" s="1"/>
  <c r="BM461" i="1"/>
  <c r="I1243" i="7" s="1"/>
  <c r="BL461" i="1"/>
  <c r="I1222" i="7" s="1"/>
  <c r="BK461" i="1"/>
  <c r="I1201" i="7" s="1"/>
  <c r="BJ461" i="1"/>
  <c r="H1243" i="7" s="1"/>
  <c r="BI461" i="1"/>
  <c r="H1222" i="7" s="1"/>
  <c r="BH461" i="1"/>
  <c r="H1201" i="7" s="1"/>
  <c r="BG461" i="1"/>
  <c r="G1243" i="7" s="1"/>
  <c r="BF461" i="1"/>
  <c r="G1222" i="7" s="1"/>
  <c r="BE461" i="1"/>
  <c r="G1201" i="7" s="1"/>
  <c r="BD461" i="1"/>
  <c r="F1243" i="7" s="1"/>
  <c r="BC461" i="1"/>
  <c r="F1222" i="7" s="1"/>
  <c r="BB461" i="1"/>
  <c r="F1201" i="7" s="1"/>
  <c r="BA461" i="1"/>
  <c r="E1243" i="7" s="1"/>
  <c r="AZ461" i="1"/>
  <c r="E1222" i="7" s="1"/>
  <c r="AY461" i="1"/>
  <c r="E1201" i="7" s="1"/>
  <c r="AW461" i="1"/>
  <c r="CQ460" i="1"/>
  <c r="S1242" i="7" s="1"/>
  <c r="CP460" i="1"/>
  <c r="S1221" i="7" s="1"/>
  <c r="CO460" i="1"/>
  <c r="S1200" i="7" s="1"/>
  <c r="CN460" i="1"/>
  <c r="R1242" i="7" s="1"/>
  <c r="CM460" i="1"/>
  <c r="R1221" i="7" s="1"/>
  <c r="CL460" i="1"/>
  <c r="R1200" i="7" s="1"/>
  <c r="CK460" i="1"/>
  <c r="Q1242" i="7" s="1"/>
  <c r="CJ460" i="1"/>
  <c r="Q1221" i="7" s="1"/>
  <c r="CI460" i="1"/>
  <c r="Q1200" i="7" s="1"/>
  <c r="CH460" i="1"/>
  <c r="P1242" i="7" s="1"/>
  <c r="CG460" i="1"/>
  <c r="P1221" i="7" s="1"/>
  <c r="CF460" i="1"/>
  <c r="P1200" i="7" s="1"/>
  <c r="CE460" i="1"/>
  <c r="O1242" i="7" s="1"/>
  <c r="CD460" i="1"/>
  <c r="O1221" i="7" s="1"/>
  <c r="CC460" i="1"/>
  <c r="O1200" i="7" s="1"/>
  <c r="CB460" i="1"/>
  <c r="N1242" i="7" s="1"/>
  <c r="CA460" i="1"/>
  <c r="N1221" i="7" s="1"/>
  <c r="BZ460" i="1"/>
  <c r="N1200" i="7" s="1"/>
  <c r="BY460" i="1"/>
  <c r="M1242" i="7" s="1"/>
  <c r="BX460" i="1"/>
  <c r="M1221" i="7" s="1"/>
  <c r="BW460" i="1"/>
  <c r="M1200" i="7" s="1"/>
  <c r="BV460" i="1"/>
  <c r="L1242" i="7" s="1"/>
  <c r="BU460" i="1"/>
  <c r="L1221" i="7" s="1"/>
  <c r="BT460" i="1"/>
  <c r="L1200" i="7" s="1"/>
  <c r="BS460" i="1"/>
  <c r="BR460" i="1"/>
  <c r="K1221" i="7" s="1"/>
  <c r="BQ460" i="1"/>
  <c r="K1200" i="7" s="1"/>
  <c r="BP460" i="1"/>
  <c r="J1242" i="7" s="1"/>
  <c r="BO460" i="1"/>
  <c r="J1221" i="7" s="1"/>
  <c r="BN460" i="1"/>
  <c r="J1200" i="7" s="1"/>
  <c r="BM460" i="1"/>
  <c r="I1242" i="7" s="1"/>
  <c r="BL460" i="1"/>
  <c r="I1221" i="7" s="1"/>
  <c r="BK460" i="1"/>
  <c r="I1200" i="7" s="1"/>
  <c r="BJ460" i="1"/>
  <c r="H1242" i="7" s="1"/>
  <c r="BI460" i="1"/>
  <c r="H1221" i="7" s="1"/>
  <c r="BH460" i="1"/>
  <c r="H1200" i="7" s="1"/>
  <c r="BG460" i="1"/>
  <c r="G1242" i="7" s="1"/>
  <c r="BF460" i="1"/>
  <c r="G1221" i="7" s="1"/>
  <c r="BE460" i="1"/>
  <c r="G1200" i="7" s="1"/>
  <c r="BD460" i="1"/>
  <c r="F1242" i="7" s="1"/>
  <c r="BC460" i="1"/>
  <c r="F1221" i="7" s="1"/>
  <c r="BB460" i="1"/>
  <c r="F1200" i="7" s="1"/>
  <c r="BA460" i="1"/>
  <c r="E1242" i="7" s="1"/>
  <c r="AZ460" i="1"/>
  <c r="E1221" i="7" s="1"/>
  <c r="AY460" i="1"/>
  <c r="E1200" i="7" s="1"/>
  <c r="AW460" i="1"/>
  <c r="CQ459" i="1"/>
  <c r="S1241" i="7" s="1"/>
  <c r="CP459" i="1"/>
  <c r="S1220" i="7" s="1"/>
  <c r="CO459" i="1"/>
  <c r="S1199" i="7" s="1"/>
  <c r="CN459" i="1"/>
  <c r="R1241" i="7" s="1"/>
  <c r="CM459" i="1"/>
  <c r="R1220" i="7" s="1"/>
  <c r="CL459" i="1"/>
  <c r="R1199" i="7" s="1"/>
  <c r="CK459" i="1"/>
  <c r="Q1241" i="7" s="1"/>
  <c r="CJ459" i="1"/>
  <c r="Q1220" i="7" s="1"/>
  <c r="CI459" i="1"/>
  <c r="Q1199" i="7" s="1"/>
  <c r="CH459" i="1"/>
  <c r="P1241" i="7" s="1"/>
  <c r="CG459" i="1"/>
  <c r="P1220" i="7" s="1"/>
  <c r="CF459" i="1"/>
  <c r="P1199" i="7" s="1"/>
  <c r="CE459" i="1"/>
  <c r="O1241" i="7" s="1"/>
  <c r="CD459" i="1"/>
  <c r="O1220" i="7" s="1"/>
  <c r="CC459" i="1"/>
  <c r="O1199" i="7" s="1"/>
  <c r="CB459" i="1"/>
  <c r="N1241" i="7" s="1"/>
  <c r="CA459" i="1"/>
  <c r="N1220" i="7" s="1"/>
  <c r="BZ459" i="1"/>
  <c r="N1199" i="7" s="1"/>
  <c r="BY459" i="1"/>
  <c r="M1241" i="7" s="1"/>
  <c r="BX459" i="1"/>
  <c r="M1220" i="7" s="1"/>
  <c r="BW459" i="1"/>
  <c r="M1199" i="7" s="1"/>
  <c r="BV459" i="1"/>
  <c r="L1241" i="7" s="1"/>
  <c r="BU459" i="1"/>
  <c r="L1220" i="7" s="1"/>
  <c r="BT459" i="1"/>
  <c r="L1199" i="7" s="1"/>
  <c r="BS459" i="1"/>
  <c r="BR459" i="1"/>
  <c r="K1220" i="7" s="1"/>
  <c r="BQ459" i="1"/>
  <c r="K1199" i="7" s="1"/>
  <c r="BP459" i="1"/>
  <c r="J1241" i="7" s="1"/>
  <c r="BO459" i="1"/>
  <c r="J1220" i="7" s="1"/>
  <c r="BN459" i="1"/>
  <c r="J1199" i="7" s="1"/>
  <c r="BM459" i="1"/>
  <c r="I1241" i="7" s="1"/>
  <c r="BL459" i="1"/>
  <c r="I1220" i="7" s="1"/>
  <c r="BK459" i="1"/>
  <c r="I1199" i="7" s="1"/>
  <c r="BJ459" i="1"/>
  <c r="H1241" i="7" s="1"/>
  <c r="BI459" i="1"/>
  <c r="H1220" i="7" s="1"/>
  <c r="BH459" i="1"/>
  <c r="H1199" i="7" s="1"/>
  <c r="BG459" i="1"/>
  <c r="G1241" i="7" s="1"/>
  <c r="BF459" i="1"/>
  <c r="G1220" i="7" s="1"/>
  <c r="BE459" i="1"/>
  <c r="G1199" i="7" s="1"/>
  <c r="BD459" i="1"/>
  <c r="F1241" i="7" s="1"/>
  <c r="BC459" i="1"/>
  <c r="F1220" i="7" s="1"/>
  <c r="BB459" i="1"/>
  <c r="F1199" i="7" s="1"/>
  <c r="BA459" i="1"/>
  <c r="E1241" i="7" s="1"/>
  <c r="AZ459" i="1"/>
  <c r="E1220" i="7" s="1"/>
  <c r="AY459" i="1"/>
  <c r="E1199" i="7" s="1"/>
  <c r="AW459" i="1"/>
  <c r="CQ455" i="1"/>
  <c r="S1198" i="7" s="1"/>
  <c r="CP455" i="1"/>
  <c r="S1177" i="7" s="1"/>
  <c r="CO455" i="1"/>
  <c r="S1156" i="7" s="1"/>
  <c r="CN455" i="1"/>
  <c r="R1198" i="7" s="1"/>
  <c r="CM455" i="1"/>
  <c r="R1177" i="7" s="1"/>
  <c r="CL455" i="1"/>
  <c r="R1156" i="7" s="1"/>
  <c r="CK455" i="1"/>
  <c r="Q1198" i="7" s="1"/>
  <c r="CJ455" i="1"/>
  <c r="Q1177" i="7" s="1"/>
  <c r="CI455" i="1"/>
  <c r="Q1156" i="7" s="1"/>
  <c r="CH455" i="1"/>
  <c r="P1198" i="7" s="1"/>
  <c r="CG455" i="1"/>
  <c r="P1177" i="7" s="1"/>
  <c r="CF455" i="1"/>
  <c r="P1156" i="7" s="1"/>
  <c r="CE455" i="1"/>
  <c r="O1198" i="7" s="1"/>
  <c r="CD455" i="1"/>
  <c r="O1177" i="7" s="1"/>
  <c r="CC455" i="1"/>
  <c r="O1156" i="7" s="1"/>
  <c r="CB455" i="1"/>
  <c r="N1198" i="7" s="1"/>
  <c r="CA455" i="1"/>
  <c r="N1177" i="7" s="1"/>
  <c r="BZ455" i="1"/>
  <c r="N1156" i="7" s="1"/>
  <c r="BY455" i="1"/>
  <c r="M1198" i="7" s="1"/>
  <c r="BX455" i="1"/>
  <c r="M1177" i="7" s="1"/>
  <c r="BW455" i="1"/>
  <c r="M1156" i="7" s="1"/>
  <c r="BV455" i="1"/>
  <c r="L1198" i="7" s="1"/>
  <c r="BU455" i="1"/>
  <c r="L1177" i="7" s="1"/>
  <c r="BT455" i="1"/>
  <c r="L1156" i="7" s="1"/>
  <c r="BS455" i="1"/>
  <c r="BR455" i="1"/>
  <c r="K1177" i="7" s="1"/>
  <c r="BQ455" i="1"/>
  <c r="K1156" i="7" s="1"/>
  <c r="BP455" i="1"/>
  <c r="J1198" i="7" s="1"/>
  <c r="BO455" i="1"/>
  <c r="J1177" i="7" s="1"/>
  <c r="BN455" i="1"/>
  <c r="J1156" i="7" s="1"/>
  <c r="BM455" i="1"/>
  <c r="I1198" i="7" s="1"/>
  <c r="BL455" i="1"/>
  <c r="I1177" i="7" s="1"/>
  <c r="BK455" i="1"/>
  <c r="I1156" i="7" s="1"/>
  <c r="BJ455" i="1"/>
  <c r="H1198" i="7" s="1"/>
  <c r="BI455" i="1"/>
  <c r="H1177" i="7" s="1"/>
  <c r="BH455" i="1"/>
  <c r="H1156" i="7" s="1"/>
  <c r="BG455" i="1"/>
  <c r="G1198" i="7" s="1"/>
  <c r="BF455" i="1"/>
  <c r="G1177" i="7" s="1"/>
  <c r="BE455" i="1"/>
  <c r="G1156" i="7" s="1"/>
  <c r="BD455" i="1"/>
  <c r="F1198" i="7" s="1"/>
  <c r="BC455" i="1"/>
  <c r="F1177" i="7" s="1"/>
  <c r="BB455" i="1"/>
  <c r="F1156" i="7" s="1"/>
  <c r="BA455" i="1"/>
  <c r="E1198" i="7" s="1"/>
  <c r="AZ455" i="1"/>
  <c r="E1177" i="7" s="1"/>
  <c r="AY455" i="1"/>
  <c r="E1156" i="7" s="1"/>
  <c r="AW455" i="1"/>
  <c r="CQ454" i="1"/>
  <c r="S1197" i="7" s="1"/>
  <c r="CP454" i="1"/>
  <c r="S1176" i="7" s="1"/>
  <c r="CO454" i="1"/>
  <c r="S1155" i="7" s="1"/>
  <c r="CN454" i="1"/>
  <c r="R1197" i="7" s="1"/>
  <c r="CM454" i="1"/>
  <c r="R1176" i="7" s="1"/>
  <c r="CL454" i="1"/>
  <c r="R1155" i="7" s="1"/>
  <c r="CK454" i="1"/>
  <c r="Q1197" i="7" s="1"/>
  <c r="CJ454" i="1"/>
  <c r="Q1176" i="7" s="1"/>
  <c r="CI454" i="1"/>
  <c r="Q1155" i="7" s="1"/>
  <c r="CH454" i="1"/>
  <c r="P1197" i="7" s="1"/>
  <c r="CG454" i="1"/>
  <c r="P1176" i="7" s="1"/>
  <c r="CF454" i="1"/>
  <c r="P1155" i="7" s="1"/>
  <c r="CE454" i="1"/>
  <c r="O1197" i="7" s="1"/>
  <c r="CD454" i="1"/>
  <c r="O1176" i="7" s="1"/>
  <c r="CC454" i="1"/>
  <c r="O1155" i="7" s="1"/>
  <c r="CB454" i="1"/>
  <c r="N1197" i="7" s="1"/>
  <c r="CA454" i="1"/>
  <c r="N1176" i="7" s="1"/>
  <c r="BZ454" i="1"/>
  <c r="N1155" i="7" s="1"/>
  <c r="BY454" i="1"/>
  <c r="M1197" i="7" s="1"/>
  <c r="BX454" i="1"/>
  <c r="M1176" i="7" s="1"/>
  <c r="BW454" i="1"/>
  <c r="M1155" i="7" s="1"/>
  <c r="BV454" i="1"/>
  <c r="L1197" i="7" s="1"/>
  <c r="BU454" i="1"/>
  <c r="L1176" i="7" s="1"/>
  <c r="BT454" i="1"/>
  <c r="L1155" i="7" s="1"/>
  <c r="BS454" i="1"/>
  <c r="BR454" i="1"/>
  <c r="K1176" i="7" s="1"/>
  <c r="BQ454" i="1"/>
  <c r="K1155" i="7" s="1"/>
  <c r="BP454" i="1"/>
  <c r="J1197" i="7" s="1"/>
  <c r="BO454" i="1"/>
  <c r="J1176" i="7" s="1"/>
  <c r="BN454" i="1"/>
  <c r="J1155" i="7" s="1"/>
  <c r="BM454" i="1"/>
  <c r="I1197" i="7" s="1"/>
  <c r="BL454" i="1"/>
  <c r="I1176" i="7" s="1"/>
  <c r="BK454" i="1"/>
  <c r="I1155" i="7" s="1"/>
  <c r="BJ454" i="1"/>
  <c r="H1197" i="7" s="1"/>
  <c r="BI454" i="1"/>
  <c r="H1176" i="7" s="1"/>
  <c r="BH454" i="1"/>
  <c r="H1155" i="7" s="1"/>
  <c r="BG454" i="1"/>
  <c r="G1197" i="7" s="1"/>
  <c r="BF454" i="1"/>
  <c r="G1176" i="7" s="1"/>
  <c r="BE454" i="1"/>
  <c r="G1155" i="7" s="1"/>
  <c r="BD454" i="1"/>
  <c r="F1197" i="7" s="1"/>
  <c r="BC454" i="1"/>
  <c r="F1176" i="7" s="1"/>
  <c r="BB454" i="1"/>
  <c r="F1155" i="7" s="1"/>
  <c r="BA454" i="1"/>
  <c r="E1197" i="7" s="1"/>
  <c r="AZ454" i="1"/>
  <c r="E1176" i="7" s="1"/>
  <c r="AY454" i="1"/>
  <c r="E1155" i="7" s="1"/>
  <c r="AW454" i="1"/>
  <c r="CQ453" i="1"/>
  <c r="S1196" i="7" s="1"/>
  <c r="CP453" i="1"/>
  <c r="S1175" i="7" s="1"/>
  <c r="CO453" i="1"/>
  <c r="S1154" i="7" s="1"/>
  <c r="CN453" i="1"/>
  <c r="R1196" i="7" s="1"/>
  <c r="CM453" i="1"/>
  <c r="R1175" i="7" s="1"/>
  <c r="CL453" i="1"/>
  <c r="R1154" i="7" s="1"/>
  <c r="CK453" i="1"/>
  <c r="Q1196" i="7" s="1"/>
  <c r="CJ453" i="1"/>
  <c r="Q1175" i="7" s="1"/>
  <c r="CI453" i="1"/>
  <c r="Q1154" i="7" s="1"/>
  <c r="CH453" i="1"/>
  <c r="P1196" i="7" s="1"/>
  <c r="CG453" i="1"/>
  <c r="P1175" i="7" s="1"/>
  <c r="CF453" i="1"/>
  <c r="P1154" i="7" s="1"/>
  <c r="CE453" i="1"/>
  <c r="O1196" i="7" s="1"/>
  <c r="CD453" i="1"/>
  <c r="O1175" i="7" s="1"/>
  <c r="CC453" i="1"/>
  <c r="O1154" i="7" s="1"/>
  <c r="CB453" i="1"/>
  <c r="N1196" i="7" s="1"/>
  <c r="CA453" i="1"/>
  <c r="N1175" i="7" s="1"/>
  <c r="BZ453" i="1"/>
  <c r="N1154" i="7" s="1"/>
  <c r="BY453" i="1"/>
  <c r="M1196" i="7" s="1"/>
  <c r="BX453" i="1"/>
  <c r="M1175" i="7" s="1"/>
  <c r="BW453" i="1"/>
  <c r="M1154" i="7" s="1"/>
  <c r="BV453" i="1"/>
  <c r="L1196" i="7" s="1"/>
  <c r="BU453" i="1"/>
  <c r="L1175" i="7" s="1"/>
  <c r="BT453" i="1"/>
  <c r="L1154" i="7" s="1"/>
  <c r="BS453" i="1"/>
  <c r="BR453" i="1"/>
  <c r="K1175" i="7" s="1"/>
  <c r="BQ453" i="1"/>
  <c r="K1154" i="7" s="1"/>
  <c r="BP453" i="1"/>
  <c r="J1196" i="7" s="1"/>
  <c r="BO453" i="1"/>
  <c r="J1175" i="7" s="1"/>
  <c r="BN453" i="1"/>
  <c r="J1154" i="7" s="1"/>
  <c r="BM453" i="1"/>
  <c r="I1196" i="7" s="1"/>
  <c r="BL453" i="1"/>
  <c r="I1175" i="7" s="1"/>
  <c r="BK453" i="1"/>
  <c r="I1154" i="7" s="1"/>
  <c r="BJ453" i="1"/>
  <c r="H1196" i="7" s="1"/>
  <c r="BI453" i="1"/>
  <c r="H1175" i="7" s="1"/>
  <c r="BH453" i="1"/>
  <c r="H1154" i="7" s="1"/>
  <c r="BG453" i="1"/>
  <c r="G1196" i="7" s="1"/>
  <c r="BF453" i="1"/>
  <c r="G1175" i="7" s="1"/>
  <c r="BE453" i="1"/>
  <c r="G1154" i="7" s="1"/>
  <c r="BD453" i="1"/>
  <c r="F1196" i="7" s="1"/>
  <c r="BC453" i="1"/>
  <c r="F1175" i="7" s="1"/>
  <c r="BB453" i="1"/>
  <c r="F1154" i="7" s="1"/>
  <c r="BA453" i="1"/>
  <c r="E1196" i="7" s="1"/>
  <c r="AZ453" i="1"/>
  <c r="E1175" i="7" s="1"/>
  <c r="AY453" i="1"/>
  <c r="E1154" i="7" s="1"/>
  <c r="AW453" i="1"/>
  <c r="CQ452" i="1"/>
  <c r="S1195" i="7" s="1"/>
  <c r="CP452" i="1"/>
  <c r="S1174" i="7" s="1"/>
  <c r="CO452" i="1"/>
  <c r="S1153" i="7" s="1"/>
  <c r="CN452" i="1"/>
  <c r="R1195" i="7" s="1"/>
  <c r="CM452" i="1"/>
  <c r="R1174" i="7" s="1"/>
  <c r="CL452" i="1"/>
  <c r="R1153" i="7" s="1"/>
  <c r="CK452" i="1"/>
  <c r="Q1195" i="7" s="1"/>
  <c r="CJ452" i="1"/>
  <c r="Q1174" i="7" s="1"/>
  <c r="CI452" i="1"/>
  <c r="Q1153" i="7" s="1"/>
  <c r="CH452" i="1"/>
  <c r="P1195" i="7" s="1"/>
  <c r="CG452" i="1"/>
  <c r="P1174" i="7" s="1"/>
  <c r="CF452" i="1"/>
  <c r="P1153" i="7" s="1"/>
  <c r="CE452" i="1"/>
  <c r="O1195" i="7" s="1"/>
  <c r="CD452" i="1"/>
  <c r="O1174" i="7" s="1"/>
  <c r="CC452" i="1"/>
  <c r="O1153" i="7" s="1"/>
  <c r="CB452" i="1"/>
  <c r="N1195" i="7" s="1"/>
  <c r="CA452" i="1"/>
  <c r="N1174" i="7" s="1"/>
  <c r="BZ452" i="1"/>
  <c r="N1153" i="7" s="1"/>
  <c r="BY452" i="1"/>
  <c r="M1195" i="7" s="1"/>
  <c r="BX452" i="1"/>
  <c r="M1174" i="7" s="1"/>
  <c r="BW452" i="1"/>
  <c r="M1153" i="7" s="1"/>
  <c r="BV452" i="1"/>
  <c r="L1195" i="7" s="1"/>
  <c r="BU452" i="1"/>
  <c r="L1174" i="7" s="1"/>
  <c r="BT452" i="1"/>
  <c r="L1153" i="7" s="1"/>
  <c r="BS452" i="1"/>
  <c r="BR452" i="1"/>
  <c r="K1174" i="7" s="1"/>
  <c r="BQ452" i="1"/>
  <c r="K1153" i="7" s="1"/>
  <c r="BP452" i="1"/>
  <c r="J1195" i="7" s="1"/>
  <c r="BO452" i="1"/>
  <c r="J1174" i="7" s="1"/>
  <c r="BN452" i="1"/>
  <c r="J1153" i="7" s="1"/>
  <c r="BM452" i="1"/>
  <c r="I1195" i="7" s="1"/>
  <c r="BL452" i="1"/>
  <c r="I1174" i="7" s="1"/>
  <c r="BK452" i="1"/>
  <c r="I1153" i="7" s="1"/>
  <c r="BJ452" i="1"/>
  <c r="H1195" i="7" s="1"/>
  <c r="BI452" i="1"/>
  <c r="H1174" i="7" s="1"/>
  <c r="BH452" i="1"/>
  <c r="H1153" i="7" s="1"/>
  <c r="BG452" i="1"/>
  <c r="G1195" i="7" s="1"/>
  <c r="BF452" i="1"/>
  <c r="G1174" i="7" s="1"/>
  <c r="BE452" i="1"/>
  <c r="G1153" i="7" s="1"/>
  <c r="BD452" i="1"/>
  <c r="F1195" i="7" s="1"/>
  <c r="BC452" i="1"/>
  <c r="F1174" i="7" s="1"/>
  <c r="BB452" i="1"/>
  <c r="F1153" i="7" s="1"/>
  <c r="BA452" i="1"/>
  <c r="E1195" i="7" s="1"/>
  <c r="AZ452" i="1"/>
  <c r="E1174" i="7" s="1"/>
  <c r="AY452" i="1"/>
  <c r="E1153" i="7" s="1"/>
  <c r="AW452" i="1"/>
  <c r="CQ451" i="1"/>
  <c r="S1194" i="7" s="1"/>
  <c r="CP451" i="1"/>
  <c r="S1173" i="7" s="1"/>
  <c r="CO451" i="1"/>
  <c r="S1152" i="7" s="1"/>
  <c r="CN451" i="1"/>
  <c r="R1194" i="7" s="1"/>
  <c r="CM451" i="1"/>
  <c r="R1173" i="7" s="1"/>
  <c r="CL451" i="1"/>
  <c r="R1152" i="7" s="1"/>
  <c r="CK451" i="1"/>
  <c r="Q1194" i="7" s="1"/>
  <c r="CJ451" i="1"/>
  <c r="Q1173" i="7" s="1"/>
  <c r="CI451" i="1"/>
  <c r="Q1152" i="7" s="1"/>
  <c r="CH451" i="1"/>
  <c r="P1194" i="7" s="1"/>
  <c r="CG451" i="1"/>
  <c r="P1173" i="7" s="1"/>
  <c r="CF451" i="1"/>
  <c r="P1152" i="7" s="1"/>
  <c r="CE451" i="1"/>
  <c r="O1194" i="7" s="1"/>
  <c r="CD451" i="1"/>
  <c r="O1173" i="7" s="1"/>
  <c r="CC451" i="1"/>
  <c r="O1152" i="7" s="1"/>
  <c r="CB451" i="1"/>
  <c r="N1194" i="7" s="1"/>
  <c r="CA451" i="1"/>
  <c r="N1173" i="7" s="1"/>
  <c r="BZ451" i="1"/>
  <c r="N1152" i="7" s="1"/>
  <c r="BY451" i="1"/>
  <c r="M1194" i="7" s="1"/>
  <c r="BX451" i="1"/>
  <c r="M1173" i="7" s="1"/>
  <c r="BW451" i="1"/>
  <c r="M1152" i="7" s="1"/>
  <c r="BV451" i="1"/>
  <c r="L1194" i="7" s="1"/>
  <c r="BU451" i="1"/>
  <c r="L1173" i="7" s="1"/>
  <c r="BT451" i="1"/>
  <c r="L1152" i="7" s="1"/>
  <c r="BS451" i="1"/>
  <c r="BR451" i="1"/>
  <c r="K1173" i="7" s="1"/>
  <c r="BQ451" i="1"/>
  <c r="K1152" i="7" s="1"/>
  <c r="BP451" i="1"/>
  <c r="J1194" i="7" s="1"/>
  <c r="BO451" i="1"/>
  <c r="J1173" i="7" s="1"/>
  <c r="BN451" i="1"/>
  <c r="J1152" i="7" s="1"/>
  <c r="BM451" i="1"/>
  <c r="I1194" i="7" s="1"/>
  <c r="BL451" i="1"/>
  <c r="I1173" i="7" s="1"/>
  <c r="BK451" i="1"/>
  <c r="I1152" i="7" s="1"/>
  <c r="BJ451" i="1"/>
  <c r="H1194" i="7" s="1"/>
  <c r="BI451" i="1"/>
  <c r="H1173" i="7" s="1"/>
  <c r="BH451" i="1"/>
  <c r="H1152" i="7" s="1"/>
  <c r="BG451" i="1"/>
  <c r="G1194" i="7" s="1"/>
  <c r="BF451" i="1"/>
  <c r="G1173" i="7" s="1"/>
  <c r="BE451" i="1"/>
  <c r="G1152" i="7" s="1"/>
  <c r="BD451" i="1"/>
  <c r="F1194" i="7" s="1"/>
  <c r="BC451" i="1"/>
  <c r="F1173" i="7" s="1"/>
  <c r="BB451" i="1"/>
  <c r="F1152" i="7" s="1"/>
  <c r="BA451" i="1"/>
  <c r="E1194" i="7" s="1"/>
  <c r="AZ451" i="1"/>
  <c r="E1173" i="7" s="1"/>
  <c r="AY451" i="1"/>
  <c r="E1152" i="7" s="1"/>
  <c r="AW451" i="1"/>
  <c r="CQ450" i="1"/>
  <c r="S1193" i="7" s="1"/>
  <c r="CP450" i="1"/>
  <c r="S1172" i="7" s="1"/>
  <c r="CO450" i="1"/>
  <c r="S1151" i="7" s="1"/>
  <c r="CN450" i="1"/>
  <c r="R1193" i="7" s="1"/>
  <c r="CM450" i="1"/>
  <c r="R1172" i="7" s="1"/>
  <c r="CL450" i="1"/>
  <c r="R1151" i="7" s="1"/>
  <c r="CK450" i="1"/>
  <c r="Q1193" i="7" s="1"/>
  <c r="CJ450" i="1"/>
  <c r="Q1172" i="7" s="1"/>
  <c r="CI450" i="1"/>
  <c r="Q1151" i="7" s="1"/>
  <c r="CH450" i="1"/>
  <c r="P1193" i="7" s="1"/>
  <c r="CG450" i="1"/>
  <c r="P1172" i="7" s="1"/>
  <c r="CF450" i="1"/>
  <c r="P1151" i="7" s="1"/>
  <c r="CE450" i="1"/>
  <c r="O1193" i="7" s="1"/>
  <c r="CD450" i="1"/>
  <c r="O1172" i="7" s="1"/>
  <c r="CC450" i="1"/>
  <c r="O1151" i="7" s="1"/>
  <c r="CB450" i="1"/>
  <c r="N1193" i="7" s="1"/>
  <c r="CA450" i="1"/>
  <c r="N1172" i="7" s="1"/>
  <c r="BZ450" i="1"/>
  <c r="N1151" i="7" s="1"/>
  <c r="BY450" i="1"/>
  <c r="M1193" i="7" s="1"/>
  <c r="BX450" i="1"/>
  <c r="M1172" i="7" s="1"/>
  <c r="BW450" i="1"/>
  <c r="M1151" i="7" s="1"/>
  <c r="BV450" i="1"/>
  <c r="L1193" i="7" s="1"/>
  <c r="BU450" i="1"/>
  <c r="L1172" i="7" s="1"/>
  <c r="BT450" i="1"/>
  <c r="L1151" i="7" s="1"/>
  <c r="BS450" i="1"/>
  <c r="BR450" i="1"/>
  <c r="K1172" i="7" s="1"/>
  <c r="BQ450" i="1"/>
  <c r="K1151" i="7" s="1"/>
  <c r="BP450" i="1"/>
  <c r="J1193" i="7" s="1"/>
  <c r="BO450" i="1"/>
  <c r="J1172" i="7" s="1"/>
  <c r="BN450" i="1"/>
  <c r="J1151" i="7" s="1"/>
  <c r="BM450" i="1"/>
  <c r="I1193" i="7" s="1"/>
  <c r="BL450" i="1"/>
  <c r="I1172" i="7" s="1"/>
  <c r="BK450" i="1"/>
  <c r="I1151" i="7" s="1"/>
  <c r="BJ450" i="1"/>
  <c r="H1193" i="7" s="1"/>
  <c r="BI450" i="1"/>
  <c r="H1172" i="7" s="1"/>
  <c r="BH450" i="1"/>
  <c r="H1151" i="7" s="1"/>
  <c r="BG450" i="1"/>
  <c r="G1193" i="7" s="1"/>
  <c r="BF450" i="1"/>
  <c r="G1172" i="7" s="1"/>
  <c r="BE450" i="1"/>
  <c r="G1151" i="7" s="1"/>
  <c r="BD450" i="1"/>
  <c r="F1193" i="7" s="1"/>
  <c r="BC450" i="1"/>
  <c r="F1172" i="7" s="1"/>
  <c r="BB450" i="1"/>
  <c r="F1151" i="7" s="1"/>
  <c r="BA450" i="1"/>
  <c r="E1193" i="7" s="1"/>
  <c r="AZ450" i="1"/>
  <c r="E1172" i="7" s="1"/>
  <c r="AY450" i="1"/>
  <c r="E1151" i="7" s="1"/>
  <c r="AW450" i="1"/>
  <c r="CQ449" i="1"/>
  <c r="S1192" i="7" s="1"/>
  <c r="CP449" i="1"/>
  <c r="S1171" i="7" s="1"/>
  <c r="CO449" i="1"/>
  <c r="S1150" i="7" s="1"/>
  <c r="CN449" i="1"/>
  <c r="R1192" i="7" s="1"/>
  <c r="CM449" i="1"/>
  <c r="R1171" i="7" s="1"/>
  <c r="CL449" i="1"/>
  <c r="R1150" i="7" s="1"/>
  <c r="CK449" i="1"/>
  <c r="Q1192" i="7" s="1"/>
  <c r="CJ449" i="1"/>
  <c r="Q1171" i="7" s="1"/>
  <c r="CI449" i="1"/>
  <c r="Q1150" i="7" s="1"/>
  <c r="CH449" i="1"/>
  <c r="P1192" i="7" s="1"/>
  <c r="CG449" i="1"/>
  <c r="P1171" i="7" s="1"/>
  <c r="CF449" i="1"/>
  <c r="P1150" i="7" s="1"/>
  <c r="CE449" i="1"/>
  <c r="O1192" i="7" s="1"/>
  <c r="CD449" i="1"/>
  <c r="O1171" i="7" s="1"/>
  <c r="CC449" i="1"/>
  <c r="O1150" i="7" s="1"/>
  <c r="CB449" i="1"/>
  <c r="N1192" i="7" s="1"/>
  <c r="CA449" i="1"/>
  <c r="N1171" i="7" s="1"/>
  <c r="BZ449" i="1"/>
  <c r="N1150" i="7" s="1"/>
  <c r="BY449" i="1"/>
  <c r="M1192" i="7" s="1"/>
  <c r="BX449" i="1"/>
  <c r="M1171" i="7" s="1"/>
  <c r="BW449" i="1"/>
  <c r="M1150" i="7" s="1"/>
  <c r="BV449" i="1"/>
  <c r="L1192" i="7" s="1"/>
  <c r="BU449" i="1"/>
  <c r="L1171" i="7" s="1"/>
  <c r="BT449" i="1"/>
  <c r="L1150" i="7" s="1"/>
  <c r="BS449" i="1"/>
  <c r="BR449" i="1"/>
  <c r="K1171" i="7" s="1"/>
  <c r="BQ449" i="1"/>
  <c r="K1150" i="7" s="1"/>
  <c r="BP449" i="1"/>
  <c r="J1192" i="7" s="1"/>
  <c r="BO449" i="1"/>
  <c r="J1171" i="7" s="1"/>
  <c r="BN449" i="1"/>
  <c r="J1150" i="7" s="1"/>
  <c r="BM449" i="1"/>
  <c r="I1192" i="7" s="1"/>
  <c r="BL449" i="1"/>
  <c r="I1171" i="7" s="1"/>
  <c r="BK449" i="1"/>
  <c r="I1150" i="7" s="1"/>
  <c r="BJ449" i="1"/>
  <c r="H1192" i="7" s="1"/>
  <c r="BI449" i="1"/>
  <c r="H1171" i="7" s="1"/>
  <c r="BH449" i="1"/>
  <c r="H1150" i="7" s="1"/>
  <c r="BG449" i="1"/>
  <c r="G1192" i="7" s="1"/>
  <c r="BF449" i="1"/>
  <c r="G1171" i="7" s="1"/>
  <c r="BE449" i="1"/>
  <c r="G1150" i="7" s="1"/>
  <c r="BD449" i="1"/>
  <c r="F1192" i="7" s="1"/>
  <c r="BC449" i="1"/>
  <c r="F1171" i="7" s="1"/>
  <c r="BB449" i="1"/>
  <c r="F1150" i="7" s="1"/>
  <c r="BA449" i="1"/>
  <c r="E1192" i="7" s="1"/>
  <c r="AZ449" i="1"/>
  <c r="E1171" i="7" s="1"/>
  <c r="AY449" i="1"/>
  <c r="E1150" i="7" s="1"/>
  <c r="AW449" i="1"/>
  <c r="CQ448" i="1"/>
  <c r="S1191" i="7" s="1"/>
  <c r="CP448" i="1"/>
  <c r="S1170" i="7" s="1"/>
  <c r="CO448" i="1"/>
  <c r="S1149" i="7" s="1"/>
  <c r="CN448" i="1"/>
  <c r="R1191" i="7" s="1"/>
  <c r="CM448" i="1"/>
  <c r="R1170" i="7" s="1"/>
  <c r="CL448" i="1"/>
  <c r="R1149" i="7" s="1"/>
  <c r="CK448" i="1"/>
  <c r="Q1191" i="7" s="1"/>
  <c r="CJ448" i="1"/>
  <c r="Q1170" i="7" s="1"/>
  <c r="CI448" i="1"/>
  <c r="Q1149" i="7" s="1"/>
  <c r="CH448" i="1"/>
  <c r="P1191" i="7" s="1"/>
  <c r="CG448" i="1"/>
  <c r="P1170" i="7" s="1"/>
  <c r="CF448" i="1"/>
  <c r="P1149" i="7" s="1"/>
  <c r="CE448" i="1"/>
  <c r="O1191" i="7" s="1"/>
  <c r="CD448" i="1"/>
  <c r="O1170" i="7" s="1"/>
  <c r="CC448" i="1"/>
  <c r="O1149" i="7" s="1"/>
  <c r="CB448" i="1"/>
  <c r="N1191" i="7" s="1"/>
  <c r="CA448" i="1"/>
  <c r="N1170" i="7" s="1"/>
  <c r="BZ448" i="1"/>
  <c r="N1149" i="7" s="1"/>
  <c r="BY448" i="1"/>
  <c r="M1191" i="7" s="1"/>
  <c r="BX448" i="1"/>
  <c r="M1170" i="7" s="1"/>
  <c r="BW448" i="1"/>
  <c r="M1149" i="7" s="1"/>
  <c r="BV448" i="1"/>
  <c r="L1191" i="7" s="1"/>
  <c r="BU448" i="1"/>
  <c r="L1170" i="7" s="1"/>
  <c r="BT448" i="1"/>
  <c r="L1149" i="7" s="1"/>
  <c r="BS448" i="1"/>
  <c r="BR448" i="1"/>
  <c r="K1170" i="7" s="1"/>
  <c r="BQ448" i="1"/>
  <c r="K1149" i="7" s="1"/>
  <c r="BP448" i="1"/>
  <c r="J1191" i="7" s="1"/>
  <c r="BO448" i="1"/>
  <c r="J1170" i="7" s="1"/>
  <c r="BN448" i="1"/>
  <c r="J1149" i="7" s="1"/>
  <c r="BM448" i="1"/>
  <c r="I1191" i="7" s="1"/>
  <c r="BL448" i="1"/>
  <c r="I1170" i="7" s="1"/>
  <c r="BK448" i="1"/>
  <c r="I1149" i="7" s="1"/>
  <c r="BJ448" i="1"/>
  <c r="H1191" i="7" s="1"/>
  <c r="BI448" i="1"/>
  <c r="H1170" i="7" s="1"/>
  <c r="BH448" i="1"/>
  <c r="H1149" i="7" s="1"/>
  <c r="BG448" i="1"/>
  <c r="G1191" i="7" s="1"/>
  <c r="BF448" i="1"/>
  <c r="G1170" i="7" s="1"/>
  <c r="BE448" i="1"/>
  <c r="G1149" i="7" s="1"/>
  <c r="BD448" i="1"/>
  <c r="F1191" i="7" s="1"/>
  <c r="BC448" i="1"/>
  <c r="F1170" i="7" s="1"/>
  <c r="BB448" i="1"/>
  <c r="F1149" i="7" s="1"/>
  <c r="BA448" i="1"/>
  <c r="E1191" i="7" s="1"/>
  <c r="AZ448" i="1"/>
  <c r="E1170" i="7" s="1"/>
  <c r="AY448" i="1"/>
  <c r="E1149" i="7" s="1"/>
  <c r="AW448" i="1"/>
  <c r="CQ447" i="1"/>
  <c r="S1190" i="7" s="1"/>
  <c r="CP447" i="1"/>
  <c r="S1169" i="7" s="1"/>
  <c r="CO447" i="1"/>
  <c r="S1148" i="7" s="1"/>
  <c r="CN447" i="1"/>
  <c r="R1190" i="7" s="1"/>
  <c r="CM447" i="1"/>
  <c r="R1169" i="7" s="1"/>
  <c r="CL447" i="1"/>
  <c r="R1148" i="7" s="1"/>
  <c r="CK447" i="1"/>
  <c r="Q1190" i="7" s="1"/>
  <c r="CJ447" i="1"/>
  <c r="Q1169" i="7" s="1"/>
  <c r="CI447" i="1"/>
  <c r="Q1148" i="7" s="1"/>
  <c r="CH447" i="1"/>
  <c r="P1190" i="7" s="1"/>
  <c r="CG447" i="1"/>
  <c r="P1169" i="7" s="1"/>
  <c r="CF447" i="1"/>
  <c r="P1148" i="7" s="1"/>
  <c r="CE447" i="1"/>
  <c r="O1190" i="7" s="1"/>
  <c r="CD447" i="1"/>
  <c r="O1169" i="7" s="1"/>
  <c r="CC447" i="1"/>
  <c r="O1148" i="7" s="1"/>
  <c r="CB447" i="1"/>
  <c r="N1190" i="7" s="1"/>
  <c r="CA447" i="1"/>
  <c r="N1169" i="7" s="1"/>
  <c r="BZ447" i="1"/>
  <c r="N1148" i="7" s="1"/>
  <c r="BY447" i="1"/>
  <c r="M1190" i="7" s="1"/>
  <c r="BX447" i="1"/>
  <c r="M1169" i="7" s="1"/>
  <c r="BW447" i="1"/>
  <c r="M1148" i="7" s="1"/>
  <c r="BV447" i="1"/>
  <c r="L1190" i="7" s="1"/>
  <c r="BU447" i="1"/>
  <c r="L1169" i="7" s="1"/>
  <c r="BT447" i="1"/>
  <c r="L1148" i="7" s="1"/>
  <c r="BS447" i="1"/>
  <c r="BR447" i="1"/>
  <c r="K1169" i="7" s="1"/>
  <c r="BQ447" i="1"/>
  <c r="K1148" i="7" s="1"/>
  <c r="BP447" i="1"/>
  <c r="J1190" i="7" s="1"/>
  <c r="BO447" i="1"/>
  <c r="J1169" i="7" s="1"/>
  <c r="BN447" i="1"/>
  <c r="J1148" i="7" s="1"/>
  <c r="BM447" i="1"/>
  <c r="I1190" i="7" s="1"/>
  <c r="BL447" i="1"/>
  <c r="I1169" i="7" s="1"/>
  <c r="BK447" i="1"/>
  <c r="I1148" i="7" s="1"/>
  <c r="BJ447" i="1"/>
  <c r="H1190" i="7" s="1"/>
  <c r="BI447" i="1"/>
  <c r="H1169" i="7" s="1"/>
  <c r="BH447" i="1"/>
  <c r="H1148" i="7" s="1"/>
  <c r="BG447" i="1"/>
  <c r="G1190" i="7" s="1"/>
  <c r="BF447" i="1"/>
  <c r="G1169" i="7" s="1"/>
  <c r="BE447" i="1"/>
  <c r="G1148" i="7" s="1"/>
  <c r="BD447" i="1"/>
  <c r="F1190" i="7" s="1"/>
  <c r="BC447" i="1"/>
  <c r="F1169" i="7" s="1"/>
  <c r="BB447" i="1"/>
  <c r="F1148" i="7" s="1"/>
  <c r="BA447" i="1"/>
  <c r="E1190" i="7" s="1"/>
  <c r="AZ447" i="1"/>
  <c r="E1169" i="7" s="1"/>
  <c r="AY447" i="1"/>
  <c r="E1148" i="7" s="1"/>
  <c r="AW447" i="1"/>
  <c r="CQ446" i="1"/>
  <c r="S1189" i="7" s="1"/>
  <c r="CP446" i="1"/>
  <c r="S1168" i="7" s="1"/>
  <c r="CO446" i="1"/>
  <c r="S1147" i="7" s="1"/>
  <c r="CN446" i="1"/>
  <c r="R1189" i="7" s="1"/>
  <c r="CM446" i="1"/>
  <c r="R1168" i="7" s="1"/>
  <c r="CL446" i="1"/>
  <c r="R1147" i="7" s="1"/>
  <c r="CK446" i="1"/>
  <c r="Q1189" i="7" s="1"/>
  <c r="CJ446" i="1"/>
  <c r="Q1168" i="7" s="1"/>
  <c r="CI446" i="1"/>
  <c r="Q1147" i="7" s="1"/>
  <c r="CH446" i="1"/>
  <c r="P1189" i="7" s="1"/>
  <c r="CG446" i="1"/>
  <c r="P1168" i="7" s="1"/>
  <c r="CF446" i="1"/>
  <c r="P1147" i="7" s="1"/>
  <c r="CE446" i="1"/>
  <c r="O1189" i="7" s="1"/>
  <c r="CD446" i="1"/>
  <c r="O1168" i="7" s="1"/>
  <c r="CC446" i="1"/>
  <c r="O1147" i="7" s="1"/>
  <c r="CB446" i="1"/>
  <c r="N1189" i="7" s="1"/>
  <c r="CA446" i="1"/>
  <c r="N1168" i="7" s="1"/>
  <c r="BZ446" i="1"/>
  <c r="N1147" i="7" s="1"/>
  <c r="BY446" i="1"/>
  <c r="M1189" i="7" s="1"/>
  <c r="BX446" i="1"/>
  <c r="M1168" i="7" s="1"/>
  <c r="BW446" i="1"/>
  <c r="M1147" i="7" s="1"/>
  <c r="BV446" i="1"/>
  <c r="L1189" i="7" s="1"/>
  <c r="BU446" i="1"/>
  <c r="L1168" i="7" s="1"/>
  <c r="BT446" i="1"/>
  <c r="L1147" i="7" s="1"/>
  <c r="BS446" i="1"/>
  <c r="BR446" i="1"/>
  <c r="K1168" i="7" s="1"/>
  <c r="BQ446" i="1"/>
  <c r="K1147" i="7" s="1"/>
  <c r="BP446" i="1"/>
  <c r="J1189" i="7" s="1"/>
  <c r="BO446" i="1"/>
  <c r="J1168" i="7" s="1"/>
  <c r="BN446" i="1"/>
  <c r="J1147" i="7" s="1"/>
  <c r="BM446" i="1"/>
  <c r="I1189" i="7" s="1"/>
  <c r="BL446" i="1"/>
  <c r="I1168" i="7" s="1"/>
  <c r="BK446" i="1"/>
  <c r="I1147" i="7" s="1"/>
  <c r="BJ446" i="1"/>
  <c r="H1189" i="7" s="1"/>
  <c r="BI446" i="1"/>
  <c r="H1168" i="7" s="1"/>
  <c r="BH446" i="1"/>
  <c r="H1147" i="7" s="1"/>
  <c r="BG446" i="1"/>
  <c r="G1189" i="7" s="1"/>
  <c r="BF446" i="1"/>
  <c r="G1168" i="7" s="1"/>
  <c r="BE446" i="1"/>
  <c r="G1147" i="7" s="1"/>
  <c r="BD446" i="1"/>
  <c r="F1189" i="7" s="1"/>
  <c r="BC446" i="1"/>
  <c r="F1168" i="7" s="1"/>
  <c r="BB446" i="1"/>
  <c r="F1147" i="7" s="1"/>
  <c r="BA446" i="1"/>
  <c r="E1189" i="7" s="1"/>
  <c r="AZ446" i="1"/>
  <c r="E1168" i="7" s="1"/>
  <c r="AY446" i="1"/>
  <c r="E1147" i="7" s="1"/>
  <c r="AW446" i="1"/>
  <c r="CQ445" i="1"/>
  <c r="S1188" i="7" s="1"/>
  <c r="CP445" i="1"/>
  <c r="S1167" i="7" s="1"/>
  <c r="CO445" i="1"/>
  <c r="S1146" i="7" s="1"/>
  <c r="CN445" i="1"/>
  <c r="R1188" i="7" s="1"/>
  <c r="CM445" i="1"/>
  <c r="R1167" i="7" s="1"/>
  <c r="CL445" i="1"/>
  <c r="R1146" i="7" s="1"/>
  <c r="CK445" i="1"/>
  <c r="Q1188" i="7" s="1"/>
  <c r="CJ445" i="1"/>
  <c r="Q1167" i="7" s="1"/>
  <c r="CI445" i="1"/>
  <c r="Q1146" i="7" s="1"/>
  <c r="CH445" i="1"/>
  <c r="P1188" i="7" s="1"/>
  <c r="CG445" i="1"/>
  <c r="P1167" i="7" s="1"/>
  <c r="CF445" i="1"/>
  <c r="P1146" i="7" s="1"/>
  <c r="CE445" i="1"/>
  <c r="O1188" i="7" s="1"/>
  <c r="CD445" i="1"/>
  <c r="O1167" i="7" s="1"/>
  <c r="CC445" i="1"/>
  <c r="O1146" i="7" s="1"/>
  <c r="CB445" i="1"/>
  <c r="N1188" i="7" s="1"/>
  <c r="CA445" i="1"/>
  <c r="N1167" i="7" s="1"/>
  <c r="BZ445" i="1"/>
  <c r="N1146" i="7" s="1"/>
  <c r="BY445" i="1"/>
  <c r="M1188" i="7" s="1"/>
  <c r="BX445" i="1"/>
  <c r="M1167" i="7" s="1"/>
  <c r="BW445" i="1"/>
  <c r="M1146" i="7" s="1"/>
  <c r="BV445" i="1"/>
  <c r="L1188" i="7" s="1"/>
  <c r="BU445" i="1"/>
  <c r="L1167" i="7" s="1"/>
  <c r="BT445" i="1"/>
  <c r="L1146" i="7" s="1"/>
  <c r="BS445" i="1"/>
  <c r="BR445" i="1"/>
  <c r="K1167" i="7" s="1"/>
  <c r="BQ445" i="1"/>
  <c r="K1146" i="7" s="1"/>
  <c r="BP445" i="1"/>
  <c r="J1188" i="7" s="1"/>
  <c r="BO445" i="1"/>
  <c r="J1167" i="7" s="1"/>
  <c r="BN445" i="1"/>
  <c r="J1146" i="7" s="1"/>
  <c r="BM445" i="1"/>
  <c r="I1188" i="7" s="1"/>
  <c r="BL445" i="1"/>
  <c r="I1167" i="7" s="1"/>
  <c r="BK445" i="1"/>
  <c r="I1146" i="7" s="1"/>
  <c r="BJ445" i="1"/>
  <c r="H1188" i="7" s="1"/>
  <c r="BI445" i="1"/>
  <c r="H1167" i="7" s="1"/>
  <c r="BH445" i="1"/>
  <c r="H1146" i="7" s="1"/>
  <c r="BG445" i="1"/>
  <c r="G1188" i="7" s="1"/>
  <c r="BF445" i="1"/>
  <c r="G1167" i="7" s="1"/>
  <c r="BE445" i="1"/>
  <c r="G1146" i="7" s="1"/>
  <c r="BD445" i="1"/>
  <c r="F1188" i="7" s="1"/>
  <c r="BC445" i="1"/>
  <c r="F1167" i="7" s="1"/>
  <c r="BB445" i="1"/>
  <c r="F1146" i="7" s="1"/>
  <c r="BA445" i="1"/>
  <c r="E1188" i="7" s="1"/>
  <c r="AZ445" i="1"/>
  <c r="E1167" i="7" s="1"/>
  <c r="AY445" i="1"/>
  <c r="E1146" i="7" s="1"/>
  <c r="AW445" i="1"/>
  <c r="CQ444" i="1"/>
  <c r="S1187" i="7" s="1"/>
  <c r="CP444" i="1"/>
  <c r="S1166" i="7" s="1"/>
  <c r="CO444" i="1"/>
  <c r="S1145" i="7" s="1"/>
  <c r="CN444" i="1"/>
  <c r="R1187" i="7" s="1"/>
  <c r="CM444" i="1"/>
  <c r="R1166" i="7" s="1"/>
  <c r="CL444" i="1"/>
  <c r="R1145" i="7" s="1"/>
  <c r="CK444" i="1"/>
  <c r="Q1187" i="7" s="1"/>
  <c r="CJ444" i="1"/>
  <c r="Q1166" i="7" s="1"/>
  <c r="CI444" i="1"/>
  <c r="Q1145" i="7" s="1"/>
  <c r="CH444" i="1"/>
  <c r="P1187" i="7" s="1"/>
  <c r="CG444" i="1"/>
  <c r="P1166" i="7" s="1"/>
  <c r="CF444" i="1"/>
  <c r="P1145" i="7" s="1"/>
  <c r="CE444" i="1"/>
  <c r="O1187" i="7" s="1"/>
  <c r="CD444" i="1"/>
  <c r="O1166" i="7" s="1"/>
  <c r="CC444" i="1"/>
  <c r="O1145" i="7" s="1"/>
  <c r="CB444" i="1"/>
  <c r="N1187" i="7" s="1"/>
  <c r="CA444" i="1"/>
  <c r="N1166" i="7" s="1"/>
  <c r="BZ444" i="1"/>
  <c r="N1145" i="7" s="1"/>
  <c r="BY444" i="1"/>
  <c r="M1187" i="7" s="1"/>
  <c r="BX444" i="1"/>
  <c r="M1166" i="7" s="1"/>
  <c r="BW444" i="1"/>
  <c r="M1145" i="7" s="1"/>
  <c r="BV444" i="1"/>
  <c r="L1187" i="7" s="1"/>
  <c r="BU444" i="1"/>
  <c r="L1166" i="7" s="1"/>
  <c r="BT444" i="1"/>
  <c r="L1145" i="7" s="1"/>
  <c r="BS444" i="1"/>
  <c r="BR444" i="1"/>
  <c r="K1166" i="7" s="1"/>
  <c r="BQ444" i="1"/>
  <c r="K1145" i="7" s="1"/>
  <c r="BP444" i="1"/>
  <c r="J1187" i="7" s="1"/>
  <c r="BO444" i="1"/>
  <c r="J1166" i="7" s="1"/>
  <c r="BN444" i="1"/>
  <c r="J1145" i="7" s="1"/>
  <c r="BM444" i="1"/>
  <c r="I1187" i="7" s="1"/>
  <c r="BL444" i="1"/>
  <c r="I1166" i="7" s="1"/>
  <c r="BK444" i="1"/>
  <c r="I1145" i="7" s="1"/>
  <c r="BJ444" i="1"/>
  <c r="H1187" i="7" s="1"/>
  <c r="BI444" i="1"/>
  <c r="H1166" i="7" s="1"/>
  <c r="BH444" i="1"/>
  <c r="H1145" i="7" s="1"/>
  <c r="BG444" i="1"/>
  <c r="G1187" i="7" s="1"/>
  <c r="BF444" i="1"/>
  <c r="G1166" i="7" s="1"/>
  <c r="BE444" i="1"/>
  <c r="G1145" i="7" s="1"/>
  <c r="BD444" i="1"/>
  <c r="F1187" i="7" s="1"/>
  <c r="BC444" i="1"/>
  <c r="F1166" i="7" s="1"/>
  <c r="BB444" i="1"/>
  <c r="F1145" i="7" s="1"/>
  <c r="BA444" i="1"/>
  <c r="E1187" i="7" s="1"/>
  <c r="AZ444" i="1"/>
  <c r="E1166" i="7" s="1"/>
  <c r="AY444" i="1"/>
  <c r="E1145" i="7" s="1"/>
  <c r="AW444" i="1"/>
  <c r="CQ443" i="1"/>
  <c r="S1186" i="7" s="1"/>
  <c r="CP443" i="1"/>
  <c r="S1165" i="7" s="1"/>
  <c r="CO443" i="1"/>
  <c r="S1144" i="7" s="1"/>
  <c r="CN443" i="1"/>
  <c r="R1186" i="7" s="1"/>
  <c r="CM443" i="1"/>
  <c r="R1165" i="7" s="1"/>
  <c r="CL443" i="1"/>
  <c r="R1144" i="7" s="1"/>
  <c r="CK443" i="1"/>
  <c r="Q1186" i="7" s="1"/>
  <c r="CJ443" i="1"/>
  <c r="Q1165" i="7" s="1"/>
  <c r="CI443" i="1"/>
  <c r="Q1144" i="7" s="1"/>
  <c r="CH443" i="1"/>
  <c r="P1186" i="7" s="1"/>
  <c r="CG443" i="1"/>
  <c r="P1165" i="7" s="1"/>
  <c r="CF443" i="1"/>
  <c r="P1144" i="7" s="1"/>
  <c r="CE443" i="1"/>
  <c r="O1186" i="7" s="1"/>
  <c r="CD443" i="1"/>
  <c r="O1165" i="7" s="1"/>
  <c r="CC443" i="1"/>
  <c r="O1144" i="7" s="1"/>
  <c r="CB443" i="1"/>
  <c r="N1186" i="7" s="1"/>
  <c r="CA443" i="1"/>
  <c r="N1165" i="7" s="1"/>
  <c r="BZ443" i="1"/>
  <c r="N1144" i="7" s="1"/>
  <c r="BY443" i="1"/>
  <c r="M1186" i="7" s="1"/>
  <c r="BX443" i="1"/>
  <c r="M1165" i="7" s="1"/>
  <c r="BW443" i="1"/>
  <c r="M1144" i="7" s="1"/>
  <c r="BV443" i="1"/>
  <c r="L1186" i="7" s="1"/>
  <c r="BU443" i="1"/>
  <c r="L1165" i="7" s="1"/>
  <c r="BT443" i="1"/>
  <c r="L1144" i="7" s="1"/>
  <c r="BS443" i="1"/>
  <c r="BR443" i="1"/>
  <c r="K1165" i="7" s="1"/>
  <c r="BQ443" i="1"/>
  <c r="K1144" i="7" s="1"/>
  <c r="BP443" i="1"/>
  <c r="J1186" i="7" s="1"/>
  <c r="BO443" i="1"/>
  <c r="J1165" i="7" s="1"/>
  <c r="BN443" i="1"/>
  <c r="J1144" i="7" s="1"/>
  <c r="BM443" i="1"/>
  <c r="I1186" i="7" s="1"/>
  <c r="BL443" i="1"/>
  <c r="I1165" i="7" s="1"/>
  <c r="BK443" i="1"/>
  <c r="I1144" i="7" s="1"/>
  <c r="BJ443" i="1"/>
  <c r="H1186" i="7" s="1"/>
  <c r="BI443" i="1"/>
  <c r="H1165" i="7" s="1"/>
  <c r="BH443" i="1"/>
  <c r="H1144" i="7" s="1"/>
  <c r="BG443" i="1"/>
  <c r="G1186" i="7" s="1"/>
  <c r="BF443" i="1"/>
  <c r="G1165" i="7" s="1"/>
  <c r="BE443" i="1"/>
  <c r="G1144" i="7" s="1"/>
  <c r="BD443" i="1"/>
  <c r="F1186" i="7" s="1"/>
  <c r="BC443" i="1"/>
  <c r="F1165" i="7" s="1"/>
  <c r="BB443" i="1"/>
  <c r="F1144" i="7" s="1"/>
  <c r="BA443" i="1"/>
  <c r="E1186" i="7" s="1"/>
  <c r="AZ443" i="1"/>
  <c r="E1165" i="7" s="1"/>
  <c r="AY443" i="1"/>
  <c r="E1144" i="7" s="1"/>
  <c r="AW443" i="1"/>
  <c r="CQ442" i="1"/>
  <c r="S1185" i="7" s="1"/>
  <c r="CP442" i="1"/>
  <c r="S1164" i="7" s="1"/>
  <c r="CO442" i="1"/>
  <c r="S1143" i="7" s="1"/>
  <c r="CN442" i="1"/>
  <c r="R1185" i="7" s="1"/>
  <c r="CM442" i="1"/>
  <c r="R1164" i="7" s="1"/>
  <c r="CL442" i="1"/>
  <c r="R1143" i="7" s="1"/>
  <c r="CK442" i="1"/>
  <c r="Q1185" i="7" s="1"/>
  <c r="CJ442" i="1"/>
  <c r="Q1164" i="7" s="1"/>
  <c r="CI442" i="1"/>
  <c r="Q1143" i="7" s="1"/>
  <c r="CH442" i="1"/>
  <c r="P1185" i="7" s="1"/>
  <c r="CG442" i="1"/>
  <c r="P1164" i="7" s="1"/>
  <c r="CF442" i="1"/>
  <c r="P1143" i="7" s="1"/>
  <c r="CE442" i="1"/>
  <c r="O1185" i="7" s="1"/>
  <c r="CD442" i="1"/>
  <c r="O1164" i="7" s="1"/>
  <c r="CC442" i="1"/>
  <c r="O1143" i="7" s="1"/>
  <c r="CB442" i="1"/>
  <c r="N1185" i="7" s="1"/>
  <c r="CA442" i="1"/>
  <c r="N1164" i="7" s="1"/>
  <c r="BZ442" i="1"/>
  <c r="N1143" i="7" s="1"/>
  <c r="BY442" i="1"/>
  <c r="M1185" i="7" s="1"/>
  <c r="BX442" i="1"/>
  <c r="M1164" i="7" s="1"/>
  <c r="BW442" i="1"/>
  <c r="M1143" i="7" s="1"/>
  <c r="BV442" i="1"/>
  <c r="L1185" i="7" s="1"/>
  <c r="BU442" i="1"/>
  <c r="L1164" i="7" s="1"/>
  <c r="BT442" i="1"/>
  <c r="L1143" i="7" s="1"/>
  <c r="BS442" i="1"/>
  <c r="BR442" i="1"/>
  <c r="K1164" i="7" s="1"/>
  <c r="BQ442" i="1"/>
  <c r="K1143" i="7" s="1"/>
  <c r="BP442" i="1"/>
  <c r="J1185" i="7" s="1"/>
  <c r="BO442" i="1"/>
  <c r="J1164" i="7" s="1"/>
  <c r="BN442" i="1"/>
  <c r="J1143" i="7" s="1"/>
  <c r="BM442" i="1"/>
  <c r="I1185" i="7" s="1"/>
  <c r="BL442" i="1"/>
  <c r="I1164" i="7" s="1"/>
  <c r="BK442" i="1"/>
  <c r="I1143" i="7" s="1"/>
  <c r="BJ442" i="1"/>
  <c r="H1185" i="7" s="1"/>
  <c r="BI442" i="1"/>
  <c r="H1164" i="7" s="1"/>
  <c r="BH442" i="1"/>
  <c r="H1143" i="7" s="1"/>
  <c r="BG442" i="1"/>
  <c r="G1185" i="7" s="1"/>
  <c r="BF442" i="1"/>
  <c r="G1164" i="7" s="1"/>
  <c r="BE442" i="1"/>
  <c r="G1143" i="7" s="1"/>
  <c r="BD442" i="1"/>
  <c r="F1185" i="7" s="1"/>
  <c r="BC442" i="1"/>
  <c r="F1164" i="7" s="1"/>
  <c r="BB442" i="1"/>
  <c r="F1143" i="7" s="1"/>
  <c r="BA442" i="1"/>
  <c r="E1185" i="7" s="1"/>
  <c r="AZ442" i="1"/>
  <c r="E1164" i="7" s="1"/>
  <c r="AY442" i="1"/>
  <c r="E1143" i="7" s="1"/>
  <c r="AW442" i="1"/>
  <c r="CQ441" i="1"/>
  <c r="S1184" i="7" s="1"/>
  <c r="CP441" i="1"/>
  <c r="S1163" i="7" s="1"/>
  <c r="CO441" i="1"/>
  <c r="S1142" i="7" s="1"/>
  <c r="CN441" i="1"/>
  <c r="R1184" i="7" s="1"/>
  <c r="CM441" i="1"/>
  <c r="R1163" i="7" s="1"/>
  <c r="CL441" i="1"/>
  <c r="R1142" i="7" s="1"/>
  <c r="CK441" i="1"/>
  <c r="Q1184" i="7" s="1"/>
  <c r="CJ441" i="1"/>
  <c r="Q1163" i="7" s="1"/>
  <c r="CI441" i="1"/>
  <c r="Q1142" i="7" s="1"/>
  <c r="CH441" i="1"/>
  <c r="P1184" i="7" s="1"/>
  <c r="CG441" i="1"/>
  <c r="P1163" i="7" s="1"/>
  <c r="CF441" i="1"/>
  <c r="P1142" i="7" s="1"/>
  <c r="CE441" i="1"/>
  <c r="O1184" i="7" s="1"/>
  <c r="CD441" i="1"/>
  <c r="O1163" i="7" s="1"/>
  <c r="CC441" i="1"/>
  <c r="O1142" i="7" s="1"/>
  <c r="CB441" i="1"/>
  <c r="N1184" i="7" s="1"/>
  <c r="CA441" i="1"/>
  <c r="N1163" i="7" s="1"/>
  <c r="BZ441" i="1"/>
  <c r="N1142" i="7" s="1"/>
  <c r="BY441" i="1"/>
  <c r="M1184" i="7" s="1"/>
  <c r="BX441" i="1"/>
  <c r="M1163" i="7" s="1"/>
  <c r="BW441" i="1"/>
  <c r="M1142" i="7" s="1"/>
  <c r="BV441" i="1"/>
  <c r="L1184" i="7" s="1"/>
  <c r="BU441" i="1"/>
  <c r="L1163" i="7" s="1"/>
  <c r="BT441" i="1"/>
  <c r="L1142" i="7" s="1"/>
  <c r="BS441" i="1"/>
  <c r="BR441" i="1"/>
  <c r="K1163" i="7" s="1"/>
  <c r="BQ441" i="1"/>
  <c r="K1142" i="7" s="1"/>
  <c r="BP441" i="1"/>
  <c r="J1184" i="7" s="1"/>
  <c r="BO441" i="1"/>
  <c r="J1163" i="7" s="1"/>
  <c r="BN441" i="1"/>
  <c r="J1142" i="7" s="1"/>
  <c r="BM441" i="1"/>
  <c r="I1184" i="7" s="1"/>
  <c r="BL441" i="1"/>
  <c r="I1163" i="7" s="1"/>
  <c r="BK441" i="1"/>
  <c r="I1142" i="7" s="1"/>
  <c r="BJ441" i="1"/>
  <c r="H1184" i="7" s="1"/>
  <c r="BI441" i="1"/>
  <c r="H1163" i="7" s="1"/>
  <c r="BH441" i="1"/>
  <c r="H1142" i="7" s="1"/>
  <c r="BG441" i="1"/>
  <c r="G1184" i="7" s="1"/>
  <c r="BF441" i="1"/>
  <c r="G1163" i="7" s="1"/>
  <c r="BE441" i="1"/>
  <c r="G1142" i="7" s="1"/>
  <c r="BD441" i="1"/>
  <c r="F1184" i="7" s="1"/>
  <c r="BC441" i="1"/>
  <c r="F1163" i="7" s="1"/>
  <c r="BB441" i="1"/>
  <c r="F1142" i="7" s="1"/>
  <c r="BA441" i="1"/>
  <c r="E1184" i="7" s="1"/>
  <c r="AZ441" i="1"/>
  <c r="E1163" i="7" s="1"/>
  <c r="AY441" i="1"/>
  <c r="E1142" i="7" s="1"/>
  <c r="AW441" i="1"/>
  <c r="CQ440" i="1"/>
  <c r="S1183" i="7" s="1"/>
  <c r="CP440" i="1"/>
  <c r="S1162" i="7" s="1"/>
  <c r="CO440" i="1"/>
  <c r="S1141" i="7" s="1"/>
  <c r="CN440" i="1"/>
  <c r="R1183" i="7" s="1"/>
  <c r="CM440" i="1"/>
  <c r="R1162" i="7" s="1"/>
  <c r="CL440" i="1"/>
  <c r="R1141" i="7" s="1"/>
  <c r="CK440" i="1"/>
  <c r="Q1183" i="7" s="1"/>
  <c r="CJ440" i="1"/>
  <c r="Q1162" i="7" s="1"/>
  <c r="CI440" i="1"/>
  <c r="Q1141" i="7" s="1"/>
  <c r="CH440" i="1"/>
  <c r="P1183" i="7" s="1"/>
  <c r="CG440" i="1"/>
  <c r="P1162" i="7" s="1"/>
  <c r="CF440" i="1"/>
  <c r="P1141" i="7" s="1"/>
  <c r="CE440" i="1"/>
  <c r="O1183" i="7" s="1"/>
  <c r="CD440" i="1"/>
  <c r="O1162" i="7" s="1"/>
  <c r="CC440" i="1"/>
  <c r="O1141" i="7" s="1"/>
  <c r="CB440" i="1"/>
  <c r="N1183" i="7" s="1"/>
  <c r="CA440" i="1"/>
  <c r="N1162" i="7" s="1"/>
  <c r="BZ440" i="1"/>
  <c r="N1141" i="7" s="1"/>
  <c r="BY440" i="1"/>
  <c r="M1183" i="7" s="1"/>
  <c r="BX440" i="1"/>
  <c r="M1162" i="7" s="1"/>
  <c r="BW440" i="1"/>
  <c r="M1141" i="7" s="1"/>
  <c r="BV440" i="1"/>
  <c r="L1183" i="7" s="1"/>
  <c r="BU440" i="1"/>
  <c r="L1162" i="7" s="1"/>
  <c r="BT440" i="1"/>
  <c r="L1141" i="7" s="1"/>
  <c r="BS440" i="1"/>
  <c r="BR440" i="1"/>
  <c r="K1162" i="7" s="1"/>
  <c r="BQ440" i="1"/>
  <c r="K1141" i="7" s="1"/>
  <c r="BP440" i="1"/>
  <c r="J1183" i="7" s="1"/>
  <c r="BO440" i="1"/>
  <c r="J1162" i="7" s="1"/>
  <c r="BN440" i="1"/>
  <c r="J1141" i="7" s="1"/>
  <c r="BM440" i="1"/>
  <c r="I1183" i="7" s="1"/>
  <c r="BL440" i="1"/>
  <c r="I1162" i="7" s="1"/>
  <c r="BK440" i="1"/>
  <c r="I1141" i="7" s="1"/>
  <c r="BJ440" i="1"/>
  <c r="H1183" i="7" s="1"/>
  <c r="BI440" i="1"/>
  <c r="H1162" i="7" s="1"/>
  <c r="BH440" i="1"/>
  <c r="H1141" i="7" s="1"/>
  <c r="BG440" i="1"/>
  <c r="G1183" i="7" s="1"/>
  <c r="BF440" i="1"/>
  <c r="G1162" i="7" s="1"/>
  <c r="BE440" i="1"/>
  <c r="G1141" i="7" s="1"/>
  <c r="BD440" i="1"/>
  <c r="F1183" i="7" s="1"/>
  <c r="BC440" i="1"/>
  <c r="F1162" i="7" s="1"/>
  <c r="BB440" i="1"/>
  <c r="F1141" i="7" s="1"/>
  <c r="BA440" i="1"/>
  <c r="E1183" i="7" s="1"/>
  <c r="AZ440" i="1"/>
  <c r="E1162" i="7" s="1"/>
  <c r="AY440" i="1"/>
  <c r="E1141" i="7" s="1"/>
  <c r="AW440" i="1"/>
  <c r="CQ439" i="1"/>
  <c r="S1182" i="7" s="1"/>
  <c r="CP439" i="1"/>
  <c r="S1161" i="7" s="1"/>
  <c r="CO439" i="1"/>
  <c r="S1140" i="7" s="1"/>
  <c r="CN439" i="1"/>
  <c r="R1182" i="7" s="1"/>
  <c r="CM439" i="1"/>
  <c r="R1161" i="7" s="1"/>
  <c r="CL439" i="1"/>
  <c r="R1140" i="7" s="1"/>
  <c r="CK439" i="1"/>
  <c r="Q1182" i="7" s="1"/>
  <c r="CJ439" i="1"/>
  <c r="Q1161" i="7" s="1"/>
  <c r="CI439" i="1"/>
  <c r="Q1140" i="7" s="1"/>
  <c r="CH439" i="1"/>
  <c r="P1182" i="7" s="1"/>
  <c r="CG439" i="1"/>
  <c r="P1161" i="7" s="1"/>
  <c r="CF439" i="1"/>
  <c r="P1140" i="7" s="1"/>
  <c r="CE439" i="1"/>
  <c r="O1182" i="7" s="1"/>
  <c r="CD439" i="1"/>
  <c r="O1161" i="7" s="1"/>
  <c r="CC439" i="1"/>
  <c r="O1140" i="7" s="1"/>
  <c r="CB439" i="1"/>
  <c r="N1182" i="7" s="1"/>
  <c r="CA439" i="1"/>
  <c r="N1161" i="7" s="1"/>
  <c r="BZ439" i="1"/>
  <c r="N1140" i="7" s="1"/>
  <c r="BY439" i="1"/>
  <c r="M1182" i="7" s="1"/>
  <c r="BX439" i="1"/>
  <c r="M1161" i="7" s="1"/>
  <c r="BW439" i="1"/>
  <c r="M1140" i="7" s="1"/>
  <c r="BV439" i="1"/>
  <c r="L1182" i="7" s="1"/>
  <c r="BU439" i="1"/>
  <c r="L1161" i="7" s="1"/>
  <c r="BT439" i="1"/>
  <c r="L1140" i="7" s="1"/>
  <c r="BS439" i="1"/>
  <c r="BR439" i="1"/>
  <c r="K1161" i="7" s="1"/>
  <c r="BQ439" i="1"/>
  <c r="K1140" i="7" s="1"/>
  <c r="BP439" i="1"/>
  <c r="J1182" i="7" s="1"/>
  <c r="BO439" i="1"/>
  <c r="J1161" i="7" s="1"/>
  <c r="BN439" i="1"/>
  <c r="J1140" i="7" s="1"/>
  <c r="BM439" i="1"/>
  <c r="I1182" i="7" s="1"/>
  <c r="BL439" i="1"/>
  <c r="I1161" i="7" s="1"/>
  <c r="BK439" i="1"/>
  <c r="I1140" i="7" s="1"/>
  <c r="BJ439" i="1"/>
  <c r="H1182" i="7" s="1"/>
  <c r="BI439" i="1"/>
  <c r="H1161" i="7" s="1"/>
  <c r="BH439" i="1"/>
  <c r="H1140" i="7" s="1"/>
  <c r="BG439" i="1"/>
  <c r="G1182" i="7" s="1"/>
  <c r="BF439" i="1"/>
  <c r="G1161" i="7" s="1"/>
  <c r="BE439" i="1"/>
  <c r="G1140" i="7" s="1"/>
  <c r="BD439" i="1"/>
  <c r="F1182" i="7" s="1"/>
  <c r="BC439" i="1"/>
  <c r="F1161" i="7" s="1"/>
  <c r="BB439" i="1"/>
  <c r="F1140" i="7" s="1"/>
  <c r="BA439" i="1"/>
  <c r="E1182" i="7" s="1"/>
  <c r="AZ439" i="1"/>
  <c r="E1161" i="7" s="1"/>
  <c r="AY439" i="1"/>
  <c r="E1140" i="7" s="1"/>
  <c r="AW439" i="1"/>
  <c r="CQ438" i="1"/>
  <c r="S1181" i="7" s="1"/>
  <c r="CP438" i="1"/>
  <c r="S1160" i="7" s="1"/>
  <c r="CO438" i="1"/>
  <c r="S1139" i="7" s="1"/>
  <c r="CN438" i="1"/>
  <c r="R1181" i="7" s="1"/>
  <c r="CM438" i="1"/>
  <c r="R1160" i="7" s="1"/>
  <c r="CL438" i="1"/>
  <c r="R1139" i="7" s="1"/>
  <c r="CK438" i="1"/>
  <c r="Q1181" i="7" s="1"/>
  <c r="CJ438" i="1"/>
  <c r="Q1160" i="7" s="1"/>
  <c r="CI438" i="1"/>
  <c r="Q1139" i="7" s="1"/>
  <c r="CH438" i="1"/>
  <c r="P1181" i="7" s="1"/>
  <c r="CG438" i="1"/>
  <c r="P1160" i="7" s="1"/>
  <c r="CF438" i="1"/>
  <c r="P1139" i="7" s="1"/>
  <c r="CE438" i="1"/>
  <c r="O1181" i="7" s="1"/>
  <c r="CD438" i="1"/>
  <c r="O1160" i="7" s="1"/>
  <c r="CC438" i="1"/>
  <c r="O1139" i="7" s="1"/>
  <c r="CB438" i="1"/>
  <c r="N1181" i="7" s="1"/>
  <c r="CA438" i="1"/>
  <c r="N1160" i="7" s="1"/>
  <c r="BZ438" i="1"/>
  <c r="N1139" i="7" s="1"/>
  <c r="BY438" i="1"/>
  <c r="M1181" i="7" s="1"/>
  <c r="BX438" i="1"/>
  <c r="M1160" i="7" s="1"/>
  <c r="BW438" i="1"/>
  <c r="M1139" i="7" s="1"/>
  <c r="BV438" i="1"/>
  <c r="L1181" i="7" s="1"/>
  <c r="BU438" i="1"/>
  <c r="L1160" i="7" s="1"/>
  <c r="BT438" i="1"/>
  <c r="L1139" i="7" s="1"/>
  <c r="BS438" i="1"/>
  <c r="BR438" i="1"/>
  <c r="K1160" i="7" s="1"/>
  <c r="BQ438" i="1"/>
  <c r="K1139" i="7" s="1"/>
  <c r="BP438" i="1"/>
  <c r="J1181" i="7" s="1"/>
  <c r="BO438" i="1"/>
  <c r="J1160" i="7" s="1"/>
  <c r="BN438" i="1"/>
  <c r="J1139" i="7" s="1"/>
  <c r="BM438" i="1"/>
  <c r="I1181" i="7" s="1"/>
  <c r="BL438" i="1"/>
  <c r="I1160" i="7" s="1"/>
  <c r="BK438" i="1"/>
  <c r="I1139" i="7" s="1"/>
  <c r="BJ438" i="1"/>
  <c r="H1181" i="7" s="1"/>
  <c r="BI438" i="1"/>
  <c r="H1160" i="7" s="1"/>
  <c r="BH438" i="1"/>
  <c r="H1139" i="7" s="1"/>
  <c r="BG438" i="1"/>
  <c r="G1181" i="7" s="1"/>
  <c r="BF438" i="1"/>
  <c r="G1160" i="7" s="1"/>
  <c r="BE438" i="1"/>
  <c r="G1139" i="7" s="1"/>
  <c r="BD438" i="1"/>
  <c r="F1181" i="7" s="1"/>
  <c r="BC438" i="1"/>
  <c r="F1160" i="7" s="1"/>
  <c r="BB438" i="1"/>
  <c r="F1139" i="7" s="1"/>
  <c r="BA438" i="1"/>
  <c r="E1181" i="7" s="1"/>
  <c r="AZ438" i="1"/>
  <c r="E1160" i="7" s="1"/>
  <c r="AY438" i="1"/>
  <c r="E1139" i="7" s="1"/>
  <c r="AW438" i="1"/>
  <c r="CQ437" i="1"/>
  <c r="S1180" i="7" s="1"/>
  <c r="CP437" i="1"/>
  <c r="S1159" i="7" s="1"/>
  <c r="CO437" i="1"/>
  <c r="S1138" i="7" s="1"/>
  <c r="CN437" i="1"/>
  <c r="R1180" i="7" s="1"/>
  <c r="CM437" i="1"/>
  <c r="R1159" i="7" s="1"/>
  <c r="CL437" i="1"/>
  <c r="R1138" i="7" s="1"/>
  <c r="CK437" i="1"/>
  <c r="Q1180" i="7" s="1"/>
  <c r="CJ437" i="1"/>
  <c r="Q1159" i="7" s="1"/>
  <c r="CI437" i="1"/>
  <c r="Q1138" i="7" s="1"/>
  <c r="CH437" i="1"/>
  <c r="P1180" i="7" s="1"/>
  <c r="CG437" i="1"/>
  <c r="P1159" i="7" s="1"/>
  <c r="CF437" i="1"/>
  <c r="P1138" i="7" s="1"/>
  <c r="CE437" i="1"/>
  <c r="O1180" i="7" s="1"/>
  <c r="CD437" i="1"/>
  <c r="O1159" i="7" s="1"/>
  <c r="CC437" i="1"/>
  <c r="O1138" i="7" s="1"/>
  <c r="CB437" i="1"/>
  <c r="N1180" i="7" s="1"/>
  <c r="CA437" i="1"/>
  <c r="N1159" i="7" s="1"/>
  <c r="BZ437" i="1"/>
  <c r="N1138" i="7" s="1"/>
  <c r="BY437" i="1"/>
  <c r="M1180" i="7" s="1"/>
  <c r="BX437" i="1"/>
  <c r="M1159" i="7" s="1"/>
  <c r="BW437" i="1"/>
  <c r="M1138" i="7" s="1"/>
  <c r="BV437" i="1"/>
  <c r="L1180" i="7" s="1"/>
  <c r="BU437" i="1"/>
  <c r="L1159" i="7" s="1"/>
  <c r="BT437" i="1"/>
  <c r="L1138" i="7" s="1"/>
  <c r="BS437" i="1"/>
  <c r="BR437" i="1"/>
  <c r="K1159" i="7" s="1"/>
  <c r="BQ437" i="1"/>
  <c r="K1138" i="7" s="1"/>
  <c r="BP437" i="1"/>
  <c r="J1180" i="7" s="1"/>
  <c r="BO437" i="1"/>
  <c r="J1159" i="7" s="1"/>
  <c r="BN437" i="1"/>
  <c r="J1138" i="7" s="1"/>
  <c r="BM437" i="1"/>
  <c r="I1180" i="7" s="1"/>
  <c r="BL437" i="1"/>
  <c r="I1159" i="7" s="1"/>
  <c r="BK437" i="1"/>
  <c r="I1138" i="7" s="1"/>
  <c r="BJ437" i="1"/>
  <c r="H1180" i="7" s="1"/>
  <c r="BI437" i="1"/>
  <c r="H1159" i="7" s="1"/>
  <c r="BH437" i="1"/>
  <c r="H1138" i="7" s="1"/>
  <c r="BG437" i="1"/>
  <c r="G1180" i="7" s="1"/>
  <c r="BF437" i="1"/>
  <c r="G1159" i="7" s="1"/>
  <c r="BE437" i="1"/>
  <c r="G1138" i="7" s="1"/>
  <c r="BD437" i="1"/>
  <c r="F1180" i="7" s="1"/>
  <c r="BC437" i="1"/>
  <c r="F1159" i="7" s="1"/>
  <c r="BB437" i="1"/>
  <c r="F1138" i="7" s="1"/>
  <c r="BA437" i="1"/>
  <c r="E1180" i="7" s="1"/>
  <c r="AZ437" i="1"/>
  <c r="E1159" i="7" s="1"/>
  <c r="AY437" i="1"/>
  <c r="E1138" i="7" s="1"/>
  <c r="AW437" i="1"/>
  <c r="CQ436" i="1"/>
  <c r="S1179" i="7" s="1"/>
  <c r="CP436" i="1"/>
  <c r="S1158" i="7" s="1"/>
  <c r="CO436" i="1"/>
  <c r="S1137" i="7" s="1"/>
  <c r="CN436" i="1"/>
  <c r="R1179" i="7" s="1"/>
  <c r="CM436" i="1"/>
  <c r="R1158" i="7" s="1"/>
  <c r="CL436" i="1"/>
  <c r="R1137" i="7" s="1"/>
  <c r="CK436" i="1"/>
  <c r="Q1179" i="7" s="1"/>
  <c r="CJ436" i="1"/>
  <c r="Q1158" i="7" s="1"/>
  <c r="CI436" i="1"/>
  <c r="Q1137" i="7" s="1"/>
  <c r="CH436" i="1"/>
  <c r="P1179" i="7" s="1"/>
  <c r="CG436" i="1"/>
  <c r="P1158" i="7" s="1"/>
  <c r="CF436" i="1"/>
  <c r="P1137" i="7" s="1"/>
  <c r="CE436" i="1"/>
  <c r="O1179" i="7" s="1"/>
  <c r="CD436" i="1"/>
  <c r="O1158" i="7" s="1"/>
  <c r="CC436" i="1"/>
  <c r="O1137" i="7" s="1"/>
  <c r="CB436" i="1"/>
  <c r="N1179" i="7" s="1"/>
  <c r="CA436" i="1"/>
  <c r="N1158" i="7" s="1"/>
  <c r="BZ436" i="1"/>
  <c r="N1137" i="7" s="1"/>
  <c r="BY436" i="1"/>
  <c r="M1179" i="7" s="1"/>
  <c r="BX436" i="1"/>
  <c r="M1158" i="7" s="1"/>
  <c r="BW436" i="1"/>
  <c r="M1137" i="7" s="1"/>
  <c r="BV436" i="1"/>
  <c r="L1179" i="7" s="1"/>
  <c r="BU436" i="1"/>
  <c r="L1158" i="7" s="1"/>
  <c r="BT436" i="1"/>
  <c r="L1137" i="7" s="1"/>
  <c r="BS436" i="1"/>
  <c r="BR436" i="1"/>
  <c r="K1158" i="7" s="1"/>
  <c r="BQ436" i="1"/>
  <c r="K1137" i="7" s="1"/>
  <c r="BP436" i="1"/>
  <c r="J1179" i="7" s="1"/>
  <c r="BO436" i="1"/>
  <c r="J1158" i="7" s="1"/>
  <c r="BN436" i="1"/>
  <c r="J1137" i="7" s="1"/>
  <c r="BM436" i="1"/>
  <c r="I1179" i="7" s="1"/>
  <c r="BL436" i="1"/>
  <c r="I1158" i="7" s="1"/>
  <c r="BK436" i="1"/>
  <c r="I1137" i="7" s="1"/>
  <c r="BJ436" i="1"/>
  <c r="H1179" i="7" s="1"/>
  <c r="BI436" i="1"/>
  <c r="H1158" i="7" s="1"/>
  <c r="BH436" i="1"/>
  <c r="H1137" i="7" s="1"/>
  <c r="BG436" i="1"/>
  <c r="G1179" i="7" s="1"/>
  <c r="BF436" i="1"/>
  <c r="G1158" i="7" s="1"/>
  <c r="BE436" i="1"/>
  <c r="G1137" i="7" s="1"/>
  <c r="BD436" i="1"/>
  <c r="F1179" i="7" s="1"/>
  <c r="BC436" i="1"/>
  <c r="F1158" i="7" s="1"/>
  <c r="BB436" i="1"/>
  <c r="F1137" i="7" s="1"/>
  <c r="BA436" i="1"/>
  <c r="E1179" i="7" s="1"/>
  <c r="AZ436" i="1"/>
  <c r="E1158" i="7" s="1"/>
  <c r="AY436" i="1"/>
  <c r="E1137" i="7" s="1"/>
  <c r="AW436" i="1"/>
  <c r="CQ435" i="1"/>
  <c r="S1178" i="7" s="1"/>
  <c r="CP435" i="1"/>
  <c r="S1157" i="7" s="1"/>
  <c r="CO435" i="1"/>
  <c r="S1136" i="7" s="1"/>
  <c r="CN435" i="1"/>
  <c r="R1178" i="7" s="1"/>
  <c r="CM435" i="1"/>
  <c r="R1157" i="7" s="1"/>
  <c r="CL435" i="1"/>
  <c r="R1136" i="7" s="1"/>
  <c r="CK435" i="1"/>
  <c r="Q1178" i="7" s="1"/>
  <c r="CJ435" i="1"/>
  <c r="Q1157" i="7" s="1"/>
  <c r="CI435" i="1"/>
  <c r="Q1136" i="7" s="1"/>
  <c r="CH435" i="1"/>
  <c r="P1178" i="7" s="1"/>
  <c r="CG435" i="1"/>
  <c r="P1157" i="7" s="1"/>
  <c r="CF435" i="1"/>
  <c r="P1136" i="7" s="1"/>
  <c r="CE435" i="1"/>
  <c r="O1178" i="7" s="1"/>
  <c r="CD435" i="1"/>
  <c r="O1157" i="7" s="1"/>
  <c r="CC435" i="1"/>
  <c r="O1136" i="7" s="1"/>
  <c r="CB435" i="1"/>
  <c r="N1178" i="7" s="1"/>
  <c r="CA435" i="1"/>
  <c r="N1157" i="7" s="1"/>
  <c r="BZ435" i="1"/>
  <c r="N1136" i="7" s="1"/>
  <c r="BY435" i="1"/>
  <c r="M1178" i="7" s="1"/>
  <c r="BX435" i="1"/>
  <c r="M1157" i="7" s="1"/>
  <c r="BW435" i="1"/>
  <c r="M1136" i="7" s="1"/>
  <c r="BV435" i="1"/>
  <c r="L1178" i="7" s="1"/>
  <c r="BU435" i="1"/>
  <c r="L1157" i="7" s="1"/>
  <c r="BT435" i="1"/>
  <c r="L1136" i="7" s="1"/>
  <c r="BS435" i="1"/>
  <c r="BR435" i="1"/>
  <c r="K1157" i="7" s="1"/>
  <c r="BQ435" i="1"/>
  <c r="K1136" i="7" s="1"/>
  <c r="BP435" i="1"/>
  <c r="J1178" i="7" s="1"/>
  <c r="BO435" i="1"/>
  <c r="J1157" i="7" s="1"/>
  <c r="BN435" i="1"/>
  <c r="J1136" i="7" s="1"/>
  <c r="BM435" i="1"/>
  <c r="I1178" i="7" s="1"/>
  <c r="BL435" i="1"/>
  <c r="I1157" i="7" s="1"/>
  <c r="BK435" i="1"/>
  <c r="I1136" i="7" s="1"/>
  <c r="BJ435" i="1"/>
  <c r="H1178" i="7" s="1"/>
  <c r="BI435" i="1"/>
  <c r="H1157" i="7" s="1"/>
  <c r="BH435" i="1"/>
  <c r="H1136" i="7" s="1"/>
  <c r="BG435" i="1"/>
  <c r="G1178" i="7" s="1"/>
  <c r="BF435" i="1"/>
  <c r="G1157" i="7" s="1"/>
  <c r="BE435" i="1"/>
  <c r="G1136" i="7" s="1"/>
  <c r="BD435" i="1"/>
  <c r="F1178" i="7" s="1"/>
  <c r="BC435" i="1"/>
  <c r="F1157" i="7" s="1"/>
  <c r="BB435" i="1"/>
  <c r="F1136" i="7" s="1"/>
  <c r="BA435" i="1"/>
  <c r="E1178" i="7" s="1"/>
  <c r="AZ435" i="1"/>
  <c r="E1157" i="7" s="1"/>
  <c r="AY435" i="1"/>
  <c r="E1136" i="7" s="1"/>
  <c r="AW435" i="1"/>
  <c r="CQ431" i="1"/>
  <c r="S1135" i="7" s="1"/>
  <c r="CP431" i="1"/>
  <c r="S1114" i="7" s="1"/>
  <c r="CO431" i="1"/>
  <c r="S1093" i="7" s="1"/>
  <c r="CN431" i="1"/>
  <c r="R1135" i="7" s="1"/>
  <c r="CM431" i="1"/>
  <c r="R1114" i="7" s="1"/>
  <c r="CL431" i="1"/>
  <c r="R1093" i="7" s="1"/>
  <c r="CK431" i="1"/>
  <c r="Q1135" i="7" s="1"/>
  <c r="CJ431" i="1"/>
  <c r="Q1114" i="7" s="1"/>
  <c r="CI431" i="1"/>
  <c r="Q1093" i="7" s="1"/>
  <c r="CH431" i="1"/>
  <c r="P1135" i="7" s="1"/>
  <c r="CG431" i="1"/>
  <c r="P1114" i="7" s="1"/>
  <c r="CF431" i="1"/>
  <c r="P1093" i="7" s="1"/>
  <c r="CE431" i="1"/>
  <c r="O1135" i="7" s="1"/>
  <c r="CD431" i="1"/>
  <c r="O1114" i="7" s="1"/>
  <c r="CC431" i="1"/>
  <c r="O1093" i="7" s="1"/>
  <c r="CB431" i="1"/>
  <c r="N1135" i="7" s="1"/>
  <c r="CA431" i="1"/>
  <c r="N1114" i="7" s="1"/>
  <c r="BZ431" i="1"/>
  <c r="N1093" i="7" s="1"/>
  <c r="BY431" i="1"/>
  <c r="M1135" i="7" s="1"/>
  <c r="BX431" i="1"/>
  <c r="M1114" i="7" s="1"/>
  <c r="BW431" i="1"/>
  <c r="M1093" i="7" s="1"/>
  <c r="BV431" i="1"/>
  <c r="L1135" i="7" s="1"/>
  <c r="BU431" i="1"/>
  <c r="L1114" i="7" s="1"/>
  <c r="BT431" i="1"/>
  <c r="L1093" i="7" s="1"/>
  <c r="BS431" i="1"/>
  <c r="BR431" i="1"/>
  <c r="K1114" i="7" s="1"/>
  <c r="BQ431" i="1"/>
  <c r="K1093" i="7" s="1"/>
  <c r="BP431" i="1"/>
  <c r="J1135" i="7" s="1"/>
  <c r="BO431" i="1"/>
  <c r="J1114" i="7" s="1"/>
  <c r="BN431" i="1"/>
  <c r="J1093" i="7" s="1"/>
  <c r="BM431" i="1"/>
  <c r="I1135" i="7" s="1"/>
  <c r="BL431" i="1"/>
  <c r="I1114" i="7" s="1"/>
  <c r="BK431" i="1"/>
  <c r="I1093" i="7" s="1"/>
  <c r="BJ431" i="1"/>
  <c r="H1135" i="7" s="1"/>
  <c r="BI431" i="1"/>
  <c r="H1114" i="7" s="1"/>
  <c r="BH431" i="1"/>
  <c r="H1093" i="7" s="1"/>
  <c r="BG431" i="1"/>
  <c r="G1135" i="7" s="1"/>
  <c r="BF431" i="1"/>
  <c r="G1114" i="7" s="1"/>
  <c r="BE431" i="1"/>
  <c r="G1093" i="7" s="1"/>
  <c r="BD431" i="1"/>
  <c r="F1135" i="7" s="1"/>
  <c r="BC431" i="1"/>
  <c r="F1114" i="7" s="1"/>
  <c r="BB431" i="1"/>
  <c r="F1093" i="7" s="1"/>
  <c r="BA431" i="1"/>
  <c r="E1135" i="7" s="1"/>
  <c r="AZ431" i="1"/>
  <c r="E1114" i="7" s="1"/>
  <c r="AY431" i="1"/>
  <c r="E1093" i="7" s="1"/>
  <c r="AW431" i="1"/>
  <c r="CQ430" i="1"/>
  <c r="S1134" i="7" s="1"/>
  <c r="CP430" i="1"/>
  <c r="S1113" i="7" s="1"/>
  <c r="CO430" i="1"/>
  <c r="S1092" i="7" s="1"/>
  <c r="CN430" i="1"/>
  <c r="R1134" i="7" s="1"/>
  <c r="CM430" i="1"/>
  <c r="R1113" i="7" s="1"/>
  <c r="CL430" i="1"/>
  <c r="R1092" i="7" s="1"/>
  <c r="CK430" i="1"/>
  <c r="Q1134" i="7" s="1"/>
  <c r="CJ430" i="1"/>
  <c r="Q1113" i="7" s="1"/>
  <c r="CI430" i="1"/>
  <c r="Q1092" i="7" s="1"/>
  <c r="CH430" i="1"/>
  <c r="P1134" i="7" s="1"/>
  <c r="CG430" i="1"/>
  <c r="P1113" i="7" s="1"/>
  <c r="CF430" i="1"/>
  <c r="P1092" i="7" s="1"/>
  <c r="CE430" i="1"/>
  <c r="O1134" i="7" s="1"/>
  <c r="CD430" i="1"/>
  <c r="O1113" i="7" s="1"/>
  <c r="CC430" i="1"/>
  <c r="O1092" i="7" s="1"/>
  <c r="CB430" i="1"/>
  <c r="N1134" i="7" s="1"/>
  <c r="CA430" i="1"/>
  <c r="N1113" i="7" s="1"/>
  <c r="BZ430" i="1"/>
  <c r="N1092" i="7" s="1"/>
  <c r="BY430" i="1"/>
  <c r="M1134" i="7" s="1"/>
  <c r="BX430" i="1"/>
  <c r="M1113" i="7" s="1"/>
  <c r="BW430" i="1"/>
  <c r="M1092" i="7" s="1"/>
  <c r="BV430" i="1"/>
  <c r="L1134" i="7" s="1"/>
  <c r="BU430" i="1"/>
  <c r="L1113" i="7" s="1"/>
  <c r="BT430" i="1"/>
  <c r="L1092" i="7" s="1"/>
  <c r="BS430" i="1"/>
  <c r="BR430" i="1"/>
  <c r="K1113" i="7" s="1"/>
  <c r="BQ430" i="1"/>
  <c r="K1092" i="7" s="1"/>
  <c r="BP430" i="1"/>
  <c r="J1134" i="7" s="1"/>
  <c r="BO430" i="1"/>
  <c r="J1113" i="7" s="1"/>
  <c r="BN430" i="1"/>
  <c r="J1092" i="7" s="1"/>
  <c r="BM430" i="1"/>
  <c r="I1134" i="7" s="1"/>
  <c r="BL430" i="1"/>
  <c r="I1113" i="7" s="1"/>
  <c r="BK430" i="1"/>
  <c r="I1092" i="7" s="1"/>
  <c r="BJ430" i="1"/>
  <c r="H1134" i="7" s="1"/>
  <c r="BI430" i="1"/>
  <c r="H1113" i="7" s="1"/>
  <c r="BH430" i="1"/>
  <c r="H1092" i="7" s="1"/>
  <c r="BG430" i="1"/>
  <c r="G1134" i="7" s="1"/>
  <c r="BF430" i="1"/>
  <c r="G1113" i="7" s="1"/>
  <c r="BE430" i="1"/>
  <c r="G1092" i="7" s="1"/>
  <c r="BD430" i="1"/>
  <c r="F1134" i="7" s="1"/>
  <c r="BC430" i="1"/>
  <c r="F1113" i="7" s="1"/>
  <c r="BB430" i="1"/>
  <c r="F1092" i="7" s="1"/>
  <c r="BA430" i="1"/>
  <c r="E1134" i="7" s="1"/>
  <c r="AZ430" i="1"/>
  <c r="E1113" i="7" s="1"/>
  <c r="AY430" i="1"/>
  <c r="E1092" i="7" s="1"/>
  <c r="AW430" i="1"/>
  <c r="CQ429" i="1"/>
  <c r="S1133" i="7" s="1"/>
  <c r="CP429" i="1"/>
  <c r="S1112" i="7" s="1"/>
  <c r="CO429" i="1"/>
  <c r="S1091" i="7" s="1"/>
  <c r="CN429" i="1"/>
  <c r="R1133" i="7" s="1"/>
  <c r="CM429" i="1"/>
  <c r="R1112" i="7" s="1"/>
  <c r="CL429" i="1"/>
  <c r="R1091" i="7" s="1"/>
  <c r="CK429" i="1"/>
  <c r="Q1133" i="7" s="1"/>
  <c r="CJ429" i="1"/>
  <c r="Q1112" i="7" s="1"/>
  <c r="CI429" i="1"/>
  <c r="Q1091" i="7" s="1"/>
  <c r="CH429" i="1"/>
  <c r="P1133" i="7" s="1"/>
  <c r="CG429" i="1"/>
  <c r="P1112" i="7" s="1"/>
  <c r="CF429" i="1"/>
  <c r="P1091" i="7" s="1"/>
  <c r="CE429" i="1"/>
  <c r="O1133" i="7" s="1"/>
  <c r="CD429" i="1"/>
  <c r="O1112" i="7" s="1"/>
  <c r="CC429" i="1"/>
  <c r="O1091" i="7" s="1"/>
  <c r="CB429" i="1"/>
  <c r="N1133" i="7" s="1"/>
  <c r="CA429" i="1"/>
  <c r="N1112" i="7" s="1"/>
  <c r="BZ429" i="1"/>
  <c r="N1091" i="7" s="1"/>
  <c r="BY429" i="1"/>
  <c r="M1133" i="7" s="1"/>
  <c r="BX429" i="1"/>
  <c r="M1112" i="7" s="1"/>
  <c r="BW429" i="1"/>
  <c r="M1091" i="7" s="1"/>
  <c r="BV429" i="1"/>
  <c r="L1133" i="7" s="1"/>
  <c r="BU429" i="1"/>
  <c r="L1112" i="7" s="1"/>
  <c r="BT429" i="1"/>
  <c r="L1091" i="7" s="1"/>
  <c r="BS429" i="1"/>
  <c r="BR429" i="1"/>
  <c r="K1112" i="7" s="1"/>
  <c r="BQ429" i="1"/>
  <c r="K1091" i="7" s="1"/>
  <c r="BP429" i="1"/>
  <c r="J1133" i="7" s="1"/>
  <c r="BO429" i="1"/>
  <c r="J1112" i="7" s="1"/>
  <c r="BN429" i="1"/>
  <c r="J1091" i="7" s="1"/>
  <c r="BM429" i="1"/>
  <c r="I1133" i="7" s="1"/>
  <c r="BL429" i="1"/>
  <c r="I1112" i="7" s="1"/>
  <c r="BK429" i="1"/>
  <c r="I1091" i="7" s="1"/>
  <c r="BJ429" i="1"/>
  <c r="H1133" i="7" s="1"/>
  <c r="BI429" i="1"/>
  <c r="H1112" i="7" s="1"/>
  <c r="BH429" i="1"/>
  <c r="H1091" i="7" s="1"/>
  <c r="BG429" i="1"/>
  <c r="G1133" i="7" s="1"/>
  <c r="BF429" i="1"/>
  <c r="G1112" i="7" s="1"/>
  <c r="BE429" i="1"/>
  <c r="G1091" i="7" s="1"/>
  <c r="BD429" i="1"/>
  <c r="F1133" i="7" s="1"/>
  <c r="BC429" i="1"/>
  <c r="F1112" i="7" s="1"/>
  <c r="BB429" i="1"/>
  <c r="F1091" i="7" s="1"/>
  <c r="BA429" i="1"/>
  <c r="E1133" i="7" s="1"/>
  <c r="AZ429" i="1"/>
  <c r="E1112" i="7" s="1"/>
  <c r="AY429" i="1"/>
  <c r="E1091" i="7" s="1"/>
  <c r="AW429" i="1"/>
  <c r="CQ428" i="1"/>
  <c r="S1132" i="7" s="1"/>
  <c r="CP428" i="1"/>
  <c r="S1111" i="7" s="1"/>
  <c r="CO428" i="1"/>
  <c r="S1090" i="7" s="1"/>
  <c r="CN428" i="1"/>
  <c r="R1132" i="7" s="1"/>
  <c r="CM428" i="1"/>
  <c r="R1111" i="7" s="1"/>
  <c r="CL428" i="1"/>
  <c r="R1090" i="7" s="1"/>
  <c r="CK428" i="1"/>
  <c r="Q1132" i="7" s="1"/>
  <c r="CJ428" i="1"/>
  <c r="Q1111" i="7" s="1"/>
  <c r="CI428" i="1"/>
  <c r="Q1090" i="7" s="1"/>
  <c r="CH428" i="1"/>
  <c r="P1132" i="7" s="1"/>
  <c r="CG428" i="1"/>
  <c r="P1111" i="7" s="1"/>
  <c r="CF428" i="1"/>
  <c r="P1090" i="7" s="1"/>
  <c r="CE428" i="1"/>
  <c r="O1132" i="7" s="1"/>
  <c r="CD428" i="1"/>
  <c r="O1111" i="7" s="1"/>
  <c r="CC428" i="1"/>
  <c r="O1090" i="7" s="1"/>
  <c r="CB428" i="1"/>
  <c r="N1132" i="7" s="1"/>
  <c r="CA428" i="1"/>
  <c r="N1111" i="7" s="1"/>
  <c r="BZ428" i="1"/>
  <c r="N1090" i="7" s="1"/>
  <c r="BY428" i="1"/>
  <c r="M1132" i="7" s="1"/>
  <c r="BX428" i="1"/>
  <c r="M1111" i="7" s="1"/>
  <c r="BW428" i="1"/>
  <c r="M1090" i="7" s="1"/>
  <c r="BV428" i="1"/>
  <c r="L1132" i="7" s="1"/>
  <c r="BU428" i="1"/>
  <c r="L1111" i="7" s="1"/>
  <c r="BT428" i="1"/>
  <c r="L1090" i="7" s="1"/>
  <c r="BS428" i="1"/>
  <c r="BR428" i="1"/>
  <c r="K1111" i="7" s="1"/>
  <c r="BQ428" i="1"/>
  <c r="K1090" i="7" s="1"/>
  <c r="BP428" i="1"/>
  <c r="J1132" i="7" s="1"/>
  <c r="BO428" i="1"/>
  <c r="J1111" i="7" s="1"/>
  <c r="BN428" i="1"/>
  <c r="J1090" i="7" s="1"/>
  <c r="BM428" i="1"/>
  <c r="I1132" i="7" s="1"/>
  <c r="BL428" i="1"/>
  <c r="I1111" i="7" s="1"/>
  <c r="BK428" i="1"/>
  <c r="I1090" i="7" s="1"/>
  <c r="BJ428" i="1"/>
  <c r="H1132" i="7" s="1"/>
  <c r="BI428" i="1"/>
  <c r="H1111" i="7" s="1"/>
  <c r="BH428" i="1"/>
  <c r="H1090" i="7" s="1"/>
  <c r="BG428" i="1"/>
  <c r="G1132" i="7" s="1"/>
  <c r="BF428" i="1"/>
  <c r="G1111" i="7" s="1"/>
  <c r="BE428" i="1"/>
  <c r="G1090" i="7" s="1"/>
  <c r="BD428" i="1"/>
  <c r="F1132" i="7" s="1"/>
  <c r="BC428" i="1"/>
  <c r="F1111" i="7" s="1"/>
  <c r="BB428" i="1"/>
  <c r="F1090" i="7" s="1"/>
  <c r="BA428" i="1"/>
  <c r="E1132" i="7" s="1"/>
  <c r="AZ428" i="1"/>
  <c r="E1111" i="7" s="1"/>
  <c r="AY428" i="1"/>
  <c r="E1090" i="7" s="1"/>
  <c r="AW428" i="1"/>
  <c r="CQ427" i="1"/>
  <c r="S1131" i="7" s="1"/>
  <c r="CP427" i="1"/>
  <c r="S1110" i="7" s="1"/>
  <c r="CO427" i="1"/>
  <c r="S1089" i="7" s="1"/>
  <c r="CN427" i="1"/>
  <c r="R1131" i="7" s="1"/>
  <c r="CM427" i="1"/>
  <c r="R1110" i="7" s="1"/>
  <c r="CL427" i="1"/>
  <c r="R1089" i="7" s="1"/>
  <c r="CK427" i="1"/>
  <c r="Q1131" i="7" s="1"/>
  <c r="CJ427" i="1"/>
  <c r="Q1110" i="7" s="1"/>
  <c r="CI427" i="1"/>
  <c r="Q1089" i="7" s="1"/>
  <c r="CH427" i="1"/>
  <c r="P1131" i="7" s="1"/>
  <c r="CG427" i="1"/>
  <c r="P1110" i="7" s="1"/>
  <c r="CF427" i="1"/>
  <c r="P1089" i="7" s="1"/>
  <c r="CE427" i="1"/>
  <c r="O1131" i="7" s="1"/>
  <c r="CD427" i="1"/>
  <c r="O1110" i="7" s="1"/>
  <c r="CC427" i="1"/>
  <c r="O1089" i="7" s="1"/>
  <c r="CB427" i="1"/>
  <c r="N1131" i="7" s="1"/>
  <c r="CA427" i="1"/>
  <c r="N1110" i="7" s="1"/>
  <c r="BZ427" i="1"/>
  <c r="N1089" i="7" s="1"/>
  <c r="BY427" i="1"/>
  <c r="M1131" i="7" s="1"/>
  <c r="BX427" i="1"/>
  <c r="M1110" i="7" s="1"/>
  <c r="BW427" i="1"/>
  <c r="M1089" i="7" s="1"/>
  <c r="BV427" i="1"/>
  <c r="L1131" i="7" s="1"/>
  <c r="BU427" i="1"/>
  <c r="L1110" i="7" s="1"/>
  <c r="BT427" i="1"/>
  <c r="L1089" i="7" s="1"/>
  <c r="BS427" i="1"/>
  <c r="BR427" i="1"/>
  <c r="K1110" i="7" s="1"/>
  <c r="BQ427" i="1"/>
  <c r="K1089" i="7" s="1"/>
  <c r="BP427" i="1"/>
  <c r="J1131" i="7" s="1"/>
  <c r="BO427" i="1"/>
  <c r="J1110" i="7" s="1"/>
  <c r="BN427" i="1"/>
  <c r="J1089" i="7" s="1"/>
  <c r="BM427" i="1"/>
  <c r="I1131" i="7" s="1"/>
  <c r="BL427" i="1"/>
  <c r="I1110" i="7" s="1"/>
  <c r="BK427" i="1"/>
  <c r="I1089" i="7" s="1"/>
  <c r="BJ427" i="1"/>
  <c r="H1131" i="7" s="1"/>
  <c r="BI427" i="1"/>
  <c r="H1110" i="7" s="1"/>
  <c r="BH427" i="1"/>
  <c r="H1089" i="7" s="1"/>
  <c r="BG427" i="1"/>
  <c r="G1131" i="7" s="1"/>
  <c r="BF427" i="1"/>
  <c r="G1110" i="7" s="1"/>
  <c r="BE427" i="1"/>
  <c r="G1089" i="7" s="1"/>
  <c r="BD427" i="1"/>
  <c r="F1131" i="7" s="1"/>
  <c r="BC427" i="1"/>
  <c r="F1110" i="7" s="1"/>
  <c r="BB427" i="1"/>
  <c r="F1089" i="7" s="1"/>
  <c r="BA427" i="1"/>
  <c r="E1131" i="7" s="1"/>
  <c r="AZ427" i="1"/>
  <c r="E1110" i="7" s="1"/>
  <c r="AY427" i="1"/>
  <c r="E1089" i="7" s="1"/>
  <c r="AW427" i="1"/>
  <c r="CQ426" i="1"/>
  <c r="S1130" i="7" s="1"/>
  <c r="CP426" i="1"/>
  <c r="S1109" i="7" s="1"/>
  <c r="CO426" i="1"/>
  <c r="S1088" i="7" s="1"/>
  <c r="CN426" i="1"/>
  <c r="R1130" i="7" s="1"/>
  <c r="CM426" i="1"/>
  <c r="R1109" i="7" s="1"/>
  <c r="CL426" i="1"/>
  <c r="R1088" i="7" s="1"/>
  <c r="CK426" i="1"/>
  <c r="Q1130" i="7" s="1"/>
  <c r="CJ426" i="1"/>
  <c r="Q1109" i="7" s="1"/>
  <c r="CI426" i="1"/>
  <c r="Q1088" i="7" s="1"/>
  <c r="CH426" i="1"/>
  <c r="P1130" i="7" s="1"/>
  <c r="CG426" i="1"/>
  <c r="P1109" i="7" s="1"/>
  <c r="CF426" i="1"/>
  <c r="P1088" i="7" s="1"/>
  <c r="CE426" i="1"/>
  <c r="O1130" i="7" s="1"/>
  <c r="CD426" i="1"/>
  <c r="O1109" i="7" s="1"/>
  <c r="CC426" i="1"/>
  <c r="O1088" i="7" s="1"/>
  <c r="CB426" i="1"/>
  <c r="N1130" i="7" s="1"/>
  <c r="CA426" i="1"/>
  <c r="N1109" i="7" s="1"/>
  <c r="BZ426" i="1"/>
  <c r="N1088" i="7" s="1"/>
  <c r="BY426" i="1"/>
  <c r="M1130" i="7" s="1"/>
  <c r="BX426" i="1"/>
  <c r="M1109" i="7" s="1"/>
  <c r="BW426" i="1"/>
  <c r="M1088" i="7" s="1"/>
  <c r="BV426" i="1"/>
  <c r="L1130" i="7" s="1"/>
  <c r="BU426" i="1"/>
  <c r="L1109" i="7" s="1"/>
  <c r="BT426" i="1"/>
  <c r="L1088" i="7" s="1"/>
  <c r="BS426" i="1"/>
  <c r="BR426" i="1"/>
  <c r="K1109" i="7" s="1"/>
  <c r="BQ426" i="1"/>
  <c r="K1088" i="7" s="1"/>
  <c r="BP426" i="1"/>
  <c r="J1130" i="7" s="1"/>
  <c r="BO426" i="1"/>
  <c r="J1109" i="7" s="1"/>
  <c r="BN426" i="1"/>
  <c r="J1088" i="7" s="1"/>
  <c r="BM426" i="1"/>
  <c r="I1130" i="7" s="1"/>
  <c r="BL426" i="1"/>
  <c r="I1109" i="7" s="1"/>
  <c r="BK426" i="1"/>
  <c r="I1088" i="7" s="1"/>
  <c r="BJ426" i="1"/>
  <c r="H1130" i="7" s="1"/>
  <c r="BI426" i="1"/>
  <c r="H1109" i="7" s="1"/>
  <c r="BH426" i="1"/>
  <c r="H1088" i="7" s="1"/>
  <c r="BG426" i="1"/>
  <c r="G1130" i="7" s="1"/>
  <c r="BF426" i="1"/>
  <c r="G1109" i="7" s="1"/>
  <c r="BE426" i="1"/>
  <c r="G1088" i="7" s="1"/>
  <c r="BD426" i="1"/>
  <c r="F1130" i="7" s="1"/>
  <c r="BC426" i="1"/>
  <c r="F1109" i="7" s="1"/>
  <c r="BB426" i="1"/>
  <c r="F1088" i="7" s="1"/>
  <c r="BA426" i="1"/>
  <c r="E1130" i="7" s="1"/>
  <c r="AZ426" i="1"/>
  <c r="E1109" i="7" s="1"/>
  <c r="AY426" i="1"/>
  <c r="E1088" i="7" s="1"/>
  <c r="AW426" i="1"/>
  <c r="CQ425" i="1"/>
  <c r="S1129" i="7" s="1"/>
  <c r="CP425" i="1"/>
  <c r="S1108" i="7" s="1"/>
  <c r="CO425" i="1"/>
  <c r="S1087" i="7" s="1"/>
  <c r="CN425" i="1"/>
  <c r="R1129" i="7" s="1"/>
  <c r="CM425" i="1"/>
  <c r="R1108" i="7" s="1"/>
  <c r="CL425" i="1"/>
  <c r="R1087" i="7" s="1"/>
  <c r="CK425" i="1"/>
  <c r="Q1129" i="7" s="1"/>
  <c r="CJ425" i="1"/>
  <c r="Q1108" i="7" s="1"/>
  <c r="CI425" i="1"/>
  <c r="Q1087" i="7" s="1"/>
  <c r="CH425" i="1"/>
  <c r="P1129" i="7" s="1"/>
  <c r="CG425" i="1"/>
  <c r="P1108" i="7" s="1"/>
  <c r="CF425" i="1"/>
  <c r="P1087" i="7" s="1"/>
  <c r="CE425" i="1"/>
  <c r="O1129" i="7" s="1"/>
  <c r="CD425" i="1"/>
  <c r="O1108" i="7" s="1"/>
  <c r="CC425" i="1"/>
  <c r="O1087" i="7" s="1"/>
  <c r="CB425" i="1"/>
  <c r="N1129" i="7" s="1"/>
  <c r="CA425" i="1"/>
  <c r="N1108" i="7" s="1"/>
  <c r="BZ425" i="1"/>
  <c r="N1087" i="7" s="1"/>
  <c r="BY425" i="1"/>
  <c r="M1129" i="7" s="1"/>
  <c r="BX425" i="1"/>
  <c r="M1108" i="7" s="1"/>
  <c r="BW425" i="1"/>
  <c r="M1087" i="7" s="1"/>
  <c r="BV425" i="1"/>
  <c r="L1129" i="7" s="1"/>
  <c r="BU425" i="1"/>
  <c r="L1108" i="7" s="1"/>
  <c r="BT425" i="1"/>
  <c r="L1087" i="7" s="1"/>
  <c r="BS425" i="1"/>
  <c r="BR425" i="1"/>
  <c r="K1108" i="7" s="1"/>
  <c r="BQ425" i="1"/>
  <c r="K1087" i="7" s="1"/>
  <c r="BP425" i="1"/>
  <c r="J1129" i="7" s="1"/>
  <c r="BO425" i="1"/>
  <c r="J1108" i="7" s="1"/>
  <c r="BN425" i="1"/>
  <c r="J1087" i="7" s="1"/>
  <c r="BM425" i="1"/>
  <c r="I1129" i="7" s="1"/>
  <c r="BL425" i="1"/>
  <c r="I1108" i="7" s="1"/>
  <c r="BK425" i="1"/>
  <c r="I1087" i="7" s="1"/>
  <c r="BJ425" i="1"/>
  <c r="H1129" i="7" s="1"/>
  <c r="BI425" i="1"/>
  <c r="H1108" i="7" s="1"/>
  <c r="BH425" i="1"/>
  <c r="H1087" i="7" s="1"/>
  <c r="BG425" i="1"/>
  <c r="G1129" i="7" s="1"/>
  <c r="BF425" i="1"/>
  <c r="G1108" i="7" s="1"/>
  <c r="BE425" i="1"/>
  <c r="G1087" i="7" s="1"/>
  <c r="BD425" i="1"/>
  <c r="F1129" i="7" s="1"/>
  <c r="BC425" i="1"/>
  <c r="F1108" i="7" s="1"/>
  <c r="BB425" i="1"/>
  <c r="F1087" i="7" s="1"/>
  <c r="BA425" i="1"/>
  <c r="E1129" i="7" s="1"/>
  <c r="AZ425" i="1"/>
  <c r="E1108" i="7" s="1"/>
  <c r="AY425" i="1"/>
  <c r="E1087" i="7" s="1"/>
  <c r="AW425" i="1"/>
  <c r="CQ424" i="1"/>
  <c r="S1128" i="7" s="1"/>
  <c r="CP424" i="1"/>
  <c r="S1107" i="7" s="1"/>
  <c r="CO424" i="1"/>
  <c r="S1086" i="7" s="1"/>
  <c r="CN424" i="1"/>
  <c r="R1128" i="7" s="1"/>
  <c r="CM424" i="1"/>
  <c r="R1107" i="7" s="1"/>
  <c r="CL424" i="1"/>
  <c r="R1086" i="7" s="1"/>
  <c r="CK424" i="1"/>
  <c r="Q1128" i="7" s="1"/>
  <c r="CJ424" i="1"/>
  <c r="Q1107" i="7" s="1"/>
  <c r="CI424" i="1"/>
  <c r="Q1086" i="7" s="1"/>
  <c r="CH424" i="1"/>
  <c r="P1128" i="7" s="1"/>
  <c r="CG424" i="1"/>
  <c r="P1107" i="7" s="1"/>
  <c r="CF424" i="1"/>
  <c r="P1086" i="7" s="1"/>
  <c r="CE424" i="1"/>
  <c r="O1128" i="7" s="1"/>
  <c r="CD424" i="1"/>
  <c r="O1107" i="7" s="1"/>
  <c r="CC424" i="1"/>
  <c r="O1086" i="7" s="1"/>
  <c r="CB424" i="1"/>
  <c r="N1128" i="7" s="1"/>
  <c r="CA424" i="1"/>
  <c r="N1107" i="7" s="1"/>
  <c r="BZ424" i="1"/>
  <c r="N1086" i="7" s="1"/>
  <c r="BY424" i="1"/>
  <c r="M1128" i="7" s="1"/>
  <c r="BX424" i="1"/>
  <c r="M1107" i="7" s="1"/>
  <c r="BW424" i="1"/>
  <c r="M1086" i="7" s="1"/>
  <c r="BV424" i="1"/>
  <c r="L1128" i="7" s="1"/>
  <c r="BU424" i="1"/>
  <c r="L1107" i="7" s="1"/>
  <c r="BT424" i="1"/>
  <c r="L1086" i="7" s="1"/>
  <c r="BS424" i="1"/>
  <c r="BR424" i="1"/>
  <c r="K1107" i="7" s="1"/>
  <c r="BQ424" i="1"/>
  <c r="K1086" i="7" s="1"/>
  <c r="BP424" i="1"/>
  <c r="J1128" i="7" s="1"/>
  <c r="BO424" i="1"/>
  <c r="J1107" i="7" s="1"/>
  <c r="BN424" i="1"/>
  <c r="J1086" i="7" s="1"/>
  <c r="BM424" i="1"/>
  <c r="I1128" i="7" s="1"/>
  <c r="BL424" i="1"/>
  <c r="I1107" i="7" s="1"/>
  <c r="BK424" i="1"/>
  <c r="I1086" i="7" s="1"/>
  <c r="BJ424" i="1"/>
  <c r="H1128" i="7" s="1"/>
  <c r="BI424" i="1"/>
  <c r="H1107" i="7" s="1"/>
  <c r="BH424" i="1"/>
  <c r="H1086" i="7" s="1"/>
  <c r="BG424" i="1"/>
  <c r="G1128" i="7" s="1"/>
  <c r="BF424" i="1"/>
  <c r="G1107" i="7" s="1"/>
  <c r="BE424" i="1"/>
  <c r="G1086" i="7" s="1"/>
  <c r="BD424" i="1"/>
  <c r="F1128" i="7" s="1"/>
  <c r="BC424" i="1"/>
  <c r="F1107" i="7" s="1"/>
  <c r="BB424" i="1"/>
  <c r="F1086" i="7" s="1"/>
  <c r="BA424" i="1"/>
  <c r="E1128" i="7" s="1"/>
  <c r="AZ424" i="1"/>
  <c r="E1107" i="7" s="1"/>
  <c r="AY424" i="1"/>
  <c r="E1086" i="7" s="1"/>
  <c r="AW424" i="1"/>
  <c r="CQ423" i="1"/>
  <c r="S1127" i="7" s="1"/>
  <c r="CP423" i="1"/>
  <c r="S1106" i="7" s="1"/>
  <c r="CO423" i="1"/>
  <c r="S1085" i="7" s="1"/>
  <c r="CN423" i="1"/>
  <c r="R1127" i="7" s="1"/>
  <c r="CM423" i="1"/>
  <c r="R1106" i="7" s="1"/>
  <c r="CL423" i="1"/>
  <c r="R1085" i="7" s="1"/>
  <c r="CK423" i="1"/>
  <c r="Q1127" i="7" s="1"/>
  <c r="CJ423" i="1"/>
  <c r="Q1106" i="7" s="1"/>
  <c r="CI423" i="1"/>
  <c r="Q1085" i="7" s="1"/>
  <c r="CH423" i="1"/>
  <c r="P1127" i="7" s="1"/>
  <c r="CG423" i="1"/>
  <c r="P1106" i="7" s="1"/>
  <c r="CF423" i="1"/>
  <c r="P1085" i="7" s="1"/>
  <c r="CE423" i="1"/>
  <c r="O1127" i="7" s="1"/>
  <c r="CD423" i="1"/>
  <c r="O1106" i="7" s="1"/>
  <c r="CC423" i="1"/>
  <c r="O1085" i="7" s="1"/>
  <c r="CB423" i="1"/>
  <c r="N1127" i="7" s="1"/>
  <c r="CA423" i="1"/>
  <c r="N1106" i="7" s="1"/>
  <c r="BZ423" i="1"/>
  <c r="N1085" i="7" s="1"/>
  <c r="BY423" i="1"/>
  <c r="M1127" i="7" s="1"/>
  <c r="BX423" i="1"/>
  <c r="M1106" i="7" s="1"/>
  <c r="BW423" i="1"/>
  <c r="M1085" i="7" s="1"/>
  <c r="BV423" i="1"/>
  <c r="L1127" i="7" s="1"/>
  <c r="BU423" i="1"/>
  <c r="L1106" i="7" s="1"/>
  <c r="BT423" i="1"/>
  <c r="L1085" i="7" s="1"/>
  <c r="BS423" i="1"/>
  <c r="BR423" i="1"/>
  <c r="K1106" i="7" s="1"/>
  <c r="BQ423" i="1"/>
  <c r="K1085" i="7" s="1"/>
  <c r="BP423" i="1"/>
  <c r="J1127" i="7" s="1"/>
  <c r="BO423" i="1"/>
  <c r="J1106" i="7" s="1"/>
  <c r="BN423" i="1"/>
  <c r="J1085" i="7" s="1"/>
  <c r="BM423" i="1"/>
  <c r="I1127" i="7" s="1"/>
  <c r="BL423" i="1"/>
  <c r="I1106" i="7" s="1"/>
  <c r="BK423" i="1"/>
  <c r="I1085" i="7" s="1"/>
  <c r="BJ423" i="1"/>
  <c r="H1127" i="7" s="1"/>
  <c r="BI423" i="1"/>
  <c r="H1106" i="7" s="1"/>
  <c r="BH423" i="1"/>
  <c r="H1085" i="7" s="1"/>
  <c r="BG423" i="1"/>
  <c r="G1127" i="7" s="1"/>
  <c r="BF423" i="1"/>
  <c r="G1106" i="7" s="1"/>
  <c r="BE423" i="1"/>
  <c r="G1085" i="7" s="1"/>
  <c r="BD423" i="1"/>
  <c r="F1127" i="7" s="1"/>
  <c r="BC423" i="1"/>
  <c r="F1106" i="7" s="1"/>
  <c r="BB423" i="1"/>
  <c r="F1085" i="7" s="1"/>
  <c r="BA423" i="1"/>
  <c r="E1127" i="7" s="1"/>
  <c r="AZ423" i="1"/>
  <c r="E1106" i="7" s="1"/>
  <c r="AY423" i="1"/>
  <c r="E1085" i="7" s="1"/>
  <c r="AW423" i="1"/>
  <c r="CQ422" i="1"/>
  <c r="S1126" i="7" s="1"/>
  <c r="CP422" i="1"/>
  <c r="S1105" i="7" s="1"/>
  <c r="CO422" i="1"/>
  <c r="S1084" i="7" s="1"/>
  <c r="CN422" i="1"/>
  <c r="R1126" i="7" s="1"/>
  <c r="CM422" i="1"/>
  <c r="R1105" i="7" s="1"/>
  <c r="CL422" i="1"/>
  <c r="R1084" i="7" s="1"/>
  <c r="CK422" i="1"/>
  <c r="Q1126" i="7" s="1"/>
  <c r="CJ422" i="1"/>
  <c r="Q1105" i="7" s="1"/>
  <c r="CI422" i="1"/>
  <c r="Q1084" i="7" s="1"/>
  <c r="CH422" i="1"/>
  <c r="P1126" i="7" s="1"/>
  <c r="CG422" i="1"/>
  <c r="P1105" i="7" s="1"/>
  <c r="CF422" i="1"/>
  <c r="P1084" i="7" s="1"/>
  <c r="CE422" i="1"/>
  <c r="O1126" i="7" s="1"/>
  <c r="CD422" i="1"/>
  <c r="O1105" i="7" s="1"/>
  <c r="CC422" i="1"/>
  <c r="O1084" i="7" s="1"/>
  <c r="CB422" i="1"/>
  <c r="N1126" i="7" s="1"/>
  <c r="CA422" i="1"/>
  <c r="N1105" i="7" s="1"/>
  <c r="BZ422" i="1"/>
  <c r="N1084" i="7" s="1"/>
  <c r="BY422" i="1"/>
  <c r="M1126" i="7" s="1"/>
  <c r="BX422" i="1"/>
  <c r="M1105" i="7" s="1"/>
  <c r="BW422" i="1"/>
  <c r="M1084" i="7" s="1"/>
  <c r="BV422" i="1"/>
  <c r="L1126" i="7" s="1"/>
  <c r="BU422" i="1"/>
  <c r="L1105" i="7" s="1"/>
  <c r="BT422" i="1"/>
  <c r="L1084" i="7" s="1"/>
  <c r="BS422" i="1"/>
  <c r="BR422" i="1"/>
  <c r="K1105" i="7" s="1"/>
  <c r="BQ422" i="1"/>
  <c r="K1084" i="7" s="1"/>
  <c r="BP422" i="1"/>
  <c r="J1126" i="7" s="1"/>
  <c r="BO422" i="1"/>
  <c r="J1105" i="7" s="1"/>
  <c r="BN422" i="1"/>
  <c r="J1084" i="7" s="1"/>
  <c r="BM422" i="1"/>
  <c r="I1126" i="7" s="1"/>
  <c r="BL422" i="1"/>
  <c r="I1105" i="7" s="1"/>
  <c r="BK422" i="1"/>
  <c r="I1084" i="7" s="1"/>
  <c r="BJ422" i="1"/>
  <c r="H1126" i="7" s="1"/>
  <c r="BI422" i="1"/>
  <c r="H1105" i="7" s="1"/>
  <c r="BH422" i="1"/>
  <c r="H1084" i="7" s="1"/>
  <c r="BG422" i="1"/>
  <c r="G1126" i="7" s="1"/>
  <c r="BF422" i="1"/>
  <c r="G1105" i="7" s="1"/>
  <c r="BE422" i="1"/>
  <c r="G1084" i="7" s="1"/>
  <c r="BD422" i="1"/>
  <c r="F1126" i="7" s="1"/>
  <c r="BC422" i="1"/>
  <c r="F1105" i="7" s="1"/>
  <c r="BB422" i="1"/>
  <c r="F1084" i="7" s="1"/>
  <c r="BA422" i="1"/>
  <c r="E1126" i="7" s="1"/>
  <c r="AZ422" i="1"/>
  <c r="E1105" i="7" s="1"/>
  <c r="AY422" i="1"/>
  <c r="E1084" i="7" s="1"/>
  <c r="AW422" i="1"/>
  <c r="CQ421" i="1"/>
  <c r="S1125" i="7" s="1"/>
  <c r="CP421" i="1"/>
  <c r="S1104" i="7" s="1"/>
  <c r="CO421" i="1"/>
  <c r="S1083" i="7" s="1"/>
  <c r="CN421" i="1"/>
  <c r="R1125" i="7" s="1"/>
  <c r="CM421" i="1"/>
  <c r="R1104" i="7" s="1"/>
  <c r="CL421" i="1"/>
  <c r="R1083" i="7" s="1"/>
  <c r="CK421" i="1"/>
  <c r="Q1125" i="7" s="1"/>
  <c r="CJ421" i="1"/>
  <c r="Q1104" i="7" s="1"/>
  <c r="CI421" i="1"/>
  <c r="Q1083" i="7" s="1"/>
  <c r="CH421" i="1"/>
  <c r="P1125" i="7" s="1"/>
  <c r="CG421" i="1"/>
  <c r="P1104" i="7" s="1"/>
  <c r="CF421" i="1"/>
  <c r="P1083" i="7" s="1"/>
  <c r="CE421" i="1"/>
  <c r="O1125" i="7" s="1"/>
  <c r="CD421" i="1"/>
  <c r="O1104" i="7" s="1"/>
  <c r="CC421" i="1"/>
  <c r="O1083" i="7" s="1"/>
  <c r="CB421" i="1"/>
  <c r="N1125" i="7" s="1"/>
  <c r="CA421" i="1"/>
  <c r="N1104" i="7" s="1"/>
  <c r="BZ421" i="1"/>
  <c r="N1083" i="7" s="1"/>
  <c r="BY421" i="1"/>
  <c r="M1125" i="7" s="1"/>
  <c r="BX421" i="1"/>
  <c r="M1104" i="7" s="1"/>
  <c r="BW421" i="1"/>
  <c r="M1083" i="7" s="1"/>
  <c r="BV421" i="1"/>
  <c r="L1125" i="7" s="1"/>
  <c r="BU421" i="1"/>
  <c r="L1104" i="7" s="1"/>
  <c r="BT421" i="1"/>
  <c r="L1083" i="7" s="1"/>
  <c r="BS421" i="1"/>
  <c r="BR421" i="1"/>
  <c r="K1104" i="7" s="1"/>
  <c r="BQ421" i="1"/>
  <c r="K1083" i="7" s="1"/>
  <c r="BP421" i="1"/>
  <c r="J1125" i="7" s="1"/>
  <c r="BO421" i="1"/>
  <c r="J1104" i="7" s="1"/>
  <c r="BN421" i="1"/>
  <c r="J1083" i="7" s="1"/>
  <c r="BM421" i="1"/>
  <c r="I1125" i="7" s="1"/>
  <c r="BL421" i="1"/>
  <c r="I1104" i="7" s="1"/>
  <c r="BK421" i="1"/>
  <c r="I1083" i="7" s="1"/>
  <c r="BJ421" i="1"/>
  <c r="H1125" i="7" s="1"/>
  <c r="BI421" i="1"/>
  <c r="H1104" i="7" s="1"/>
  <c r="BH421" i="1"/>
  <c r="H1083" i="7" s="1"/>
  <c r="BG421" i="1"/>
  <c r="G1125" i="7" s="1"/>
  <c r="BF421" i="1"/>
  <c r="G1104" i="7" s="1"/>
  <c r="BE421" i="1"/>
  <c r="G1083" i="7" s="1"/>
  <c r="BD421" i="1"/>
  <c r="F1125" i="7" s="1"/>
  <c r="BC421" i="1"/>
  <c r="F1104" i="7" s="1"/>
  <c r="BB421" i="1"/>
  <c r="F1083" i="7" s="1"/>
  <c r="BA421" i="1"/>
  <c r="E1125" i="7" s="1"/>
  <c r="AZ421" i="1"/>
  <c r="E1104" i="7" s="1"/>
  <c r="AY421" i="1"/>
  <c r="E1083" i="7" s="1"/>
  <c r="AW421" i="1"/>
  <c r="CQ420" i="1"/>
  <c r="S1124" i="7" s="1"/>
  <c r="CP420" i="1"/>
  <c r="S1103" i="7" s="1"/>
  <c r="CO420" i="1"/>
  <c r="S1082" i="7" s="1"/>
  <c r="CN420" i="1"/>
  <c r="R1124" i="7" s="1"/>
  <c r="CM420" i="1"/>
  <c r="R1103" i="7" s="1"/>
  <c r="CL420" i="1"/>
  <c r="R1082" i="7" s="1"/>
  <c r="CK420" i="1"/>
  <c r="Q1124" i="7" s="1"/>
  <c r="CJ420" i="1"/>
  <c r="Q1103" i="7" s="1"/>
  <c r="CI420" i="1"/>
  <c r="Q1082" i="7" s="1"/>
  <c r="CH420" i="1"/>
  <c r="P1124" i="7" s="1"/>
  <c r="CG420" i="1"/>
  <c r="P1103" i="7" s="1"/>
  <c r="CF420" i="1"/>
  <c r="P1082" i="7" s="1"/>
  <c r="CE420" i="1"/>
  <c r="O1124" i="7" s="1"/>
  <c r="CD420" i="1"/>
  <c r="O1103" i="7" s="1"/>
  <c r="CC420" i="1"/>
  <c r="O1082" i="7" s="1"/>
  <c r="CB420" i="1"/>
  <c r="N1124" i="7" s="1"/>
  <c r="CA420" i="1"/>
  <c r="N1103" i="7" s="1"/>
  <c r="BZ420" i="1"/>
  <c r="N1082" i="7" s="1"/>
  <c r="BY420" i="1"/>
  <c r="M1124" i="7" s="1"/>
  <c r="BX420" i="1"/>
  <c r="M1103" i="7" s="1"/>
  <c r="BW420" i="1"/>
  <c r="M1082" i="7" s="1"/>
  <c r="BV420" i="1"/>
  <c r="L1124" i="7" s="1"/>
  <c r="BU420" i="1"/>
  <c r="L1103" i="7" s="1"/>
  <c r="BT420" i="1"/>
  <c r="L1082" i="7" s="1"/>
  <c r="BS420" i="1"/>
  <c r="BR420" i="1"/>
  <c r="K1103" i="7" s="1"/>
  <c r="BQ420" i="1"/>
  <c r="K1082" i="7" s="1"/>
  <c r="BP420" i="1"/>
  <c r="J1124" i="7" s="1"/>
  <c r="BO420" i="1"/>
  <c r="J1103" i="7" s="1"/>
  <c r="BN420" i="1"/>
  <c r="J1082" i="7" s="1"/>
  <c r="BM420" i="1"/>
  <c r="I1124" i="7" s="1"/>
  <c r="BL420" i="1"/>
  <c r="I1103" i="7" s="1"/>
  <c r="BK420" i="1"/>
  <c r="I1082" i="7" s="1"/>
  <c r="BJ420" i="1"/>
  <c r="H1124" i="7" s="1"/>
  <c r="BI420" i="1"/>
  <c r="H1103" i="7" s="1"/>
  <c r="BH420" i="1"/>
  <c r="H1082" i="7" s="1"/>
  <c r="BG420" i="1"/>
  <c r="G1124" i="7" s="1"/>
  <c r="BF420" i="1"/>
  <c r="G1103" i="7" s="1"/>
  <c r="BE420" i="1"/>
  <c r="G1082" i="7" s="1"/>
  <c r="BD420" i="1"/>
  <c r="F1124" i="7" s="1"/>
  <c r="BC420" i="1"/>
  <c r="F1103" i="7" s="1"/>
  <c r="BB420" i="1"/>
  <c r="F1082" i="7" s="1"/>
  <c r="BA420" i="1"/>
  <c r="E1124" i="7" s="1"/>
  <c r="AZ420" i="1"/>
  <c r="E1103" i="7" s="1"/>
  <c r="AY420" i="1"/>
  <c r="E1082" i="7" s="1"/>
  <c r="AW420" i="1"/>
  <c r="CQ419" i="1"/>
  <c r="S1123" i="7" s="1"/>
  <c r="CP419" i="1"/>
  <c r="S1102" i="7" s="1"/>
  <c r="CO419" i="1"/>
  <c r="S1081" i="7" s="1"/>
  <c r="CN419" i="1"/>
  <c r="R1123" i="7" s="1"/>
  <c r="CM419" i="1"/>
  <c r="R1102" i="7" s="1"/>
  <c r="CL419" i="1"/>
  <c r="R1081" i="7" s="1"/>
  <c r="CK419" i="1"/>
  <c r="Q1123" i="7" s="1"/>
  <c r="CJ419" i="1"/>
  <c r="Q1102" i="7" s="1"/>
  <c r="CI419" i="1"/>
  <c r="Q1081" i="7" s="1"/>
  <c r="CH419" i="1"/>
  <c r="P1123" i="7" s="1"/>
  <c r="CG419" i="1"/>
  <c r="P1102" i="7" s="1"/>
  <c r="CF419" i="1"/>
  <c r="P1081" i="7" s="1"/>
  <c r="CE419" i="1"/>
  <c r="O1123" i="7" s="1"/>
  <c r="CD419" i="1"/>
  <c r="O1102" i="7" s="1"/>
  <c r="CC419" i="1"/>
  <c r="O1081" i="7" s="1"/>
  <c r="CB419" i="1"/>
  <c r="N1123" i="7" s="1"/>
  <c r="CA419" i="1"/>
  <c r="N1102" i="7" s="1"/>
  <c r="BZ419" i="1"/>
  <c r="N1081" i="7" s="1"/>
  <c r="BY419" i="1"/>
  <c r="M1123" i="7" s="1"/>
  <c r="BX419" i="1"/>
  <c r="M1102" i="7" s="1"/>
  <c r="BW419" i="1"/>
  <c r="M1081" i="7" s="1"/>
  <c r="BV419" i="1"/>
  <c r="L1123" i="7" s="1"/>
  <c r="BU419" i="1"/>
  <c r="L1102" i="7" s="1"/>
  <c r="BT419" i="1"/>
  <c r="L1081" i="7" s="1"/>
  <c r="BS419" i="1"/>
  <c r="BR419" i="1"/>
  <c r="K1102" i="7" s="1"/>
  <c r="BQ419" i="1"/>
  <c r="K1081" i="7" s="1"/>
  <c r="BP419" i="1"/>
  <c r="J1123" i="7" s="1"/>
  <c r="BO419" i="1"/>
  <c r="J1102" i="7" s="1"/>
  <c r="BN419" i="1"/>
  <c r="J1081" i="7" s="1"/>
  <c r="BM419" i="1"/>
  <c r="I1123" i="7" s="1"/>
  <c r="BL419" i="1"/>
  <c r="I1102" i="7" s="1"/>
  <c r="BK419" i="1"/>
  <c r="I1081" i="7" s="1"/>
  <c r="BJ419" i="1"/>
  <c r="H1123" i="7" s="1"/>
  <c r="BI419" i="1"/>
  <c r="H1102" i="7" s="1"/>
  <c r="BH419" i="1"/>
  <c r="H1081" i="7" s="1"/>
  <c r="BG419" i="1"/>
  <c r="G1123" i="7" s="1"/>
  <c r="BF419" i="1"/>
  <c r="G1102" i="7" s="1"/>
  <c r="BE419" i="1"/>
  <c r="G1081" i="7" s="1"/>
  <c r="BD419" i="1"/>
  <c r="F1123" i="7" s="1"/>
  <c r="BC419" i="1"/>
  <c r="F1102" i="7" s="1"/>
  <c r="BB419" i="1"/>
  <c r="F1081" i="7" s="1"/>
  <c r="BA419" i="1"/>
  <c r="E1123" i="7" s="1"/>
  <c r="AZ419" i="1"/>
  <c r="E1102" i="7" s="1"/>
  <c r="AY419" i="1"/>
  <c r="E1081" i="7" s="1"/>
  <c r="AW419" i="1"/>
  <c r="CQ418" i="1"/>
  <c r="S1122" i="7" s="1"/>
  <c r="CP418" i="1"/>
  <c r="S1101" i="7" s="1"/>
  <c r="CO418" i="1"/>
  <c r="S1080" i="7" s="1"/>
  <c r="CN418" i="1"/>
  <c r="R1122" i="7" s="1"/>
  <c r="CM418" i="1"/>
  <c r="R1101" i="7" s="1"/>
  <c r="CL418" i="1"/>
  <c r="R1080" i="7" s="1"/>
  <c r="CK418" i="1"/>
  <c r="Q1122" i="7" s="1"/>
  <c r="CJ418" i="1"/>
  <c r="Q1101" i="7" s="1"/>
  <c r="CI418" i="1"/>
  <c r="Q1080" i="7" s="1"/>
  <c r="CH418" i="1"/>
  <c r="P1122" i="7" s="1"/>
  <c r="CG418" i="1"/>
  <c r="P1101" i="7" s="1"/>
  <c r="CF418" i="1"/>
  <c r="P1080" i="7" s="1"/>
  <c r="CE418" i="1"/>
  <c r="O1122" i="7" s="1"/>
  <c r="CD418" i="1"/>
  <c r="O1101" i="7" s="1"/>
  <c r="CC418" i="1"/>
  <c r="O1080" i="7" s="1"/>
  <c r="CB418" i="1"/>
  <c r="N1122" i="7" s="1"/>
  <c r="CA418" i="1"/>
  <c r="N1101" i="7" s="1"/>
  <c r="BZ418" i="1"/>
  <c r="N1080" i="7" s="1"/>
  <c r="BY418" i="1"/>
  <c r="M1122" i="7" s="1"/>
  <c r="BX418" i="1"/>
  <c r="M1101" i="7" s="1"/>
  <c r="BW418" i="1"/>
  <c r="M1080" i="7" s="1"/>
  <c r="BV418" i="1"/>
  <c r="L1122" i="7" s="1"/>
  <c r="BU418" i="1"/>
  <c r="L1101" i="7" s="1"/>
  <c r="BT418" i="1"/>
  <c r="L1080" i="7" s="1"/>
  <c r="BS418" i="1"/>
  <c r="BR418" i="1"/>
  <c r="K1101" i="7" s="1"/>
  <c r="BQ418" i="1"/>
  <c r="K1080" i="7" s="1"/>
  <c r="BP418" i="1"/>
  <c r="J1122" i="7" s="1"/>
  <c r="BO418" i="1"/>
  <c r="J1101" i="7" s="1"/>
  <c r="BN418" i="1"/>
  <c r="J1080" i="7" s="1"/>
  <c r="BM418" i="1"/>
  <c r="I1122" i="7" s="1"/>
  <c r="BL418" i="1"/>
  <c r="I1101" i="7" s="1"/>
  <c r="BK418" i="1"/>
  <c r="I1080" i="7" s="1"/>
  <c r="BJ418" i="1"/>
  <c r="H1122" i="7" s="1"/>
  <c r="BI418" i="1"/>
  <c r="H1101" i="7" s="1"/>
  <c r="BH418" i="1"/>
  <c r="H1080" i="7" s="1"/>
  <c r="BG418" i="1"/>
  <c r="G1122" i="7" s="1"/>
  <c r="BF418" i="1"/>
  <c r="G1101" i="7" s="1"/>
  <c r="BE418" i="1"/>
  <c r="G1080" i="7" s="1"/>
  <c r="BD418" i="1"/>
  <c r="F1122" i="7" s="1"/>
  <c r="BC418" i="1"/>
  <c r="F1101" i="7" s="1"/>
  <c r="BB418" i="1"/>
  <c r="F1080" i="7" s="1"/>
  <c r="BA418" i="1"/>
  <c r="E1122" i="7" s="1"/>
  <c r="AZ418" i="1"/>
  <c r="E1101" i="7" s="1"/>
  <c r="AY418" i="1"/>
  <c r="E1080" i="7" s="1"/>
  <c r="AW418" i="1"/>
  <c r="CQ417" i="1"/>
  <c r="S1121" i="7" s="1"/>
  <c r="CP417" i="1"/>
  <c r="S1100" i="7" s="1"/>
  <c r="CO417" i="1"/>
  <c r="S1079" i="7" s="1"/>
  <c r="CN417" i="1"/>
  <c r="R1121" i="7" s="1"/>
  <c r="CM417" i="1"/>
  <c r="R1100" i="7" s="1"/>
  <c r="CL417" i="1"/>
  <c r="R1079" i="7" s="1"/>
  <c r="CK417" i="1"/>
  <c r="Q1121" i="7" s="1"/>
  <c r="CJ417" i="1"/>
  <c r="Q1100" i="7" s="1"/>
  <c r="CI417" i="1"/>
  <c r="Q1079" i="7" s="1"/>
  <c r="CH417" i="1"/>
  <c r="P1121" i="7" s="1"/>
  <c r="CG417" i="1"/>
  <c r="P1100" i="7" s="1"/>
  <c r="CF417" i="1"/>
  <c r="P1079" i="7" s="1"/>
  <c r="CE417" i="1"/>
  <c r="O1121" i="7" s="1"/>
  <c r="CD417" i="1"/>
  <c r="O1100" i="7" s="1"/>
  <c r="CC417" i="1"/>
  <c r="O1079" i="7" s="1"/>
  <c r="CB417" i="1"/>
  <c r="N1121" i="7" s="1"/>
  <c r="CA417" i="1"/>
  <c r="N1100" i="7" s="1"/>
  <c r="BZ417" i="1"/>
  <c r="N1079" i="7" s="1"/>
  <c r="BY417" i="1"/>
  <c r="M1121" i="7" s="1"/>
  <c r="BX417" i="1"/>
  <c r="M1100" i="7" s="1"/>
  <c r="BW417" i="1"/>
  <c r="M1079" i="7" s="1"/>
  <c r="BV417" i="1"/>
  <c r="L1121" i="7" s="1"/>
  <c r="BU417" i="1"/>
  <c r="L1100" i="7" s="1"/>
  <c r="BT417" i="1"/>
  <c r="L1079" i="7" s="1"/>
  <c r="BS417" i="1"/>
  <c r="BR417" i="1"/>
  <c r="K1100" i="7" s="1"/>
  <c r="BQ417" i="1"/>
  <c r="K1079" i="7" s="1"/>
  <c r="BP417" i="1"/>
  <c r="J1121" i="7" s="1"/>
  <c r="BO417" i="1"/>
  <c r="J1100" i="7" s="1"/>
  <c r="BN417" i="1"/>
  <c r="J1079" i="7" s="1"/>
  <c r="BM417" i="1"/>
  <c r="I1121" i="7" s="1"/>
  <c r="BL417" i="1"/>
  <c r="I1100" i="7" s="1"/>
  <c r="BK417" i="1"/>
  <c r="I1079" i="7" s="1"/>
  <c r="BJ417" i="1"/>
  <c r="H1121" i="7" s="1"/>
  <c r="BI417" i="1"/>
  <c r="H1100" i="7" s="1"/>
  <c r="BH417" i="1"/>
  <c r="H1079" i="7" s="1"/>
  <c r="BG417" i="1"/>
  <c r="G1121" i="7" s="1"/>
  <c r="BF417" i="1"/>
  <c r="G1100" i="7" s="1"/>
  <c r="BE417" i="1"/>
  <c r="G1079" i="7" s="1"/>
  <c r="BD417" i="1"/>
  <c r="F1121" i="7" s="1"/>
  <c r="BC417" i="1"/>
  <c r="F1100" i="7" s="1"/>
  <c r="BB417" i="1"/>
  <c r="F1079" i="7" s="1"/>
  <c r="BA417" i="1"/>
  <c r="E1121" i="7" s="1"/>
  <c r="AZ417" i="1"/>
  <c r="E1100" i="7" s="1"/>
  <c r="AY417" i="1"/>
  <c r="E1079" i="7" s="1"/>
  <c r="AW417" i="1"/>
  <c r="CQ416" i="1"/>
  <c r="S1120" i="7" s="1"/>
  <c r="CP416" i="1"/>
  <c r="S1099" i="7" s="1"/>
  <c r="CO416" i="1"/>
  <c r="S1078" i="7" s="1"/>
  <c r="CN416" i="1"/>
  <c r="R1120" i="7" s="1"/>
  <c r="CM416" i="1"/>
  <c r="R1099" i="7" s="1"/>
  <c r="CL416" i="1"/>
  <c r="R1078" i="7" s="1"/>
  <c r="CK416" i="1"/>
  <c r="Q1120" i="7" s="1"/>
  <c r="CJ416" i="1"/>
  <c r="Q1099" i="7" s="1"/>
  <c r="CI416" i="1"/>
  <c r="Q1078" i="7" s="1"/>
  <c r="CH416" i="1"/>
  <c r="P1120" i="7" s="1"/>
  <c r="CG416" i="1"/>
  <c r="P1099" i="7" s="1"/>
  <c r="CF416" i="1"/>
  <c r="P1078" i="7" s="1"/>
  <c r="CE416" i="1"/>
  <c r="O1120" i="7" s="1"/>
  <c r="CD416" i="1"/>
  <c r="O1099" i="7" s="1"/>
  <c r="CC416" i="1"/>
  <c r="O1078" i="7" s="1"/>
  <c r="CB416" i="1"/>
  <c r="N1120" i="7" s="1"/>
  <c r="CA416" i="1"/>
  <c r="N1099" i="7" s="1"/>
  <c r="BZ416" i="1"/>
  <c r="N1078" i="7" s="1"/>
  <c r="BY416" i="1"/>
  <c r="M1120" i="7" s="1"/>
  <c r="BX416" i="1"/>
  <c r="M1099" i="7" s="1"/>
  <c r="BW416" i="1"/>
  <c r="M1078" i="7" s="1"/>
  <c r="BV416" i="1"/>
  <c r="L1120" i="7" s="1"/>
  <c r="BU416" i="1"/>
  <c r="L1099" i="7" s="1"/>
  <c r="BT416" i="1"/>
  <c r="L1078" i="7" s="1"/>
  <c r="BS416" i="1"/>
  <c r="BR416" i="1"/>
  <c r="K1099" i="7" s="1"/>
  <c r="BQ416" i="1"/>
  <c r="K1078" i="7" s="1"/>
  <c r="BP416" i="1"/>
  <c r="J1120" i="7" s="1"/>
  <c r="BO416" i="1"/>
  <c r="J1099" i="7" s="1"/>
  <c r="BN416" i="1"/>
  <c r="J1078" i="7" s="1"/>
  <c r="BM416" i="1"/>
  <c r="I1120" i="7" s="1"/>
  <c r="BL416" i="1"/>
  <c r="I1099" i="7" s="1"/>
  <c r="BK416" i="1"/>
  <c r="I1078" i="7" s="1"/>
  <c r="BJ416" i="1"/>
  <c r="H1120" i="7" s="1"/>
  <c r="BI416" i="1"/>
  <c r="H1099" i="7" s="1"/>
  <c r="BH416" i="1"/>
  <c r="H1078" i="7" s="1"/>
  <c r="BG416" i="1"/>
  <c r="G1120" i="7" s="1"/>
  <c r="BF416" i="1"/>
  <c r="G1099" i="7" s="1"/>
  <c r="W1099" i="7" s="1"/>
  <c r="BE416" i="1"/>
  <c r="G1078" i="7" s="1"/>
  <c r="BD416" i="1"/>
  <c r="F1120" i="7" s="1"/>
  <c r="BC416" i="1"/>
  <c r="F1099" i="7" s="1"/>
  <c r="BB416" i="1"/>
  <c r="F1078" i="7" s="1"/>
  <c r="BA416" i="1"/>
  <c r="E1120" i="7" s="1"/>
  <c r="AZ416" i="1"/>
  <c r="E1099" i="7" s="1"/>
  <c r="AY416" i="1"/>
  <c r="E1078" i="7" s="1"/>
  <c r="AW416" i="1"/>
  <c r="CQ415" i="1"/>
  <c r="S1119" i="7" s="1"/>
  <c r="CP415" i="1"/>
  <c r="S1098" i="7" s="1"/>
  <c r="CO415" i="1"/>
  <c r="S1077" i="7" s="1"/>
  <c r="CN415" i="1"/>
  <c r="R1119" i="7" s="1"/>
  <c r="CM415" i="1"/>
  <c r="R1098" i="7" s="1"/>
  <c r="CL415" i="1"/>
  <c r="R1077" i="7" s="1"/>
  <c r="CK415" i="1"/>
  <c r="Q1119" i="7" s="1"/>
  <c r="CJ415" i="1"/>
  <c r="Q1098" i="7" s="1"/>
  <c r="CI415" i="1"/>
  <c r="Q1077" i="7" s="1"/>
  <c r="CH415" i="1"/>
  <c r="P1119" i="7" s="1"/>
  <c r="CG415" i="1"/>
  <c r="P1098" i="7" s="1"/>
  <c r="CF415" i="1"/>
  <c r="P1077" i="7" s="1"/>
  <c r="CE415" i="1"/>
  <c r="O1119" i="7" s="1"/>
  <c r="CD415" i="1"/>
  <c r="O1098" i="7" s="1"/>
  <c r="CC415" i="1"/>
  <c r="O1077" i="7" s="1"/>
  <c r="CB415" i="1"/>
  <c r="N1119" i="7" s="1"/>
  <c r="CA415" i="1"/>
  <c r="N1098" i="7" s="1"/>
  <c r="BZ415" i="1"/>
  <c r="N1077" i="7" s="1"/>
  <c r="BY415" i="1"/>
  <c r="M1119" i="7" s="1"/>
  <c r="BX415" i="1"/>
  <c r="M1098" i="7" s="1"/>
  <c r="BW415" i="1"/>
  <c r="M1077" i="7" s="1"/>
  <c r="BV415" i="1"/>
  <c r="L1119" i="7" s="1"/>
  <c r="BU415" i="1"/>
  <c r="L1098" i="7" s="1"/>
  <c r="BT415" i="1"/>
  <c r="L1077" i="7" s="1"/>
  <c r="BS415" i="1"/>
  <c r="BR415" i="1"/>
  <c r="K1098" i="7" s="1"/>
  <c r="BQ415" i="1"/>
  <c r="K1077" i="7" s="1"/>
  <c r="BP415" i="1"/>
  <c r="J1119" i="7" s="1"/>
  <c r="BO415" i="1"/>
  <c r="J1098" i="7" s="1"/>
  <c r="BN415" i="1"/>
  <c r="J1077" i="7" s="1"/>
  <c r="BM415" i="1"/>
  <c r="I1119" i="7" s="1"/>
  <c r="BL415" i="1"/>
  <c r="I1098" i="7" s="1"/>
  <c r="BK415" i="1"/>
  <c r="I1077" i="7" s="1"/>
  <c r="BJ415" i="1"/>
  <c r="H1119" i="7" s="1"/>
  <c r="BI415" i="1"/>
  <c r="H1098" i="7" s="1"/>
  <c r="BH415" i="1"/>
  <c r="H1077" i="7" s="1"/>
  <c r="BG415" i="1"/>
  <c r="G1119" i="7" s="1"/>
  <c r="BF415" i="1"/>
  <c r="G1098" i="7" s="1"/>
  <c r="BE415" i="1"/>
  <c r="G1077" i="7" s="1"/>
  <c r="BD415" i="1"/>
  <c r="F1119" i="7" s="1"/>
  <c r="BC415" i="1"/>
  <c r="F1098" i="7" s="1"/>
  <c r="BB415" i="1"/>
  <c r="F1077" i="7" s="1"/>
  <c r="BA415" i="1"/>
  <c r="E1119" i="7" s="1"/>
  <c r="AZ415" i="1"/>
  <c r="E1098" i="7" s="1"/>
  <c r="AY415" i="1"/>
  <c r="E1077" i="7" s="1"/>
  <c r="AW415" i="1"/>
  <c r="CQ414" i="1"/>
  <c r="S1118" i="7" s="1"/>
  <c r="CP414" i="1"/>
  <c r="S1097" i="7" s="1"/>
  <c r="CO414" i="1"/>
  <c r="S1076" i="7" s="1"/>
  <c r="CN414" i="1"/>
  <c r="R1118" i="7" s="1"/>
  <c r="CM414" i="1"/>
  <c r="R1097" i="7" s="1"/>
  <c r="CL414" i="1"/>
  <c r="R1076" i="7" s="1"/>
  <c r="CK414" i="1"/>
  <c r="Q1118" i="7" s="1"/>
  <c r="CJ414" i="1"/>
  <c r="Q1097" i="7" s="1"/>
  <c r="CI414" i="1"/>
  <c r="Q1076" i="7" s="1"/>
  <c r="CH414" i="1"/>
  <c r="P1118" i="7" s="1"/>
  <c r="CG414" i="1"/>
  <c r="P1097" i="7" s="1"/>
  <c r="CF414" i="1"/>
  <c r="P1076" i="7" s="1"/>
  <c r="CE414" i="1"/>
  <c r="O1118" i="7" s="1"/>
  <c r="CD414" i="1"/>
  <c r="O1097" i="7" s="1"/>
  <c r="CC414" i="1"/>
  <c r="O1076" i="7" s="1"/>
  <c r="CB414" i="1"/>
  <c r="N1118" i="7" s="1"/>
  <c r="CA414" i="1"/>
  <c r="N1097" i="7" s="1"/>
  <c r="BZ414" i="1"/>
  <c r="N1076" i="7" s="1"/>
  <c r="BY414" i="1"/>
  <c r="M1118" i="7" s="1"/>
  <c r="BX414" i="1"/>
  <c r="M1097" i="7" s="1"/>
  <c r="BW414" i="1"/>
  <c r="M1076" i="7" s="1"/>
  <c r="BV414" i="1"/>
  <c r="L1118" i="7" s="1"/>
  <c r="BU414" i="1"/>
  <c r="L1097" i="7" s="1"/>
  <c r="BT414" i="1"/>
  <c r="L1076" i="7" s="1"/>
  <c r="BS414" i="1"/>
  <c r="BR414" i="1"/>
  <c r="K1097" i="7" s="1"/>
  <c r="BQ414" i="1"/>
  <c r="K1076" i="7" s="1"/>
  <c r="BP414" i="1"/>
  <c r="J1118" i="7" s="1"/>
  <c r="BO414" i="1"/>
  <c r="J1097" i="7" s="1"/>
  <c r="BN414" i="1"/>
  <c r="J1076" i="7" s="1"/>
  <c r="BM414" i="1"/>
  <c r="I1118" i="7" s="1"/>
  <c r="BL414" i="1"/>
  <c r="I1097" i="7" s="1"/>
  <c r="BK414" i="1"/>
  <c r="I1076" i="7" s="1"/>
  <c r="BJ414" i="1"/>
  <c r="H1118" i="7" s="1"/>
  <c r="BI414" i="1"/>
  <c r="H1097" i="7" s="1"/>
  <c r="BH414" i="1"/>
  <c r="H1076" i="7" s="1"/>
  <c r="BG414" i="1"/>
  <c r="G1118" i="7" s="1"/>
  <c r="BF414" i="1"/>
  <c r="G1097" i="7" s="1"/>
  <c r="BE414" i="1"/>
  <c r="G1076" i="7" s="1"/>
  <c r="BD414" i="1"/>
  <c r="F1118" i="7" s="1"/>
  <c r="BC414" i="1"/>
  <c r="F1097" i="7" s="1"/>
  <c r="BB414" i="1"/>
  <c r="F1076" i="7" s="1"/>
  <c r="BA414" i="1"/>
  <c r="E1118" i="7" s="1"/>
  <c r="AZ414" i="1"/>
  <c r="E1097" i="7" s="1"/>
  <c r="AY414" i="1"/>
  <c r="E1076" i="7" s="1"/>
  <c r="AW414" i="1"/>
  <c r="CQ413" i="1"/>
  <c r="S1117" i="7" s="1"/>
  <c r="CP413" i="1"/>
  <c r="S1096" i="7" s="1"/>
  <c r="CO413" i="1"/>
  <c r="S1075" i="7" s="1"/>
  <c r="CN413" i="1"/>
  <c r="R1117" i="7" s="1"/>
  <c r="CM413" i="1"/>
  <c r="R1096" i="7" s="1"/>
  <c r="CL413" i="1"/>
  <c r="R1075" i="7" s="1"/>
  <c r="CK413" i="1"/>
  <c r="Q1117" i="7" s="1"/>
  <c r="CJ413" i="1"/>
  <c r="Q1096" i="7" s="1"/>
  <c r="CI413" i="1"/>
  <c r="Q1075" i="7" s="1"/>
  <c r="CH413" i="1"/>
  <c r="P1117" i="7" s="1"/>
  <c r="CG413" i="1"/>
  <c r="P1096" i="7" s="1"/>
  <c r="CF413" i="1"/>
  <c r="P1075" i="7" s="1"/>
  <c r="CE413" i="1"/>
  <c r="O1117" i="7" s="1"/>
  <c r="CD413" i="1"/>
  <c r="O1096" i="7" s="1"/>
  <c r="CC413" i="1"/>
  <c r="O1075" i="7" s="1"/>
  <c r="CB413" i="1"/>
  <c r="N1117" i="7" s="1"/>
  <c r="CA413" i="1"/>
  <c r="N1096" i="7" s="1"/>
  <c r="BZ413" i="1"/>
  <c r="N1075" i="7" s="1"/>
  <c r="BY413" i="1"/>
  <c r="M1117" i="7" s="1"/>
  <c r="BX413" i="1"/>
  <c r="M1096" i="7" s="1"/>
  <c r="BW413" i="1"/>
  <c r="M1075" i="7" s="1"/>
  <c r="BV413" i="1"/>
  <c r="L1117" i="7" s="1"/>
  <c r="BU413" i="1"/>
  <c r="L1096" i="7" s="1"/>
  <c r="BT413" i="1"/>
  <c r="L1075" i="7" s="1"/>
  <c r="BS413" i="1"/>
  <c r="BR413" i="1"/>
  <c r="K1096" i="7" s="1"/>
  <c r="BQ413" i="1"/>
  <c r="K1075" i="7" s="1"/>
  <c r="BP413" i="1"/>
  <c r="J1117" i="7" s="1"/>
  <c r="BO413" i="1"/>
  <c r="J1096" i="7" s="1"/>
  <c r="BN413" i="1"/>
  <c r="J1075" i="7" s="1"/>
  <c r="BM413" i="1"/>
  <c r="I1117" i="7" s="1"/>
  <c r="BL413" i="1"/>
  <c r="I1096" i="7" s="1"/>
  <c r="BK413" i="1"/>
  <c r="I1075" i="7" s="1"/>
  <c r="BJ413" i="1"/>
  <c r="H1117" i="7" s="1"/>
  <c r="BI413" i="1"/>
  <c r="H1096" i="7" s="1"/>
  <c r="BH413" i="1"/>
  <c r="H1075" i="7" s="1"/>
  <c r="BG413" i="1"/>
  <c r="G1117" i="7" s="1"/>
  <c r="BF413" i="1"/>
  <c r="G1096" i="7" s="1"/>
  <c r="BE413" i="1"/>
  <c r="G1075" i="7" s="1"/>
  <c r="BD413" i="1"/>
  <c r="F1117" i="7" s="1"/>
  <c r="BC413" i="1"/>
  <c r="F1096" i="7" s="1"/>
  <c r="BB413" i="1"/>
  <c r="F1075" i="7" s="1"/>
  <c r="BA413" i="1"/>
  <c r="E1117" i="7" s="1"/>
  <c r="AZ413" i="1"/>
  <c r="E1096" i="7" s="1"/>
  <c r="AY413" i="1"/>
  <c r="E1075" i="7" s="1"/>
  <c r="AW413" i="1"/>
  <c r="CQ412" i="1"/>
  <c r="S1116" i="7" s="1"/>
  <c r="CP412" i="1"/>
  <c r="S1095" i="7" s="1"/>
  <c r="CO412" i="1"/>
  <c r="S1074" i="7" s="1"/>
  <c r="CN412" i="1"/>
  <c r="R1116" i="7" s="1"/>
  <c r="CM412" i="1"/>
  <c r="R1095" i="7" s="1"/>
  <c r="CL412" i="1"/>
  <c r="R1074" i="7" s="1"/>
  <c r="CK412" i="1"/>
  <c r="Q1116" i="7" s="1"/>
  <c r="CJ412" i="1"/>
  <c r="Q1095" i="7" s="1"/>
  <c r="CI412" i="1"/>
  <c r="Q1074" i="7" s="1"/>
  <c r="CH412" i="1"/>
  <c r="P1116" i="7" s="1"/>
  <c r="CG412" i="1"/>
  <c r="P1095" i="7" s="1"/>
  <c r="CF412" i="1"/>
  <c r="P1074" i="7" s="1"/>
  <c r="CE412" i="1"/>
  <c r="O1116" i="7" s="1"/>
  <c r="CD412" i="1"/>
  <c r="O1095" i="7" s="1"/>
  <c r="CC412" i="1"/>
  <c r="O1074" i="7" s="1"/>
  <c r="CB412" i="1"/>
  <c r="N1116" i="7" s="1"/>
  <c r="CA412" i="1"/>
  <c r="N1095" i="7" s="1"/>
  <c r="BZ412" i="1"/>
  <c r="N1074" i="7" s="1"/>
  <c r="BY412" i="1"/>
  <c r="M1116" i="7" s="1"/>
  <c r="BX412" i="1"/>
  <c r="M1095" i="7" s="1"/>
  <c r="BW412" i="1"/>
  <c r="M1074" i="7" s="1"/>
  <c r="BV412" i="1"/>
  <c r="L1116" i="7" s="1"/>
  <c r="BU412" i="1"/>
  <c r="L1095" i="7" s="1"/>
  <c r="BT412" i="1"/>
  <c r="L1074" i="7" s="1"/>
  <c r="BS412" i="1"/>
  <c r="BR412" i="1"/>
  <c r="K1095" i="7" s="1"/>
  <c r="BQ412" i="1"/>
  <c r="K1074" i="7" s="1"/>
  <c r="BP412" i="1"/>
  <c r="J1116" i="7" s="1"/>
  <c r="BO412" i="1"/>
  <c r="J1095" i="7" s="1"/>
  <c r="BN412" i="1"/>
  <c r="J1074" i="7" s="1"/>
  <c r="BM412" i="1"/>
  <c r="I1116" i="7" s="1"/>
  <c r="BL412" i="1"/>
  <c r="I1095" i="7" s="1"/>
  <c r="BK412" i="1"/>
  <c r="I1074" i="7" s="1"/>
  <c r="BJ412" i="1"/>
  <c r="H1116" i="7" s="1"/>
  <c r="BI412" i="1"/>
  <c r="H1095" i="7" s="1"/>
  <c r="BH412" i="1"/>
  <c r="H1074" i="7" s="1"/>
  <c r="BG412" i="1"/>
  <c r="G1116" i="7" s="1"/>
  <c r="BF412" i="1"/>
  <c r="G1095" i="7" s="1"/>
  <c r="BE412" i="1"/>
  <c r="G1074" i="7" s="1"/>
  <c r="BD412" i="1"/>
  <c r="F1116" i="7" s="1"/>
  <c r="BC412" i="1"/>
  <c r="F1095" i="7" s="1"/>
  <c r="BB412" i="1"/>
  <c r="F1074" i="7" s="1"/>
  <c r="BA412" i="1"/>
  <c r="E1116" i="7" s="1"/>
  <c r="AZ412" i="1"/>
  <c r="E1095" i="7" s="1"/>
  <c r="AY412" i="1"/>
  <c r="E1074" i="7" s="1"/>
  <c r="AW412" i="1"/>
  <c r="CQ411" i="1"/>
  <c r="S1115" i="7" s="1"/>
  <c r="CP411" i="1"/>
  <c r="S1094" i="7" s="1"/>
  <c r="CO411" i="1"/>
  <c r="S1073" i="7" s="1"/>
  <c r="CN411" i="1"/>
  <c r="R1115" i="7" s="1"/>
  <c r="CM411" i="1"/>
  <c r="R1094" i="7" s="1"/>
  <c r="CL411" i="1"/>
  <c r="R1073" i="7" s="1"/>
  <c r="CK411" i="1"/>
  <c r="Q1115" i="7" s="1"/>
  <c r="CJ411" i="1"/>
  <c r="Q1094" i="7" s="1"/>
  <c r="CI411" i="1"/>
  <c r="Q1073" i="7" s="1"/>
  <c r="CH411" i="1"/>
  <c r="P1115" i="7" s="1"/>
  <c r="CG411" i="1"/>
  <c r="P1094" i="7" s="1"/>
  <c r="CF411" i="1"/>
  <c r="P1073" i="7" s="1"/>
  <c r="CE411" i="1"/>
  <c r="O1115" i="7" s="1"/>
  <c r="CD411" i="1"/>
  <c r="O1094" i="7" s="1"/>
  <c r="CC411" i="1"/>
  <c r="O1073" i="7" s="1"/>
  <c r="CB411" i="1"/>
  <c r="N1115" i="7" s="1"/>
  <c r="CA411" i="1"/>
  <c r="N1094" i="7" s="1"/>
  <c r="BZ411" i="1"/>
  <c r="N1073" i="7" s="1"/>
  <c r="BY411" i="1"/>
  <c r="M1115" i="7" s="1"/>
  <c r="BX411" i="1"/>
  <c r="M1094" i="7" s="1"/>
  <c r="BW411" i="1"/>
  <c r="M1073" i="7" s="1"/>
  <c r="BV411" i="1"/>
  <c r="L1115" i="7" s="1"/>
  <c r="BU411" i="1"/>
  <c r="L1094" i="7" s="1"/>
  <c r="BT411" i="1"/>
  <c r="L1073" i="7" s="1"/>
  <c r="BS411" i="1"/>
  <c r="BR411" i="1"/>
  <c r="K1094" i="7" s="1"/>
  <c r="BQ411" i="1"/>
  <c r="K1073" i="7" s="1"/>
  <c r="BP411" i="1"/>
  <c r="J1115" i="7" s="1"/>
  <c r="BO411" i="1"/>
  <c r="J1094" i="7" s="1"/>
  <c r="BN411" i="1"/>
  <c r="J1073" i="7" s="1"/>
  <c r="BM411" i="1"/>
  <c r="I1115" i="7" s="1"/>
  <c r="BL411" i="1"/>
  <c r="I1094" i="7" s="1"/>
  <c r="BK411" i="1"/>
  <c r="I1073" i="7" s="1"/>
  <c r="BJ411" i="1"/>
  <c r="H1115" i="7" s="1"/>
  <c r="BI411" i="1"/>
  <c r="H1094" i="7" s="1"/>
  <c r="BH411" i="1"/>
  <c r="H1073" i="7" s="1"/>
  <c r="BG411" i="1"/>
  <c r="G1115" i="7" s="1"/>
  <c r="BF411" i="1"/>
  <c r="G1094" i="7" s="1"/>
  <c r="BE411" i="1"/>
  <c r="G1073" i="7" s="1"/>
  <c r="BD411" i="1"/>
  <c r="F1115" i="7" s="1"/>
  <c r="BC411" i="1"/>
  <c r="F1094" i="7" s="1"/>
  <c r="BB411" i="1"/>
  <c r="F1073" i="7" s="1"/>
  <c r="BA411" i="1"/>
  <c r="E1115" i="7" s="1"/>
  <c r="AZ411" i="1"/>
  <c r="E1094" i="7" s="1"/>
  <c r="AY411" i="1"/>
  <c r="E1073" i="7" s="1"/>
  <c r="AW411" i="1"/>
  <c r="CQ407" i="1"/>
  <c r="S1072" i="7" s="1"/>
  <c r="CP407" i="1"/>
  <c r="S1051" i="7" s="1"/>
  <c r="CO407" i="1"/>
  <c r="S1030" i="7" s="1"/>
  <c r="CN407" i="1"/>
  <c r="R1072" i="7" s="1"/>
  <c r="CM407" i="1"/>
  <c r="R1051" i="7" s="1"/>
  <c r="CL407" i="1"/>
  <c r="R1030" i="7" s="1"/>
  <c r="CK407" i="1"/>
  <c r="Q1072" i="7" s="1"/>
  <c r="CJ407" i="1"/>
  <c r="Q1051" i="7" s="1"/>
  <c r="CI407" i="1"/>
  <c r="Q1030" i="7" s="1"/>
  <c r="CH407" i="1"/>
  <c r="P1072" i="7" s="1"/>
  <c r="CG407" i="1"/>
  <c r="P1051" i="7" s="1"/>
  <c r="CF407" i="1"/>
  <c r="P1030" i="7" s="1"/>
  <c r="CE407" i="1"/>
  <c r="O1072" i="7" s="1"/>
  <c r="CD407" i="1"/>
  <c r="O1051" i="7" s="1"/>
  <c r="CC407" i="1"/>
  <c r="O1030" i="7" s="1"/>
  <c r="CB407" i="1"/>
  <c r="N1072" i="7" s="1"/>
  <c r="CA407" i="1"/>
  <c r="N1051" i="7" s="1"/>
  <c r="BZ407" i="1"/>
  <c r="N1030" i="7" s="1"/>
  <c r="BY407" i="1"/>
  <c r="M1072" i="7" s="1"/>
  <c r="BX407" i="1"/>
  <c r="M1051" i="7" s="1"/>
  <c r="BW407" i="1"/>
  <c r="M1030" i="7" s="1"/>
  <c r="BV407" i="1"/>
  <c r="L1072" i="7" s="1"/>
  <c r="BU407" i="1"/>
  <c r="L1051" i="7" s="1"/>
  <c r="BT407" i="1"/>
  <c r="L1030" i="7" s="1"/>
  <c r="BS407" i="1"/>
  <c r="BR407" i="1"/>
  <c r="K1051" i="7" s="1"/>
  <c r="BQ407" i="1"/>
  <c r="K1030" i="7" s="1"/>
  <c r="BP407" i="1"/>
  <c r="J1072" i="7" s="1"/>
  <c r="BO407" i="1"/>
  <c r="J1051" i="7" s="1"/>
  <c r="BN407" i="1"/>
  <c r="J1030" i="7" s="1"/>
  <c r="BM407" i="1"/>
  <c r="I1072" i="7" s="1"/>
  <c r="BL407" i="1"/>
  <c r="I1051" i="7" s="1"/>
  <c r="BK407" i="1"/>
  <c r="I1030" i="7" s="1"/>
  <c r="BJ407" i="1"/>
  <c r="H1072" i="7" s="1"/>
  <c r="BI407" i="1"/>
  <c r="H1051" i="7" s="1"/>
  <c r="BH407" i="1"/>
  <c r="H1030" i="7" s="1"/>
  <c r="BG407" i="1"/>
  <c r="G1072" i="7" s="1"/>
  <c r="BF407" i="1"/>
  <c r="G1051" i="7" s="1"/>
  <c r="BE407" i="1"/>
  <c r="G1030" i="7" s="1"/>
  <c r="BD407" i="1"/>
  <c r="F1072" i="7" s="1"/>
  <c r="BC407" i="1"/>
  <c r="F1051" i="7" s="1"/>
  <c r="BB407" i="1"/>
  <c r="F1030" i="7" s="1"/>
  <c r="BA407" i="1"/>
  <c r="E1072" i="7" s="1"/>
  <c r="AZ407" i="1"/>
  <c r="E1051" i="7" s="1"/>
  <c r="AY407" i="1"/>
  <c r="E1030" i="7" s="1"/>
  <c r="AW407" i="1"/>
  <c r="CQ406" i="1"/>
  <c r="S1071" i="7" s="1"/>
  <c r="CP406" i="1"/>
  <c r="S1050" i="7" s="1"/>
  <c r="CO406" i="1"/>
  <c r="S1029" i="7" s="1"/>
  <c r="CN406" i="1"/>
  <c r="R1071" i="7" s="1"/>
  <c r="CM406" i="1"/>
  <c r="R1050" i="7" s="1"/>
  <c r="CL406" i="1"/>
  <c r="R1029" i="7" s="1"/>
  <c r="CK406" i="1"/>
  <c r="Q1071" i="7" s="1"/>
  <c r="CJ406" i="1"/>
  <c r="Q1050" i="7" s="1"/>
  <c r="CI406" i="1"/>
  <c r="Q1029" i="7" s="1"/>
  <c r="CH406" i="1"/>
  <c r="P1071" i="7" s="1"/>
  <c r="CG406" i="1"/>
  <c r="P1050" i="7" s="1"/>
  <c r="CF406" i="1"/>
  <c r="P1029" i="7" s="1"/>
  <c r="CE406" i="1"/>
  <c r="O1071" i="7" s="1"/>
  <c r="CD406" i="1"/>
  <c r="O1050" i="7" s="1"/>
  <c r="CC406" i="1"/>
  <c r="O1029" i="7" s="1"/>
  <c r="CB406" i="1"/>
  <c r="N1071" i="7" s="1"/>
  <c r="CA406" i="1"/>
  <c r="N1050" i="7" s="1"/>
  <c r="BZ406" i="1"/>
  <c r="N1029" i="7" s="1"/>
  <c r="BY406" i="1"/>
  <c r="M1071" i="7" s="1"/>
  <c r="BX406" i="1"/>
  <c r="M1050" i="7" s="1"/>
  <c r="BW406" i="1"/>
  <c r="M1029" i="7" s="1"/>
  <c r="BV406" i="1"/>
  <c r="L1071" i="7" s="1"/>
  <c r="BU406" i="1"/>
  <c r="L1050" i="7" s="1"/>
  <c r="BT406" i="1"/>
  <c r="L1029" i="7" s="1"/>
  <c r="BS406" i="1"/>
  <c r="BR406" i="1"/>
  <c r="K1050" i="7" s="1"/>
  <c r="BQ406" i="1"/>
  <c r="K1029" i="7" s="1"/>
  <c r="BP406" i="1"/>
  <c r="J1071" i="7" s="1"/>
  <c r="BO406" i="1"/>
  <c r="J1050" i="7" s="1"/>
  <c r="BN406" i="1"/>
  <c r="J1029" i="7" s="1"/>
  <c r="BM406" i="1"/>
  <c r="I1071" i="7" s="1"/>
  <c r="BL406" i="1"/>
  <c r="I1050" i="7" s="1"/>
  <c r="BK406" i="1"/>
  <c r="I1029" i="7" s="1"/>
  <c r="BJ406" i="1"/>
  <c r="H1071" i="7" s="1"/>
  <c r="BI406" i="1"/>
  <c r="H1050" i="7" s="1"/>
  <c r="BH406" i="1"/>
  <c r="H1029" i="7" s="1"/>
  <c r="BG406" i="1"/>
  <c r="G1071" i="7" s="1"/>
  <c r="BF406" i="1"/>
  <c r="G1050" i="7" s="1"/>
  <c r="BE406" i="1"/>
  <c r="G1029" i="7" s="1"/>
  <c r="BD406" i="1"/>
  <c r="F1071" i="7" s="1"/>
  <c r="BC406" i="1"/>
  <c r="F1050" i="7" s="1"/>
  <c r="BB406" i="1"/>
  <c r="F1029" i="7" s="1"/>
  <c r="BA406" i="1"/>
  <c r="E1071" i="7" s="1"/>
  <c r="AZ406" i="1"/>
  <c r="E1050" i="7" s="1"/>
  <c r="AY406" i="1"/>
  <c r="E1029" i="7" s="1"/>
  <c r="AW406" i="1"/>
  <c r="CQ405" i="1"/>
  <c r="S1070" i="7" s="1"/>
  <c r="CP405" i="1"/>
  <c r="S1049" i="7" s="1"/>
  <c r="CO405" i="1"/>
  <c r="S1028" i="7" s="1"/>
  <c r="CN405" i="1"/>
  <c r="R1070" i="7" s="1"/>
  <c r="CM405" i="1"/>
  <c r="R1049" i="7" s="1"/>
  <c r="CL405" i="1"/>
  <c r="R1028" i="7" s="1"/>
  <c r="CK405" i="1"/>
  <c r="Q1070" i="7" s="1"/>
  <c r="CJ405" i="1"/>
  <c r="Q1049" i="7" s="1"/>
  <c r="CI405" i="1"/>
  <c r="Q1028" i="7" s="1"/>
  <c r="CH405" i="1"/>
  <c r="P1070" i="7" s="1"/>
  <c r="CG405" i="1"/>
  <c r="P1049" i="7" s="1"/>
  <c r="CF405" i="1"/>
  <c r="P1028" i="7" s="1"/>
  <c r="CE405" i="1"/>
  <c r="O1070" i="7" s="1"/>
  <c r="CD405" i="1"/>
  <c r="O1049" i="7" s="1"/>
  <c r="CC405" i="1"/>
  <c r="O1028" i="7" s="1"/>
  <c r="CB405" i="1"/>
  <c r="N1070" i="7" s="1"/>
  <c r="CA405" i="1"/>
  <c r="N1049" i="7" s="1"/>
  <c r="BZ405" i="1"/>
  <c r="N1028" i="7" s="1"/>
  <c r="BY405" i="1"/>
  <c r="M1070" i="7" s="1"/>
  <c r="BX405" i="1"/>
  <c r="M1049" i="7" s="1"/>
  <c r="BW405" i="1"/>
  <c r="M1028" i="7" s="1"/>
  <c r="BV405" i="1"/>
  <c r="L1070" i="7" s="1"/>
  <c r="BU405" i="1"/>
  <c r="L1049" i="7" s="1"/>
  <c r="BT405" i="1"/>
  <c r="L1028" i="7" s="1"/>
  <c r="BS405" i="1"/>
  <c r="BR405" i="1"/>
  <c r="K1049" i="7" s="1"/>
  <c r="BQ405" i="1"/>
  <c r="K1028" i="7" s="1"/>
  <c r="BP405" i="1"/>
  <c r="J1070" i="7" s="1"/>
  <c r="BO405" i="1"/>
  <c r="J1049" i="7" s="1"/>
  <c r="BN405" i="1"/>
  <c r="J1028" i="7" s="1"/>
  <c r="BM405" i="1"/>
  <c r="I1070" i="7" s="1"/>
  <c r="BL405" i="1"/>
  <c r="I1049" i="7" s="1"/>
  <c r="BK405" i="1"/>
  <c r="I1028" i="7" s="1"/>
  <c r="BJ405" i="1"/>
  <c r="H1070" i="7" s="1"/>
  <c r="BI405" i="1"/>
  <c r="H1049" i="7" s="1"/>
  <c r="BH405" i="1"/>
  <c r="H1028" i="7" s="1"/>
  <c r="BG405" i="1"/>
  <c r="G1070" i="7" s="1"/>
  <c r="BF405" i="1"/>
  <c r="G1049" i="7" s="1"/>
  <c r="BE405" i="1"/>
  <c r="G1028" i="7" s="1"/>
  <c r="BD405" i="1"/>
  <c r="F1070" i="7" s="1"/>
  <c r="BC405" i="1"/>
  <c r="F1049" i="7" s="1"/>
  <c r="BB405" i="1"/>
  <c r="F1028" i="7" s="1"/>
  <c r="BA405" i="1"/>
  <c r="E1070" i="7" s="1"/>
  <c r="AZ405" i="1"/>
  <c r="E1049" i="7" s="1"/>
  <c r="AY405" i="1"/>
  <c r="E1028" i="7" s="1"/>
  <c r="AW405" i="1"/>
  <c r="CQ404" i="1"/>
  <c r="S1069" i="7" s="1"/>
  <c r="CP404" i="1"/>
  <c r="S1048" i="7" s="1"/>
  <c r="CO404" i="1"/>
  <c r="S1027" i="7" s="1"/>
  <c r="CN404" i="1"/>
  <c r="R1069" i="7" s="1"/>
  <c r="CM404" i="1"/>
  <c r="R1048" i="7" s="1"/>
  <c r="CL404" i="1"/>
  <c r="R1027" i="7" s="1"/>
  <c r="CK404" i="1"/>
  <c r="Q1069" i="7" s="1"/>
  <c r="CJ404" i="1"/>
  <c r="Q1048" i="7" s="1"/>
  <c r="CI404" i="1"/>
  <c r="Q1027" i="7" s="1"/>
  <c r="CH404" i="1"/>
  <c r="P1069" i="7" s="1"/>
  <c r="CG404" i="1"/>
  <c r="P1048" i="7" s="1"/>
  <c r="CF404" i="1"/>
  <c r="P1027" i="7" s="1"/>
  <c r="CE404" i="1"/>
  <c r="O1069" i="7" s="1"/>
  <c r="CD404" i="1"/>
  <c r="O1048" i="7" s="1"/>
  <c r="CC404" i="1"/>
  <c r="O1027" i="7" s="1"/>
  <c r="CB404" i="1"/>
  <c r="N1069" i="7" s="1"/>
  <c r="CA404" i="1"/>
  <c r="N1048" i="7" s="1"/>
  <c r="BZ404" i="1"/>
  <c r="N1027" i="7" s="1"/>
  <c r="BY404" i="1"/>
  <c r="M1069" i="7" s="1"/>
  <c r="BX404" i="1"/>
  <c r="M1048" i="7" s="1"/>
  <c r="W1048" i="7" s="1"/>
  <c r="BW404" i="1"/>
  <c r="M1027" i="7" s="1"/>
  <c r="BV404" i="1"/>
  <c r="L1069" i="7" s="1"/>
  <c r="BU404" i="1"/>
  <c r="L1048" i="7" s="1"/>
  <c r="BT404" i="1"/>
  <c r="L1027" i="7" s="1"/>
  <c r="BS404" i="1"/>
  <c r="BR404" i="1"/>
  <c r="K1048" i="7" s="1"/>
  <c r="BQ404" i="1"/>
  <c r="K1027" i="7" s="1"/>
  <c r="BP404" i="1"/>
  <c r="J1069" i="7" s="1"/>
  <c r="BO404" i="1"/>
  <c r="J1048" i="7" s="1"/>
  <c r="BN404" i="1"/>
  <c r="J1027" i="7" s="1"/>
  <c r="BM404" i="1"/>
  <c r="I1069" i="7" s="1"/>
  <c r="BL404" i="1"/>
  <c r="I1048" i="7" s="1"/>
  <c r="BK404" i="1"/>
  <c r="I1027" i="7" s="1"/>
  <c r="BJ404" i="1"/>
  <c r="H1069" i="7" s="1"/>
  <c r="BI404" i="1"/>
  <c r="H1048" i="7" s="1"/>
  <c r="BH404" i="1"/>
  <c r="H1027" i="7" s="1"/>
  <c r="BG404" i="1"/>
  <c r="G1069" i="7" s="1"/>
  <c r="BF404" i="1"/>
  <c r="G1048" i="7" s="1"/>
  <c r="BE404" i="1"/>
  <c r="G1027" i="7" s="1"/>
  <c r="BD404" i="1"/>
  <c r="F1069" i="7" s="1"/>
  <c r="BC404" i="1"/>
  <c r="F1048" i="7" s="1"/>
  <c r="BB404" i="1"/>
  <c r="F1027" i="7" s="1"/>
  <c r="BA404" i="1"/>
  <c r="E1069" i="7" s="1"/>
  <c r="AZ404" i="1"/>
  <c r="E1048" i="7" s="1"/>
  <c r="AY404" i="1"/>
  <c r="E1027" i="7" s="1"/>
  <c r="AW404" i="1"/>
  <c r="CQ403" i="1"/>
  <c r="S1068" i="7" s="1"/>
  <c r="CP403" i="1"/>
  <c r="S1047" i="7" s="1"/>
  <c r="CO403" i="1"/>
  <c r="S1026" i="7" s="1"/>
  <c r="CN403" i="1"/>
  <c r="R1068" i="7" s="1"/>
  <c r="CM403" i="1"/>
  <c r="R1047" i="7" s="1"/>
  <c r="CL403" i="1"/>
  <c r="R1026" i="7" s="1"/>
  <c r="CK403" i="1"/>
  <c r="Q1068" i="7" s="1"/>
  <c r="CJ403" i="1"/>
  <c r="Q1047" i="7" s="1"/>
  <c r="CI403" i="1"/>
  <c r="Q1026" i="7" s="1"/>
  <c r="CH403" i="1"/>
  <c r="P1068" i="7" s="1"/>
  <c r="CG403" i="1"/>
  <c r="P1047" i="7" s="1"/>
  <c r="CF403" i="1"/>
  <c r="P1026" i="7" s="1"/>
  <c r="CE403" i="1"/>
  <c r="O1068" i="7" s="1"/>
  <c r="CD403" i="1"/>
  <c r="O1047" i="7" s="1"/>
  <c r="CC403" i="1"/>
  <c r="O1026" i="7" s="1"/>
  <c r="CB403" i="1"/>
  <c r="N1068" i="7" s="1"/>
  <c r="CA403" i="1"/>
  <c r="N1047" i="7" s="1"/>
  <c r="BZ403" i="1"/>
  <c r="N1026" i="7" s="1"/>
  <c r="BY403" i="1"/>
  <c r="M1068" i="7" s="1"/>
  <c r="BX403" i="1"/>
  <c r="M1047" i="7" s="1"/>
  <c r="BW403" i="1"/>
  <c r="M1026" i="7" s="1"/>
  <c r="BV403" i="1"/>
  <c r="L1068" i="7" s="1"/>
  <c r="BU403" i="1"/>
  <c r="L1047" i="7" s="1"/>
  <c r="BT403" i="1"/>
  <c r="L1026" i="7" s="1"/>
  <c r="BS403" i="1"/>
  <c r="BR403" i="1"/>
  <c r="K1047" i="7" s="1"/>
  <c r="BQ403" i="1"/>
  <c r="K1026" i="7" s="1"/>
  <c r="BP403" i="1"/>
  <c r="J1068" i="7" s="1"/>
  <c r="BO403" i="1"/>
  <c r="J1047" i="7" s="1"/>
  <c r="BN403" i="1"/>
  <c r="J1026" i="7" s="1"/>
  <c r="BM403" i="1"/>
  <c r="I1068" i="7" s="1"/>
  <c r="BL403" i="1"/>
  <c r="I1047" i="7" s="1"/>
  <c r="BK403" i="1"/>
  <c r="I1026" i="7" s="1"/>
  <c r="BJ403" i="1"/>
  <c r="H1068" i="7" s="1"/>
  <c r="BI403" i="1"/>
  <c r="H1047" i="7" s="1"/>
  <c r="BH403" i="1"/>
  <c r="H1026" i="7" s="1"/>
  <c r="BG403" i="1"/>
  <c r="G1068" i="7" s="1"/>
  <c r="BF403" i="1"/>
  <c r="G1047" i="7" s="1"/>
  <c r="BE403" i="1"/>
  <c r="G1026" i="7" s="1"/>
  <c r="BD403" i="1"/>
  <c r="F1068" i="7" s="1"/>
  <c r="BC403" i="1"/>
  <c r="F1047" i="7" s="1"/>
  <c r="BB403" i="1"/>
  <c r="F1026" i="7" s="1"/>
  <c r="BA403" i="1"/>
  <c r="E1068" i="7" s="1"/>
  <c r="AZ403" i="1"/>
  <c r="E1047" i="7" s="1"/>
  <c r="AY403" i="1"/>
  <c r="E1026" i="7" s="1"/>
  <c r="AW403" i="1"/>
  <c r="CQ402" i="1"/>
  <c r="S1067" i="7" s="1"/>
  <c r="CP402" i="1"/>
  <c r="S1046" i="7" s="1"/>
  <c r="CO402" i="1"/>
  <c r="S1025" i="7" s="1"/>
  <c r="CN402" i="1"/>
  <c r="R1067" i="7" s="1"/>
  <c r="CM402" i="1"/>
  <c r="R1046" i="7" s="1"/>
  <c r="CL402" i="1"/>
  <c r="R1025" i="7" s="1"/>
  <c r="CK402" i="1"/>
  <c r="Q1067" i="7" s="1"/>
  <c r="CJ402" i="1"/>
  <c r="Q1046" i="7" s="1"/>
  <c r="CI402" i="1"/>
  <c r="Q1025" i="7" s="1"/>
  <c r="CH402" i="1"/>
  <c r="P1067" i="7" s="1"/>
  <c r="CG402" i="1"/>
  <c r="P1046" i="7" s="1"/>
  <c r="CF402" i="1"/>
  <c r="P1025" i="7" s="1"/>
  <c r="CE402" i="1"/>
  <c r="O1067" i="7" s="1"/>
  <c r="CD402" i="1"/>
  <c r="O1046" i="7" s="1"/>
  <c r="CC402" i="1"/>
  <c r="O1025" i="7" s="1"/>
  <c r="CB402" i="1"/>
  <c r="N1067" i="7" s="1"/>
  <c r="CA402" i="1"/>
  <c r="N1046" i="7" s="1"/>
  <c r="BZ402" i="1"/>
  <c r="N1025" i="7" s="1"/>
  <c r="BY402" i="1"/>
  <c r="M1067" i="7" s="1"/>
  <c r="BX402" i="1"/>
  <c r="M1046" i="7" s="1"/>
  <c r="BW402" i="1"/>
  <c r="M1025" i="7" s="1"/>
  <c r="BV402" i="1"/>
  <c r="L1067" i="7" s="1"/>
  <c r="BU402" i="1"/>
  <c r="L1046" i="7" s="1"/>
  <c r="BT402" i="1"/>
  <c r="L1025" i="7" s="1"/>
  <c r="BS402" i="1"/>
  <c r="BR402" i="1"/>
  <c r="K1046" i="7" s="1"/>
  <c r="BQ402" i="1"/>
  <c r="K1025" i="7" s="1"/>
  <c r="BP402" i="1"/>
  <c r="J1067" i="7" s="1"/>
  <c r="BO402" i="1"/>
  <c r="J1046" i="7" s="1"/>
  <c r="BN402" i="1"/>
  <c r="J1025" i="7" s="1"/>
  <c r="BM402" i="1"/>
  <c r="I1067" i="7" s="1"/>
  <c r="BL402" i="1"/>
  <c r="I1046" i="7" s="1"/>
  <c r="BK402" i="1"/>
  <c r="I1025" i="7" s="1"/>
  <c r="BJ402" i="1"/>
  <c r="H1067" i="7" s="1"/>
  <c r="BI402" i="1"/>
  <c r="H1046" i="7" s="1"/>
  <c r="BH402" i="1"/>
  <c r="H1025" i="7" s="1"/>
  <c r="BG402" i="1"/>
  <c r="G1067" i="7" s="1"/>
  <c r="BF402" i="1"/>
  <c r="G1046" i="7" s="1"/>
  <c r="BE402" i="1"/>
  <c r="G1025" i="7" s="1"/>
  <c r="BD402" i="1"/>
  <c r="F1067" i="7" s="1"/>
  <c r="BC402" i="1"/>
  <c r="F1046" i="7" s="1"/>
  <c r="BB402" i="1"/>
  <c r="F1025" i="7" s="1"/>
  <c r="BA402" i="1"/>
  <c r="E1067" i="7" s="1"/>
  <c r="AZ402" i="1"/>
  <c r="E1046" i="7" s="1"/>
  <c r="AY402" i="1"/>
  <c r="E1025" i="7" s="1"/>
  <c r="AW402" i="1"/>
  <c r="CQ401" i="1"/>
  <c r="S1066" i="7" s="1"/>
  <c r="CP401" i="1"/>
  <c r="S1045" i="7" s="1"/>
  <c r="CO401" i="1"/>
  <c r="S1024" i="7" s="1"/>
  <c r="CN401" i="1"/>
  <c r="R1066" i="7" s="1"/>
  <c r="CM401" i="1"/>
  <c r="R1045" i="7" s="1"/>
  <c r="CL401" i="1"/>
  <c r="R1024" i="7" s="1"/>
  <c r="CK401" i="1"/>
  <c r="Q1066" i="7" s="1"/>
  <c r="CJ401" i="1"/>
  <c r="Q1045" i="7" s="1"/>
  <c r="CI401" i="1"/>
  <c r="Q1024" i="7" s="1"/>
  <c r="CH401" i="1"/>
  <c r="P1066" i="7" s="1"/>
  <c r="CG401" i="1"/>
  <c r="P1045" i="7" s="1"/>
  <c r="CF401" i="1"/>
  <c r="P1024" i="7" s="1"/>
  <c r="CE401" i="1"/>
  <c r="O1066" i="7" s="1"/>
  <c r="CD401" i="1"/>
  <c r="O1045" i="7" s="1"/>
  <c r="CC401" i="1"/>
  <c r="O1024" i="7" s="1"/>
  <c r="CB401" i="1"/>
  <c r="N1066" i="7" s="1"/>
  <c r="CA401" i="1"/>
  <c r="N1045" i="7" s="1"/>
  <c r="BZ401" i="1"/>
  <c r="N1024" i="7" s="1"/>
  <c r="BY401" i="1"/>
  <c r="M1066" i="7" s="1"/>
  <c r="BX401" i="1"/>
  <c r="M1045" i="7" s="1"/>
  <c r="BW401" i="1"/>
  <c r="M1024" i="7" s="1"/>
  <c r="BV401" i="1"/>
  <c r="L1066" i="7" s="1"/>
  <c r="BU401" i="1"/>
  <c r="L1045" i="7" s="1"/>
  <c r="BT401" i="1"/>
  <c r="L1024" i="7" s="1"/>
  <c r="BS401" i="1"/>
  <c r="BR401" i="1"/>
  <c r="K1045" i="7" s="1"/>
  <c r="BQ401" i="1"/>
  <c r="K1024" i="7" s="1"/>
  <c r="BP401" i="1"/>
  <c r="J1066" i="7" s="1"/>
  <c r="BO401" i="1"/>
  <c r="J1045" i="7" s="1"/>
  <c r="BN401" i="1"/>
  <c r="J1024" i="7" s="1"/>
  <c r="BM401" i="1"/>
  <c r="I1066" i="7" s="1"/>
  <c r="BL401" i="1"/>
  <c r="I1045" i="7" s="1"/>
  <c r="BK401" i="1"/>
  <c r="I1024" i="7" s="1"/>
  <c r="BJ401" i="1"/>
  <c r="H1066" i="7" s="1"/>
  <c r="BI401" i="1"/>
  <c r="H1045" i="7" s="1"/>
  <c r="BH401" i="1"/>
  <c r="H1024" i="7" s="1"/>
  <c r="BG401" i="1"/>
  <c r="G1066" i="7" s="1"/>
  <c r="BF401" i="1"/>
  <c r="G1045" i="7" s="1"/>
  <c r="BE401" i="1"/>
  <c r="G1024" i="7" s="1"/>
  <c r="BD401" i="1"/>
  <c r="F1066" i="7" s="1"/>
  <c r="BC401" i="1"/>
  <c r="F1045" i="7" s="1"/>
  <c r="BB401" i="1"/>
  <c r="F1024" i="7" s="1"/>
  <c r="BA401" i="1"/>
  <c r="E1066" i="7" s="1"/>
  <c r="AZ401" i="1"/>
  <c r="E1045" i="7" s="1"/>
  <c r="AY401" i="1"/>
  <c r="E1024" i="7" s="1"/>
  <c r="AW401" i="1"/>
  <c r="CQ400" i="1"/>
  <c r="S1065" i="7" s="1"/>
  <c r="CP400" i="1"/>
  <c r="S1044" i="7" s="1"/>
  <c r="CO400" i="1"/>
  <c r="S1023" i="7" s="1"/>
  <c r="CN400" i="1"/>
  <c r="R1065" i="7" s="1"/>
  <c r="CM400" i="1"/>
  <c r="R1044" i="7" s="1"/>
  <c r="CL400" i="1"/>
  <c r="R1023" i="7" s="1"/>
  <c r="CK400" i="1"/>
  <c r="Q1065" i="7" s="1"/>
  <c r="CJ400" i="1"/>
  <c r="Q1044" i="7" s="1"/>
  <c r="CI400" i="1"/>
  <c r="Q1023" i="7" s="1"/>
  <c r="CH400" i="1"/>
  <c r="P1065" i="7" s="1"/>
  <c r="CG400" i="1"/>
  <c r="P1044" i="7" s="1"/>
  <c r="CF400" i="1"/>
  <c r="P1023" i="7" s="1"/>
  <c r="CE400" i="1"/>
  <c r="O1065" i="7" s="1"/>
  <c r="CD400" i="1"/>
  <c r="O1044" i="7" s="1"/>
  <c r="CC400" i="1"/>
  <c r="O1023" i="7" s="1"/>
  <c r="CB400" i="1"/>
  <c r="N1065" i="7" s="1"/>
  <c r="CA400" i="1"/>
  <c r="N1044" i="7" s="1"/>
  <c r="BZ400" i="1"/>
  <c r="N1023" i="7" s="1"/>
  <c r="BY400" i="1"/>
  <c r="M1065" i="7" s="1"/>
  <c r="BX400" i="1"/>
  <c r="M1044" i="7" s="1"/>
  <c r="BW400" i="1"/>
  <c r="M1023" i="7" s="1"/>
  <c r="BV400" i="1"/>
  <c r="L1065" i="7" s="1"/>
  <c r="BU400" i="1"/>
  <c r="L1044" i="7" s="1"/>
  <c r="BT400" i="1"/>
  <c r="L1023" i="7" s="1"/>
  <c r="BS400" i="1"/>
  <c r="BR400" i="1"/>
  <c r="K1044" i="7" s="1"/>
  <c r="BQ400" i="1"/>
  <c r="K1023" i="7" s="1"/>
  <c r="BP400" i="1"/>
  <c r="J1065" i="7" s="1"/>
  <c r="BO400" i="1"/>
  <c r="J1044" i="7" s="1"/>
  <c r="BN400" i="1"/>
  <c r="J1023" i="7" s="1"/>
  <c r="BM400" i="1"/>
  <c r="I1065" i="7" s="1"/>
  <c r="BL400" i="1"/>
  <c r="I1044" i="7" s="1"/>
  <c r="BK400" i="1"/>
  <c r="I1023" i="7" s="1"/>
  <c r="BJ400" i="1"/>
  <c r="H1065" i="7" s="1"/>
  <c r="BI400" i="1"/>
  <c r="H1044" i="7" s="1"/>
  <c r="BH400" i="1"/>
  <c r="H1023" i="7" s="1"/>
  <c r="BG400" i="1"/>
  <c r="G1065" i="7" s="1"/>
  <c r="BF400" i="1"/>
  <c r="G1044" i="7" s="1"/>
  <c r="BE400" i="1"/>
  <c r="G1023" i="7" s="1"/>
  <c r="BD400" i="1"/>
  <c r="F1065" i="7" s="1"/>
  <c r="BC400" i="1"/>
  <c r="F1044" i="7" s="1"/>
  <c r="BB400" i="1"/>
  <c r="F1023" i="7" s="1"/>
  <c r="BA400" i="1"/>
  <c r="E1065" i="7" s="1"/>
  <c r="AZ400" i="1"/>
  <c r="E1044" i="7" s="1"/>
  <c r="AY400" i="1"/>
  <c r="E1023" i="7" s="1"/>
  <c r="AW400" i="1"/>
  <c r="CQ399" i="1"/>
  <c r="S1064" i="7" s="1"/>
  <c r="CP399" i="1"/>
  <c r="S1043" i="7" s="1"/>
  <c r="CO399" i="1"/>
  <c r="S1022" i="7" s="1"/>
  <c r="CN399" i="1"/>
  <c r="R1064" i="7" s="1"/>
  <c r="CM399" i="1"/>
  <c r="R1043" i="7" s="1"/>
  <c r="CL399" i="1"/>
  <c r="R1022" i="7" s="1"/>
  <c r="CK399" i="1"/>
  <c r="Q1064" i="7" s="1"/>
  <c r="CJ399" i="1"/>
  <c r="Q1043" i="7" s="1"/>
  <c r="CI399" i="1"/>
  <c r="Q1022" i="7" s="1"/>
  <c r="CH399" i="1"/>
  <c r="P1064" i="7" s="1"/>
  <c r="CG399" i="1"/>
  <c r="P1043" i="7" s="1"/>
  <c r="CF399" i="1"/>
  <c r="P1022" i="7" s="1"/>
  <c r="CE399" i="1"/>
  <c r="O1064" i="7" s="1"/>
  <c r="CD399" i="1"/>
  <c r="O1043" i="7" s="1"/>
  <c r="CC399" i="1"/>
  <c r="O1022" i="7" s="1"/>
  <c r="CB399" i="1"/>
  <c r="N1064" i="7" s="1"/>
  <c r="CA399" i="1"/>
  <c r="N1043" i="7" s="1"/>
  <c r="BZ399" i="1"/>
  <c r="N1022" i="7" s="1"/>
  <c r="BY399" i="1"/>
  <c r="M1064" i="7" s="1"/>
  <c r="BX399" i="1"/>
  <c r="M1043" i="7" s="1"/>
  <c r="BW399" i="1"/>
  <c r="M1022" i="7" s="1"/>
  <c r="BV399" i="1"/>
  <c r="L1064" i="7" s="1"/>
  <c r="BU399" i="1"/>
  <c r="L1043" i="7" s="1"/>
  <c r="BT399" i="1"/>
  <c r="L1022" i="7" s="1"/>
  <c r="BS399" i="1"/>
  <c r="BR399" i="1"/>
  <c r="K1043" i="7" s="1"/>
  <c r="BQ399" i="1"/>
  <c r="K1022" i="7" s="1"/>
  <c r="BP399" i="1"/>
  <c r="J1064" i="7" s="1"/>
  <c r="BO399" i="1"/>
  <c r="J1043" i="7" s="1"/>
  <c r="BN399" i="1"/>
  <c r="J1022" i="7" s="1"/>
  <c r="BM399" i="1"/>
  <c r="I1064" i="7" s="1"/>
  <c r="BL399" i="1"/>
  <c r="I1043" i="7" s="1"/>
  <c r="BK399" i="1"/>
  <c r="I1022" i="7" s="1"/>
  <c r="BJ399" i="1"/>
  <c r="H1064" i="7" s="1"/>
  <c r="BI399" i="1"/>
  <c r="H1043" i="7" s="1"/>
  <c r="BH399" i="1"/>
  <c r="H1022" i="7" s="1"/>
  <c r="BG399" i="1"/>
  <c r="G1064" i="7" s="1"/>
  <c r="BF399" i="1"/>
  <c r="G1043" i="7" s="1"/>
  <c r="BE399" i="1"/>
  <c r="G1022" i="7" s="1"/>
  <c r="BD399" i="1"/>
  <c r="F1064" i="7" s="1"/>
  <c r="BC399" i="1"/>
  <c r="F1043" i="7" s="1"/>
  <c r="BB399" i="1"/>
  <c r="F1022" i="7" s="1"/>
  <c r="BA399" i="1"/>
  <c r="E1064" i="7" s="1"/>
  <c r="AZ399" i="1"/>
  <c r="E1043" i="7" s="1"/>
  <c r="AY399" i="1"/>
  <c r="E1022" i="7" s="1"/>
  <c r="AW399" i="1"/>
  <c r="CQ398" i="1"/>
  <c r="S1063" i="7" s="1"/>
  <c r="CP398" i="1"/>
  <c r="S1042" i="7" s="1"/>
  <c r="CO398" i="1"/>
  <c r="S1021" i="7" s="1"/>
  <c r="CN398" i="1"/>
  <c r="R1063" i="7" s="1"/>
  <c r="CM398" i="1"/>
  <c r="R1042" i="7" s="1"/>
  <c r="CL398" i="1"/>
  <c r="R1021" i="7" s="1"/>
  <c r="CK398" i="1"/>
  <c r="Q1063" i="7" s="1"/>
  <c r="CJ398" i="1"/>
  <c r="Q1042" i="7" s="1"/>
  <c r="CI398" i="1"/>
  <c r="Q1021" i="7" s="1"/>
  <c r="CH398" i="1"/>
  <c r="P1063" i="7" s="1"/>
  <c r="CG398" i="1"/>
  <c r="P1042" i="7" s="1"/>
  <c r="CF398" i="1"/>
  <c r="P1021" i="7" s="1"/>
  <c r="CE398" i="1"/>
  <c r="O1063" i="7" s="1"/>
  <c r="CD398" i="1"/>
  <c r="O1042" i="7" s="1"/>
  <c r="CC398" i="1"/>
  <c r="O1021" i="7" s="1"/>
  <c r="CB398" i="1"/>
  <c r="N1063" i="7" s="1"/>
  <c r="CA398" i="1"/>
  <c r="N1042" i="7" s="1"/>
  <c r="BZ398" i="1"/>
  <c r="N1021" i="7" s="1"/>
  <c r="BY398" i="1"/>
  <c r="M1063" i="7" s="1"/>
  <c r="BX398" i="1"/>
  <c r="M1042" i="7" s="1"/>
  <c r="BW398" i="1"/>
  <c r="M1021" i="7" s="1"/>
  <c r="BV398" i="1"/>
  <c r="L1063" i="7" s="1"/>
  <c r="BU398" i="1"/>
  <c r="L1042" i="7" s="1"/>
  <c r="BT398" i="1"/>
  <c r="L1021" i="7" s="1"/>
  <c r="BS398" i="1"/>
  <c r="BR398" i="1"/>
  <c r="K1042" i="7" s="1"/>
  <c r="BQ398" i="1"/>
  <c r="K1021" i="7" s="1"/>
  <c r="BP398" i="1"/>
  <c r="J1063" i="7" s="1"/>
  <c r="BO398" i="1"/>
  <c r="J1042" i="7" s="1"/>
  <c r="BN398" i="1"/>
  <c r="J1021" i="7" s="1"/>
  <c r="BM398" i="1"/>
  <c r="I1063" i="7" s="1"/>
  <c r="BL398" i="1"/>
  <c r="I1042" i="7" s="1"/>
  <c r="BK398" i="1"/>
  <c r="I1021" i="7" s="1"/>
  <c r="BJ398" i="1"/>
  <c r="H1063" i="7" s="1"/>
  <c r="BI398" i="1"/>
  <c r="H1042" i="7" s="1"/>
  <c r="BH398" i="1"/>
  <c r="H1021" i="7" s="1"/>
  <c r="BG398" i="1"/>
  <c r="G1063" i="7" s="1"/>
  <c r="BF398" i="1"/>
  <c r="G1042" i="7" s="1"/>
  <c r="BE398" i="1"/>
  <c r="G1021" i="7" s="1"/>
  <c r="BD398" i="1"/>
  <c r="F1063" i="7" s="1"/>
  <c r="BC398" i="1"/>
  <c r="F1042" i="7" s="1"/>
  <c r="BB398" i="1"/>
  <c r="F1021" i="7" s="1"/>
  <c r="BA398" i="1"/>
  <c r="E1063" i="7" s="1"/>
  <c r="AZ398" i="1"/>
  <c r="E1042" i="7" s="1"/>
  <c r="AY398" i="1"/>
  <c r="E1021" i="7" s="1"/>
  <c r="AW398" i="1"/>
  <c r="CQ397" i="1"/>
  <c r="S1062" i="7" s="1"/>
  <c r="CP397" i="1"/>
  <c r="S1041" i="7" s="1"/>
  <c r="CO397" i="1"/>
  <c r="S1020" i="7" s="1"/>
  <c r="CN397" i="1"/>
  <c r="R1062" i="7" s="1"/>
  <c r="CM397" i="1"/>
  <c r="R1041" i="7" s="1"/>
  <c r="CL397" i="1"/>
  <c r="R1020" i="7" s="1"/>
  <c r="CK397" i="1"/>
  <c r="Q1062" i="7" s="1"/>
  <c r="CJ397" i="1"/>
  <c r="Q1041" i="7" s="1"/>
  <c r="CI397" i="1"/>
  <c r="Q1020" i="7" s="1"/>
  <c r="CH397" i="1"/>
  <c r="P1062" i="7" s="1"/>
  <c r="CG397" i="1"/>
  <c r="P1041" i="7" s="1"/>
  <c r="CF397" i="1"/>
  <c r="P1020" i="7" s="1"/>
  <c r="CE397" i="1"/>
  <c r="O1062" i="7" s="1"/>
  <c r="CD397" i="1"/>
  <c r="O1041" i="7" s="1"/>
  <c r="CC397" i="1"/>
  <c r="O1020" i="7" s="1"/>
  <c r="CB397" i="1"/>
  <c r="N1062" i="7" s="1"/>
  <c r="CA397" i="1"/>
  <c r="N1041" i="7" s="1"/>
  <c r="BZ397" i="1"/>
  <c r="N1020" i="7" s="1"/>
  <c r="BY397" i="1"/>
  <c r="M1062" i="7" s="1"/>
  <c r="BX397" i="1"/>
  <c r="M1041" i="7" s="1"/>
  <c r="BW397" i="1"/>
  <c r="M1020" i="7" s="1"/>
  <c r="BV397" i="1"/>
  <c r="L1062" i="7" s="1"/>
  <c r="BU397" i="1"/>
  <c r="L1041" i="7" s="1"/>
  <c r="BT397" i="1"/>
  <c r="L1020" i="7" s="1"/>
  <c r="BS397" i="1"/>
  <c r="BR397" i="1"/>
  <c r="K1041" i="7" s="1"/>
  <c r="BQ397" i="1"/>
  <c r="K1020" i="7" s="1"/>
  <c r="BP397" i="1"/>
  <c r="J1062" i="7" s="1"/>
  <c r="BO397" i="1"/>
  <c r="J1041" i="7" s="1"/>
  <c r="BN397" i="1"/>
  <c r="J1020" i="7" s="1"/>
  <c r="BM397" i="1"/>
  <c r="I1062" i="7" s="1"/>
  <c r="BL397" i="1"/>
  <c r="I1041" i="7" s="1"/>
  <c r="BK397" i="1"/>
  <c r="I1020" i="7" s="1"/>
  <c r="BJ397" i="1"/>
  <c r="H1062" i="7" s="1"/>
  <c r="BI397" i="1"/>
  <c r="H1041" i="7" s="1"/>
  <c r="BH397" i="1"/>
  <c r="H1020" i="7" s="1"/>
  <c r="BG397" i="1"/>
  <c r="G1062" i="7" s="1"/>
  <c r="BF397" i="1"/>
  <c r="G1041" i="7" s="1"/>
  <c r="BE397" i="1"/>
  <c r="G1020" i="7" s="1"/>
  <c r="BD397" i="1"/>
  <c r="F1062" i="7" s="1"/>
  <c r="BC397" i="1"/>
  <c r="F1041" i="7" s="1"/>
  <c r="BB397" i="1"/>
  <c r="F1020" i="7" s="1"/>
  <c r="BA397" i="1"/>
  <c r="E1062" i="7" s="1"/>
  <c r="AZ397" i="1"/>
  <c r="E1041" i="7" s="1"/>
  <c r="AY397" i="1"/>
  <c r="E1020" i="7" s="1"/>
  <c r="AW397" i="1"/>
  <c r="CQ396" i="1"/>
  <c r="S1061" i="7" s="1"/>
  <c r="CP396" i="1"/>
  <c r="S1040" i="7" s="1"/>
  <c r="CO396" i="1"/>
  <c r="S1019" i="7" s="1"/>
  <c r="CN396" i="1"/>
  <c r="R1061" i="7" s="1"/>
  <c r="CM396" i="1"/>
  <c r="R1040" i="7" s="1"/>
  <c r="CL396" i="1"/>
  <c r="R1019" i="7" s="1"/>
  <c r="CK396" i="1"/>
  <c r="Q1061" i="7" s="1"/>
  <c r="CJ396" i="1"/>
  <c r="Q1040" i="7" s="1"/>
  <c r="CI396" i="1"/>
  <c r="Q1019" i="7" s="1"/>
  <c r="CH396" i="1"/>
  <c r="P1061" i="7" s="1"/>
  <c r="CG396" i="1"/>
  <c r="P1040" i="7" s="1"/>
  <c r="CF396" i="1"/>
  <c r="P1019" i="7" s="1"/>
  <c r="CE396" i="1"/>
  <c r="O1061" i="7" s="1"/>
  <c r="CD396" i="1"/>
  <c r="O1040" i="7" s="1"/>
  <c r="CC396" i="1"/>
  <c r="O1019" i="7" s="1"/>
  <c r="CB396" i="1"/>
  <c r="N1061" i="7" s="1"/>
  <c r="CA396" i="1"/>
  <c r="N1040" i="7" s="1"/>
  <c r="BZ396" i="1"/>
  <c r="N1019" i="7" s="1"/>
  <c r="BY396" i="1"/>
  <c r="M1061" i="7" s="1"/>
  <c r="BX396" i="1"/>
  <c r="M1040" i="7" s="1"/>
  <c r="BW396" i="1"/>
  <c r="M1019" i="7" s="1"/>
  <c r="BV396" i="1"/>
  <c r="L1061" i="7" s="1"/>
  <c r="BU396" i="1"/>
  <c r="L1040" i="7" s="1"/>
  <c r="BT396" i="1"/>
  <c r="L1019" i="7" s="1"/>
  <c r="BS396" i="1"/>
  <c r="BR396" i="1"/>
  <c r="K1040" i="7" s="1"/>
  <c r="BQ396" i="1"/>
  <c r="K1019" i="7" s="1"/>
  <c r="BP396" i="1"/>
  <c r="J1061" i="7" s="1"/>
  <c r="BO396" i="1"/>
  <c r="J1040" i="7" s="1"/>
  <c r="BN396" i="1"/>
  <c r="J1019" i="7" s="1"/>
  <c r="BM396" i="1"/>
  <c r="I1061" i="7" s="1"/>
  <c r="BL396" i="1"/>
  <c r="I1040" i="7" s="1"/>
  <c r="BK396" i="1"/>
  <c r="I1019" i="7" s="1"/>
  <c r="BJ396" i="1"/>
  <c r="H1061" i="7" s="1"/>
  <c r="BI396" i="1"/>
  <c r="H1040" i="7" s="1"/>
  <c r="BH396" i="1"/>
  <c r="H1019" i="7" s="1"/>
  <c r="BG396" i="1"/>
  <c r="G1061" i="7" s="1"/>
  <c r="BF396" i="1"/>
  <c r="G1040" i="7" s="1"/>
  <c r="BE396" i="1"/>
  <c r="G1019" i="7" s="1"/>
  <c r="BD396" i="1"/>
  <c r="F1061" i="7" s="1"/>
  <c r="BC396" i="1"/>
  <c r="F1040" i="7" s="1"/>
  <c r="BB396" i="1"/>
  <c r="F1019" i="7" s="1"/>
  <c r="BA396" i="1"/>
  <c r="E1061" i="7" s="1"/>
  <c r="AZ396" i="1"/>
  <c r="E1040" i="7" s="1"/>
  <c r="AY396" i="1"/>
  <c r="E1019" i="7" s="1"/>
  <c r="AW396" i="1"/>
  <c r="CQ395" i="1"/>
  <c r="S1060" i="7" s="1"/>
  <c r="CP395" i="1"/>
  <c r="S1039" i="7" s="1"/>
  <c r="CO395" i="1"/>
  <c r="S1018" i="7" s="1"/>
  <c r="CN395" i="1"/>
  <c r="R1060" i="7" s="1"/>
  <c r="CM395" i="1"/>
  <c r="R1039" i="7" s="1"/>
  <c r="CL395" i="1"/>
  <c r="R1018" i="7" s="1"/>
  <c r="CK395" i="1"/>
  <c r="Q1060" i="7" s="1"/>
  <c r="CJ395" i="1"/>
  <c r="Q1039" i="7" s="1"/>
  <c r="CI395" i="1"/>
  <c r="Q1018" i="7" s="1"/>
  <c r="CH395" i="1"/>
  <c r="P1060" i="7" s="1"/>
  <c r="CG395" i="1"/>
  <c r="P1039" i="7" s="1"/>
  <c r="CF395" i="1"/>
  <c r="P1018" i="7" s="1"/>
  <c r="CE395" i="1"/>
  <c r="O1060" i="7" s="1"/>
  <c r="CD395" i="1"/>
  <c r="O1039" i="7" s="1"/>
  <c r="CC395" i="1"/>
  <c r="O1018" i="7" s="1"/>
  <c r="CB395" i="1"/>
  <c r="N1060" i="7" s="1"/>
  <c r="CA395" i="1"/>
  <c r="N1039" i="7" s="1"/>
  <c r="BZ395" i="1"/>
  <c r="N1018" i="7" s="1"/>
  <c r="BY395" i="1"/>
  <c r="M1060" i="7" s="1"/>
  <c r="BX395" i="1"/>
  <c r="M1039" i="7" s="1"/>
  <c r="BW395" i="1"/>
  <c r="M1018" i="7" s="1"/>
  <c r="BV395" i="1"/>
  <c r="L1060" i="7" s="1"/>
  <c r="BU395" i="1"/>
  <c r="L1039" i="7" s="1"/>
  <c r="BT395" i="1"/>
  <c r="L1018" i="7" s="1"/>
  <c r="BS395" i="1"/>
  <c r="BR395" i="1"/>
  <c r="K1039" i="7" s="1"/>
  <c r="BQ395" i="1"/>
  <c r="K1018" i="7" s="1"/>
  <c r="BP395" i="1"/>
  <c r="J1060" i="7" s="1"/>
  <c r="BO395" i="1"/>
  <c r="J1039" i="7" s="1"/>
  <c r="BN395" i="1"/>
  <c r="J1018" i="7" s="1"/>
  <c r="BM395" i="1"/>
  <c r="I1060" i="7" s="1"/>
  <c r="BL395" i="1"/>
  <c r="I1039" i="7" s="1"/>
  <c r="BK395" i="1"/>
  <c r="I1018" i="7" s="1"/>
  <c r="BJ395" i="1"/>
  <c r="H1060" i="7" s="1"/>
  <c r="BI395" i="1"/>
  <c r="H1039" i="7" s="1"/>
  <c r="BH395" i="1"/>
  <c r="H1018" i="7" s="1"/>
  <c r="BG395" i="1"/>
  <c r="G1060" i="7" s="1"/>
  <c r="BF395" i="1"/>
  <c r="G1039" i="7" s="1"/>
  <c r="BE395" i="1"/>
  <c r="G1018" i="7" s="1"/>
  <c r="BD395" i="1"/>
  <c r="F1060" i="7" s="1"/>
  <c r="BC395" i="1"/>
  <c r="F1039" i="7" s="1"/>
  <c r="BB395" i="1"/>
  <c r="F1018" i="7" s="1"/>
  <c r="BA395" i="1"/>
  <c r="E1060" i="7" s="1"/>
  <c r="AZ395" i="1"/>
  <c r="E1039" i="7" s="1"/>
  <c r="AY395" i="1"/>
  <c r="E1018" i="7" s="1"/>
  <c r="AW395" i="1"/>
  <c r="CQ394" i="1"/>
  <c r="S1059" i="7" s="1"/>
  <c r="CP394" i="1"/>
  <c r="S1038" i="7" s="1"/>
  <c r="CO394" i="1"/>
  <c r="S1017" i="7" s="1"/>
  <c r="CN394" i="1"/>
  <c r="R1059" i="7" s="1"/>
  <c r="CM394" i="1"/>
  <c r="R1038" i="7" s="1"/>
  <c r="CL394" i="1"/>
  <c r="R1017" i="7" s="1"/>
  <c r="CK394" i="1"/>
  <c r="Q1059" i="7" s="1"/>
  <c r="CJ394" i="1"/>
  <c r="Q1038" i="7" s="1"/>
  <c r="CI394" i="1"/>
  <c r="Q1017" i="7" s="1"/>
  <c r="CH394" i="1"/>
  <c r="P1059" i="7" s="1"/>
  <c r="CG394" i="1"/>
  <c r="P1038" i="7" s="1"/>
  <c r="CF394" i="1"/>
  <c r="P1017" i="7" s="1"/>
  <c r="CE394" i="1"/>
  <c r="O1059" i="7" s="1"/>
  <c r="CD394" i="1"/>
  <c r="O1038" i="7" s="1"/>
  <c r="CC394" i="1"/>
  <c r="O1017" i="7" s="1"/>
  <c r="CB394" i="1"/>
  <c r="N1059" i="7" s="1"/>
  <c r="CA394" i="1"/>
  <c r="N1038" i="7" s="1"/>
  <c r="BZ394" i="1"/>
  <c r="N1017" i="7" s="1"/>
  <c r="BY394" i="1"/>
  <c r="M1059" i="7" s="1"/>
  <c r="BX394" i="1"/>
  <c r="M1038" i="7" s="1"/>
  <c r="BW394" i="1"/>
  <c r="M1017" i="7" s="1"/>
  <c r="BV394" i="1"/>
  <c r="L1059" i="7" s="1"/>
  <c r="BU394" i="1"/>
  <c r="L1038" i="7" s="1"/>
  <c r="BT394" i="1"/>
  <c r="L1017" i="7" s="1"/>
  <c r="BS394" i="1"/>
  <c r="BR394" i="1"/>
  <c r="K1038" i="7" s="1"/>
  <c r="BQ394" i="1"/>
  <c r="K1017" i="7" s="1"/>
  <c r="BP394" i="1"/>
  <c r="J1059" i="7" s="1"/>
  <c r="BO394" i="1"/>
  <c r="J1038" i="7" s="1"/>
  <c r="BN394" i="1"/>
  <c r="J1017" i="7" s="1"/>
  <c r="BM394" i="1"/>
  <c r="I1059" i="7" s="1"/>
  <c r="BL394" i="1"/>
  <c r="I1038" i="7" s="1"/>
  <c r="BK394" i="1"/>
  <c r="I1017" i="7" s="1"/>
  <c r="BJ394" i="1"/>
  <c r="H1059" i="7" s="1"/>
  <c r="BI394" i="1"/>
  <c r="H1038" i="7" s="1"/>
  <c r="BH394" i="1"/>
  <c r="H1017" i="7" s="1"/>
  <c r="BG394" i="1"/>
  <c r="G1059" i="7" s="1"/>
  <c r="BF394" i="1"/>
  <c r="G1038" i="7" s="1"/>
  <c r="BE394" i="1"/>
  <c r="G1017" i="7" s="1"/>
  <c r="BD394" i="1"/>
  <c r="F1059" i="7" s="1"/>
  <c r="BC394" i="1"/>
  <c r="F1038" i="7" s="1"/>
  <c r="BB394" i="1"/>
  <c r="F1017" i="7" s="1"/>
  <c r="BA394" i="1"/>
  <c r="E1059" i="7" s="1"/>
  <c r="AZ394" i="1"/>
  <c r="E1038" i="7" s="1"/>
  <c r="AY394" i="1"/>
  <c r="E1017" i="7" s="1"/>
  <c r="AW394" i="1"/>
  <c r="CQ393" i="1"/>
  <c r="S1058" i="7" s="1"/>
  <c r="CP393" i="1"/>
  <c r="S1037" i="7" s="1"/>
  <c r="CO393" i="1"/>
  <c r="S1016" i="7" s="1"/>
  <c r="CN393" i="1"/>
  <c r="R1058" i="7" s="1"/>
  <c r="CM393" i="1"/>
  <c r="R1037" i="7" s="1"/>
  <c r="CL393" i="1"/>
  <c r="R1016" i="7" s="1"/>
  <c r="CK393" i="1"/>
  <c r="Q1058" i="7" s="1"/>
  <c r="CJ393" i="1"/>
  <c r="Q1037" i="7" s="1"/>
  <c r="CI393" i="1"/>
  <c r="Q1016" i="7" s="1"/>
  <c r="CH393" i="1"/>
  <c r="P1058" i="7" s="1"/>
  <c r="CG393" i="1"/>
  <c r="P1037" i="7" s="1"/>
  <c r="CF393" i="1"/>
  <c r="P1016" i="7" s="1"/>
  <c r="CE393" i="1"/>
  <c r="O1058" i="7" s="1"/>
  <c r="CD393" i="1"/>
  <c r="O1037" i="7" s="1"/>
  <c r="CC393" i="1"/>
  <c r="O1016" i="7" s="1"/>
  <c r="CB393" i="1"/>
  <c r="N1058" i="7" s="1"/>
  <c r="CA393" i="1"/>
  <c r="N1037" i="7" s="1"/>
  <c r="BZ393" i="1"/>
  <c r="N1016" i="7" s="1"/>
  <c r="BY393" i="1"/>
  <c r="M1058" i="7" s="1"/>
  <c r="BX393" i="1"/>
  <c r="M1037" i="7" s="1"/>
  <c r="BW393" i="1"/>
  <c r="M1016" i="7" s="1"/>
  <c r="BV393" i="1"/>
  <c r="L1058" i="7" s="1"/>
  <c r="BU393" i="1"/>
  <c r="L1037" i="7" s="1"/>
  <c r="BT393" i="1"/>
  <c r="L1016" i="7" s="1"/>
  <c r="BS393" i="1"/>
  <c r="BR393" i="1"/>
  <c r="K1037" i="7" s="1"/>
  <c r="BQ393" i="1"/>
  <c r="K1016" i="7" s="1"/>
  <c r="BP393" i="1"/>
  <c r="J1058" i="7" s="1"/>
  <c r="BO393" i="1"/>
  <c r="J1037" i="7" s="1"/>
  <c r="BN393" i="1"/>
  <c r="J1016" i="7" s="1"/>
  <c r="BM393" i="1"/>
  <c r="I1058" i="7" s="1"/>
  <c r="BL393" i="1"/>
  <c r="I1037" i="7" s="1"/>
  <c r="BK393" i="1"/>
  <c r="I1016" i="7" s="1"/>
  <c r="BJ393" i="1"/>
  <c r="H1058" i="7" s="1"/>
  <c r="BI393" i="1"/>
  <c r="H1037" i="7" s="1"/>
  <c r="BH393" i="1"/>
  <c r="H1016" i="7" s="1"/>
  <c r="BG393" i="1"/>
  <c r="G1058" i="7" s="1"/>
  <c r="BF393" i="1"/>
  <c r="G1037" i="7" s="1"/>
  <c r="BE393" i="1"/>
  <c r="G1016" i="7" s="1"/>
  <c r="BD393" i="1"/>
  <c r="F1058" i="7" s="1"/>
  <c r="BC393" i="1"/>
  <c r="F1037" i="7" s="1"/>
  <c r="BB393" i="1"/>
  <c r="F1016" i="7" s="1"/>
  <c r="BA393" i="1"/>
  <c r="E1058" i="7" s="1"/>
  <c r="AZ393" i="1"/>
  <c r="E1037" i="7" s="1"/>
  <c r="AY393" i="1"/>
  <c r="E1016" i="7" s="1"/>
  <c r="AW393" i="1"/>
  <c r="CQ392" i="1"/>
  <c r="S1057" i="7" s="1"/>
  <c r="CP392" i="1"/>
  <c r="S1036" i="7" s="1"/>
  <c r="CO392" i="1"/>
  <c r="S1015" i="7" s="1"/>
  <c r="CN392" i="1"/>
  <c r="R1057" i="7" s="1"/>
  <c r="CM392" i="1"/>
  <c r="R1036" i="7" s="1"/>
  <c r="CL392" i="1"/>
  <c r="R1015" i="7" s="1"/>
  <c r="CK392" i="1"/>
  <c r="Q1057" i="7" s="1"/>
  <c r="CJ392" i="1"/>
  <c r="Q1036" i="7" s="1"/>
  <c r="CI392" i="1"/>
  <c r="Q1015" i="7" s="1"/>
  <c r="CH392" i="1"/>
  <c r="P1057" i="7" s="1"/>
  <c r="CG392" i="1"/>
  <c r="P1036" i="7" s="1"/>
  <c r="CF392" i="1"/>
  <c r="P1015" i="7" s="1"/>
  <c r="CE392" i="1"/>
  <c r="O1057" i="7" s="1"/>
  <c r="CD392" i="1"/>
  <c r="O1036" i="7" s="1"/>
  <c r="CC392" i="1"/>
  <c r="O1015" i="7" s="1"/>
  <c r="CB392" i="1"/>
  <c r="N1057" i="7" s="1"/>
  <c r="CA392" i="1"/>
  <c r="N1036" i="7" s="1"/>
  <c r="BZ392" i="1"/>
  <c r="N1015" i="7" s="1"/>
  <c r="BY392" i="1"/>
  <c r="M1057" i="7" s="1"/>
  <c r="BX392" i="1"/>
  <c r="M1036" i="7" s="1"/>
  <c r="BW392" i="1"/>
  <c r="M1015" i="7" s="1"/>
  <c r="BV392" i="1"/>
  <c r="L1057" i="7" s="1"/>
  <c r="BU392" i="1"/>
  <c r="L1036" i="7" s="1"/>
  <c r="BT392" i="1"/>
  <c r="L1015" i="7" s="1"/>
  <c r="BS392" i="1"/>
  <c r="BR392" i="1"/>
  <c r="K1036" i="7" s="1"/>
  <c r="BQ392" i="1"/>
  <c r="K1015" i="7" s="1"/>
  <c r="BP392" i="1"/>
  <c r="J1057" i="7" s="1"/>
  <c r="BO392" i="1"/>
  <c r="J1036" i="7" s="1"/>
  <c r="BN392" i="1"/>
  <c r="J1015" i="7" s="1"/>
  <c r="BM392" i="1"/>
  <c r="I1057" i="7" s="1"/>
  <c r="BL392" i="1"/>
  <c r="I1036" i="7" s="1"/>
  <c r="BK392" i="1"/>
  <c r="I1015" i="7" s="1"/>
  <c r="BJ392" i="1"/>
  <c r="H1057" i="7" s="1"/>
  <c r="BI392" i="1"/>
  <c r="H1036" i="7" s="1"/>
  <c r="BH392" i="1"/>
  <c r="H1015" i="7" s="1"/>
  <c r="BG392" i="1"/>
  <c r="G1057" i="7" s="1"/>
  <c r="BF392" i="1"/>
  <c r="G1036" i="7" s="1"/>
  <c r="BE392" i="1"/>
  <c r="G1015" i="7" s="1"/>
  <c r="BD392" i="1"/>
  <c r="F1057" i="7" s="1"/>
  <c r="BC392" i="1"/>
  <c r="F1036" i="7" s="1"/>
  <c r="BB392" i="1"/>
  <c r="F1015" i="7" s="1"/>
  <c r="BA392" i="1"/>
  <c r="E1057" i="7" s="1"/>
  <c r="AZ392" i="1"/>
  <c r="E1036" i="7" s="1"/>
  <c r="AY392" i="1"/>
  <c r="E1015" i="7" s="1"/>
  <c r="AW392" i="1"/>
  <c r="CQ391" i="1"/>
  <c r="S1056" i="7" s="1"/>
  <c r="CP391" i="1"/>
  <c r="S1035" i="7" s="1"/>
  <c r="CO391" i="1"/>
  <c r="S1014" i="7" s="1"/>
  <c r="CN391" i="1"/>
  <c r="R1056" i="7" s="1"/>
  <c r="CM391" i="1"/>
  <c r="R1035" i="7" s="1"/>
  <c r="CL391" i="1"/>
  <c r="R1014" i="7" s="1"/>
  <c r="CK391" i="1"/>
  <c r="Q1056" i="7" s="1"/>
  <c r="CJ391" i="1"/>
  <c r="Q1035" i="7" s="1"/>
  <c r="CI391" i="1"/>
  <c r="Q1014" i="7" s="1"/>
  <c r="CH391" i="1"/>
  <c r="P1056" i="7" s="1"/>
  <c r="CG391" i="1"/>
  <c r="P1035" i="7" s="1"/>
  <c r="CF391" i="1"/>
  <c r="P1014" i="7" s="1"/>
  <c r="CE391" i="1"/>
  <c r="O1056" i="7" s="1"/>
  <c r="CD391" i="1"/>
  <c r="O1035" i="7" s="1"/>
  <c r="CC391" i="1"/>
  <c r="O1014" i="7" s="1"/>
  <c r="CB391" i="1"/>
  <c r="N1056" i="7" s="1"/>
  <c r="CA391" i="1"/>
  <c r="N1035" i="7" s="1"/>
  <c r="BZ391" i="1"/>
  <c r="N1014" i="7" s="1"/>
  <c r="BY391" i="1"/>
  <c r="M1056" i="7" s="1"/>
  <c r="BX391" i="1"/>
  <c r="M1035" i="7" s="1"/>
  <c r="BW391" i="1"/>
  <c r="M1014" i="7" s="1"/>
  <c r="BV391" i="1"/>
  <c r="L1056" i="7" s="1"/>
  <c r="BU391" i="1"/>
  <c r="L1035" i="7" s="1"/>
  <c r="BT391" i="1"/>
  <c r="L1014" i="7" s="1"/>
  <c r="BS391" i="1"/>
  <c r="BR391" i="1"/>
  <c r="K1035" i="7" s="1"/>
  <c r="BQ391" i="1"/>
  <c r="K1014" i="7" s="1"/>
  <c r="BP391" i="1"/>
  <c r="J1056" i="7" s="1"/>
  <c r="BO391" i="1"/>
  <c r="J1035" i="7" s="1"/>
  <c r="BN391" i="1"/>
  <c r="J1014" i="7" s="1"/>
  <c r="BM391" i="1"/>
  <c r="I1056" i="7" s="1"/>
  <c r="BL391" i="1"/>
  <c r="I1035" i="7" s="1"/>
  <c r="BK391" i="1"/>
  <c r="I1014" i="7" s="1"/>
  <c r="BJ391" i="1"/>
  <c r="H1056" i="7" s="1"/>
  <c r="BI391" i="1"/>
  <c r="H1035" i="7" s="1"/>
  <c r="BH391" i="1"/>
  <c r="H1014" i="7" s="1"/>
  <c r="BG391" i="1"/>
  <c r="G1056" i="7" s="1"/>
  <c r="BF391" i="1"/>
  <c r="G1035" i="7" s="1"/>
  <c r="BE391" i="1"/>
  <c r="G1014" i="7" s="1"/>
  <c r="BD391" i="1"/>
  <c r="F1056" i="7" s="1"/>
  <c r="BC391" i="1"/>
  <c r="F1035" i="7" s="1"/>
  <c r="BB391" i="1"/>
  <c r="F1014" i="7" s="1"/>
  <c r="BA391" i="1"/>
  <c r="E1056" i="7" s="1"/>
  <c r="AZ391" i="1"/>
  <c r="E1035" i="7" s="1"/>
  <c r="AY391" i="1"/>
  <c r="E1014" i="7" s="1"/>
  <c r="AW391" i="1"/>
  <c r="CQ390" i="1"/>
  <c r="S1055" i="7" s="1"/>
  <c r="CP390" i="1"/>
  <c r="S1034" i="7" s="1"/>
  <c r="CO390" i="1"/>
  <c r="S1013" i="7" s="1"/>
  <c r="CN390" i="1"/>
  <c r="R1055" i="7" s="1"/>
  <c r="CM390" i="1"/>
  <c r="R1034" i="7" s="1"/>
  <c r="CL390" i="1"/>
  <c r="R1013" i="7" s="1"/>
  <c r="CK390" i="1"/>
  <c r="Q1055" i="7" s="1"/>
  <c r="CJ390" i="1"/>
  <c r="Q1034" i="7" s="1"/>
  <c r="CI390" i="1"/>
  <c r="Q1013" i="7" s="1"/>
  <c r="CH390" i="1"/>
  <c r="P1055" i="7" s="1"/>
  <c r="CG390" i="1"/>
  <c r="P1034" i="7" s="1"/>
  <c r="CF390" i="1"/>
  <c r="P1013" i="7" s="1"/>
  <c r="CE390" i="1"/>
  <c r="O1055" i="7" s="1"/>
  <c r="CD390" i="1"/>
  <c r="O1034" i="7" s="1"/>
  <c r="CC390" i="1"/>
  <c r="O1013" i="7" s="1"/>
  <c r="CB390" i="1"/>
  <c r="N1055" i="7" s="1"/>
  <c r="CA390" i="1"/>
  <c r="N1034" i="7" s="1"/>
  <c r="BZ390" i="1"/>
  <c r="N1013" i="7" s="1"/>
  <c r="BY390" i="1"/>
  <c r="M1055" i="7" s="1"/>
  <c r="BX390" i="1"/>
  <c r="M1034" i="7" s="1"/>
  <c r="BW390" i="1"/>
  <c r="M1013" i="7" s="1"/>
  <c r="BV390" i="1"/>
  <c r="L1055" i="7" s="1"/>
  <c r="BU390" i="1"/>
  <c r="L1034" i="7" s="1"/>
  <c r="BT390" i="1"/>
  <c r="L1013" i="7" s="1"/>
  <c r="BS390" i="1"/>
  <c r="BR390" i="1"/>
  <c r="K1034" i="7" s="1"/>
  <c r="BQ390" i="1"/>
  <c r="K1013" i="7" s="1"/>
  <c r="BP390" i="1"/>
  <c r="J1055" i="7" s="1"/>
  <c r="BO390" i="1"/>
  <c r="J1034" i="7" s="1"/>
  <c r="BN390" i="1"/>
  <c r="J1013" i="7" s="1"/>
  <c r="BM390" i="1"/>
  <c r="I1055" i="7" s="1"/>
  <c r="BL390" i="1"/>
  <c r="I1034" i="7" s="1"/>
  <c r="BK390" i="1"/>
  <c r="I1013" i="7" s="1"/>
  <c r="BJ390" i="1"/>
  <c r="H1055" i="7" s="1"/>
  <c r="BI390" i="1"/>
  <c r="H1034" i="7" s="1"/>
  <c r="BH390" i="1"/>
  <c r="H1013" i="7" s="1"/>
  <c r="BG390" i="1"/>
  <c r="G1055" i="7" s="1"/>
  <c r="BF390" i="1"/>
  <c r="G1034" i="7" s="1"/>
  <c r="BE390" i="1"/>
  <c r="G1013" i="7" s="1"/>
  <c r="BD390" i="1"/>
  <c r="F1055" i="7" s="1"/>
  <c r="BC390" i="1"/>
  <c r="F1034" i="7" s="1"/>
  <c r="BB390" i="1"/>
  <c r="F1013" i="7" s="1"/>
  <c r="BA390" i="1"/>
  <c r="E1055" i="7" s="1"/>
  <c r="AZ390" i="1"/>
  <c r="E1034" i="7" s="1"/>
  <c r="AY390" i="1"/>
  <c r="E1013" i="7" s="1"/>
  <c r="AW390" i="1"/>
  <c r="CQ389" i="1"/>
  <c r="S1054" i="7" s="1"/>
  <c r="CP389" i="1"/>
  <c r="S1033" i="7" s="1"/>
  <c r="CO389" i="1"/>
  <c r="S1012" i="7" s="1"/>
  <c r="CN389" i="1"/>
  <c r="R1054" i="7" s="1"/>
  <c r="CM389" i="1"/>
  <c r="R1033" i="7" s="1"/>
  <c r="CL389" i="1"/>
  <c r="R1012" i="7" s="1"/>
  <c r="CK389" i="1"/>
  <c r="Q1054" i="7" s="1"/>
  <c r="CJ389" i="1"/>
  <c r="Q1033" i="7" s="1"/>
  <c r="CI389" i="1"/>
  <c r="Q1012" i="7" s="1"/>
  <c r="CH389" i="1"/>
  <c r="P1054" i="7" s="1"/>
  <c r="CG389" i="1"/>
  <c r="P1033" i="7" s="1"/>
  <c r="CF389" i="1"/>
  <c r="P1012" i="7" s="1"/>
  <c r="CE389" i="1"/>
  <c r="O1054" i="7" s="1"/>
  <c r="CD389" i="1"/>
  <c r="O1033" i="7" s="1"/>
  <c r="CC389" i="1"/>
  <c r="O1012" i="7" s="1"/>
  <c r="CB389" i="1"/>
  <c r="N1054" i="7" s="1"/>
  <c r="CA389" i="1"/>
  <c r="N1033" i="7" s="1"/>
  <c r="BZ389" i="1"/>
  <c r="N1012" i="7" s="1"/>
  <c r="BY389" i="1"/>
  <c r="M1054" i="7" s="1"/>
  <c r="BX389" i="1"/>
  <c r="M1033" i="7" s="1"/>
  <c r="BW389" i="1"/>
  <c r="M1012" i="7" s="1"/>
  <c r="BV389" i="1"/>
  <c r="L1054" i="7" s="1"/>
  <c r="BU389" i="1"/>
  <c r="L1033" i="7" s="1"/>
  <c r="BT389" i="1"/>
  <c r="L1012" i="7" s="1"/>
  <c r="BS389" i="1"/>
  <c r="BR389" i="1"/>
  <c r="K1033" i="7" s="1"/>
  <c r="BQ389" i="1"/>
  <c r="K1012" i="7" s="1"/>
  <c r="BP389" i="1"/>
  <c r="J1054" i="7" s="1"/>
  <c r="BO389" i="1"/>
  <c r="J1033" i="7" s="1"/>
  <c r="BN389" i="1"/>
  <c r="J1012" i="7" s="1"/>
  <c r="BM389" i="1"/>
  <c r="I1054" i="7" s="1"/>
  <c r="BL389" i="1"/>
  <c r="I1033" i="7" s="1"/>
  <c r="BK389" i="1"/>
  <c r="I1012" i="7" s="1"/>
  <c r="BJ389" i="1"/>
  <c r="H1054" i="7" s="1"/>
  <c r="BI389" i="1"/>
  <c r="H1033" i="7" s="1"/>
  <c r="BH389" i="1"/>
  <c r="H1012" i="7" s="1"/>
  <c r="BG389" i="1"/>
  <c r="G1054" i="7" s="1"/>
  <c r="BF389" i="1"/>
  <c r="G1033" i="7" s="1"/>
  <c r="BE389" i="1"/>
  <c r="G1012" i="7" s="1"/>
  <c r="BD389" i="1"/>
  <c r="F1054" i="7" s="1"/>
  <c r="BC389" i="1"/>
  <c r="F1033" i="7" s="1"/>
  <c r="BB389" i="1"/>
  <c r="F1012" i="7" s="1"/>
  <c r="BA389" i="1"/>
  <c r="E1054" i="7" s="1"/>
  <c r="AZ389" i="1"/>
  <c r="E1033" i="7" s="1"/>
  <c r="AY389" i="1"/>
  <c r="E1012" i="7" s="1"/>
  <c r="AW389" i="1"/>
  <c r="CQ388" i="1"/>
  <c r="S1053" i="7" s="1"/>
  <c r="CP388" i="1"/>
  <c r="S1032" i="7" s="1"/>
  <c r="CO388" i="1"/>
  <c r="S1011" i="7" s="1"/>
  <c r="CN388" i="1"/>
  <c r="R1053" i="7" s="1"/>
  <c r="CM388" i="1"/>
  <c r="R1032" i="7" s="1"/>
  <c r="CL388" i="1"/>
  <c r="R1011" i="7" s="1"/>
  <c r="CK388" i="1"/>
  <c r="Q1053" i="7" s="1"/>
  <c r="CJ388" i="1"/>
  <c r="Q1032" i="7" s="1"/>
  <c r="CI388" i="1"/>
  <c r="Q1011" i="7" s="1"/>
  <c r="CH388" i="1"/>
  <c r="P1053" i="7" s="1"/>
  <c r="CG388" i="1"/>
  <c r="P1032" i="7" s="1"/>
  <c r="CF388" i="1"/>
  <c r="P1011" i="7" s="1"/>
  <c r="CE388" i="1"/>
  <c r="O1053" i="7" s="1"/>
  <c r="CD388" i="1"/>
  <c r="O1032" i="7" s="1"/>
  <c r="CC388" i="1"/>
  <c r="O1011" i="7" s="1"/>
  <c r="CB388" i="1"/>
  <c r="N1053" i="7" s="1"/>
  <c r="CA388" i="1"/>
  <c r="N1032" i="7" s="1"/>
  <c r="BZ388" i="1"/>
  <c r="N1011" i="7" s="1"/>
  <c r="BY388" i="1"/>
  <c r="M1053" i="7" s="1"/>
  <c r="BX388" i="1"/>
  <c r="M1032" i="7" s="1"/>
  <c r="BW388" i="1"/>
  <c r="M1011" i="7" s="1"/>
  <c r="BV388" i="1"/>
  <c r="L1053" i="7" s="1"/>
  <c r="BU388" i="1"/>
  <c r="L1032" i="7" s="1"/>
  <c r="BT388" i="1"/>
  <c r="L1011" i="7" s="1"/>
  <c r="BS388" i="1"/>
  <c r="BR388" i="1"/>
  <c r="K1032" i="7" s="1"/>
  <c r="BQ388" i="1"/>
  <c r="K1011" i="7" s="1"/>
  <c r="BP388" i="1"/>
  <c r="J1053" i="7" s="1"/>
  <c r="BO388" i="1"/>
  <c r="J1032" i="7" s="1"/>
  <c r="BN388" i="1"/>
  <c r="J1011" i="7" s="1"/>
  <c r="BM388" i="1"/>
  <c r="I1053" i="7" s="1"/>
  <c r="BL388" i="1"/>
  <c r="I1032" i="7" s="1"/>
  <c r="BK388" i="1"/>
  <c r="I1011" i="7" s="1"/>
  <c r="BJ388" i="1"/>
  <c r="H1053" i="7" s="1"/>
  <c r="BI388" i="1"/>
  <c r="H1032" i="7" s="1"/>
  <c r="BH388" i="1"/>
  <c r="H1011" i="7" s="1"/>
  <c r="BG388" i="1"/>
  <c r="G1053" i="7" s="1"/>
  <c r="BF388" i="1"/>
  <c r="G1032" i="7" s="1"/>
  <c r="W1032" i="7" s="1"/>
  <c r="BE388" i="1"/>
  <c r="G1011" i="7" s="1"/>
  <c r="BD388" i="1"/>
  <c r="F1053" i="7" s="1"/>
  <c r="BC388" i="1"/>
  <c r="F1032" i="7" s="1"/>
  <c r="BB388" i="1"/>
  <c r="F1011" i="7" s="1"/>
  <c r="BA388" i="1"/>
  <c r="E1053" i="7" s="1"/>
  <c r="AZ388" i="1"/>
  <c r="E1032" i="7" s="1"/>
  <c r="AY388" i="1"/>
  <c r="E1011" i="7" s="1"/>
  <c r="AW388" i="1"/>
  <c r="CQ387" i="1"/>
  <c r="S1052" i="7" s="1"/>
  <c r="CP387" i="1"/>
  <c r="S1031" i="7" s="1"/>
  <c r="CO387" i="1"/>
  <c r="S1010" i="7" s="1"/>
  <c r="CN387" i="1"/>
  <c r="R1052" i="7" s="1"/>
  <c r="CM387" i="1"/>
  <c r="R1031" i="7" s="1"/>
  <c r="CL387" i="1"/>
  <c r="R1010" i="7" s="1"/>
  <c r="CK387" i="1"/>
  <c r="Q1052" i="7" s="1"/>
  <c r="CJ387" i="1"/>
  <c r="Q1031" i="7" s="1"/>
  <c r="CI387" i="1"/>
  <c r="Q1010" i="7" s="1"/>
  <c r="CH387" i="1"/>
  <c r="P1052" i="7" s="1"/>
  <c r="CG387" i="1"/>
  <c r="P1031" i="7" s="1"/>
  <c r="CF387" i="1"/>
  <c r="P1010" i="7" s="1"/>
  <c r="CE387" i="1"/>
  <c r="O1052" i="7" s="1"/>
  <c r="CD387" i="1"/>
  <c r="O1031" i="7" s="1"/>
  <c r="CC387" i="1"/>
  <c r="O1010" i="7" s="1"/>
  <c r="CB387" i="1"/>
  <c r="N1052" i="7" s="1"/>
  <c r="CA387" i="1"/>
  <c r="N1031" i="7" s="1"/>
  <c r="BZ387" i="1"/>
  <c r="N1010" i="7" s="1"/>
  <c r="BY387" i="1"/>
  <c r="M1052" i="7" s="1"/>
  <c r="BX387" i="1"/>
  <c r="M1031" i="7" s="1"/>
  <c r="BW387" i="1"/>
  <c r="M1010" i="7" s="1"/>
  <c r="BV387" i="1"/>
  <c r="L1052" i="7" s="1"/>
  <c r="BU387" i="1"/>
  <c r="L1031" i="7" s="1"/>
  <c r="BT387" i="1"/>
  <c r="L1010" i="7" s="1"/>
  <c r="BS387" i="1"/>
  <c r="BR387" i="1"/>
  <c r="K1031" i="7" s="1"/>
  <c r="BQ387" i="1"/>
  <c r="K1010" i="7" s="1"/>
  <c r="BP387" i="1"/>
  <c r="J1052" i="7" s="1"/>
  <c r="BO387" i="1"/>
  <c r="J1031" i="7" s="1"/>
  <c r="BN387" i="1"/>
  <c r="J1010" i="7" s="1"/>
  <c r="BM387" i="1"/>
  <c r="I1052" i="7" s="1"/>
  <c r="BL387" i="1"/>
  <c r="I1031" i="7" s="1"/>
  <c r="BK387" i="1"/>
  <c r="I1010" i="7" s="1"/>
  <c r="BJ387" i="1"/>
  <c r="H1052" i="7" s="1"/>
  <c r="BI387" i="1"/>
  <c r="H1031" i="7" s="1"/>
  <c r="BH387" i="1"/>
  <c r="H1010" i="7" s="1"/>
  <c r="BG387" i="1"/>
  <c r="G1052" i="7" s="1"/>
  <c r="BF387" i="1"/>
  <c r="G1031" i="7" s="1"/>
  <c r="BE387" i="1"/>
  <c r="G1010" i="7" s="1"/>
  <c r="BD387" i="1"/>
  <c r="F1052" i="7" s="1"/>
  <c r="BC387" i="1"/>
  <c r="F1031" i="7" s="1"/>
  <c r="BB387" i="1"/>
  <c r="F1010" i="7" s="1"/>
  <c r="BA387" i="1"/>
  <c r="E1052" i="7" s="1"/>
  <c r="AZ387" i="1"/>
  <c r="E1031" i="7" s="1"/>
  <c r="AY387" i="1"/>
  <c r="E1010" i="7" s="1"/>
  <c r="AW387" i="1"/>
  <c r="CQ383" i="1"/>
  <c r="S1009" i="7" s="1"/>
  <c r="CP383" i="1"/>
  <c r="S988" i="7" s="1"/>
  <c r="CO383" i="1"/>
  <c r="S967" i="7" s="1"/>
  <c r="CN383" i="1"/>
  <c r="R1009" i="7" s="1"/>
  <c r="CM383" i="1"/>
  <c r="R988" i="7" s="1"/>
  <c r="CL383" i="1"/>
  <c r="R967" i="7" s="1"/>
  <c r="CK383" i="1"/>
  <c r="Q1009" i="7" s="1"/>
  <c r="CJ383" i="1"/>
  <c r="Q988" i="7" s="1"/>
  <c r="CI383" i="1"/>
  <c r="Q967" i="7" s="1"/>
  <c r="CH383" i="1"/>
  <c r="P1009" i="7" s="1"/>
  <c r="CG383" i="1"/>
  <c r="P988" i="7" s="1"/>
  <c r="CF383" i="1"/>
  <c r="P967" i="7" s="1"/>
  <c r="CE383" i="1"/>
  <c r="O1009" i="7" s="1"/>
  <c r="CD383" i="1"/>
  <c r="O988" i="7" s="1"/>
  <c r="CC383" i="1"/>
  <c r="O967" i="7" s="1"/>
  <c r="CB383" i="1"/>
  <c r="N1009" i="7" s="1"/>
  <c r="CA383" i="1"/>
  <c r="N988" i="7" s="1"/>
  <c r="BZ383" i="1"/>
  <c r="N967" i="7" s="1"/>
  <c r="BY383" i="1"/>
  <c r="M1009" i="7" s="1"/>
  <c r="BX383" i="1"/>
  <c r="M988" i="7" s="1"/>
  <c r="BW383" i="1"/>
  <c r="M967" i="7" s="1"/>
  <c r="BV383" i="1"/>
  <c r="L1009" i="7" s="1"/>
  <c r="BU383" i="1"/>
  <c r="L988" i="7" s="1"/>
  <c r="BT383" i="1"/>
  <c r="L967" i="7" s="1"/>
  <c r="BS383" i="1"/>
  <c r="BR383" i="1"/>
  <c r="K988" i="7" s="1"/>
  <c r="BQ383" i="1"/>
  <c r="K967" i="7" s="1"/>
  <c r="BP383" i="1"/>
  <c r="J1009" i="7" s="1"/>
  <c r="BO383" i="1"/>
  <c r="J988" i="7" s="1"/>
  <c r="BN383" i="1"/>
  <c r="J967" i="7" s="1"/>
  <c r="BM383" i="1"/>
  <c r="I1009" i="7" s="1"/>
  <c r="BL383" i="1"/>
  <c r="I988" i="7" s="1"/>
  <c r="BK383" i="1"/>
  <c r="I967" i="7" s="1"/>
  <c r="BJ383" i="1"/>
  <c r="H1009" i="7" s="1"/>
  <c r="BI383" i="1"/>
  <c r="H988" i="7" s="1"/>
  <c r="BH383" i="1"/>
  <c r="H967" i="7" s="1"/>
  <c r="BG383" i="1"/>
  <c r="G1009" i="7" s="1"/>
  <c r="BF383" i="1"/>
  <c r="G988" i="7" s="1"/>
  <c r="BE383" i="1"/>
  <c r="G967" i="7" s="1"/>
  <c r="BD383" i="1"/>
  <c r="F1009" i="7" s="1"/>
  <c r="BC383" i="1"/>
  <c r="F988" i="7" s="1"/>
  <c r="BB383" i="1"/>
  <c r="F967" i="7" s="1"/>
  <c r="BA383" i="1"/>
  <c r="E1009" i="7" s="1"/>
  <c r="AZ383" i="1"/>
  <c r="E988" i="7" s="1"/>
  <c r="AY383" i="1"/>
  <c r="E967" i="7" s="1"/>
  <c r="AW383" i="1"/>
  <c r="CQ382" i="1"/>
  <c r="S1008" i="7" s="1"/>
  <c r="CP382" i="1"/>
  <c r="S987" i="7" s="1"/>
  <c r="CO382" i="1"/>
  <c r="S966" i="7" s="1"/>
  <c r="CN382" i="1"/>
  <c r="R1008" i="7" s="1"/>
  <c r="CM382" i="1"/>
  <c r="R987" i="7" s="1"/>
  <c r="CL382" i="1"/>
  <c r="R966" i="7" s="1"/>
  <c r="CK382" i="1"/>
  <c r="Q1008" i="7" s="1"/>
  <c r="CJ382" i="1"/>
  <c r="Q987" i="7" s="1"/>
  <c r="CI382" i="1"/>
  <c r="Q966" i="7" s="1"/>
  <c r="CH382" i="1"/>
  <c r="P1008" i="7" s="1"/>
  <c r="CG382" i="1"/>
  <c r="P987" i="7" s="1"/>
  <c r="CF382" i="1"/>
  <c r="P966" i="7" s="1"/>
  <c r="CE382" i="1"/>
  <c r="O1008" i="7" s="1"/>
  <c r="CD382" i="1"/>
  <c r="O987" i="7" s="1"/>
  <c r="CC382" i="1"/>
  <c r="O966" i="7" s="1"/>
  <c r="CB382" i="1"/>
  <c r="N1008" i="7" s="1"/>
  <c r="CA382" i="1"/>
  <c r="N987" i="7" s="1"/>
  <c r="BZ382" i="1"/>
  <c r="N966" i="7" s="1"/>
  <c r="BY382" i="1"/>
  <c r="M1008" i="7" s="1"/>
  <c r="BX382" i="1"/>
  <c r="M987" i="7" s="1"/>
  <c r="BW382" i="1"/>
  <c r="M966" i="7" s="1"/>
  <c r="BV382" i="1"/>
  <c r="L1008" i="7" s="1"/>
  <c r="BU382" i="1"/>
  <c r="L987" i="7" s="1"/>
  <c r="BT382" i="1"/>
  <c r="L966" i="7" s="1"/>
  <c r="BS382" i="1"/>
  <c r="BR382" i="1"/>
  <c r="K987" i="7" s="1"/>
  <c r="BQ382" i="1"/>
  <c r="K966" i="7" s="1"/>
  <c r="BP382" i="1"/>
  <c r="J1008" i="7" s="1"/>
  <c r="BO382" i="1"/>
  <c r="J987" i="7" s="1"/>
  <c r="BN382" i="1"/>
  <c r="J966" i="7" s="1"/>
  <c r="BM382" i="1"/>
  <c r="I1008" i="7" s="1"/>
  <c r="BL382" i="1"/>
  <c r="I987" i="7" s="1"/>
  <c r="BK382" i="1"/>
  <c r="I966" i="7" s="1"/>
  <c r="BJ382" i="1"/>
  <c r="H1008" i="7" s="1"/>
  <c r="BI382" i="1"/>
  <c r="H987" i="7" s="1"/>
  <c r="BH382" i="1"/>
  <c r="H966" i="7" s="1"/>
  <c r="BG382" i="1"/>
  <c r="G1008" i="7" s="1"/>
  <c r="BF382" i="1"/>
  <c r="G987" i="7" s="1"/>
  <c r="BE382" i="1"/>
  <c r="G966" i="7" s="1"/>
  <c r="BD382" i="1"/>
  <c r="F1008" i="7" s="1"/>
  <c r="BC382" i="1"/>
  <c r="F987" i="7" s="1"/>
  <c r="BB382" i="1"/>
  <c r="F966" i="7" s="1"/>
  <c r="BA382" i="1"/>
  <c r="E1008" i="7" s="1"/>
  <c r="AZ382" i="1"/>
  <c r="E987" i="7" s="1"/>
  <c r="AY382" i="1"/>
  <c r="E966" i="7" s="1"/>
  <c r="AW382" i="1"/>
  <c r="CQ381" i="1"/>
  <c r="S1007" i="7" s="1"/>
  <c r="CP381" i="1"/>
  <c r="S986" i="7" s="1"/>
  <c r="CO381" i="1"/>
  <c r="S965" i="7" s="1"/>
  <c r="CN381" i="1"/>
  <c r="R1007" i="7" s="1"/>
  <c r="CM381" i="1"/>
  <c r="R986" i="7" s="1"/>
  <c r="CL381" i="1"/>
  <c r="R965" i="7" s="1"/>
  <c r="CK381" i="1"/>
  <c r="Q1007" i="7" s="1"/>
  <c r="CJ381" i="1"/>
  <c r="Q986" i="7" s="1"/>
  <c r="CI381" i="1"/>
  <c r="Q965" i="7" s="1"/>
  <c r="CH381" i="1"/>
  <c r="P1007" i="7" s="1"/>
  <c r="CG381" i="1"/>
  <c r="P986" i="7" s="1"/>
  <c r="CF381" i="1"/>
  <c r="P965" i="7" s="1"/>
  <c r="CE381" i="1"/>
  <c r="O1007" i="7" s="1"/>
  <c r="CD381" i="1"/>
  <c r="O986" i="7" s="1"/>
  <c r="CC381" i="1"/>
  <c r="O965" i="7" s="1"/>
  <c r="CB381" i="1"/>
  <c r="N1007" i="7" s="1"/>
  <c r="CA381" i="1"/>
  <c r="N986" i="7" s="1"/>
  <c r="BZ381" i="1"/>
  <c r="N965" i="7" s="1"/>
  <c r="BY381" i="1"/>
  <c r="M1007" i="7" s="1"/>
  <c r="BX381" i="1"/>
  <c r="M986" i="7" s="1"/>
  <c r="W986" i="7" s="1"/>
  <c r="BW381" i="1"/>
  <c r="M965" i="7" s="1"/>
  <c r="BV381" i="1"/>
  <c r="L1007" i="7" s="1"/>
  <c r="BU381" i="1"/>
  <c r="L986" i="7" s="1"/>
  <c r="BT381" i="1"/>
  <c r="L965" i="7" s="1"/>
  <c r="BS381" i="1"/>
  <c r="BR381" i="1"/>
  <c r="K986" i="7" s="1"/>
  <c r="BQ381" i="1"/>
  <c r="K965" i="7" s="1"/>
  <c r="BP381" i="1"/>
  <c r="J1007" i="7" s="1"/>
  <c r="BO381" i="1"/>
  <c r="J986" i="7" s="1"/>
  <c r="BN381" i="1"/>
  <c r="J965" i="7" s="1"/>
  <c r="BM381" i="1"/>
  <c r="I1007" i="7" s="1"/>
  <c r="BL381" i="1"/>
  <c r="I986" i="7" s="1"/>
  <c r="BK381" i="1"/>
  <c r="I965" i="7" s="1"/>
  <c r="BJ381" i="1"/>
  <c r="H1007" i="7" s="1"/>
  <c r="BI381" i="1"/>
  <c r="H986" i="7" s="1"/>
  <c r="BH381" i="1"/>
  <c r="H965" i="7" s="1"/>
  <c r="BG381" i="1"/>
  <c r="G1007" i="7" s="1"/>
  <c r="BF381" i="1"/>
  <c r="G986" i="7" s="1"/>
  <c r="BE381" i="1"/>
  <c r="G965" i="7" s="1"/>
  <c r="BD381" i="1"/>
  <c r="F1007" i="7" s="1"/>
  <c r="BC381" i="1"/>
  <c r="F986" i="7" s="1"/>
  <c r="BB381" i="1"/>
  <c r="F965" i="7" s="1"/>
  <c r="BA381" i="1"/>
  <c r="E1007" i="7" s="1"/>
  <c r="AZ381" i="1"/>
  <c r="E986" i="7" s="1"/>
  <c r="AY381" i="1"/>
  <c r="E965" i="7" s="1"/>
  <c r="AW381" i="1"/>
  <c r="CQ380" i="1"/>
  <c r="S1006" i="7" s="1"/>
  <c r="CP380" i="1"/>
  <c r="S985" i="7" s="1"/>
  <c r="CO380" i="1"/>
  <c r="S964" i="7" s="1"/>
  <c r="CN380" i="1"/>
  <c r="R1006" i="7" s="1"/>
  <c r="CM380" i="1"/>
  <c r="R985" i="7" s="1"/>
  <c r="CL380" i="1"/>
  <c r="R964" i="7" s="1"/>
  <c r="CK380" i="1"/>
  <c r="Q1006" i="7" s="1"/>
  <c r="CJ380" i="1"/>
  <c r="Q985" i="7" s="1"/>
  <c r="CI380" i="1"/>
  <c r="Q964" i="7" s="1"/>
  <c r="CH380" i="1"/>
  <c r="P1006" i="7" s="1"/>
  <c r="CG380" i="1"/>
  <c r="P985" i="7" s="1"/>
  <c r="CF380" i="1"/>
  <c r="P964" i="7" s="1"/>
  <c r="CE380" i="1"/>
  <c r="O1006" i="7" s="1"/>
  <c r="CD380" i="1"/>
  <c r="O985" i="7" s="1"/>
  <c r="CC380" i="1"/>
  <c r="O964" i="7" s="1"/>
  <c r="CB380" i="1"/>
  <c r="N1006" i="7" s="1"/>
  <c r="CA380" i="1"/>
  <c r="N985" i="7" s="1"/>
  <c r="BZ380" i="1"/>
  <c r="N964" i="7" s="1"/>
  <c r="BY380" i="1"/>
  <c r="M1006" i="7" s="1"/>
  <c r="BX380" i="1"/>
  <c r="M985" i="7" s="1"/>
  <c r="BW380" i="1"/>
  <c r="M964" i="7" s="1"/>
  <c r="BV380" i="1"/>
  <c r="L1006" i="7" s="1"/>
  <c r="BU380" i="1"/>
  <c r="L985" i="7" s="1"/>
  <c r="BT380" i="1"/>
  <c r="L964" i="7" s="1"/>
  <c r="BS380" i="1"/>
  <c r="BR380" i="1"/>
  <c r="K985" i="7" s="1"/>
  <c r="BQ380" i="1"/>
  <c r="K964" i="7" s="1"/>
  <c r="BP380" i="1"/>
  <c r="J1006" i="7" s="1"/>
  <c r="BO380" i="1"/>
  <c r="J985" i="7" s="1"/>
  <c r="BN380" i="1"/>
  <c r="J964" i="7" s="1"/>
  <c r="BM380" i="1"/>
  <c r="I1006" i="7" s="1"/>
  <c r="BL380" i="1"/>
  <c r="I985" i="7" s="1"/>
  <c r="BK380" i="1"/>
  <c r="I964" i="7" s="1"/>
  <c r="BJ380" i="1"/>
  <c r="H1006" i="7" s="1"/>
  <c r="BI380" i="1"/>
  <c r="H985" i="7" s="1"/>
  <c r="BH380" i="1"/>
  <c r="H964" i="7" s="1"/>
  <c r="BG380" i="1"/>
  <c r="G1006" i="7" s="1"/>
  <c r="BF380" i="1"/>
  <c r="G985" i="7" s="1"/>
  <c r="BE380" i="1"/>
  <c r="G964" i="7" s="1"/>
  <c r="BD380" i="1"/>
  <c r="F1006" i="7" s="1"/>
  <c r="BC380" i="1"/>
  <c r="F985" i="7" s="1"/>
  <c r="BB380" i="1"/>
  <c r="F964" i="7" s="1"/>
  <c r="BA380" i="1"/>
  <c r="E1006" i="7" s="1"/>
  <c r="AZ380" i="1"/>
  <c r="E985" i="7" s="1"/>
  <c r="AY380" i="1"/>
  <c r="E964" i="7" s="1"/>
  <c r="AW380" i="1"/>
  <c r="CQ379" i="1"/>
  <c r="S1005" i="7" s="1"/>
  <c r="CP379" i="1"/>
  <c r="S984" i="7" s="1"/>
  <c r="CO379" i="1"/>
  <c r="S963" i="7" s="1"/>
  <c r="CN379" i="1"/>
  <c r="R1005" i="7" s="1"/>
  <c r="CM379" i="1"/>
  <c r="R984" i="7" s="1"/>
  <c r="CL379" i="1"/>
  <c r="R963" i="7" s="1"/>
  <c r="CK379" i="1"/>
  <c r="Q1005" i="7" s="1"/>
  <c r="CJ379" i="1"/>
  <c r="Q984" i="7" s="1"/>
  <c r="CI379" i="1"/>
  <c r="Q963" i="7" s="1"/>
  <c r="CH379" i="1"/>
  <c r="P1005" i="7" s="1"/>
  <c r="CG379" i="1"/>
  <c r="P984" i="7" s="1"/>
  <c r="CF379" i="1"/>
  <c r="P963" i="7" s="1"/>
  <c r="CE379" i="1"/>
  <c r="O1005" i="7" s="1"/>
  <c r="CD379" i="1"/>
  <c r="O984" i="7" s="1"/>
  <c r="CC379" i="1"/>
  <c r="O963" i="7" s="1"/>
  <c r="CB379" i="1"/>
  <c r="N1005" i="7" s="1"/>
  <c r="CA379" i="1"/>
  <c r="N984" i="7" s="1"/>
  <c r="BZ379" i="1"/>
  <c r="N963" i="7" s="1"/>
  <c r="BY379" i="1"/>
  <c r="M1005" i="7" s="1"/>
  <c r="BX379" i="1"/>
  <c r="M984" i="7" s="1"/>
  <c r="BW379" i="1"/>
  <c r="M963" i="7" s="1"/>
  <c r="BV379" i="1"/>
  <c r="L1005" i="7" s="1"/>
  <c r="BU379" i="1"/>
  <c r="L984" i="7" s="1"/>
  <c r="BT379" i="1"/>
  <c r="L963" i="7" s="1"/>
  <c r="BS379" i="1"/>
  <c r="BR379" i="1"/>
  <c r="K984" i="7" s="1"/>
  <c r="BQ379" i="1"/>
  <c r="K963" i="7" s="1"/>
  <c r="BP379" i="1"/>
  <c r="J1005" i="7" s="1"/>
  <c r="BO379" i="1"/>
  <c r="J984" i="7" s="1"/>
  <c r="BN379" i="1"/>
  <c r="J963" i="7" s="1"/>
  <c r="BM379" i="1"/>
  <c r="I1005" i="7" s="1"/>
  <c r="BL379" i="1"/>
  <c r="I984" i="7" s="1"/>
  <c r="BK379" i="1"/>
  <c r="I963" i="7" s="1"/>
  <c r="BJ379" i="1"/>
  <c r="H1005" i="7" s="1"/>
  <c r="BI379" i="1"/>
  <c r="H984" i="7" s="1"/>
  <c r="BH379" i="1"/>
  <c r="H963" i="7" s="1"/>
  <c r="BG379" i="1"/>
  <c r="G1005" i="7" s="1"/>
  <c r="BF379" i="1"/>
  <c r="G984" i="7" s="1"/>
  <c r="BE379" i="1"/>
  <c r="G963" i="7" s="1"/>
  <c r="BD379" i="1"/>
  <c r="F1005" i="7" s="1"/>
  <c r="BC379" i="1"/>
  <c r="F984" i="7" s="1"/>
  <c r="BB379" i="1"/>
  <c r="F963" i="7" s="1"/>
  <c r="BA379" i="1"/>
  <c r="E1005" i="7" s="1"/>
  <c r="AZ379" i="1"/>
  <c r="E984" i="7" s="1"/>
  <c r="AY379" i="1"/>
  <c r="E963" i="7" s="1"/>
  <c r="AW379" i="1"/>
  <c r="CQ378" i="1"/>
  <c r="S1004" i="7" s="1"/>
  <c r="CP378" i="1"/>
  <c r="S983" i="7" s="1"/>
  <c r="CO378" i="1"/>
  <c r="S962" i="7" s="1"/>
  <c r="CN378" i="1"/>
  <c r="R1004" i="7" s="1"/>
  <c r="CM378" i="1"/>
  <c r="R983" i="7" s="1"/>
  <c r="CL378" i="1"/>
  <c r="R962" i="7" s="1"/>
  <c r="CK378" i="1"/>
  <c r="Q1004" i="7" s="1"/>
  <c r="CJ378" i="1"/>
  <c r="Q983" i="7" s="1"/>
  <c r="CI378" i="1"/>
  <c r="Q962" i="7" s="1"/>
  <c r="CH378" i="1"/>
  <c r="P1004" i="7" s="1"/>
  <c r="CG378" i="1"/>
  <c r="P983" i="7" s="1"/>
  <c r="CF378" i="1"/>
  <c r="P962" i="7" s="1"/>
  <c r="CE378" i="1"/>
  <c r="O1004" i="7" s="1"/>
  <c r="CD378" i="1"/>
  <c r="O983" i="7" s="1"/>
  <c r="CC378" i="1"/>
  <c r="O962" i="7" s="1"/>
  <c r="CB378" i="1"/>
  <c r="N1004" i="7" s="1"/>
  <c r="CA378" i="1"/>
  <c r="N983" i="7" s="1"/>
  <c r="BZ378" i="1"/>
  <c r="N962" i="7" s="1"/>
  <c r="BY378" i="1"/>
  <c r="M1004" i="7" s="1"/>
  <c r="BX378" i="1"/>
  <c r="M983" i="7" s="1"/>
  <c r="BW378" i="1"/>
  <c r="M962" i="7" s="1"/>
  <c r="BV378" i="1"/>
  <c r="L1004" i="7" s="1"/>
  <c r="BU378" i="1"/>
  <c r="L983" i="7" s="1"/>
  <c r="BT378" i="1"/>
  <c r="L962" i="7" s="1"/>
  <c r="BS378" i="1"/>
  <c r="BR378" i="1"/>
  <c r="K983" i="7" s="1"/>
  <c r="BQ378" i="1"/>
  <c r="K962" i="7" s="1"/>
  <c r="BP378" i="1"/>
  <c r="J1004" i="7" s="1"/>
  <c r="BO378" i="1"/>
  <c r="J983" i="7" s="1"/>
  <c r="BN378" i="1"/>
  <c r="J962" i="7" s="1"/>
  <c r="BM378" i="1"/>
  <c r="I1004" i="7" s="1"/>
  <c r="BL378" i="1"/>
  <c r="I983" i="7" s="1"/>
  <c r="BK378" i="1"/>
  <c r="I962" i="7" s="1"/>
  <c r="BJ378" i="1"/>
  <c r="H1004" i="7" s="1"/>
  <c r="BI378" i="1"/>
  <c r="H983" i="7" s="1"/>
  <c r="BH378" i="1"/>
  <c r="H962" i="7" s="1"/>
  <c r="BG378" i="1"/>
  <c r="G1004" i="7" s="1"/>
  <c r="BF378" i="1"/>
  <c r="G983" i="7" s="1"/>
  <c r="BE378" i="1"/>
  <c r="G962" i="7" s="1"/>
  <c r="BD378" i="1"/>
  <c r="F1004" i="7" s="1"/>
  <c r="BC378" i="1"/>
  <c r="F983" i="7" s="1"/>
  <c r="BB378" i="1"/>
  <c r="F962" i="7" s="1"/>
  <c r="BA378" i="1"/>
  <c r="E1004" i="7" s="1"/>
  <c r="AZ378" i="1"/>
  <c r="E983" i="7" s="1"/>
  <c r="AY378" i="1"/>
  <c r="E962" i="7" s="1"/>
  <c r="AW378" i="1"/>
  <c r="CQ377" i="1"/>
  <c r="S1003" i="7" s="1"/>
  <c r="CP377" i="1"/>
  <c r="S982" i="7" s="1"/>
  <c r="CO377" i="1"/>
  <c r="S961" i="7" s="1"/>
  <c r="CN377" i="1"/>
  <c r="R1003" i="7" s="1"/>
  <c r="CM377" i="1"/>
  <c r="R982" i="7" s="1"/>
  <c r="CL377" i="1"/>
  <c r="R961" i="7" s="1"/>
  <c r="CK377" i="1"/>
  <c r="Q1003" i="7" s="1"/>
  <c r="CJ377" i="1"/>
  <c r="Q982" i="7" s="1"/>
  <c r="CI377" i="1"/>
  <c r="Q961" i="7" s="1"/>
  <c r="CH377" i="1"/>
  <c r="P1003" i="7" s="1"/>
  <c r="CG377" i="1"/>
  <c r="P982" i="7" s="1"/>
  <c r="CF377" i="1"/>
  <c r="P961" i="7" s="1"/>
  <c r="CE377" i="1"/>
  <c r="O1003" i="7" s="1"/>
  <c r="CD377" i="1"/>
  <c r="O982" i="7" s="1"/>
  <c r="CC377" i="1"/>
  <c r="O961" i="7" s="1"/>
  <c r="CB377" i="1"/>
  <c r="N1003" i="7" s="1"/>
  <c r="CA377" i="1"/>
  <c r="N982" i="7" s="1"/>
  <c r="BZ377" i="1"/>
  <c r="N961" i="7" s="1"/>
  <c r="BY377" i="1"/>
  <c r="M1003" i="7" s="1"/>
  <c r="BX377" i="1"/>
  <c r="M982" i="7" s="1"/>
  <c r="BW377" i="1"/>
  <c r="M961" i="7" s="1"/>
  <c r="BV377" i="1"/>
  <c r="L1003" i="7" s="1"/>
  <c r="BU377" i="1"/>
  <c r="L982" i="7" s="1"/>
  <c r="BT377" i="1"/>
  <c r="L961" i="7" s="1"/>
  <c r="BS377" i="1"/>
  <c r="BR377" i="1"/>
  <c r="K982" i="7" s="1"/>
  <c r="BQ377" i="1"/>
  <c r="K961" i="7" s="1"/>
  <c r="BP377" i="1"/>
  <c r="J1003" i="7" s="1"/>
  <c r="BO377" i="1"/>
  <c r="J982" i="7" s="1"/>
  <c r="BN377" i="1"/>
  <c r="J961" i="7" s="1"/>
  <c r="BM377" i="1"/>
  <c r="I1003" i="7" s="1"/>
  <c r="BL377" i="1"/>
  <c r="I982" i="7" s="1"/>
  <c r="BK377" i="1"/>
  <c r="I961" i="7" s="1"/>
  <c r="BJ377" i="1"/>
  <c r="H1003" i="7" s="1"/>
  <c r="BI377" i="1"/>
  <c r="H982" i="7" s="1"/>
  <c r="BH377" i="1"/>
  <c r="H961" i="7" s="1"/>
  <c r="BG377" i="1"/>
  <c r="G1003" i="7" s="1"/>
  <c r="BF377" i="1"/>
  <c r="G982" i="7" s="1"/>
  <c r="BE377" i="1"/>
  <c r="G961" i="7" s="1"/>
  <c r="BD377" i="1"/>
  <c r="F1003" i="7" s="1"/>
  <c r="BC377" i="1"/>
  <c r="F982" i="7" s="1"/>
  <c r="BB377" i="1"/>
  <c r="F961" i="7" s="1"/>
  <c r="BA377" i="1"/>
  <c r="E1003" i="7" s="1"/>
  <c r="AZ377" i="1"/>
  <c r="E982" i="7" s="1"/>
  <c r="AY377" i="1"/>
  <c r="E961" i="7" s="1"/>
  <c r="AW377" i="1"/>
  <c r="CQ376" i="1"/>
  <c r="S1002" i="7" s="1"/>
  <c r="CP376" i="1"/>
  <c r="S981" i="7" s="1"/>
  <c r="CO376" i="1"/>
  <c r="S960" i="7" s="1"/>
  <c r="CN376" i="1"/>
  <c r="R1002" i="7" s="1"/>
  <c r="CM376" i="1"/>
  <c r="R981" i="7" s="1"/>
  <c r="CL376" i="1"/>
  <c r="R960" i="7" s="1"/>
  <c r="CK376" i="1"/>
  <c r="Q1002" i="7" s="1"/>
  <c r="CJ376" i="1"/>
  <c r="Q981" i="7" s="1"/>
  <c r="CI376" i="1"/>
  <c r="Q960" i="7" s="1"/>
  <c r="CH376" i="1"/>
  <c r="P1002" i="7" s="1"/>
  <c r="CG376" i="1"/>
  <c r="P981" i="7" s="1"/>
  <c r="CF376" i="1"/>
  <c r="P960" i="7" s="1"/>
  <c r="CE376" i="1"/>
  <c r="O1002" i="7" s="1"/>
  <c r="CD376" i="1"/>
  <c r="O981" i="7" s="1"/>
  <c r="CC376" i="1"/>
  <c r="O960" i="7" s="1"/>
  <c r="CB376" i="1"/>
  <c r="N1002" i="7" s="1"/>
  <c r="CA376" i="1"/>
  <c r="N981" i="7" s="1"/>
  <c r="BZ376" i="1"/>
  <c r="N960" i="7" s="1"/>
  <c r="BY376" i="1"/>
  <c r="M1002" i="7" s="1"/>
  <c r="BX376" i="1"/>
  <c r="M981" i="7" s="1"/>
  <c r="BW376" i="1"/>
  <c r="M960" i="7" s="1"/>
  <c r="BV376" i="1"/>
  <c r="L1002" i="7" s="1"/>
  <c r="BU376" i="1"/>
  <c r="L981" i="7" s="1"/>
  <c r="BT376" i="1"/>
  <c r="L960" i="7" s="1"/>
  <c r="BS376" i="1"/>
  <c r="BR376" i="1"/>
  <c r="K981" i="7" s="1"/>
  <c r="BQ376" i="1"/>
  <c r="K960" i="7" s="1"/>
  <c r="BP376" i="1"/>
  <c r="J1002" i="7" s="1"/>
  <c r="BO376" i="1"/>
  <c r="J981" i="7" s="1"/>
  <c r="BN376" i="1"/>
  <c r="J960" i="7" s="1"/>
  <c r="BM376" i="1"/>
  <c r="I1002" i="7" s="1"/>
  <c r="BL376" i="1"/>
  <c r="I981" i="7" s="1"/>
  <c r="BK376" i="1"/>
  <c r="I960" i="7" s="1"/>
  <c r="BJ376" i="1"/>
  <c r="H1002" i="7" s="1"/>
  <c r="BI376" i="1"/>
  <c r="H981" i="7" s="1"/>
  <c r="BH376" i="1"/>
  <c r="H960" i="7" s="1"/>
  <c r="BG376" i="1"/>
  <c r="G1002" i="7" s="1"/>
  <c r="BF376" i="1"/>
  <c r="G981" i="7" s="1"/>
  <c r="BE376" i="1"/>
  <c r="G960" i="7" s="1"/>
  <c r="BD376" i="1"/>
  <c r="F1002" i="7" s="1"/>
  <c r="BC376" i="1"/>
  <c r="F981" i="7" s="1"/>
  <c r="BB376" i="1"/>
  <c r="F960" i="7" s="1"/>
  <c r="BA376" i="1"/>
  <c r="E1002" i="7" s="1"/>
  <c r="AZ376" i="1"/>
  <c r="E981" i="7" s="1"/>
  <c r="AY376" i="1"/>
  <c r="E960" i="7" s="1"/>
  <c r="AW376" i="1"/>
  <c r="CQ375" i="1"/>
  <c r="S1001" i="7" s="1"/>
  <c r="CP375" i="1"/>
  <c r="S980" i="7" s="1"/>
  <c r="CO375" i="1"/>
  <c r="S959" i="7" s="1"/>
  <c r="CN375" i="1"/>
  <c r="R1001" i="7" s="1"/>
  <c r="CM375" i="1"/>
  <c r="R980" i="7" s="1"/>
  <c r="CL375" i="1"/>
  <c r="R959" i="7" s="1"/>
  <c r="CK375" i="1"/>
  <c r="Q1001" i="7" s="1"/>
  <c r="CJ375" i="1"/>
  <c r="Q980" i="7" s="1"/>
  <c r="CI375" i="1"/>
  <c r="Q959" i="7" s="1"/>
  <c r="CH375" i="1"/>
  <c r="P1001" i="7" s="1"/>
  <c r="CG375" i="1"/>
  <c r="P980" i="7" s="1"/>
  <c r="CF375" i="1"/>
  <c r="P959" i="7" s="1"/>
  <c r="CE375" i="1"/>
  <c r="O1001" i="7" s="1"/>
  <c r="CD375" i="1"/>
  <c r="O980" i="7" s="1"/>
  <c r="CC375" i="1"/>
  <c r="O959" i="7" s="1"/>
  <c r="CB375" i="1"/>
  <c r="N1001" i="7" s="1"/>
  <c r="CA375" i="1"/>
  <c r="N980" i="7" s="1"/>
  <c r="BZ375" i="1"/>
  <c r="N959" i="7" s="1"/>
  <c r="BY375" i="1"/>
  <c r="M1001" i="7" s="1"/>
  <c r="BX375" i="1"/>
  <c r="M980" i="7" s="1"/>
  <c r="BW375" i="1"/>
  <c r="M959" i="7" s="1"/>
  <c r="BV375" i="1"/>
  <c r="L1001" i="7" s="1"/>
  <c r="BU375" i="1"/>
  <c r="L980" i="7" s="1"/>
  <c r="BT375" i="1"/>
  <c r="L959" i="7" s="1"/>
  <c r="BS375" i="1"/>
  <c r="BR375" i="1"/>
  <c r="K980" i="7" s="1"/>
  <c r="BQ375" i="1"/>
  <c r="K959" i="7" s="1"/>
  <c r="BP375" i="1"/>
  <c r="J1001" i="7" s="1"/>
  <c r="BO375" i="1"/>
  <c r="J980" i="7" s="1"/>
  <c r="BN375" i="1"/>
  <c r="J959" i="7" s="1"/>
  <c r="BM375" i="1"/>
  <c r="I1001" i="7" s="1"/>
  <c r="BL375" i="1"/>
  <c r="I980" i="7" s="1"/>
  <c r="BK375" i="1"/>
  <c r="I959" i="7" s="1"/>
  <c r="BJ375" i="1"/>
  <c r="H1001" i="7" s="1"/>
  <c r="BI375" i="1"/>
  <c r="H980" i="7" s="1"/>
  <c r="BH375" i="1"/>
  <c r="H959" i="7" s="1"/>
  <c r="BG375" i="1"/>
  <c r="G1001" i="7" s="1"/>
  <c r="BF375" i="1"/>
  <c r="G980" i="7" s="1"/>
  <c r="BE375" i="1"/>
  <c r="G959" i="7" s="1"/>
  <c r="BD375" i="1"/>
  <c r="F1001" i="7" s="1"/>
  <c r="BC375" i="1"/>
  <c r="F980" i="7" s="1"/>
  <c r="BB375" i="1"/>
  <c r="F959" i="7" s="1"/>
  <c r="BA375" i="1"/>
  <c r="E1001" i="7" s="1"/>
  <c r="AZ375" i="1"/>
  <c r="E980" i="7" s="1"/>
  <c r="AY375" i="1"/>
  <c r="E959" i="7" s="1"/>
  <c r="AW375" i="1"/>
  <c r="CQ374" i="1"/>
  <c r="S1000" i="7" s="1"/>
  <c r="CP374" i="1"/>
  <c r="S979" i="7" s="1"/>
  <c r="CO374" i="1"/>
  <c r="S958" i="7" s="1"/>
  <c r="CN374" i="1"/>
  <c r="R1000" i="7" s="1"/>
  <c r="CM374" i="1"/>
  <c r="R979" i="7" s="1"/>
  <c r="CL374" i="1"/>
  <c r="R958" i="7" s="1"/>
  <c r="CK374" i="1"/>
  <c r="Q1000" i="7" s="1"/>
  <c r="CJ374" i="1"/>
  <c r="Q979" i="7" s="1"/>
  <c r="CI374" i="1"/>
  <c r="Q958" i="7" s="1"/>
  <c r="CH374" i="1"/>
  <c r="P1000" i="7" s="1"/>
  <c r="CG374" i="1"/>
  <c r="P979" i="7" s="1"/>
  <c r="CF374" i="1"/>
  <c r="P958" i="7" s="1"/>
  <c r="CE374" i="1"/>
  <c r="O1000" i="7" s="1"/>
  <c r="CD374" i="1"/>
  <c r="O979" i="7" s="1"/>
  <c r="CC374" i="1"/>
  <c r="O958" i="7" s="1"/>
  <c r="CB374" i="1"/>
  <c r="N1000" i="7" s="1"/>
  <c r="CA374" i="1"/>
  <c r="N979" i="7" s="1"/>
  <c r="BZ374" i="1"/>
  <c r="N958" i="7" s="1"/>
  <c r="BY374" i="1"/>
  <c r="M1000" i="7" s="1"/>
  <c r="BX374" i="1"/>
  <c r="M979" i="7" s="1"/>
  <c r="BW374" i="1"/>
  <c r="M958" i="7" s="1"/>
  <c r="BV374" i="1"/>
  <c r="L1000" i="7" s="1"/>
  <c r="BU374" i="1"/>
  <c r="L979" i="7" s="1"/>
  <c r="BT374" i="1"/>
  <c r="L958" i="7" s="1"/>
  <c r="BS374" i="1"/>
  <c r="BR374" i="1"/>
  <c r="K979" i="7" s="1"/>
  <c r="BQ374" i="1"/>
  <c r="K958" i="7" s="1"/>
  <c r="BP374" i="1"/>
  <c r="J1000" i="7" s="1"/>
  <c r="BO374" i="1"/>
  <c r="J979" i="7" s="1"/>
  <c r="BN374" i="1"/>
  <c r="J958" i="7" s="1"/>
  <c r="BM374" i="1"/>
  <c r="I1000" i="7" s="1"/>
  <c r="BL374" i="1"/>
  <c r="I979" i="7" s="1"/>
  <c r="BK374" i="1"/>
  <c r="I958" i="7" s="1"/>
  <c r="BJ374" i="1"/>
  <c r="H1000" i="7" s="1"/>
  <c r="BI374" i="1"/>
  <c r="H979" i="7" s="1"/>
  <c r="BH374" i="1"/>
  <c r="H958" i="7" s="1"/>
  <c r="BG374" i="1"/>
  <c r="G1000" i="7" s="1"/>
  <c r="BF374" i="1"/>
  <c r="G979" i="7" s="1"/>
  <c r="BE374" i="1"/>
  <c r="G958" i="7" s="1"/>
  <c r="BD374" i="1"/>
  <c r="F1000" i="7" s="1"/>
  <c r="BC374" i="1"/>
  <c r="F979" i="7" s="1"/>
  <c r="BB374" i="1"/>
  <c r="F958" i="7" s="1"/>
  <c r="BA374" i="1"/>
  <c r="E1000" i="7" s="1"/>
  <c r="AZ374" i="1"/>
  <c r="E979" i="7" s="1"/>
  <c r="AY374" i="1"/>
  <c r="E958" i="7" s="1"/>
  <c r="AW374" i="1"/>
  <c r="CQ373" i="1"/>
  <c r="S999" i="7" s="1"/>
  <c r="CP373" i="1"/>
  <c r="S978" i="7" s="1"/>
  <c r="CO373" i="1"/>
  <c r="S957" i="7" s="1"/>
  <c r="CN373" i="1"/>
  <c r="R999" i="7" s="1"/>
  <c r="CM373" i="1"/>
  <c r="R978" i="7" s="1"/>
  <c r="CL373" i="1"/>
  <c r="R957" i="7" s="1"/>
  <c r="CK373" i="1"/>
  <c r="Q999" i="7" s="1"/>
  <c r="CJ373" i="1"/>
  <c r="Q978" i="7" s="1"/>
  <c r="CI373" i="1"/>
  <c r="Q957" i="7" s="1"/>
  <c r="CH373" i="1"/>
  <c r="P999" i="7" s="1"/>
  <c r="CG373" i="1"/>
  <c r="P978" i="7" s="1"/>
  <c r="CF373" i="1"/>
  <c r="P957" i="7" s="1"/>
  <c r="CE373" i="1"/>
  <c r="O999" i="7" s="1"/>
  <c r="CD373" i="1"/>
  <c r="O978" i="7" s="1"/>
  <c r="CC373" i="1"/>
  <c r="O957" i="7" s="1"/>
  <c r="CB373" i="1"/>
  <c r="N999" i="7" s="1"/>
  <c r="CA373" i="1"/>
  <c r="N978" i="7" s="1"/>
  <c r="BZ373" i="1"/>
  <c r="N957" i="7" s="1"/>
  <c r="BY373" i="1"/>
  <c r="M999" i="7" s="1"/>
  <c r="BX373" i="1"/>
  <c r="M978" i="7" s="1"/>
  <c r="BW373" i="1"/>
  <c r="M957" i="7" s="1"/>
  <c r="BV373" i="1"/>
  <c r="L999" i="7" s="1"/>
  <c r="BU373" i="1"/>
  <c r="L978" i="7" s="1"/>
  <c r="BT373" i="1"/>
  <c r="L957" i="7" s="1"/>
  <c r="BS373" i="1"/>
  <c r="BR373" i="1"/>
  <c r="K978" i="7" s="1"/>
  <c r="BQ373" i="1"/>
  <c r="K957" i="7" s="1"/>
  <c r="BP373" i="1"/>
  <c r="J999" i="7" s="1"/>
  <c r="BO373" i="1"/>
  <c r="J978" i="7" s="1"/>
  <c r="BN373" i="1"/>
  <c r="J957" i="7" s="1"/>
  <c r="BM373" i="1"/>
  <c r="I999" i="7" s="1"/>
  <c r="BL373" i="1"/>
  <c r="I978" i="7" s="1"/>
  <c r="BK373" i="1"/>
  <c r="I957" i="7" s="1"/>
  <c r="BJ373" i="1"/>
  <c r="H999" i="7" s="1"/>
  <c r="BI373" i="1"/>
  <c r="H978" i="7" s="1"/>
  <c r="BH373" i="1"/>
  <c r="H957" i="7" s="1"/>
  <c r="BG373" i="1"/>
  <c r="G999" i="7" s="1"/>
  <c r="BF373" i="1"/>
  <c r="G978" i="7" s="1"/>
  <c r="BE373" i="1"/>
  <c r="G957" i="7" s="1"/>
  <c r="BD373" i="1"/>
  <c r="F999" i="7" s="1"/>
  <c r="BC373" i="1"/>
  <c r="F978" i="7" s="1"/>
  <c r="BB373" i="1"/>
  <c r="F957" i="7" s="1"/>
  <c r="BA373" i="1"/>
  <c r="E999" i="7" s="1"/>
  <c r="AZ373" i="1"/>
  <c r="E978" i="7" s="1"/>
  <c r="AY373" i="1"/>
  <c r="E957" i="7" s="1"/>
  <c r="AW373" i="1"/>
  <c r="CQ372" i="1"/>
  <c r="S998" i="7" s="1"/>
  <c r="CP372" i="1"/>
  <c r="S977" i="7" s="1"/>
  <c r="CO372" i="1"/>
  <c r="S956" i="7" s="1"/>
  <c r="CN372" i="1"/>
  <c r="R998" i="7" s="1"/>
  <c r="CM372" i="1"/>
  <c r="R977" i="7" s="1"/>
  <c r="CL372" i="1"/>
  <c r="R956" i="7" s="1"/>
  <c r="CK372" i="1"/>
  <c r="Q998" i="7" s="1"/>
  <c r="CJ372" i="1"/>
  <c r="Q977" i="7" s="1"/>
  <c r="CI372" i="1"/>
  <c r="Q956" i="7" s="1"/>
  <c r="CH372" i="1"/>
  <c r="P998" i="7" s="1"/>
  <c r="CG372" i="1"/>
  <c r="P977" i="7" s="1"/>
  <c r="CF372" i="1"/>
  <c r="P956" i="7" s="1"/>
  <c r="CE372" i="1"/>
  <c r="O998" i="7" s="1"/>
  <c r="CD372" i="1"/>
  <c r="O977" i="7" s="1"/>
  <c r="CC372" i="1"/>
  <c r="O956" i="7" s="1"/>
  <c r="CB372" i="1"/>
  <c r="N998" i="7" s="1"/>
  <c r="CA372" i="1"/>
  <c r="N977" i="7" s="1"/>
  <c r="BZ372" i="1"/>
  <c r="N956" i="7" s="1"/>
  <c r="BY372" i="1"/>
  <c r="M998" i="7" s="1"/>
  <c r="BX372" i="1"/>
  <c r="M977" i="7" s="1"/>
  <c r="BW372" i="1"/>
  <c r="M956" i="7" s="1"/>
  <c r="BV372" i="1"/>
  <c r="L998" i="7" s="1"/>
  <c r="BU372" i="1"/>
  <c r="L977" i="7" s="1"/>
  <c r="BT372" i="1"/>
  <c r="L956" i="7" s="1"/>
  <c r="BS372" i="1"/>
  <c r="BR372" i="1"/>
  <c r="K977" i="7" s="1"/>
  <c r="BQ372" i="1"/>
  <c r="K956" i="7" s="1"/>
  <c r="BP372" i="1"/>
  <c r="J998" i="7" s="1"/>
  <c r="BO372" i="1"/>
  <c r="J977" i="7" s="1"/>
  <c r="BN372" i="1"/>
  <c r="J956" i="7" s="1"/>
  <c r="BM372" i="1"/>
  <c r="I998" i="7" s="1"/>
  <c r="BL372" i="1"/>
  <c r="I977" i="7" s="1"/>
  <c r="BK372" i="1"/>
  <c r="I956" i="7" s="1"/>
  <c r="BJ372" i="1"/>
  <c r="H998" i="7" s="1"/>
  <c r="BI372" i="1"/>
  <c r="H977" i="7" s="1"/>
  <c r="BH372" i="1"/>
  <c r="H956" i="7" s="1"/>
  <c r="BG372" i="1"/>
  <c r="G998" i="7" s="1"/>
  <c r="BF372" i="1"/>
  <c r="G977" i="7" s="1"/>
  <c r="BE372" i="1"/>
  <c r="G956" i="7" s="1"/>
  <c r="BD372" i="1"/>
  <c r="F998" i="7" s="1"/>
  <c r="BC372" i="1"/>
  <c r="F977" i="7" s="1"/>
  <c r="BB372" i="1"/>
  <c r="F956" i="7" s="1"/>
  <c r="BA372" i="1"/>
  <c r="E998" i="7" s="1"/>
  <c r="AZ372" i="1"/>
  <c r="E977" i="7" s="1"/>
  <c r="AY372" i="1"/>
  <c r="E956" i="7" s="1"/>
  <c r="AW372" i="1"/>
  <c r="CQ371" i="1"/>
  <c r="S997" i="7" s="1"/>
  <c r="CP371" i="1"/>
  <c r="S976" i="7" s="1"/>
  <c r="CO371" i="1"/>
  <c r="S955" i="7" s="1"/>
  <c r="CN371" i="1"/>
  <c r="R997" i="7" s="1"/>
  <c r="CM371" i="1"/>
  <c r="R976" i="7" s="1"/>
  <c r="CL371" i="1"/>
  <c r="R955" i="7" s="1"/>
  <c r="CK371" i="1"/>
  <c r="Q997" i="7" s="1"/>
  <c r="CJ371" i="1"/>
  <c r="Q976" i="7" s="1"/>
  <c r="CI371" i="1"/>
  <c r="Q955" i="7" s="1"/>
  <c r="CH371" i="1"/>
  <c r="P997" i="7" s="1"/>
  <c r="CG371" i="1"/>
  <c r="P976" i="7" s="1"/>
  <c r="CF371" i="1"/>
  <c r="P955" i="7" s="1"/>
  <c r="CE371" i="1"/>
  <c r="O997" i="7" s="1"/>
  <c r="CD371" i="1"/>
  <c r="O976" i="7" s="1"/>
  <c r="CC371" i="1"/>
  <c r="O955" i="7" s="1"/>
  <c r="CB371" i="1"/>
  <c r="N997" i="7" s="1"/>
  <c r="CA371" i="1"/>
  <c r="N976" i="7" s="1"/>
  <c r="BZ371" i="1"/>
  <c r="N955" i="7" s="1"/>
  <c r="BY371" i="1"/>
  <c r="M997" i="7" s="1"/>
  <c r="BX371" i="1"/>
  <c r="M976" i="7" s="1"/>
  <c r="BW371" i="1"/>
  <c r="M955" i="7" s="1"/>
  <c r="BV371" i="1"/>
  <c r="L997" i="7" s="1"/>
  <c r="BU371" i="1"/>
  <c r="L976" i="7" s="1"/>
  <c r="BT371" i="1"/>
  <c r="L955" i="7" s="1"/>
  <c r="BS371" i="1"/>
  <c r="BR371" i="1"/>
  <c r="K976" i="7" s="1"/>
  <c r="BQ371" i="1"/>
  <c r="K955" i="7" s="1"/>
  <c r="BP371" i="1"/>
  <c r="J997" i="7" s="1"/>
  <c r="BO371" i="1"/>
  <c r="J976" i="7" s="1"/>
  <c r="BN371" i="1"/>
  <c r="J955" i="7" s="1"/>
  <c r="BM371" i="1"/>
  <c r="I997" i="7" s="1"/>
  <c r="BL371" i="1"/>
  <c r="I976" i="7" s="1"/>
  <c r="BK371" i="1"/>
  <c r="I955" i="7" s="1"/>
  <c r="BJ371" i="1"/>
  <c r="H997" i="7" s="1"/>
  <c r="BI371" i="1"/>
  <c r="H976" i="7" s="1"/>
  <c r="BH371" i="1"/>
  <c r="H955" i="7" s="1"/>
  <c r="BG371" i="1"/>
  <c r="G997" i="7" s="1"/>
  <c r="BF371" i="1"/>
  <c r="G976" i="7" s="1"/>
  <c r="BE371" i="1"/>
  <c r="G955" i="7" s="1"/>
  <c r="BD371" i="1"/>
  <c r="F997" i="7" s="1"/>
  <c r="BC371" i="1"/>
  <c r="F976" i="7" s="1"/>
  <c r="BB371" i="1"/>
  <c r="F955" i="7" s="1"/>
  <c r="BA371" i="1"/>
  <c r="E997" i="7" s="1"/>
  <c r="AZ371" i="1"/>
  <c r="E976" i="7" s="1"/>
  <c r="AY371" i="1"/>
  <c r="E955" i="7" s="1"/>
  <c r="AW371" i="1"/>
  <c r="CQ370" i="1"/>
  <c r="S996" i="7" s="1"/>
  <c r="CP370" i="1"/>
  <c r="S975" i="7" s="1"/>
  <c r="CO370" i="1"/>
  <c r="S954" i="7" s="1"/>
  <c r="CN370" i="1"/>
  <c r="R996" i="7" s="1"/>
  <c r="CM370" i="1"/>
  <c r="R975" i="7" s="1"/>
  <c r="CL370" i="1"/>
  <c r="R954" i="7" s="1"/>
  <c r="CK370" i="1"/>
  <c r="Q996" i="7" s="1"/>
  <c r="CJ370" i="1"/>
  <c r="Q975" i="7" s="1"/>
  <c r="CI370" i="1"/>
  <c r="Q954" i="7" s="1"/>
  <c r="CH370" i="1"/>
  <c r="P996" i="7" s="1"/>
  <c r="CG370" i="1"/>
  <c r="P975" i="7" s="1"/>
  <c r="CF370" i="1"/>
  <c r="P954" i="7" s="1"/>
  <c r="CE370" i="1"/>
  <c r="O996" i="7" s="1"/>
  <c r="CD370" i="1"/>
  <c r="O975" i="7" s="1"/>
  <c r="CC370" i="1"/>
  <c r="O954" i="7" s="1"/>
  <c r="CB370" i="1"/>
  <c r="N996" i="7" s="1"/>
  <c r="CA370" i="1"/>
  <c r="N975" i="7" s="1"/>
  <c r="BZ370" i="1"/>
  <c r="N954" i="7" s="1"/>
  <c r="BY370" i="1"/>
  <c r="M996" i="7" s="1"/>
  <c r="BX370" i="1"/>
  <c r="M975" i="7" s="1"/>
  <c r="BW370" i="1"/>
  <c r="M954" i="7" s="1"/>
  <c r="BV370" i="1"/>
  <c r="L996" i="7" s="1"/>
  <c r="BU370" i="1"/>
  <c r="L975" i="7" s="1"/>
  <c r="BT370" i="1"/>
  <c r="L954" i="7" s="1"/>
  <c r="BS370" i="1"/>
  <c r="BR370" i="1"/>
  <c r="K975" i="7" s="1"/>
  <c r="BQ370" i="1"/>
  <c r="K954" i="7" s="1"/>
  <c r="BP370" i="1"/>
  <c r="J996" i="7" s="1"/>
  <c r="BO370" i="1"/>
  <c r="J975" i="7" s="1"/>
  <c r="BN370" i="1"/>
  <c r="J954" i="7" s="1"/>
  <c r="BM370" i="1"/>
  <c r="I996" i="7" s="1"/>
  <c r="BL370" i="1"/>
  <c r="I975" i="7" s="1"/>
  <c r="BK370" i="1"/>
  <c r="I954" i="7" s="1"/>
  <c r="BJ370" i="1"/>
  <c r="H996" i="7" s="1"/>
  <c r="BI370" i="1"/>
  <c r="H975" i="7" s="1"/>
  <c r="BH370" i="1"/>
  <c r="H954" i="7" s="1"/>
  <c r="BG370" i="1"/>
  <c r="G996" i="7" s="1"/>
  <c r="BF370" i="1"/>
  <c r="G975" i="7" s="1"/>
  <c r="BE370" i="1"/>
  <c r="G954" i="7" s="1"/>
  <c r="BD370" i="1"/>
  <c r="F996" i="7" s="1"/>
  <c r="BC370" i="1"/>
  <c r="F975" i="7" s="1"/>
  <c r="BB370" i="1"/>
  <c r="F954" i="7" s="1"/>
  <c r="BA370" i="1"/>
  <c r="E996" i="7" s="1"/>
  <c r="AZ370" i="1"/>
  <c r="E975" i="7" s="1"/>
  <c r="AY370" i="1"/>
  <c r="E954" i="7" s="1"/>
  <c r="AW370" i="1"/>
  <c r="CQ369" i="1"/>
  <c r="S995" i="7" s="1"/>
  <c r="CP369" i="1"/>
  <c r="S974" i="7" s="1"/>
  <c r="CO369" i="1"/>
  <c r="S953" i="7" s="1"/>
  <c r="CN369" i="1"/>
  <c r="R995" i="7" s="1"/>
  <c r="CM369" i="1"/>
  <c r="R974" i="7" s="1"/>
  <c r="CL369" i="1"/>
  <c r="R953" i="7" s="1"/>
  <c r="CK369" i="1"/>
  <c r="Q995" i="7" s="1"/>
  <c r="CJ369" i="1"/>
  <c r="Q974" i="7" s="1"/>
  <c r="CI369" i="1"/>
  <c r="Q953" i="7" s="1"/>
  <c r="CH369" i="1"/>
  <c r="P995" i="7" s="1"/>
  <c r="CG369" i="1"/>
  <c r="P974" i="7" s="1"/>
  <c r="CF369" i="1"/>
  <c r="P953" i="7" s="1"/>
  <c r="CE369" i="1"/>
  <c r="O995" i="7" s="1"/>
  <c r="CD369" i="1"/>
  <c r="O974" i="7" s="1"/>
  <c r="CC369" i="1"/>
  <c r="O953" i="7" s="1"/>
  <c r="CB369" i="1"/>
  <c r="N995" i="7" s="1"/>
  <c r="CA369" i="1"/>
  <c r="N974" i="7" s="1"/>
  <c r="BZ369" i="1"/>
  <c r="N953" i="7" s="1"/>
  <c r="BY369" i="1"/>
  <c r="M995" i="7" s="1"/>
  <c r="BX369" i="1"/>
  <c r="M974" i="7" s="1"/>
  <c r="BW369" i="1"/>
  <c r="M953" i="7" s="1"/>
  <c r="BV369" i="1"/>
  <c r="L995" i="7" s="1"/>
  <c r="BU369" i="1"/>
  <c r="L974" i="7" s="1"/>
  <c r="BT369" i="1"/>
  <c r="L953" i="7" s="1"/>
  <c r="BS369" i="1"/>
  <c r="BR369" i="1"/>
  <c r="K974" i="7" s="1"/>
  <c r="BQ369" i="1"/>
  <c r="K953" i="7" s="1"/>
  <c r="BP369" i="1"/>
  <c r="J995" i="7" s="1"/>
  <c r="BO369" i="1"/>
  <c r="J974" i="7" s="1"/>
  <c r="BN369" i="1"/>
  <c r="J953" i="7" s="1"/>
  <c r="BM369" i="1"/>
  <c r="I995" i="7" s="1"/>
  <c r="BL369" i="1"/>
  <c r="I974" i="7" s="1"/>
  <c r="BK369" i="1"/>
  <c r="I953" i="7" s="1"/>
  <c r="BJ369" i="1"/>
  <c r="H995" i="7" s="1"/>
  <c r="BI369" i="1"/>
  <c r="H974" i="7" s="1"/>
  <c r="BH369" i="1"/>
  <c r="H953" i="7" s="1"/>
  <c r="BG369" i="1"/>
  <c r="G995" i="7" s="1"/>
  <c r="BF369" i="1"/>
  <c r="G974" i="7" s="1"/>
  <c r="BE369" i="1"/>
  <c r="G953" i="7" s="1"/>
  <c r="BD369" i="1"/>
  <c r="F995" i="7" s="1"/>
  <c r="BC369" i="1"/>
  <c r="F974" i="7" s="1"/>
  <c r="BB369" i="1"/>
  <c r="F953" i="7" s="1"/>
  <c r="BA369" i="1"/>
  <c r="E995" i="7" s="1"/>
  <c r="AZ369" i="1"/>
  <c r="E974" i="7" s="1"/>
  <c r="AY369" i="1"/>
  <c r="E953" i="7" s="1"/>
  <c r="AW369" i="1"/>
  <c r="CQ368" i="1"/>
  <c r="S994" i="7" s="1"/>
  <c r="CP368" i="1"/>
  <c r="S973" i="7" s="1"/>
  <c r="CO368" i="1"/>
  <c r="S952" i="7" s="1"/>
  <c r="CN368" i="1"/>
  <c r="R994" i="7" s="1"/>
  <c r="CM368" i="1"/>
  <c r="R973" i="7" s="1"/>
  <c r="CL368" i="1"/>
  <c r="R952" i="7" s="1"/>
  <c r="CK368" i="1"/>
  <c r="Q994" i="7" s="1"/>
  <c r="CJ368" i="1"/>
  <c r="Q973" i="7" s="1"/>
  <c r="CI368" i="1"/>
  <c r="Q952" i="7" s="1"/>
  <c r="CH368" i="1"/>
  <c r="P994" i="7" s="1"/>
  <c r="CG368" i="1"/>
  <c r="P973" i="7" s="1"/>
  <c r="CF368" i="1"/>
  <c r="P952" i="7" s="1"/>
  <c r="CE368" i="1"/>
  <c r="O994" i="7" s="1"/>
  <c r="CD368" i="1"/>
  <c r="O973" i="7" s="1"/>
  <c r="CC368" i="1"/>
  <c r="O952" i="7" s="1"/>
  <c r="CB368" i="1"/>
  <c r="N994" i="7" s="1"/>
  <c r="CA368" i="1"/>
  <c r="N973" i="7" s="1"/>
  <c r="BZ368" i="1"/>
  <c r="N952" i="7" s="1"/>
  <c r="BY368" i="1"/>
  <c r="M994" i="7" s="1"/>
  <c r="BX368" i="1"/>
  <c r="M973" i="7" s="1"/>
  <c r="BW368" i="1"/>
  <c r="M952" i="7" s="1"/>
  <c r="BV368" i="1"/>
  <c r="L994" i="7" s="1"/>
  <c r="BU368" i="1"/>
  <c r="L973" i="7" s="1"/>
  <c r="BT368" i="1"/>
  <c r="L952" i="7" s="1"/>
  <c r="BS368" i="1"/>
  <c r="BR368" i="1"/>
  <c r="K973" i="7" s="1"/>
  <c r="BQ368" i="1"/>
  <c r="K952" i="7" s="1"/>
  <c r="BP368" i="1"/>
  <c r="J994" i="7" s="1"/>
  <c r="BO368" i="1"/>
  <c r="J973" i="7" s="1"/>
  <c r="BN368" i="1"/>
  <c r="J952" i="7" s="1"/>
  <c r="BM368" i="1"/>
  <c r="I994" i="7" s="1"/>
  <c r="BL368" i="1"/>
  <c r="I973" i="7" s="1"/>
  <c r="BK368" i="1"/>
  <c r="I952" i="7" s="1"/>
  <c r="BJ368" i="1"/>
  <c r="H994" i="7" s="1"/>
  <c r="BI368" i="1"/>
  <c r="H973" i="7" s="1"/>
  <c r="BH368" i="1"/>
  <c r="H952" i="7" s="1"/>
  <c r="BG368" i="1"/>
  <c r="G994" i="7" s="1"/>
  <c r="BF368" i="1"/>
  <c r="G973" i="7" s="1"/>
  <c r="BE368" i="1"/>
  <c r="G952" i="7" s="1"/>
  <c r="BD368" i="1"/>
  <c r="F994" i="7" s="1"/>
  <c r="BC368" i="1"/>
  <c r="F973" i="7" s="1"/>
  <c r="BB368" i="1"/>
  <c r="F952" i="7" s="1"/>
  <c r="BA368" i="1"/>
  <c r="E994" i="7" s="1"/>
  <c r="AZ368" i="1"/>
  <c r="E973" i="7" s="1"/>
  <c r="AY368" i="1"/>
  <c r="E952" i="7" s="1"/>
  <c r="AW368" i="1"/>
  <c r="CQ367" i="1"/>
  <c r="S993" i="7" s="1"/>
  <c r="CP367" i="1"/>
  <c r="S972" i="7" s="1"/>
  <c r="CO367" i="1"/>
  <c r="S951" i="7" s="1"/>
  <c r="CN367" i="1"/>
  <c r="R993" i="7" s="1"/>
  <c r="CM367" i="1"/>
  <c r="R972" i="7" s="1"/>
  <c r="CL367" i="1"/>
  <c r="R951" i="7" s="1"/>
  <c r="CK367" i="1"/>
  <c r="Q993" i="7" s="1"/>
  <c r="CJ367" i="1"/>
  <c r="Q972" i="7" s="1"/>
  <c r="CI367" i="1"/>
  <c r="Q951" i="7" s="1"/>
  <c r="CH367" i="1"/>
  <c r="P993" i="7" s="1"/>
  <c r="CG367" i="1"/>
  <c r="P972" i="7" s="1"/>
  <c r="CF367" i="1"/>
  <c r="P951" i="7" s="1"/>
  <c r="CE367" i="1"/>
  <c r="O993" i="7" s="1"/>
  <c r="CD367" i="1"/>
  <c r="O972" i="7" s="1"/>
  <c r="CC367" i="1"/>
  <c r="O951" i="7" s="1"/>
  <c r="CB367" i="1"/>
  <c r="N993" i="7" s="1"/>
  <c r="CA367" i="1"/>
  <c r="N972" i="7" s="1"/>
  <c r="BZ367" i="1"/>
  <c r="N951" i="7" s="1"/>
  <c r="BY367" i="1"/>
  <c r="M993" i="7" s="1"/>
  <c r="BX367" i="1"/>
  <c r="M972" i="7" s="1"/>
  <c r="BW367" i="1"/>
  <c r="M951" i="7" s="1"/>
  <c r="BV367" i="1"/>
  <c r="L993" i="7" s="1"/>
  <c r="BU367" i="1"/>
  <c r="L972" i="7" s="1"/>
  <c r="BT367" i="1"/>
  <c r="L951" i="7" s="1"/>
  <c r="BS367" i="1"/>
  <c r="BR367" i="1"/>
  <c r="K972" i="7" s="1"/>
  <c r="BQ367" i="1"/>
  <c r="K951" i="7" s="1"/>
  <c r="BP367" i="1"/>
  <c r="J993" i="7" s="1"/>
  <c r="BO367" i="1"/>
  <c r="J972" i="7" s="1"/>
  <c r="BN367" i="1"/>
  <c r="J951" i="7" s="1"/>
  <c r="BM367" i="1"/>
  <c r="I993" i="7" s="1"/>
  <c r="BL367" i="1"/>
  <c r="I972" i="7" s="1"/>
  <c r="BK367" i="1"/>
  <c r="I951" i="7" s="1"/>
  <c r="BJ367" i="1"/>
  <c r="H993" i="7" s="1"/>
  <c r="BI367" i="1"/>
  <c r="H972" i="7" s="1"/>
  <c r="BH367" i="1"/>
  <c r="H951" i="7" s="1"/>
  <c r="BG367" i="1"/>
  <c r="G993" i="7" s="1"/>
  <c r="BF367" i="1"/>
  <c r="G972" i="7" s="1"/>
  <c r="BE367" i="1"/>
  <c r="G951" i="7" s="1"/>
  <c r="BD367" i="1"/>
  <c r="F993" i="7" s="1"/>
  <c r="BC367" i="1"/>
  <c r="F972" i="7" s="1"/>
  <c r="BB367" i="1"/>
  <c r="F951" i="7" s="1"/>
  <c r="BA367" i="1"/>
  <c r="E993" i="7" s="1"/>
  <c r="AZ367" i="1"/>
  <c r="E972" i="7" s="1"/>
  <c r="AY367" i="1"/>
  <c r="E951" i="7" s="1"/>
  <c r="AW367" i="1"/>
  <c r="CQ366" i="1"/>
  <c r="S992" i="7" s="1"/>
  <c r="CP366" i="1"/>
  <c r="S971" i="7" s="1"/>
  <c r="CO366" i="1"/>
  <c r="S950" i="7" s="1"/>
  <c r="CN366" i="1"/>
  <c r="R992" i="7" s="1"/>
  <c r="CM366" i="1"/>
  <c r="R971" i="7" s="1"/>
  <c r="CL366" i="1"/>
  <c r="R950" i="7" s="1"/>
  <c r="CK366" i="1"/>
  <c r="Q992" i="7" s="1"/>
  <c r="CJ366" i="1"/>
  <c r="Q971" i="7" s="1"/>
  <c r="CI366" i="1"/>
  <c r="Q950" i="7" s="1"/>
  <c r="CH366" i="1"/>
  <c r="P992" i="7" s="1"/>
  <c r="CG366" i="1"/>
  <c r="P971" i="7" s="1"/>
  <c r="CF366" i="1"/>
  <c r="P950" i="7" s="1"/>
  <c r="CE366" i="1"/>
  <c r="O992" i="7" s="1"/>
  <c r="CD366" i="1"/>
  <c r="O971" i="7" s="1"/>
  <c r="CC366" i="1"/>
  <c r="O950" i="7" s="1"/>
  <c r="CB366" i="1"/>
  <c r="N992" i="7" s="1"/>
  <c r="CA366" i="1"/>
  <c r="N971" i="7" s="1"/>
  <c r="BZ366" i="1"/>
  <c r="N950" i="7" s="1"/>
  <c r="BY366" i="1"/>
  <c r="M992" i="7" s="1"/>
  <c r="BX366" i="1"/>
  <c r="M971" i="7" s="1"/>
  <c r="BW366" i="1"/>
  <c r="M950" i="7" s="1"/>
  <c r="BV366" i="1"/>
  <c r="L992" i="7" s="1"/>
  <c r="BU366" i="1"/>
  <c r="L971" i="7" s="1"/>
  <c r="BT366" i="1"/>
  <c r="L950" i="7" s="1"/>
  <c r="BS366" i="1"/>
  <c r="BR366" i="1"/>
  <c r="K971" i="7" s="1"/>
  <c r="BQ366" i="1"/>
  <c r="K950" i="7" s="1"/>
  <c r="BP366" i="1"/>
  <c r="J992" i="7" s="1"/>
  <c r="BO366" i="1"/>
  <c r="J971" i="7" s="1"/>
  <c r="BN366" i="1"/>
  <c r="J950" i="7" s="1"/>
  <c r="BM366" i="1"/>
  <c r="I992" i="7" s="1"/>
  <c r="BL366" i="1"/>
  <c r="I971" i="7" s="1"/>
  <c r="BK366" i="1"/>
  <c r="I950" i="7" s="1"/>
  <c r="BJ366" i="1"/>
  <c r="H992" i="7" s="1"/>
  <c r="BI366" i="1"/>
  <c r="H971" i="7" s="1"/>
  <c r="BH366" i="1"/>
  <c r="H950" i="7" s="1"/>
  <c r="BG366" i="1"/>
  <c r="G992" i="7" s="1"/>
  <c r="BF366" i="1"/>
  <c r="G971" i="7" s="1"/>
  <c r="BE366" i="1"/>
  <c r="G950" i="7" s="1"/>
  <c r="BD366" i="1"/>
  <c r="F992" i="7" s="1"/>
  <c r="BC366" i="1"/>
  <c r="F971" i="7" s="1"/>
  <c r="BB366" i="1"/>
  <c r="F950" i="7" s="1"/>
  <c r="BA366" i="1"/>
  <c r="E992" i="7" s="1"/>
  <c r="AZ366" i="1"/>
  <c r="E971" i="7" s="1"/>
  <c r="AY366" i="1"/>
  <c r="E950" i="7" s="1"/>
  <c r="AW366" i="1"/>
  <c r="CQ365" i="1"/>
  <c r="S991" i="7" s="1"/>
  <c r="CP365" i="1"/>
  <c r="S970" i="7" s="1"/>
  <c r="CO365" i="1"/>
  <c r="S949" i="7" s="1"/>
  <c r="CN365" i="1"/>
  <c r="R991" i="7" s="1"/>
  <c r="CM365" i="1"/>
  <c r="R970" i="7" s="1"/>
  <c r="CL365" i="1"/>
  <c r="R949" i="7" s="1"/>
  <c r="CK365" i="1"/>
  <c r="Q991" i="7" s="1"/>
  <c r="CJ365" i="1"/>
  <c r="Q970" i="7" s="1"/>
  <c r="CI365" i="1"/>
  <c r="Q949" i="7" s="1"/>
  <c r="CH365" i="1"/>
  <c r="P991" i="7" s="1"/>
  <c r="CG365" i="1"/>
  <c r="P970" i="7" s="1"/>
  <c r="CF365" i="1"/>
  <c r="P949" i="7" s="1"/>
  <c r="CE365" i="1"/>
  <c r="O991" i="7" s="1"/>
  <c r="CD365" i="1"/>
  <c r="O970" i="7" s="1"/>
  <c r="CC365" i="1"/>
  <c r="O949" i="7" s="1"/>
  <c r="CB365" i="1"/>
  <c r="N991" i="7" s="1"/>
  <c r="CA365" i="1"/>
  <c r="N970" i="7" s="1"/>
  <c r="BZ365" i="1"/>
  <c r="N949" i="7" s="1"/>
  <c r="BY365" i="1"/>
  <c r="M991" i="7" s="1"/>
  <c r="BX365" i="1"/>
  <c r="M970" i="7" s="1"/>
  <c r="BW365" i="1"/>
  <c r="M949" i="7" s="1"/>
  <c r="BV365" i="1"/>
  <c r="L991" i="7" s="1"/>
  <c r="BU365" i="1"/>
  <c r="L970" i="7" s="1"/>
  <c r="BT365" i="1"/>
  <c r="L949" i="7" s="1"/>
  <c r="BS365" i="1"/>
  <c r="BR365" i="1"/>
  <c r="K970" i="7" s="1"/>
  <c r="BQ365" i="1"/>
  <c r="K949" i="7" s="1"/>
  <c r="BP365" i="1"/>
  <c r="J991" i="7" s="1"/>
  <c r="BO365" i="1"/>
  <c r="J970" i="7" s="1"/>
  <c r="BN365" i="1"/>
  <c r="J949" i="7" s="1"/>
  <c r="BM365" i="1"/>
  <c r="I991" i="7" s="1"/>
  <c r="BL365" i="1"/>
  <c r="I970" i="7" s="1"/>
  <c r="BK365" i="1"/>
  <c r="I949" i="7" s="1"/>
  <c r="BJ365" i="1"/>
  <c r="H991" i="7" s="1"/>
  <c r="BI365" i="1"/>
  <c r="H970" i="7" s="1"/>
  <c r="BH365" i="1"/>
  <c r="H949" i="7" s="1"/>
  <c r="BG365" i="1"/>
  <c r="G991" i="7" s="1"/>
  <c r="BF365" i="1"/>
  <c r="G970" i="7" s="1"/>
  <c r="BE365" i="1"/>
  <c r="G949" i="7" s="1"/>
  <c r="BD365" i="1"/>
  <c r="F991" i="7" s="1"/>
  <c r="BC365" i="1"/>
  <c r="F970" i="7" s="1"/>
  <c r="BB365" i="1"/>
  <c r="F949" i="7" s="1"/>
  <c r="BA365" i="1"/>
  <c r="E991" i="7" s="1"/>
  <c r="AZ365" i="1"/>
  <c r="E970" i="7" s="1"/>
  <c r="AY365" i="1"/>
  <c r="E949" i="7" s="1"/>
  <c r="AW365" i="1"/>
  <c r="CQ364" i="1"/>
  <c r="S990" i="7" s="1"/>
  <c r="CP364" i="1"/>
  <c r="S969" i="7" s="1"/>
  <c r="CO364" i="1"/>
  <c r="S948" i="7" s="1"/>
  <c r="CN364" i="1"/>
  <c r="R990" i="7" s="1"/>
  <c r="CM364" i="1"/>
  <c r="R969" i="7" s="1"/>
  <c r="CL364" i="1"/>
  <c r="R948" i="7" s="1"/>
  <c r="CK364" i="1"/>
  <c r="Q990" i="7" s="1"/>
  <c r="CJ364" i="1"/>
  <c r="Q969" i="7" s="1"/>
  <c r="CI364" i="1"/>
  <c r="Q948" i="7" s="1"/>
  <c r="CH364" i="1"/>
  <c r="P990" i="7" s="1"/>
  <c r="CG364" i="1"/>
  <c r="P969" i="7" s="1"/>
  <c r="CF364" i="1"/>
  <c r="P948" i="7" s="1"/>
  <c r="CE364" i="1"/>
  <c r="O990" i="7" s="1"/>
  <c r="CD364" i="1"/>
  <c r="O969" i="7" s="1"/>
  <c r="CC364" i="1"/>
  <c r="O948" i="7" s="1"/>
  <c r="CB364" i="1"/>
  <c r="N990" i="7" s="1"/>
  <c r="CA364" i="1"/>
  <c r="N969" i="7" s="1"/>
  <c r="BZ364" i="1"/>
  <c r="N948" i="7" s="1"/>
  <c r="BY364" i="1"/>
  <c r="M990" i="7" s="1"/>
  <c r="BX364" i="1"/>
  <c r="M969" i="7" s="1"/>
  <c r="BW364" i="1"/>
  <c r="M948" i="7" s="1"/>
  <c r="BV364" i="1"/>
  <c r="L990" i="7" s="1"/>
  <c r="BU364" i="1"/>
  <c r="L969" i="7" s="1"/>
  <c r="BT364" i="1"/>
  <c r="L948" i="7" s="1"/>
  <c r="BS364" i="1"/>
  <c r="BR364" i="1"/>
  <c r="K969" i="7" s="1"/>
  <c r="BQ364" i="1"/>
  <c r="K948" i="7" s="1"/>
  <c r="BP364" i="1"/>
  <c r="J990" i="7" s="1"/>
  <c r="BO364" i="1"/>
  <c r="J969" i="7" s="1"/>
  <c r="BN364" i="1"/>
  <c r="J948" i="7" s="1"/>
  <c r="BM364" i="1"/>
  <c r="I990" i="7" s="1"/>
  <c r="BL364" i="1"/>
  <c r="I969" i="7" s="1"/>
  <c r="BK364" i="1"/>
  <c r="I948" i="7" s="1"/>
  <c r="BJ364" i="1"/>
  <c r="H990" i="7" s="1"/>
  <c r="BI364" i="1"/>
  <c r="H969" i="7" s="1"/>
  <c r="BH364" i="1"/>
  <c r="H948" i="7" s="1"/>
  <c r="BG364" i="1"/>
  <c r="G990" i="7" s="1"/>
  <c r="BF364" i="1"/>
  <c r="G969" i="7" s="1"/>
  <c r="BE364" i="1"/>
  <c r="G948" i="7" s="1"/>
  <c r="BD364" i="1"/>
  <c r="F990" i="7" s="1"/>
  <c r="BC364" i="1"/>
  <c r="F969" i="7" s="1"/>
  <c r="BB364" i="1"/>
  <c r="F948" i="7" s="1"/>
  <c r="BA364" i="1"/>
  <c r="E990" i="7" s="1"/>
  <c r="AZ364" i="1"/>
  <c r="E969" i="7" s="1"/>
  <c r="AY364" i="1"/>
  <c r="E948" i="7" s="1"/>
  <c r="AW364" i="1"/>
  <c r="CQ363" i="1"/>
  <c r="S989" i="7" s="1"/>
  <c r="CP363" i="1"/>
  <c r="S968" i="7" s="1"/>
  <c r="CO363" i="1"/>
  <c r="S947" i="7" s="1"/>
  <c r="CN363" i="1"/>
  <c r="R989" i="7" s="1"/>
  <c r="CM363" i="1"/>
  <c r="R968" i="7" s="1"/>
  <c r="CL363" i="1"/>
  <c r="R947" i="7" s="1"/>
  <c r="CK363" i="1"/>
  <c r="Q989" i="7" s="1"/>
  <c r="CJ363" i="1"/>
  <c r="Q968" i="7" s="1"/>
  <c r="CI363" i="1"/>
  <c r="Q947" i="7" s="1"/>
  <c r="CH363" i="1"/>
  <c r="P989" i="7" s="1"/>
  <c r="CG363" i="1"/>
  <c r="P968" i="7" s="1"/>
  <c r="CF363" i="1"/>
  <c r="P947" i="7" s="1"/>
  <c r="CE363" i="1"/>
  <c r="O989" i="7" s="1"/>
  <c r="CD363" i="1"/>
  <c r="O968" i="7" s="1"/>
  <c r="CC363" i="1"/>
  <c r="O947" i="7" s="1"/>
  <c r="CB363" i="1"/>
  <c r="N989" i="7" s="1"/>
  <c r="CA363" i="1"/>
  <c r="N968" i="7" s="1"/>
  <c r="BZ363" i="1"/>
  <c r="N947" i="7" s="1"/>
  <c r="BY363" i="1"/>
  <c r="M989" i="7" s="1"/>
  <c r="BX363" i="1"/>
  <c r="M968" i="7" s="1"/>
  <c r="BW363" i="1"/>
  <c r="M947" i="7" s="1"/>
  <c r="BV363" i="1"/>
  <c r="L989" i="7" s="1"/>
  <c r="BU363" i="1"/>
  <c r="L968" i="7" s="1"/>
  <c r="BT363" i="1"/>
  <c r="L947" i="7" s="1"/>
  <c r="BS363" i="1"/>
  <c r="BR363" i="1"/>
  <c r="K968" i="7" s="1"/>
  <c r="BQ363" i="1"/>
  <c r="K947" i="7" s="1"/>
  <c r="BP363" i="1"/>
  <c r="J989" i="7" s="1"/>
  <c r="BO363" i="1"/>
  <c r="J968" i="7" s="1"/>
  <c r="BN363" i="1"/>
  <c r="J947" i="7" s="1"/>
  <c r="BM363" i="1"/>
  <c r="I989" i="7" s="1"/>
  <c r="BL363" i="1"/>
  <c r="I968" i="7" s="1"/>
  <c r="BK363" i="1"/>
  <c r="I947" i="7" s="1"/>
  <c r="BJ363" i="1"/>
  <c r="H989" i="7" s="1"/>
  <c r="BI363" i="1"/>
  <c r="H968" i="7" s="1"/>
  <c r="BH363" i="1"/>
  <c r="H947" i="7" s="1"/>
  <c r="BG363" i="1"/>
  <c r="G989" i="7" s="1"/>
  <c r="BF363" i="1"/>
  <c r="G968" i="7" s="1"/>
  <c r="BE363" i="1"/>
  <c r="G947" i="7" s="1"/>
  <c r="BD363" i="1"/>
  <c r="F989" i="7" s="1"/>
  <c r="BC363" i="1"/>
  <c r="F968" i="7" s="1"/>
  <c r="BB363" i="1"/>
  <c r="F947" i="7" s="1"/>
  <c r="BA363" i="1"/>
  <c r="E989" i="7" s="1"/>
  <c r="AZ363" i="1"/>
  <c r="E968" i="7" s="1"/>
  <c r="AY363" i="1"/>
  <c r="E947" i="7" s="1"/>
  <c r="AW363" i="1"/>
  <c r="CQ359" i="1"/>
  <c r="S946" i="7" s="1"/>
  <c r="CP359" i="1"/>
  <c r="S925" i="7" s="1"/>
  <c r="CO359" i="1"/>
  <c r="S904" i="7" s="1"/>
  <c r="CN359" i="1"/>
  <c r="R946" i="7" s="1"/>
  <c r="CM359" i="1"/>
  <c r="R925" i="7" s="1"/>
  <c r="CL359" i="1"/>
  <c r="R904" i="7" s="1"/>
  <c r="CK359" i="1"/>
  <c r="Q946" i="7" s="1"/>
  <c r="CJ359" i="1"/>
  <c r="Q925" i="7" s="1"/>
  <c r="CI359" i="1"/>
  <c r="Q904" i="7" s="1"/>
  <c r="CH359" i="1"/>
  <c r="P946" i="7" s="1"/>
  <c r="CG359" i="1"/>
  <c r="P925" i="7" s="1"/>
  <c r="CF359" i="1"/>
  <c r="P904" i="7" s="1"/>
  <c r="CE359" i="1"/>
  <c r="O946" i="7" s="1"/>
  <c r="CD359" i="1"/>
  <c r="O925" i="7" s="1"/>
  <c r="CC359" i="1"/>
  <c r="O904" i="7" s="1"/>
  <c r="CB359" i="1"/>
  <c r="N946" i="7" s="1"/>
  <c r="CA359" i="1"/>
  <c r="N925" i="7" s="1"/>
  <c r="BZ359" i="1"/>
  <c r="N904" i="7" s="1"/>
  <c r="BY359" i="1"/>
  <c r="M946" i="7" s="1"/>
  <c r="BX359" i="1"/>
  <c r="M925" i="7" s="1"/>
  <c r="BW359" i="1"/>
  <c r="M904" i="7" s="1"/>
  <c r="BV359" i="1"/>
  <c r="L946" i="7" s="1"/>
  <c r="BU359" i="1"/>
  <c r="L925" i="7" s="1"/>
  <c r="BT359" i="1"/>
  <c r="L904" i="7" s="1"/>
  <c r="BS359" i="1"/>
  <c r="BR359" i="1"/>
  <c r="K925" i="7" s="1"/>
  <c r="BQ359" i="1"/>
  <c r="K904" i="7" s="1"/>
  <c r="BP359" i="1"/>
  <c r="J946" i="7" s="1"/>
  <c r="BO359" i="1"/>
  <c r="J925" i="7" s="1"/>
  <c r="BN359" i="1"/>
  <c r="J904" i="7" s="1"/>
  <c r="BM359" i="1"/>
  <c r="I946" i="7" s="1"/>
  <c r="BL359" i="1"/>
  <c r="I925" i="7" s="1"/>
  <c r="BK359" i="1"/>
  <c r="I904" i="7" s="1"/>
  <c r="BJ359" i="1"/>
  <c r="H946" i="7" s="1"/>
  <c r="BI359" i="1"/>
  <c r="H925" i="7" s="1"/>
  <c r="BH359" i="1"/>
  <c r="H904" i="7" s="1"/>
  <c r="BG359" i="1"/>
  <c r="G946" i="7" s="1"/>
  <c r="BF359" i="1"/>
  <c r="G925" i="7" s="1"/>
  <c r="X925" i="7" s="1"/>
  <c r="BE359" i="1"/>
  <c r="G904" i="7" s="1"/>
  <c r="BD359" i="1"/>
  <c r="F946" i="7" s="1"/>
  <c r="BC359" i="1"/>
  <c r="F925" i="7" s="1"/>
  <c r="BB359" i="1"/>
  <c r="F904" i="7" s="1"/>
  <c r="BA359" i="1"/>
  <c r="E946" i="7" s="1"/>
  <c r="AZ359" i="1"/>
  <c r="E925" i="7" s="1"/>
  <c r="AY359" i="1"/>
  <c r="E904" i="7" s="1"/>
  <c r="AW359" i="1"/>
  <c r="CQ358" i="1"/>
  <c r="S945" i="7" s="1"/>
  <c r="CP358" i="1"/>
  <c r="S924" i="7" s="1"/>
  <c r="CO358" i="1"/>
  <c r="S903" i="7" s="1"/>
  <c r="CN358" i="1"/>
  <c r="R945" i="7" s="1"/>
  <c r="CM358" i="1"/>
  <c r="R924" i="7" s="1"/>
  <c r="CL358" i="1"/>
  <c r="R903" i="7" s="1"/>
  <c r="CK358" i="1"/>
  <c r="Q945" i="7" s="1"/>
  <c r="CJ358" i="1"/>
  <c r="Q924" i="7" s="1"/>
  <c r="CI358" i="1"/>
  <c r="Q903" i="7" s="1"/>
  <c r="CH358" i="1"/>
  <c r="P945" i="7" s="1"/>
  <c r="CG358" i="1"/>
  <c r="P924" i="7" s="1"/>
  <c r="CF358" i="1"/>
  <c r="P903" i="7" s="1"/>
  <c r="CE358" i="1"/>
  <c r="O945" i="7" s="1"/>
  <c r="CD358" i="1"/>
  <c r="O924" i="7" s="1"/>
  <c r="CC358" i="1"/>
  <c r="O903" i="7" s="1"/>
  <c r="CB358" i="1"/>
  <c r="N945" i="7" s="1"/>
  <c r="CA358" i="1"/>
  <c r="N924" i="7" s="1"/>
  <c r="BZ358" i="1"/>
  <c r="N903" i="7" s="1"/>
  <c r="BY358" i="1"/>
  <c r="M945" i="7" s="1"/>
  <c r="BX358" i="1"/>
  <c r="M924" i="7" s="1"/>
  <c r="BW358" i="1"/>
  <c r="M903" i="7" s="1"/>
  <c r="BV358" i="1"/>
  <c r="L945" i="7" s="1"/>
  <c r="BU358" i="1"/>
  <c r="L924" i="7" s="1"/>
  <c r="BT358" i="1"/>
  <c r="L903" i="7" s="1"/>
  <c r="BS358" i="1"/>
  <c r="BR358" i="1"/>
  <c r="K924" i="7" s="1"/>
  <c r="BQ358" i="1"/>
  <c r="K903" i="7" s="1"/>
  <c r="BP358" i="1"/>
  <c r="J945" i="7" s="1"/>
  <c r="BO358" i="1"/>
  <c r="J924" i="7" s="1"/>
  <c r="BN358" i="1"/>
  <c r="J903" i="7" s="1"/>
  <c r="BM358" i="1"/>
  <c r="I945" i="7" s="1"/>
  <c r="BL358" i="1"/>
  <c r="I924" i="7" s="1"/>
  <c r="BK358" i="1"/>
  <c r="I903" i="7" s="1"/>
  <c r="BJ358" i="1"/>
  <c r="H945" i="7" s="1"/>
  <c r="BI358" i="1"/>
  <c r="H924" i="7" s="1"/>
  <c r="BH358" i="1"/>
  <c r="H903" i="7" s="1"/>
  <c r="BG358" i="1"/>
  <c r="G945" i="7" s="1"/>
  <c r="BF358" i="1"/>
  <c r="G924" i="7" s="1"/>
  <c r="BE358" i="1"/>
  <c r="G903" i="7" s="1"/>
  <c r="BD358" i="1"/>
  <c r="F945" i="7" s="1"/>
  <c r="BC358" i="1"/>
  <c r="F924" i="7" s="1"/>
  <c r="X924" i="7" s="1"/>
  <c r="BB358" i="1"/>
  <c r="F903" i="7" s="1"/>
  <c r="BA358" i="1"/>
  <c r="E945" i="7" s="1"/>
  <c r="AZ358" i="1"/>
  <c r="E924" i="7" s="1"/>
  <c r="AY358" i="1"/>
  <c r="E903" i="7" s="1"/>
  <c r="AW358" i="1"/>
  <c r="CQ357" i="1"/>
  <c r="S944" i="7" s="1"/>
  <c r="CP357" i="1"/>
  <c r="S923" i="7" s="1"/>
  <c r="CO357" i="1"/>
  <c r="S902" i="7" s="1"/>
  <c r="CN357" i="1"/>
  <c r="R944" i="7" s="1"/>
  <c r="CM357" i="1"/>
  <c r="R923" i="7" s="1"/>
  <c r="CL357" i="1"/>
  <c r="R902" i="7" s="1"/>
  <c r="CK357" i="1"/>
  <c r="Q944" i="7" s="1"/>
  <c r="CJ357" i="1"/>
  <c r="Q923" i="7" s="1"/>
  <c r="CI357" i="1"/>
  <c r="Q902" i="7" s="1"/>
  <c r="CH357" i="1"/>
  <c r="P944" i="7" s="1"/>
  <c r="CG357" i="1"/>
  <c r="P923" i="7" s="1"/>
  <c r="CF357" i="1"/>
  <c r="P902" i="7" s="1"/>
  <c r="CE357" i="1"/>
  <c r="O944" i="7" s="1"/>
  <c r="CD357" i="1"/>
  <c r="O923" i="7" s="1"/>
  <c r="CC357" i="1"/>
  <c r="O902" i="7" s="1"/>
  <c r="CB357" i="1"/>
  <c r="N944" i="7" s="1"/>
  <c r="CA357" i="1"/>
  <c r="N923" i="7" s="1"/>
  <c r="BZ357" i="1"/>
  <c r="N902" i="7" s="1"/>
  <c r="BY357" i="1"/>
  <c r="M944" i="7" s="1"/>
  <c r="BX357" i="1"/>
  <c r="M923" i="7" s="1"/>
  <c r="BW357" i="1"/>
  <c r="M902" i="7" s="1"/>
  <c r="BV357" i="1"/>
  <c r="L944" i="7" s="1"/>
  <c r="BU357" i="1"/>
  <c r="L923" i="7" s="1"/>
  <c r="BT357" i="1"/>
  <c r="L902" i="7" s="1"/>
  <c r="BS357" i="1"/>
  <c r="BR357" i="1"/>
  <c r="K923" i="7" s="1"/>
  <c r="BQ357" i="1"/>
  <c r="K902" i="7" s="1"/>
  <c r="BP357" i="1"/>
  <c r="J944" i="7" s="1"/>
  <c r="BO357" i="1"/>
  <c r="J923" i="7" s="1"/>
  <c r="BN357" i="1"/>
  <c r="J902" i="7" s="1"/>
  <c r="BM357" i="1"/>
  <c r="I944" i="7" s="1"/>
  <c r="BL357" i="1"/>
  <c r="I923" i="7" s="1"/>
  <c r="BK357" i="1"/>
  <c r="I902" i="7" s="1"/>
  <c r="BJ357" i="1"/>
  <c r="H944" i="7" s="1"/>
  <c r="BI357" i="1"/>
  <c r="H923" i="7" s="1"/>
  <c r="BH357" i="1"/>
  <c r="H902" i="7" s="1"/>
  <c r="BG357" i="1"/>
  <c r="G944" i="7" s="1"/>
  <c r="BF357" i="1"/>
  <c r="G923" i="7" s="1"/>
  <c r="BE357" i="1"/>
  <c r="G902" i="7" s="1"/>
  <c r="BD357" i="1"/>
  <c r="F944" i="7" s="1"/>
  <c r="BC357" i="1"/>
  <c r="F923" i="7" s="1"/>
  <c r="BB357" i="1"/>
  <c r="F902" i="7" s="1"/>
  <c r="BA357" i="1"/>
  <c r="E944" i="7" s="1"/>
  <c r="AZ357" i="1"/>
  <c r="E923" i="7" s="1"/>
  <c r="AY357" i="1"/>
  <c r="E902" i="7" s="1"/>
  <c r="AW357" i="1"/>
  <c r="CQ356" i="1"/>
  <c r="S943" i="7" s="1"/>
  <c r="CP356" i="1"/>
  <c r="S922" i="7" s="1"/>
  <c r="CO356" i="1"/>
  <c r="S901" i="7" s="1"/>
  <c r="CN356" i="1"/>
  <c r="R943" i="7" s="1"/>
  <c r="CM356" i="1"/>
  <c r="R922" i="7" s="1"/>
  <c r="CL356" i="1"/>
  <c r="R901" i="7" s="1"/>
  <c r="CK356" i="1"/>
  <c r="Q943" i="7" s="1"/>
  <c r="CJ356" i="1"/>
  <c r="Q922" i="7" s="1"/>
  <c r="CI356" i="1"/>
  <c r="Q901" i="7" s="1"/>
  <c r="CH356" i="1"/>
  <c r="P943" i="7" s="1"/>
  <c r="CG356" i="1"/>
  <c r="P922" i="7" s="1"/>
  <c r="CF356" i="1"/>
  <c r="P901" i="7" s="1"/>
  <c r="CE356" i="1"/>
  <c r="O943" i="7" s="1"/>
  <c r="CD356" i="1"/>
  <c r="O922" i="7" s="1"/>
  <c r="CC356" i="1"/>
  <c r="O901" i="7" s="1"/>
  <c r="CB356" i="1"/>
  <c r="N943" i="7" s="1"/>
  <c r="CA356" i="1"/>
  <c r="N922" i="7" s="1"/>
  <c r="BZ356" i="1"/>
  <c r="N901" i="7" s="1"/>
  <c r="BY356" i="1"/>
  <c r="M943" i="7" s="1"/>
  <c r="BX356" i="1"/>
  <c r="M922" i="7" s="1"/>
  <c r="BW356" i="1"/>
  <c r="M901" i="7" s="1"/>
  <c r="BV356" i="1"/>
  <c r="L943" i="7" s="1"/>
  <c r="BU356" i="1"/>
  <c r="L922" i="7" s="1"/>
  <c r="BT356" i="1"/>
  <c r="L901" i="7" s="1"/>
  <c r="BS356" i="1"/>
  <c r="BR356" i="1"/>
  <c r="K922" i="7" s="1"/>
  <c r="BQ356" i="1"/>
  <c r="K901" i="7" s="1"/>
  <c r="BP356" i="1"/>
  <c r="J943" i="7" s="1"/>
  <c r="BO356" i="1"/>
  <c r="J922" i="7" s="1"/>
  <c r="BN356" i="1"/>
  <c r="J901" i="7" s="1"/>
  <c r="BM356" i="1"/>
  <c r="I943" i="7" s="1"/>
  <c r="BL356" i="1"/>
  <c r="I922" i="7" s="1"/>
  <c r="BK356" i="1"/>
  <c r="I901" i="7" s="1"/>
  <c r="BJ356" i="1"/>
  <c r="H943" i="7" s="1"/>
  <c r="BI356" i="1"/>
  <c r="H922" i="7" s="1"/>
  <c r="BH356" i="1"/>
  <c r="H901" i="7" s="1"/>
  <c r="BG356" i="1"/>
  <c r="G943" i="7" s="1"/>
  <c r="BF356" i="1"/>
  <c r="G922" i="7" s="1"/>
  <c r="BE356" i="1"/>
  <c r="G901" i="7" s="1"/>
  <c r="BD356" i="1"/>
  <c r="F943" i="7" s="1"/>
  <c r="BC356" i="1"/>
  <c r="F922" i="7" s="1"/>
  <c r="BB356" i="1"/>
  <c r="F901" i="7" s="1"/>
  <c r="BA356" i="1"/>
  <c r="E943" i="7" s="1"/>
  <c r="AZ356" i="1"/>
  <c r="E922" i="7" s="1"/>
  <c r="AY356" i="1"/>
  <c r="E901" i="7" s="1"/>
  <c r="AW356" i="1"/>
  <c r="CQ355" i="1"/>
  <c r="S942" i="7" s="1"/>
  <c r="CP355" i="1"/>
  <c r="S921" i="7" s="1"/>
  <c r="CO355" i="1"/>
  <c r="S900" i="7" s="1"/>
  <c r="CN355" i="1"/>
  <c r="R942" i="7" s="1"/>
  <c r="CM355" i="1"/>
  <c r="R921" i="7" s="1"/>
  <c r="CL355" i="1"/>
  <c r="R900" i="7" s="1"/>
  <c r="CK355" i="1"/>
  <c r="Q942" i="7" s="1"/>
  <c r="CJ355" i="1"/>
  <c r="Q921" i="7" s="1"/>
  <c r="CI355" i="1"/>
  <c r="Q900" i="7" s="1"/>
  <c r="CH355" i="1"/>
  <c r="P942" i="7" s="1"/>
  <c r="CG355" i="1"/>
  <c r="P921" i="7" s="1"/>
  <c r="CF355" i="1"/>
  <c r="P900" i="7" s="1"/>
  <c r="CE355" i="1"/>
  <c r="O942" i="7" s="1"/>
  <c r="CD355" i="1"/>
  <c r="O921" i="7" s="1"/>
  <c r="CC355" i="1"/>
  <c r="O900" i="7" s="1"/>
  <c r="CB355" i="1"/>
  <c r="N942" i="7" s="1"/>
  <c r="CA355" i="1"/>
  <c r="N921" i="7" s="1"/>
  <c r="BZ355" i="1"/>
  <c r="N900" i="7" s="1"/>
  <c r="BY355" i="1"/>
  <c r="M942" i="7" s="1"/>
  <c r="BX355" i="1"/>
  <c r="M921" i="7" s="1"/>
  <c r="BW355" i="1"/>
  <c r="M900" i="7" s="1"/>
  <c r="BV355" i="1"/>
  <c r="L942" i="7" s="1"/>
  <c r="BU355" i="1"/>
  <c r="L921" i="7" s="1"/>
  <c r="BT355" i="1"/>
  <c r="L900" i="7" s="1"/>
  <c r="BS355" i="1"/>
  <c r="BR355" i="1"/>
  <c r="K921" i="7" s="1"/>
  <c r="BQ355" i="1"/>
  <c r="K900" i="7" s="1"/>
  <c r="BP355" i="1"/>
  <c r="J942" i="7" s="1"/>
  <c r="BO355" i="1"/>
  <c r="J921" i="7" s="1"/>
  <c r="BN355" i="1"/>
  <c r="J900" i="7" s="1"/>
  <c r="BM355" i="1"/>
  <c r="I942" i="7" s="1"/>
  <c r="BL355" i="1"/>
  <c r="I921" i="7" s="1"/>
  <c r="BK355" i="1"/>
  <c r="I900" i="7" s="1"/>
  <c r="BJ355" i="1"/>
  <c r="H942" i="7" s="1"/>
  <c r="BI355" i="1"/>
  <c r="H921" i="7" s="1"/>
  <c r="BH355" i="1"/>
  <c r="H900" i="7" s="1"/>
  <c r="BG355" i="1"/>
  <c r="G942" i="7" s="1"/>
  <c r="BF355" i="1"/>
  <c r="G921" i="7" s="1"/>
  <c r="BE355" i="1"/>
  <c r="G900" i="7" s="1"/>
  <c r="BD355" i="1"/>
  <c r="F942" i="7" s="1"/>
  <c r="BC355" i="1"/>
  <c r="F921" i="7" s="1"/>
  <c r="BB355" i="1"/>
  <c r="F900" i="7" s="1"/>
  <c r="BA355" i="1"/>
  <c r="E942" i="7" s="1"/>
  <c r="AZ355" i="1"/>
  <c r="E921" i="7" s="1"/>
  <c r="AY355" i="1"/>
  <c r="E900" i="7" s="1"/>
  <c r="AW355" i="1"/>
  <c r="CQ354" i="1"/>
  <c r="S941" i="7" s="1"/>
  <c r="CP354" i="1"/>
  <c r="S920" i="7" s="1"/>
  <c r="CO354" i="1"/>
  <c r="S899" i="7" s="1"/>
  <c r="CN354" i="1"/>
  <c r="R941" i="7" s="1"/>
  <c r="CM354" i="1"/>
  <c r="R920" i="7" s="1"/>
  <c r="CL354" i="1"/>
  <c r="R899" i="7" s="1"/>
  <c r="CK354" i="1"/>
  <c r="Q941" i="7" s="1"/>
  <c r="CJ354" i="1"/>
  <c r="Q920" i="7" s="1"/>
  <c r="CI354" i="1"/>
  <c r="Q899" i="7" s="1"/>
  <c r="CH354" i="1"/>
  <c r="P941" i="7" s="1"/>
  <c r="CG354" i="1"/>
  <c r="P920" i="7" s="1"/>
  <c r="CF354" i="1"/>
  <c r="P899" i="7" s="1"/>
  <c r="CE354" i="1"/>
  <c r="O941" i="7" s="1"/>
  <c r="CD354" i="1"/>
  <c r="O920" i="7" s="1"/>
  <c r="CC354" i="1"/>
  <c r="O899" i="7" s="1"/>
  <c r="CB354" i="1"/>
  <c r="N941" i="7" s="1"/>
  <c r="CA354" i="1"/>
  <c r="N920" i="7" s="1"/>
  <c r="BZ354" i="1"/>
  <c r="N899" i="7" s="1"/>
  <c r="BY354" i="1"/>
  <c r="M941" i="7" s="1"/>
  <c r="BX354" i="1"/>
  <c r="M920" i="7" s="1"/>
  <c r="BW354" i="1"/>
  <c r="M899" i="7" s="1"/>
  <c r="BV354" i="1"/>
  <c r="L941" i="7" s="1"/>
  <c r="BU354" i="1"/>
  <c r="L920" i="7" s="1"/>
  <c r="BT354" i="1"/>
  <c r="L899" i="7" s="1"/>
  <c r="BS354" i="1"/>
  <c r="BR354" i="1"/>
  <c r="K920" i="7" s="1"/>
  <c r="BQ354" i="1"/>
  <c r="K899" i="7" s="1"/>
  <c r="BP354" i="1"/>
  <c r="J941" i="7" s="1"/>
  <c r="BO354" i="1"/>
  <c r="J920" i="7" s="1"/>
  <c r="BN354" i="1"/>
  <c r="J899" i="7" s="1"/>
  <c r="BM354" i="1"/>
  <c r="I941" i="7" s="1"/>
  <c r="BL354" i="1"/>
  <c r="I920" i="7" s="1"/>
  <c r="BK354" i="1"/>
  <c r="I899" i="7" s="1"/>
  <c r="BJ354" i="1"/>
  <c r="H941" i="7" s="1"/>
  <c r="BI354" i="1"/>
  <c r="H920" i="7" s="1"/>
  <c r="BH354" i="1"/>
  <c r="H899" i="7" s="1"/>
  <c r="BG354" i="1"/>
  <c r="G941" i="7" s="1"/>
  <c r="BF354" i="1"/>
  <c r="G920" i="7" s="1"/>
  <c r="BE354" i="1"/>
  <c r="G899" i="7" s="1"/>
  <c r="BD354" i="1"/>
  <c r="F941" i="7" s="1"/>
  <c r="BC354" i="1"/>
  <c r="F920" i="7" s="1"/>
  <c r="BB354" i="1"/>
  <c r="F899" i="7" s="1"/>
  <c r="BA354" i="1"/>
  <c r="E941" i="7" s="1"/>
  <c r="AZ354" i="1"/>
  <c r="E920" i="7" s="1"/>
  <c r="AY354" i="1"/>
  <c r="E899" i="7" s="1"/>
  <c r="AW354" i="1"/>
  <c r="CQ353" i="1"/>
  <c r="S940" i="7" s="1"/>
  <c r="CP353" i="1"/>
  <c r="S919" i="7" s="1"/>
  <c r="CO353" i="1"/>
  <c r="S898" i="7" s="1"/>
  <c r="CN353" i="1"/>
  <c r="R940" i="7" s="1"/>
  <c r="CM353" i="1"/>
  <c r="R919" i="7" s="1"/>
  <c r="CL353" i="1"/>
  <c r="R898" i="7" s="1"/>
  <c r="CK353" i="1"/>
  <c r="Q940" i="7" s="1"/>
  <c r="CJ353" i="1"/>
  <c r="Q919" i="7" s="1"/>
  <c r="CI353" i="1"/>
  <c r="Q898" i="7" s="1"/>
  <c r="CH353" i="1"/>
  <c r="P940" i="7" s="1"/>
  <c r="CG353" i="1"/>
  <c r="P919" i="7" s="1"/>
  <c r="CF353" i="1"/>
  <c r="P898" i="7" s="1"/>
  <c r="CE353" i="1"/>
  <c r="O940" i="7" s="1"/>
  <c r="CD353" i="1"/>
  <c r="O919" i="7" s="1"/>
  <c r="CC353" i="1"/>
  <c r="O898" i="7" s="1"/>
  <c r="CB353" i="1"/>
  <c r="N940" i="7" s="1"/>
  <c r="CA353" i="1"/>
  <c r="N919" i="7" s="1"/>
  <c r="BZ353" i="1"/>
  <c r="N898" i="7" s="1"/>
  <c r="BY353" i="1"/>
  <c r="M940" i="7" s="1"/>
  <c r="BX353" i="1"/>
  <c r="M919" i="7" s="1"/>
  <c r="BW353" i="1"/>
  <c r="M898" i="7" s="1"/>
  <c r="BV353" i="1"/>
  <c r="L940" i="7" s="1"/>
  <c r="BU353" i="1"/>
  <c r="L919" i="7" s="1"/>
  <c r="BT353" i="1"/>
  <c r="L898" i="7" s="1"/>
  <c r="BS353" i="1"/>
  <c r="BR353" i="1"/>
  <c r="K919" i="7" s="1"/>
  <c r="BQ353" i="1"/>
  <c r="K898" i="7" s="1"/>
  <c r="BP353" i="1"/>
  <c r="J940" i="7" s="1"/>
  <c r="BO353" i="1"/>
  <c r="J919" i="7" s="1"/>
  <c r="BN353" i="1"/>
  <c r="J898" i="7" s="1"/>
  <c r="BM353" i="1"/>
  <c r="I940" i="7" s="1"/>
  <c r="BL353" i="1"/>
  <c r="I919" i="7" s="1"/>
  <c r="BK353" i="1"/>
  <c r="I898" i="7" s="1"/>
  <c r="BJ353" i="1"/>
  <c r="H940" i="7" s="1"/>
  <c r="BI353" i="1"/>
  <c r="H919" i="7" s="1"/>
  <c r="BH353" i="1"/>
  <c r="H898" i="7" s="1"/>
  <c r="BG353" i="1"/>
  <c r="G940" i="7" s="1"/>
  <c r="BF353" i="1"/>
  <c r="G919" i="7" s="1"/>
  <c r="BE353" i="1"/>
  <c r="G898" i="7" s="1"/>
  <c r="BD353" i="1"/>
  <c r="F940" i="7" s="1"/>
  <c r="BC353" i="1"/>
  <c r="F919" i="7" s="1"/>
  <c r="BB353" i="1"/>
  <c r="F898" i="7" s="1"/>
  <c r="BA353" i="1"/>
  <c r="E940" i="7" s="1"/>
  <c r="AZ353" i="1"/>
  <c r="E919" i="7" s="1"/>
  <c r="AY353" i="1"/>
  <c r="E898" i="7" s="1"/>
  <c r="AW353" i="1"/>
  <c r="CQ352" i="1"/>
  <c r="S939" i="7" s="1"/>
  <c r="CP352" i="1"/>
  <c r="S918" i="7" s="1"/>
  <c r="CO352" i="1"/>
  <c r="S897" i="7" s="1"/>
  <c r="CN352" i="1"/>
  <c r="R939" i="7" s="1"/>
  <c r="CM352" i="1"/>
  <c r="R918" i="7" s="1"/>
  <c r="CL352" i="1"/>
  <c r="R897" i="7" s="1"/>
  <c r="CK352" i="1"/>
  <c r="Q939" i="7" s="1"/>
  <c r="CJ352" i="1"/>
  <c r="Q918" i="7" s="1"/>
  <c r="CI352" i="1"/>
  <c r="Q897" i="7" s="1"/>
  <c r="CH352" i="1"/>
  <c r="P939" i="7" s="1"/>
  <c r="CG352" i="1"/>
  <c r="P918" i="7" s="1"/>
  <c r="CF352" i="1"/>
  <c r="P897" i="7" s="1"/>
  <c r="CE352" i="1"/>
  <c r="O939" i="7" s="1"/>
  <c r="CD352" i="1"/>
  <c r="O918" i="7" s="1"/>
  <c r="CC352" i="1"/>
  <c r="O897" i="7" s="1"/>
  <c r="CB352" i="1"/>
  <c r="N939" i="7" s="1"/>
  <c r="CA352" i="1"/>
  <c r="N918" i="7" s="1"/>
  <c r="BZ352" i="1"/>
  <c r="N897" i="7" s="1"/>
  <c r="BY352" i="1"/>
  <c r="M939" i="7" s="1"/>
  <c r="BX352" i="1"/>
  <c r="M918" i="7" s="1"/>
  <c r="BW352" i="1"/>
  <c r="M897" i="7" s="1"/>
  <c r="BV352" i="1"/>
  <c r="L939" i="7" s="1"/>
  <c r="BU352" i="1"/>
  <c r="L918" i="7" s="1"/>
  <c r="BT352" i="1"/>
  <c r="L897" i="7" s="1"/>
  <c r="BS352" i="1"/>
  <c r="BR352" i="1"/>
  <c r="K918" i="7" s="1"/>
  <c r="BQ352" i="1"/>
  <c r="K897" i="7" s="1"/>
  <c r="BP352" i="1"/>
  <c r="J939" i="7" s="1"/>
  <c r="BO352" i="1"/>
  <c r="J918" i="7" s="1"/>
  <c r="BN352" i="1"/>
  <c r="J897" i="7" s="1"/>
  <c r="BM352" i="1"/>
  <c r="I939" i="7" s="1"/>
  <c r="BL352" i="1"/>
  <c r="I918" i="7" s="1"/>
  <c r="BK352" i="1"/>
  <c r="I897" i="7" s="1"/>
  <c r="BJ352" i="1"/>
  <c r="H939" i="7" s="1"/>
  <c r="BI352" i="1"/>
  <c r="H918" i="7" s="1"/>
  <c r="BH352" i="1"/>
  <c r="H897" i="7" s="1"/>
  <c r="BG352" i="1"/>
  <c r="G939" i="7" s="1"/>
  <c r="BF352" i="1"/>
  <c r="G918" i="7" s="1"/>
  <c r="BE352" i="1"/>
  <c r="G897" i="7" s="1"/>
  <c r="BD352" i="1"/>
  <c r="F939" i="7" s="1"/>
  <c r="BC352" i="1"/>
  <c r="F918" i="7" s="1"/>
  <c r="BB352" i="1"/>
  <c r="F897" i="7" s="1"/>
  <c r="BA352" i="1"/>
  <c r="E939" i="7" s="1"/>
  <c r="AZ352" i="1"/>
  <c r="E918" i="7" s="1"/>
  <c r="AY352" i="1"/>
  <c r="E897" i="7" s="1"/>
  <c r="AW352" i="1"/>
  <c r="CQ351" i="1"/>
  <c r="S938" i="7" s="1"/>
  <c r="CP351" i="1"/>
  <c r="S917" i="7" s="1"/>
  <c r="CO351" i="1"/>
  <c r="S896" i="7" s="1"/>
  <c r="CN351" i="1"/>
  <c r="R938" i="7" s="1"/>
  <c r="CM351" i="1"/>
  <c r="R917" i="7" s="1"/>
  <c r="CL351" i="1"/>
  <c r="R896" i="7" s="1"/>
  <c r="CK351" i="1"/>
  <c r="Q938" i="7" s="1"/>
  <c r="CJ351" i="1"/>
  <c r="Q917" i="7" s="1"/>
  <c r="CI351" i="1"/>
  <c r="Q896" i="7" s="1"/>
  <c r="CH351" i="1"/>
  <c r="P938" i="7" s="1"/>
  <c r="CG351" i="1"/>
  <c r="P917" i="7" s="1"/>
  <c r="CF351" i="1"/>
  <c r="P896" i="7" s="1"/>
  <c r="CE351" i="1"/>
  <c r="O938" i="7" s="1"/>
  <c r="CD351" i="1"/>
  <c r="O917" i="7" s="1"/>
  <c r="CC351" i="1"/>
  <c r="O896" i="7" s="1"/>
  <c r="CB351" i="1"/>
  <c r="N938" i="7" s="1"/>
  <c r="CA351" i="1"/>
  <c r="N917" i="7" s="1"/>
  <c r="BZ351" i="1"/>
  <c r="N896" i="7" s="1"/>
  <c r="BY351" i="1"/>
  <c r="M938" i="7" s="1"/>
  <c r="BX351" i="1"/>
  <c r="M917" i="7" s="1"/>
  <c r="BW351" i="1"/>
  <c r="M896" i="7" s="1"/>
  <c r="BV351" i="1"/>
  <c r="L938" i="7" s="1"/>
  <c r="BU351" i="1"/>
  <c r="L917" i="7" s="1"/>
  <c r="BT351" i="1"/>
  <c r="L896" i="7" s="1"/>
  <c r="BS351" i="1"/>
  <c r="BR351" i="1"/>
  <c r="K917" i="7" s="1"/>
  <c r="BQ351" i="1"/>
  <c r="K896" i="7" s="1"/>
  <c r="BP351" i="1"/>
  <c r="J938" i="7" s="1"/>
  <c r="BO351" i="1"/>
  <c r="J917" i="7" s="1"/>
  <c r="BN351" i="1"/>
  <c r="J896" i="7" s="1"/>
  <c r="BM351" i="1"/>
  <c r="I938" i="7" s="1"/>
  <c r="BL351" i="1"/>
  <c r="I917" i="7" s="1"/>
  <c r="BK351" i="1"/>
  <c r="I896" i="7" s="1"/>
  <c r="BJ351" i="1"/>
  <c r="H938" i="7" s="1"/>
  <c r="BI351" i="1"/>
  <c r="H917" i="7" s="1"/>
  <c r="BH351" i="1"/>
  <c r="H896" i="7" s="1"/>
  <c r="BG351" i="1"/>
  <c r="G938" i="7" s="1"/>
  <c r="BF351" i="1"/>
  <c r="G917" i="7" s="1"/>
  <c r="BE351" i="1"/>
  <c r="G896" i="7" s="1"/>
  <c r="BD351" i="1"/>
  <c r="F938" i="7" s="1"/>
  <c r="BC351" i="1"/>
  <c r="F917" i="7" s="1"/>
  <c r="BB351" i="1"/>
  <c r="F896" i="7" s="1"/>
  <c r="BA351" i="1"/>
  <c r="E938" i="7" s="1"/>
  <c r="AZ351" i="1"/>
  <c r="E917" i="7" s="1"/>
  <c r="AY351" i="1"/>
  <c r="E896" i="7" s="1"/>
  <c r="AW351" i="1"/>
  <c r="CQ350" i="1"/>
  <c r="S937" i="7" s="1"/>
  <c r="CP350" i="1"/>
  <c r="S916" i="7" s="1"/>
  <c r="CO350" i="1"/>
  <c r="S895" i="7" s="1"/>
  <c r="CN350" i="1"/>
  <c r="R937" i="7" s="1"/>
  <c r="CM350" i="1"/>
  <c r="R916" i="7" s="1"/>
  <c r="CL350" i="1"/>
  <c r="R895" i="7" s="1"/>
  <c r="CK350" i="1"/>
  <c r="Q937" i="7" s="1"/>
  <c r="CJ350" i="1"/>
  <c r="Q916" i="7" s="1"/>
  <c r="CI350" i="1"/>
  <c r="Q895" i="7" s="1"/>
  <c r="CH350" i="1"/>
  <c r="P937" i="7" s="1"/>
  <c r="CG350" i="1"/>
  <c r="P916" i="7" s="1"/>
  <c r="CF350" i="1"/>
  <c r="P895" i="7" s="1"/>
  <c r="CE350" i="1"/>
  <c r="O937" i="7" s="1"/>
  <c r="CD350" i="1"/>
  <c r="O916" i="7" s="1"/>
  <c r="CC350" i="1"/>
  <c r="O895" i="7" s="1"/>
  <c r="CB350" i="1"/>
  <c r="N937" i="7" s="1"/>
  <c r="CA350" i="1"/>
  <c r="N916" i="7" s="1"/>
  <c r="BZ350" i="1"/>
  <c r="N895" i="7" s="1"/>
  <c r="BY350" i="1"/>
  <c r="M937" i="7" s="1"/>
  <c r="BX350" i="1"/>
  <c r="M916" i="7" s="1"/>
  <c r="BW350" i="1"/>
  <c r="M895" i="7" s="1"/>
  <c r="BV350" i="1"/>
  <c r="L937" i="7" s="1"/>
  <c r="BU350" i="1"/>
  <c r="L916" i="7" s="1"/>
  <c r="BT350" i="1"/>
  <c r="L895" i="7" s="1"/>
  <c r="BS350" i="1"/>
  <c r="BR350" i="1"/>
  <c r="K916" i="7" s="1"/>
  <c r="BQ350" i="1"/>
  <c r="K895" i="7" s="1"/>
  <c r="BP350" i="1"/>
  <c r="J937" i="7" s="1"/>
  <c r="BO350" i="1"/>
  <c r="J916" i="7" s="1"/>
  <c r="BN350" i="1"/>
  <c r="J895" i="7" s="1"/>
  <c r="BM350" i="1"/>
  <c r="I937" i="7" s="1"/>
  <c r="BL350" i="1"/>
  <c r="I916" i="7" s="1"/>
  <c r="BK350" i="1"/>
  <c r="I895" i="7" s="1"/>
  <c r="BJ350" i="1"/>
  <c r="H937" i="7" s="1"/>
  <c r="BI350" i="1"/>
  <c r="H916" i="7" s="1"/>
  <c r="BH350" i="1"/>
  <c r="H895" i="7" s="1"/>
  <c r="BG350" i="1"/>
  <c r="G937" i="7" s="1"/>
  <c r="BF350" i="1"/>
  <c r="G916" i="7" s="1"/>
  <c r="BE350" i="1"/>
  <c r="G895" i="7" s="1"/>
  <c r="BD350" i="1"/>
  <c r="F937" i="7" s="1"/>
  <c r="BC350" i="1"/>
  <c r="F916" i="7" s="1"/>
  <c r="BB350" i="1"/>
  <c r="F895" i="7" s="1"/>
  <c r="BA350" i="1"/>
  <c r="E937" i="7" s="1"/>
  <c r="AZ350" i="1"/>
  <c r="E916" i="7" s="1"/>
  <c r="AY350" i="1"/>
  <c r="E895" i="7" s="1"/>
  <c r="AW350" i="1"/>
  <c r="CQ349" i="1"/>
  <c r="S936" i="7" s="1"/>
  <c r="CP349" i="1"/>
  <c r="S915" i="7" s="1"/>
  <c r="CO349" i="1"/>
  <c r="S894" i="7" s="1"/>
  <c r="CN349" i="1"/>
  <c r="R936" i="7" s="1"/>
  <c r="CM349" i="1"/>
  <c r="R915" i="7" s="1"/>
  <c r="CL349" i="1"/>
  <c r="R894" i="7" s="1"/>
  <c r="CK349" i="1"/>
  <c r="Q936" i="7" s="1"/>
  <c r="CJ349" i="1"/>
  <c r="Q915" i="7" s="1"/>
  <c r="CI349" i="1"/>
  <c r="Q894" i="7" s="1"/>
  <c r="CH349" i="1"/>
  <c r="P936" i="7" s="1"/>
  <c r="CG349" i="1"/>
  <c r="P915" i="7" s="1"/>
  <c r="CF349" i="1"/>
  <c r="P894" i="7" s="1"/>
  <c r="CE349" i="1"/>
  <c r="O936" i="7" s="1"/>
  <c r="CD349" i="1"/>
  <c r="O915" i="7" s="1"/>
  <c r="CC349" i="1"/>
  <c r="O894" i="7" s="1"/>
  <c r="CB349" i="1"/>
  <c r="N936" i="7" s="1"/>
  <c r="CA349" i="1"/>
  <c r="N915" i="7" s="1"/>
  <c r="BZ349" i="1"/>
  <c r="N894" i="7" s="1"/>
  <c r="BY349" i="1"/>
  <c r="M936" i="7" s="1"/>
  <c r="BX349" i="1"/>
  <c r="M915" i="7" s="1"/>
  <c r="BW349" i="1"/>
  <c r="M894" i="7" s="1"/>
  <c r="BV349" i="1"/>
  <c r="L936" i="7" s="1"/>
  <c r="BU349" i="1"/>
  <c r="L915" i="7" s="1"/>
  <c r="BT349" i="1"/>
  <c r="L894" i="7" s="1"/>
  <c r="BS349" i="1"/>
  <c r="BR349" i="1"/>
  <c r="K915" i="7" s="1"/>
  <c r="BQ349" i="1"/>
  <c r="K894" i="7" s="1"/>
  <c r="BP349" i="1"/>
  <c r="J936" i="7" s="1"/>
  <c r="BO349" i="1"/>
  <c r="J915" i="7" s="1"/>
  <c r="BN349" i="1"/>
  <c r="J894" i="7" s="1"/>
  <c r="BM349" i="1"/>
  <c r="I936" i="7" s="1"/>
  <c r="BL349" i="1"/>
  <c r="I915" i="7" s="1"/>
  <c r="BK349" i="1"/>
  <c r="I894" i="7" s="1"/>
  <c r="BJ349" i="1"/>
  <c r="H936" i="7" s="1"/>
  <c r="BI349" i="1"/>
  <c r="H915" i="7" s="1"/>
  <c r="BH349" i="1"/>
  <c r="H894" i="7" s="1"/>
  <c r="BG349" i="1"/>
  <c r="G936" i="7" s="1"/>
  <c r="BF349" i="1"/>
  <c r="G915" i="7" s="1"/>
  <c r="BE349" i="1"/>
  <c r="G894" i="7" s="1"/>
  <c r="BD349" i="1"/>
  <c r="F936" i="7" s="1"/>
  <c r="BC349" i="1"/>
  <c r="F915" i="7" s="1"/>
  <c r="BB349" i="1"/>
  <c r="F894" i="7" s="1"/>
  <c r="BA349" i="1"/>
  <c r="E936" i="7" s="1"/>
  <c r="AZ349" i="1"/>
  <c r="E915" i="7" s="1"/>
  <c r="AY349" i="1"/>
  <c r="E894" i="7" s="1"/>
  <c r="AW349" i="1"/>
  <c r="CQ348" i="1"/>
  <c r="S935" i="7" s="1"/>
  <c r="CP348" i="1"/>
  <c r="S914" i="7" s="1"/>
  <c r="CO348" i="1"/>
  <c r="S893" i="7" s="1"/>
  <c r="CN348" i="1"/>
  <c r="R935" i="7" s="1"/>
  <c r="CM348" i="1"/>
  <c r="R914" i="7" s="1"/>
  <c r="CL348" i="1"/>
  <c r="R893" i="7" s="1"/>
  <c r="CK348" i="1"/>
  <c r="Q935" i="7" s="1"/>
  <c r="CJ348" i="1"/>
  <c r="Q914" i="7" s="1"/>
  <c r="CI348" i="1"/>
  <c r="Q893" i="7" s="1"/>
  <c r="CH348" i="1"/>
  <c r="P935" i="7" s="1"/>
  <c r="CG348" i="1"/>
  <c r="P914" i="7" s="1"/>
  <c r="CF348" i="1"/>
  <c r="P893" i="7" s="1"/>
  <c r="CE348" i="1"/>
  <c r="O935" i="7" s="1"/>
  <c r="CD348" i="1"/>
  <c r="O914" i="7" s="1"/>
  <c r="CC348" i="1"/>
  <c r="O893" i="7" s="1"/>
  <c r="CB348" i="1"/>
  <c r="N935" i="7" s="1"/>
  <c r="CA348" i="1"/>
  <c r="N914" i="7" s="1"/>
  <c r="BZ348" i="1"/>
  <c r="N893" i="7" s="1"/>
  <c r="BY348" i="1"/>
  <c r="M935" i="7" s="1"/>
  <c r="BX348" i="1"/>
  <c r="M914" i="7" s="1"/>
  <c r="BW348" i="1"/>
  <c r="M893" i="7" s="1"/>
  <c r="BV348" i="1"/>
  <c r="L935" i="7" s="1"/>
  <c r="BU348" i="1"/>
  <c r="L914" i="7" s="1"/>
  <c r="BT348" i="1"/>
  <c r="L893" i="7" s="1"/>
  <c r="BS348" i="1"/>
  <c r="BR348" i="1"/>
  <c r="K914" i="7" s="1"/>
  <c r="BQ348" i="1"/>
  <c r="K893" i="7" s="1"/>
  <c r="BP348" i="1"/>
  <c r="J935" i="7" s="1"/>
  <c r="BO348" i="1"/>
  <c r="J914" i="7" s="1"/>
  <c r="BN348" i="1"/>
  <c r="J893" i="7" s="1"/>
  <c r="BM348" i="1"/>
  <c r="I935" i="7" s="1"/>
  <c r="BL348" i="1"/>
  <c r="I914" i="7" s="1"/>
  <c r="BK348" i="1"/>
  <c r="I893" i="7" s="1"/>
  <c r="BJ348" i="1"/>
  <c r="H935" i="7" s="1"/>
  <c r="BI348" i="1"/>
  <c r="H914" i="7" s="1"/>
  <c r="BH348" i="1"/>
  <c r="H893" i="7" s="1"/>
  <c r="BG348" i="1"/>
  <c r="G935" i="7" s="1"/>
  <c r="BF348" i="1"/>
  <c r="G914" i="7" s="1"/>
  <c r="BE348" i="1"/>
  <c r="G893" i="7" s="1"/>
  <c r="BD348" i="1"/>
  <c r="F935" i="7" s="1"/>
  <c r="BC348" i="1"/>
  <c r="F914" i="7" s="1"/>
  <c r="BB348" i="1"/>
  <c r="F893" i="7" s="1"/>
  <c r="BA348" i="1"/>
  <c r="E935" i="7" s="1"/>
  <c r="AZ348" i="1"/>
  <c r="E914" i="7" s="1"/>
  <c r="AY348" i="1"/>
  <c r="E893" i="7" s="1"/>
  <c r="AW348" i="1"/>
  <c r="CQ347" i="1"/>
  <c r="S934" i="7" s="1"/>
  <c r="CP347" i="1"/>
  <c r="S913" i="7" s="1"/>
  <c r="CO347" i="1"/>
  <c r="S892" i="7" s="1"/>
  <c r="CN347" i="1"/>
  <c r="R934" i="7" s="1"/>
  <c r="CM347" i="1"/>
  <c r="R913" i="7" s="1"/>
  <c r="CL347" i="1"/>
  <c r="R892" i="7" s="1"/>
  <c r="CK347" i="1"/>
  <c r="Q934" i="7" s="1"/>
  <c r="CJ347" i="1"/>
  <c r="Q913" i="7" s="1"/>
  <c r="CI347" i="1"/>
  <c r="Q892" i="7" s="1"/>
  <c r="CH347" i="1"/>
  <c r="P934" i="7" s="1"/>
  <c r="CG347" i="1"/>
  <c r="P913" i="7" s="1"/>
  <c r="CF347" i="1"/>
  <c r="P892" i="7" s="1"/>
  <c r="CE347" i="1"/>
  <c r="O934" i="7" s="1"/>
  <c r="CD347" i="1"/>
  <c r="O913" i="7" s="1"/>
  <c r="CC347" i="1"/>
  <c r="O892" i="7" s="1"/>
  <c r="CB347" i="1"/>
  <c r="N934" i="7" s="1"/>
  <c r="CA347" i="1"/>
  <c r="N913" i="7" s="1"/>
  <c r="BZ347" i="1"/>
  <c r="N892" i="7" s="1"/>
  <c r="BY347" i="1"/>
  <c r="M934" i="7" s="1"/>
  <c r="BX347" i="1"/>
  <c r="M913" i="7" s="1"/>
  <c r="BW347" i="1"/>
  <c r="M892" i="7" s="1"/>
  <c r="BV347" i="1"/>
  <c r="L934" i="7" s="1"/>
  <c r="BU347" i="1"/>
  <c r="L913" i="7" s="1"/>
  <c r="BT347" i="1"/>
  <c r="L892" i="7" s="1"/>
  <c r="BS347" i="1"/>
  <c r="BR347" i="1"/>
  <c r="K913" i="7" s="1"/>
  <c r="BQ347" i="1"/>
  <c r="K892" i="7" s="1"/>
  <c r="BP347" i="1"/>
  <c r="J934" i="7" s="1"/>
  <c r="BO347" i="1"/>
  <c r="J913" i="7" s="1"/>
  <c r="BN347" i="1"/>
  <c r="J892" i="7" s="1"/>
  <c r="BM347" i="1"/>
  <c r="I934" i="7" s="1"/>
  <c r="BL347" i="1"/>
  <c r="I913" i="7" s="1"/>
  <c r="BK347" i="1"/>
  <c r="I892" i="7" s="1"/>
  <c r="BJ347" i="1"/>
  <c r="H934" i="7" s="1"/>
  <c r="BI347" i="1"/>
  <c r="H913" i="7" s="1"/>
  <c r="BH347" i="1"/>
  <c r="H892" i="7" s="1"/>
  <c r="BG347" i="1"/>
  <c r="G934" i="7" s="1"/>
  <c r="BF347" i="1"/>
  <c r="G913" i="7" s="1"/>
  <c r="BE347" i="1"/>
  <c r="G892" i="7" s="1"/>
  <c r="BD347" i="1"/>
  <c r="F934" i="7" s="1"/>
  <c r="BC347" i="1"/>
  <c r="F913" i="7" s="1"/>
  <c r="BB347" i="1"/>
  <c r="F892" i="7" s="1"/>
  <c r="BA347" i="1"/>
  <c r="E934" i="7" s="1"/>
  <c r="AZ347" i="1"/>
  <c r="E913" i="7" s="1"/>
  <c r="AY347" i="1"/>
  <c r="E892" i="7" s="1"/>
  <c r="AW347" i="1"/>
  <c r="CQ346" i="1"/>
  <c r="S933" i="7" s="1"/>
  <c r="CP346" i="1"/>
  <c r="S912" i="7" s="1"/>
  <c r="CO346" i="1"/>
  <c r="S891" i="7" s="1"/>
  <c r="CN346" i="1"/>
  <c r="R933" i="7" s="1"/>
  <c r="CM346" i="1"/>
  <c r="R912" i="7" s="1"/>
  <c r="CL346" i="1"/>
  <c r="R891" i="7" s="1"/>
  <c r="CK346" i="1"/>
  <c r="Q933" i="7" s="1"/>
  <c r="CJ346" i="1"/>
  <c r="Q912" i="7" s="1"/>
  <c r="CI346" i="1"/>
  <c r="Q891" i="7" s="1"/>
  <c r="CH346" i="1"/>
  <c r="P933" i="7" s="1"/>
  <c r="CG346" i="1"/>
  <c r="P912" i="7" s="1"/>
  <c r="CF346" i="1"/>
  <c r="P891" i="7" s="1"/>
  <c r="CE346" i="1"/>
  <c r="O933" i="7" s="1"/>
  <c r="CD346" i="1"/>
  <c r="O912" i="7" s="1"/>
  <c r="CC346" i="1"/>
  <c r="O891" i="7" s="1"/>
  <c r="CB346" i="1"/>
  <c r="N933" i="7" s="1"/>
  <c r="CA346" i="1"/>
  <c r="N912" i="7" s="1"/>
  <c r="BZ346" i="1"/>
  <c r="N891" i="7" s="1"/>
  <c r="BY346" i="1"/>
  <c r="M933" i="7" s="1"/>
  <c r="BX346" i="1"/>
  <c r="M912" i="7" s="1"/>
  <c r="BW346" i="1"/>
  <c r="M891" i="7" s="1"/>
  <c r="BV346" i="1"/>
  <c r="L933" i="7" s="1"/>
  <c r="BU346" i="1"/>
  <c r="L912" i="7" s="1"/>
  <c r="BT346" i="1"/>
  <c r="L891" i="7" s="1"/>
  <c r="BS346" i="1"/>
  <c r="BR346" i="1"/>
  <c r="K912" i="7" s="1"/>
  <c r="BQ346" i="1"/>
  <c r="K891" i="7" s="1"/>
  <c r="BP346" i="1"/>
  <c r="J933" i="7" s="1"/>
  <c r="BO346" i="1"/>
  <c r="J912" i="7" s="1"/>
  <c r="BN346" i="1"/>
  <c r="J891" i="7" s="1"/>
  <c r="BM346" i="1"/>
  <c r="I933" i="7" s="1"/>
  <c r="BL346" i="1"/>
  <c r="I912" i="7" s="1"/>
  <c r="BK346" i="1"/>
  <c r="I891" i="7" s="1"/>
  <c r="BJ346" i="1"/>
  <c r="H933" i="7" s="1"/>
  <c r="BI346" i="1"/>
  <c r="H912" i="7" s="1"/>
  <c r="BH346" i="1"/>
  <c r="H891" i="7" s="1"/>
  <c r="BG346" i="1"/>
  <c r="G933" i="7" s="1"/>
  <c r="BF346" i="1"/>
  <c r="G912" i="7" s="1"/>
  <c r="BE346" i="1"/>
  <c r="G891" i="7" s="1"/>
  <c r="BD346" i="1"/>
  <c r="F933" i="7" s="1"/>
  <c r="BC346" i="1"/>
  <c r="F912" i="7" s="1"/>
  <c r="BB346" i="1"/>
  <c r="F891" i="7" s="1"/>
  <c r="BA346" i="1"/>
  <c r="E933" i="7" s="1"/>
  <c r="AZ346" i="1"/>
  <c r="E912" i="7" s="1"/>
  <c r="AY346" i="1"/>
  <c r="E891" i="7" s="1"/>
  <c r="AW346" i="1"/>
  <c r="CQ345" i="1"/>
  <c r="S932" i="7" s="1"/>
  <c r="CP345" i="1"/>
  <c r="S911" i="7" s="1"/>
  <c r="CO345" i="1"/>
  <c r="S890" i="7" s="1"/>
  <c r="CN345" i="1"/>
  <c r="R932" i="7" s="1"/>
  <c r="CM345" i="1"/>
  <c r="R911" i="7" s="1"/>
  <c r="CL345" i="1"/>
  <c r="R890" i="7" s="1"/>
  <c r="CK345" i="1"/>
  <c r="Q932" i="7" s="1"/>
  <c r="CJ345" i="1"/>
  <c r="Q911" i="7" s="1"/>
  <c r="CI345" i="1"/>
  <c r="Q890" i="7" s="1"/>
  <c r="CH345" i="1"/>
  <c r="P932" i="7" s="1"/>
  <c r="CG345" i="1"/>
  <c r="P911" i="7" s="1"/>
  <c r="CF345" i="1"/>
  <c r="P890" i="7" s="1"/>
  <c r="CE345" i="1"/>
  <c r="O932" i="7" s="1"/>
  <c r="CD345" i="1"/>
  <c r="O911" i="7" s="1"/>
  <c r="CC345" i="1"/>
  <c r="O890" i="7" s="1"/>
  <c r="CB345" i="1"/>
  <c r="N932" i="7" s="1"/>
  <c r="CA345" i="1"/>
  <c r="N911" i="7" s="1"/>
  <c r="BZ345" i="1"/>
  <c r="N890" i="7" s="1"/>
  <c r="BY345" i="1"/>
  <c r="M932" i="7" s="1"/>
  <c r="BX345" i="1"/>
  <c r="M911" i="7" s="1"/>
  <c r="BW345" i="1"/>
  <c r="M890" i="7" s="1"/>
  <c r="BV345" i="1"/>
  <c r="L932" i="7" s="1"/>
  <c r="BU345" i="1"/>
  <c r="L911" i="7" s="1"/>
  <c r="BT345" i="1"/>
  <c r="L890" i="7" s="1"/>
  <c r="BS345" i="1"/>
  <c r="BR345" i="1"/>
  <c r="K911" i="7" s="1"/>
  <c r="BQ345" i="1"/>
  <c r="K890" i="7" s="1"/>
  <c r="BP345" i="1"/>
  <c r="J932" i="7" s="1"/>
  <c r="BO345" i="1"/>
  <c r="J911" i="7" s="1"/>
  <c r="BN345" i="1"/>
  <c r="J890" i="7" s="1"/>
  <c r="BM345" i="1"/>
  <c r="I932" i="7" s="1"/>
  <c r="BL345" i="1"/>
  <c r="I911" i="7" s="1"/>
  <c r="BK345" i="1"/>
  <c r="I890" i="7" s="1"/>
  <c r="BJ345" i="1"/>
  <c r="H932" i="7" s="1"/>
  <c r="BI345" i="1"/>
  <c r="H911" i="7" s="1"/>
  <c r="BH345" i="1"/>
  <c r="H890" i="7" s="1"/>
  <c r="BG345" i="1"/>
  <c r="G932" i="7" s="1"/>
  <c r="BF345" i="1"/>
  <c r="G911" i="7" s="1"/>
  <c r="BE345" i="1"/>
  <c r="G890" i="7" s="1"/>
  <c r="BD345" i="1"/>
  <c r="F932" i="7" s="1"/>
  <c r="BC345" i="1"/>
  <c r="F911" i="7" s="1"/>
  <c r="BB345" i="1"/>
  <c r="F890" i="7" s="1"/>
  <c r="BA345" i="1"/>
  <c r="E932" i="7" s="1"/>
  <c r="AZ345" i="1"/>
  <c r="E911" i="7" s="1"/>
  <c r="AY345" i="1"/>
  <c r="E890" i="7" s="1"/>
  <c r="AW345" i="1"/>
  <c r="CQ344" i="1"/>
  <c r="S931" i="7" s="1"/>
  <c r="CP344" i="1"/>
  <c r="S910" i="7" s="1"/>
  <c r="CO344" i="1"/>
  <c r="S889" i="7" s="1"/>
  <c r="CN344" i="1"/>
  <c r="R931" i="7" s="1"/>
  <c r="CM344" i="1"/>
  <c r="R910" i="7" s="1"/>
  <c r="CL344" i="1"/>
  <c r="R889" i="7" s="1"/>
  <c r="CK344" i="1"/>
  <c r="Q931" i="7" s="1"/>
  <c r="CJ344" i="1"/>
  <c r="Q910" i="7" s="1"/>
  <c r="CI344" i="1"/>
  <c r="Q889" i="7" s="1"/>
  <c r="CH344" i="1"/>
  <c r="P931" i="7" s="1"/>
  <c r="CG344" i="1"/>
  <c r="P910" i="7" s="1"/>
  <c r="CF344" i="1"/>
  <c r="P889" i="7" s="1"/>
  <c r="CE344" i="1"/>
  <c r="O931" i="7" s="1"/>
  <c r="CD344" i="1"/>
  <c r="O910" i="7" s="1"/>
  <c r="CC344" i="1"/>
  <c r="O889" i="7" s="1"/>
  <c r="CB344" i="1"/>
  <c r="N931" i="7" s="1"/>
  <c r="CA344" i="1"/>
  <c r="N910" i="7" s="1"/>
  <c r="BZ344" i="1"/>
  <c r="N889" i="7" s="1"/>
  <c r="BY344" i="1"/>
  <c r="M931" i="7" s="1"/>
  <c r="BX344" i="1"/>
  <c r="M910" i="7" s="1"/>
  <c r="BW344" i="1"/>
  <c r="M889" i="7" s="1"/>
  <c r="BV344" i="1"/>
  <c r="L931" i="7" s="1"/>
  <c r="BU344" i="1"/>
  <c r="L910" i="7" s="1"/>
  <c r="BT344" i="1"/>
  <c r="L889" i="7" s="1"/>
  <c r="BS344" i="1"/>
  <c r="BR344" i="1"/>
  <c r="K910" i="7" s="1"/>
  <c r="BQ344" i="1"/>
  <c r="K889" i="7" s="1"/>
  <c r="BP344" i="1"/>
  <c r="J931" i="7" s="1"/>
  <c r="BO344" i="1"/>
  <c r="J910" i="7" s="1"/>
  <c r="BN344" i="1"/>
  <c r="J889" i="7" s="1"/>
  <c r="BM344" i="1"/>
  <c r="I931" i="7" s="1"/>
  <c r="BL344" i="1"/>
  <c r="I910" i="7" s="1"/>
  <c r="BK344" i="1"/>
  <c r="I889" i="7" s="1"/>
  <c r="BJ344" i="1"/>
  <c r="H931" i="7" s="1"/>
  <c r="BI344" i="1"/>
  <c r="H910" i="7" s="1"/>
  <c r="BH344" i="1"/>
  <c r="H889" i="7" s="1"/>
  <c r="BG344" i="1"/>
  <c r="G931" i="7" s="1"/>
  <c r="BF344" i="1"/>
  <c r="G910" i="7" s="1"/>
  <c r="BE344" i="1"/>
  <c r="G889" i="7" s="1"/>
  <c r="BD344" i="1"/>
  <c r="F931" i="7" s="1"/>
  <c r="BC344" i="1"/>
  <c r="F910" i="7" s="1"/>
  <c r="BB344" i="1"/>
  <c r="F889" i="7" s="1"/>
  <c r="BA344" i="1"/>
  <c r="E931" i="7" s="1"/>
  <c r="AZ344" i="1"/>
  <c r="E910" i="7" s="1"/>
  <c r="AY344" i="1"/>
  <c r="E889" i="7" s="1"/>
  <c r="AW344" i="1"/>
  <c r="CQ343" i="1"/>
  <c r="S930" i="7" s="1"/>
  <c r="CP343" i="1"/>
  <c r="S909" i="7" s="1"/>
  <c r="CO343" i="1"/>
  <c r="S888" i="7" s="1"/>
  <c r="CN343" i="1"/>
  <c r="R930" i="7" s="1"/>
  <c r="CM343" i="1"/>
  <c r="R909" i="7" s="1"/>
  <c r="CL343" i="1"/>
  <c r="R888" i="7" s="1"/>
  <c r="CK343" i="1"/>
  <c r="Q930" i="7" s="1"/>
  <c r="CJ343" i="1"/>
  <c r="Q909" i="7" s="1"/>
  <c r="CI343" i="1"/>
  <c r="Q888" i="7" s="1"/>
  <c r="CH343" i="1"/>
  <c r="P930" i="7" s="1"/>
  <c r="CG343" i="1"/>
  <c r="P909" i="7" s="1"/>
  <c r="CF343" i="1"/>
  <c r="P888" i="7" s="1"/>
  <c r="CE343" i="1"/>
  <c r="O930" i="7" s="1"/>
  <c r="CD343" i="1"/>
  <c r="O909" i="7" s="1"/>
  <c r="CC343" i="1"/>
  <c r="O888" i="7" s="1"/>
  <c r="CB343" i="1"/>
  <c r="N930" i="7" s="1"/>
  <c r="CA343" i="1"/>
  <c r="N909" i="7" s="1"/>
  <c r="BZ343" i="1"/>
  <c r="N888" i="7" s="1"/>
  <c r="BY343" i="1"/>
  <c r="M930" i="7" s="1"/>
  <c r="BX343" i="1"/>
  <c r="M909" i="7" s="1"/>
  <c r="BW343" i="1"/>
  <c r="M888" i="7" s="1"/>
  <c r="BV343" i="1"/>
  <c r="L930" i="7" s="1"/>
  <c r="BU343" i="1"/>
  <c r="L909" i="7" s="1"/>
  <c r="BT343" i="1"/>
  <c r="L888" i="7" s="1"/>
  <c r="BS343" i="1"/>
  <c r="BR343" i="1"/>
  <c r="K909" i="7" s="1"/>
  <c r="BQ343" i="1"/>
  <c r="K888" i="7" s="1"/>
  <c r="BP343" i="1"/>
  <c r="J930" i="7" s="1"/>
  <c r="BO343" i="1"/>
  <c r="J909" i="7" s="1"/>
  <c r="BN343" i="1"/>
  <c r="J888" i="7" s="1"/>
  <c r="BM343" i="1"/>
  <c r="I930" i="7" s="1"/>
  <c r="BL343" i="1"/>
  <c r="I909" i="7" s="1"/>
  <c r="BK343" i="1"/>
  <c r="I888" i="7" s="1"/>
  <c r="BJ343" i="1"/>
  <c r="H930" i="7" s="1"/>
  <c r="BI343" i="1"/>
  <c r="H909" i="7" s="1"/>
  <c r="BH343" i="1"/>
  <c r="H888" i="7" s="1"/>
  <c r="BG343" i="1"/>
  <c r="G930" i="7" s="1"/>
  <c r="BF343" i="1"/>
  <c r="G909" i="7" s="1"/>
  <c r="BE343" i="1"/>
  <c r="G888" i="7" s="1"/>
  <c r="BD343" i="1"/>
  <c r="F930" i="7" s="1"/>
  <c r="BC343" i="1"/>
  <c r="F909" i="7" s="1"/>
  <c r="BB343" i="1"/>
  <c r="F888" i="7" s="1"/>
  <c r="BA343" i="1"/>
  <c r="E930" i="7" s="1"/>
  <c r="AZ343" i="1"/>
  <c r="E909" i="7" s="1"/>
  <c r="AY343" i="1"/>
  <c r="E888" i="7" s="1"/>
  <c r="AW343" i="1"/>
  <c r="CQ342" i="1"/>
  <c r="S929" i="7" s="1"/>
  <c r="CP342" i="1"/>
  <c r="S908" i="7" s="1"/>
  <c r="CO342" i="1"/>
  <c r="S887" i="7" s="1"/>
  <c r="CN342" i="1"/>
  <c r="R929" i="7" s="1"/>
  <c r="CM342" i="1"/>
  <c r="R908" i="7" s="1"/>
  <c r="CL342" i="1"/>
  <c r="R887" i="7" s="1"/>
  <c r="CK342" i="1"/>
  <c r="Q929" i="7" s="1"/>
  <c r="CJ342" i="1"/>
  <c r="Q908" i="7" s="1"/>
  <c r="CI342" i="1"/>
  <c r="Q887" i="7" s="1"/>
  <c r="CH342" i="1"/>
  <c r="P929" i="7" s="1"/>
  <c r="CG342" i="1"/>
  <c r="P908" i="7" s="1"/>
  <c r="CF342" i="1"/>
  <c r="P887" i="7" s="1"/>
  <c r="CE342" i="1"/>
  <c r="O929" i="7" s="1"/>
  <c r="CD342" i="1"/>
  <c r="O908" i="7" s="1"/>
  <c r="CC342" i="1"/>
  <c r="O887" i="7" s="1"/>
  <c r="CB342" i="1"/>
  <c r="N929" i="7" s="1"/>
  <c r="CA342" i="1"/>
  <c r="N908" i="7" s="1"/>
  <c r="BZ342" i="1"/>
  <c r="N887" i="7" s="1"/>
  <c r="BY342" i="1"/>
  <c r="M929" i="7" s="1"/>
  <c r="BX342" i="1"/>
  <c r="M908" i="7" s="1"/>
  <c r="BW342" i="1"/>
  <c r="M887" i="7" s="1"/>
  <c r="BV342" i="1"/>
  <c r="L929" i="7" s="1"/>
  <c r="BU342" i="1"/>
  <c r="L908" i="7" s="1"/>
  <c r="BT342" i="1"/>
  <c r="L887" i="7" s="1"/>
  <c r="BS342" i="1"/>
  <c r="BR342" i="1"/>
  <c r="K908" i="7" s="1"/>
  <c r="BQ342" i="1"/>
  <c r="K887" i="7" s="1"/>
  <c r="BP342" i="1"/>
  <c r="J929" i="7" s="1"/>
  <c r="BO342" i="1"/>
  <c r="J908" i="7" s="1"/>
  <c r="BN342" i="1"/>
  <c r="J887" i="7" s="1"/>
  <c r="BM342" i="1"/>
  <c r="I929" i="7" s="1"/>
  <c r="BL342" i="1"/>
  <c r="I908" i="7" s="1"/>
  <c r="BK342" i="1"/>
  <c r="I887" i="7" s="1"/>
  <c r="BJ342" i="1"/>
  <c r="H929" i="7" s="1"/>
  <c r="BI342" i="1"/>
  <c r="H908" i="7" s="1"/>
  <c r="BH342" i="1"/>
  <c r="H887" i="7" s="1"/>
  <c r="BG342" i="1"/>
  <c r="G929" i="7" s="1"/>
  <c r="BF342" i="1"/>
  <c r="G908" i="7" s="1"/>
  <c r="BE342" i="1"/>
  <c r="G887" i="7" s="1"/>
  <c r="BD342" i="1"/>
  <c r="F929" i="7" s="1"/>
  <c r="BC342" i="1"/>
  <c r="F908" i="7" s="1"/>
  <c r="BB342" i="1"/>
  <c r="F887" i="7" s="1"/>
  <c r="BA342" i="1"/>
  <c r="E929" i="7" s="1"/>
  <c r="AZ342" i="1"/>
  <c r="E908" i="7" s="1"/>
  <c r="AY342" i="1"/>
  <c r="E887" i="7" s="1"/>
  <c r="AW342" i="1"/>
  <c r="CQ341" i="1"/>
  <c r="S928" i="7" s="1"/>
  <c r="CP341" i="1"/>
  <c r="S907" i="7" s="1"/>
  <c r="CO341" i="1"/>
  <c r="S886" i="7" s="1"/>
  <c r="CN341" i="1"/>
  <c r="R928" i="7" s="1"/>
  <c r="CM341" i="1"/>
  <c r="R907" i="7" s="1"/>
  <c r="CL341" i="1"/>
  <c r="R886" i="7" s="1"/>
  <c r="CK341" i="1"/>
  <c r="Q928" i="7" s="1"/>
  <c r="CJ341" i="1"/>
  <c r="Q907" i="7" s="1"/>
  <c r="CI341" i="1"/>
  <c r="Q886" i="7" s="1"/>
  <c r="CH341" i="1"/>
  <c r="P928" i="7" s="1"/>
  <c r="CG341" i="1"/>
  <c r="P907" i="7" s="1"/>
  <c r="CF341" i="1"/>
  <c r="P886" i="7" s="1"/>
  <c r="CE341" i="1"/>
  <c r="O928" i="7" s="1"/>
  <c r="CD341" i="1"/>
  <c r="O907" i="7" s="1"/>
  <c r="CC341" i="1"/>
  <c r="O886" i="7" s="1"/>
  <c r="CB341" i="1"/>
  <c r="N928" i="7" s="1"/>
  <c r="CA341" i="1"/>
  <c r="N907" i="7" s="1"/>
  <c r="BZ341" i="1"/>
  <c r="N886" i="7" s="1"/>
  <c r="BY341" i="1"/>
  <c r="M928" i="7" s="1"/>
  <c r="BX341" i="1"/>
  <c r="M907" i="7" s="1"/>
  <c r="BW341" i="1"/>
  <c r="M886" i="7" s="1"/>
  <c r="BV341" i="1"/>
  <c r="L928" i="7" s="1"/>
  <c r="BU341" i="1"/>
  <c r="L907" i="7" s="1"/>
  <c r="BT341" i="1"/>
  <c r="L886" i="7" s="1"/>
  <c r="BS341" i="1"/>
  <c r="BR341" i="1"/>
  <c r="K907" i="7" s="1"/>
  <c r="BQ341" i="1"/>
  <c r="K886" i="7" s="1"/>
  <c r="BP341" i="1"/>
  <c r="J928" i="7" s="1"/>
  <c r="BO341" i="1"/>
  <c r="J907" i="7" s="1"/>
  <c r="BN341" i="1"/>
  <c r="J886" i="7" s="1"/>
  <c r="BM341" i="1"/>
  <c r="I928" i="7" s="1"/>
  <c r="BL341" i="1"/>
  <c r="I907" i="7" s="1"/>
  <c r="BK341" i="1"/>
  <c r="I886" i="7" s="1"/>
  <c r="BJ341" i="1"/>
  <c r="H928" i="7" s="1"/>
  <c r="BI341" i="1"/>
  <c r="H907" i="7" s="1"/>
  <c r="BH341" i="1"/>
  <c r="H886" i="7" s="1"/>
  <c r="BG341" i="1"/>
  <c r="G928" i="7" s="1"/>
  <c r="BF341" i="1"/>
  <c r="G907" i="7" s="1"/>
  <c r="BE341" i="1"/>
  <c r="G886" i="7" s="1"/>
  <c r="BD341" i="1"/>
  <c r="F928" i="7" s="1"/>
  <c r="BC341" i="1"/>
  <c r="F907" i="7" s="1"/>
  <c r="BB341" i="1"/>
  <c r="F886" i="7" s="1"/>
  <c r="BA341" i="1"/>
  <c r="E928" i="7" s="1"/>
  <c r="AZ341" i="1"/>
  <c r="E907" i="7" s="1"/>
  <c r="AY341" i="1"/>
  <c r="E886" i="7" s="1"/>
  <c r="AW341" i="1"/>
  <c r="CQ340" i="1"/>
  <c r="S927" i="7" s="1"/>
  <c r="CP340" i="1"/>
  <c r="S906" i="7" s="1"/>
  <c r="CO340" i="1"/>
  <c r="S885" i="7" s="1"/>
  <c r="CN340" i="1"/>
  <c r="R927" i="7" s="1"/>
  <c r="CM340" i="1"/>
  <c r="R906" i="7" s="1"/>
  <c r="CL340" i="1"/>
  <c r="R885" i="7" s="1"/>
  <c r="CK340" i="1"/>
  <c r="Q927" i="7" s="1"/>
  <c r="CJ340" i="1"/>
  <c r="Q906" i="7" s="1"/>
  <c r="CI340" i="1"/>
  <c r="Q885" i="7" s="1"/>
  <c r="CH340" i="1"/>
  <c r="P927" i="7" s="1"/>
  <c r="CG340" i="1"/>
  <c r="P906" i="7" s="1"/>
  <c r="CF340" i="1"/>
  <c r="P885" i="7" s="1"/>
  <c r="CE340" i="1"/>
  <c r="O927" i="7" s="1"/>
  <c r="CD340" i="1"/>
  <c r="O906" i="7" s="1"/>
  <c r="CC340" i="1"/>
  <c r="O885" i="7" s="1"/>
  <c r="CB340" i="1"/>
  <c r="N927" i="7" s="1"/>
  <c r="CA340" i="1"/>
  <c r="N906" i="7" s="1"/>
  <c r="BZ340" i="1"/>
  <c r="N885" i="7" s="1"/>
  <c r="BY340" i="1"/>
  <c r="M927" i="7" s="1"/>
  <c r="BX340" i="1"/>
  <c r="M906" i="7" s="1"/>
  <c r="BW340" i="1"/>
  <c r="M885" i="7" s="1"/>
  <c r="BV340" i="1"/>
  <c r="L927" i="7" s="1"/>
  <c r="BU340" i="1"/>
  <c r="L906" i="7" s="1"/>
  <c r="BT340" i="1"/>
  <c r="L885" i="7" s="1"/>
  <c r="BS340" i="1"/>
  <c r="BR340" i="1"/>
  <c r="K906" i="7" s="1"/>
  <c r="BQ340" i="1"/>
  <c r="K885" i="7" s="1"/>
  <c r="BP340" i="1"/>
  <c r="J927" i="7" s="1"/>
  <c r="BO340" i="1"/>
  <c r="J906" i="7" s="1"/>
  <c r="BN340" i="1"/>
  <c r="J885" i="7" s="1"/>
  <c r="BM340" i="1"/>
  <c r="I927" i="7" s="1"/>
  <c r="BL340" i="1"/>
  <c r="I906" i="7" s="1"/>
  <c r="BK340" i="1"/>
  <c r="I885" i="7" s="1"/>
  <c r="BJ340" i="1"/>
  <c r="H927" i="7" s="1"/>
  <c r="BI340" i="1"/>
  <c r="H906" i="7" s="1"/>
  <c r="BH340" i="1"/>
  <c r="H885" i="7" s="1"/>
  <c r="BG340" i="1"/>
  <c r="G927" i="7" s="1"/>
  <c r="W927" i="7" s="1"/>
  <c r="BF340" i="1"/>
  <c r="G906" i="7" s="1"/>
  <c r="BE340" i="1"/>
  <c r="G885" i="7" s="1"/>
  <c r="BD340" i="1"/>
  <c r="F927" i="7" s="1"/>
  <c r="BC340" i="1"/>
  <c r="F906" i="7" s="1"/>
  <c r="BB340" i="1"/>
  <c r="F885" i="7" s="1"/>
  <c r="BA340" i="1"/>
  <c r="E927" i="7" s="1"/>
  <c r="AZ340" i="1"/>
  <c r="E906" i="7" s="1"/>
  <c r="AY340" i="1"/>
  <c r="E885" i="7" s="1"/>
  <c r="AW340" i="1"/>
  <c r="CQ339" i="1"/>
  <c r="S926" i="7" s="1"/>
  <c r="CP339" i="1"/>
  <c r="S905" i="7" s="1"/>
  <c r="CO339" i="1"/>
  <c r="S884" i="7" s="1"/>
  <c r="CN339" i="1"/>
  <c r="R926" i="7" s="1"/>
  <c r="CM339" i="1"/>
  <c r="R905" i="7" s="1"/>
  <c r="CL339" i="1"/>
  <c r="R884" i="7" s="1"/>
  <c r="CK339" i="1"/>
  <c r="Q926" i="7" s="1"/>
  <c r="CJ339" i="1"/>
  <c r="Q905" i="7" s="1"/>
  <c r="CI339" i="1"/>
  <c r="Q884" i="7" s="1"/>
  <c r="CH339" i="1"/>
  <c r="P926" i="7" s="1"/>
  <c r="CG339" i="1"/>
  <c r="P905" i="7" s="1"/>
  <c r="CF339" i="1"/>
  <c r="P884" i="7" s="1"/>
  <c r="CE339" i="1"/>
  <c r="O926" i="7" s="1"/>
  <c r="CD339" i="1"/>
  <c r="O905" i="7" s="1"/>
  <c r="CC339" i="1"/>
  <c r="O884" i="7" s="1"/>
  <c r="CB339" i="1"/>
  <c r="N926" i="7" s="1"/>
  <c r="CA339" i="1"/>
  <c r="N905" i="7" s="1"/>
  <c r="BZ339" i="1"/>
  <c r="N884" i="7" s="1"/>
  <c r="BY339" i="1"/>
  <c r="M926" i="7" s="1"/>
  <c r="BX339" i="1"/>
  <c r="M905" i="7" s="1"/>
  <c r="BW339" i="1"/>
  <c r="M884" i="7" s="1"/>
  <c r="BV339" i="1"/>
  <c r="L926" i="7" s="1"/>
  <c r="BU339" i="1"/>
  <c r="L905" i="7" s="1"/>
  <c r="BT339" i="1"/>
  <c r="L884" i="7" s="1"/>
  <c r="BS339" i="1"/>
  <c r="BR339" i="1"/>
  <c r="K905" i="7" s="1"/>
  <c r="BQ339" i="1"/>
  <c r="K884" i="7" s="1"/>
  <c r="BP339" i="1"/>
  <c r="J926" i="7" s="1"/>
  <c r="BO339" i="1"/>
  <c r="J905" i="7" s="1"/>
  <c r="BN339" i="1"/>
  <c r="J884" i="7" s="1"/>
  <c r="BM339" i="1"/>
  <c r="I926" i="7" s="1"/>
  <c r="BL339" i="1"/>
  <c r="I905" i="7" s="1"/>
  <c r="BK339" i="1"/>
  <c r="I884" i="7" s="1"/>
  <c r="BJ339" i="1"/>
  <c r="H926" i="7" s="1"/>
  <c r="BI339" i="1"/>
  <c r="H905" i="7" s="1"/>
  <c r="BH339" i="1"/>
  <c r="H884" i="7" s="1"/>
  <c r="BG339" i="1"/>
  <c r="G926" i="7" s="1"/>
  <c r="BF339" i="1"/>
  <c r="G905" i="7" s="1"/>
  <c r="X905" i="7" s="1"/>
  <c r="BE339" i="1"/>
  <c r="G884" i="7" s="1"/>
  <c r="BD339" i="1"/>
  <c r="F926" i="7" s="1"/>
  <c r="BC339" i="1"/>
  <c r="F905" i="7" s="1"/>
  <c r="BB339" i="1"/>
  <c r="F884" i="7" s="1"/>
  <c r="BA339" i="1"/>
  <c r="E926" i="7" s="1"/>
  <c r="AZ339" i="1"/>
  <c r="E905" i="7" s="1"/>
  <c r="AY339" i="1"/>
  <c r="E884" i="7" s="1"/>
  <c r="AW339" i="1"/>
  <c r="CQ335" i="1"/>
  <c r="S883" i="7" s="1"/>
  <c r="CP335" i="1"/>
  <c r="S862" i="7" s="1"/>
  <c r="CO335" i="1"/>
  <c r="S841" i="7" s="1"/>
  <c r="CN335" i="1"/>
  <c r="R883" i="7" s="1"/>
  <c r="CM335" i="1"/>
  <c r="R862" i="7" s="1"/>
  <c r="CL335" i="1"/>
  <c r="R841" i="7" s="1"/>
  <c r="CK335" i="1"/>
  <c r="Q883" i="7" s="1"/>
  <c r="CJ335" i="1"/>
  <c r="Q862" i="7" s="1"/>
  <c r="CI335" i="1"/>
  <c r="Q841" i="7" s="1"/>
  <c r="CH335" i="1"/>
  <c r="P883" i="7" s="1"/>
  <c r="CG335" i="1"/>
  <c r="P862" i="7" s="1"/>
  <c r="CF335" i="1"/>
  <c r="P841" i="7" s="1"/>
  <c r="CE335" i="1"/>
  <c r="O883" i="7" s="1"/>
  <c r="CD335" i="1"/>
  <c r="O862" i="7" s="1"/>
  <c r="CC335" i="1"/>
  <c r="O841" i="7" s="1"/>
  <c r="CB335" i="1"/>
  <c r="N883" i="7" s="1"/>
  <c r="CA335" i="1"/>
  <c r="N862" i="7" s="1"/>
  <c r="BZ335" i="1"/>
  <c r="N841" i="7" s="1"/>
  <c r="BY335" i="1"/>
  <c r="M883" i="7" s="1"/>
  <c r="BX335" i="1"/>
  <c r="M862" i="7" s="1"/>
  <c r="BW335" i="1"/>
  <c r="M841" i="7" s="1"/>
  <c r="BV335" i="1"/>
  <c r="L883" i="7" s="1"/>
  <c r="BU335" i="1"/>
  <c r="L862" i="7" s="1"/>
  <c r="BT335" i="1"/>
  <c r="L841" i="7" s="1"/>
  <c r="BS335" i="1"/>
  <c r="BR335" i="1"/>
  <c r="K862" i="7" s="1"/>
  <c r="BQ335" i="1"/>
  <c r="K841" i="7" s="1"/>
  <c r="BP335" i="1"/>
  <c r="J883" i="7" s="1"/>
  <c r="BO335" i="1"/>
  <c r="J862" i="7" s="1"/>
  <c r="BN335" i="1"/>
  <c r="J841" i="7" s="1"/>
  <c r="BM335" i="1"/>
  <c r="I883" i="7" s="1"/>
  <c r="BL335" i="1"/>
  <c r="I862" i="7" s="1"/>
  <c r="BK335" i="1"/>
  <c r="I841" i="7" s="1"/>
  <c r="BJ335" i="1"/>
  <c r="H883" i="7" s="1"/>
  <c r="BI335" i="1"/>
  <c r="H862" i="7" s="1"/>
  <c r="BH335" i="1"/>
  <c r="H841" i="7" s="1"/>
  <c r="BG335" i="1"/>
  <c r="G883" i="7" s="1"/>
  <c r="BF335" i="1"/>
  <c r="G862" i="7" s="1"/>
  <c r="BE335" i="1"/>
  <c r="G841" i="7" s="1"/>
  <c r="BD335" i="1"/>
  <c r="F883" i="7" s="1"/>
  <c r="BC335" i="1"/>
  <c r="F862" i="7" s="1"/>
  <c r="BB335" i="1"/>
  <c r="F841" i="7" s="1"/>
  <c r="BA335" i="1"/>
  <c r="E883" i="7" s="1"/>
  <c r="AZ335" i="1"/>
  <c r="E862" i="7" s="1"/>
  <c r="AY335" i="1"/>
  <c r="E841" i="7" s="1"/>
  <c r="AW335" i="1"/>
  <c r="CQ334" i="1"/>
  <c r="S882" i="7" s="1"/>
  <c r="CP334" i="1"/>
  <c r="S861" i="7" s="1"/>
  <c r="CO334" i="1"/>
  <c r="S840" i="7" s="1"/>
  <c r="CN334" i="1"/>
  <c r="R882" i="7" s="1"/>
  <c r="CM334" i="1"/>
  <c r="R861" i="7" s="1"/>
  <c r="CL334" i="1"/>
  <c r="R840" i="7" s="1"/>
  <c r="CK334" i="1"/>
  <c r="Q882" i="7" s="1"/>
  <c r="CJ334" i="1"/>
  <c r="Q861" i="7" s="1"/>
  <c r="CI334" i="1"/>
  <c r="Q840" i="7" s="1"/>
  <c r="CH334" i="1"/>
  <c r="P882" i="7" s="1"/>
  <c r="CG334" i="1"/>
  <c r="P861" i="7" s="1"/>
  <c r="CF334" i="1"/>
  <c r="P840" i="7" s="1"/>
  <c r="CE334" i="1"/>
  <c r="O882" i="7" s="1"/>
  <c r="CD334" i="1"/>
  <c r="O861" i="7" s="1"/>
  <c r="CC334" i="1"/>
  <c r="O840" i="7" s="1"/>
  <c r="CB334" i="1"/>
  <c r="N882" i="7" s="1"/>
  <c r="CA334" i="1"/>
  <c r="N861" i="7" s="1"/>
  <c r="BZ334" i="1"/>
  <c r="N840" i="7" s="1"/>
  <c r="BY334" i="1"/>
  <c r="M882" i="7" s="1"/>
  <c r="BX334" i="1"/>
  <c r="M861" i="7" s="1"/>
  <c r="BW334" i="1"/>
  <c r="M840" i="7" s="1"/>
  <c r="BV334" i="1"/>
  <c r="L882" i="7" s="1"/>
  <c r="BU334" i="1"/>
  <c r="L861" i="7" s="1"/>
  <c r="BT334" i="1"/>
  <c r="L840" i="7" s="1"/>
  <c r="BS334" i="1"/>
  <c r="BR334" i="1"/>
  <c r="K861" i="7" s="1"/>
  <c r="BQ334" i="1"/>
  <c r="K840" i="7" s="1"/>
  <c r="BP334" i="1"/>
  <c r="J882" i="7" s="1"/>
  <c r="BO334" i="1"/>
  <c r="J861" i="7" s="1"/>
  <c r="BN334" i="1"/>
  <c r="J840" i="7" s="1"/>
  <c r="BM334" i="1"/>
  <c r="I882" i="7" s="1"/>
  <c r="BL334" i="1"/>
  <c r="I861" i="7" s="1"/>
  <c r="BK334" i="1"/>
  <c r="I840" i="7" s="1"/>
  <c r="BJ334" i="1"/>
  <c r="H882" i="7" s="1"/>
  <c r="BI334" i="1"/>
  <c r="H861" i="7" s="1"/>
  <c r="BH334" i="1"/>
  <c r="H840" i="7" s="1"/>
  <c r="BG334" i="1"/>
  <c r="G882" i="7" s="1"/>
  <c r="BF334" i="1"/>
  <c r="G861" i="7" s="1"/>
  <c r="BE334" i="1"/>
  <c r="G840" i="7" s="1"/>
  <c r="BD334" i="1"/>
  <c r="F882" i="7" s="1"/>
  <c r="BC334" i="1"/>
  <c r="F861" i="7" s="1"/>
  <c r="BB334" i="1"/>
  <c r="F840" i="7" s="1"/>
  <c r="BA334" i="1"/>
  <c r="E882" i="7" s="1"/>
  <c r="AZ334" i="1"/>
  <c r="E861" i="7" s="1"/>
  <c r="AW334" i="1"/>
  <c r="CQ333" i="1"/>
  <c r="S881" i="7" s="1"/>
  <c r="CP333" i="1"/>
  <c r="S860" i="7" s="1"/>
  <c r="CO333" i="1"/>
  <c r="S839" i="7" s="1"/>
  <c r="CN333" i="1"/>
  <c r="R881" i="7" s="1"/>
  <c r="CM333" i="1"/>
  <c r="R860" i="7" s="1"/>
  <c r="CL333" i="1"/>
  <c r="R839" i="7" s="1"/>
  <c r="CK333" i="1"/>
  <c r="Q881" i="7" s="1"/>
  <c r="CJ333" i="1"/>
  <c r="Q860" i="7" s="1"/>
  <c r="CI333" i="1"/>
  <c r="Q839" i="7" s="1"/>
  <c r="CH333" i="1"/>
  <c r="P881" i="7" s="1"/>
  <c r="CG333" i="1"/>
  <c r="P860" i="7" s="1"/>
  <c r="CF333" i="1"/>
  <c r="P839" i="7" s="1"/>
  <c r="CE333" i="1"/>
  <c r="O881" i="7" s="1"/>
  <c r="CD333" i="1"/>
  <c r="O860" i="7" s="1"/>
  <c r="CC333" i="1"/>
  <c r="O839" i="7" s="1"/>
  <c r="CB333" i="1"/>
  <c r="N881" i="7" s="1"/>
  <c r="CA333" i="1"/>
  <c r="N860" i="7" s="1"/>
  <c r="BZ333" i="1"/>
  <c r="N839" i="7" s="1"/>
  <c r="BY333" i="1"/>
  <c r="M881" i="7" s="1"/>
  <c r="BX333" i="1"/>
  <c r="M860" i="7" s="1"/>
  <c r="BW333" i="1"/>
  <c r="M839" i="7" s="1"/>
  <c r="BV333" i="1"/>
  <c r="L881" i="7" s="1"/>
  <c r="BU333" i="1"/>
  <c r="L860" i="7" s="1"/>
  <c r="BT333" i="1"/>
  <c r="L839" i="7" s="1"/>
  <c r="BS333" i="1"/>
  <c r="BR333" i="1"/>
  <c r="K860" i="7" s="1"/>
  <c r="BQ333" i="1"/>
  <c r="K839" i="7" s="1"/>
  <c r="BP333" i="1"/>
  <c r="J881" i="7" s="1"/>
  <c r="BO333" i="1"/>
  <c r="J860" i="7" s="1"/>
  <c r="BN333" i="1"/>
  <c r="J839" i="7" s="1"/>
  <c r="BM333" i="1"/>
  <c r="I881" i="7" s="1"/>
  <c r="BL333" i="1"/>
  <c r="I860" i="7" s="1"/>
  <c r="BK333" i="1"/>
  <c r="I839" i="7" s="1"/>
  <c r="BJ333" i="1"/>
  <c r="H881" i="7" s="1"/>
  <c r="BI333" i="1"/>
  <c r="H860" i="7" s="1"/>
  <c r="BH333" i="1"/>
  <c r="H839" i="7" s="1"/>
  <c r="BG333" i="1"/>
  <c r="G881" i="7" s="1"/>
  <c r="BF333" i="1"/>
  <c r="G860" i="7" s="1"/>
  <c r="BE333" i="1"/>
  <c r="G839" i="7" s="1"/>
  <c r="BD333" i="1"/>
  <c r="F881" i="7" s="1"/>
  <c r="BC333" i="1"/>
  <c r="F860" i="7" s="1"/>
  <c r="BB333" i="1"/>
  <c r="F839" i="7" s="1"/>
  <c r="BA333" i="1"/>
  <c r="E881" i="7" s="1"/>
  <c r="AZ333" i="1"/>
  <c r="E860" i="7" s="1"/>
  <c r="AY333" i="1"/>
  <c r="E839" i="7" s="1"/>
  <c r="AW333" i="1"/>
  <c r="CQ332" i="1"/>
  <c r="S880" i="7" s="1"/>
  <c r="CP332" i="1"/>
  <c r="S859" i="7" s="1"/>
  <c r="CO332" i="1"/>
  <c r="S838" i="7" s="1"/>
  <c r="CN332" i="1"/>
  <c r="R880" i="7" s="1"/>
  <c r="CM332" i="1"/>
  <c r="R859" i="7" s="1"/>
  <c r="CL332" i="1"/>
  <c r="R838" i="7" s="1"/>
  <c r="CK332" i="1"/>
  <c r="Q880" i="7" s="1"/>
  <c r="CJ332" i="1"/>
  <c r="Q859" i="7" s="1"/>
  <c r="CI332" i="1"/>
  <c r="Q838" i="7" s="1"/>
  <c r="CH332" i="1"/>
  <c r="P880" i="7" s="1"/>
  <c r="CG332" i="1"/>
  <c r="P859" i="7" s="1"/>
  <c r="CF332" i="1"/>
  <c r="P838" i="7" s="1"/>
  <c r="CE332" i="1"/>
  <c r="O880" i="7" s="1"/>
  <c r="CD332" i="1"/>
  <c r="O859" i="7" s="1"/>
  <c r="CC332" i="1"/>
  <c r="O838" i="7" s="1"/>
  <c r="CB332" i="1"/>
  <c r="N880" i="7" s="1"/>
  <c r="CA332" i="1"/>
  <c r="N859" i="7" s="1"/>
  <c r="BZ332" i="1"/>
  <c r="N838" i="7" s="1"/>
  <c r="BY332" i="1"/>
  <c r="M880" i="7" s="1"/>
  <c r="BX332" i="1"/>
  <c r="M859" i="7" s="1"/>
  <c r="BW332" i="1"/>
  <c r="M838" i="7" s="1"/>
  <c r="BV332" i="1"/>
  <c r="L880" i="7" s="1"/>
  <c r="BU332" i="1"/>
  <c r="L859" i="7" s="1"/>
  <c r="BT332" i="1"/>
  <c r="L838" i="7" s="1"/>
  <c r="BS332" i="1"/>
  <c r="BR332" i="1"/>
  <c r="K859" i="7" s="1"/>
  <c r="BQ332" i="1"/>
  <c r="K838" i="7" s="1"/>
  <c r="BP332" i="1"/>
  <c r="J880" i="7" s="1"/>
  <c r="BO332" i="1"/>
  <c r="J859" i="7" s="1"/>
  <c r="BN332" i="1"/>
  <c r="J838" i="7" s="1"/>
  <c r="BM332" i="1"/>
  <c r="I880" i="7" s="1"/>
  <c r="BL332" i="1"/>
  <c r="I859" i="7" s="1"/>
  <c r="BK332" i="1"/>
  <c r="I838" i="7" s="1"/>
  <c r="BJ332" i="1"/>
  <c r="H880" i="7" s="1"/>
  <c r="BI332" i="1"/>
  <c r="H859" i="7" s="1"/>
  <c r="BH332" i="1"/>
  <c r="H838" i="7" s="1"/>
  <c r="BG332" i="1"/>
  <c r="G880" i="7" s="1"/>
  <c r="BF332" i="1"/>
  <c r="G859" i="7" s="1"/>
  <c r="BE332" i="1"/>
  <c r="G838" i="7" s="1"/>
  <c r="BD332" i="1"/>
  <c r="F880" i="7" s="1"/>
  <c r="BC332" i="1"/>
  <c r="F859" i="7" s="1"/>
  <c r="BB332" i="1"/>
  <c r="F838" i="7" s="1"/>
  <c r="BA332" i="1"/>
  <c r="E880" i="7" s="1"/>
  <c r="AZ332" i="1"/>
  <c r="E859" i="7" s="1"/>
  <c r="AY332" i="1"/>
  <c r="E838" i="7" s="1"/>
  <c r="AW332" i="1"/>
  <c r="CQ331" i="1"/>
  <c r="S879" i="7" s="1"/>
  <c r="CP331" i="1"/>
  <c r="S858" i="7" s="1"/>
  <c r="CO331" i="1"/>
  <c r="S837" i="7" s="1"/>
  <c r="CN331" i="1"/>
  <c r="R879" i="7" s="1"/>
  <c r="CM331" i="1"/>
  <c r="R858" i="7" s="1"/>
  <c r="CL331" i="1"/>
  <c r="R837" i="7" s="1"/>
  <c r="CK331" i="1"/>
  <c r="Q879" i="7" s="1"/>
  <c r="CJ331" i="1"/>
  <c r="Q858" i="7" s="1"/>
  <c r="CI331" i="1"/>
  <c r="Q837" i="7" s="1"/>
  <c r="CH331" i="1"/>
  <c r="P879" i="7" s="1"/>
  <c r="CG331" i="1"/>
  <c r="P858" i="7" s="1"/>
  <c r="CF331" i="1"/>
  <c r="P837" i="7" s="1"/>
  <c r="CE331" i="1"/>
  <c r="O879" i="7" s="1"/>
  <c r="CD331" i="1"/>
  <c r="O858" i="7" s="1"/>
  <c r="CC331" i="1"/>
  <c r="O837" i="7" s="1"/>
  <c r="CB331" i="1"/>
  <c r="N879" i="7" s="1"/>
  <c r="CA331" i="1"/>
  <c r="N858" i="7" s="1"/>
  <c r="BZ331" i="1"/>
  <c r="N837" i="7" s="1"/>
  <c r="BY331" i="1"/>
  <c r="M879" i="7" s="1"/>
  <c r="BX331" i="1"/>
  <c r="M858" i="7" s="1"/>
  <c r="BW331" i="1"/>
  <c r="M837" i="7" s="1"/>
  <c r="BV331" i="1"/>
  <c r="L879" i="7" s="1"/>
  <c r="BU331" i="1"/>
  <c r="L858" i="7" s="1"/>
  <c r="BT331" i="1"/>
  <c r="L837" i="7" s="1"/>
  <c r="BS331" i="1"/>
  <c r="BR331" i="1"/>
  <c r="K858" i="7" s="1"/>
  <c r="BQ331" i="1"/>
  <c r="K837" i="7" s="1"/>
  <c r="BP331" i="1"/>
  <c r="J879" i="7" s="1"/>
  <c r="BO331" i="1"/>
  <c r="J858" i="7" s="1"/>
  <c r="BN331" i="1"/>
  <c r="J837" i="7" s="1"/>
  <c r="BM331" i="1"/>
  <c r="I879" i="7" s="1"/>
  <c r="BL331" i="1"/>
  <c r="I858" i="7" s="1"/>
  <c r="BK331" i="1"/>
  <c r="I837" i="7" s="1"/>
  <c r="BJ331" i="1"/>
  <c r="H879" i="7" s="1"/>
  <c r="BI331" i="1"/>
  <c r="H858" i="7" s="1"/>
  <c r="BH331" i="1"/>
  <c r="H837" i="7" s="1"/>
  <c r="BG331" i="1"/>
  <c r="G879" i="7" s="1"/>
  <c r="BF331" i="1"/>
  <c r="G858" i="7" s="1"/>
  <c r="BE331" i="1"/>
  <c r="G837" i="7" s="1"/>
  <c r="BD331" i="1"/>
  <c r="F879" i="7" s="1"/>
  <c r="BC331" i="1"/>
  <c r="F858" i="7" s="1"/>
  <c r="BB331" i="1"/>
  <c r="F837" i="7" s="1"/>
  <c r="BA331" i="1"/>
  <c r="E879" i="7" s="1"/>
  <c r="AZ331" i="1"/>
  <c r="E858" i="7" s="1"/>
  <c r="AY331" i="1"/>
  <c r="E837" i="7" s="1"/>
  <c r="AW331" i="1"/>
  <c r="CQ330" i="1"/>
  <c r="S878" i="7" s="1"/>
  <c r="CP330" i="1"/>
  <c r="S857" i="7" s="1"/>
  <c r="CO330" i="1"/>
  <c r="S836" i="7" s="1"/>
  <c r="CN330" i="1"/>
  <c r="R878" i="7" s="1"/>
  <c r="CM330" i="1"/>
  <c r="R857" i="7" s="1"/>
  <c r="CL330" i="1"/>
  <c r="R836" i="7" s="1"/>
  <c r="CK330" i="1"/>
  <c r="Q878" i="7" s="1"/>
  <c r="CJ330" i="1"/>
  <c r="Q857" i="7" s="1"/>
  <c r="CI330" i="1"/>
  <c r="Q836" i="7" s="1"/>
  <c r="CH330" i="1"/>
  <c r="P878" i="7" s="1"/>
  <c r="CG330" i="1"/>
  <c r="P857" i="7" s="1"/>
  <c r="CF330" i="1"/>
  <c r="P836" i="7" s="1"/>
  <c r="CE330" i="1"/>
  <c r="O878" i="7" s="1"/>
  <c r="CD330" i="1"/>
  <c r="O857" i="7" s="1"/>
  <c r="CC330" i="1"/>
  <c r="O836" i="7" s="1"/>
  <c r="CB330" i="1"/>
  <c r="N878" i="7" s="1"/>
  <c r="CA330" i="1"/>
  <c r="N857" i="7" s="1"/>
  <c r="BZ330" i="1"/>
  <c r="N836" i="7" s="1"/>
  <c r="BY330" i="1"/>
  <c r="M878" i="7" s="1"/>
  <c r="BX330" i="1"/>
  <c r="M857" i="7" s="1"/>
  <c r="BW330" i="1"/>
  <c r="M836" i="7" s="1"/>
  <c r="BV330" i="1"/>
  <c r="L878" i="7" s="1"/>
  <c r="BU330" i="1"/>
  <c r="L857" i="7" s="1"/>
  <c r="BT330" i="1"/>
  <c r="L836" i="7" s="1"/>
  <c r="BS330" i="1"/>
  <c r="BR330" i="1"/>
  <c r="K857" i="7" s="1"/>
  <c r="BQ330" i="1"/>
  <c r="K836" i="7" s="1"/>
  <c r="BP330" i="1"/>
  <c r="J878" i="7" s="1"/>
  <c r="BO330" i="1"/>
  <c r="J857" i="7" s="1"/>
  <c r="BN330" i="1"/>
  <c r="J836" i="7" s="1"/>
  <c r="BM330" i="1"/>
  <c r="I878" i="7" s="1"/>
  <c r="BL330" i="1"/>
  <c r="I857" i="7" s="1"/>
  <c r="BK330" i="1"/>
  <c r="I836" i="7" s="1"/>
  <c r="BJ330" i="1"/>
  <c r="H878" i="7" s="1"/>
  <c r="BI330" i="1"/>
  <c r="H857" i="7" s="1"/>
  <c r="BH330" i="1"/>
  <c r="H836" i="7" s="1"/>
  <c r="BG330" i="1"/>
  <c r="G878" i="7" s="1"/>
  <c r="BF330" i="1"/>
  <c r="G857" i="7" s="1"/>
  <c r="BE330" i="1"/>
  <c r="G836" i="7" s="1"/>
  <c r="BD330" i="1"/>
  <c r="F878" i="7" s="1"/>
  <c r="BC330" i="1"/>
  <c r="F857" i="7" s="1"/>
  <c r="BB330" i="1"/>
  <c r="F836" i="7" s="1"/>
  <c r="BA330" i="1"/>
  <c r="E878" i="7" s="1"/>
  <c r="AZ330" i="1"/>
  <c r="E857" i="7" s="1"/>
  <c r="AY330" i="1"/>
  <c r="E836" i="7" s="1"/>
  <c r="AW330" i="1"/>
  <c r="CQ329" i="1"/>
  <c r="S877" i="7" s="1"/>
  <c r="CP329" i="1"/>
  <c r="S856" i="7" s="1"/>
  <c r="CO329" i="1"/>
  <c r="S835" i="7" s="1"/>
  <c r="CN329" i="1"/>
  <c r="R877" i="7" s="1"/>
  <c r="CM329" i="1"/>
  <c r="R856" i="7" s="1"/>
  <c r="CL329" i="1"/>
  <c r="R835" i="7" s="1"/>
  <c r="CK329" i="1"/>
  <c r="Q877" i="7" s="1"/>
  <c r="CJ329" i="1"/>
  <c r="Q856" i="7" s="1"/>
  <c r="CI329" i="1"/>
  <c r="Q835" i="7" s="1"/>
  <c r="CH329" i="1"/>
  <c r="P877" i="7" s="1"/>
  <c r="CG329" i="1"/>
  <c r="P856" i="7" s="1"/>
  <c r="CF329" i="1"/>
  <c r="P835" i="7" s="1"/>
  <c r="CE329" i="1"/>
  <c r="O877" i="7" s="1"/>
  <c r="CD329" i="1"/>
  <c r="O856" i="7" s="1"/>
  <c r="CC329" i="1"/>
  <c r="O835" i="7" s="1"/>
  <c r="CB329" i="1"/>
  <c r="N877" i="7" s="1"/>
  <c r="CA329" i="1"/>
  <c r="N856" i="7" s="1"/>
  <c r="BZ329" i="1"/>
  <c r="N835" i="7" s="1"/>
  <c r="BY329" i="1"/>
  <c r="M877" i="7" s="1"/>
  <c r="BX329" i="1"/>
  <c r="M856" i="7" s="1"/>
  <c r="BW329" i="1"/>
  <c r="M835" i="7" s="1"/>
  <c r="BV329" i="1"/>
  <c r="L877" i="7" s="1"/>
  <c r="BU329" i="1"/>
  <c r="L856" i="7" s="1"/>
  <c r="BT329" i="1"/>
  <c r="L835" i="7" s="1"/>
  <c r="BS329" i="1"/>
  <c r="BR329" i="1"/>
  <c r="K856" i="7" s="1"/>
  <c r="BQ329" i="1"/>
  <c r="K835" i="7" s="1"/>
  <c r="BP329" i="1"/>
  <c r="J877" i="7" s="1"/>
  <c r="BO329" i="1"/>
  <c r="J856" i="7" s="1"/>
  <c r="BN329" i="1"/>
  <c r="J835" i="7" s="1"/>
  <c r="BM329" i="1"/>
  <c r="I877" i="7" s="1"/>
  <c r="BL329" i="1"/>
  <c r="I856" i="7" s="1"/>
  <c r="BK329" i="1"/>
  <c r="I835" i="7" s="1"/>
  <c r="BJ329" i="1"/>
  <c r="H877" i="7" s="1"/>
  <c r="BI329" i="1"/>
  <c r="H856" i="7" s="1"/>
  <c r="BH329" i="1"/>
  <c r="H835" i="7" s="1"/>
  <c r="BG329" i="1"/>
  <c r="G877" i="7" s="1"/>
  <c r="BF329" i="1"/>
  <c r="G856" i="7" s="1"/>
  <c r="BE329" i="1"/>
  <c r="G835" i="7" s="1"/>
  <c r="BD329" i="1"/>
  <c r="F877" i="7" s="1"/>
  <c r="BC329" i="1"/>
  <c r="F856" i="7" s="1"/>
  <c r="BB329" i="1"/>
  <c r="F835" i="7" s="1"/>
  <c r="BA329" i="1"/>
  <c r="E877" i="7" s="1"/>
  <c r="AZ329" i="1"/>
  <c r="E856" i="7" s="1"/>
  <c r="AY329" i="1"/>
  <c r="E835" i="7" s="1"/>
  <c r="AW329" i="1"/>
  <c r="CQ328" i="1"/>
  <c r="S876" i="7" s="1"/>
  <c r="CP328" i="1"/>
  <c r="S855" i="7" s="1"/>
  <c r="CO328" i="1"/>
  <c r="S834" i="7" s="1"/>
  <c r="CN328" i="1"/>
  <c r="R876" i="7" s="1"/>
  <c r="CM328" i="1"/>
  <c r="R855" i="7" s="1"/>
  <c r="CL328" i="1"/>
  <c r="R834" i="7" s="1"/>
  <c r="CK328" i="1"/>
  <c r="Q876" i="7" s="1"/>
  <c r="CJ328" i="1"/>
  <c r="Q855" i="7" s="1"/>
  <c r="CI328" i="1"/>
  <c r="Q834" i="7" s="1"/>
  <c r="CH328" i="1"/>
  <c r="P876" i="7" s="1"/>
  <c r="CG328" i="1"/>
  <c r="P855" i="7" s="1"/>
  <c r="CF328" i="1"/>
  <c r="P834" i="7" s="1"/>
  <c r="CE328" i="1"/>
  <c r="O876" i="7" s="1"/>
  <c r="CD328" i="1"/>
  <c r="O855" i="7" s="1"/>
  <c r="CC328" i="1"/>
  <c r="O834" i="7" s="1"/>
  <c r="CB328" i="1"/>
  <c r="N876" i="7" s="1"/>
  <c r="CA328" i="1"/>
  <c r="N855" i="7" s="1"/>
  <c r="BZ328" i="1"/>
  <c r="N834" i="7" s="1"/>
  <c r="BY328" i="1"/>
  <c r="M876" i="7" s="1"/>
  <c r="BX328" i="1"/>
  <c r="M855" i="7" s="1"/>
  <c r="BW328" i="1"/>
  <c r="M834" i="7" s="1"/>
  <c r="BV328" i="1"/>
  <c r="L876" i="7" s="1"/>
  <c r="BU328" i="1"/>
  <c r="L855" i="7" s="1"/>
  <c r="BT328" i="1"/>
  <c r="L834" i="7" s="1"/>
  <c r="BS328" i="1"/>
  <c r="BR328" i="1"/>
  <c r="K855" i="7" s="1"/>
  <c r="BQ328" i="1"/>
  <c r="K834" i="7" s="1"/>
  <c r="BP328" i="1"/>
  <c r="J876" i="7" s="1"/>
  <c r="BO328" i="1"/>
  <c r="J855" i="7" s="1"/>
  <c r="BN328" i="1"/>
  <c r="J834" i="7" s="1"/>
  <c r="BM328" i="1"/>
  <c r="I876" i="7" s="1"/>
  <c r="BL328" i="1"/>
  <c r="I855" i="7" s="1"/>
  <c r="BK328" i="1"/>
  <c r="I834" i="7" s="1"/>
  <c r="BJ328" i="1"/>
  <c r="H876" i="7" s="1"/>
  <c r="BI328" i="1"/>
  <c r="H855" i="7" s="1"/>
  <c r="BH328" i="1"/>
  <c r="H834" i="7" s="1"/>
  <c r="BG328" i="1"/>
  <c r="G876" i="7" s="1"/>
  <c r="BF328" i="1"/>
  <c r="G855" i="7" s="1"/>
  <c r="BE328" i="1"/>
  <c r="G834" i="7" s="1"/>
  <c r="BD328" i="1"/>
  <c r="F876" i="7" s="1"/>
  <c r="BC328" i="1"/>
  <c r="F855" i="7" s="1"/>
  <c r="BB328" i="1"/>
  <c r="F834" i="7" s="1"/>
  <c r="BA328" i="1"/>
  <c r="E876" i="7" s="1"/>
  <c r="AZ328" i="1"/>
  <c r="E855" i="7" s="1"/>
  <c r="AY328" i="1"/>
  <c r="E834" i="7" s="1"/>
  <c r="AW328" i="1"/>
  <c r="CQ327" i="1"/>
  <c r="S875" i="7" s="1"/>
  <c r="CP327" i="1"/>
  <c r="S854" i="7" s="1"/>
  <c r="CO327" i="1"/>
  <c r="S833" i="7" s="1"/>
  <c r="CN327" i="1"/>
  <c r="R875" i="7" s="1"/>
  <c r="CM327" i="1"/>
  <c r="R854" i="7" s="1"/>
  <c r="CL327" i="1"/>
  <c r="R833" i="7" s="1"/>
  <c r="CK327" i="1"/>
  <c r="Q875" i="7" s="1"/>
  <c r="CJ327" i="1"/>
  <c r="Q854" i="7" s="1"/>
  <c r="CI327" i="1"/>
  <c r="Q833" i="7" s="1"/>
  <c r="CH327" i="1"/>
  <c r="P875" i="7" s="1"/>
  <c r="CG327" i="1"/>
  <c r="P854" i="7" s="1"/>
  <c r="CF327" i="1"/>
  <c r="P833" i="7" s="1"/>
  <c r="CE327" i="1"/>
  <c r="O875" i="7" s="1"/>
  <c r="CD327" i="1"/>
  <c r="O854" i="7" s="1"/>
  <c r="CC327" i="1"/>
  <c r="O833" i="7" s="1"/>
  <c r="CB327" i="1"/>
  <c r="N875" i="7" s="1"/>
  <c r="CA327" i="1"/>
  <c r="N854" i="7" s="1"/>
  <c r="BZ327" i="1"/>
  <c r="N833" i="7" s="1"/>
  <c r="BY327" i="1"/>
  <c r="M875" i="7" s="1"/>
  <c r="BX327" i="1"/>
  <c r="M854" i="7" s="1"/>
  <c r="BW327" i="1"/>
  <c r="M833" i="7" s="1"/>
  <c r="BV327" i="1"/>
  <c r="L875" i="7" s="1"/>
  <c r="BU327" i="1"/>
  <c r="L854" i="7" s="1"/>
  <c r="BT327" i="1"/>
  <c r="L833" i="7" s="1"/>
  <c r="BS327" i="1"/>
  <c r="BR327" i="1"/>
  <c r="K854" i="7" s="1"/>
  <c r="BQ327" i="1"/>
  <c r="K833" i="7" s="1"/>
  <c r="BP327" i="1"/>
  <c r="J875" i="7" s="1"/>
  <c r="BO327" i="1"/>
  <c r="J854" i="7" s="1"/>
  <c r="BN327" i="1"/>
  <c r="J833" i="7" s="1"/>
  <c r="BM327" i="1"/>
  <c r="I875" i="7" s="1"/>
  <c r="BL327" i="1"/>
  <c r="I854" i="7" s="1"/>
  <c r="BK327" i="1"/>
  <c r="I833" i="7" s="1"/>
  <c r="BJ327" i="1"/>
  <c r="H875" i="7" s="1"/>
  <c r="BI327" i="1"/>
  <c r="H854" i="7" s="1"/>
  <c r="BH327" i="1"/>
  <c r="H833" i="7" s="1"/>
  <c r="BG327" i="1"/>
  <c r="G875" i="7" s="1"/>
  <c r="BF327" i="1"/>
  <c r="G854" i="7" s="1"/>
  <c r="BE327" i="1"/>
  <c r="G833" i="7" s="1"/>
  <c r="BD327" i="1"/>
  <c r="F875" i="7" s="1"/>
  <c r="BC327" i="1"/>
  <c r="F854" i="7" s="1"/>
  <c r="BB327" i="1"/>
  <c r="F833" i="7" s="1"/>
  <c r="BA327" i="1"/>
  <c r="E875" i="7" s="1"/>
  <c r="AZ327" i="1"/>
  <c r="E854" i="7" s="1"/>
  <c r="AY327" i="1"/>
  <c r="E833" i="7" s="1"/>
  <c r="AW327" i="1"/>
  <c r="CQ326" i="1"/>
  <c r="S874" i="7" s="1"/>
  <c r="CP326" i="1"/>
  <c r="S853" i="7" s="1"/>
  <c r="CO326" i="1"/>
  <c r="S832" i="7" s="1"/>
  <c r="CN326" i="1"/>
  <c r="R874" i="7" s="1"/>
  <c r="CM326" i="1"/>
  <c r="R853" i="7" s="1"/>
  <c r="CL326" i="1"/>
  <c r="R832" i="7" s="1"/>
  <c r="CK326" i="1"/>
  <c r="Q874" i="7" s="1"/>
  <c r="CJ326" i="1"/>
  <c r="Q853" i="7" s="1"/>
  <c r="CI326" i="1"/>
  <c r="Q832" i="7" s="1"/>
  <c r="CH326" i="1"/>
  <c r="P874" i="7" s="1"/>
  <c r="CG326" i="1"/>
  <c r="P853" i="7" s="1"/>
  <c r="CF326" i="1"/>
  <c r="P832" i="7" s="1"/>
  <c r="CE326" i="1"/>
  <c r="O874" i="7" s="1"/>
  <c r="CD326" i="1"/>
  <c r="O853" i="7" s="1"/>
  <c r="CC326" i="1"/>
  <c r="O832" i="7" s="1"/>
  <c r="CB326" i="1"/>
  <c r="N874" i="7" s="1"/>
  <c r="CA326" i="1"/>
  <c r="N853" i="7" s="1"/>
  <c r="BZ326" i="1"/>
  <c r="N832" i="7" s="1"/>
  <c r="BY326" i="1"/>
  <c r="M874" i="7" s="1"/>
  <c r="BX326" i="1"/>
  <c r="M853" i="7" s="1"/>
  <c r="BW326" i="1"/>
  <c r="M832" i="7" s="1"/>
  <c r="BV326" i="1"/>
  <c r="L874" i="7" s="1"/>
  <c r="BU326" i="1"/>
  <c r="L853" i="7" s="1"/>
  <c r="BT326" i="1"/>
  <c r="L832" i="7" s="1"/>
  <c r="BS326" i="1"/>
  <c r="BR326" i="1"/>
  <c r="K853" i="7" s="1"/>
  <c r="BQ326" i="1"/>
  <c r="K832" i="7" s="1"/>
  <c r="BP326" i="1"/>
  <c r="J874" i="7" s="1"/>
  <c r="BO326" i="1"/>
  <c r="J853" i="7" s="1"/>
  <c r="BN326" i="1"/>
  <c r="J832" i="7" s="1"/>
  <c r="BM326" i="1"/>
  <c r="I874" i="7" s="1"/>
  <c r="BL326" i="1"/>
  <c r="I853" i="7" s="1"/>
  <c r="BK326" i="1"/>
  <c r="I832" i="7" s="1"/>
  <c r="BJ326" i="1"/>
  <c r="H874" i="7" s="1"/>
  <c r="BI326" i="1"/>
  <c r="H853" i="7" s="1"/>
  <c r="BH326" i="1"/>
  <c r="H832" i="7" s="1"/>
  <c r="BG326" i="1"/>
  <c r="G874" i="7" s="1"/>
  <c r="BF326" i="1"/>
  <c r="G853" i="7" s="1"/>
  <c r="BE326" i="1"/>
  <c r="G832" i="7" s="1"/>
  <c r="BD326" i="1"/>
  <c r="F874" i="7" s="1"/>
  <c r="BC326" i="1"/>
  <c r="F853" i="7" s="1"/>
  <c r="BB326" i="1"/>
  <c r="F832" i="7" s="1"/>
  <c r="BA326" i="1"/>
  <c r="E874" i="7" s="1"/>
  <c r="AZ326" i="1"/>
  <c r="E853" i="7" s="1"/>
  <c r="AY326" i="1"/>
  <c r="E832" i="7" s="1"/>
  <c r="AW326" i="1"/>
  <c r="CQ325" i="1"/>
  <c r="S873" i="7" s="1"/>
  <c r="CP325" i="1"/>
  <c r="S852" i="7" s="1"/>
  <c r="CO325" i="1"/>
  <c r="S831" i="7" s="1"/>
  <c r="CN325" i="1"/>
  <c r="R873" i="7" s="1"/>
  <c r="CM325" i="1"/>
  <c r="R852" i="7" s="1"/>
  <c r="CL325" i="1"/>
  <c r="R831" i="7" s="1"/>
  <c r="CK325" i="1"/>
  <c r="Q873" i="7" s="1"/>
  <c r="CJ325" i="1"/>
  <c r="Q852" i="7" s="1"/>
  <c r="CI325" i="1"/>
  <c r="Q831" i="7" s="1"/>
  <c r="CH325" i="1"/>
  <c r="P873" i="7" s="1"/>
  <c r="CG325" i="1"/>
  <c r="P852" i="7" s="1"/>
  <c r="CF325" i="1"/>
  <c r="P831" i="7" s="1"/>
  <c r="CE325" i="1"/>
  <c r="O873" i="7" s="1"/>
  <c r="CD325" i="1"/>
  <c r="O852" i="7" s="1"/>
  <c r="CC325" i="1"/>
  <c r="O831" i="7" s="1"/>
  <c r="CB325" i="1"/>
  <c r="N873" i="7" s="1"/>
  <c r="CA325" i="1"/>
  <c r="N852" i="7" s="1"/>
  <c r="BZ325" i="1"/>
  <c r="N831" i="7" s="1"/>
  <c r="BY325" i="1"/>
  <c r="M873" i="7" s="1"/>
  <c r="BX325" i="1"/>
  <c r="M852" i="7" s="1"/>
  <c r="BW325" i="1"/>
  <c r="M831" i="7" s="1"/>
  <c r="BV325" i="1"/>
  <c r="L873" i="7" s="1"/>
  <c r="BU325" i="1"/>
  <c r="L852" i="7" s="1"/>
  <c r="BT325" i="1"/>
  <c r="L831" i="7" s="1"/>
  <c r="BS325" i="1"/>
  <c r="BR325" i="1"/>
  <c r="K852" i="7" s="1"/>
  <c r="BQ325" i="1"/>
  <c r="K831" i="7" s="1"/>
  <c r="BP325" i="1"/>
  <c r="J873" i="7" s="1"/>
  <c r="BO325" i="1"/>
  <c r="J852" i="7" s="1"/>
  <c r="BN325" i="1"/>
  <c r="J831" i="7" s="1"/>
  <c r="BM325" i="1"/>
  <c r="I873" i="7" s="1"/>
  <c r="BL325" i="1"/>
  <c r="I852" i="7" s="1"/>
  <c r="BK325" i="1"/>
  <c r="I831" i="7" s="1"/>
  <c r="BJ325" i="1"/>
  <c r="H873" i="7" s="1"/>
  <c r="BI325" i="1"/>
  <c r="H852" i="7" s="1"/>
  <c r="BH325" i="1"/>
  <c r="H831" i="7" s="1"/>
  <c r="BG325" i="1"/>
  <c r="G873" i="7" s="1"/>
  <c r="BF325" i="1"/>
  <c r="G852" i="7" s="1"/>
  <c r="BE325" i="1"/>
  <c r="G831" i="7" s="1"/>
  <c r="BD325" i="1"/>
  <c r="F873" i="7" s="1"/>
  <c r="BC325" i="1"/>
  <c r="F852" i="7" s="1"/>
  <c r="BB325" i="1"/>
  <c r="F831" i="7" s="1"/>
  <c r="BA325" i="1"/>
  <c r="E873" i="7" s="1"/>
  <c r="AZ325" i="1"/>
  <c r="E852" i="7" s="1"/>
  <c r="AY325" i="1"/>
  <c r="E831" i="7" s="1"/>
  <c r="AW325" i="1"/>
  <c r="CQ324" i="1"/>
  <c r="S872" i="7" s="1"/>
  <c r="CP324" i="1"/>
  <c r="S851" i="7" s="1"/>
  <c r="CO324" i="1"/>
  <c r="S830" i="7" s="1"/>
  <c r="CN324" i="1"/>
  <c r="R872" i="7" s="1"/>
  <c r="CM324" i="1"/>
  <c r="R851" i="7" s="1"/>
  <c r="CL324" i="1"/>
  <c r="R830" i="7" s="1"/>
  <c r="CK324" i="1"/>
  <c r="Q872" i="7" s="1"/>
  <c r="CJ324" i="1"/>
  <c r="Q851" i="7" s="1"/>
  <c r="CI324" i="1"/>
  <c r="Q830" i="7" s="1"/>
  <c r="CH324" i="1"/>
  <c r="P872" i="7" s="1"/>
  <c r="CG324" i="1"/>
  <c r="P851" i="7" s="1"/>
  <c r="CF324" i="1"/>
  <c r="P830" i="7" s="1"/>
  <c r="CE324" i="1"/>
  <c r="O872" i="7" s="1"/>
  <c r="CD324" i="1"/>
  <c r="O851" i="7" s="1"/>
  <c r="CC324" i="1"/>
  <c r="O830" i="7" s="1"/>
  <c r="CB324" i="1"/>
  <c r="N872" i="7" s="1"/>
  <c r="CA324" i="1"/>
  <c r="N851" i="7" s="1"/>
  <c r="BZ324" i="1"/>
  <c r="N830" i="7" s="1"/>
  <c r="BY324" i="1"/>
  <c r="M872" i="7" s="1"/>
  <c r="BX324" i="1"/>
  <c r="M851" i="7" s="1"/>
  <c r="BW324" i="1"/>
  <c r="M830" i="7" s="1"/>
  <c r="BV324" i="1"/>
  <c r="L872" i="7" s="1"/>
  <c r="BU324" i="1"/>
  <c r="L851" i="7" s="1"/>
  <c r="BT324" i="1"/>
  <c r="L830" i="7" s="1"/>
  <c r="BS324" i="1"/>
  <c r="BR324" i="1"/>
  <c r="K851" i="7" s="1"/>
  <c r="BQ324" i="1"/>
  <c r="K830" i="7" s="1"/>
  <c r="BP324" i="1"/>
  <c r="J872" i="7" s="1"/>
  <c r="BO324" i="1"/>
  <c r="J851" i="7" s="1"/>
  <c r="BN324" i="1"/>
  <c r="J830" i="7" s="1"/>
  <c r="BM324" i="1"/>
  <c r="I872" i="7" s="1"/>
  <c r="BL324" i="1"/>
  <c r="I851" i="7" s="1"/>
  <c r="BK324" i="1"/>
  <c r="I830" i="7" s="1"/>
  <c r="BJ324" i="1"/>
  <c r="H872" i="7" s="1"/>
  <c r="BI324" i="1"/>
  <c r="H851" i="7" s="1"/>
  <c r="BH324" i="1"/>
  <c r="H830" i="7" s="1"/>
  <c r="BG324" i="1"/>
  <c r="G872" i="7" s="1"/>
  <c r="BF324" i="1"/>
  <c r="G851" i="7" s="1"/>
  <c r="BE324" i="1"/>
  <c r="G830" i="7" s="1"/>
  <c r="BD324" i="1"/>
  <c r="F872" i="7" s="1"/>
  <c r="BC324" i="1"/>
  <c r="F851" i="7" s="1"/>
  <c r="BB324" i="1"/>
  <c r="F830" i="7" s="1"/>
  <c r="BA324" i="1"/>
  <c r="E872" i="7" s="1"/>
  <c r="AZ324" i="1"/>
  <c r="E851" i="7" s="1"/>
  <c r="AY324" i="1"/>
  <c r="E830" i="7" s="1"/>
  <c r="AW324" i="1"/>
  <c r="CQ323" i="1"/>
  <c r="S871" i="7" s="1"/>
  <c r="CP323" i="1"/>
  <c r="S850" i="7" s="1"/>
  <c r="CO323" i="1"/>
  <c r="S829" i="7" s="1"/>
  <c r="CN323" i="1"/>
  <c r="R871" i="7" s="1"/>
  <c r="CM323" i="1"/>
  <c r="R850" i="7" s="1"/>
  <c r="CL323" i="1"/>
  <c r="R829" i="7" s="1"/>
  <c r="CK323" i="1"/>
  <c r="Q871" i="7" s="1"/>
  <c r="CJ323" i="1"/>
  <c r="Q850" i="7" s="1"/>
  <c r="CI323" i="1"/>
  <c r="Q829" i="7" s="1"/>
  <c r="CH323" i="1"/>
  <c r="P871" i="7" s="1"/>
  <c r="CG323" i="1"/>
  <c r="P850" i="7" s="1"/>
  <c r="CF323" i="1"/>
  <c r="P829" i="7" s="1"/>
  <c r="CE323" i="1"/>
  <c r="O871" i="7" s="1"/>
  <c r="CD323" i="1"/>
  <c r="O850" i="7" s="1"/>
  <c r="CC323" i="1"/>
  <c r="O829" i="7" s="1"/>
  <c r="CB323" i="1"/>
  <c r="N871" i="7" s="1"/>
  <c r="CA323" i="1"/>
  <c r="N850" i="7" s="1"/>
  <c r="BZ323" i="1"/>
  <c r="N829" i="7" s="1"/>
  <c r="BY323" i="1"/>
  <c r="M871" i="7" s="1"/>
  <c r="BX323" i="1"/>
  <c r="M850" i="7" s="1"/>
  <c r="BW323" i="1"/>
  <c r="M829" i="7" s="1"/>
  <c r="BV323" i="1"/>
  <c r="L871" i="7" s="1"/>
  <c r="BU323" i="1"/>
  <c r="L850" i="7" s="1"/>
  <c r="BT323" i="1"/>
  <c r="L829" i="7" s="1"/>
  <c r="BS323" i="1"/>
  <c r="BR323" i="1"/>
  <c r="K850" i="7" s="1"/>
  <c r="BQ323" i="1"/>
  <c r="K829" i="7" s="1"/>
  <c r="BP323" i="1"/>
  <c r="J871" i="7" s="1"/>
  <c r="BO323" i="1"/>
  <c r="J850" i="7" s="1"/>
  <c r="BN323" i="1"/>
  <c r="J829" i="7" s="1"/>
  <c r="BM323" i="1"/>
  <c r="I871" i="7" s="1"/>
  <c r="BL323" i="1"/>
  <c r="I850" i="7" s="1"/>
  <c r="BK323" i="1"/>
  <c r="I829" i="7" s="1"/>
  <c r="BJ323" i="1"/>
  <c r="H871" i="7" s="1"/>
  <c r="BI323" i="1"/>
  <c r="H850" i="7" s="1"/>
  <c r="BH323" i="1"/>
  <c r="H829" i="7" s="1"/>
  <c r="BG323" i="1"/>
  <c r="G871" i="7" s="1"/>
  <c r="BF323" i="1"/>
  <c r="G850" i="7" s="1"/>
  <c r="BE323" i="1"/>
  <c r="G829" i="7" s="1"/>
  <c r="BD323" i="1"/>
  <c r="F871" i="7" s="1"/>
  <c r="BC323" i="1"/>
  <c r="F850" i="7" s="1"/>
  <c r="BB323" i="1"/>
  <c r="F829" i="7" s="1"/>
  <c r="BA323" i="1"/>
  <c r="E871" i="7" s="1"/>
  <c r="AZ323" i="1"/>
  <c r="E850" i="7" s="1"/>
  <c r="AY323" i="1"/>
  <c r="E829" i="7" s="1"/>
  <c r="AW323" i="1"/>
  <c r="CQ322" i="1"/>
  <c r="S870" i="7" s="1"/>
  <c r="CP322" i="1"/>
  <c r="S849" i="7" s="1"/>
  <c r="CO322" i="1"/>
  <c r="S828" i="7" s="1"/>
  <c r="CN322" i="1"/>
  <c r="R870" i="7" s="1"/>
  <c r="CM322" i="1"/>
  <c r="R849" i="7" s="1"/>
  <c r="CL322" i="1"/>
  <c r="R828" i="7" s="1"/>
  <c r="CK322" i="1"/>
  <c r="Q870" i="7" s="1"/>
  <c r="CJ322" i="1"/>
  <c r="Q849" i="7" s="1"/>
  <c r="CI322" i="1"/>
  <c r="Q828" i="7" s="1"/>
  <c r="CH322" i="1"/>
  <c r="P870" i="7" s="1"/>
  <c r="CG322" i="1"/>
  <c r="P849" i="7" s="1"/>
  <c r="CF322" i="1"/>
  <c r="P828" i="7" s="1"/>
  <c r="CE322" i="1"/>
  <c r="O870" i="7" s="1"/>
  <c r="CD322" i="1"/>
  <c r="O849" i="7" s="1"/>
  <c r="CC322" i="1"/>
  <c r="O828" i="7" s="1"/>
  <c r="CB322" i="1"/>
  <c r="N870" i="7" s="1"/>
  <c r="CA322" i="1"/>
  <c r="N849" i="7" s="1"/>
  <c r="BZ322" i="1"/>
  <c r="N828" i="7" s="1"/>
  <c r="BY322" i="1"/>
  <c r="M870" i="7" s="1"/>
  <c r="BX322" i="1"/>
  <c r="M849" i="7" s="1"/>
  <c r="BW322" i="1"/>
  <c r="M828" i="7" s="1"/>
  <c r="BV322" i="1"/>
  <c r="L870" i="7" s="1"/>
  <c r="BU322" i="1"/>
  <c r="L849" i="7" s="1"/>
  <c r="BT322" i="1"/>
  <c r="L828" i="7" s="1"/>
  <c r="BS322" i="1"/>
  <c r="BR322" i="1"/>
  <c r="K849" i="7" s="1"/>
  <c r="BQ322" i="1"/>
  <c r="K828" i="7" s="1"/>
  <c r="BP322" i="1"/>
  <c r="J870" i="7" s="1"/>
  <c r="BO322" i="1"/>
  <c r="J849" i="7" s="1"/>
  <c r="BN322" i="1"/>
  <c r="J828" i="7" s="1"/>
  <c r="BM322" i="1"/>
  <c r="I870" i="7" s="1"/>
  <c r="BL322" i="1"/>
  <c r="I849" i="7" s="1"/>
  <c r="BK322" i="1"/>
  <c r="I828" i="7" s="1"/>
  <c r="BJ322" i="1"/>
  <c r="H870" i="7" s="1"/>
  <c r="BI322" i="1"/>
  <c r="H849" i="7" s="1"/>
  <c r="BH322" i="1"/>
  <c r="H828" i="7" s="1"/>
  <c r="BG322" i="1"/>
  <c r="G870" i="7" s="1"/>
  <c r="BF322" i="1"/>
  <c r="G849" i="7" s="1"/>
  <c r="BE322" i="1"/>
  <c r="G828" i="7" s="1"/>
  <c r="BD322" i="1"/>
  <c r="F870" i="7" s="1"/>
  <c r="BC322" i="1"/>
  <c r="F849" i="7" s="1"/>
  <c r="BB322" i="1"/>
  <c r="F828" i="7" s="1"/>
  <c r="BA322" i="1"/>
  <c r="E870" i="7" s="1"/>
  <c r="AZ322" i="1"/>
  <c r="E849" i="7" s="1"/>
  <c r="AY322" i="1"/>
  <c r="E828" i="7" s="1"/>
  <c r="AW322" i="1"/>
  <c r="CQ321" i="1"/>
  <c r="S869" i="7" s="1"/>
  <c r="CP321" i="1"/>
  <c r="S848" i="7" s="1"/>
  <c r="CO321" i="1"/>
  <c r="S827" i="7" s="1"/>
  <c r="CN321" i="1"/>
  <c r="R869" i="7" s="1"/>
  <c r="CM321" i="1"/>
  <c r="R848" i="7" s="1"/>
  <c r="CL321" i="1"/>
  <c r="R827" i="7" s="1"/>
  <c r="CK321" i="1"/>
  <c r="Q869" i="7" s="1"/>
  <c r="CJ321" i="1"/>
  <c r="Q848" i="7" s="1"/>
  <c r="CI321" i="1"/>
  <c r="Q827" i="7" s="1"/>
  <c r="CH321" i="1"/>
  <c r="P869" i="7" s="1"/>
  <c r="CG321" i="1"/>
  <c r="P848" i="7" s="1"/>
  <c r="CF321" i="1"/>
  <c r="P827" i="7" s="1"/>
  <c r="CE321" i="1"/>
  <c r="O869" i="7" s="1"/>
  <c r="CD321" i="1"/>
  <c r="O848" i="7" s="1"/>
  <c r="CC321" i="1"/>
  <c r="O827" i="7" s="1"/>
  <c r="CB321" i="1"/>
  <c r="N869" i="7" s="1"/>
  <c r="CA321" i="1"/>
  <c r="N848" i="7" s="1"/>
  <c r="BZ321" i="1"/>
  <c r="N827" i="7" s="1"/>
  <c r="BY321" i="1"/>
  <c r="M869" i="7" s="1"/>
  <c r="BX321" i="1"/>
  <c r="M848" i="7" s="1"/>
  <c r="BW321" i="1"/>
  <c r="M827" i="7" s="1"/>
  <c r="BV321" i="1"/>
  <c r="L869" i="7" s="1"/>
  <c r="BU321" i="1"/>
  <c r="L848" i="7" s="1"/>
  <c r="BT321" i="1"/>
  <c r="L827" i="7" s="1"/>
  <c r="BS321" i="1"/>
  <c r="BR321" i="1"/>
  <c r="K848" i="7" s="1"/>
  <c r="BQ321" i="1"/>
  <c r="K827" i="7" s="1"/>
  <c r="BP321" i="1"/>
  <c r="J869" i="7" s="1"/>
  <c r="BO321" i="1"/>
  <c r="J848" i="7" s="1"/>
  <c r="BN321" i="1"/>
  <c r="J827" i="7" s="1"/>
  <c r="BM321" i="1"/>
  <c r="I869" i="7" s="1"/>
  <c r="BL321" i="1"/>
  <c r="I848" i="7" s="1"/>
  <c r="BK321" i="1"/>
  <c r="I827" i="7" s="1"/>
  <c r="BJ321" i="1"/>
  <c r="H869" i="7" s="1"/>
  <c r="BI321" i="1"/>
  <c r="H848" i="7" s="1"/>
  <c r="BH321" i="1"/>
  <c r="H827" i="7" s="1"/>
  <c r="BG321" i="1"/>
  <c r="G869" i="7" s="1"/>
  <c r="BF321" i="1"/>
  <c r="G848" i="7" s="1"/>
  <c r="BE321" i="1"/>
  <c r="G827" i="7" s="1"/>
  <c r="BD321" i="1"/>
  <c r="F869" i="7" s="1"/>
  <c r="BC321" i="1"/>
  <c r="F848" i="7" s="1"/>
  <c r="BB321" i="1"/>
  <c r="F827" i="7" s="1"/>
  <c r="BA321" i="1"/>
  <c r="E869" i="7" s="1"/>
  <c r="AZ321" i="1"/>
  <c r="E848" i="7" s="1"/>
  <c r="AY321" i="1"/>
  <c r="E827" i="7" s="1"/>
  <c r="AW321" i="1"/>
  <c r="CQ320" i="1"/>
  <c r="S868" i="7" s="1"/>
  <c r="CP320" i="1"/>
  <c r="S847" i="7" s="1"/>
  <c r="CO320" i="1"/>
  <c r="S826" i="7" s="1"/>
  <c r="CN320" i="1"/>
  <c r="R868" i="7" s="1"/>
  <c r="CM320" i="1"/>
  <c r="R847" i="7" s="1"/>
  <c r="CL320" i="1"/>
  <c r="R826" i="7" s="1"/>
  <c r="CK320" i="1"/>
  <c r="Q868" i="7" s="1"/>
  <c r="CJ320" i="1"/>
  <c r="Q847" i="7" s="1"/>
  <c r="CI320" i="1"/>
  <c r="Q826" i="7" s="1"/>
  <c r="CH320" i="1"/>
  <c r="P868" i="7" s="1"/>
  <c r="CG320" i="1"/>
  <c r="P847" i="7" s="1"/>
  <c r="CF320" i="1"/>
  <c r="P826" i="7" s="1"/>
  <c r="CE320" i="1"/>
  <c r="O868" i="7" s="1"/>
  <c r="CD320" i="1"/>
  <c r="O847" i="7" s="1"/>
  <c r="CC320" i="1"/>
  <c r="O826" i="7" s="1"/>
  <c r="CB320" i="1"/>
  <c r="N868" i="7" s="1"/>
  <c r="CA320" i="1"/>
  <c r="N847" i="7" s="1"/>
  <c r="BZ320" i="1"/>
  <c r="N826" i="7" s="1"/>
  <c r="BY320" i="1"/>
  <c r="M868" i="7" s="1"/>
  <c r="BX320" i="1"/>
  <c r="M847" i="7" s="1"/>
  <c r="BW320" i="1"/>
  <c r="M826" i="7" s="1"/>
  <c r="BV320" i="1"/>
  <c r="L868" i="7" s="1"/>
  <c r="BU320" i="1"/>
  <c r="L847" i="7" s="1"/>
  <c r="BT320" i="1"/>
  <c r="L826" i="7" s="1"/>
  <c r="BS320" i="1"/>
  <c r="BR320" i="1"/>
  <c r="K847" i="7" s="1"/>
  <c r="BQ320" i="1"/>
  <c r="K826" i="7" s="1"/>
  <c r="BP320" i="1"/>
  <c r="J868" i="7" s="1"/>
  <c r="BO320" i="1"/>
  <c r="J847" i="7" s="1"/>
  <c r="BN320" i="1"/>
  <c r="J826" i="7" s="1"/>
  <c r="BM320" i="1"/>
  <c r="I868" i="7" s="1"/>
  <c r="BL320" i="1"/>
  <c r="I847" i="7" s="1"/>
  <c r="BK320" i="1"/>
  <c r="I826" i="7" s="1"/>
  <c r="BJ320" i="1"/>
  <c r="H868" i="7" s="1"/>
  <c r="BI320" i="1"/>
  <c r="H847" i="7" s="1"/>
  <c r="BH320" i="1"/>
  <c r="H826" i="7" s="1"/>
  <c r="BG320" i="1"/>
  <c r="G868" i="7" s="1"/>
  <c r="BF320" i="1"/>
  <c r="G847" i="7" s="1"/>
  <c r="BE320" i="1"/>
  <c r="G826" i="7" s="1"/>
  <c r="BD320" i="1"/>
  <c r="F868" i="7" s="1"/>
  <c r="BC320" i="1"/>
  <c r="F847" i="7" s="1"/>
  <c r="BB320" i="1"/>
  <c r="F826" i="7" s="1"/>
  <c r="BA320" i="1"/>
  <c r="E868" i="7" s="1"/>
  <c r="AZ320" i="1"/>
  <c r="E847" i="7" s="1"/>
  <c r="AY320" i="1"/>
  <c r="E826" i="7" s="1"/>
  <c r="AW320" i="1"/>
  <c r="CQ319" i="1"/>
  <c r="S867" i="7" s="1"/>
  <c r="CP319" i="1"/>
  <c r="S846" i="7" s="1"/>
  <c r="CO319" i="1"/>
  <c r="S825" i="7" s="1"/>
  <c r="CN319" i="1"/>
  <c r="R867" i="7" s="1"/>
  <c r="CM319" i="1"/>
  <c r="R846" i="7" s="1"/>
  <c r="CL319" i="1"/>
  <c r="R825" i="7" s="1"/>
  <c r="CK319" i="1"/>
  <c r="Q867" i="7" s="1"/>
  <c r="CJ319" i="1"/>
  <c r="Q846" i="7" s="1"/>
  <c r="CI319" i="1"/>
  <c r="Q825" i="7" s="1"/>
  <c r="CH319" i="1"/>
  <c r="P867" i="7" s="1"/>
  <c r="CG319" i="1"/>
  <c r="P846" i="7" s="1"/>
  <c r="CF319" i="1"/>
  <c r="P825" i="7" s="1"/>
  <c r="CE319" i="1"/>
  <c r="O867" i="7" s="1"/>
  <c r="CD319" i="1"/>
  <c r="O846" i="7" s="1"/>
  <c r="CC319" i="1"/>
  <c r="O825" i="7" s="1"/>
  <c r="CB319" i="1"/>
  <c r="N867" i="7" s="1"/>
  <c r="CA319" i="1"/>
  <c r="N846" i="7" s="1"/>
  <c r="BZ319" i="1"/>
  <c r="N825" i="7" s="1"/>
  <c r="BY319" i="1"/>
  <c r="M867" i="7" s="1"/>
  <c r="BX319" i="1"/>
  <c r="M846" i="7" s="1"/>
  <c r="BW319" i="1"/>
  <c r="M825" i="7" s="1"/>
  <c r="BV319" i="1"/>
  <c r="L867" i="7" s="1"/>
  <c r="BU319" i="1"/>
  <c r="L846" i="7" s="1"/>
  <c r="BT319" i="1"/>
  <c r="L825" i="7" s="1"/>
  <c r="BS319" i="1"/>
  <c r="BR319" i="1"/>
  <c r="K846" i="7" s="1"/>
  <c r="BQ319" i="1"/>
  <c r="K825" i="7" s="1"/>
  <c r="BP319" i="1"/>
  <c r="J867" i="7" s="1"/>
  <c r="BO319" i="1"/>
  <c r="J846" i="7" s="1"/>
  <c r="BN319" i="1"/>
  <c r="J825" i="7" s="1"/>
  <c r="BM319" i="1"/>
  <c r="I867" i="7" s="1"/>
  <c r="BL319" i="1"/>
  <c r="I846" i="7" s="1"/>
  <c r="BK319" i="1"/>
  <c r="I825" i="7" s="1"/>
  <c r="BJ319" i="1"/>
  <c r="H867" i="7" s="1"/>
  <c r="BI319" i="1"/>
  <c r="H846" i="7" s="1"/>
  <c r="BH319" i="1"/>
  <c r="H825" i="7" s="1"/>
  <c r="BG319" i="1"/>
  <c r="G867" i="7" s="1"/>
  <c r="BF319" i="1"/>
  <c r="G846" i="7" s="1"/>
  <c r="W846" i="7" s="1"/>
  <c r="BE319" i="1"/>
  <c r="G825" i="7" s="1"/>
  <c r="BD319" i="1"/>
  <c r="F867" i="7" s="1"/>
  <c r="BC319" i="1"/>
  <c r="F846" i="7" s="1"/>
  <c r="BB319" i="1"/>
  <c r="F825" i="7" s="1"/>
  <c r="BA319" i="1"/>
  <c r="E867" i="7" s="1"/>
  <c r="AZ319" i="1"/>
  <c r="E846" i="7" s="1"/>
  <c r="AY319" i="1"/>
  <c r="E825" i="7" s="1"/>
  <c r="AW319" i="1"/>
  <c r="CQ318" i="1"/>
  <c r="S866" i="7" s="1"/>
  <c r="CP318" i="1"/>
  <c r="S845" i="7" s="1"/>
  <c r="CO318" i="1"/>
  <c r="S824" i="7" s="1"/>
  <c r="CN318" i="1"/>
  <c r="R866" i="7" s="1"/>
  <c r="CM318" i="1"/>
  <c r="R845" i="7" s="1"/>
  <c r="CL318" i="1"/>
  <c r="R824" i="7" s="1"/>
  <c r="CK318" i="1"/>
  <c r="Q866" i="7" s="1"/>
  <c r="CJ318" i="1"/>
  <c r="Q845" i="7" s="1"/>
  <c r="CI318" i="1"/>
  <c r="Q824" i="7" s="1"/>
  <c r="CH318" i="1"/>
  <c r="P866" i="7" s="1"/>
  <c r="CG318" i="1"/>
  <c r="P845" i="7" s="1"/>
  <c r="CF318" i="1"/>
  <c r="P824" i="7" s="1"/>
  <c r="CE318" i="1"/>
  <c r="O866" i="7" s="1"/>
  <c r="CD318" i="1"/>
  <c r="O845" i="7" s="1"/>
  <c r="CC318" i="1"/>
  <c r="O824" i="7" s="1"/>
  <c r="CB318" i="1"/>
  <c r="N866" i="7" s="1"/>
  <c r="CA318" i="1"/>
  <c r="N845" i="7" s="1"/>
  <c r="BZ318" i="1"/>
  <c r="N824" i="7" s="1"/>
  <c r="BY318" i="1"/>
  <c r="M866" i="7" s="1"/>
  <c r="BX318" i="1"/>
  <c r="M845" i="7" s="1"/>
  <c r="BW318" i="1"/>
  <c r="M824" i="7" s="1"/>
  <c r="BV318" i="1"/>
  <c r="L866" i="7" s="1"/>
  <c r="BU318" i="1"/>
  <c r="L845" i="7" s="1"/>
  <c r="BT318" i="1"/>
  <c r="L824" i="7" s="1"/>
  <c r="BS318" i="1"/>
  <c r="BR318" i="1"/>
  <c r="K845" i="7" s="1"/>
  <c r="BQ318" i="1"/>
  <c r="K824" i="7" s="1"/>
  <c r="BP318" i="1"/>
  <c r="J866" i="7" s="1"/>
  <c r="BO318" i="1"/>
  <c r="J845" i="7" s="1"/>
  <c r="BN318" i="1"/>
  <c r="J824" i="7" s="1"/>
  <c r="BM318" i="1"/>
  <c r="I866" i="7" s="1"/>
  <c r="BL318" i="1"/>
  <c r="I845" i="7" s="1"/>
  <c r="BK318" i="1"/>
  <c r="I824" i="7" s="1"/>
  <c r="BJ318" i="1"/>
  <c r="H866" i="7" s="1"/>
  <c r="BI318" i="1"/>
  <c r="H845" i="7" s="1"/>
  <c r="BH318" i="1"/>
  <c r="H824" i="7" s="1"/>
  <c r="BG318" i="1"/>
  <c r="G866" i="7" s="1"/>
  <c r="BF318" i="1"/>
  <c r="G845" i="7" s="1"/>
  <c r="BE318" i="1"/>
  <c r="G824" i="7" s="1"/>
  <c r="BD318" i="1"/>
  <c r="F866" i="7" s="1"/>
  <c r="BC318" i="1"/>
  <c r="F845" i="7" s="1"/>
  <c r="BB318" i="1"/>
  <c r="F824" i="7" s="1"/>
  <c r="BA318" i="1"/>
  <c r="E866" i="7" s="1"/>
  <c r="AZ318" i="1"/>
  <c r="E845" i="7" s="1"/>
  <c r="AY318" i="1"/>
  <c r="E824" i="7" s="1"/>
  <c r="AW318" i="1"/>
  <c r="CQ317" i="1"/>
  <c r="S865" i="7" s="1"/>
  <c r="CP317" i="1"/>
  <c r="S844" i="7" s="1"/>
  <c r="CO317" i="1"/>
  <c r="S823" i="7" s="1"/>
  <c r="CN317" i="1"/>
  <c r="R865" i="7" s="1"/>
  <c r="CM317" i="1"/>
  <c r="R844" i="7" s="1"/>
  <c r="CL317" i="1"/>
  <c r="R823" i="7" s="1"/>
  <c r="CK317" i="1"/>
  <c r="Q865" i="7" s="1"/>
  <c r="CJ317" i="1"/>
  <c r="Q844" i="7" s="1"/>
  <c r="CI317" i="1"/>
  <c r="Q823" i="7" s="1"/>
  <c r="CH317" i="1"/>
  <c r="P865" i="7" s="1"/>
  <c r="CG317" i="1"/>
  <c r="P844" i="7" s="1"/>
  <c r="CF317" i="1"/>
  <c r="P823" i="7" s="1"/>
  <c r="CE317" i="1"/>
  <c r="O865" i="7" s="1"/>
  <c r="CD317" i="1"/>
  <c r="O844" i="7" s="1"/>
  <c r="CC317" i="1"/>
  <c r="O823" i="7" s="1"/>
  <c r="CB317" i="1"/>
  <c r="N865" i="7" s="1"/>
  <c r="CA317" i="1"/>
  <c r="N844" i="7" s="1"/>
  <c r="BZ317" i="1"/>
  <c r="N823" i="7" s="1"/>
  <c r="BY317" i="1"/>
  <c r="M865" i="7" s="1"/>
  <c r="BX317" i="1"/>
  <c r="M844" i="7" s="1"/>
  <c r="BW317" i="1"/>
  <c r="M823" i="7" s="1"/>
  <c r="BV317" i="1"/>
  <c r="L865" i="7" s="1"/>
  <c r="BU317" i="1"/>
  <c r="L844" i="7" s="1"/>
  <c r="BT317" i="1"/>
  <c r="L823" i="7" s="1"/>
  <c r="BS317" i="1"/>
  <c r="BR317" i="1"/>
  <c r="K844" i="7" s="1"/>
  <c r="BQ317" i="1"/>
  <c r="K823" i="7" s="1"/>
  <c r="BP317" i="1"/>
  <c r="J865" i="7" s="1"/>
  <c r="BO317" i="1"/>
  <c r="J844" i="7" s="1"/>
  <c r="BN317" i="1"/>
  <c r="J823" i="7" s="1"/>
  <c r="BM317" i="1"/>
  <c r="I865" i="7" s="1"/>
  <c r="BL317" i="1"/>
  <c r="I844" i="7" s="1"/>
  <c r="BK317" i="1"/>
  <c r="I823" i="7" s="1"/>
  <c r="BJ317" i="1"/>
  <c r="H865" i="7" s="1"/>
  <c r="BI317" i="1"/>
  <c r="H844" i="7" s="1"/>
  <c r="BH317" i="1"/>
  <c r="H823" i="7" s="1"/>
  <c r="BG317" i="1"/>
  <c r="G865" i="7" s="1"/>
  <c r="BF317" i="1"/>
  <c r="G844" i="7" s="1"/>
  <c r="BE317" i="1"/>
  <c r="G823" i="7" s="1"/>
  <c r="BD317" i="1"/>
  <c r="F865" i="7" s="1"/>
  <c r="BC317" i="1"/>
  <c r="F844" i="7" s="1"/>
  <c r="BB317" i="1"/>
  <c r="F823" i="7" s="1"/>
  <c r="BA317" i="1"/>
  <c r="E865" i="7" s="1"/>
  <c r="AZ317" i="1"/>
  <c r="E844" i="7" s="1"/>
  <c r="AY317" i="1"/>
  <c r="E823" i="7" s="1"/>
  <c r="AW317" i="1"/>
  <c r="CQ316" i="1"/>
  <c r="S864" i="7" s="1"/>
  <c r="CP316" i="1"/>
  <c r="S843" i="7" s="1"/>
  <c r="CO316" i="1"/>
  <c r="S822" i="7" s="1"/>
  <c r="CN316" i="1"/>
  <c r="R864" i="7" s="1"/>
  <c r="CM316" i="1"/>
  <c r="R843" i="7" s="1"/>
  <c r="CL316" i="1"/>
  <c r="R822" i="7" s="1"/>
  <c r="CK316" i="1"/>
  <c r="Q864" i="7" s="1"/>
  <c r="CJ316" i="1"/>
  <c r="Q843" i="7" s="1"/>
  <c r="CI316" i="1"/>
  <c r="Q822" i="7" s="1"/>
  <c r="CH316" i="1"/>
  <c r="P864" i="7" s="1"/>
  <c r="CG316" i="1"/>
  <c r="P843" i="7" s="1"/>
  <c r="CF316" i="1"/>
  <c r="P822" i="7" s="1"/>
  <c r="CE316" i="1"/>
  <c r="O864" i="7" s="1"/>
  <c r="CD316" i="1"/>
  <c r="O843" i="7" s="1"/>
  <c r="CC316" i="1"/>
  <c r="O822" i="7" s="1"/>
  <c r="CB316" i="1"/>
  <c r="N864" i="7" s="1"/>
  <c r="CA316" i="1"/>
  <c r="N843" i="7" s="1"/>
  <c r="BZ316" i="1"/>
  <c r="N822" i="7" s="1"/>
  <c r="BY316" i="1"/>
  <c r="M864" i="7" s="1"/>
  <c r="BX316" i="1"/>
  <c r="M843" i="7" s="1"/>
  <c r="BW316" i="1"/>
  <c r="M822" i="7" s="1"/>
  <c r="BV316" i="1"/>
  <c r="L864" i="7" s="1"/>
  <c r="BU316" i="1"/>
  <c r="L843" i="7" s="1"/>
  <c r="BT316" i="1"/>
  <c r="L822" i="7" s="1"/>
  <c r="BS316" i="1"/>
  <c r="BR316" i="1"/>
  <c r="K843" i="7" s="1"/>
  <c r="BQ316" i="1"/>
  <c r="K822" i="7" s="1"/>
  <c r="BP316" i="1"/>
  <c r="J864" i="7" s="1"/>
  <c r="BO316" i="1"/>
  <c r="J843" i="7" s="1"/>
  <c r="BN316" i="1"/>
  <c r="J822" i="7" s="1"/>
  <c r="BM316" i="1"/>
  <c r="I864" i="7" s="1"/>
  <c r="BL316" i="1"/>
  <c r="I843" i="7" s="1"/>
  <c r="BK316" i="1"/>
  <c r="I822" i="7" s="1"/>
  <c r="BJ316" i="1"/>
  <c r="H864" i="7" s="1"/>
  <c r="BI316" i="1"/>
  <c r="H843" i="7" s="1"/>
  <c r="BH316" i="1"/>
  <c r="H822" i="7" s="1"/>
  <c r="BG316" i="1"/>
  <c r="G864" i="7" s="1"/>
  <c r="BF316" i="1"/>
  <c r="G843" i="7" s="1"/>
  <c r="BE316" i="1"/>
  <c r="G822" i="7" s="1"/>
  <c r="BD316" i="1"/>
  <c r="F864" i="7" s="1"/>
  <c r="BC316" i="1"/>
  <c r="F843" i="7" s="1"/>
  <c r="BB316" i="1"/>
  <c r="F822" i="7" s="1"/>
  <c r="BA316" i="1"/>
  <c r="E864" i="7" s="1"/>
  <c r="AZ316" i="1"/>
  <c r="E843" i="7" s="1"/>
  <c r="AY316" i="1"/>
  <c r="E822" i="7" s="1"/>
  <c r="AW316" i="1"/>
  <c r="CQ315" i="1"/>
  <c r="S863" i="7" s="1"/>
  <c r="CP315" i="1"/>
  <c r="S842" i="7" s="1"/>
  <c r="CO315" i="1"/>
  <c r="S821" i="7" s="1"/>
  <c r="CN315" i="1"/>
  <c r="R863" i="7" s="1"/>
  <c r="CM315" i="1"/>
  <c r="R842" i="7" s="1"/>
  <c r="CL315" i="1"/>
  <c r="R821" i="7" s="1"/>
  <c r="CK315" i="1"/>
  <c r="Q863" i="7" s="1"/>
  <c r="CJ315" i="1"/>
  <c r="Q842" i="7" s="1"/>
  <c r="CI315" i="1"/>
  <c r="Q821" i="7" s="1"/>
  <c r="CH315" i="1"/>
  <c r="P863" i="7" s="1"/>
  <c r="CG315" i="1"/>
  <c r="P842" i="7" s="1"/>
  <c r="CF315" i="1"/>
  <c r="P821" i="7" s="1"/>
  <c r="CE315" i="1"/>
  <c r="O863" i="7" s="1"/>
  <c r="CD315" i="1"/>
  <c r="O842" i="7" s="1"/>
  <c r="CC315" i="1"/>
  <c r="O821" i="7" s="1"/>
  <c r="CB315" i="1"/>
  <c r="N863" i="7" s="1"/>
  <c r="CA315" i="1"/>
  <c r="N842" i="7" s="1"/>
  <c r="BZ315" i="1"/>
  <c r="N821" i="7" s="1"/>
  <c r="BY315" i="1"/>
  <c r="M863" i="7" s="1"/>
  <c r="BX315" i="1"/>
  <c r="M842" i="7" s="1"/>
  <c r="BW315" i="1"/>
  <c r="M821" i="7" s="1"/>
  <c r="BV315" i="1"/>
  <c r="L863" i="7" s="1"/>
  <c r="BU315" i="1"/>
  <c r="L842" i="7" s="1"/>
  <c r="BT315" i="1"/>
  <c r="L821" i="7" s="1"/>
  <c r="BS315" i="1"/>
  <c r="BR315" i="1"/>
  <c r="K842" i="7" s="1"/>
  <c r="BQ315" i="1"/>
  <c r="K821" i="7" s="1"/>
  <c r="BP315" i="1"/>
  <c r="J863" i="7" s="1"/>
  <c r="BO315" i="1"/>
  <c r="J842" i="7" s="1"/>
  <c r="BN315" i="1"/>
  <c r="J821" i="7" s="1"/>
  <c r="BM315" i="1"/>
  <c r="I863" i="7" s="1"/>
  <c r="BL315" i="1"/>
  <c r="I842" i="7" s="1"/>
  <c r="BK315" i="1"/>
  <c r="I821" i="7" s="1"/>
  <c r="BJ315" i="1"/>
  <c r="H863" i="7" s="1"/>
  <c r="BI315" i="1"/>
  <c r="H842" i="7" s="1"/>
  <c r="BH315" i="1"/>
  <c r="H821" i="7" s="1"/>
  <c r="BG315" i="1"/>
  <c r="G863" i="7" s="1"/>
  <c r="BF315" i="1"/>
  <c r="G842" i="7" s="1"/>
  <c r="BE315" i="1"/>
  <c r="G821" i="7" s="1"/>
  <c r="BD315" i="1"/>
  <c r="F863" i="7" s="1"/>
  <c r="BC315" i="1"/>
  <c r="F842" i="7" s="1"/>
  <c r="BB315" i="1"/>
  <c r="F821" i="7" s="1"/>
  <c r="BA315" i="1"/>
  <c r="E863" i="7" s="1"/>
  <c r="AZ315" i="1"/>
  <c r="E842" i="7" s="1"/>
  <c r="AY315" i="1"/>
  <c r="E821" i="7" s="1"/>
  <c r="AW315" i="1"/>
  <c r="CQ311" i="1"/>
  <c r="S820" i="7" s="1"/>
  <c r="CP311" i="1"/>
  <c r="S799" i="7" s="1"/>
  <c r="CO311" i="1"/>
  <c r="S778" i="7" s="1"/>
  <c r="CN311" i="1"/>
  <c r="R820" i="7" s="1"/>
  <c r="CM311" i="1"/>
  <c r="R799" i="7" s="1"/>
  <c r="CL311" i="1"/>
  <c r="R778" i="7" s="1"/>
  <c r="CK311" i="1"/>
  <c r="Q820" i="7" s="1"/>
  <c r="CJ311" i="1"/>
  <c r="Q799" i="7" s="1"/>
  <c r="CI311" i="1"/>
  <c r="Q778" i="7" s="1"/>
  <c r="CH311" i="1"/>
  <c r="P820" i="7" s="1"/>
  <c r="CG311" i="1"/>
  <c r="P799" i="7" s="1"/>
  <c r="CF311" i="1"/>
  <c r="P778" i="7" s="1"/>
  <c r="CE311" i="1"/>
  <c r="O820" i="7" s="1"/>
  <c r="CD311" i="1"/>
  <c r="O799" i="7" s="1"/>
  <c r="CC311" i="1"/>
  <c r="O778" i="7" s="1"/>
  <c r="CB311" i="1"/>
  <c r="N820" i="7" s="1"/>
  <c r="CA311" i="1"/>
  <c r="N799" i="7" s="1"/>
  <c r="BZ311" i="1"/>
  <c r="N778" i="7" s="1"/>
  <c r="BY311" i="1"/>
  <c r="M820" i="7" s="1"/>
  <c r="BX311" i="1"/>
  <c r="M799" i="7" s="1"/>
  <c r="BW311" i="1"/>
  <c r="M778" i="7" s="1"/>
  <c r="BV311" i="1"/>
  <c r="L820" i="7" s="1"/>
  <c r="BU311" i="1"/>
  <c r="L799" i="7" s="1"/>
  <c r="BT311" i="1"/>
  <c r="L778" i="7" s="1"/>
  <c r="BS311" i="1"/>
  <c r="BR311" i="1"/>
  <c r="K799" i="7" s="1"/>
  <c r="BQ311" i="1"/>
  <c r="K778" i="7" s="1"/>
  <c r="BP311" i="1"/>
  <c r="J820" i="7" s="1"/>
  <c r="BO311" i="1"/>
  <c r="J799" i="7" s="1"/>
  <c r="BN311" i="1"/>
  <c r="J778" i="7" s="1"/>
  <c r="BM311" i="1"/>
  <c r="I820" i="7" s="1"/>
  <c r="BL311" i="1"/>
  <c r="I799" i="7" s="1"/>
  <c r="BK311" i="1"/>
  <c r="I778" i="7" s="1"/>
  <c r="BJ311" i="1"/>
  <c r="H820" i="7" s="1"/>
  <c r="BI311" i="1"/>
  <c r="H799" i="7" s="1"/>
  <c r="BH311" i="1"/>
  <c r="H778" i="7" s="1"/>
  <c r="BG311" i="1"/>
  <c r="G820" i="7" s="1"/>
  <c r="BF311" i="1"/>
  <c r="G799" i="7" s="1"/>
  <c r="BE311" i="1"/>
  <c r="G778" i="7" s="1"/>
  <c r="BD311" i="1"/>
  <c r="F820" i="7" s="1"/>
  <c r="BC311" i="1"/>
  <c r="F799" i="7" s="1"/>
  <c r="BB311" i="1"/>
  <c r="F778" i="7" s="1"/>
  <c r="BA311" i="1"/>
  <c r="E820" i="7" s="1"/>
  <c r="AZ311" i="1"/>
  <c r="E799" i="7" s="1"/>
  <c r="AY311" i="1"/>
  <c r="E778" i="7" s="1"/>
  <c r="AW311" i="1"/>
  <c r="CQ310" i="1"/>
  <c r="S819" i="7" s="1"/>
  <c r="CP310" i="1"/>
  <c r="S798" i="7" s="1"/>
  <c r="CO310" i="1"/>
  <c r="S777" i="7" s="1"/>
  <c r="CN310" i="1"/>
  <c r="R819" i="7" s="1"/>
  <c r="CM310" i="1"/>
  <c r="R798" i="7" s="1"/>
  <c r="CL310" i="1"/>
  <c r="R777" i="7" s="1"/>
  <c r="CK310" i="1"/>
  <c r="Q819" i="7" s="1"/>
  <c r="CJ310" i="1"/>
  <c r="Q798" i="7" s="1"/>
  <c r="CI310" i="1"/>
  <c r="Q777" i="7" s="1"/>
  <c r="CH310" i="1"/>
  <c r="P819" i="7" s="1"/>
  <c r="CG310" i="1"/>
  <c r="P798" i="7" s="1"/>
  <c r="CF310" i="1"/>
  <c r="P777" i="7" s="1"/>
  <c r="CE310" i="1"/>
  <c r="O819" i="7" s="1"/>
  <c r="CD310" i="1"/>
  <c r="O798" i="7" s="1"/>
  <c r="CC310" i="1"/>
  <c r="O777" i="7" s="1"/>
  <c r="CB310" i="1"/>
  <c r="N819" i="7" s="1"/>
  <c r="CA310" i="1"/>
  <c r="N798" i="7" s="1"/>
  <c r="BZ310" i="1"/>
  <c r="N777" i="7" s="1"/>
  <c r="BY310" i="1"/>
  <c r="M819" i="7" s="1"/>
  <c r="BX310" i="1"/>
  <c r="M798" i="7" s="1"/>
  <c r="BW310" i="1"/>
  <c r="M777" i="7" s="1"/>
  <c r="BV310" i="1"/>
  <c r="L819" i="7" s="1"/>
  <c r="BU310" i="1"/>
  <c r="L798" i="7" s="1"/>
  <c r="BT310" i="1"/>
  <c r="L777" i="7" s="1"/>
  <c r="BS310" i="1"/>
  <c r="BR310" i="1"/>
  <c r="K798" i="7" s="1"/>
  <c r="BQ310" i="1"/>
  <c r="K777" i="7" s="1"/>
  <c r="BP310" i="1"/>
  <c r="J819" i="7" s="1"/>
  <c r="BO310" i="1"/>
  <c r="J798" i="7" s="1"/>
  <c r="BN310" i="1"/>
  <c r="J777" i="7" s="1"/>
  <c r="BM310" i="1"/>
  <c r="I819" i="7" s="1"/>
  <c r="BL310" i="1"/>
  <c r="I798" i="7" s="1"/>
  <c r="BK310" i="1"/>
  <c r="I777" i="7" s="1"/>
  <c r="BJ310" i="1"/>
  <c r="H819" i="7" s="1"/>
  <c r="BI310" i="1"/>
  <c r="H798" i="7" s="1"/>
  <c r="BH310" i="1"/>
  <c r="H777" i="7" s="1"/>
  <c r="BG310" i="1"/>
  <c r="G819" i="7" s="1"/>
  <c r="X819" i="7" s="1"/>
  <c r="BF310" i="1"/>
  <c r="G798" i="7" s="1"/>
  <c r="BE310" i="1"/>
  <c r="G777" i="7" s="1"/>
  <c r="BD310" i="1"/>
  <c r="F819" i="7" s="1"/>
  <c r="BC310" i="1"/>
  <c r="F798" i="7" s="1"/>
  <c r="BB310" i="1"/>
  <c r="F777" i="7" s="1"/>
  <c r="BA310" i="1"/>
  <c r="E819" i="7" s="1"/>
  <c r="AZ310" i="1"/>
  <c r="E798" i="7" s="1"/>
  <c r="AY310" i="1"/>
  <c r="E777" i="7" s="1"/>
  <c r="AW310" i="1"/>
  <c r="CQ309" i="1"/>
  <c r="S818" i="7" s="1"/>
  <c r="CP309" i="1"/>
  <c r="S797" i="7" s="1"/>
  <c r="CO309" i="1"/>
  <c r="S776" i="7" s="1"/>
  <c r="CN309" i="1"/>
  <c r="R818" i="7" s="1"/>
  <c r="CM309" i="1"/>
  <c r="R797" i="7" s="1"/>
  <c r="CL309" i="1"/>
  <c r="R776" i="7" s="1"/>
  <c r="CK309" i="1"/>
  <c r="Q818" i="7" s="1"/>
  <c r="CJ309" i="1"/>
  <c r="Q797" i="7" s="1"/>
  <c r="CI309" i="1"/>
  <c r="Q776" i="7" s="1"/>
  <c r="CH309" i="1"/>
  <c r="P818" i="7" s="1"/>
  <c r="CG309" i="1"/>
  <c r="P797" i="7" s="1"/>
  <c r="CF309" i="1"/>
  <c r="P776" i="7" s="1"/>
  <c r="CE309" i="1"/>
  <c r="O818" i="7" s="1"/>
  <c r="CD309" i="1"/>
  <c r="O797" i="7" s="1"/>
  <c r="CC309" i="1"/>
  <c r="O776" i="7" s="1"/>
  <c r="CB309" i="1"/>
  <c r="N818" i="7" s="1"/>
  <c r="CA309" i="1"/>
  <c r="N797" i="7" s="1"/>
  <c r="BZ309" i="1"/>
  <c r="N776" i="7" s="1"/>
  <c r="BY309" i="1"/>
  <c r="M818" i="7" s="1"/>
  <c r="BX309" i="1"/>
  <c r="M797" i="7" s="1"/>
  <c r="BW309" i="1"/>
  <c r="M776" i="7" s="1"/>
  <c r="BV309" i="1"/>
  <c r="L818" i="7" s="1"/>
  <c r="BU309" i="1"/>
  <c r="L797" i="7" s="1"/>
  <c r="BT309" i="1"/>
  <c r="L776" i="7" s="1"/>
  <c r="BS309" i="1"/>
  <c r="BR309" i="1"/>
  <c r="K797" i="7" s="1"/>
  <c r="BQ309" i="1"/>
  <c r="K776" i="7" s="1"/>
  <c r="BP309" i="1"/>
  <c r="J818" i="7" s="1"/>
  <c r="BO309" i="1"/>
  <c r="J797" i="7" s="1"/>
  <c r="BN309" i="1"/>
  <c r="J776" i="7" s="1"/>
  <c r="BM309" i="1"/>
  <c r="I818" i="7" s="1"/>
  <c r="BL309" i="1"/>
  <c r="I797" i="7" s="1"/>
  <c r="BK309" i="1"/>
  <c r="I776" i="7" s="1"/>
  <c r="BJ309" i="1"/>
  <c r="H818" i="7" s="1"/>
  <c r="BI309" i="1"/>
  <c r="H797" i="7" s="1"/>
  <c r="BH309" i="1"/>
  <c r="H776" i="7" s="1"/>
  <c r="BG309" i="1"/>
  <c r="G818" i="7" s="1"/>
  <c r="BF309" i="1"/>
  <c r="G797" i="7" s="1"/>
  <c r="BE309" i="1"/>
  <c r="G776" i="7" s="1"/>
  <c r="BD309" i="1"/>
  <c r="F818" i="7" s="1"/>
  <c r="BC309" i="1"/>
  <c r="F797" i="7" s="1"/>
  <c r="BB309" i="1"/>
  <c r="F776" i="7" s="1"/>
  <c r="BA309" i="1"/>
  <c r="E818" i="7" s="1"/>
  <c r="AZ309" i="1"/>
  <c r="E797" i="7" s="1"/>
  <c r="AY309" i="1"/>
  <c r="E776" i="7" s="1"/>
  <c r="AW309" i="1"/>
  <c r="CQ308" i="1"/>
  <c r="S817" i="7" s="1"/>
  <c r="CP308" i="1"/>
  <c r="S796" i="7" s="1"/>
  <c r="CO308" i="1"/>
  <c r="S775" i="7" s="1"/>
  <c r="CN308" i="1"/>
  <c r="R817" i="7" s="1"/>
  <c r="CM308" i="1"/>
  <c r="R796" i="7" s="1"/>
  <c r="CL308" i="1"/>
  <c r="R775" i="7" s="1"/>
  <c r="CK308" i="1"/>
  <c r="Q817" i="7" s="1"/>
  <c r="CJ308" i="1"/>
  <c r="Q796" i="7" s="1"/>
  <c r="CI308" i="1"/>
  <c r="Q775" i="7" s="1"/>
  <c r="CH308" i="1"/>
  <c r="P817" i="7" s="1"/>
  <c r="CG308" i="1"/>
  <c r="P796" i="7" s="1"/>
  <c r="CF308" i="1"/>
  <c r="P775" i="7" s="1"/>
  <c r="CE308" i="1"/>
  <c r="O817" i="7" s="1"/>
  <c r="CD308" i="1"/>
  <c r="O796" i="7" s="1"/>
  <c r="CC308" i="1"/>
  <c r="O775" i="7" s="1"/>
  <c r="CB308" i="1"/>
  <c r="N817" i="7" s="1"/>
  <c r="CA308" i="1"/>
  <c r="N796" i="7" s="1"/>
  <c r="BZ308" i="1"/>
  <c r="N775" i="7" s="1"/>
  <c r="BY308" i="1"/>
  <c r="M817" i="7" s="1"/>
  <c r="BX308" i="1"/>
  <c r="M796" i="7" s="1"/>
  <c r="BW308" i="1"/>
  <c r="M775" i="7" s="1"/>
  <c r="BV308" i="1"/>
  <c r="L817" i="7" s="1"/>
  <c r="BU308" i="1"/>
  <c r="L796" i="7" s="1"/>
  <c r="BT308" i="1"/>
  <c r="L775" i="7" s="1"/>
  <c r="BS308" i="1"/>
  <c r="BR308" i="1"/>
  <c r="K796" i="7" s="1"/>
  <c r="BQ308" i="1"/>
  <c r="K775" i="7" s="1"/>
  <c r="BP308" i="1"/>
  <c r="J817" i="7" s="1"/>
  <c r="BO308" i="1"/>
  <c r="J796" i="7" s="1"/>
  <c r="BN308" i="1"/>
  <c r="J775" i="7" s="1"/>
  <c r="BM308" i="1"/>
  <c r="I817" i="7" s="1"/>
  <c r="BL308" i="1"/>
  <c r="I796" i="7" s="1"/>
  <c r="BK308" i="1"/>
  <c r="I775" i="7" s="1"/>
  <c r="BJ308" i="1"/>
  <c r="H817" i="7" s="1"/>
  <c r="BI308" i="1"/>
  <c r="H796" i="7" s="1"/>
  <c r="BH308" i="1"/>
  <c r="H775" i="7" s="1"/>
  <c r="BG308" i="1"/>
  <c r="G817" i="7" s="1"/>
  <c r="BF308" i="1"/>
  <c r="G796" i="7" s="1"/>
  <c r="BE308" i="1"/>
  <c r="G775" i="7" s="1"/>
  <c r="BD308" i="1"/>
  <c r="F817" i="7" s="1"/>
  <c r="BC308" i="1"/>
  <c r="F796" i="7" s="1"/>
  <c r="BB308" i="1"/>
  <c r="F775" i="7" s="1"/>
  <c r="BA308" i="1"/>
  <c r="E817" i="7" s="1"/>
  <c r="AZ308" i="1"/>
  <c r="E796" i="7" s="1"/>
  <c r="AY308" i="1"/>
  <c r="E775" i="7" s="1"/>
  <c r="AW308" i="1"/>
  <c r="CQ307" i="1"/>
  <c r="S816" i="7" s="1"/>
  <c r="CP307" i="1"/>
  <c r="S795" i="7" s="1"/>
  <c r="CO307" i="1"/>
  <c r="S774" i="7" s="1"/>
  <c r="CN307" i="1"/>
  <c r="R816" i="7" s="1"/>
  <c r="CM307" i="1"/>
  <c r="R795" i="7" s="1"/>
  <c r="CL307" i="1"/>
  <c r="R774" i="7" s="1"/>
  <c r="CK307" i="1"/>
  <c r="Q816" i="7" s="1"/>
  <c r="CJ307" i="1"/>
  <c r="Q795" i="7" s="1"/>
  <c r="CI307" i="1"/>
  <c r="Q774" i="7" s="1"/>
  <c r="CH307" i="1"/>
  <c r="P816" i="7" s="1"/>
  <c r="CG307" i="1"/>
  <c r="P795" i="7" s="1"/>
  <c r="CF307" i="1"/>
  <c r="P774" i="7" s="1"/>
  <c r="CE307" i="1"/>
  <c r="O816" i="7" s="1"/>
  <c r="CD307" i="1"/>
  <c r="O795" i="7" s="1"/>
  <c r="CC307" i="1"/>
  <c r="O774" i="7" s="1"/>
  <c r="CB307" i="1"/>
  <c r="N816" i="7" s="1"/>
  <c r="CA307" i="1"/>
  <c r="N795" i="7" s="1"/>
  <c r="BZ307" i="1"/>
  <c r="N774" i="7" s="1"/>
  <c r="BY307" i="1"/>
  <c r="M816" i="7" s="1"/>
  <c r="BX307" i="1"/>
  <c r="M795" i="7" s="1"/>
  <c r="BW307" i="1"/>
  <c r="M774" i="7" s="1"/>
  <c r="BV307" i="1"/>
  <c r="L816" i="7" s="1"/>
  <c r="BU307" i="1"/>
  <c r="L795" i="7" s="1"/>
  <c r="BT307" i="1"/>
  <c r="L774" i="7" s="1"/>
  <c r="BS307" i="1"/>
  <c r="BR307" i="1"/>
  <c r="K795" i="7" s="1"/>
  <c r="BQ307" i="1"/>
  <c r="K774" i="7" s="1"/>
  <c r="BP307" i="1"/>
  <c r="J816" i="7" s="1"/>
  <c r="BO307" i="1"/>
  <c r="J795" i="7" s="1"/>
  <c r="BN307" i="1"/>
  <c r="J774" i="7" s="1"/>
  <c r="BM307" i="1"/>
  <c r="I816" i="7" s="1"/>
  <c r="BL307" i="1"/>
  <c r="I795" i="7" s="1"/>
  <c r="BK307" i="1"/>
  <c r="I774" i="7" s="1"/>
  <c r="BJ307" i="1"/>
  <c r="H816" i="7" s="1"/>
  <c r="BI307" i="1"/>
  <c r="H795" i="7" s="1"/>
  <c r="BH307" i="1"/>
  <c r="H774" i="7" s="1"/>
  <c r="BG307" i="1"/>
  <c r="G816" i="7" s="1"/>
  <c r="BF307" i="1"/>
  <c r="G795" i="7" s="1"/>
  <c r="BE307" i="1"/>
  <c r="G774" i="7" s="1"/>
  <c r="BD307" i="1"/>
  <c r="F816" i="7" s="1"/>
  <c r="BC307" i="1"/>
  <c r="F795" i="7" s="1"/>
  <c r="BB307" i="1"/>
  <c r="F774" i="7" s="1"/>
  <c r="BA307" i="1"/>
  <c r="E816" i="7" s="1"/>
  <c r="AZ307" i="1"/>
  <c r="E795" i="7" s="1"/>
  <c r="AY307" i="1"/>
  <c r="E774" i="7" s="1"/>
  <c r="AW307" i="1"/>
  <c r="CQ306" i="1"/>
  <c r="S815" i="7" s="1"/>
  <c r="CP306" i="1"/>
  <c r="S794" i="7" s="1"/>
  <c r="CO306" i="1"/>
  <c r="S773" i="7" s="1"/>
  <c r="CN306" i="1"/>
  <c r="R815" i="7" s="1"/>
  <c r="CM306" i="1"/>
  <c r="R794" i="7" s="1"/>
  <c r="CL306" i="1"/>
  <c r="R773" i="7" s="1"/>
  <c r="CK306" i="1"/>
  <c r="Q815" i="7" s="1"/>
  <c r="CJ306" i="1"/>
  <c r="Q794" i="7" s="1"/>
  <c r="CI306" i="1"/>
  <c r="Q773" i="7" s="1"/>
  <c r="CH306" i="1"/>
  <c r="P815" i="7" s="1"/>
  <c r="CG306" i="1"/>
  <c r="P794" i="7" s="1"/>
  <c r="CF306" i="1"/>
  <c r="P773" i="7" s="1"/>
  <c r="CE306" i="1"/>
  <c r="O815" i="7" s="1"/>
  <c r="CD306" i="1"/>
  <c r="O794" i="7" s="1"/>
  <c r="CC306" i="1"/>
  <c r="O773" i="7" s="1"/>
  <c r="CB306" i="1"/>
  <c r="N815" i="7" s="1"/>
  <c r="CA306" i="1"/>
  <c r="N794" i="7" s="1"/>
  <c r="BZ306" i="1"/>
  <c r="N773" i="7" s="1"/>
  <c r="BY306" i="1"/>
  <c r="M815" i="7" s="1"/>
  <c r="BX306" i="1"/>
  <c r="M794" i="7" s="1"/>
  <c r="BW306" i="1"/>
  <c r="M773" i="7" s="1"/>
  <c r="BV306" i="1"/>
  <c r="L815" i="7" s="1"/>
  <c r="BU306" i="1"/>
  <c r="L794" i="7" s="1"/>
  <c r="BT306" i="1"/>
  <c r="L773" i="7" s="1"/>
  <c r="BS306" i="1"/>
  <c r="BR306" i="1"/>
  <c r="K794" i="7" s="1"/>
  <c r="BQ306" i="1"/>
  <c r="K773" i="7" s="1"/>
  <c r="BP306" i="1"/>
  <c r="J815" i="7" s="1"/>
  <c r="BO306" i="1"/>
  <c r="J794" i="7" s="1"/>
  <c r="BN306" i="1"/>
  <c r="J773" i="7" s="1"/>
  <c r="BM306" i="1"/>
  <c r="I815" i="7" s="1"/>
  <c r="BL306" i="1"/>
  <c r="I794" i="7" s="1"/>
  <c r="BK306" i="1"/>
  <c r="I773" i="7" s="1"/>
  <c r="BJ306" i="1"/>
  <c r="H815" i="7" s="1"/>
  <c r="BI306" i="1"/>
  <c r="H794" i="7" s="1"/>
  <c r="BH306" i="1"/>
  <c r="H773" i="7" s="1"/>
  <c r="BG306" i="1"/>
  <c r="G815" i="7" s="1"/>
  <c r="BF306" i="1"/>
  <c r="G794" i="7" s="1"/>
  <c r="BE306" i="1"/>
  <c r="G773" i="7" s="1"/>
  <c r="BD306" i="1"/>
  <c r="F815" i="7" s="1"/>
  <c r="BC306" i="1"/>
  <c r="F794" i="7" s="1"/>
  <c r="BB306" i="1"/>
  <c r="F773" i="7" s="1"/>
  <c r="BA306" i="1"/>
  <c r="E815" i="7" s="1"/>
  <c r="AZ306" i="1"/>
  <c r="E794" i="7" s="1"/>
  <c r="AY306" i="1"/>
  <c r="E773" i="7" s="1"/>
  <c r="AW306" i="1"/>
  <c r="CQ305" i="1"/>
  <c r="S814" i="7" s="1"/>
  <c r="CP305" i="1"/>
  <c r="S793" i="7" s="1"/>
  <c r="CO305" i="1"/>
  <c r="S772" i="7" s="1"/>
  <c r="CN305" i="1"/>
  <c r="R814" i="7" s="1"/>
  <c r="CM305" i="1"/>
  <c r="R793" i="7" s="1"/>
  <c r="CL305" i="1"/>
  <c r="R772" i="7" s="1"/>
  <c r="CK305" i="1"/>
  <c r="Q814" i="7" s="1"/>
  <c r="CJ305" i="1"/>
  <c r="Q793" i="7" s="1"/>
  <c r="CI305" i="1"/>
  <c r="Q772" i="7" s="1"/>
  <c r="CH305" i="1"/>
  <c r="P814" i="7" s="1"/>
  <c r="CG305" i="1"/>
  <c r="P793" i="7" s="1"/>
  <c r="CF305" i="1"/>
  <c r="P772" i="7" s="1"/>
  <c r="CE305" i="1"/>
  <c r="O814" i="7" s="1"/>
  <c r="CD305" i="1"/>
  <c r="O793" i="7" s="1"/>
  <c r="CC305" i="1"/>
  <c r="O772" i="7" s="1"/>
  <c r="CB305" i="1"/>
  <c r="N814" i="7" s="1"/>
  <c r="CA305" i="1"/>
  <c r="N793" i="7" s="1"/>
  <c r="BZ305" i="1"/>
  <c r="N772" i="7" s="1"/>
  <c r="BY305" i="1"/>
  <c r="M814" i="7" s="1"/>
  <c r="BX305" i="1"/>
  <c r="M793" i="7" s="1"/>
  <c r="BW305" i="1"/>
  <c r="M772" i="7" s="1"/>
  <c r="BV305" i="1"/>
  <c r="L814" i="7" s="1"/>
  <c r="BU305" i="1"/>
  <c r="L793" i="7" s="1"/>
  <c r="BT305" i="1"/>
  <c r="L772" i="7" s="1"/>
  <c r="BS305" i="1"/>
  <c r="BR305" i="1"/>
  <c r="K793" i="7" s="1"/>
  <c r="BQ305" i="1"/>
  <c r="K772" i="7" s="1"/>
  <c r="BP305" i="1"/>
  <c r="J814" i="7" s="1"/>
  <c r="BO305" i="1"/>
  <c r="J793" i="7" s="1"/>
  <c r="BN305" i="1"/>
  <c r="J772" i="7" s="1"/>
  <c r="BM305" i="1"/>
  <c r="I814" i="7" s="1"/>
  <c r="BL305" i="1"/>
  <c r="I793" i="7" s="1"/>
  <c r="BK305" i="1"/>
  <c r="I772" i="7" s="1"/>
  <c r="BJ305" i="1"/>
  <c r="H814" i="7" s="1"/>
  <c r="BI305" i="1"/>
  <c r="H793" i="7" s="1"/>
  <c r="BH305" i="1"/>
  <c r="H772" i="7" s="1"/>
  <c r="BG305" i="1"/>
  <c r="G814" i="7" s="1"/>
  <c r="BF305" i="1"/>
  <c r="G793" i="7" s="1"/>
  <c r="BE305" i="1"/>
  <c r="G772" i="7" s="1"/>
  <c r="X772" i="7" s="1"/>
  <c r="BD305" i="1"/>
  <c r="F814" i="7" s="1"/>
  <c r="BC305" i="1"/>
  <c r="F793" i="7" s="1"/>
  <c r="BB305" i="1"/>
  <c r="F772" i="7" s="1"/>
  <c r="BA305" i="1"/>
  <c r="E814" i="7" s="1"/>
  <c r="AZ305" i="1"/>
  <c r="E793" i="7" s="1"/>
  <c r="AY305" i="1"/>
  <c r="E772" i="7" s="1"/>
  <c r="AW305" i="1"/>
  <c r="CQ304" i="1"/>
  <c r="S813" i="7" s="1"/>
  <c r="CP304" i="1"/>
  <c r="S792" i="7" s="1"/>
  <c r="CO304" i="1"/>
  <c r="S771" i="7" s="1"/>
  <c r="CN304" i="1"/>
  <c r="R813" i="7" s="1"/>
  <c r="CM304" i="1"/>
  <c r="R792" i="7" s="1"/>
  <c r="CL304" i="1"/>
  <c r="R771" i="7" s="1"/>
  <c r="CK304" i="1"/>
  <c r="Q813" i="7" s="1"/>
  <c r="CJ304" i="1"/>
  <c r="Q792" i="7" s="1"/>
  <c r="CI304" i="1"/>
  <c r="Q771" i="7" s="1"/>
  <c r="CH304" i="1"/>
  <c r="P813" i="7" s="1"/>
  <c r="CG304" i="1"/>
  <c r="P792" i="7" s="1"/>
  <c r="CF304" i="1"/>
  <c r="P771" i="7" s="1"/>
  <c r="CE304" i="1"/>
  <c r="O813" i="7" s="1"/>
  <c r="CD304" i="1"/>
  <c r="O792" i="7" s="1"/>
  <c r="CC304" i="1"/>
  <c r="O771" i="7" s="1"/>
  <c r="CB304" i="1"/>
  <c r="N813" i="7" s="1"/>
  <c r="CA304" i="1"/>
  <c r="N792" i="7" s="1"/>
  <c r="BZ304" i="1"/>
  <c r="N771" i="7" s="1"/>
  <c r="BY304" i="1"/>
  <c r="M813" i="7" s="1"/>
  <c r="BX304" i="1"/>
  <c r="M792" i="7" s="1"/>
  <c r="BW304" i="1"/>
  <c r="M771" i="7" s="1"/>
  <c r="BV304" i="1"/>
  <c r="L813" i="7" s="1"/>
  <c r="BU304" i="1"/>
  <c r="L792" i="7" s="1"/>
  <c r="BT304" i="1"/>
  <c r="L771" i="7" s="1"/>
  <c r="BS304" i="1"/>
  <c r="BR304" i="1"/>
  <c r="K792" i="7" s="1"/>
  <c r="BQ304" i="1"/>
  <c r="K771" i="7" s="1"/>
  <c r="BP304" i="1"/>
  <c r="J813" i="7" s="1"/>
  <c r="BO304" i="1"/>
  <c r="J792" i="7" s="1"/>
  <c r="BN304" i="1"/>
  <c r="J771" i="7" s="1"/>
  <c r="BM304" i="1"/>
  <c r="I813" i="7" s="1"/>
  <c r="BL304" i="1"/>
  <c r="I792" i="7" s="1"/>
  <c r="BK304" i="1"/>
  <c r="I771" i="7" s="1"/>
  <c r="BJ304" i="1"/>
  <c r="H813" i="7" s="1"/>
  <c r="BI304" i="1"/>
  <c r="H792" i="7" s="1"/>
  <c r="BH304" i="1"/>
  <c r="H771" i="7" s="1"/>
  <c r="BG304" i="1"/>
  <c r="G813" i="7" s="1"/>
  <c r="BF304" i="1"/>
  <c r="G792" i="7" s="1"/>
  <c r="BE304" i="1"/>
  <c r="G771" i="7" s="1"/>
  <c r="BD304" i="1"/>
  <c r="F813" i="7" s="1"/>
  <c r="BC304" i="1"/>
  <c r="F792" i="7" s="1"/>
  <c r="BB304" i="1"/>
  <c r="F771" i="7" s="1"/>
  <c r="BA304" i="1"/>
  <c r="E813" i="7" s="1"/>
  <c r="AZ304" i="1"/>
  <c r="E792" i="7" s="1"/>
  <c r="AY304" i="1"/>
  <c r="E771" i="7" s="1"/>
  <c r="AW304" i="1"/>
  <c r="CQ303" i="1"/>
  <c r="S812" i="7" s="1"/>
  <c r="CP303" i="1"/>
  <c r="S791" i="7" s="1"/>
  <c r="CO303" i="1"/>
  <c r="S770" i="7" s="1"/>
  <c r="CN303" i="1"/>
  <c r="R812" i="7" s="1"/>
  <c r="CM303" i="1"/>
  <c r="R791" i="7" s="1"/>
  <c r="CL303" i="1"/>
  <c r="R770" i="7" s="1"/>
  <c r="CK303" i="1"/>
  <c r="Q812" i="7" s="1"/>
  <c r="CJ303" i="1"/>
  <c r="Q791" i="7" s="1"/>
  <c r="CI303" i="1"/>
  <c r="Q770" i="7" s="1"/>
  <c r="CH303" i="1"/>
  <c r="P812" i="7" s="1"/>
  <c r="CG303" i="1"/>
  <c r="P791" i="7" s="1"/>
  <c r="CF303" i="1"/>
  <c r="P770" i="7" s="1"/>
  <c r="CE303" i="1"/>
  <c r="O812" i="7" s="1"/>
  <c r="CD303" i="1"/>
  <c r="O791" i="7" s="1"/>
  <c r="CC303" i="1"/>
  <c r="O770" i="7" s="1"/>
  <c r="CB303" i="1"/>
  <c r="N812" i="7" s="1"/>
  <c r="CA303" i="1"/>
  <c r="N791" i="7" s="1"/>
  <c r="BZ303" i="1"/>
  <c r="N770" i="7" s="1"/>
  <c r="BY303" i="1"/>
  <c r="M812" i="7" s="1"/>
  <c r="BX303" i="1"/>
  <c r="M791" i="7" s="1"/>
  <c r="BW303" i="1"/>
  <c r="M770" i="7" s="1"/>
  <c r="BV303" i="1"/>
  <c r="L812" i="7" s="1"/>
  <c r="BU303" i="1"/>
  <c r="L791" i="7" s="1"/>
  <c r="BT303" i="1"/>
  <c r="L770" i="7" s="1"/>
  <c r="BS303" i="1"/>
  <c r="BR303" i="1"/>
  <c r="K791" i="7" s="1"/>
  <c r="BQ303" i="1"/>
  <c r="K770" i="7" s="1"/>
  <c r="BP303" i="1"/>
  <c r="J812" i="7" s="1"/>
  <c r="BO303" i="1"/>
  <c r="J791" i="7" s="1"/>
  <c r="BN303" i="1"/>
  <c r="J770" i="7" s="1"/>
  <c r="BM303" i="1"/>
  <c r="I812" i="7" s="1"/>
  <c r="BL303" i="1"/>
  <c r="I791" i="7" s="1"/>
  <c r="BK303" i="1"/>
  <c r="I770" i="7" s="1"/>
  <c r="BJ303" i="1"/>
  <c r="H812" i="7" s="1"/>
  <c r="BI303" i="1"/>
  <c r="H791" i="7" s="1"/>
  <c r="BH303" i="1"/>
  <c r="H770" i="7" s="1"/>
  <c r="BG303" i="1"/>
  <c r="G812" i="7" s="1"/>
  <c r="BF303" i="1"/>
  <c r="G791" i="7" s="1"/>
  <c r="BE303" i="1"/>
  <c r="G770" i="7" s="1"/>
  <c r="BD303" i="1"/>
  <c r="F812" i="7" s="1"/>
  <c r="BC303" i="1"/>
  <c r="F791" i="7" s="1"/>
  <c r="BB303" i="1"/>
  <c r="F770" i="7" s="1"/>
  <c r="BA303" i="1"/>
  <c r="E812" i="7" s="1"/>
  <c r="AZ303" i="1"/>
  <c r="E791" i="7" s="1"/>
  <c r="AY303" i="1"/>
  <c r="E770" i="7" s="1"/>
  <c r="AW303" i="1"/>
  <c r="CQ302" i="1"/>
  <c r="S811" i="7" s="1"/>
  <c r="CP302" i="1"/>
  <c r="S790" i="7" s="1"/>
  <c r="CO302" i="1"/>
  <c r="S769" i="7" s="1"/>
  <c r="CN302" i="1"/>
  <c r="R811" i="7" s="1"/>
  <c r="CM302" i="1"/>
  <c r="R790" i="7" s="1"/>
  <c r="CL302" i="1"/>
  <c r="R769" i="7" s="1"/>
  <c r="CK302" i="1"/>
  <c r="Q811" i="7" s="1"/>
  <c r="CJ302" i="1"/>
  <c r="Q790" i="7" s="1"/>
  <c r="CI302" i="1"/>
  <c r="Q769" i="7" s="1"/>
  <c r="CH302" i="1"/>
  <c r="P811" i="7" s="1"/>
  <c r="CG302" i="1"/>
  <c r="P790" i="7" s="1"/>
  <c r="CF302" i="1"/>
  <c r="P769" i="7" s="1"/>
  <c r="CE302" i="1"/>
  <c r="O811" i="7" s="1"/>
  <c r="CD302" i="1"/>
  <c r="O790" i="7" s="1"/>
  <c r="CC302" i="1"/>
  <c r="O769" i="7" s="1"/>
  <c r="CB302" i="1"/>
  <c r="N811" i="7" s="1"/>
  <c r="CA302" i="1"/>
  <c r="N790" i="7" s="1"/>
  <c r="BZ302" i="1"/>
  <c r="N769" i="7" s="1"/>
  <c r="BY302" i="1"/>
  <c r="M811" i="7" s="1"/>
  <c r="BX302" i="1"/>
  <c r="M790" i="7" s="1"/>
  <c r="BW302" i="1"/>
  <c r="M769" i="7" s="1"/>
  <c r="BV302" i="1"/>
  <c r="L811" i="7" s="1"/>
  <c r="BU302" i="1"/>
  <c r="L790" i="7" s="1"/>
  <c r="BT302" i="1"/>
  <c r="L769" i="7" s="1"/>
  <c r="BS302" i="1"/>
  <c r="BR302" i="1"/>
  <c r="K790" i="7" s="1"/>
  <c r="BQ302" i="1"/>
  <c r="K769" i="7" s="1"/>
  <c r="BP302" i="1"/>
  <c r="J811" i="7" s="1"/>
  <c r="BO302" i="1"/>
  <c r="J790" i="7" s="1"/>
  <c r="BN302" i="1"/>
  <c r="J769" i="7" s="1"/>
  <c r="BM302" i="1"/>
  <c r="I811" i="7" s="1"/>
  <c r="BL302" i="1"/>
  <c r="I790" i="7" s="1"/>
  <c r="BK302" i="1"/>
  <c r="I769" i="7" s="1"/>
  <c r="BJ302" i="1"/>
  <c r="H811" i="7" s="1"/>
  <c r="BI302" i="1"/>
  <c r="H790" i="7" s="1"/>
  <c r="BH302" i="1"/>
  <c r="H769" i="7" s="1"/>
  <c r="BG302" i="1"/>
  <c r="G811" i="7" s="1"/>
  <c r="BF302" i="1"/>
  <c r="G790" i="7" s="1"/>
  <c r="BE302" i="1"/>
  <c r="G769" i="7" s="1"/>
  <c r="BD302" i="1"/>
  <c r="F811" i="7" s="1"/>
  <c r="BC302" i="1"/>
  <c r="F790" i="7" s="1"/>
  <c r="BB302" i="1"/>
  <c r="F769" i="7" s="1"/>
  <c r="BA302" i="1"/>
  <c r="E811" i="7" s="1"/>
  <c r="AZ302" i="1"/>
  <c r="E790" i="7" s="1"/>
  <c r="AY302" i="1"/>
  <c r="E769" i="7" s="1"/>
  <c r="AW302" i="1"/>
  <c r="CQ301" i="1"/>
  <c r="S810" i="7" s="1"/>
  <c r="CP301" i="1"/>
  <c r="S789" i="7" s="1"/>
  <c r="CO301" i="1"/>
  <c r="S768" i="7" s="1"/>
  <c r="CN301" i="1"/>
  <c r="R810" i="7" s="1"/>
  <c r="CM301" i="1"/>
  <c r="R789" i="7" s="1"/>
  <c r="CL301" i="1"/>
  <c r="R768" i="7" s="1"/>
  <c r="CK301" i="1"/>
  <c r="Q810" i="7" s="1"/>
  <c r="CJ301" i="1"/>
  <c r="Q789" i="7" s="1"/>
  <c r="CI301" i="1"/>
  <c r="Q768" i="7" s="1"/>
  <c r="CH301" i="1"/>
  <c r="P810" i="7" s="1"/>
  <c r="CG301" i="1"/>
  <c r="P789" i="7" s="1"/>
  <c r="CF301" i="1"/>
  <c r="P768" i="7" s="1"/>
  <c r="CE301" i="1"/>
  <c r="O810" i="7" s="1"/>
  <c r="CD301" i="1"/>
  <c r="O789" i="7" s="1"/>
  <c r="CC301" i="1"/>
  <c r="O768" i="7" s="1"/>
  <c r="CB301" i="1"/>
  <c r="N810" i="7" s="1"/>
  <c r="CA301" i="1"/>
  <c r="N789" i="7" s="1"/>
  <c r="BZ301" i="1"/>
  <c r="N768" i="7" s="1"/>
  <c r="BY301" i="1"/>
  <c r="M810" i="7" s="1"/>
  <c r="BX301" i="1"/>
  <c r="M789" i="7" s="1"/>
  <c r="BW301" i="1"/>
  <c r="M768" i="7" s="1"/>
  <c r="BV301" i="1"/>
  <c r="L810" i="7" s="1"/>
  <c r="BU301" i="1"/>
  <c r="L789" i="7" s="1"/>
  <c r="BT301" i="1"/>
  <c r="L768" i="7" s="1"/>
  <c r="BS301" i="1"/>
  <c r="BR301" i="1"/>
  <c r="K789" i="7" s="1"/>
  <c r="BQ301" i="1"/>
  <c r="K768" i="7" s="1"/>
  <c r="BP301" i="1"/>
  <c r="J810" i="7" s="1"/>
  <c r="BO301" i="1"/>
  <c r="J789" i="7" s="1"/>
  <c r="BN301" i="1"/>
  <c r="J768" i="7" s="1"/>
  <c r="BM301" i="1"/>
  <c r="I810" i="7" s="1"/>
  <c r="BL301" i="1"/>
  <c r="I789" i="7" s="1"/>
  <c r="BK301" i="1"/>
  <c r="I768" i="7" s="1"/>
  <c r="BJ301" i="1"/>
  <c r="H810" i="7" s="1"/>
  <c r="BI301" i="1"/>
  <c r="H789" i="7" s="1"/>
  <c r="BH301" i="1"/>
  <c r="H768" i="7" s="1"/>
  <c r="BG301" i="1"/>
  <c r="G810" i="7" s="1"/>
  <c r="BF301" i="1"/>
  <c r="G789" i="7" s="1"/>
  <c r="BE301" i="1"/>
  <c r="G768" i="7" s="1"/>
  <c r="BD301" i="1"/>
  <c r="F810" i="7" s="1"/>
  <c r="BC301" i="1"/>
  <c r="F789" i="7" s="1"/>
  <c r="BB301" i="1"/>
  <c r="F768" i="7" s="1"/>
  <c r="BA301" i="1"/>
  <c r="E810" i="7" s="1"/>
  <c r="AZ301" i="1"/>
  <c r="E789" i="7" s="1"/>
  <c r="AY301" i="1"/>
  <c r="E768" i="7" s="1"/>
  <c r="AW301" i="1"/>
  <c r="CQ300" i="1"/>
  <c r="S809" i="7" s="1"/>
  <c r="CP300" i="1"/>
  <c r="S788" i="7" s="1"/>
  <c r="CO300" i="1"/>
  <c r="S767" i="7" s="1"/>
  <c r="CN300" i="1"/>
  <c r="R809" i="7" s="1"/>
  <c r="CM300" i="1"/>
  <c r="R788" i="7" s="1"/>
  <c r="CL300" i="1"/>
  <c r="R767" i="7" s="1"/>
  <c r="CK300" i="1"/>
  <c r="Q809" i="7" s="1"/>
  <c r="CJ300" i="1"/>
  <c r="Q788" i="7" s="1"/>
  <c r="CI300" i="1"/>
  <c r="Q767" i="7" s="1"/>
  <c r="CH300" i="1"/>
  <c r="P809" i="7" s="1"/>
  <c r="CG300" i="1"/>
  <c r="P788" i="7" s="1"/>
  <c r="CF300" i="1"/>
  <c r="P767" i="7" s="1"/>
  <c r="CE300" i="1"/>
  <c r="O809" i="7" s="1"/>
  <c r="CD300" i="1"/>
  <c r="O788" i="7" s="1"/>
  <c r="CC300" i="1"/>
  <c r="O767" i="7" s="1"/>
  <c r="CB300" i="1"/>
  <c r="N809" i="7" s="1"/>
  <c r="CA300" i="1"/>
  <c r="N788" i="7" s="1"/>
  <c r="BZ300" i="1"/>
  <c r="N767" i="7" s="1"/>
  <c r="BY300" i="1"/>
  <c r="M809" i="7" s="1"/>
  <c r="BX300" i="1"/>
  <c r="M788" i="7" s="1"/>
  <c r="BW300" i="1"/>
  <c r="M767" i="7" s="1"/>
  <c r="BV300" i="1"/>
  <c r="L809" i="7" s="1"/>
  <c r="BU300" i="1"/>
  <c r="L788" i="7" s="1"/>
  <c r="BT300" i="1"/>
  <c r="L767" i="7" s="1"/>
  <c r="BS300" i="1"/>
  <c r="BR300" i="1"/>
  <c r="K788" i="7" s="1"/>
  <c r="BQ300" i="1"/>
  <c r="K767" i="7" s="1"/>
  <c r="BP300" i="1"/>
  <c r="J809" i="7" s="1"/>
  <c r="BO300" i="1"/>
  <c r="J788" i="7" s="1"/>
  <c r="BN300" i="1"/>
  <c r="J767" i="7" s="1"/>
  <c r="BM300" i="1"/>
  <c r="I809" i="7" s="1"/>
  <c r="BL300" i="1"/>
  <c r="I788" i="7" s="1"/>
  <c r="BK300" i="1"/>
  <c r="I767" i="7" s="1"/>
  <c r="BJ300" i="1"/>
  <c r="H809" i="7" s="1"/>
  <c r="BI300" i="1"/>
  <c r="H788" i="7" s="1"/>
  <c r="BH300" i="1"/>
  <c r="H767" i="7" s="1"/>
  <c r="BG300" i="1"/>
  <c r="G809" i="7" s="1"/>
  <c r="BF300" i="1"/>
  <c r="G788" i="7" s="1"/>
  <c r="BE300" i="1"/>
  <c r="G767" i="7" s="1"/>
  <c r="BD300" i="1"/>
  <c r="F809" i="7" s="1"/>
  <c r="BC300" i="1"/>
  <c r="F788" i="7" s="1"/>
  <c r="BB300" i="1"/>
  <c r="F767" i="7" s="1"/>
  <c r="BA300" i="1"/>
  <c r="E809" i="7" s="1"/>
  <c r="AZ300" i="1"/>
  <c r="E788" i="7" s="1"/>
  <c r="AY300" i="1"/>
  <c r="E767" i="7" s="1"/>
  <c r="AW300" i="1"/>
  <c r="CQ299" i="1"/>
  <c r="S808" i="7" s="1"/>
  <c r="CP299" i="1"/>
  <c r="S787" i="7" s="1"/>
  <c r="CO299" i="1"/>
  <c r="S766" i="7" s="1"/>
  <c r="CN299" i="1"/>
  <c r="R808" i="7" s="1"/>
  <c r="CM299" i="1"/>
  <c r="R787" i="7" s="1"/>
  <c r="CL299" i="1"/>
  <c r="R766" i="7" s="1"/>
  <c r="CK299" i="1"/>
  <c r="Q808" i="7" s="1"/>
  <c r="CJ299" i="1"/>
  <c r="Q787" i="7" s="1"/>
  <c r="CI299" i="1"/>
  <c r="Q766" i="7" s="1"/>
  <c r="CH299" i="1"/>
  <c r="P808" i="7" s="1"/>
  <c r="CG299" i="1"/>
  <c r="P787" i="7" s="1"/>
  <c r="CF299" i="1"/>
  <c r="P766" i="7" s="1"/>
  <c r="CE299" i="1"/>
  <c r="O808" i="7" s="1"/>
  <c r="CD299" i="1"/>
  <c r="O787" i="7" s="1"/>
  <c r="CC299" i="1"/>
  <c r="O766" i="7" s="1"/>
  <c r="CB299" i="1"/>
  <c r="N808" i="7" s="1"/>
  <c r="CA299" i="1"/>
  <c r="N787" i="7" s="1"/>
  <c r="BZ299" i="1"/>
  <c r="N766" i="7" s="1"/>
  <c r="BY299" i="1"/>
  <c r="M808" i="7" s="1"/>
  <c r="BX299" i="1"/>
  <c r="M787" i="7" s="1"/>
  <c r="BW299" i="1"/>
  <c r="M766" i="7" s="1"/>
  <c r="BV299" i="1"/>
  <c r="L808" i="7" s="1"/>
  <c r="BU299" i="1"/>
  <c r="L787" i="7" s="1"/>
  <c r="BT299" i="1"/>
  <c r="L766" i="7" s="1"/>
  <c r="BS299" i="1"/>
  <c r="BR299" i="1"/>
  <c r="K787" i="7" s="1"/>
  <c r="BQ299" i="1"/>
  <c r="K766" i="7" s="1"/>
  <c r="BP299" i="1"/>
  <c r="J808" i="7" s="1"/>
  <c r="BO299" i="1"/>
  <c r="J787" i="7" s="1"/>
  <c r="BN299" i="1"/>
  <c r="J766" i="7" s="1"/>
  <c r="BM299" i="1"/>
  <c r="I808" i="7" s="1"/>
  <c r="BL299" i="1"/>
  <c r="I787" i="7" s="1"/>
  <c r="BK299" i="1"/>
  <c r="I766" i="7" s="1"/>
  <c r="BJ299" i="1"/>
  <c r="H808" i="7" s="1"/>
  <c r="BI299" i="1"/>
  <c r="H787" i="7" s="1"/>
  <c r="BH299" i="1"/>
  <c r="H766" i="7" s="1"/>
  <c r="BG299" i="1"/>
  <c r="G808" i="7" s="1"/>
  <c r="BF299" i="1"/>
  <c r="G787" i="7" s="1"/>
  <c r="BE299" i="1"/>
  <c r="G766" i="7" s="1"/>
  <c r="BD299" i="1"/>
  <c r="F808" i="7" s="1"/>
  <c r="BC299" i="1"/>
  <c r="F787" i="7" s="1"/>
  <c r="BB299" i="1"/>
  <c r="F766" i="7" s="1"/>
  <c r="BA299" i="1"/>
  <c r="E808" i="7" s="1"/>
  <c r="AZ299" i="1"/>
  <c r="E787" i="7" s="1"/>
  <c r="AY299" i="1"/>
  <c r="E766" i="7" s="1"/>
  <c r="AW299" i="1"/>
  <c r="CQ298" i="1"/>
  <c r="S807" i="7" s="1"/>
  <c r="CP298" i="1"/>
  <c r="S786" i="7" s="1"/>
  <c r="CO298" i="1"/>
  <c r="S765" i="7" s="1"/>
  <c r="CN298" i="1"/>
  <c r="R807" i="7" s="1"/>
  <c r="CM298" i="1"/>
  <c r="R786" i="7" s="1"/>
  <c r="CL298" i="1"/>
  <c r="R765" i="7" s="1"/>
  <c r="CK298" i="1"/>
  <c r="Q807" i="7" s="1"/>
  <c r="CJ298" i="1"/>
  <c r="Q786" i="7" s="1"/>
  <c r="CI298" i="1"/>
  <c r="Q765" i="7" s="1"/>
  <c r="CH298" i="1"/>
  <c r="P807" i="7" s="1"/>
  <c r="CG298" i="1"/>
  <c r="P786" i="7" s="1"/>
  <c r="CF298" i="1"/>
  <c r="P765" i="7" s="1"/>
  <c r="CE298" i="1"/>
  <c r="O807" i="7" s="1"/>
  <c r="CD298" i="1"/>
  <c r="O786" i="7" s="1"/>
  <c r="CC298" i="1"/>
  <c r="O765" i="7" s="1"/>
  <c r="CB298" i="1"/>
  <c r="N807" i="7" s="1"/>
  <c r="CA298" i="1"/>
  <c r="N786" i="7" s="1"/>
  <c r="BZ298" i="1"/>
  <c r="N765" i="7" s="1"/>
  <c r="BY298" i="1"/>
  <c r="M807" i="7" s="1"/>
  <c r="BX298" i="1"/>
  <c r="M786" i="7" s="1"/>
  <c r="BW298" i="1"/>
  <c r="M765" i="7" s="1"/>
  <c r="BV298" i="1"/>
  <c r="L807" i="7" s="1"/>
  <c r="BU298" i="1"/>
  <c r="L786" i="7" s="1"/>
  <c r="BT298" i="1"/>
  <c r="L765" i="7" s="1"/>
  <c r="BS298" i="1"/>
  <c r="BR298" i="1"/>
  <c r="K786" i="7" s="1"/>
  <c r="BQ298" i="1"/>
  <c r="K765" i="7" s="1"/>
  <c r="BP298" i="1"/>
  <c r="J807" i="7" s="1"/>
  <c r="BO298" i="1"/>
  <c r="J786" i="7" s="1"/>
  <c r="BN298" i="1"/>
  <c r="J765" i="7" s="1"/>
  <c r="BM298" i="1"/>
  <c r="I807" i="7" s="1"/>
  <c r="BL298" i="1"/>
  <c r="I786" i="7" s="1"/>
  <c r="BK298" i="1"/>
  <c r="I765" i="7" s="1"/>
  <c r="BJ298" i="1"/>
  <c r="H807" i="7" s="1"/>
  <c r="BI298" i="1"/>
  <c r="H786" i="7" s="1"/>
  <c r="BH298" i="1"/>
  <c r="H765" i="7" s="1"/>
  <c r="BG298" i="1"/>
  <c r="G807" i="7" s="1"/>
  <c r="BF298" i="1"/>
  <c r="G786" i="7" s="1"/>
  <c r="BE298" i="1"/>
  <c r="G765" i="7" s="1"/>
  <c r="BD298" i="1"/>
  <c r="F807" i="7" s="1"/>
  <c r="BC298" i="1"/>
  <c r="F786" i="7" s="1"/>
  <c r="BB298" i="1"/>
  <c r="F765" i="7" s="1"/>
  <c r="BA298" i="1"/>
  <c r="E807" i="7" s="1"/>
  <c r="AZ298" i="1"/>
  <c r="E786" i="7" s="1"/>
  <c r="AY298" i="1"/>
  <c r="E765" i="7" s="1"/>
  <c r="AW298" i="1"/>
  <c r="CQ297" i="1"/>
  <c r="S806" i="7" s="1"/>
  <c r="CP297" i="1"/>
  <c r="S785" i="7" s="1"/>
  <c r="CO297" i="1"/>
  <c r="S764" i="7" s="1"/>
  <c r="CN297" i="1"/>
  <c r="R806" i="7" s="1"/>
  <c r="CM297" i="1"/>
  <c r="R785" i="7" s="1"/>
  <c r="CL297" i="1"/>
  <c r="R764" i="7" s="1"/>
  <c r="CK297" i="1"/>
  <c r="Q806" i="7" s="1"/>
  <c r="CJ297" i="1"/>
  <c r="Q785" i="7" s="1"/>
  <c r="CI297" i="1"/>
  <c r="Q764" i="7" s="1"/>
  <c r="CH297" i="1"/>
  <c r="P806" i="7" s="1"/>
  <c r="CG297" i="1"/>
  <c r="P785" i="7" s="1"/>
  <c r="CF297" i="1"/>
  <c r="P764" i="7" s="1"/>
  <c r="CE297" i="1"/>
  <c r="O806" i="7" s="1"/>
  <c r="CD297" i="1"/>
  <c r="O785" i="7" s="1"/>
  <c r="CC297" i="1"/>
  <c r="O764" i="7" s="1"/>
  <c r="CB297" i="1"/>
  <c r="N806" i="7" s="1"/>
  <c r="CA297" i="1"/>
  <c r="N785" i="7" s="1"/>
  <c r="BZ297" i="1"/>
  <c r="N764" i="7" s="1"/>
  <c r="BY297" i="1"/>
  <c r="M806" i="7" s="1"/>
  <c r="BX297" i="1"/>
  <c r="M785" i="7" s="1"/>
  <c r="BW297" i="1"/>
  <c r="M764" i="7" s="1"/>
  <c r="BV297" i="1"/>
  <c r="L806" i="7" s="1"/>
  <c r="BU297" i="1"/>
  <c r="L785" i="7" s="1"/>
  <c r="BT297" i="1"/>
  <c r="L764" i="7" s="1"/>
  <c r="BS297" i="1"/>
  <c r="BR297" i="1"/>
  <c r="K785" i="7" s="1"/>
  <c r="BQ297" i="1"/>
  <c r="K764" i="7" s="1"/>
  <c r="BP297" i="1"/>
  <c r="J806" i="7" s="1"/>
  <c r="BO297" i="1"/>
  <c r="J785" i="7" s="1"/>
  <c r="BN297" i="1"/>
  <c r="J764" i="7" s="1"/>
  <c r="BM297" i="1"/>
  <c r="I806" i="7" s="1"/>
  <c r="BL297" i="1"/>
  <c r="I785" i="7" s="1"/>
  <c r="BK297" i="1"/>
  <c r="I764" i="7" s="1"/>
  <c r="BJ297" i="1"/>
  <c r="H806" i="7" s="1"/>
  <c r="BI297" i="1"/>
  <c r="H785" i="7" s="1"/>
  <c r="BH297" i="1"/>
  <c r="H764" i="7" s="1"/>
  <c r="BG297" i="1"/>
  <c r="G806" i="7" s="1"/>
  <c r="BF297" i="1"/>
  <c r="G785" i="7" s="1"/>
  <c r="BE297" i="1"/>
  <c r="G764" i="7" s="1"/>
  <c r="BD297" i="1"/>
  <c r="F806" i="7" s="1"/>
  <c r="BC297" i="1"/>
  <c r="F785" i="7" s="1"/>
  <c r="BB297" i="1"/>
  <c r="F764" i="7" s="1"/>
  <c r="BA297" i="1"/>
  <c r="E806" i="7" s="1"/>
  <c r="AZ297" i="1"/>
  <c r="E785" i="7" s="1"/>
  <c r="AY297" i="1"/>
  <c r="E764" i="7" s="1"/>
  <c r="AW297" i="1"/>
  <c r="CQ296" i="1"/>
  <c r="S805" i="7" s="1"/>
  <c r="CP296" i="1"/>
  <c r="S784" i="7" s="1"/>
  <c r="CO296" i="1"/>
  <c r="S763" i="7" s="1"/>
  <c r="CN296" i="1"/>
  <c r="R805" i="7" s="1"/>
  <c r="CM296" i="1"/>
  <c r="R784" i="7" s="1"/>
  <c r="CL296" i="1"/>
  <c r="R763" i="7" s="1"/>
  <c r="CK296" i="1"/>
  <c r="Q805" i="7" s="1"/>
  <c r="CJ296" i="1"/>
  <c r="Q784" i="7" s="1"/>
  <c r="CI296" i="1"/>
  <c r="Q763" i="7" s="1"/>
  <c r="CH296" i="1"/>
  <c r="P805" i="7" s="1"/>
  <c r="CG296" i="1"/>
  <c r="P784" i="7" s="1"/>
  <c r="CF296" i="1"/>
  <c r="P763" i="7" s="1"/>
  <c r="CE296" i="1"/>
  <c r="O805" i="7" s="1"/>
  <c r="CD296" i="1"/>
  <c r="O784" i="7" s="1"/>
  <c r="CC296" i="1"/>
  <c r="O763" i="7" s="1"/>
  <c r="CB296" i="1"/>
  <c r="N805" i="7" s="1"/>
  <c r="CA296" i="1"/>
  <c r="N784" i="7" s="1"/>
  <c r="BZ296" i="1"/>
  <c r="N763" i="7" s="1"/>
  <c r="BY296" i="1"/>
  <c r="M805" i="7" s="1"/>
  <c r="BX296" i="1"/>
  <c r="M784" i="7" s="1"/>
  <c r="BW296" i="1"/>
  <c r="M763" i="7" s="1"/>
  <c r="BV296" i="1"/>
  <c r="L805" i="7" s="1"/>
  <c r="BU296" i="1"/>
  <c r="L784" i="7" s="1"/>
  <c r="BT296" i="1"/>
  <c r="L763" i="7" s="1"/>
  <c r="BS296" i="1"/>
  <c r="BR296" i="1"/>
  <c r="K784" i="7" s="1"/>
  <c r="BQ296" i="1"/>
  <c r="K763" i="7" s="1"/>
  <c r="BP296" i="1"/>
  <c r="J805" i="7" s="1"/>
  <c r="BO296" i="1"/>
  <c r="J784" i="7" s="1"/>
  <c r="BN296" i="1"/>
  <c r="J763" i="7" s="1"/>
  <c r="BM296" i="1"/>
  <c r="I805" i="7" s="1"/>
  <c r="BL296" i="1"/>
  <c r="I784" i="7" s="1"/>
  <c r="BK296" i="1"/>
  <c r="I763" i="7" s="1"/>
  <c r="BJ296" i="1"/>
  <c r="H805" i="7" s="1"/>
  <c r="BI296" i="1"/>
  <c r="H784" i="7" s="1"/>
  <c r="BH296" i="1"/>
  <c r="H763" i="7" s="1"/>
  <c r="BG296" i="1"/>
  <c r="G805" i="7" s="1"/>
  <c r="BF296" i="1"/>
  <c r="G784" i="7" s="1"/>
  <c r="BE296" i="1"/>
  <c r="G763" i="7" s="1"/>
  <c r="BD296" i="1"/>
  <c r="F805" i="7" s="1"/>
  <c r="BC296" i="1"/>
  <c r="F784" i="7" s="1"/>
  <c r="BB296" i="1"/>
  <c r="F763" i="7" s="1"/>
  <c r="BA296" i="1"/>
  <c r="E805" i="7" s="1"/>
  <c r="AZ296" i="1"/>
  <c r="E784" i="7" s="1"/>
  <c r="AY296" i="1"/>
  <c r="E763" i="7" s="1"/>
  <c r="AW296" i="1"/>
  <c r="CQ295" i="1"/>
  <c r="S804" i="7" s="1"/>
  <c r="CP295" i="1"/>
  <c r="S783" i="7" s="1"/>
  <c r="CO295" i="1"/>
  <c r="S762" i="7" s="1"/>
  <c r="CN295" i="1"/>
  <c r="R804" i="7" s="1"/>
  <c r="CM295" i="1"/>
  <c r="R783" i="7" s="1"/>
  <c r="CL295" i="1"/>
  <c r="R762" i="7" s="1"/>
  <c r="CK295" i="1"/>
  <c r="Q804" i="7" s="1"/>
  <c r="CJ295" i="1"/>
  <c r="Q783" i="7" s="1"/>
  <c r="CI295" i="1"/>
  <c r="Q762" i="7" s="1"/>
  <c r="CH295" i="1"/>
  <c r="P804" i="7" s="1"/>
  <c r="CG295" i="1"/>
  <c r="P783" i="7" s="1"/>
  <c r="CF295" i="1"/>
  <c r="P762" i="7" s="1"/>
  <c r="CE295" i="1"/>
  <c r="O804" i="7" s="1"/>
  <c r="CD295" i="1"/>
  <c r="O783" i="7" s="1"/>
  <c r="CC295" i="1"/>
  <c r="O762" i="7" s="1"/>
  <c r="CB295" i="1"/>
  <c r="N804" i="7" s="1"/>
  <c r="CA295" i="1"/>
  <c r="N783" i="7" s="1"/>
  <c r="BZ295" i="1"/>
  <c r="N762" i="7" s="1"/>
  <c r="BY295" i="1"/>
  <c r="M804" i="7" s="1"/>
  <c r="BX295" i="1"/>
  <c r="M783" i="7" s="1"/>
  <c r="BW295" i="1"/>
  <c r="M762" i="7" s="1"/>
  <c r="BV295" i="1"/>
  <c r="L804" i="7" s="1"/>
  <c r="BU295" i="1"/>
  <c r="L783" i="7" s="1"/>
  <c r="BT295" i="1"/>
  <c r="L762" i="7" s="1"/>
  <c r="BS295" i="1"/>
  <c r="BR295" i="1"/>
  <c r="K783" i="7" s="1"/>
  <c r="BQ295" i="1"/>
  <c r="K762" i="7" s="1"/>
  <c r="BP295" i="1"/>
  <c r="J804" i="7" s="1"/>
  <c r="BO295" i="1"/>
  <c r="J783" i="7" s="1"/>
  <c r="BN295" i="1"/>
  <c r="J762" i="7" s="1"/>
  <c r="BM295" i="1"/>
  <c r="I804" i="7" s="1"/>
  <c r="BL295" i="1"/>
  <c r="I783" i="7" s="1"/>
  <c r="BK295" i="1"/>
  <c r="I762" i="7" s="1"/>
  <c r="BJ295" i="1"/>
  <c r="H804" i="7" s="1"/>
  <c r="BI295" i="1"/>
  <c r="H783" i="7" s="1"/>
  <c r="BH295" i="1"/>
  <c r="H762" i="7" s="1"/>
  <c r="BG295" i="1"/>
  <c r="G804" i="7" s="1"/>
  <c r="BF295" i="1"/>
  <c r="G783" i="7" s="1"/>
  <c r="BE295" i="1"/>
  <c r="G762" i="7" s="1"/>
  <c r="BD295" i="1"/>
  <c r="F804" i="7" s="1"/>
  <c r="BC295" i="1"/>
  <c r="F783" i="7" s="1"/>
  <c r="BB295" i="1"/>
  <c r="F762" i="7" s="1"/>
  <c r="BA295" i="1"/>
  <c r="E804" i="7" s="1"/>
  <c r="AZ295" i="1"/>
  <c r="E783" i="7" s="1"/>
  <c r="AY295" i="1"/>
  <c r="E762" i="7" s="1"/>
  <c r="AW295" i="1"/>
  <c r="CQ294" i="1"/>
  <c r="S803" i="7" s="1"/>
  <c r="CP294" i="1"/>
  <c r="S782" i="7" s="1"/>
  <c r="CO294" i="1"/>
  <c r="S761" i="7" s="1"/>
  <c r="CN294" i="1"/>
  <c r="R803" i="7" s="1"/>
  <c r="CM294" i="1"/>
  <c r="R782" i="7" s="1"/>
  <c r="CL294" i="1"/>
  <c r="R761" i="7" s="1"/>
  <c r="CK294" i="1"/>
  <c r="Q803" i="7" s="1"/>
  <c r="CJ294" i="1"/>
  <c r="Q782" i="7" s="1"/>
  <c r="CI294" i="1"/>
  <c r="Q761" i="7" s="1"/>
  <c r="CH294" i="1"/>
  <c r="P803" i="7" s="1"/>
  <c r="CG294" i="1"/>
  <c r="P782" i="7" s="1"/>
  <c r="CF294" i="1"/>
  <c r="P761" i="7" s="1"/>
  <c r="CE294" i="1"/>
  <c r="O803" i="7" s="1"/>
  <c r="CD294" i="1"/>
  <c r="O782" i="7" s="1"/>
  <c r="CC294" i="1"/>
  <c r="O761" i="7" s="1"/>
  <c r="CB294" i="1"/>
  <c r="N803" i="7" s="1"/>
  <c r="CA294" i="1"/>
  <c r="N782" i="7" s="1"/>
  <c r="BZ294" i="1"/>
  <c r="N761" i="7" s="1"/>
  <c r="BY294" i="1"/>
  <c r="M803" i="7" s="1"/>
  <c r="BX294" i="1"/>
  <c r="M782" i="7" s="1"/>
  <c r="BW294" i="1"/>
  <c r="M761" i="7" s="1"/>
  <c r="BV294" i="1"/>
  <c r="L803" i="7" s="1"/>
  <c r="BU294" i="1"/>
  <c r="L782" i="7" s="1"/>
  <c r="BT294" i="1"/>
  <c r="L761" i="7" s="1"/>
  <c r="BS294" i="1"/>
  <c r="BR294" i="1"/>
  <c r="K782" i="7" s="1"/>
  <c r="BQ294" i="1"/>
  <c r="K761" i="7" s="1"/>
  <c r="BP294" i="1"/>
  <c r="J803" i="7" s="1"/>
  <c r="BO294" i="1"/>
  <c r="J782" i="7" s="1"/>
  <c r="BN294" i="1"/>
  <c r="J761" i="7" s="1"/>
  <c r="BM294" i="1"/>
  <c r="I803" i="7" s="1"/>
  <c r="BL294" i="1"/>
  <c r="I782" i="7" s="1"/>
  <c r="BK294" i="1"/>
  <c r="I761" i="7" s="1"/>
  <c r="BJ294" i="1"/>
  <c r="H803" i="7" s="1"/>
  <c r="BI294" i="1"/>
  <c r="H782" i="7" s="1"/>
  <c r="BH294" i="1"/>
  <c r="H761" i="7" s="1"/>
  <c r="BG294" i="1"/>
  <c r="G803" i="7" s="1"/>
  <c r="BF294" i="1"/>
  <c r="G782" i="7" s="1"/>
  <c r="BE294" i="1"/>
  <c r="G761" i="7" s="1"/>
  <c r="BD294" i="1"/>
  <c r="F803" i="7" s="1"/>
  <c r="BC294" i="1"/>
  <c r="F782" i="7" s="1"/>
  <c r="BB294" i="1"/>
  <c r="F761" i="7" s="1"/>
  <c r="BA294" i="1"/>
  <c r="E803" i="7" s="1"/>
  <c r="AZ294" i="1"/>
  <c r="E782" i="7" s="1"/>
  <c r="AY294" i="1"/>
  <c r="E761" i="7" s="1"/>
  <c r="AW294" i="1"/>
  <c r="CQ293" i="1"/>
  <c r="S802" i="7" s="1"/>
  <c r="CP293" i="1"/>
  <c r="S781" i="7" s="1"/>
  <c r="CO293" i="1"/>
  <c r="S760" i="7" s="1"/>
  <c r="CN293" i="1"/>
  <c r="R802" i="7" s="1"/>
  <c r="CM293" i="1"/>
  <c r="R781" i="7" s="1"/>
  <c r="CL293" i="1"/>
  <c r="R760" i="7" s="1"/>
  <c r="CK293" i="1"/>
  <c r="Q802" i="7" s="1"/>
  <c r="CJ293" i="1"/>
  <c r="Q781" i="7" s="1"/>
  <c r="CI293" i="1"/>
  <c r="Q760" i="7" s="1"/>
  <c r="CH293" i="1"/>
  <c r="P802" i="7" s="1"/>
  <c r="CG293" i="1"/>
  <c r="P781" i="7" s="1"/>
  <c r="CF293" i="1"/>
  <c r="P760" i="7" s="1"/>
  <c r="CE293" i="1"/>
  <c r="O802" i="7" s="1"/>
  <c r="CD293" i="1"/>
  <c r="O781" i="7" s="1"/>
  <c r="CC293" i="1"/>
  <c r="O760" i="7" s="1"/>
  <c r="CB293" i="1"/>
  <c r="N802" i="7" s="1"/>
  <c r="CA293" i="1"/>
  <c r="N781" i="7" s="1"/>
  <c r="BZ293" i="1"/>
  <c r="N760" i="7" s="1"/>
  <c r="BY293" i="1"/>
  <c r="M802" i="7" s="1"/>
  <c r="BX293" i="1"/>
  <c r="M781" i="7" s="1"/>
  <c r="BW293" i="1"/>
  <c r="M760" i="7" s="1"/>
  <c r="BV293" i="1"/>
  <c r="L802" i="7" s="1"/>
  <c r="BU293" i="1"/>
  <c r="L781" i="7" s="1"/>
  <c r="BT293" i="1"/>
  <c r="L760" i="7" s="1"/>
  <c r="BS293" i="1"/>
  <c r="BR293" i="1"/>
  <c r="K781" i="7" s="1"/>
  <c r="BQ293" i="1"/>
  <c r="K760" i="7" s="1"/>
  <c r="BP293" i="1"/>
  <c r="J802" i="7" s="1"/>
  <c r="BO293" i="1"/>
  <c r="J781" i="7" s="1"/>
  <c r="BN293" i="1"/>
  <c r="J760" i="7" s="1"/>
  <c r="BM293" i="1"/>
  <c r="I802" i="7" s="1"/>
  <c r="BL293" i="1"/>
  <c r="I781" i="7" s="1"/>
  <c r="BK293" i="1"/>
  <c r="I760" i="7" s="1"/>
  <c r="BJ293" i="1"/>
  <c r="H802" i="7" s="1"/>
  <c r="BI293" i="1"/>
  <c r="H781" i="7" s="1"/>
  <c r="BH293" i="1"/>
  <c r="H760" i="7" s="1"/>
  <c r="BG293" i="1"/>
  <c r="G802" i="7" s="1"/>
  <c r="BF293" i="1"/>
  <c r="G781" i="7" s="1"/>
  <c r="BE293" i="1"/>
  <c r="G760" i="7" s="1"/>
  <c r="BD293" i="1"/>
  <c r="F802" i="7" s="1"/>
  <c r="BC293" i="1"/>
  <c r="F781" i="7" s="1"/>
  <c r="BB293" i="1"/>
  <c r="F760" i="7" s="1"/>
  <c r="BA293" i="1"/>
  <c r="E802" i="7" s="1"/>
  <c r="AZ293" i="1"/>
  <c r="E781" i="7" s="1"/>
  <c r="AY293" i="1"/>
  <c r="E760" i="7" s="1"/>
  <c r="AW293" i="1"/>
  <c r="CQ292" i="1"/>
  <c r="S801" i="7" s="1"/>
  <c r="CP292" i="1"/>
  <c r="S780" i="7" s="1"/>
  <c r="CO292" i="1"/>
  <c r="S759" i="7" s="1"/>
  <c r="CN292" i="1"/>
  <c r="R801" i="7" s="1"/>
  <c r="CM292" i="1"/>
  <c r="R780" i="7" s="1"/>
  <c r="CL292" i="1"/>
  <c r="R759" i="7" s="1"/>
  <c r="CK292" i="1"/>
  <c r="Q801" i="7" s="1"/>
  <c r="CJ292" i="1"/>
  <c r="Q780" i="7" s="1"/>
  <c r="CI292" i="1"/>
  <c r="Q759" i="7" s="1"/>
  <c r="CH292" i="1"/>
  <c r="P801" i="7" s="1"/>
  <c r="CG292" i="1"/>
  <c r="P780" i="7" s="1"/>
  <c r="CF292" i="1"/>
  <c r="P759" i="7" s="1"/>
  <c r="CE292" i="1"/>
  <c r="O801" i="7" s="1"/>
  <c r="CD292" i="1"/>
  <c r="O780" i="7" s="1"/>
  <c r="CC292" i="1"/>
  <c r="O759" i="7" s="1"/>
  <c r="CB292" i="1"/>
  <c r="N801" i="7" s="1"/>
  <c r="CA292" i="1"/>
  <c r="N780" i="7" s="1"/>
  <c r="BZ292" i="1"/>
  <c r="N759" i="7" s="1"/>
  <c r="BY292" i="1"/>
  <c r="M801" i="7" s="1"/>
  <c r="BX292" i="1"/>
  <c r="M780" i="7" s="1"/>
  <c r="BW292" i="1"/>
  <c r="M759" i="7" s="1"/>
  <c r="BV292" i="1"/>
  <c r="L801" i="7" s="1"/>
  <c r="BU292" i="1"/>
  <c r="L780" i="7" s="1"/>
  <c r="BT292" i="1"/>
  <c r="L759" i="7" s="1"/>
  <c r="BS292" i="1"/>
  <c r="BR292" i="1"/>
  <c r="K780" i="7" s="1"/>
  <c r="BQ292" i="1"/>
  <c r="K759" i="7" s="1"/>
  <c r="BP292" i="1"/>
  <c r="J801" i="7" s="1"/>
  <c r="BO292" i="1"/>
  <c r="J780" i="7" s="1"/>
  <c r="BN292" i="1"/>
  <c r="J759" i="7" s="1"/>
  <c r="BM292" i="1"/>
  <c r="I801" i="7" s="1"/>
  <c r="BL292" i="1"/>
  <c r="I780" i="7" s="1"/>
  <c r="BK292" i="1"/>
  <c r="I759" i="7" s="1"/>
  <c r="BJ292" i="1"/>
  <c r="H801" i="7" s="1"/>
  <c r="BI292" i="1"/>
  <c r="H780" i="7" s="1"/>
  <c r="BH292" i="1"/>
  <c r="H759" i="7" s="1"/>
  <c r="BG292" i="1"/>
  <c r="G801" i="7" s="1"/>
  <c r="BF292" i="1"/>
  <c r="G780" i="7" s="1"/>
  <c r="BE292" i="1"/>
  <c r="G759" i="7" s="1"/>
  <c r="BD292" i="1"/>
  <c r="F801" i="7" s="1"/>
  <c r="BC292" i="1"/>
  <c r="F780" i="7" s="1"/>
  <c r="BB292" i="1"/>
  <c r="F759" i="7" s="1"/>
  <c r="BA292" i="1"/>
  <c r="E801" i="7" s="1"/>
  <c r="AZ292" i="1"/>
  <c r="E780" i="7" s="1"/>
  <c r="AY292" i="1"/>
  <c r="E759" i="7" s="1"/>
  <c r="AW292" i="1"/>
  <c r="CQ291" i="1"/>
  <c r="S800" i="7" s="1"/>
  <c r="CP291" i="1"/>
  <c r="S779" i="7" s="1"/>
  <c r="CO291" i="1"/>
  <c r="S758" i="7" s="1"/>
  <c r="CN291" i="1"/>
  <c r="R800" i="7" s="1"/>
  <c r="CM291" i="1"/>
  <c r="R779" i="7" s="1"/>
  <c r="CL291" i="1"/>
  <c r="R758" i="7" s="1"/>
  <c r="CK291" i="1"/>
  <c r="Q800" i="7" s="1"/>
  <c r="CJ291" i="1"/>
  <c r="Q779" i="7" s="1"/>
  <c r="CI291" i="1"/>
  <c r="Q758" i="7" s="1"/>
  <c r="CH291" i="1"/>
  <c r="P800" i="7" s="1"/>
  <c r="CG291" i="1"/>
  <c r="P779" i="7" s="1"/>
  <c r="CF291" i="1"/>
  <c r="P758" i="7" s="1"/>
  <c r="CE291" i="1"/>
  <c r="O800" i="7" s="1"/>
  <c r="CD291" i="1"/>
  <c r="O779" i="7" s="1"/>
  <c r="CC291" i="1"/>
  <c r="O758" i="7" s="1"/>
  <c r="CB291" i="1"/>
  <c r="N800" i="7" s="1"/>
  <c r="CA291" i="1"/>
  <c r="N779" i="7" s="1"/>
  <c r="BZ291" i="1"/>
  <c r="N758" i="7" s="1"/>
  <c r="BY291" i="1"/>
  <c r="M800" i="7" s="1"/>
  <c r="BX291" i="1"/>
  <c r="M779" i="7" s="1"/>
  <c r="BW291" i="1"/>
  <c r="M758" i="7" s="1"/>
  <c r="BV291" i="1"/>
  <c r="L800" i="7" s="1"/>
  <c r="BU291" i="1"/>
  <c r="L779" i="7" s="1"/>
  <c r="BT291" i="1"/>
  <c r="L758" i="7" s="1"/>
  <c r="BS291" i="1"/>
  <c r="BR291" i="1"/>
  <c r="K779" i="7" s="1"/>
  <c r="BQ291" i="1"/>
  <c r="K758" i="7" s="1"/>
  <c r="BP291" i="1"/>
  <c r="J800" i="7" s="1"/>
  <c r="BO291" i="1"/>
  <c r="J779" i="7" s="1"/>
  <c r="BN291" i="1"/>
  <c r="J758" i="7" s="1"/>
  <c r="BM291" i="1"/>
  <c r="I800" i="7" s="1"/>
  <c r="BL291" i="1"/>
  <c r="I779" i="7" s="1"/>
  <c r="BK291" i="1"/>
  <c r="I758" i="7" s="1"/>
  <c r="BJ291" i="1"/>
  <c r="H800" i="7" s="1"/>
  <c r="BI291" i="1"/>
  <c r="H779" i="7" s="1"/>
  <c r="BH291" i="1"/>
  <c r="H758" i="7" s="1"/>
  <c r="BG291" i="1"/>
  <c r="G800" i="7" s="1"/>
  <c r="BF291" i="1"/>
  <c r="G779" i="7" s="1"/>
  <c r="BE291" i="1"/>
  <c r="G758" i="7" s="1"/>
  <c r="BD291" i="1"/>
  <c r="F800" i="7" s="1"/>
  <c r="BC291" i="1"/>
  <c r="F779" i="7" s="1"/>
  <c r="BB291" i="1"/>
  <c r="F758" i="7" s="1"/>
  <c r="BA291" i="1"/>
  <c r="E800" i="7" s="1"/>
  <c r="AZ291" i="1"/>
  <c r="E779" i="7" s="1"/>
  <c r="AY291" i="1"/>
  <c r="E758" i="7" s="1"/>
  <c r="AW291" i="1"/>
  <c r="CQ287" i="1"/>
  <c r="S757" i="7" s="1"/>
  <c r="CP287" i="1"/>
  <c r="S736" i="7" s="1"/>
  <c r="CO287" i="1"/>
  <c r="S715" i="7" s="1"/>
  <c r="CN287" i="1"/>
  <c r="R757" i="7" s="1"/>
  <c r="CM287" i="1"/>
  <c r="R736" i="7" s="1"/>
  <c r="CL287" i="1"/>
  <c r="R715" i="7" s="1"/>
  <c r="CK287" i="1"/>
  <c r="Q757" i="7" s="1"/>
  <c r="CJ287" i="1"/>
  <c r="Q736" i="7" s="1"/>
  <c r="CI287" i="1"/>
  <c r="Q715" i="7" s="1"/>
  <c r="CH287" i="1"/>
  <c r="P757" i="7" s="1"/>
  <c r="CG287" i="1"/>
  <c r="P736" i="7" s="1"/>
  <c r="CF287" i="1"/>
  <c r="P715" i="7" s="1"/>
  <c r="CE287" i="1"/>
  <c r="O757" i="7" s="1"/>
  <c r="CD287" i="1"/>
  <c r="O736" i="7" s="1"/>
  <c r="CC287" i="1"/>
  <c r="O715" i="7" s="1"/>
  <c r="CB287" i="1"/>
  <c r="N757" i="7" s="1"/>
  <c r="X757" i="7" s="1"/>
  <c r="CA287" i="1"/>
  <c r="N736" i="7" s="1"/>
  <c r="BZ287" i="1"/>
  <c r="N715" i="7" s="1"/>
  <c r="BY287" i="1"/>
  <c r="M757" i="7" s="1"/>
  <c r="BX287" i="1"/>
  <c r="M736" i="7" s="1"/>
  <c r="BW287" i="1"/>
  <c r="M715" i="7" s="1"/>
  <c r="BV287" i="1"/>
  <c r="L757" i="7" s="1"/>
  <c r="BU287" i="1"/>
  <c r="L736" i="7" s="1"/>
  <c r="BT287" i="1"/>
  <c r="L715" i="7" s="1"/>
  <c r="BS287" i="1"/>
  <c r="BR287" i="1"/>
  <c r="K736" i="7" s="1"/>
  <c r="BQ287" i="1"/>
  <c r="K715" i="7" s="1"/>
  <c r="BP287" i="1"/>
  <c r="J757" i="7" s="1"/>
  <c r="BO287" i="1"/>
  <c r="J736" i="7" s="1"/>
  <c r="BN287" i="1"/>
  <c r="J715" i="7" s="1"/>
  <c r="BM287" i="1"/>
  <c r="I757" i="7" s="1"/>
  <c r="BL287" i="1"/>
  <c r="I736" i="7" s="1"/>
  <c r="BK287" i="1"/>
  <c r="I715" i="7" s="1"/>
  <c r="BJ287" i="1"/>
  <c r="H757" i="7" s="1"/>
  <c r="BI287" i="1"/>
  <c r="H736" i="7" s="1"/>
  <c r="BH287" i="1"/>
  <c r="H715" i="7" s="1"/>
  <c r="BG287" i="1"/>
  <c r="G757" i="7" s="1"/>
  <c r="BF287" i="1"/>
  <c r="G736" i="7" s="1"/>
  <c r="BE287" i="1"/>
  <c r="G715" i="7" s="1"/>
  <c r="BD287" i="1"/>
  <c r="F757" i="7" s="1"/>
  <c r="BC287" i="1"/>
  <c r="F736" i="7" s="1"/>
  <c r="BB287" i="1"/>
  <c r="F715" i="7" s="1"/>
  <c r="BA287" i="1"/>
  <c r="E757" i="7" s="1"/>
  <c r="AZ287" i="1"/>
  <c r="E736" i="7" s="1"/>
  <c r="AY287" i="1"/>
  <c r="E715" i="7" s="1"/>
  <c r="AW287" i="1"/>
  <c r="CQ286" i="1"/>
  <c r="S756" i="7" s="1"/>
  <c r="CP286" i="1"/>
  <c r="S735" i="7" s="1"/>
  <c r="CO286" i="1"/>
  <c r="S714" i="7" s="1"/>
  <c r="CN286" i="1"/>
  <c r="R756" i="7" s="1"/>
  <c r="CM286" i="1"/>
  <c r="R735" i="7" s="1"/>
  <c r="CL286" i="1"/>
  <c r="R714" i="7" s="1"/>
  <c r="CK286" i="1"/>
  <c r="Q756" i="7" s="1"/>
  <c r="CJ286" i="1"/>
  <c r="Q735" i="7" s="1"/>
  <c r="CI286" i="1"/>
  <c r="Q714" i="7" s="1"/>
  <c r="CH286" i="1"/>
  <c r="P756" i="7" s="1"/>
  <c r="CG286" i="1"/>
  <c r="P735" i="7" s="1"/>
  <c r="CF286" i="1"/>
  <c r="P714" i="7" s="1"/>
  <c r="CE286" i="1"/>
  <c r="O756" i="7" s="1"/>
  <c r="CD286" i="1"/>
  <c r="O735" i="7" s="1"/>
  <c r="CC286" i="1"/>
  <c r="O714" i="7" s="1"/>
  <c r="CB286" i="1"/>
  <c r="N756" i="7" s="1"/>
  <c r="CA286" i="1"/>
  <c r="N735" i="7" s="1"/>
  <c r="BZ286" i="1"/>
  <c r="N714" i="7" s="1"/>
  <c r="BY286" i="1"/>
  <c r="M756" i="7" s="1"/>
  <c r="BX286" i="1"/>
  <c r="M735" i="7" s="1"/>
  <c r="BW286" i="1"/>
  <c r="M714" i="7" s="1"/>
  <c r="BV286" i="1"/>
  <c r="L756" i="7" s="1"/>
  <c r="BU286" i="1"/>
  <c r="L735" i="7" s="1"/>
  <c r="BT286" i="1"/>
  <c r="L714" i="7" s="1"/>
  <c r="BS286" i="1"/>
  <c r="BR286" i="1"/>
  <c r="K735" i="7" s="1"/>
  <c r="BQ286" i="1"/>
  <c r="K714" i="7" s="1"/>
  <c r="BP286" i="1"/>
  <c r="J756" i="7" s="1"/>
  <c r="BO286" i="1"/>
  <c r="J735" i="7" s="1"/>
  <c r="BN286" i="1"/>
  <c r="J714" i="7" s="1"/>
  <c r="BM286" i="1"/>
  <c r="I756" i="7" s="1"/>
  <c r="BL286" i="1"/>
  <c r="I735" i="7" s="1"/>
  <c r="BK286" i="1"/>
  <c r="I714" i="7" s="1"/>
  <c r="BJ286" i="1"/>
  <c r="H756" i="7" s="1"/>
  <c r="BI286" i="1"/>
  <c r="H735" i="7" s="1"/>
  <c r="BH286" i="1"/>
  <c r="H714" i="7" s="1"/>
  <c r="BG286" i="1"/>
  <c r="G756" i="7" s="1"/>
  <c r="BF286" i="1"/>
  <c r="G735" i="7" s="1"/>
  <c r="BE286" i="1"/>
  <c r="G714" i="7" s="1"/>
  <c r="BD286" i="1"/>
  <c r="F756" i="7" s="1"/>
  <c r="BC286" i="1"/>
  <c r="F735" i="7" s="1"/>
  <c r="BB286" i="1"/>
  <c r="F714" i="7" s="1"/>
  <c r="BA286" i="1"/>
  <c r="E756" i="7" s="1"/>
  <c r="AZ286" i="1"/>
  <c r="E735" i="7" s="1"/>
  <c r="AY286" i="1"/>
  <c r="E714" i="7" s="1"/>
  <c r="AW286" i="1"/>
  <c r="CQ285" i="1"/>
  <c r="S755" i="7" s="1"/>
  <c r="CP285" i="1"/>
  <c r="S734" i="7" s="1"/>
  <c r="CO285" i="1"/>
  <c r="S713" i="7" s="1"/>
  <c r="CN285" i="1"/>
  <c r="R755" i="7" s="1"/>
  <c r="CM285" i="1"/>
  <c r="R734" i="7" s="1"/>
  <c r="CL285" i="1"/>
  <c r="R713" i="7" s="1"/>
  <c r="CK285" i="1"/>
  <c r="Q755" i="7" s="1"/>
  <c r="CJ285" i="1"/>
  <c r="Q734" i="7" s="1"/>
  <c r="CI285" i="1"/>
  <c r="Q713" i="7" s="1"/>
  <c r="CH285" i="1"/>
  <c r="P755" i="7" s="1"/>
  <c r="CG285" i="1"/>
  <c r="P734" i="7" s="1"/>
  <c r="CF285" i="1"/>
  <c r="P713" i="7" s="1"/>
  <c r="CE285" i="1"/>
  <c r="O755" i="7" s="1"/>
  <c r="CD285" i="1"/>
  <c r="O734" i="7" s="1"/>
  <c r="CC285" i="1"/>
  <c r="O713" i="7" s="1"/>
  <c r="CB285" i="1"/>
  <c r="N755" i="7" s="1"/>
  <c r="CA285" i="1"/>
  <c r="N734" i="7" s="1"/>
  <c r="BZ285" i="1"/>
  <c r="N713" i="7" s="1"/>
  <c r="BY285" i="1"/>
  <c r="M755" i="7" s="1"/>
  <c r="BX285" i="1"/>
  <c r="M734" i="7" s="1"/>
  <c r="BW285" i="1"/>
  <c r="M713" i="7" s="1"/>
  <c r="BV285" i="1"/>
  <c r="L755" i="7" s="1"/>
  <c r="BU285" i="1"/>
  <c r="L734" i="7" s="1"/>
  <c r="BT285" i="1"/>
  <c r="L713" i="7" s="1"/>
  <c r="BS285" i="1"/>
  <c r="BR285" i="1"/>
  <c r="K734" i="7" s="1"/>
  <c r="BQ285" i="1"/>
  <c r="K713" i="7" s="1"/>
  <c r="BP285" i="1"/>
  <c r="J755" i="7" s="1"/>
  <c r="BO285" i="1"/>
  <c r="J734" i="7" s="1"/>
  <c r="BN285" i="1"/>
  <c r="J713" i="7" s="1"/>
  <c r="BM285" i="1"/>
  <c r="I755" i="7" s="1"/>
  <c r="BL285" i="1"/>
  <c r="I734" i="7" s="1"/>
  <c r="BK285" i="1"/>
  <c r="I713" i="7" s="1"/>
  <c r="BJ285" i="1"/>
  <c r="H755" i="7" s="1"/>
  <c r="BI285" i="1"/>
  <c r="H734" i="7" s="1"/>
  <c r="BH285" i="1"/>
  <c r="H713" i="7" s="1"/>
  <c r="BG285" i="1"/>
  <c r="G755" i="7" s="1"/>
  <c r="BF285" i="1"/>
  <c r="G734" i="7" s="1"/>
  <c r="BE285" i="1"/>
  <c r="G713" i="7" s="1"/>
  <c r="BD285" i="1"/>
  <c r="F755" i="7" s="1"/>
  <c r="BC285" i="1"/>
  <c r="F734" i="7" s="1"/>
  <c r="BB285" i="1"/>
  <c r="F713" i="7" s="1"/>
  <c r="BA285" i="1"/>
  <c r="E755" i="7" s="1"/>
  <c r="AZ285" i="1"/>
  <c r="E734" i="7" s="1"/>
  <c r="AY285" i="1"/>
  <c r="E713" i="7" s="1"/>
  <c r="AW285" i="1"/>
  <c r="CQ284" i="1"/>
  <c r="S754" i="7" s="1"/>
  <c r="CP284" i="1"/>
  <c r="S733" i="7" s="1"/>
  <c r="CO284" i="1"/>
  <c r="S712" i="7" s="1"/>
  <c r="CN284" i="1"/>
  <c r="R754" i="7" s="1"/>
  <c r="CM284" i="1"/>
  <c r="R733" i="7" s="1"/>
  <c r="CL284" i="1"/>
  <c r="R712" i="7" s="1"/>
  <c r="CK284" i="1"/>
  <c r="Q754" i="7" s="1"/>
  <c r="CJ284" i="1"/>
  <c r="Q733" i="7" s="1"/>
  <c r="CI284" i="1"/>
  <c r="Q712" i="7" s="1"/>
  <c r="CH284" i="1"/>
  <c r="P754" i="7" s="1"/>
  <c r="CG284" i="1"/>
  <c r="P733" i="7" s="1"/>
  <c r="CF284" i="1"/>
  <c r="P712" i="7" s="1"/>
  <c r="CE284" i="1"/>
  <c r="O754" i="7" s="1"/>
  <c r="CD284" i="1"/>
  <c r="O733" i="7" s="1"/>
  <c r="CC284" i="1"/>
  <c r="O712" i="7" s="1"/>
  <c r="CB284" i="1"/>
  <c r="N754" i="7" s="1"/>
  <c r="CA284" i="1"/>
  <c r="N733" i="7" s="1"/>
  <c r="BZ284" i="1"/>
  <c r="N712" i="7" s="1"/>
  <c r="BY284" i="1"/>
  <c r="M754" i="7" s="1"/>
  <c r="BX284" i="1"/>
  <c r="M733" i="7" s="1"/>
  <c r="BW284" i="1"/>
  <c r="M712" i="7" s="1"/>
  <c r="BV284" i="1"/>
  <c r="L754" i="7" s="1"/>
  <c r="BU284" i="1"/>
  <c r="L733" i="7" s="1"/>
  <c r="BT284" i="1"/>
  <c r="L712" i="7" s="1"/>
  <c r="BS284" i="1"/>
  <c r="BR284" i="1"/>
  <c r="K733" i="7" s="1"/>
  <c r="BQ284" i="1"/>
  <c r="K712" i="7" s="1"/>
  <c r="BP284" i="1"/>
  <c r="J754" i="7" s="1"/>
  <c r="BO284" i="1"/>
  <c r="J733" i="7" s="1"/>
  <c r="BN284" i="1"/>
  <c r="J712" i="7" s="1"/>
  <c r="BM284" i="1"/>
  <c r="I754" i="7" s="1"/>
  <c r="BL284" i="1"/>
  <c r="I733" i="7" s="1"/>
  <c r="BK284" i="1"/>
  <c r="I712" i="7" s="1"/>
  <c r="BJ284" i="1"/>
  <c r="H754" i="7" s="1"/>
  <c r="BI284" i="1"/>
  <c r="H733" i="7" s="1"/>
  <c r="BH284" i="1"/>
  <c r="H712" i="7" s="1"/>
  <c r="BG284" i="1"/>
  <c r="G754" i="7" s="1"/>
  <c r="BF284" i="1"/>
  <c r="G733" i="7" s="1"/>
  <c r="BE284" i="1"/>
  <c r="G712" i="7" s="1"/>
  <c r="BD284" i="1"/>
  <c r="F754" i="7" s="1"/>
  <c r="BC284" i="1"/>
  <c r="F733" i="7" s="1"/>
  <c r="BB284" i="1"/>
  <c r="F712" i="7" s="1"/>
  <c r="BA284" i="1"/>
  <c r="E754" i="7" s="1"/>
  <c r="AZ284" i="1"/>
  <c r="E733" i="7" s="1"/>
  <c r="AY284" i="1"/>
  <c r="E712" i="7" s="1"/>
  <c r="AW284" i="1"/>
  <c r="CQ283" i="1"/>
  <c r="S753" i="7" s="1"/>
  <c r="CP283" i="1"/>
  <c r="S732" i="7" s="1"/>
  <c r="CO283" i="1"/>
  <c r="S711" i="7" s="1"/>
  <c r="CN283" i="1"/>
  <c r="R753" i="7" s="1"/>
  <c r="CM283" i="1"/>
  <c r="R732" i="7" s="1"/>
  <c r="CL283" i="1"/>
  <c r="R711" i="7" s="1"/>
  <c r="CK283" i="1"/>
  <c r="Q753" i="7" s="1"/>
  <c r="CJ283" i="1"/>
  <c r="Q732" i="7" s="1"/>
  <c r="CI283" i="1"/>
  <c r="Q711" i="7" s="1"/>
  <c r="CH283" i="1"/>
  <c r="P753" i="7" s="1"/>
  <c r="CG283" i="1"/>
  <c r="P732" i="7" s="1"/>
  <c r="CF283" i="1"/>
  <c r="P711" i="7" s="1"/>
  <c r="CE283" i="1"/>
  <c r="O753" i="7" s="1"/>
  <c r="CD283" i="1"/>
  <c r="O732" i="7" s="1"/>
  <c r="CC283" i="1"/>
  <c r="O711" i="7" s="1"/>
  <c r="CB283" i="1"/>
  <c r="N753" i="7" s="1"/>
  <c r="CA283" i="1"/>
  <c r="N732" i="7" s="1"/>
  <c r="BZ283" i="1"/>
  <c r="N711" i="7" s="1"/>
  <c r="BY283" i="1"/>
  <c r="M753" i="7" s="1"/>
  <c r="BX283" i="1"/>
  <c r="M732" i="7" s="1"/>
  <c r="BW283" i="1"/>
  <c r="M711" i="7" s="1"/>
  <c r="BV283" i="1"/>
  <c r="L753" i="7" s="1"/>
  <c r="BU283" i="1"/>
  <c r="L732" i="7" s="1"/>
  <c r="BT283" i="1"/>
  <c r="L711" i="7" s="1"/>
  <c r="BS283" i="1"/>
  <c r="BR283" i="1"/>
  <c r="K732" i="7" s="1"/>
  <c r="BQ283" i="1"/>
  <c r="K711" i="7" s="1"/>
  <c r="BP283" i="1"/>
  <c r="J753" i="7" s="1"/>
  <c r="BO283" i="1"/>
  <c r="J732" i="7" s="1"/>
  <c r="BN283" i="1"/>
  <c r="J711" i="7" s="1"/>
  <c r="BM283" i="1"/>
  <c r="I753" i="7" s="1"/>
  <c r="BL283" i="1"/>
  <c r="I732" i="7" s="1"/>
  <c r="BK283" i="1"/>
  <c r="I711" i="7" s="1"/>
  <c r="BJ283" i="1"/>
  <c r="H753" i="7" s="1"/>
  <c r="BI283" i="1"/>
  <c r="H732" i="7" s="1"/>
  <c r="BH283" i="1"/>
  <c r="H711" i="7" s="1"/>
  <c r="BG283" i="1"/>
  <c r="G753" i="7" s="1"/>
  <c r="BF283" i="1"/>
  <c r="G732" i="7" s="1"/>
  <c r="BE283" i="1"/>
  <c r="G711" i="7" s="1"/>
  <c r="BD283" i="1"/>
  <c r="F753" i="7" s="1"/>
  <c r="BC283" i="1"/>
  <c r="F732" i="7" s="1"/>
  <c r="BB283" i="1"/>
  <c r="F711" i="7" s="1"/>
  <c r="BA283" i="1"/>
  <c r="E753" i="7" s="1"/>
  <c r="AZ283" i="1"/>
  <c r="E732" i="7" s="1"/>
  <c r="AY283" i="1"/>
  <c r="E711" i="7" s="1"/>
  <c r="AW283" i="1"/>
  <c r="CQ282" i="1"/>
  <c r="S752" i="7" s="1"/>
  <c r="CP282" i="1"/>
  <c r="S731" i="7" s="1"/>
  <c r="CO282" i="1"/>
  <c r="S710" i="7" s="1"/>
  <c r="CN282" i="1"/>
  <c r="R752" i="7" s="1"/>
  <c r="CM282" i="1"/>
  <c r="R731" i="7" s="1"/>
  <c r="CL282" i="1"/>
  <c r="R710" i="7" s="1"/>
  <c r="CK282" i="1"/>
  <c r="Q752" i="7" s="1"/>
  <c r="CJ282" i="1"/>
  <c r="Q731" i="7" s="1"/>
  <c r="CI282" i="1"/>
  <c r="Q710" i="7" s="1"/>
  <c r="CH282" i="1"/>
  <c r="P752" i="7" s="1"/>
  <c r="CG282" i="1"/>
  <c r="P731" i="7" s="1"/>
  <c r="CF282" i="1"/>
  <c r="P710" i="7" s="1"/>
  <c r="CE282" i="1"/>
  <c r="O752" i="7" s="1"/>
  <c r="CD282" i="1"/>
  <c r="O731" i="7" s="1"/>
  <c r="CC282" i="1"/>
  <c r="O710" i="7" s="1"/>
  <c r="CB282" i="1"/>
  <c r="N752" i="7" s="1"/>
  <c r="CA282" i="1"/>
  <c r="N731" i="7" s="1"/>
  <c r="BZ282" i="1"/>
  <c r="N710" i="7" s="1"/>
  <c r="BY282" i="1"/>
  <c r="M752" i="7" s="1"/>
  <c r="BX282" i="1"/>
  <c r="M731" i="7" s="1"/>
  <c r="BW282" i="1"/>
  <c r="M710" i="7" s="1"/>
  <c r="BV282" i="1"/>
  <c r="L752" i="7" s="1"/>
  <c r="BU282" i="1"/>
  <c r="L731" i="7" s="1"/>
  <c r="BT282" i="1"/>
  <c r="L710" i="7" s="1"/>
  <c r="BS282" i="1"/>
  <c r="BR282" i="1"/>
  <c r="K731" i="7" s="1"/>
  <c r="BQ282" i="1"/>
  <c r="K710" i="7" s="1"/>
  <c r="BP282" i="1"/>
  <c r="J752" i="7" s="1"/>
  <c r="BO282" i="1"/>
  <c r="J731" i="7" s="1"/>
  <c r="BN282" i="1"/>
  <c r="J710" i="7" s="1"/>
  <c r="BM282" i="1"/>
  <c r="I752" i="7" s="1"/>
  <c r="BL282" i="1"/>
  <c r="I731" i="7" s="1"/>
  <c r="BK282" i="1"/>
  <c r="I710" i="7" s="1"/>
  <c r="BJ282" i="1"/>
  <c r="H752" i="7" s="1"/>
  <c r="BI282" i="1"/>
  <c r="H731" i="7" s="1"/>
  <c r="BH282" i="1"/>
  <c r="H710" i="7" s="1"/>
  <c r="BG282" i="1"/>
  <c r="G752" i="7" s="1"/>
  <c r="BF282" i="1"/>
  <c r="G731" i="7" s="1"/>
  <c r="BE282" i="1"/>
  <c r="G710" i="7" s="1"/>
  <c r="BD282" i="1"/>
  <c r="F752" i="7" s="1"/>
  <c r="BC282" i="1"/>
  <c r="F731" i="7" s="1"/>
  <c r="BB282" i="1"/>
  <c r="F710" i="7" s="1"/>
  <c r="BA282" i="1"/>
  <c r="E752" i="7" s="1"/>
  <c r="AZ282" i="1"/>
  <c r="E731" i="7" s="1"/>
  <c r="AY282" i="1"/>
  <c r="E710" i="7" s="1"/>
  <c r="AW282" i="1"/>
  <c r="CQ281" i="1"/>
  <c r="S751" i="7" s="1"/>
  <c r="CP281" i="1"/>
  <c r="S730" i="7" s="1"/>
  <c r="CO281" i="1"/>
  <c r="S709" i="7" s="1"/>
  <c r="CN281" i="1"/>
  <c r="R751" i="7" s="1"/>
  <c r="CM281" i="1"/>
  <c r="R730" i="7" s="1"/>
  <c r="CL281" i="1"/>
  <c r="R709" i="7" s="1"/>
  <c r="CK281" i="1"/>
  <c r="Q751" i="7" s="1"/>
  <c r="CJ281" i="1"/>
  <c r="Q730" i="7" s="1"/>
  <c r="CI281" i="1"/>
  <c r="Q709" i="7" s="1"/>
  <c r="CH281" i="1"/>
  <c r="P751" i="7" s="1"/>
  <c r="CG281" i="1"/>
  <c r="P730" i="7" s="1"/>
  <c r="CF281" i="1"/>
  <c r="P709" i="7" s="1"/>
  <c r="CE281" i="1"/>
  <c r="O751" i="7" s="1"/>
  <c r="CD281" i="1"/>
  <c r="O730" i="7" s="1"/>
  <c r="CC281" i="1"/>
  <c r="O709" i="7" s="1"/>
  <c r="CB281" i="1"/>
  <c r="N751" i="7" s="1"/>
  <c r="CA281" i="1"/>
  <c r="N730" i="7" s="1"/>
  <c r="BZ281" i="1"/>
  <c r="N709" i="7" s="1"/>
  <c r="BY281" i="1"/>
  <c r="M751" i="7" s="1"/>
  <c r="BX281" i="1"/>
  <c r="M730" i="7" s="1"/>
  <c r="BW281" i="1"/>
  <c r="M709" i="7" s="1"/>
  <c r="BV281" i="1"/>
  <c r="L751" i="7" s="1"/>
  <c r="BU281" i="1"/>
  <c r="L730" i="7" s="1"/>
  <c r="BT281" i="1"/>
  <c r="L709" i="7" s="1"/>
  <c r="BS281" i="1"/>
  <c r="BR281" i="1"/>
  <c r="K730" i="7" s="1"/>
  <c r="BQ281" i="1"/>
  <c r="K709" i="7" s="1"/>
  <c r="BP281" i="1"/>
  <c r="J751" i="7" s="1"/>
  <c r="BO281" i="1"/>
  <c r="J730" i="7" s="1"/>
  <c r="BN281" i="1"/>
  <c r="J709" i="7" s="1"/>
  <c r="BM281" i="1"/>
  <c r="I751" i="7" s="1"/>
  <c r="BL281" i="1"/>
  <c r="I730" i="7" s="1"/>
  <c r="BK281" i="1"/>
  <c r="I709" i="7" s="1"/>
  <c r="BJ281" i="1"/>
  <c r="H751" i="7" s="1"/>
  <c r="BI281" i="1"/>
  <c r="H730" i="7" s="1"/>
  <c r="BH281" i="1"/>
  <c r="H709" i="7" s="1"/>
  <c r="BG281" i="1"/>
  <c r="G751" i="7" s="1"/>
  <c r="BF281" i="1"/>
  <c r="G730" i="7" s="1"/>
  <c r="BE281" i="1"/>
  <c r="G709" i="7" s="1"/>
  <c r="BD281" i="1"/>
  <c r="F751" i="7" s="1"/>
  <c r="BC281" i="1"/>
  <c r="F730" i="7" s="1"/>
  <c r="BB281" i="1"/>
  <c r="F709" i="7" s="1"/>
  <c r="BA281" i="1"/>
  <c r="E751" i="7" s="1"/>
  <c r="AZ281" i="1"/>
  <c r="E730" i="7" s="1"/>
  <c r="AY281" i="1"/>
  <c r="E709" i="7" s="1"/>
  <c r="AW281" i="1"/>
  <c r="CQ280" i="1"/>
  <c r="S750" i="7" s="1"/>
  <c r="CP280" i="1"/>
  <c r="S729" i="7" s="1"/>
  <c r="CO280" i="1"/>
  <c r="S708" i="7" s="1"/>
  <c r="CN280" i="1"/>
  <c r="R750" i="7" s="1"/>
  <c r="CM280" i="1"/>
  <c r="R729" i="7" s="1"/>
  <c r="CL280" i="1"/>
  <c r="R708" i="7" s="1"/>
  <c r="CK280" i="1"/>
  <c r="Q750" i="7" s="1"/>
  <c r="CJ280" i="1"/>
  <c r="Q729" i="7" s="1"/>
  <c r="CI280" i="1"/>
  <c r="Q708" i="7" s="1"/>
  <c r="CH280" i="1"/>
  <c r="P750" i="7" s="1"/>
  <c r="CG280" i="1"/>
  <c r="P729" i="7" s="1"/>
  <c r="CF280" i="1"/>
  <c r="P708" i="7" s="1"/>
  <c r="CE280" i="1"/>
  <c r="O750" i="7" s="1"/>
  <c r="CD280" i="1"/>
  <c r="O729" i="7" s="1"/>
  <c r="CC280" i="1"/>
  <c r="O708" i="7" s="1"/>
  <c r="CB280" i="1"/>
  <c r="N750" i="7" s="1"/>
  <c r="CA280" i="1"/>
  <c r="N729" i="7" s="1"/>
  <c r="BZ280" i="1"/>
  <c r="N708" i="7" s="1"/>
  <c r="BY280" i="1"/>
  <c r="M750" i="7" s="1"/>
  <c r="BX280" i="1"/>
  <c r="M729" i="7" s="1"/>
  <c r="BW280" i="1"/>
  <c r="M708" i="7" s="1"/>
  <c r="BV280" i="1"/>
  <c r="L750" i="7" s="1"/>
  <c r="BU280" i="1"/>
  <c r="L729" i="7" s="1"/>
  <c r="BT280" i="1"/>
  <c r="L708" i="7" s="1"/>
  <c r="BS280" i="1"/>
  <c r="BR280" i="1"/>
  <c r="K729" i="7" s="1"/>
  <c r="BQ280" i="1"/>
  <c r="K708" i="7" s="1"/>
  <c r="BP280" i="1"/>
  <c r="J750" i="7" s="1"/>
  <c r="BO280" i="1"/>
  <c r="J729" i="7" s="1"/>
  <c r="BN280" i="1"/>
  <c r="J708" i="7" s="1"/>
  <c r="BM280" i="1"/>
  <c r="I750" i="7" s="1"/>
  <c r="BL280" i="1"/>
  <c r="I729" i="7" s="1"/>
  <c r="BK280" i="1"/>
  <c r="I708" i="7" s="1"/>
  <c r="BJ280" i="1"/>
  <c r="H750" i="7" s="1"/>
  <c r="BI280" i="1"/>
  <c r="H729" i="7" s="1"/>
  <c r="BH280" i="1"/>
  <c r="H708" i="7" s="1"/>
  <c r="BG280" i="1"/>
  <c r="G750" i="7" s="1"/>
  <c r="BF280" i="1"/>
  <c r="G729" i="7" s="1"/>
  <c r="BE280" i="1"/>
  <c r="G708" i="7" s="1"/>
  <c r="BD280" i="1"/>
  <c r="F750" i="7" s="1"/>
  <c r="BC280" i="1"/>
  <c r="F729" i="7" s="1"/>
  <c r="BB280" i="1"/>
  <c r="F708" i="7" s="1"/>
  <c r="BA280" i="1"/>
  <c r="E750" i="7" s="1"/>
  <c r="AZ280" i="1"/>
  <c r="E729" i="7" s="1"/>
  <c r="AY280" i="1"/>
  <c r="E708" i="7" s="1"/>
  <c r="AW280" i="1"/>
  <c r="CQ279" i="1"/>
  <c r="S749" i="7" s="1"/>
  <c r="CP279" i="1"/>
  <c r="S728" i="7" s="1"/>
  <c r="CO279" i="1"/>
  <c r="S707" i="7" s="1"/>
  <c r="CN279" i="1"/>
  <c r="R749" i="7" s="1"/>
  <c r="CM279" i="1"/>
  <c r="R728" i="7" s="1"/>
  <c r="CL279" i="1"/>
  <c r="R707" i="7" s="1"/>
  <c r="CK279" i="1"/>
  <c r="Q749" i="7" s="1"/>
  <c r="CJ279" i="1"/>
  <c r="Q728" i="7" s="1"/>
  <c r="CI279" i="1"/>
  <c r="Q707" i="7" s="1"/>
  <c r="CH279" i="1"/>
  <c r="P749" i="7" s="1"/>
  <c r="CG279" i="1"/>
  <c r="P728" i="7" s="1"/>
  <c r="CF279" i="1"/>
  <c r="P707" i="7" s="1"/>
  <c r="CE279" i="1"/>
  <c r="O749" i="7" s="1"/>
  <c r="CD279" i="1"/>
  <c r="O728" i="7" s="1"/>
  <c r="CC279" i="1"/>
  <c r="O707" i="7" s="1"/>
  <c r="CB279" i="1"/>
  <c r="N749" i="7" s="1"/>
  <c r="CA279" i="1"/>
  <c r="N728" i="7" s="1"/>
  <c r="BZ279" i="1"/>
  <c r="N707" i="7" s="1"/>
  <c r="BY279" i="1"/>
  <c r="M749" i="7" s="1"/>
  <c r="BX279" i="1"/>
  <c r="M728" i="7" s="1"/>
  <c r="BW279" i="1"/>
  <c r="M707" i="7" s="1"/>
  <c r="BV279" i="1"/>
  <c r="L749" i="7" s="1"/>
  <c r="BU279" i="1"/>
  <c r="L728" i="7" s="1"/>
  <c r="BT279" i="1"/>
  <c r="L707" i="7" s="1"/>
  <c r="BS279" i="1"/>
  <c r="BR279" i="1"/>
  <c r="K728" i="7" s="1"/>
  <c r="BQ279" i="1"/>
  <c r="K707" i="7" s="1"/>
  <c r="BP279" i="1"/>
  <c r="J749" i="7" s="1"/>
  <c r="BO279" i="1"/>
  <c r="J728" i="7" s="1"/>
  <c r="BN279" i="1"/>
  <c r="J707" i="7" s="1"/>
  <c r="BM279" i="1"/>
  <c r="I749" i="7" s="1"/>
  <c r="BL279" i="1"/>
  <c r="I728" i="7" s="1"/>
  <c r="BK279" i="1"/>
  <c r="I707" i="7" s="1"/>
  <c r="BJ279" i="1"/>
  <c r="H749" i="7" s="1"/>
  <c r="BI279" i="1"/>
  <c r="H728" i="7" s="1"/>
  <c r="BH279" i="1"/>
  <c r="H707" i="7" s="1"/>
  <c r="BG279" i="1"/>
  <c r="G749" i="7" s="1"/>
  <c r="BF279" i="1"/>
  <c r="G728" i="7" s="1"/>
  <c r="BE279" i="1"/>
  <c r="G707" i="7" s="1"/>
  <c r="BD279" i="1"/>
  <c r="F749" i="7" s="1"/>
  <c r="BC279" i="1"/>
  <c r="F728" i="7" s="1"/>
  <c r="BB279" i="1"/>
  <c r="F707" i="7" s="1"/>
  <c r="BA279" i="1"/>
  <c r="E749" i="7" s="1"/>
  <c r="AZ279" i="1"/>
  <c r="E728" i="7" s="1"/>
  <c r="AY279" i="1"/>
  <c r="E707" i="7" s="1"/>
  <c r="AW279" i="1"/>
  <c r="CQ278" i="1"/>
  <c r="S748" i="7" s="1"/>
  <c r="CP278" i="1"/>
  <c r="S727" i="7" s="1"/>
  <c r="CO278" i="1"/>
  <c r="S706" i="7" s="1"/>
  <c r="CN278" i="1"/>
  <c r="R748" i="7" s="1"/>
  <c r="CM278" i="1"/>
  <c r="R727" i="7" s="1"/>
  <c r="CL278" i="1"/>
  <c r="R706" i="7" s="1"/>
  <c r="CK278" i="1"/>
  <c r="Q748" i="7" s="1"/>
  <c r="CJ278" i="1"/>
  <c r="Q727" i="7" s="1"/>
  <c r="CI278" i="1"/>
  <c r="Q706" i="7" s="1"/>
  <c r="CH278" i="1"/>
  <c r="P748" i="7" s="1"/>
  <c r="CG278" i="1"/>
  <c r="P727" i="7" s="1"/>
  <c r="CF278" i="1"/>
  <c r="P706" i="7" s="1"/>
  <c r="CE278" i="1"/>
  <c r="O748" i="7" s="1"/>
  <c r="CD278" i="1"/>
  <c r="O727" i="7" s="1"/>
  <c r="CC278" i="1"/>
  <c r="O706" i="7" s="1"/>
  <c r="CB278" i="1"/>
  <c r="N748" i="7" s="1"/>
  <c r="CA278" i="1"/>
  <c r="N727" i="7" s="1"/>
  <c r="BZ278" i="1"/>
  <c r="N706" i="7" s="1"/>
  <c r="BY278" i="1"/>
  <c r="M748" i="7" s="1"/>
  <c r="BX278" i="1"/>
  <c r="M727" i="7" s="1"/>
  <c r="BW278" i="1"/>
  <c r="M706" i="7" s="1"/>
  <c r="BV278" i="1"/>
  <c r="L748" i="7" s="1"/>
  <c r="BU278" i="1"/>
  <c r="L727" i="7" s="1"/>
  <c r="BT278" i="1"/>
  <c r="L706" i="7" s="1"/>
  <c r="BS278" i="1"/>
  <c r="BR278" i="1"/>
  <c r="K727" i="7" s="1"/>
  <c r="BQ278" i="1"/>
  <c r="K706" i="7" s="1"/>
  <c r="BP278" i="1"/>
  <c r="J748" i="7" s="1"/>
  <c r="BO278" i="1"/>
  <c r="J727" i="7" s="1"/>
  <c r="BN278" i="1"/>
  <c r="J706" i="7" s="1"/>
  <c r="BM278" i="1"/>
  <c r="I748" i="7" s="1"/>
  <c r="BL278" i="1"/>
  <c r="I727" i="7" s="1"/>
  <c r="BK278" i="1"/>
  <c r="I706" i="7" s="1"/>
  <c r="BJ278" i="1"/>
  <c r="H748" i="7" s="1"/>
  <c r="BI278" i="1"/>
  <c r="H727" i="7" s="1"/>
  <c r="BH278" i="1"/>
  <c r="H706" i="7" s="1"/>
  <c r="BG278" i="1"/>
  <c r="G748" i="7" s="1"/>
  <c r="BF278" i="1"/>
  <c r="G727" i="7" s="1"/>
  <c r="BE278" i="1"/>
  <c r="G706" i="7" s="1"/>
  <c r="BD278" i="1"/>
  <c r="F748" i="7" s="1"/>
  <c r="BC278" i="1"/>
  <c r="F727" i="7" s="1"/>
  <c r="BB278" i="1"/>
  <c r="F706" i="7" s="1"/>
  <c r="BA278" i="1"/>
  <c r="E748" i="7" s="1"/>
  <c r="AZ278" i="1"/>
  <c r="E727" i="7" s="1"/>
  <c r="AY278" i="1"/>
  <c r="E706" i="7" s="1"/>
  <c r="AW278" i="1"/>
  <c r="CQ277" i="1"/>
  <c r="S747" i="7" s="1"/>
  <c r="CP277" i="1"/>
  <c r="S726" i="7" s="1"/>
  <c r="CO277" i="1"/>
  <c r="S705" i="7" s="1"/>
  <c r="CN277" i="1"/>
  <c r="R747" i="7" s="1"/>
  <c r="CM277" i="1"/>
  <c r="R726" i="7" s="1"/>
  <c r="CL277" i="1"/>
  <c r="R705" i="7" s="1"/>
  <c r="CK277" i="1"/>
  <c r="Q747" i="7" s="1"/>
  <c r="CJ277" i="1"/>
  <c r="Q726" i="7" s="1"/>
  <c r="CI277" i="1"/>
  <c r="Q705" i="7" s="1"/>
  <c r="CH277" i="1"/>
  <c r="P747" i="7" s="1"/>
  <c r="CG277" i="1"/>
  <c r="P726" i="7" s="1"/>
  <c r="CF277" i="1"/>
  <c r="P705" i="7" s="1"/>
  <c r="CE277" i="1"/>
  <c r="O747" i="7" s="1"/>
  <c r="CD277" i="1"/>
  <c r="O726" i="7" s="1"/>
  <c r="CC277" i="1"/>
  <c r="O705" i="7" s="1"/>
  <c r="CB277" i="1"/>
  <c r="N747" i="7" s="1"/>
  <c r="CA277" i="1"/>
  <c r="N726" i="7" s="1"/>
  <c r="BZ277" i="1"/>
  <c r="N705" i="7" s="1"/>
  <c r="BY277" i="1"/>
  <c r="M747" i="7" s="1"/>
  <c r="BX277" i="1"/>
  <c r="M726" i="7" s="1"/>
  <c r="BW277" i="1"/>
  <c r="M705" i="7" s="1"/>
  <c r="W705" i="7" s="1"/>
  <c r="BV277" i="1"/>
  <c r="L747" i="7" s="1"/>
  <c r="BU277" i="1"/>
  <c r="L726" i="7" s="1"/>
  <c r="BT277" i="1"/>
  <c r="L705" i="7" s="1"/>
  <c r="BS277" i="1"/>
  <c r="BR277" i="1"/>
  <c r="K726" i="7" s="1"/>
  <c r="BQ277" i="1"/>
  <c r="K705" i="7" s="1"/>
  <c r="BP277" i="1"/>
  <c r="J747" i="7" s="1"/>
  <c r="BO277" i="1"/>
  <c r="J726" i="7" s="1"/>
  <c r="BN277" i="1"/>
  <c r="J705" i="7" s="1"/>
  <c r="BM277" i="1"/>
  <c r="I747" i="7" s="1"/>
  <c r="BL277" i="1"/>
  <c r="I726" i="7" s="1"/>
  <c r="BK277" i="1"/>
  <c r="I705" i="7" s="1"/>
  <c r="BJ277" i="1"/>
  <c r="H747" i="7" s="1"/>
  <c r="BI277" i="1"/>
  <c r="H726" i="7" s="1"/>
  <c r="BH277" i="1"/>
  <c r="H705" i="7" s="1"/>
  <c r="BG277" i="1"/>
  <c r="G747" i="7" s="1"/>
  <c r="BF277" i="1"/>
  <c r="G726" i="7" s="1"/>
  <c r="BE277" i="1"/>
  <c r="G705" i="7" s="1"/>
  <c r="BD277" i="1"/>
  <c r="F747" i="7" s="1"/>
  <c r="BC277" i="1"/>
  <c r="F726" i="7" s="1"/>
  <c r="BB277" i="1"/>
  <c r="F705" i="7" s="1"/>
  <c r="BA277" i="1"/>
  <c r="E747" i="7" s="1"/>
  <c r="AZ277" i="1"/>
  <c r="E726" i="7" s="1"/>
  <c r="AY277" i="1"/>
  <c r="E705" i="7" s="1"/>
  <c r="AW277" i="1"/>
  <c r="CQ276" i="1"/>
  <c r="S746" i="7" s="1"/>
  <c r="CP276" i="1"/>
  <c r="S725" i="7" s="1"/>
  <c r="CO276" i="1"/>
  <c r="S704" i="7" s="1"/>
  <c r="CN276" i="1"/>
  <c r="R746" i="7" s="1"/>
  <c r="CM276" i="1"/>
  <c r="R725" i="7" s="1"/>
  <c r="CL276" i="1"/>
  <c r="R704" i="7" s="1"/>
  <c r="CK276" i="1"/>
  <c r="Q746" i="7" s="1"/>
  <c r="CJ276" i="1"/>
  <c r="Q725" i="7" s="1"/>
  <c r="CI276" i="1"/>
  <c r="Q704" i="7" s="1"/>
  <c r="CH276" i="1"/>
  <c r="P746" i="7" s="1"/>
  <c r="CG276" i="1"/>
  <c r="P725" i="7" s="1"/>
  <c r="CF276" i="1"/>
  <c r="P704" i="7" s="1"/>
  <c r="CE276" i="1"/>
  <c r="O746" i="7" s="1"/>
  <c r="CD276" i="1"/>
  <c r="O725" i="7" s="1"/>
  <c r="CC276" i="1"/>
  <c r="O704" i="7" s="1"/>
  <c r="CB276" i="1"/>
  <c r="N746" i="7" s="1"/>
  <c r="CA276" i="1"/>
  <c r="N725" i="7" s="1"/>
  <c r="BZ276" i="1"/>
  <c r="N704" i="7" s="1"/>
  <c r="BY276" i="1"/>
  <c r="M746" i="7" s="1"/>
  <c r="BX276" i="1"/>
  <c r="M725" i="7" s="1"/>
  <c r="BW276" i="1"/>
  <c r="M704" i="7" s="1"/>
  <c r="BV276" i="1"/>
  <c r="L746" i="7" s="1"/>
  <c r="BU276" i="1"/>
  <c r="L725" i="7" s="1"/>
  <c r="BT276" i="1"/>
  <c r="L704" i="7" s="1"/>
  <c r="BS276" i="1"/>
  <c r="BR276" i="1"/>
  <c r="K725" i="7" s="1"/>
  <c r="BQ276" i="1"/>
  <c r="K704" i="7" s="1"/>
  <c r="BP276" i="1"/>
  <c r="J746" i="7" s="1"/>
  <c r="BO276" i="1"/>
  <c r="J725" i="7" s="1"/>
  <c r="BN276" i="1"/>
  <c r="J704" i="7" s="1"/>
  <c r="BM276" i="1"/>
  <c r="I746" i="7" s="1"/>
  <c r="BL276" i="1"/>
  <c r="I725" i="7" s="1"/>
  <c r="BK276" i="1"/>
  <c r="I704" i="7" s="1"/>
  <c r="BJ276" i="1"/>
  <c r="H746" i="7" s="1"/>
  <c r="BI276" i="1"/>
  <c r="H725" i="7" s="1"/>
  <c r="BH276" i="1"/>
  <c r="H704" i="7" s="1"/>
  <c r="BG276" i="1"/>
  <c r="G746" i="7" s="1"/>
  <c r="BF276" i="1"/>
  <c r="G725" i="7" s="1"/>
  <c r="BE276" i="1"/>
  <c r="G704" i="7" s="1"/>
  <c r="BD276" i="1"/>
  <c r="F746" i="7" s="1"/>
  <c r="BC276" i="1"/>
  <c r="F725" i="7" s="1"/>
  <c r="BB276" i="1"/>
  <c r="F704" i="7" s="1"/>
  <c r="BA276" i="1"/>
  <c r="E746" i="7" s="1"/>
  <c r="AZ276" i="1"/>
  <c r="E725" i="7" s="1"/>
  <c r="AY276" i="1"/>
  <c r="E704" i="7" s="1"/>
  <c r="AW276" i="1"/>
  <c r="CQ275" i="1"/>
  <c r="S745" i="7" s="1"/>
  <c r="CP275" i="1"/>
  <c r="S724" i="7" s="1"/>
  <c r="CO275" i="1"/>
  <c r="S703" i="7" s="1"/>
  <c r="CN275" i="1"/>
  <c r="R745" i="7" s="1"/>
  <c r="CM275" i="1"/>
  <c r="R724" i="7" s="1"/>
  <c r="CL275" i="1"/>
  <c r="R703" i="7" s="1"/>
  <c r="CK275" i="1"/>
  <c r="Q745" i="7" s="1"/>
  <c r="CJ275" i="1"/>
  <c r="Q724" i="7" s="1"/>
  <c r="CI275" i="1"/>
  <c r="Q703" i="7" s="1"/>
  <c r="CH275" i="1"/>
  <c r="P745" i="7" s="1"/>
  <c r="CG275" i="1"/>
  <c r="P724" i="7" s="1"/>
  <c r="CF275" i="1"/>
  <c r="P703" i="7" s="1"/>
  <c r="CE275" i="1"/>
  <c r="O745" i="7" s="1"/>
  <c r="CD275" i="1"/>
  <c r="O724" i="7" s="1"/>
  <c r="CC275" i="1"/>
  <c r="O703" i="7" s="1"/>
  <c r="CB275" i="1"/>
  <c r="N745" i="7" s="1"/>
  <c r="CA275" i="1"/>
  <c r="N724" i="7" s="1"/>
  <c r="BZ275" i="1"/>
  <c r="N703" i="7" s="1"/>
  <c r="BY275" i="1"/>
  <c r="M745" i="7" s="1"/>
  <c r="BX275" i="1"/>
  <c r="M724" i="7" s="1"/>
  <c r="BW275" i="1"/>
  <c r="M703" i="7" s="1"/>
  <c r="BV275" i="1"/>
  <c r="L745" i="7" s="1"/>
  <c r="BU275" i="1"/>
  <c r="L724" i="7" s="1"/>
  <c r="BT275" i="1"/>
  <c r="L703" i="7" s="1"/>
  <c r="BS275" i="1"/>
  <c r="BR275" i="1"/>
  <c r="K724" i="7" s="1"/>
  <c r="BQ275" i="1"/>
  <c r="K703" i="7" s="1"/>
  <c r="BP275" i="1"/>
  <c r="J745" i="7" s="1"/>
  <c r="BO275" i="1"/>
  <c r="J724" i="7" s="1"/>
  <c r="BN275" i="1"/>
  <c r="J703" i="7" s="1"/>
  <c r="BM275" i="1"/>
  <c r="I745" i="7" s="1"/>
  <c r="BL275" i="1"/>
  <c r="I724" i="7" s="1"/>
  <c r="BK275" i="1"/>
  <c r="I703" i="7" s="1"/>
  <c r="BJ275" i="1"/>
  <c r="H745" i="7" s="1"/>
  <c r="BI275" i="1"/>
  <c r="H724" i="7" s="1"/>
  <c r="BH275" i="1"/>
  <c r="H703" i="7" s="1"/>
  <c r="BG275" i="1"/>
  <c r="G745" i="7" s="1"/>
  <c r="BF275" i="1"/>
  <c r="G724" i="7" s="1"/>
  <c r="BE275" i="1"/>
  <c r="G703" i="7" s="1"/>
  <c r="BD275" i="1"/>
  <c r="F745" i="7" s="1"/>
  <c r="BC275" i="1"/>
  <c r="F724" i="7" s="1"/>
  <c r="BB275" i="1"/>
  <c r="F703" i="7" s="1"/>
  <c r="BA275" i="1"/>
  <c r="E745" i="7" s="1"/>
  <c r="AZ275" i="1"/>
  <c r="E724" i="7" s="1"/>
  <c r="AY275" i="1"/>
  <c r="E703" i="7" s="1"/>
  <c r="AW275" i="1"/>
  <c r="CQ274" i="1"/>
  <c r="S744" i="7" s="1"/>
  <c r="CP274" i="1"/>
  <c r="S723" i="7" s="1"/>
  <c r="CO274" i="1"/>
  <c r="S702" i="7" s="1"/>
  <c r="CN274" i="1"/>
  <c r="R744" i="7" s="1"/>
  <c r="CM274" i="1"/>
  <c r="R723" i="7" s="1"/>
  <c r="CL274" i="1"/>
  <c r="R702" i="7" s="1"/>
  <c r="CK274" i="1"/>
  <c r="Q744" i="7" s="1"/>
  <c r="CJ274" i="1"/>
  <c r="Q723" i="7" s="1"/>
  <c r="CI274" i="1"/>
  <c r="Q702" i="7" s="1"/>
  <c r="CH274" i="1"/>
  <c r="P744" i="7" s="1"/>
  <c r="CG274" i="1"/>
  <c r="P723" i="7" s="1"/>
  <c r="CF274" i="1"/>
  <c r="P702" i="7" s="1"/>
  <c r="CE274" i="1"/>
  <c r="O744" i="7" s="1"/>
  <c r="CD274" i="1"/>
  <c r="O723" i="7" s="1"/>
  <c r="CC274" i="1"/>
  <c r="O702" i="7" s="1"/>
  <c r="CB274" i="1"/>
  <c r="N744" i="7" s="1"/>
  <c r="CA274" i="1"/>
  <c r="N723" i="7" s="1"/>
  <c r="BZ274" i="1"/>
  <c r="N702" i="7" s="1"/>
  <c r="BY274" i="1"/>
  <c r="M744" i="7" s="1"/>
  <c r="BX274" i="1"/>
  <c r="M723" i="7" s="1"/>
  <c r="BW274" i="1"/>
  <c r="M702" i="7" s="1"/>
  <c r="BV274" i="1"/>
  <c r="L744" i="7" s="1"/>
  <c r="BU274" i="1"/>
  <c r="L723" i="7" s="1"/>
  <c r="BT274" i="1"/>
  <c r="L702" i="7" s="1"/>
  <c r="BS274" i="1"/>
  <c r="BR274" i="1"/>
  <c r="K723" i="7" s="1"/>
  <c r="BQ274" i="1"/>
  <c r="K702" i="7" s="1"/>
  <c r="BP274" i="1"/>
  <c r="J744" i="7" s="1"/>
  <c r="BO274" i="1"/>
  <c r="J723" i="7" s="1"/>
  <c r="BN274" i="1"/>
  <c r="J702" i="7" s="1"/>
  <c r="BM274" i="1"/>
  <c r="I744" i="7" s="1"/>
  <c r="BL274" i="1"/>
  <c r="I723" i="7" s="1"/>
  <c r="BK274" i="1"/>
  <c r="I702" i="7" s="1"/>
  <c r="BJ274" i="1"/>
  <c r="H744" i="7" s="1"/>
  <c r="BI274" i="1"/>
  <c r="H723" i="7" s="1"/>
  <c r="BH274" i="1"/>
  <c r="H702" i="7" s="1"/>
  <c r="BG274" i="1"/>
  <c r="G744" i="7" s="1"/>
  <c r="BF274" i="1"/>
  <c r="G723" i="7" s="1"/>
  <c r="BE274" i="1"/>
  <c r="G702" i="7" s="1"/>
  <c r="BD274" i="1"/>
  <c r="F744" i="7" s="1"/>
  <c r="X744" i="7" s="1"/>
  <c r="BC274" i="1"/>
  <c r="F723" i="7" s="1"/>
  <c r="BB274" i="1"/>
  <c r="F702" i="7" s="1"/>
  <c r="BA274" i="1"/>
  <c r="E744" i="7" s="1"/>
  <c r="AZ274" i="1"/>
  <c r="E723" i="7" s="1"/>
  <c r="AY274" i="1"/>
  <c r="E702" i="7" s="1"/>
  <c r="AW274" i="1"/>
  <c r="CQ273" i="1"/>
  <c r="S743" i="7" s="1"/>
  <c r="CP273" i="1"/>
  <c r="S722" i="7" s="1"/>
  <c r="CO273" i="1"/>
  <c r="S701" i="7" s="1"/>
  <c r="CN273" i="1"/>
  <c r="R743" i="7" s="1"/>
  <c r="CM273" i="1"/>
  <c r="R722" i="7" s="1"/>
  <c r="CL273" i="1"/>
  <c r="R701" i="7" s="1"/>
  <c r="CK273" i="1"/>
  <c r="Q743" i="7" s="1"/>
  <c r="CJ273" i="1"/>
  <c r="Q722" i="7" s="1"/>
  <c r="CI273" i="1"/>
  <c r="Q701" i="7" s="1"/>
  <c r="CH273" i="1"/>
  <c r="P743" i="7" s="1"/>
  <c r="CG273" i="1"/>
  <c r="P722" i="7" s="1"/>
  <c r="CF273" i="1"/>
  <c r="P701" i="7" s="1"/>
  <c r="CE273" i="1"/>
  <c r="O743" i="7" s="1"/>
  <c r="CD273" i="1"/>
  <c r="O722" i="7" s="1"/>
  <c r="CC273" i="1"/>
  <c r="O701" i="7" s="1"/>
  <c r="CB273" i="1"/>
  <c r="N743" i="7" s="1"/>
  <c r="CA273" i="1"/>
  <c r="N722" i="7" s="1"/>
  <c r="BZ273" i="1"/>
  <c r="N701" i="7" s="1"/>
  <c r="BY273" i="1"/>
  <c r="M743" i="7" s="1"/>
  <c r="BX273" i="1"/>
  <c r="M722" i="7" s="1"/>
  <c r="BW273" i="1"/>
  <c r="M701" i="7" s="1"/>
  <c r="BV273" i="1"/>
  <c r="L743" i="7" s="1"/>
  <c r="BU273" i="1"/>
  <c r="L722" i="7" s="1"/>
  <c r="BT273" i="1"/>
  <c r="L701" i="7" s="1"/>
  <c r="BS273" i="1"/>
  <c r="BR273" i="1"/>
  <c r="K722" i="7" s="1"/>
  <c r="BQ273" i="1"/>
  <c r="K701" i="7" s="1"/>
  <c r="BP273" i="1"/>
  <c r="J743" i="7" s="1"/>
  <c r="BO273" i="1"/>
  <c r="J722" i="7" s="1"/>
  <c r="BN273" i="1"/>
  <c r="J701" i="7" s="1"/>
  <c r="BM273" i="1"/>
  <c r="I743" i="7" s="1"/>
  <c r="BL273" i="1"/>
  <c r="I722" i="7" s="1"/>
  <c r="BK273" i="1"/>
  <c r="I701" i="7" s="1"/>
  <c r="BJ273" i="1"/>
  <c r="H743" i="7" s="1"/>
  <c r="BI273" i="1"/>
  <c r="H722" i="7" s="1"/>
  <c r="BH273" i="1"/>
  <c r="H701" i="7" s="1"/>
  <c r="BG273" i="1"/>
  <c r="G743" i="7" s="1"/>
  <c r="BF273" i="1"/>
  <c r="G722" i="7" s="1"/>
  <c r="BE273" i="1"/>
  <c r="G701" i="7" s="1"/>
  <c r="BD273" i="1"/>
  <c r="F743" i="7" s="1"/>
  <c r="BC273" i="1"/>
  <c r="F722" i="7" s="1"/>
  <c r="BB273" i="1"/>
  <c r="F701" i="7" s="1"/>
  <c r="BA273" i="1"/>
  <c r="E743" i="7" s="1"/>
  <c r="AZ273" i="1"/>
  <c r="E722" i="7" s="1"/>
  <c r="AY273" i="1"/>
  <c r="E701" i="7" s="1"/>
  <c r="AW273" i="1"/>
  <c r="CQ272" i="1"/>
  <c r="S742" i="7" s="1"/>
  <c r="CP272" i="1"/>
  <c r="S721" i="7" s="1"/>
  <c r="CO272" i="1"/>
  <c r="S700" i="7" s="1"/>
  <c r="CN272" i="1"/>
  <c r="R742" i="7" s="1"/>
  <c r="CM272" i="1"/>
  <c r="R721" i="7" s="1"/>
  <c r="CL272" i="1"/>
  <c r="R700" i="7" s="1"/>
  <c r="CK272" i="1"/>
  <c r="Q742" i="7" s="1"/>
  <c r="CJ272" i="1"/>
  <c r="Q721" i="7" s="1"/>
  <c r="CI272" i="1"/>
  <c r="Q700" i="7" s="1"/>
  <c r="CH272" i="1"/>
  <c r="P742" i="7" s="1"/>
  <c r="CG272" i="1"/>
  <c r="P721" i="7" s="1"/>
  <c r="CF272" i="1"/>
  <c r="P700" i="7" s="1"/>
  <c r="CE272" i="1"/>
  <c r="O742" i="7" s="1"/>
  <c r="CD272" i="1"/>
  <c r="O721" i="7" s="1"/>
  <c r="CC272" i="1"/>
  <c r="O700" i="7" s="1"/>
  <c r="CB272" i="1"/>
  <c r="N742" i="7" s="1"/>
  <c r="CA272" i="1"/>
  <c r="N721" i="7" s="1"/>
  <c r="BZ272" i="1"/>
  <c r="N700" i="7" s="1"/>
  <c r="BY272" i="1"/>
  <c r="M742" i="7" s="1"/>
  <c r="BX272" i="1"/>
  <c r="M721" i="7" s="1"/>
  <c r="BW272" i="1"/>
  <c r="M700" i="7" s="1"/>
  <c r="BV272" i="1"/>
  <c r="L742" i="7" s="1"/>
  <c r="BU272" i="1"/>
  <c r="L721" i="7" s="1"/>
  <c r="BT272" i="1"/>
  <c r="L700" i="7" s="1"/>
  <c r="BS272" i="1"/>
  <c r="BR272" i="1"/>
  <c r="K721" i="7" s="1"/>
  <c r="BQ272" i="1"/>
  <c r="K700" i="7" s="1"/>
  <c r="BP272" i="1"/>
  <c r="J742" i="7" s="1"/>
  <c r="BO272" i="1"/>
  <c r="J721" i="7" s="1"/>
  <c r="BN272" i="1"/>
  <c r="J700" i="7" s="1"/>
  <c r="BM272" i="1"/>
  <c r="I742" i="7" s="1"/>
  <c r="BL272" i="1"/>
  <c r="I721" i="7" s="1"/>
  <c r="BK272" i="1"/>
  <c r="I700" i="7" s="1"/>
  <c r="BJ272" i="1"/>
  <c r="H742" i="7" s="1"/>
  <c r="BI272" i="1"/>
  <c r="H721" i="7" s="1"/>
  <c r="BH272" i="1"/>
  <c r="H700" i="7" s="1"/>
  <c r="BG272" i="1"/>
  <c r="G742" i="7" s="1"/>
  <c r="BF272" i="1"/>
  <c r="G721" i="7" s="1"/>
  <c r="BE272" i="1"/>
  <c r="G700" i="7" s="1"/>
  <c r="BD272" i="1"/>
  <c r="F742" i="7" s="1"/>
  <c r="BC272" i="1"/>
  <c r="F721" i="7" s="1"/>
  <c r="BB272" i="1"/>
  <c r="F700" i="7" s="1"/>
  <c r="BA272" i="1"/>
  <c r="E742" i="7" s="1"/>
  <c r="AZ272" i="1"/>
  <c r="E721" i="7" s="1"/>
  <c r="AY272" i="1"/>
  <c r="E700" i="7" s="1"/>
  <c r="AW272" i="1"/>
  <c r="CQ271" i="1"/>
  <c r="S741" i="7" s="1"/>
  <c r="CP271" i="1"/>
  <c r="S720" i="7" s="1"/>
  <c r="CO271" i="1"/>
  <c r="S699" i="7" s="1"/>
  <c r="CN271" i="1"/>
  <c r="R741" i="7" s="1"/>
  <c r="CM271" i="1"/>
  <c r="R720" i="7" s="1"/>
  <c r="CL271" i="1"/>
  <c r="R699" i="7" s="1"/>
  <c r="CK271" i="1"/>
  <c r="Q741" i="7" s="1"/>
  <c r="CJ271" i="1"/>
  <c r="Q720" i="7" s="1"/>
  <c r="CI271" i="1"/>
  <c r="Q699" i="7" s="1"/>
  <c r="CH271" i="1"/>
  <c r="P741" i="7" s="1"/>
  <c r="CG271" i="1"/>
  <c r="P720" i="7" s="1"/>
  <c r="CF271" i="1"/>
  <c r="P699" i="7" s="1"/>
  <c r="CE271" i="1"/>
  <c r="O741" i="7" s="1"/>
  <c r="CD271" i="1"/>
  <c r="O720" i="7" s="1"/>
  <c r="CC271" i="1"/>
  <c r="O699" i="7" s="1"/>
  <c r="CB271" i="1"/>
  <c r="N741" i="7" s="1"/>
  <c r="CA271" i="1"/>
  <c r="N720" i="7" s="1"/>
  <c r="BZ271" i="1"/>
  <c r="N699" i="7" s="1"/>
  <c r="BY271" i="1"/>
  <c r="M741" i="7" s="1"/>
  <c r="BX271" i="1"/>
  <c r="M720" i="7" s="1"/>
  <c r="BW271" i="1"/>
  <c r="M699" i="7" s="1"/>
  <c r="BV271" i="1"/>
  <c r="L741" i="7" s="1"/>
  <c r="BU271" i="1"/>
  <c r="L720" i="7" s="1"/>
  <c r="BT271" i="1"/>
  <c r="L699" i="7" s="1"/>
  <c r="BS271" i="1"/>
  <c r="BR271" i="1"/>
  <c r="K720" i="7" s="1"/>
  <c r="BQ271" i="1"/>
  <c r="K699" i="7" s="1"/>
  <c r="BP271" i="1"/>
  <c r="J741" i="7" s="1"/>
  <c r="BO271" i="1"/>
  <c r="J720" i="7" s="1"/>
  <c r="BN271" i="1"/>
  <c r="J699" i="7" s="1"/>
  <c r="BM271" i="1"/>
  <c r="I741" i="7" s="1"/>
  <c r="BL271" i="1"/>
  <c r="I720" i="7" s="1"/>
  <c r="BK271" i="1"/>
  <c r="I699" i="7" s="1"/>
  <c r="BJ271" i="1"/>
  <c r="H741" i="7" s="1"/>
  <c r="BI271" i="1"/>
  <c r="H720" i="7" s="1"/>
  <c r="BH271" i="1"/>
  <c r="H699" i="7" s="1"/>
  <c r="BG271" i="1"/>
  <c r="G741" i="7" s="1"/>
  <c r="BF271" i="1"/>
  <c r="G720" i="7" s="1"/>
  <c r="BE271" i="1"/>
  <c r="G699" i="7" s="1"/>
  <c r="BD271" i="1"/>
  <c r="F741" i="7" s="1"/>
  <c r="BC271" i="1"/>
  <c r="F720" i="7" s="1"/>
  <c r="BB271" i="1"/>
  <c r="F699" i="7" s="1"/>
  <c r="BA271" i="1"/>
  <c r="E741" i="7" s="1"/>
  <c r="AZ271" i="1"/>
  <c r="E720" i="7" s="1"/>
  <c r="AY271" i="1"/>
  <c r="E699" i="7" s="1"/>
  <c r="AW271" i="1"/>
  <c r="CQ270" i="1"/>
  <c r="S740" i="7" s="1"/>
  <c r="CP270" i="1"/>
  <c r="S719" i="7" s="1"/>
  <c r="CO270" i="1"/>
  <c r="S698" i="7" s="1"/>
  <c r="CN270" i="1"/>
  <c r="R740" i="7" s="1"/>
  <c r="CM270" i="1"/>
  <c r="R719" i="7" s="1"/>
  <c r="CL270" i="1"/>
  <c r="R698" i="7" s="1"/>
  <c r="CK270" i="1"/>
  <c r="Q740" i="7" s="1"/>
  <c r="CJ270" i="1"/>
  <c r="Q719" i="7" s="1"/>
  <c r="CI270" i="1"/>
  <c r="Q698" i="7" s="1"/>
  <c r="CH270" i="1"/>
  <c r="P740" i="7" s="1"/>
  <c r="CG270" i="1"/>
  <c r="P719" i="7" s="1"/>
  <c r="CF270" i="1"/>
  <c r="P698" i="7" s="1"/>
  <c r="CE270" i="1"/>
  <c r="O740" i="7" s="1"/>
  <c r="CD270" i="1"/>
  <c r="O719" i="7" s="1"/>
  <c r="CC270" i="1"/>
  <c r="O698" i="7" s="1"/>
  <c r="CB270" i="1"/>
  <c r="N740" i="7" s="1"/>
  <c r="CA270" i="1"/>
  <c r="N719" i="7" s="1"/>
  <c r="BZ270" i="1"/>
  <c r="N698" i="7" s="1"/>
  <c r="BY270" i="1"/>
  <c r="M740" i="7" s="1"/>
  <c r="BX270" i="1"/>
  <c r="M719" i="7" s="1"/>
  <c r="BW270" i="1"/>
  <c r="M698" i="7" s="1"/>
  <c r="BV270" i="1"/>
  <c r="L740" i="7" s="1"/>
  <c r="BU270" i="1"/>
  <c r="L719" i="7" s="1"/>
  <c r="BT270" i="1"/>
  <c r="L698" i="7" s="1"/>
  <c r="BS270" i="1"/>
  <c r="BR270" i="1"/>
  <c r="K719" i="7" s="1"/>
  <c r="BQ270" i="1"/>
  <c r="K698" i="7" s="1"/>
  <c r="BP270" i="1"/>
  <c r="J740" i="7" s="1"/>
  <c r="BO270" i="1"/>
  <c r="J719" i="7" s="1"/>
  <c r="BN270" i="1"/>
  <c r="J698" i="7" s="1"/>
  <c r="BM270" i="1"/>
  <c r="I740" i="7" s="1"/>
  <c r="BL270" i="1"/>
  <c r="I719" i="7" s="1"/>
  <c r="BK270" i="1"/>
  <c r="I698" i="7" s="1"/>
  <c r="BJ270" i="1"/>
  <c r="H740" i="7" s="1"/>
  <c r="BI270" i="1"/>
  <c r="H719" i="7" s="1"/>
  <c r="BH270" i="1"/>
  <c r="H698" i="7" s="1"/>
  <c r="BG270" i="1"/>
  <c r="G740" i="7" s="1"/>
  <c r="BF270" i="1"/>
  <c r="G719" i="7" s="1"/>
  <c r="BE270" i="1"/>
  <c r="G698" i="7" s="1"/>
  <c r="X698" i="7" s="1"/>
  <c r="BD270" i="1"/>
  <c r="F740" i="7" s="1"/>
  <c r="BC270" i="1"/>
  <c r="F719" i="7" s="1"/>
  <c r="BB270" i="1"/>
  <c r="F698" i="7" s="1"/>
  <c r="BA270" i="1"/>
  <c r="E740" i="7" s="1"/>
  <c r="AZ270" i="1"/>
  <c r="E719" i="7" s="1"/>
  <c r="AY270" i="1"/>
  <c r="E698" i="7" s="1"/>
  <c r="AW270" i="1"/>
  <c r="CQ269" i="1"/>
  <c r="S739" i="7" s="1"/>
  <c r="CP269" i="1"/>
  <c r="S718" i="7" s="1"/>
  <c r="CO269" i="1"/>
  <c r="S697" i="7" s="1"/>
  <c r="CN269" i="1"/>
  <c r="R739" i="7" s="1"/>
  <c r="CM269" i="1"/>
  <c r="R718" i="7" s="1"/>
  <c r="CL269" i="1"/>
  <c r="R697" i="7" s="1"/>
  <c r="CK269" i="1"/>
  <c r="Q739" i="7" s="1"/>
  <c r="CJ269" i="1"/>
  <c r="Q718" i="7" s="1"/>
  <c r="CI269" i="1"/>
  <c r="Q697" i="7" s="1"/>
  <c r="CH269" i="1"/>
  <c r="P739" i="7" s="1"/>
  <c r="CG269" i="1"/>
  <c r="P718" i="7" s="1"/>
  <c r="CF269" i="1"/>
  <c r="P697" i="7" s="1"/>
  <c r="CE269" i="1"/>
  <c r="O739" i="7" s="1"/>
  <c r="CD269" i="1"/>
  <c r="O718" i="7" s="1"/>
  <c r="CC269" i="1"/>
  <c r="O697" i="7" s="1"/>
  <c r="CB269" i="1"/>
  <c r="N739" i="7" s="1"/>
  <c r="CA269" i="1"/>
  <c r="N718" i="7" s="1"/>
  <c r="BZ269" i="1"/>
  <c r="N697" i="7" s="1"/>
  <c r="BY269" i="1"/>
  <c r="M739" i="7" s="1"/>
  <c r="BX269" i="1"/>
  <c r="M718" i="7" s="1"/>
  <c r="BW269" i="1"/>
  <c r="M697" i="7" s="1"/>
  <c r="BV269" i="1"/>
  <c r="L739" i="7" s="1"/>
  <c r="BU269" i="1"/>
  <c r="L718" i="7" s="1"/>
  <c r="BT269" i="1"/>
  <c r="L697" i="7" s="1"/>
  <c r="BS269" i="1"/>
  <c r="BR269" i="1"/>
  <c r="K718" i="7" s="1"/>
  <c r="BQ269" i="1"/>
  <c r="K697" i="7" s="1"/>
  <c r="BP269" i="1"/>
  <c r="J739" i="7" s="1"/>
  <c r="BO269" i="1"/>
  <c r="J718" i="7" s="1"/>
  <c r="BN269" i="1"/>
  <c r="J697" i="7" s="1"/>
  <c r="BM269" i="1"/>
  <c r="I739" i="7" s="1"/>
  <c r="BL269" i="1"/>
  <c r="I718" i="7" s="1"/>
  <c r="BK269" i="1"/>
  <c r="I697" i="7" s="1"/>
  <c r="BJ269" i="1"/>
  <c r="H739" i="7" s="1"/>
  <c r="BI269" i="1"/>
  <c r="H718" i="7" s="1"/>
  <c r="BH269" i="1"/>
  <c r="H697" i="7" s="1"/>
  <c r="BG269" i="1"/>
  <c r="G739" i="7" s="1"/>
  <c r="BF269" i="1"/>
  <c r="G718" i="7" s="1"/>
  <c r="BE269" i="1"/>
  <c r="G697" i="7" s="1"/>
  <c r="BD269" i="1"/>
  <c r="F739" i="7" s="1"/>
  <c r="BC269" i="1"/>
  <c r="F718" i="7" s="1"/>
  <c r="BB269" i="1"/>
  <c r="F697" i="7" s="1"/>
  <c r="BA269" i="1"/>
  <c r="E739" i="7" s="1"/>
  <c r="AZ269" i="1"/>
  <c r="E718" i="7" s="1"/>
  <c r="AY269" i="1"/>
  <c r="E697" i="7" s="1"/>
  <c r="AW269" i="1"/>
  <c r="CQ268" i="1"/>
  <c r="S738" i="7" s="1"/>
  <c r="CP268" i="1"/>
  <c r="S717" i="7" s="1"/>
  <c r="CO268" i="1"/>
  <c r="S696" i="7" s="1"/>
  <c r="CN268" i="1"/>
  <c r="R738" i="7" s="1"/>
  <c r="CM268" i="1"/>
  <c r="R717" i="7" s="1"/>
  <c r="CL268" i="1"/>
  <c r="R696" i="7" s="1"/>
  <c r="CK268" i="1"/>
  <c r="Q738" i="7" s="1"/>
  <c r="CJ268" i="1"/>
  <c r="Q717" i="7" s="1"/>
  <c r="CI268" i="1"/>
  <c r="Q696" i="7" s="1"/>
  <c r="CH268" i="1"/>
  <c r="P738" i="7" s="1"/>
  <c r="CG268" i="1"/>
  <c r="P717" i="7" s="1"/>
  <c r="CF268" i="1"/>
  <c r="P696" i="7" s="1"/>
  <c r="CE268" i="1"/>
  <c r="O738" i="7" s="1"/>
  <c r="CD268" i="1"/>
  <c r="O717" i="7" s="1"/>
  <c r="CC268" i="1"/>
  <c r="O696" i="7" s="1"/>
  <c r="CB268" i="1"/>
  <c r="N738" i="7" s="1"/>
  <c r="CA268" i="1"/>
  <c r="N717" i="7" s="1"/>
  <c r="BZ268" i="1"/>
  <c r="N696" i="7" s="1"/>
  <c r="BY268" i="1"/>
  <c r="M738" i="7" s="1"/>
  <c r="BX268" i="1"/>
  <c r="M717" i="7" s="1"/>
  <c r="BW268" i="1"/>
  <c r="M696" i="7" s="1"/>
  <c r="BV268" i="1"/>
  <c r="L738" i="7" s="1"/>
  <c r="BU268" i="1"/>
  <c r="L717" i="7" s="1"/>
  <c r="BT268" i="1"/>
  <c r="L696" i="7" s="1"/>
  <c r="BS268" i="1"/>
  <c r="BR268" i="1"/>
  <c r="K717" i="7" s="1"/>
  <c r="BQ268" i="1"/>
  <c r="K696" i="7" s="1"/>
  <c r="BP268" i="1"/>
  <c r="J738" i="7" s="1"/>
  <c r="BO268" i="1"/>
  <c r="J717" i="7" s="1"/>
  <c r="BN268" i="1"/>
  <c r="J696" i="7" s="1"/>
  <c r="BM268" i="1"/>
  <c r="I738" i="7" s="1"/>
  <c r="BL268" i="1"/>
  <c r="I717" i="7" s="1"/>
  <c r="BK268" i="1"/>
  <c r="I696" i="7" s="1"/>
  <c r="BJ268" i="1"/>
  <c r="H738" i="7" s="1"/>
  <c r="BI268" i="1"/>
  <c r="H717" i="7" s="1"/>
  <c r="BH268" i="1"/>
  <c r="H696" i="7" s="1"/>
  <c r="BG268" i="1"/>
  <c r="G738" i="7" s="1"/>
  <c r="BF268" i="1"/>
  <c r="G717" i="7" s="1"/>
  <c r="BE268" i="1"/>
  <c r="G696" i="7" s="1"/>
  <c r="BD268" i="1"/>
  <c r="F738" i="7" s="1"/>
  <c r="BC268" i="1"/>
  <c r="F717" i="7" s="1"/>
  <c r="BB268" i="1"/>
  <c r="F696" i="7" s="1"/>
  <c r="BA268" i="1"/>
  <c r="E738" i="7" s="1"/>
  <c r="AZ268" i="1"/>
  <c r="E717" i="7" s="1"/>
  <c r="AY268" i="1"/>
  <c r="E696" i="7" s="1"/>
  <c r="AW268" i="1"/>
  <c r="CQ267" i="1"/>
  <c r="S737" i="7" s="1"/>
  <c r="CP267" i="1"/>
  <c r="S716" i="7" s="1"/>
  <c r="CO267" i="1"/>
  <c r="S695" i="7" s="1"/>
  <c r="CN267" i="1"/>
  <c r="R737" i="7" s="1"/>
  <c r="CM267" i="1"/>
  <c r="R716" i="7" s="1"/>
  <c r="CL267" i="1"/>
  <c r="R695" i="7" s="1"/>
  <c r="CK267" i="1"/>
  <c r="Q737" i="7" s="1"/>
  <c r="CJ267" i="1"/>
  <c r="Q716" i="7" s="1"/>
  <c r="CI267" i="1"/>
  <c r="Q695" i="7" s="1"/>
  <c r="CH267" i="1"/>
  <c r="P737" i="7" s="1"/>
  <c r="CG267" i="1"/>
  <c r="P716" i="7" s="1"/>
  <c r="CF267" i="1"/>
  <c r="P695" i="7" s="1"/>
  <c r="CE267" i="1"/>
  <c r="O737" i="7" s="1"/>
  <c r="CD267" i="1"/>
  <c r="O716" i="7" s="1"/>
  <c r="CC267" i="1"/>
  <c r="O695" i="7" s="1"/>
  <c r="CB267" i="1"/>
  <c r="N737" i="7" s="1"/>
  <c r="CA267" i="1"/>
  <c r="N716" i="7" s="1"/>
  <c r="BZ267" i="1"/>
  <c r="N695" i="7" s="1"/>
  <c r="BY267" i="1"/>
  <c r="M737" i="7" s="1"/>
  <c r="BX267" i="1"/>
  <c r="M716" i="7" s="1"/>
  <c r="BW267" i="1"/>
  <c r="M695" i="7" s="1"/>
  <c r="BV267" i="1"/>
  <c r="L737" i="7" s="1"/>
  <c r="BU267" i="1"/>
  <c r="L716" i="7" s="1"/>
  <c r="BT267" i="1"/>
  <c r="L695" i="7" s="1"/>
  <c r="BS267" i="1"/>
  <c r="BR267" i="1"/>
  <c r="K716" i="7" s="1"/>
  <c r="BQ267" i="1"/>
  <c r="K695" i="7" s="1"/>
  <c r="BP267" i="1"/>
  <c r="J737" i="7" s="1"/>
  <c r="BO267" i="1"/>
  <c r="J716" i="7" s="1"/>
  <c r="BN267" i="1"/>
  <c r="J695" i="7" s="1"/>
  <c r="BM267" i="1"/>
  <c r="I737" i="7" s="1"/>
  <c r="BL267" i="1"/>
  <c r="I716" i="7" s="1"/>
  <c r="BK267" i="1"/>
  <c r="I695" i="7" s="1"/>
  <c r="BJ267" i="1"/>
  <c r="H737" i="7" s="1"/>
  <c r="BI267" i="1"/>
  <c r="H716" i="7" s="1"/>
  <c r="BH267" i="1"/>
  <c r="H695" i="7" s="1"/>
  <c r="BG267" i="1"/>
  <c r="G737" i="7" s="1"/>
  <c r="BF267" i="1"/>
  <c r="G716" i="7" s="1"/>
  <c r="BE267" i="1"/>
  <c r="G695" i="7" s="1"/>
  <c r="BD267" i="1"/>
  <c r="F737" i="7" s="1"/>
  <c r="BC267" i="1"/>
  <c r="F716" i="7" s="1"/>
  <c r="BB267" i="1"/>
  <c r="F695" i="7" s="1"/>
  <c r="BA267" i="1"/>
  <c r="E737" i="7" s="1"/>
  <c r="AZ267" i="1"/>
  <c r="E716" i="7" s="1"/>
  <c r="AY267" i="1"/>
  <c r="E695" i="7" s="1"/>
  <c r="AW267" i="1"/>
  <c r="CQ263" i="1"/>
  <c r="S694" i="7" s="1"/>
  <c r="CP263" i="1"/>
  <c r="S673" i="7" s="1"/>
  <c r="CO263" i="1"/>
  <c r="S652" i="7" s="1"/>
  <c r="CN263" i="1"/>
  <c r="R694" i="7" s="1"/>
  <c r="CM263" i="1"/>
  <c r="R673" i="7" s="1"/>
  <c r="CL263" i="1"/>
  <c r="R652" i="7" s="1"/>
  <c r="CK263" i="1"/>
  <c r="Q694" i="7" s="1"/>
  <c r="CJ263" i="1"/>
  <c r="Q673" i="7" s="1"/>
  <c r="CI263" i="1"/>
  <c r="Q652" i="7" s="1"/>
  <c r="CH263" i="1"/>
  <c r="P694" i="7" s="1"/>
  <c r="CG263" i="1"/>
  <c r="P673" i="7" s="1"/>
  <c r="CF263" i="1"/>
  <c r="P652" i="7" s="1"/>
  <c r="CE263" i="1"/>
  <c r="O694" i="7" s="1"/>
  <c r="CD263" i="1"/>
  <c r="O673" i="7" s="1"/>
  <c r="CC263" i="1"/>
  <c r="O652" i="7" s="1"/>
  <c r="CB263" i="1"/>
  <c r="N694" i="7" s="1"/>
  <c r="CA263" i="1"/>
  <c r="N673" i="7" s="1"/>
  <c r="BZ263" i="1"/>
  <c r="N652" i="7" s="1"/>
  <c r="BY263" i="1"/>
  <c r="M694" i="7" s="1"/>
  <c r="BX263" i="1"/>
  <c r="M673" i="7" s="1"/>
  <c r="BW263" i="1"/>
  <c r="M652" i="7" s="1"/>
  <c r="BV263" i="1"/>
  <c r="L694" i="7" s="1"/>
  <c r="BU263" i="1"/>
  <c r="L673" i="7" s="1"/>
  <c r="BT263" i="1"/>
  <c r="L652" i="7" s="1"/>
  <c r="BS263" i="1"/>
  <c r="BR263" i="1"/>
  <c r="K673" i="7" s="1"/>
  <c r="BQ263" i="1"/>
  <c r="K652" i="7" s="1"/>
  <c r="BP263" i="1"/>
  <c r="J694" i="7" s="1"/>
  <c r="BO263" i="1"/>
  <c r="J673" i="7" s="1"/>
  <c r="BN263" i="1"/>
  <c r="J652" i="7" s="1"/>
  <c r="BM263" i="1"/>
  <c r="I694" i="7" s="1"/>
  <c r="BL263" i="1"/>
  <c r="I673" i="7" s="1"/>
  <c r="BK263" i="1"/>
  <c r="I652" i="7" s="1"/>
  <c r="BJ263" i="1"/>
  <c r="H694" i="7" s="1"/>
  <c r="BI263" i="1"/>
  <c r="H673" i="7" s="1"/>
  <c r="BH263" i="1"/>
  <c r="H652" i="7" s="1"/>
  <c r="BG263" i="1"/>
  <c r="G694" i="7" s="1"/>
  <c r="BF263" i="1"/>
  <c r="G673" i="7" s="1"/>
  <c r="BE263" i="1"/>
  <c r="G652" i="7" s="1"/>
  <c r="BD263" i="1"/>
  <c r="F694" i="7" s="1"/>
  <c r="BC263" i="1"/>
  <c r="F673" i="7" s="1"/>
  <c r="BB263" i="1"/>
  <c r="F652" i="7" s="1"/>
  <c r="BA263" i="1"/>
  <c r="E694" i="7" s="1"/>
  <c r="AZ263" i="1"/>
  <c r="E673" i="7" s="1"/>
  <c r="AY263" i="1"/>
  <c r="E652" i="7" s="1"/>
  <c r="AW263" i="1"/>
  <c r="CQ262" i="1"/>
  <c r="S693" i="7" s="1"/>
  <c r="CP262" i="1"/>
  <c r="S672" i="7" s="1"/>
  <c r="CO262" i="1"/>
  <c r="S651" i="7" s="1"/>
  <c r="CN262" i="1"/>
  <c r="R693" i="7" s="1"/>
  <c r="CM262" i="1"/>
  <c r="R672" i="7" s="1"/>
  <c r="CL262" i="1"/>
  <c r="R651" i="7" s="1"/>
  <c r="CK262" i="1"/>
  <c r="Q693" i="7" s="1"/>
  <c r="CJ262" i="1"/>
  <c r="Q672" i="7" s="1"/>
  <c r="CI262" i="1"/>
  <c r="Q651" i="7" s="1"/>
  <c r="CH262" i="1"/>
  <c r="P693" i="7" s="1"/>
  <c r="CG262" i="1"/>
  <c r="P672" i="7" s="1"/>
  <c r="CF262" i="1"/>
  <c r="P651" i="7" s="1"/>
  <c r="CE262" i="1"/>
  <c r="O693" i="7" s="1"/>
  <c r="CD262" i="1"/>
  <c r="O672" i="7" s="1"/>
  <c r="CC262" i="1"/>
  <c r="O651" i="7" s="1"/>
  <c r="CB262" i="1"/>
  <c r="N693" i="7" s="1"/>
  <c r="CA262" i="1"/>
  <c r="N672" i="7" s="1"/>
  <c r="BZ262" i="1"/>
  <c r="N651" i="7" s="1"/>
  <c r="BY262" i="1"/>
  <c r="M693" i="7" s="1"/>
  <c r="BX262" i="1"/>
  <c r="M672" i="7" s="1"/>
  <c r="BW262" i="1"/>
  <c r="M651" i="7" s="1"/>
  <c r="BV262" i="1"/>
  <c r="L693" i="7" s="1"/>
  <c r="BU262" i="1"/>
  <c r="L672" i="7" s="1"/>
  <c r="BT262" i="1"/>
  <c r="L651" i="7" s="1"/>
  <c r="BS262" i="1"/>
  <c r="BR262" i="1"/>
  <c r="K672" i="7" s="1"/>
  <c r="BQ262" i="1"/>
  <c r="K651" i="7" s="1"/>
  <c r="BP262" i="1"/>
  <c r="J693" i="7" s="1"/>
  <c r="BO262" i="1"/>
  <c r="J672" i="7" s="1"/>
  <c r="BN262" i="1"/>
  <c r="J651" i="7" s="1"/>
  <c r="BM262" i="1"/>
  <c r="I693" i="7" s="1"/>
  <c r="BL262" i="1"/>
  <c r="I672" i="7" s="1"/>
  <c r="BK262" i="1"/>
  <c r="I651" i="7" s="1"/>
  <c r="BJ262" i="1"/>
  <c r="H693" i="7" s="1"/>
  <c r="BI262" i="1"/>
  <c r="H672" i="7" s="1"/>
  <c r="BH262" i="1"/>
  <c r="H651" i="7" s="1"/>
  <c r="BG262" i="1"/>
  <c r="G693" i="7" s="1"/>
  <c r="BF262" i="1"/>
  <c r="G672" i="7" s="1"/>
  <c r="BE262" i="1"/>
  <c r="G651" i="7" s="1"/>
  <c r="BD262" i="1"/>
  <c r="F693" i="7" s="1"/>
  <c r="BC262" i="1"/>
  <c r="F672" i="7" s="1"/>
  <c r="BB262" i="1"/>
  <c r="F651" i="7" s="1"/>
  <c r="BA262" i="1"/>
  <c r="E693" i="7" s="1"/>
  <c r="AZ262" i="1"/>
  <c r="E672" i="7" s="1"/>
  <c r="AY262" i="1"/>
  <c r="E651" i="7" s="1"/>
  <c r="AW262" i="1"/>
  <c r="CQ261" i="1"/>
  <c r="S692" i="7" s="1"/>
  <c r="CP261" i="1"/>
  <c r="S671" i="7" s="1"/>
  <c r="CO261" i="1"/>
  <c r="S650" i="7" s="1"/>
  <c r="CN261" i="1"/>
  <c r="R692" i="7" s="1"/>
  <c r="CM261" i="1"/>
  <c r="R671" i="7" s="1"/>
  <c r="CL261" i="1"/>
  <c r="R650" i="7" s="1"/>
  <c r="CK261" i="1"/>
  <c r="Q692" i="7" s="1"/>
  <c r="CJ261" i="1"/>
  <c r="Q671" i="7" s="1"/>
  <c r="CI261" i="1"/>
  <c r="Q650" i="7" s="1"/>
  <c r="CH261" i="1"/>
  <c r="P692" i="7" s="1"/>
  <c r="CG261" i="1"/>
  <c r="P671" i="7" s="1"/>
  <c r="CF261" i="1"/>
  <c r="P650" i="7" s="1"/>
  <c r="CE261" i="1"/>
  <c r="O692" i="7" s="1"/>
  <c r="CD261" i="1"/>
  <c r="O671" i="7" s="1"/>
  <c r="CC261" i="1"/>
  <c r="O650" i="7" s="1"/>
  <c r="CB261" i="1"/>
  <c r="N692" i="7" s="1"/>
  <c r="CA261" i="1"/>
  <c r="N671" i="7" s="1"/>
  <c r="BZ261" i="1"/>
  <c r="N650" i="7" s="1"/>
  <c r="BY261" i="1"/>
  <c r="M692" i="7" s="1"/>
  <c r="BX261" i="1"/>
  <c r="M671" i="7" s="1"/>
  <c r="BW261" i="1"/>
  <c r="M650" i="7" s="1"/>
  <c r="BV261" i="1"/>
  <c r="L692" i="7" s="1"/>
  <c r="BU261" i="1"/>
  <c r="L671" i="7" s="1"/>
  <c r="BT261" i="1"/>
  <c r="L650" i="7" s="1"/>
  <c r="BS261" i="1"/>
  <c r="BR261" i="1"/>
  <c r="K671" i="7" s="1"/>
  <c r="BQ261" i="1"/>
  <c r="K650" i="7" s="1"/>
  <c r="BP261" i="1"/>
  <c r="J692" i="7" s="1"/>
  <c r="BO261" i="1"/>
  <c r="J671" i="7" s="1"/>
  <c r="BN261" i="1"/>
  <c r="J650" i="7" s="1"/>
  <c r="BM261" i="1"/>
  <c r="I692" i="7" s="1"/>
  <c r="BL261" i="1"/>
  <c r="I671" i="7" s="1"/>
  <c r="BK261" i="1"/>
  <c r="I650" i="7" s="1"/>
  <c r="BJ261" i="1"/>
  <c r="H692" i="7" s="1"/>
  <c r="BI261" i="1"/>
  <c r="H671" i="7" s="1"/>
  <c r="BH261" i="1"/>
  <c r="H650" i="7" s="1"/>
  <c r="BG261" i="1"/>
  <c r="G692" i="7" s="1"/>
  <c r="BF261" i="1"/>
  <c r="G671" i="7" s="1"/>
  <c r="BE261" i="1"/>
  <c r="G650" i="7" s="1"/>
  <c r="BD261" i="1"/>
  <c r="F692" i="7" s="1"/>
  <c r="BC261" i="1"/>
  <c r="F671" i="7" s="1"/>
  <c r="BB261" i="1"/>
  <c r="F650" i="7" s="1"/>
  <c r="BA261" i="1"/>
  <c r="E692" i="7" s="1"/>
  <c r="AZ261" i="1"/>
  <c r="E671" i="7" s="1"/>
  <c r="AY261" i="1"/>
  <c r="E650" i="7" s="1"/>
  <c r="AW261" i="1"/>
  <c r="CQ260" i="1"/>
  <c r="S691" i="7" s="1"/>
  <c r="CP260" i="1"/>
  <c r="S670" i="7" s="1"/>
  <c r="CO260" i="1"/>
  <c r="S649" i="7" s="1"/>
  <c r="CN260" i="1"/>
  <c r="R691" i="7" s="1"/>
  <c r="CM260" i="1"/>
  <c r="R670" i="7" s="1"/>
  <c r="CL260" i="1"/>
  <c r="R649" i="7" s="1"/>
  <c r="CK260" i="1"/>
  <c r="Q691" i="7" s="1"/>
  <c r="CJ260" i="1"/>
  <c r="Q670" i="7" s="1"/>
  <c r="CI260" i="1"/>
  <c r="Q649" i="7" s="1"/>
  <c r="CH260" i="1"/>
  <c r="P691" i="7" s="1"/>
  <c r="CG260" i="1"/>
  <c r="P670" i="7" s="1"/>
  <c r="CF260" i="1"/>
  <c r="P649" i="7" s="1"/>
  <c r="CE260" i="1"/>
  <c r="O691" i="7" s="1"/>
  <c r="CD260" i="1"/>
  <c r="O670" i="7" s="1"/>
  <c r="CC260" i="1"/>
  <c r="O649" i="7" s="1"/>
  <c r="CB260" i="1"/>
  <c r="N691" i="7" s="1"/>
  <c r="CA260" i="1"/>
  <c r="N670" i="7" s="1"/>
  <c r="BZ260" i="1"/>
  <c r="N649" i="7" s="1"/>
  <c r="BY260" i="1"/>
  <c r="M691" i="7" s="1"/>
  <c r="BX260" i="1"/>
  <c r="M670" i="7" s="1"/>
  <c r="BW260" i="1"/>
  <c r="M649" i="7" s="1"/>
  <c r="BV260" i="1"/>
  <c r="L691" i="7" s="1"/>
  <c r="BU260" i="1"/>
  <c r="L670" i="7" s="1"/>
  <c r="BT260" i="1"/>
  <c r="L649" i="7" s="1"/>
  <c r="BS260" i="1"/>
  <c r="BR260" i="1"/>
  <c r="K670" i="7" s="1"/>
  <c r="BQ260" i="1"/>
  <c r="K649" i="7" s="1"/>
  <c r="BP260" i="1"/>
  <c r="J691" i="7" s="1"/>
  <c r="BO260" i="1"/>
  <c r="J670" i="7" s="1"/>
  <c r="BN260" i="1"/>
  <c r="J649" i="7" s="1"/>
  <c r="BM260" i="1"/>
  <c r="I691" i="7" s="1"/>
  <c r="BL260" i="1"/>
  <c r="I670" i="7" s="1"/>
  <c r="BK260" i="1"/>
  <c r="I649" i="7" s="1"/>
  <c r="BJ260" i="1"/>
  <c r="H691" i="7" s="1"/>
  <c r="BI260" i="1"/>
  <c r="H670" i="7" s="1"/>
  <c r="BH260" i="1"/>
  <c r="H649" i="7" s="1"/>
  <c r="BG260" i="1"/>
  <c r="G691" i="7" s="1"/>
  <c r="BF260" i="1"/>
  <c r="G670" i="7" s="1"/>
  <c r="BE260" i="1"/>
  <c r="G649" i="7" s="1"/>
  <c r="BD260" i="1"/>
  <c r="F691" i="7" s="1"/>
  <c r="BC260" i="1"/>
  <c r="F670" i="7" s="1"/>
  <c r="BB260" i="1"/>
  <c r="F649" i="7" s="1"/>
  <c r="BA260" i="1"/>
  <c r="E691" i="7" s="1"/>
  <c r="AZ260" i="1"/>
  <c r="E670" i="7" s="1"/>
  <c r="AY260" i="1"/>
  <c r="E649" i="7" s="1"/>
  <c r="AW260" i="1"/>
  <c r="CQ259" i="1"/>
  <c r="S690" i="7" s="1"/>
  <c r="CP259" i="1"/>
  <c r="S669" i="7" s="1"/>
  <c r="CO259" i="1"/>
  <c r="S648" i="7" s="1"/>
  <c r="CN259" i="1"/>
  <c r="R690" i="7" s="1"/>
  <c r="CM259" i="1"/>
  <c r="R669" i="7" s="1"/>
  <c r="CL259" i="1"/>
  <c r="R648" i="7" s="1"/>
  <c r="CK259" i="1"/>
  <c r="Q690" i="7" s="1"/>
  <c r="CJ259" i="1"/>
  <c r="Q669" i="7" s="1"/>
  <c r="CI259" i="1"/>
  <c r="Q648" i="7" s="1"/>
  <c r="CH259" i="1"/>
  <c r="P690" i="7" s="1"/>
  <c r="CG259" i="1"/>
  <c r="P669" i="7" s="1"/>
  <c r="CF259" i="1"/>
  <c r="P648" i="7" s="1"/>
  <c r="CE259" i="1"/>
  <c r="O690" i="7" s="1"/>
  <c r="CD259" i="1"/>
  <c r="O669" i="7" s="1"/>
  <c r="CC259" i="1"/>
  <c r="O648" i="7" s="1"/>
  <c r="CB259" i="1"/>
  <c r="N690" i="7" s="1"/>
  <c r="CA259" i="1"/>
  <c r="N669" i="7" s="1"/>
  <c r="BZ259" i="1"/>
  <c r="N648" i="7" s="1"/>
  <c r="BY259" i="1"/>
  <c r="M690" i="7" s="1"/>
  <c r="BX259" i="1"/>
  <c r="M669" i="7" s="1"/>
  <c r="BW259" i="1"/>
  <c r="M648" i="7" s="1"/>
  <c r="BV259" i="1"/>
  <c r="L690" i="7" s="1"/>
  <c r="BU259" i="1"/>
  <c r="L669" i="7" s="1"/>
  <c r="BT259" i="1"/>
  <c r="L648" i="7" s="1"/>
  <c r="BS259" i="1"/>
  <c r="BR259" i="1"/>
  <c r="K669" i="7" s="1"/>
  <c r="BQ259" i="1"/>
  <c r="K648" i="7" s="1"/>
  <c r="BP259" i="1"/>
  <c r="J690" i="7" s="1"/>
  <c r="BO259" i="1"/>
  <c r="J669" i="7" s="1"/>
  <c r="BN259" i="1"/>
  <c r="J648" i="7" s="1"/>
  <c r="BM259" i="1"/>
  <c r="I690" i="7" s="1"/>
  <c r="BL259" i="1"/>
  <c r="I669" i="7" s="1"/>
  <c r="BK259" i="1"/>
  <c r="I648" i="7" s="1"/>
  <c r="BJ259" i="1"/>
  <c r="H690" i="7" s="1"/>
  <c r="BI259" i="1"/>
  <c r="H669" i="7" s="1"/>
  <c r="BH259" i="1"/>
  <c r="H648" i="7" s="1"/>
  <c r="BG259" i="1"/>
  <c r="G690" i="7" s="1"/>
  <c r="BF259" i="1"/>
  <c r="G669" i="7" s="1"/>
  <c r="BE259" i="1"/>
  <c r="G648" i="7" s="1"/>
  <c r="BD259" i="1"/>
  <c r="F690" i="7" s="1"/>
  <c r="BC259" i="1"/>
  <c r="F669" i="7" s="1"/>
  <c r="BB259" i="1"/>
  <c r="F648" i="7" s="1"/>
  <c r="BA259" i="1"/>
  <c r="E690" i="7" s="1"/>
  <c r="AZ259" i="1"/>
  <c r="E669" i="7" s="1"/>
  <c r="AY259" i="1"/>
  <c r="E648" i="7" s="1"/>
  <c r="AW259" i="1"/>
  <c r="CQ258" i="1"/>
  <c r="S689" i="7" s="1"/>
  <c r="CP258" i="1"/>
  <c r="S668" i="7" s="1"/>
  <c r="CO258" i="1"/>
  <c r="S647" i="7" s="1"/>
  <c r="CN258" i="1"/>
  <c r="R689" i="7" s="1"/>
  <c r="CM258" i="1"/>
  <c r="R668" i="7" s="1"/>
  <c r="CL258" i="1"/>
  <c r="R647" i="7" s="1"/>
  <c r="CK258" i="1"/>
  <c r="Q689" i="7" s="1"/>
  <c r="CJ258" i="1"/>
  <c r="Q668" i="7" s="1"/>
  <c r="CI258" i="1"/>
  <c r="Q647" i="7" s="1"/>
  <c r="CH258" i="1"/>
  <c r="P689" i="7" s="1"/>
  <c r="CG258" i="1"/>
  <c r="P668" i="7" s="1"/>
  <c r="CF258" i="1"/>
  <c r="P647" i="7" s="1"/>
  <c r="CE258" i="1"/>
  <c r="O689" i="7" s="1"/>
  <c r="CD258" i="1"/>
  <c r="O668" i="7" s="1"/>
  <c r="CC258" i="1"/>
  <c r="O647" i="7" s="1"/>
  <c r="CB258" i="1"/>
  <c r="N689" i="7" s="1"/>
  <c r="CA258" i="1"/>
  <c r="N668" i="7" s="1"/>
  <c r="BZ258" i="1"/>
  <c r="N647" i="7" s="1"/>
  <c r="BY258" i="1"/>
  <c r="M689" i="7" s="1"/>
  <c r="BX258" i="1"/>
  <c r="M668" i="7" s="1"/>
  <c r="BW258" i="1"/>
  <c r="M647" i="7" s="1"/>
  <c r="BV258" i="1"/>
  <c r="L689" i="7" s="1"/>
  <c r="BU258" i="1"/>
  <c r="L668" i="7" s="1"/>
  <c r="BT258" i="1"/>
  <c r="L647" i="7" s="1"/>
  <c r="BS258" i="1"/>
  <c r="BR258" i="1"/>
  <c r="K668" i="7" s="1"/>
  <c r="BQ258" i="1"/>
  <c r="K647" i="7" s="1"/>
  <c r="BP258" i="1"/>
  <c r="J689" i="7" s="1"/>
  <c r="BO258" i="1"/>
  <c r="J668" i="7" s="1"/>
  <c r="BN258" i="1"/>
  <c r="J647" i="7" s="1"/>
  <c r="BM258" i="1"/>
  <c r="I689" i="7" s="1"/>
  <c r="BL258" i="1"/>
  <c r="I668" i="7" s="1"/>
  <c r="BK258" i="1"/>
  <c r="I647" i="7" s="1"/>
  <c r="BJ258" i="1"/>
  <c r="H689" i="7" s="1"/>
  <c r="BI258" i="1"/>
  <c r="H668" i="7" s="1"/>
  <c r="BH258" i="1"/>
  <c r="H647" i="7" s="1"/>
  <c r="BG258" i="1"/>
  <c r="G689" i="7" s="1"/>
  <c r="BF258" i="1"/>
  <c r="G668" i="7" s="1"/>
  <c r="BE258" i="1"/>
  <c r="G647" i="7" s="1"/>
  <c r="BD258" i="1"/>
  <c r="F689" i="7" s="1"/>
  <c r="BC258" i="1"/>
  <c r="F668" i="7" s="1"/>
  <c r="BB258" i="1"/>
  <c r="F647" i="7" s="1"/>
  <c r="BA258" i="1"/>
  <c r="E689" i="7" s="1"/>
  <c r="AZ258" i="1"/>
  <c r="E668" i="7" s="1"/>
  <c r="AY258" i="1"/>
  <c r="E647" i="7" s="1"/>
  <c r="AW258" i="1"/>
  <c r="CQ257" i="1"/>
  <c r="S688" i="7" s="1"/>
  <c r="CP257" i="1"/>
  <c r="S667" i="7" s="1"/>
  <c r="CO257" i="1"/>
  <c r="S646" i="7" s="1"/>
  <c r="CN257" i="1"/>
  <c r="R688" i="7" s="1"/>
  <c r="CM257" i="1"/>
  <c r="R667" i="7" s="1"/>
  <c r="CL257" i="1"/>
  <c r="R646" i="7" s="1"/>
  <c r="CK257" i="1"/>
  <c r="Q688" i="7" s="1"/>
  <c r="CJ257" i="1"/>
  <c r="Q667" i="7" s="1"/>
  <c r="CI257" i="1"/>
  <c r="Q646" i="7" s="1"/>
  <c r="CH257" i="1"/>
  <c r="P688" i="7" s="1"/>
  <c r="CG257" i="1"/>
  <c r="P667" i="7" s="1"/>
  <c r="CF257" i="1"/>
  <c r="P646" i="7" s="1"/>
  <c r="CE257" i="1"/>
  <c r="O688" i="7" s="1"/>
  <c r="CD257" i="1"/>
  <c r="O667" i="7" s="1"/>
  <c r="CC257" i="1"/>
  <c r="O646" i="7" s="1"/>
  <c r="CB257" i="1"/>
  <c r="N688" i="7" s="1"/>
  <c r="CA257" i="1"/>
  <c r="N667" i="7" s="1"/>
  <c r="BZ257" i="1"/>
  <c r="N646" i="7" s="1"/>
  <c r="BY257" i="1"/>
  <c r="M688" i="7" s="1"/>
  <c r="BX257" i="1"/>
  <c r="M667" i="7" s="1"/>
  <c r="BW257" i="1"/>
  <c r="M646" i="7" s="1"/>
  <c r="BV257" i="1"/>
  <c r="L688" i="7" s="1"/>
  <c r="BU257" i="1"/>
  <c r="L667" i="7" s="1"/>
  <c r="BT257" i="1"/>
  <c r="L646" i="7" s="1"/>
  <c r="BS257" i="1"/>
  <c r="BR257" i="1"/>
  <c r="K667" i="7" s="1"/>
  <c r="BQ257" i="1"/>
  <c r="K646" i="7" s="1"/>
  <c r="BP257" i="1"/>
  <c r="J688" i="7" s="1"/>
  <c r="BO257" i="1"/>
  <c r="J667" i="7" s="1"/>
  <c r="BN257" i="1"/>
  <c r="J646" i="7" s="1"/>
  <c r="BM257" i="1"/>
  <c r="I688" i="7" s="1"/>
  <c r="BL257" i="1"/>
  <c r="I667" i="7" s="1"/>
  <c r="BK257" i="1"/>
  <c r="I646" i="7" s="1"/>
  <c r="BJ257" i="1"/>
  <c r="H688" i="7" s="1"/>
  <c r="BI257" i="1"/>
  <c r="H667" i="7" s="1"/>
  <c r="BH257" i="1"/>
  <c r="H646" i="7" s="1"/>
  <c r="BG257" i="1"/>
  <c r="G688" i="7" s="1"/>
  <c r="BF257" i="1"/>
  <c r="G667" i="7" s="1"/>
  <c r="BE257" i="1"/>
  <c r="G646" i="7" s="1"/>
  <c r="BD257" i="1"/>
  <c r="F688" i="7" s="1"/>
  <c r="BC257" i="1"/>
  <c r="F667" i="7" s="1"/>
  <c r="BB257" i="1"/>
  <c r="F646" i="7" s="1"/>
  <c r="BA257" i="1"/>
  <c r="E688" i="7" s="1"/>
  <c r="AZ257" i="1"/>
  <c r="E667" i="7" s="1"/>
  <c r="AY257" i="1"/>
  <c r="E646" i="7" s="1"/>
  <c r="AW257" i="1"/>
  <c r="CQ256" i="1"/>
  <c r="S687" i="7" s="1"/>
  <c r="CP256" i="1"/>
  <c r="S666" i="7" s="1"/>
  <c r="CO256" i="1"/>
  <c r="S645" i="7" s="1"/>
  <c r="CN256" i="1"/>
  <c r="R687" i="7" s="1"/>
  <c r="CM256" i="1"/>
  <c r="R666" i="7" s="1"/>
  <c r="CL256" i="1"/>
  <c r="R645" i="7" s="1"/>
  <c r="CK256" i="1"/>
  <c r="Q687" i="7" s="1"/>
  <c r="CJ256" i="1"/>
  <c r="Q666" i="7" s="1"/>
  <c r="CI256" i="1"/>
  <c r="Q645" i="7" s="1"/>
  <c r="CH256" i="1"/>
  <c r="P687" i="7" s="1"/>
  <c r="CG256" i="1"/>
  <c r="P666" i="7" s="1"/>
  <c r="CF256" i="1"/>
  <c r="P645" i="7" s="1"/>
  <c r="CE256" i="1"/>
  <c r="O687" i="7" s="1"/>
  <c r="CD256" i="1"/>
  <c r="O666" i="7" s="1"/>
  <c r="CC256" i="1"/>
  <c r="O645" i="7" s="1"/>
  <c r="CB256" i="1"/>
  <c r="N687" i="7" s="1"/>
  <c r="CA256" i="1"/>
  <c r="N666" i="7" s="1"/>
  <c r="BZ256" i="1"/>
  <c r="N645" i="7" s="1"/>
  <c r="BY256" i="1"/>
  <c r="M687" i="7" s="1"/>
  <c r="BX256" i="1"/>
  <c r="M666" i="7" s="1"/>
  <c r="BW256" i="1"/>
  <c r="M645" i="7" s="1"/>
  <c r="BV256" i="1"/>
  <c r="L687" i="7" s="1"/>
  <c r="BU256" i="1"/>
  <c r="L666" i="7" s="1"/>
  <c r="BT256" i="1"/>
  <c r="L645" i="7" s="1"/>
  <c r="BS256" i="1"/>
  <c r="BR256" i="1"/>
  <c r="K666" i="7" s="1"/>
  <c r="BQ256" i="1"/>
  <c r="K645" i="7" s="1"/>
  <c r="BP256" i="1"/>
  <c r="J687" i="7" s="1"/>
  <c r="BO256" i="1"/>
  <c r="J666" i="7" s="1"/>
  <c r="BN256" i="1"/>
  <c r="J645" i="7" s="1"/>
  <c r="BM256" i="1"/>
  <c r="I687" i="7" s="1"/>
  <c r="BL256" i="1"/>
  <c r="I666" i="7" s="1"/>
  <c r="BK256" i="1"/>
  <c r="I645" i="7" s="1"/>
  <c r="BJ256" i="1"/>
  <c r="H687" i="7" s="1"/>
  <c r="BI256" i="1"/>
  <c r="H666" i="7" s="1"/>
  <c r="BH256" i="1"/>
  <c r="H645" i="7" s="1"/>
  <c r="BG256" i="1"/>
  <c r="G687" i="7" s="1"/>
  <c r="BF256" i="1"/>
  <c r="G666" i="7" s="1"/>
  <c r="BE256" i="1"/>
  <c r="G645" i="7" s="1"/>
  <c r="BD256" i="1"/>
  <c r="F687" i="7" s="1"/>
  <c r="BC256" i="1"/>
  <c r="F666" i="7" s="1"/>
  <c r="BB256" i="1"/>
  <c r="F645" i="7" s="1"/>
  <c r="BA256" i="1"/>
  <c r="E687" i="7" s="1"/>
  <c r="AZ256" i="1"/>
  <c r="E666" i="7" s="1"/>
  <c r="AY256" i="1"/>
  <c r="E645" i="7" s="1"/>
  <c r="AW256" i="1"/>
  <c r="CQ255" i="1"/>
  <c r="S686" i="7" s="1"/>
  <c r="CP255" i="1"/>
  <c r="S665" i="7" s="1"/>
  <c r="CO255" i="1"/>
  <c r="S644" i="7" s="1"/>
  <c r="CN255" i="1"/>
  <c r="R686" i="7" s="1"/>
  <c r="CM255" i="1"/>
  <c r="R665" i="7" s="1"/>
  <c r="CL255" i="1"/>
  <c r="R644" i="7" s="1"/>
  <c r="CK255" i="1"/>
  <c r="Q686" i="7" s="1"/>
  <c r="CJ255" i="1"/>
  <c r="Q665" i="7" s="1"/>
  <c r="CI255" i="1"/>
  <c r="Q644" i="7" s="1"/>
  <c r="CH255" i="1"/>
  <c r="P686" i="7" s="1"/>
  <c r="CG255" i="1"/>
  <c r="P665" i="7" s="1"/>
  <c r="CF255" i="1"/>
  <c r="P644" i="7" s="1"/>
  <c r="CE255" i="1"/>
  <c r="O686" i="7" s="1"/>
  <c r="CD255" i="1"/>
  <c r="O665" i="7" s="1"/>
  <c r="CC255" i="1"/>
  <c r="O644" i="7" s="1"/>
  <c r="CB255" i="1"/>
  <c r="N686" i="7" s="1"/>
  <c r="CA255" i="1"/>
  <c r="N665" i="7" s="1"/>
  <c r="BZ255" i="1"/>
  <c r="N644" i="7" s="1"/>
  <c r="BY255" i="1"/>
  <c r="M686" i="7" s="1"/>
  <c r="BX255" i="1"/>
  <c r="M665" i="7" s="1"/>
  <c r="BW255" i="1"/>
  <c r="M644" i="7" s="1"/>
  <c r="BV255" i="1"/>
  <c r="L686" i="7" s="1"/>
  <c r="BU255" i="1"/>
  <c r="L665" i="7" s="1"/>
  <c r="BT255" i="1"/>
  <c r="L644" i="7" s="1"/>
  <c r="BS255" i="1"/>
  <c r="BR255" i="1"/>
  <c r="K665" i="7" s="1"/>
  <c r="BQ255" i="1"/>
  <c r="K644" i="7" s="1"/>
  <c r="BP255" i="1"/>
  <c r="J686" i="7" s="1"/>
  <c r="BO255" i="1"/>
  <c r="J665" i="7" s="1"/>
  <c r="BN255" i="1"/>
  <c r="J644" i="7" s="1"/>
  <c r="BM255" i="1"/>
  <c r="I686" i="7" s="1"/>
  <c r="BL255" i="1"/>
  <c r="I665" i="7" s="1"/>
  <c r="BK255" i="1"/>
  <c r="I644" i="7" s="1"/>
  <c r="BJ255" i="1"/>
  <c r="H686" i="7" s="1"/>
  <c r="BI255" i="1"/>
  <c r="H665" i="7" s="1"/>
  <c r="BH255" i="1"/>
  <c r="H644" i="7" s="1"/>
  <c r="BG255" i="1"/>
  <c r="G686" i="7" s="1"/>
  <c r="BF255" i="1"/>
  <c r="G665" i="7" s="1"/>
  <c r="BE255" i="1"/>
  <c r="G644" i="7" s="1"/>
  <c r="BD255" i="1"/>
  <c r="F686" i="7" s="1"/>
  <c r="BC255" i="1"/>
  <c r="F665" i="7" s="1"/>
  <c r="BB255" i="1"/>
  <c r="F644" i="7" s="1"/>
  <c r="BA255" i="1"/>
  <c r="E686" i="7" s="1"/>
  <c r="AZ255" i="1"/>
  <c r="E665" i="7" s="1"/>
  <c r="AY255" i="1"/>
  <c r="E644" i="7" s="1"/>
  <c r="AW255" i="1"/>
  <c r="CQ254" i="1"/>
  <c r="S685" i="7" s="1"/>
  <c r="CP254" i="1"/>
  <c r="S664" i="7" s="1"/>
  <c r="CO254" i="1"/>
  <c r="S643" i="7" s="1"/>
  <c r="CN254" i="1"/>
  <c r="R685" i="7" s="1"/>
  <c r="CM254" i="1"/>
  <c r="R664" i="7" s="1"/>
  <c r="CL254" i="1"/>
  <c r="R643" i="7" s="1"/>
  <c r="CK254" i="1"/>
  <c r="Q685" i="7" s="1"/>
  <c r="CJ254" i="1"/>
  <c r="Q664" i="7" s="1"/>
  <c r="CI254" i="1"/>
  <c r="Q643" i="7" s="1"/>
  <c r="CH254" i="1"/>
  <c r="P685" i="7" s="1"/>
  <c r="CG254" i="1"/>
  <c r="P664" i="7" s="1"/>
  <c r="CF254" i="1"/>
  <c r="P643" i="7" s="1"/>
  <c r="CE254" i="1"/>
  <c r="O685" i="7" s="1"/>
  <c r="CD254" i="1"/>
  <c r="O664" i="7" s="1"/>
  <c r="CC254" i="1"/>
  <c r="O643" i="7" s="1"/>
  <c r="CB254" i="1"/>
  <c r="N685" i="7" s="1"/>
  <c r="CA254" i="1"/>
  <c r="N664" i="7" s="1"/>
  <c r="BZ254" i="1"/>
  <c r="N643" i="7" s="1"/>
  <c r="BY254" i="1"/>
  <c r="M685" i="7" s="1"/>
  <c r="BX254" i="1"/>
  <c r="M664" i="7" s="1"/>
  <c r="BW254" i="1"/>
  <c r="M643" i="7" s="1"/>
  <c r="BV254" i="1"/>
  <c r="L685" i="7" s="1"/>
  <c r="BU254" i="1"/>
  <c r="L664" i="7" s="1"/>
  <c r="BT254" i="1"/>
  <c r="L643" i="7" s="1"/>
  <c r="BS254" i="1"/>
  <c r="BR254" i="1"/>
  <c r="K664" i="7" s="1"/>
  <c r="BQ254" i="1"/>
  <c r="K643" i="7" s="1"/>
  <c r="BP254" i="1"/>
  <c r="J685" i="7" s="1"/>
  <c r="BO254" i="1"/>
  <c r="J664" i="7" s="1"/>
  <c r="BN254" i="1"/>
  <c r="J643" i="7" s="1"/>
  <c r="BM254" i="1"/>
  <c r="I685" i="7" s="1"/>
  <c r="BL254" i="1"/>
  <c r="I664" i="7" s="1"/>
  <c r="BK254" i="1"/>
  <c r="I643" i="7" s="1"/>
  <c r="BJ254" i="1"/>
  <c r="H685" i="7" s="1"/>
  <c r="BI254" i="1"/>
  <c r="H664" i="7" s="1"/>
  <c r="BH254" i="1"/>
  <c r="H643" i="7" s="1"/>
  <c r="BG254" i="1"/>
  <c r="G685" i="7" s="1"/>
  <c r="BF254" i="1"/>
  <c r="G664" i="7" s="1"/>
  <c r="BE254" i="1"/>
  <c r="G643" i="7" s="1"/>
  <c r="BD254" i="1"/>
  <c r="F685" i="7" s="1"/>
  <c r="BC254" i="1"/>
  <c r="F664" i="7" s="1"/>
  <c r="BB254" i="1"/>
  <c r="F643" i="7" s="1"/>
  <c r="BA254" i="1"/>
  <c r="E685" i="7" s="1"/>
  <c r="AZ254" i="1"/>
  <c r="E664" i="7" s="1"/>
  <c r="AY254" i="1"/>
  <c r="E643" i="7" s="1"/>
  <c r="AW254" i="1"/>
  <c r="CQ253" i="1"/>
  <c r="S684" i="7" s="1"/>
  <c r="CP253" i="1"/>
  <c r="S663" i="7" s="1"/>
  <c r="CO253" i="1"/>
  <c r="S642" i="7" s="1"/>
  <c r="CN253" i="1"/>
  <c r="R684" i="7" s="1"/>
  <c r="CM253" i="1"/>
  <c r="R663" i="7" s="1"/>
  <c r="CL253" i="1"/>
  <c r="R642" i="7" s="1"/>
  <c r="CK253" i="1"/>
  <c r="Q684" i="7" s="1"/>
  <c r="CJ253" i="1"/>
  <c r="Q663" i="7" s="1"/>
  <c r="CI253" i="1"/>
  <c r="Q642" i="7" s="1"/>
  <c r="CH253" i="1"/>
  <c r="P684" i="7" s="1"/>
  <c r="CG253" i="1"/>
  <c r="P663" i="7" s="1"/>
  <c r="CF253" i="1"/>
  <c r="P642" i="7" s="1"/>
  <c r="CE253" i="1"/>
  <c r="O684" i="7" s="1"/>
  <c r="CD253" i="1"/>
  <c r="O663" i="7" s="1"/>
  <c r="CC253" i="1"/>
  <c r="O642" i="7" s="1"/>
  <c r="CB253" i="1"/>
  <c r="N684" i="7" s="1"/>
  <c r="CA253" i="1"/>
  <c r="N663" i="7" s="1"/>
  <c r="BZ253" i="1"/>
  <c r="N642" i="7" s="1"/>
  <c r="BY253" i="1"/>
  <c r="M684" i="7" s="1"/>
  <c r="BX253" i="1"/>
  <c r="M663" i="7" s="1"/>
  <c r="BW253" i="1"/>
  <c r="M642" i="7" s="1"/>
  <c r="BV253" i="1"/>
  <c r="L684" i="7" s="1"/>
  <c r="BU253" i="1"/>
  <c r="L663" i="7" s="1"/>
  <c r="BT253" i="1"/>
  <c r="L642" i="7" s="1"/>
  <c r="BS253" i="1"/>
  <c r="BR253" i="1"/>
  <c r="K663" i="7" s="1"/>
  <c r="BQ253" i="1"/>
  <c r="K642" i="7" s="1"/>
  <c r="BP253" i="1"/>
  <c r="J684" i="7" s="1"/>
  <c r="BO253" i="1"/>
  <c r="J663" i="7" s="1"/>
  <c r="BN253" i="1"/>
  <c r="J642" i="7" s="1"/>
  <c r="BM253" i="1"/>
  <c r="I684" i="7" s="1"/>
  <c r="BL253" i="1"/>
  <c r="I663" i="7" s="1"/>
  <c r="BK253" i="1"/>
  <c r="I642" i="7" s="1"/>
  <c r="BJ253" i="1"/>
  <c r="H684" i="7" s="1"/>
  <c r="BI253" i="1"/>
  <c r="H663" i="7" s="1"/>
  <c r="BH253" i="1"/>
  <c r="H642" i="7" s="1"/>
  <c r="BG253" i="1"/>
  <c r="G684" i="7" s="1"/>
  <c r="BF253" i="1"/>
  <c r="G663" i="7" s="1"/>
  <c r="BE253" i="1"/>
  <c r="G642" i="7" s="1"/>
  <c r="BD253" i="1"/>
  <c r="F684" i="7" s="1"/>
  <c r="BC253" i="1"/>
  <c r="F663" i="7" s="1"/>
  <c r="BB253" i="1"/>
  <c r="F642" i="7" s="1"/>
  <c r="BA253" i="1"/>
  <c r="E684" i="7" s="1"/>
  <c r="AZ253" i="1"/>
  <c r="E663" i="7" s="1"/>
  <c r="AY253" i="1"/>
  <c r="E642" i="7" s="1"/>
  <c r="AW253" i="1"/>
  <c r="CQ252" i="1"/>
  <c r="S683" i="7" s="1"/>
  <c r="CP252" i="1"/>
  <c r="S662" i="7" s="1"/>
  <c r="CO252" i="1"/>
  <c r="S641" i="7" s="1"/>
  <c r="CN252" i="1"/>
  <c r="R683" i="7" s="1"/>
  <c r="CM252" i="1"/>
  <c r="R662" i="7" s="1"/>
  <c r="CL252" i="1"/>
  <c r="R641" i="7" s="1"/>
  <c r="CK252" i="1"/>
  <c r="Q683" i="7" s="1"/>
  <c r="CJ252" i="1"/>
  <c r="Q662" i="7" s="1"/>
  <c r="CI252" i="1"/>
  <c r="Q641" i="7" s="1"/>
  <c r="CH252" i="1"/>
  <c r="P683" i="7" s="1"/>
  <c r="CG252" i="1"/>
  <c r="P662" i="7" s="1"/>
  <c r="CF252" i="1"/>
  <c r="P641" i="7" s="1"/>
  <c r="CE252" i="1"/>
  <c r="O683" i="7" s="1"/>
  <c r="CD252" i="1"/>
  <c r="O662" i="7" s="1"/>
  <c r="CC252" i="1"/>
  <c r="O641" i="7" s="1"/>
  <c r="CB252" i="1"/>
  <c r="N683" i="7" s="1"/>
  <c r="CA252" i="1"/>
  <c r="N662" i="7" s="1"/>
  <c r="BZ252" i="1"/>
  <c r="N641" i="7" s="1"/>
  <c r="BY252" i="1"/>
  <c r="M683" i="7" s="1"/>
  <c r="BX252" i="1"/>
  <c r="M662" i="7" s="1"/>
  <c r="BW252" i="1"/>
  <c r="M641" i="7" s="1"/>
  <c r="BV252" i="1"/>
  <c r="L683" i="7" s="1"/>
  <c r="BU252" i="1"/>
  <c r="L662" i="7" s="1"/>
  <c r="BT252" i="1"/>
  <c r="L641" i="7" s="1"/>
  <c r="BS252" i="1"/>
  <c r="BR252" i="1"/>
  <c r="K662" i="7" s="1"/>
  <c r="BQ252" i="1"/>
  <c r="K641" i="7" s="1"/>
  <c r="BP252" i="1"/>
  <c r="J683" i="7" s="1"/>
  <c r="BO252" i="1"/>
  <c r="J662" i="7" s="1"/>
  <c r="BN252" i="1"/>
  <c r="J641" i="7" s="1"/>
  <c r="BM252" i="1"/>
  <c r="I683" i="7" s="1"/>
  <c r="BL252" i="1"/>
  <c r="I662" i="7" s="1"/>
  <c r="BK252" i="1"/>
  <c r="I641" i="7" s="1"/>
  <c r="BJ252" i="1"/>
  <c r="H683" i="7" s="1"/>
  <c r="BI252" i="1"/>
  <c r="H662" i="7" s="1"/>
  <c r="BH252" i="1"/>
  <c r="H641" i="7" s="1"/>
  <c r="BG252" i="1"/>
  <c r="G683" i="7" s="1"/>
  <c r="BF252" i="1"/>
  <c r="G662" i="7" s="1"/>
  <c r="BE252" i="1"/>
  <c r="G641" i="7" s="1"/>
  <c r="BD252" i="1"/>
  <c r="F683" i="7" s="1"/>
  <c r="BC252" i="1"/>
  <c r="F662" i="7" s="1"/>
  <c r="BB252" i="1"/>
  <c r="F641" i="7" s="1"/>
  <c r="BA252" i="1"/>
  <c r="E683" i="7" s="1"/>
  <c r="AZ252" i="1"/>
  <c r="E662" i="7" s="1"/>
  <c r="AY252" i="1"/>
  <c r="E641" i="7" s="1"/>
  <c r="AW252" i="1"/>
  <c r="CQ251" i="1"/>
  <c r="S682" i="7" s="1"/>
  <c r="CP251" i="1"/>
  <c r="S661" i="7" s="1"/>
  <c r="CO251" i="1"/>
  <c r="S640" i="7" s="1"/>
  <c r="CN251" i="1"/>
  <c r="R682" i="7" s="1"/>
  <c r="CM251" i="1"/>
  <c r="R661" i="7" s="1"/>
  <c r="CL251" i="1"/>
  <c r="R640" i="7" s="1"/>
  <c r="CK251" i="1"/>
  <c r="Q682" i="7" s="1"/>
  <c r="CJ251" i="1"/>
  <c r="Q661" i="7" s="1"/>
  <c r="CI251" i="1"/>
  <c r="Q640" i="7" s="1"/>
  <c r="CH251" i="1"/>
  <c r="P682" i="7" s="1"/>
  <c r="CG251" i="1"/>
  <c r="P661" i="7" s="1"/>
  <c r="CF251" i="1"/>
  <c r="P640" i="7" s="1"/>
  <c r="CE251" i="1"/>
  <c r="O682" i="7" s="1"/>
  <c r="CD251" i="1"/>
  <c r="O661" i="7" s="1"/>
  <c r="CC251" i="1"/>
  <c r="O640" i="7" s="1"/>
  <c r="CB251" i="1"/>
  <c r="N682" i="7" s="1"/>
  <c r="X682" i="7" s="1"/>
  <c r="CA251" i="1"/>
  <c r="N661" i="7" s="1"/>
  <c r="BZ251" i="1"/>
  <c r="N640" i="7" s="1"/>
  <c r="BY251" i="1"/>
  <c r="M682" i="7" s="1"/>
  <c r="BX251" i="1"/>
  <c r="M661" i="7" s="1"/>
  <c r="BW251" i="1"/>
  <c r="M640" i="7" s="1"/>
  <c r="BV251" i="1"/>
  <c r="L682" i="7" s="1"/>
  <c r="BU251" i="1"/>
  <c r="L661" i="7" s="1"/>
  <c r="BT251" i="1"/>
  <c r="L640" i="7" s="1"/>
  <c r="BS251" i="1"/>
  <c r="BR251" i="1"/>
  <c r="K661" i="7" s="1"/>
  <c r="BQ251" i="1"/>
  <c r="K640" i="7" s="1"/>
  <c r="BP251" i="1"/>
  <c r="J682" i="7" s="1"/>
  <c r="BO251" i="1"/>
  <c r="J661" i="7" s="1"/>
  <c r="BN251" i="1"/>
  <c r="J640" i="7" s="1"/>
  <c r="BM251" i="1"/>
  <c r="I682" i="7" s="1"/>
  <c r="BL251" i="1"/>
  <c r="I661" i="7" s="1"/>
  <c r="BK251" i="1"/>
  <c r="I640" i="7" s="1"/>
  <c r="BJ251" i="1"/>
  <c r="H682" i="7" s="1"/>
  <c r="BI251" i="1"/>
  <c r="H661" i="7" s="1"/>
  <c r="BH251" i="1"/>
  <c r="H640" i="7" s="1"/>
  <c r="BG251" i="1"/>
  <c r="G682" i="7" s="1"/>
  <c r="BF251" i="1"/>
  <c r="G661" i="7" s="1"/>
  <c r="BE251" i="1"/>
  <c r="G640" i="7" s="1"/>
  <c r="BD251" i="1"/>
  <c r="F682" i="7" s="1"/>
  <c r="BC251" i="1"/>
  <c r="F661" i="7" s="1"/>
  <c r="BB251" i="1"/>
  <c r="F640" i="7" s="1"/>
  <c r="BA251" i="1"/>
  <c r="E682" i="7" s="1"/>
  <c r="AZ251" i="1"/>
  <c r="E661" i="7" s="1"/>
  <c r="AY251" i="1"/>
  <c r="E640" i="7" s="1"/>
  <c r="AW251" i="1"/>
  <c r="CQ250" i="1"/>
  <c r="S681" i="7" s="1"/>
  <c r="CP250" i="1"/>
  <c r="S660" i="7" s="1"/>
  <c r="CO250" i="1"/>
  <c r="S639" i="7" s="1"/>
  <c r="CN250" i="1"/>
  <c r="R681" i="7" s="1"/>
  <c r="CM250" i="1"/>
  <c r="R660" i="7" s="1"/>
  <c r="CL250" i="1"/>
  <c r="R639" i="7" s="1"/>
  <c r="CK250" i="1"/>
  <c r="Q681" i="7" s="1"/>
  <c r="CJ250" i="1"/>
  <c r="Q660" i="7" s="1"/>
  <c r="CI250" i="1"/>
  <c r="Q639" i="7" s="1"/>
  <c r="CH250" i="1"/>
  <c r="P681" i="7" s="1"/>
  <c r="CG250" i="1"/>
  <c r="P660" i="7" s="1"/>
  <c r="CF250" i="1"/>
  <c r="P639" i="7" s="1"/>
  <c r="CE250" i="1"/>
  <c r="O681" i="7" s="1"/>
  <c r="CD250" i="1"/>
  <c r="O660" i="7" s="1"/>
  <c r="CC250" i="1"/>
  <c r="O639" i="7" s="1"/>
  <c r="CB250" i="1"/>
  <c r="N681" i="7" s="1"/>
  <c r="CA250" i="1"/>
  <c r="N660" i="7" s="1"/>
  <c r="BZ250" i="1"/>
  <c r="N639" i="7" s="1"/>
  <c r="BY250" i="1"/>
  <c r="M681" i="7" s="1"/>
  <c r="BX250" i="1"/>
  <c r="M660" i="7" s="1"/>
  <c r="BW250" i="1"/>
  <c r="M639" i="7" s="1"/>
  <c r="BV250" i="1"/>
  <c r="L681" i="7" s="1"/>
  <c r="BU250" i="1"/>
  <c r="L660" i="7" s="1"/>
  <c r="BT250" i="1"/>
  <c r="L639" i="7" s="1"/>
  <c r="BS250" i="1"/>
  <c r="BR250" i="1"/>
  <c r="K660" i="7" s="1"/>
  <c r="BQ250" i="1"/>
  <c r="K639" i="7" s="1"/>
  <c r="BP250" i="1"/>
  <c r="J681" i="7" s="1"/>
  <c r="BO250" i="1"/>
  <c r="J660" i="7" s="1"/>
  <c r="BN250" i="1"/>
  <c r="J639" i="7" s="1"/>
  <c r="BM250" i="1"/>
  <c r="I681" i="7" s="1"/>
  <c r="BL250" i="1"/>
  <c r="I660" i="7" s="1"/>
  <c r="BK250" i="1"/>
  <c r="I639" i="7" s="1"/>
  <c r="BJ250" i="1"/>
  <c r="H681" i="7" s="1"/>
  <c r="BI250" i="1"/>
  <c r="H660" i="7" s="1"/>
  <c r="BH250" i="1"/>
  <c r="H639" i="7" s="1"/>
  <c r="BG250" i="1"/>
  <c r="G681" i="7" s="1"/>
  <c r="BF250" i="1"/>
  <c r="G660" i="7" s="1"/>
  <c r="BE250" i="1"/>
  <c r="G639" i="7" s="1"/>
  <c r="BD250" i="1"/>
  <c r="F681" i="7" s="1"/>
  <c r="BC250" i="1"/>
  <c r="F660" i="7" s="1"/>
  <c r="BB250" i="1"/>
  <c r="F639" i="7" s="1"/>
  <c r="BA250" i="1"/>
  <c r="E681" i="7" s="1"/>
  <c r="AZ250" i="1"/>
  <c r="E660" i="7" s="1"/>
  <c r="AY250" i="1"/>
  <c r="E639" i="7" s="1"/>
  <c r="AW250" i="1"/>
  <c r="CQ249" i="1"/>
  <c r="S680" i="7" s="1"/>
  <c r="CP249" i="1"/>
  <c r="S659" i="7" s="1"/>
  <c r="CO249" i="1"/>
  <c r="S638" i="7" s="1"/>
  <c r="CN249" i="1"/>
  <c r="R680" i="7" s="1"/>
  <c r="CM249" i="1"/>
  <c r="R659" i="7" s="1"/>
  <c r="CL249" i="1"/>
  <c r="R638" i="7" s="1"/>
  <c r="CK249" i="1"/>
  <c r="Q680" i="7" s="1"/>
  <c r="CJ249" i="1"/>
  <c r="Q659" i="7" s="1"/>
  <c r="CI249" i="1"/>
  <c r="Q638" i="7" s="1"/>
  <c r="CH249" i="1"/>
  <c r="P680" i="7" s="1"/>
  <c r="CG249" i="1"/>
  <c r="P659" i="7" s="1"/>
  <c r="CF249" i="1"/>
  <c r="P638" i="7" s="1"/>
  <c r="CE249" i="1"/>
  <c r="O680" i="7" s="1"/>
  <c r="CD249" i="1"/>
  <c r="O659" i="7" s="1"/>
  <c r="CC249" i="1"/>
  <c r="O638" i="7" s="1"/>
  <c r="CB249" i="1"/>
  <c r="N680" i="7" s="1"/>
  <c r="CA249" i="1"/>
  <c r="N659" i="7" s="1"/>
  <c r="BZ249" i="1"/>
  <c r="N638" i="7" s="1"/>
  <c r="BY249" i="1"/>
  <c r="M680" i="7" s="1"/>
  <c r="BX249" i="1"/>
  <c r="M659" i="7" s="1"/>
  <c r="BW249" i="1"/>
  <c r="M638" i="7" s="1"/>
  <c r="BV249" i="1"/>
  <c r="L680" i="7" s="1"/>
  <c r="BU249" i="1"/>
  <c r="L659" i="7" s="1"/>
  <c r="BT249" i="1"/>
  <c r="L638" i="7" s="1"/>
  <c r="BS249" i="1"/>
  <c r="BR249" i="1"/>
  <c r="K659" i="7" s="1"/>
  <c r="BQ249" i="1"/>
  <c r="K638" i="7" s="1"/>
  <c r="BP249" i="1"/>
  <c r="J680" i="7" s="1"/>
  <c r="BO249" i="1"/>
  <c r="J659" i="7" s="1"/>
  <c r="BN249" i="1"/>
  <c r="J638" i="7" s="1"/>
  <c r="BM249" i="1"/>
  <c r="I680" i="7" s="1"/>
  <c r="BL249" i="1"/>
  <c r="I659" i="7" s="1"/>
  <c r="BK249" i="1"/>
  <c r="I638" i="7" s="1"/>
  <c r="BJ249" i="1"/>
  <c r="H680" i="7" s="1"/>
  <c r="BI249" i="1"/>
  <c r="H659" i="7" s="1"/>
  <c r="BH249" i="1"/>
  <c r="H638" i="7" s="1"/>
  <c r="BG249" i="1"/>
  <c r="G680" i="7" s="1"/>
  <c r="BF249" i="1"/>
  <c r="G659" i="7" s="1"/>
  <c r="BE249" i="1"/>
  <c r="G638" i="7" s="1"/>
  <c r="BD249" i="1"/>
  <c r="F680" i="7" s="1"/>
  <c r="BC249" i="1"/>
  <c r="F659" i="7" s="1"/>
  <c r="BB249" i="1"/>
  <c r="F638" i="7" s="1"/>
  <c r="BA249" i="1"/>
  <c r="E680" i="7" s="1"/>
  <c r="AZ249" i="1"/>
  <c r="E659" i="7" s="1"/>
  <c r="AY249" i="1"/>
  <c r="E638" i="7" s="1"/>
  <c r="AW249" i="1"/>
  <c r="CQ248" i="1"/>
  <c r="S679" i="7" s="1"/>
  <c r="CP248" i="1"/>
  <c r="S658" i="7" s="1"/>
  <c r="CO248" i="1"/>
  <c r="S637" i="7" s="1"/>
  <c r="CN248" i="1"/>
  <c r="R679" i="7" s="1"/>
  <c r="CM248" i="1"/>
  <c r="R658" i="7" s="1"/>
  <c r="CL248" i="1"/>
  <c r="R637" i="7" s="1"/>
  <c r="CK248" i="1"/>
  <c r="Q679" i="7" s="1"/>
  <c r="CJ248" i="1"/>
  <c r="Q658" i="7" s="1"/>
  <c r="CI248" i="1"/>
  <c r="Q637" i="7" s="1"/>
  <c r="CH248" i="1"/>
  <c r="P679" i="7" s="1"/>
  <c r="CG248" i="1"/>
  <c r="P658" i="7" s="1"/>
  <c r="CF248" i="1"/>
  <c r="P637" i="7" s="1"/>
  <c r="CE248" i="1"/>
  <c r="O679" i="7" s="1"/>
  <c r="CD248" i="1"/>
  <c r="O658" i="7" s="1"/>
  <c r="CC248" i="1"/>
  <c r="O637" i="7" s="1"/>
  <c r="CB248" i="1"/>
  <c r="N679" i="7" s="1"/>
  <c r="CA248" i="1"/>
  <c r="N658" i="7" s="1"/>
  <c r="BZ248" i="1"/>
  <c r="N637" i="7" s="1"/>
  <c r="BY248" i="1"/>
  <c r="M679" i="7" s="1"/>
  <c r="BX248" i="1"/>
  <c r="M658" i="7" s="1"/>
  <c r="BW248" i="1"/>
  <c r="M637" i="7" s="1"/>
  <c r="BV248" i="1"/>
  <c r="L679" i="7" s="1"/>
  <c r="BU248" i="1"/>
  <c r="L658" i="7" s="1"/>
  <c r="BT248" i="1"/>
  <c r="L637" i="7" s="1"/>
  <c r="BS248" i="1"/>
  <c r="BR248" i="1"/>
  <c r="K658" i="7" s="1"/>
  <c r="BQ248" i="1"/>
  <c r="K637" i="7" s="1"/>
  <c r="BP248" i="1"/>
  <c r="J679" i="7" s="1"/>
  <c r="BO248" i="1"/>
  <c r="J658" i="7" s="1"/>
  <c r="BN248" i="1"/>
  <c r="J637" i="7" s="1"/>
  <c r="BM248" i="1"/>
  <c r="I679" i="7" s="1"/>
  <c r="BL248" i="1"/>
  <c r="I658" i="7" s="1"/>
  <c r="BK248" i="1"/>
  <c r="I637" i="7" s="1"/>
  <c r="BJ248" i="1"/>
  <c r="H679" i="7" s="1"/>
  <c r="BI248" i="1"/>
  <c r="H658" i="7" s="1"/>
  <c r="BH248" i="1"/>
  <c r="H637" i="7" s="1"/>
  <c r="BG248" i="1"/>
  <c r="G679" i="7" s="1"/>
  <c r="BF248" i="1"/>
  <c r="G658" i="7" s="1"/>
  <c r="BE248" i="1"/>
  <c r="G637" i="7" s="1"/>
  <c r="BD248" i="1"/>
  <c r="F679" i="7" s="1"/>
  <c r="BC248" i="1"/>
  <c r="F658" i="7" s="1"/>
  <c r="BB248" i="1"/>
  <c r="F637" i="7" s="1"/>
  <c r="BA248" i="1"/>
  <c r="E679" i="7" s="1"/>
  <c r="AZ248" i="1"/>
  <c r="E658" i="7" s="1"/>
  <c r="AY248" i="1"/>
  <c r="E637" i="7" s="1"/>
  <c r="AW248" i="1"/>
  <c r="CQ247" i="1"/>
  <c r="S678" i="7" s="1"/>
  <c r="CP247" i="1"/>
  <c r="S657" i="7" s="1"/>
  <c r="CO247" i="1"/>
  <c r="S636" i="7" s="1"/>
  <c r="CN247" i="1"/>
  <c r="R678" i="7" s="1"/>
  <c r="CM247" i="1"/>
  <c r="R657" i="7" s="1"/>
  <c r="CL247" i="1"/>
  <c r="R636" i="7" s="1"/>
  <c r="CK247" i="1"/>
  <c r="Q678" i="7" s="1"/>
  <c r="CJ247" i="1"/>
  <c r="Q657" i="7" s="1"/>
  <c r="CI247" i="1"/>
  <c r="Q636" i="7" s="1"/>
  <c r="CH247" i="1"/>
  <c r="P678" i="7" s="1"/>
  <c r="CG247" i="1"/>
  <c r="P657" i="7" s="1"/>
  <c r="CF247" i="1"/>
  <c r="P636" i="7" s="1"/>
  <c r="CE247" i="1"/>
  <c r="O678" i="7" s="1"/>
  <c r="CD247" i="1"/>
  <c r="O657" i="7" s="1"/>
  <c r="CC247" i="1"/>
  <c r="O636" i="7" s="1"/>
  <c r="CB247" i="1"/>
  <c r="N678" i="7" s="1"/>
  <c r="CA247" i="1"/>
  <c r="N657" i="7" s="1"/>
  <c r="BZ247" i="1"/>
  <c r="N636" i="7" s="1"/>
  <c r="BY247" i="1"/>
  <c r="M678" i="7" s="1"/>
  <c r="BX247" i="1"/>
  <c r="M657" i="7" s="1"/>
  <c r="BW247" i="1"/>
  <c r="M636" i="7" s="1"/>
  <c r="BV247" i="1"/>
  <c r="L678" i="7" s="1"/>
  <c r="BU247" i="1"/>
  <c r="L657" i="7" s="1"/>
  <c r="BT247" i="1"/>
  <c r="L636" i="7" s="1"/>
  <c r="BS247" i="1"/>
  <c r="BR247" i="1"/>
  <c r="K657" i="7" s="1"/>
  <c r="BQ247" i="1"/>
  <c r="K636" i="7" s="1"/>
  <c r="BP247" i="1"/>
  <c r="J678" i="7" s="1"/>
  <c r="BO247" i="1"/>
  <c r="J657" i="7" s="1"/>
  <c r="BN247" i="1"/>
  <c r="J636" i="7" s="1"/>
  <c r="BM247" i="1"/>
  <c r="I678" i="7" s="1"/>
  <c r="BL247" i="1"/>
  <c r="I657" i="7" s="1"/>
  <c r="BK247" i="1"/>
  <c r="I636" i="7" s="1"/>
  <c r="BJ247" i="1"/>
  <c r="H678" i="7" s="1"/>
  <c r="BI247" i="1"/>
  <c r="H657" i="7" s="1"/>
  <c r="BH247" i="1"/>
  <c r="H636" i="7" s="1"/>
  <c r="BG247" i="1"/>
  <c r="G678" i="7" s="1"/>
  <c r="BF247" i="1"/>
  <c r="G657" i="7" s="1"/>
  <c r="BE247" i="1"/>
  <c r="G636" i="7" s="1"/>
  <c r="BD247" i="1"/>
  <c r="F678" i="7" s="1"/>
  <c r="BC247" i="1"/>
  <c r="F657" i="7" s="1"/>
  <c r="BB247" i="1"/>
  <c r="F636" i="7" s="1"/>
  <c r="BA247" i="1"/>
  <c r="E678" i="7" s="1"/>
  <c r="AZ247" i="1"/>
  <c r="E657" i="7" s="1"/>
  <c r="AY247" i="1"/>
  <c r="E636" i="7" s="1"/>
  <c r="AW247" i="1"/>
  <c r="CQ246" i="1"/>
  <c r="S677" i="7" s="1"/>
  <c r="CP246" i="1"/>
  <c r="S656" i="7" s="1"/>
  <c r="CO246" i="1"/>
  <c r="S635" i="7" s="1"/>
  <c r="CN246" i="1"/>
  <c r="R677" i="7" s="1"/>
  <c r="CM246" i="1"/>
  <c r="R656" i="7" s="1"/>
  <c r="CL246" i="1"/>
  <c r="R635" i="7" s="1"/>
  <c r="CK246" i="1"/>
  <c r="Q677" i="7" s="1"/>
  <c r="CJ246" i="1"/>
  <c r="Q656" i="7" s="1"/>
  <c r="CI246" i="1"/>
  <c r="Q635" i="7" s="1"/>
  <c r="CH246" i="1"/>
  <c r="P677" i="7" s="1"/>
  <c r="CG246" i="1"/>
  <c r="P656" i="7" s="1"/>
  <c r="CF246" i="1"/>
  <c r="P635" i="7" s="1"/>
  <c r="CE246" i="1"/>
  <c r="O677" i="7" s="1"/>
  <c r="CD246" i="1"/>
  <c r="O656" i="7" s="1"/>
  <c r="CC246" i="1"/>
  <c r="O635" i="7" s="1"/>
  <c r="CB246" i="1"/>
  <c r="N677" i="7" s="1"/>
  <c r="CA246" i="1"/>
  <c r="N656" i="7" s="1"/>
  <c r="BZ246" i="1"/>
  <c r="N635" i="7" s="1"/>
  <c r="BY246" i="1"/>
  <c r="M677" i="7" s="1"/>
  <c r="BX246" i="1"/>
  <c r="M656" i="7" s="1"/>
  <c r="BW246" i="1"/>
  <c r="M635" i="7" s="1"/>
  <c r="BV246" i="1"/>
  <c r="L677" i="7" s="1"/>
  <c r="BU246" i="1"/>
  <c r="L656" i="7" s="1"/>
  <c r="BT246" i="1"/>
  <c r="L635" i="7" s="1"/>
  <c r="BS246" i="1"/>
  <c r="BR246" i="1"/>
  <c r="K656" i="7" s="1"/>
  <c r="BQ246" i="1"/>
  <c r="K635" i="7" s="1"/>
  <c r="BP246" i="1"/>
  <c r="J677" i="7" s="1"/>
  <c r="BO246" i="1"/>
  <c r="J656" i="7" s="1"/>
  <c r="BN246" i="1"/>
  <c r="J635" i="7" s="1"/>
  <c r="BM246" i="1"/>
  <c r="I677" i="7" s="1"/>
  <c r="BL246" i="1"/>
  <c r="I656" i="7" s="1"/>
  <c r="BK246" i="1"/>
  <c r="I635" i="7" s="1"/>
  <c r="BJ246" i="1"/>
  <c r="H677" i="7" s="1"/>
  <c r="BI246" i="1"/>
  <c r="H656" i="7" s="1"/>
  <c r="BH246" i="1"/>
  <c r="H635" i="7" s="1"/>
  <c r="BG246" i="1"/>
  <c r="G677" i="7" s="1"/>
  <c r="BF246" i="1"/>
  <c r="G656" i="7" s="1"/>
  <c r="BE246" i="1"/>
  <c r="G635" i="7" s="1"/>
  <c r="BD246" i="1"/>
  <c r="F677" i="7" s="1"/>
  <c r="BC246" i="1"/>
  <c r="F656" i="7" s="1"/>
  <c r="BB246" i="1"/>
  <c r="F635" i="7" s="1"/>
  <c r="BA246" i="1"/>
  <c r="E677" i="7" s="1"/>
  <c r="AZ246" i="1"/>
  <c r="E656" i="7" s="1"/>
  <c r="AY246" i="1"/>
  <c r="E635" i="7" s="1"/>
  <c r="AW246" i="1"/>
  <c r="CQ245" i="1"/>
  <c r="S676" i="7" s="1"/>
  <c r="CP245" i="1"/>
  <c r="S655" i="7" s="1"/>
  <c r="CO245" i="1"/>
  <c r="S634" i="7" s="1"/>
  <c r="CN245" i="1"/>
  <c r="R676" i="7" s="1"/>
  <c r="CM245" i="1"/>
  <c r="R655" i="7" s="1"/>
  <c r="CL245" i="1"/>
  <c r="R634" i="7" s="1"/>
  <c r="CK245" i="1"/>
  <c r="Q676" i="7" s="1"/>
  <c r="CJ245" i="1"/>
  <c r="Q655" i="7" s="1"/>
  <c r="CI245" i="1"/>
  <c r="Q634" i="7" s="1"/>
  <c r="CH245" i="1"/>
  <c r="P676" i="7" s="1"/>
  <c r="CG245" i="1"/>
  <c r="P655" i="7" s="1"/>
  <c r="CF245" i="1"/>
  <c r="P634" i="7" s="1"/>
  <c r="CE245" i="1"/>
  <c r="O676" i="7" s="1"/>
  <c r="CD245" i="1"/>
  <c r="O655" i="7" s="1"/>
  <c r="CC245" i="1"/>
  <c r="O634" i="7" s="1"/>
  <c r="CB245" i="1"/>
  <c r="N676" i="7" s="1"/>
  <c r="CA245" i="1"/>
  <c r="N655" i="7" s="1"/>
  <c r="BZ245" i="1"/>
  <c r="N634" i="7" s="1"/>
  <c r="BY245" i="1"/>
  <c r="M676" i="7" s="1"/>
  <c r="BX245" i="1"/>
  <c r="M655" i="7" s="1"/>
  <c r="BW245" i="1"/>
  <c r="M634" i="7" s="1"/>
  <c r="BV245" i="1"/>
  <c r="L676" i="7" s="1"/>
  <c r="BU245" i="1"/>
  <c r="L655" i="7" s="1"/>
  <c r="BT245" i="1"/>
  <c r="L634" i="7" s="1"/>
  <c r="BS245" i="1"/>
  <c r="BR245" i="1"/>
  <c r="K655" i="7" s="1"/>
  <c r="BQ245" i="1"/>
  <c r="K634" i="7" s="1"/>
  <c r="BP245" i="1"/>
  <c r="J676" i="7" s="1"/>
  <c r="BO245" i="1"/>
  <c r="J655" i="7" s="1"/>
  <c r="BN245" i="1"/>
  <c r="J634" i="7" s="1"/>
  <c r="BM245" i="1"/>
  <c r="I676" i="7" s="1"/>
  <c r="BL245" i="1"/>
  <c r="I655" i="7" s="1"/>
  <c r="BK245" i="1"/>
  <c r="I634" i="7" s="1"/>
  <c r="BJ245" i="1"/>
  <c r="H676" i="7" s="1"/>
  <c r="BI245" i="1"/>
  <c r="H655" i="7" s="1"/>
  <c r="BH245" i="1"/>
  <c r="H634" i="7" s="1"/>
  <c r="BG245" i="1"/>
  <c r="G676" i="7" s="1"/>
  <c r="BF245" i="1"/>
  <c r="G655" i="7" s="1"/>
  <c r="BE245" i="1"/>
  <c r="G634" i="7" s="1"/>
  <c r="BD245" i="1"/>
  <c r="F676" i="7" s="1"/>
  <c r="BC245" i="1"/>
  <c r="F655" i="7" s="1"/>
  <c r="BB245" i="1"/>
  <c r="F634" i="7" s="1"/>
  <c r="BA245" i="1"/>
  <c r="E676" i="7" s="1"/>
  <c r="AZ245" i="1"/>
  <c r="E655" i="7" s="1"/>
  <c r="AY245" i="1"/>
  <c r="E634" i="7" s="1"/>
  <c r="AW245" i="1"/>
  <c r="CQ244" i="1"/>
  <c r="S675" i="7" s="1"/>
  <c r="CP244" i="1"/>
  <c r="S654" i="7" s="1"/>
  <c r="CO244" i="1"/>
  <c r="S633" i="7" s="1"/>
  <c r="CN244" i="1"/>
  <c r="R675" i="7" s="1"/>
  <c r="CM244" i="1"/>
  <c r="R654" i="7" s="1"/>
  <c r="CL244" i="1"/>
  <c r="R633" i="7" s="1"/>
  <c r="CK244" i="1"/>
  <c r="Q675" i="7" s="1"/>
  <c r="CJ244" i="1"/>
  <c r="Q654" i="7" s="1"/>
  <c r="CI244" i="1"/>
  <c r="Q633" i="7" s="1"/>
  <c r="CH244" i="1"/>
  <c r="P675" i="7" s="1"/>
  <c r="CG244" i="1"/>
  <c r="P654" i="7" s="1"/>
  <c r="CF244" i="1"/>
  <c r="P633" i="7" s="1"/>
  <c r="CE244" i="1"/>
  <c r="O675" i="7" s="1"/>
  <c r="CD244" i="1"/>
  <c r="O654" i="7" s="1"/>
  <c r="CC244" i="1"/>
  <c r="O633" i="7" s="1"/>
  <c r="CB244" i="1"/>
  <c r="N675" i="7" s="1"/>
  <c r="CA244" i="1"/>
  <c r="N654" i="7" s="1"/>
  <c r="BZ244" i="1"/>
  <c r="N633" i="7" s="1"/>
  <c r="BY244" i="1"/>
  <c r="M675" i="7" s="1"/>
  <c r="BX244" i="1"/>
  <c r="M654" i="7" s="1"/>
  <c r="BW244" i="1"/>
  <c r="M633" i="7" s="1"/>
  <c r="BV244" i="1"/>
  <c r="L675" i="7" s="1"/>
  <c r="BU244" i="1"/>
  <c r="L654" i="7" s="1"/>
  <c r="BT244" i="1"/>
  <c r="L633" i="7" s="1"/>
  <c r="BS244" i="1"/>
  <c r="BR244" i="1"/>
  <c r="K654" i="7" s="1"/>
  <c r="BQ244" i="1"/>
  <c r="K633" i="7" s="1"/>
  <c r="BP244" i="1"/>
  <c r="J675" i="7" s="1"/>
  <c r="BO244" i="1"/>
  <c r="J654" i="7" s="1"/>
  <c r="BN244" i="1"/>
  <c r="J633" i="7" s="1"/>
  <c r="BM244" i="1"/>
  <c r="I675" i="7" s="1"/>
  <c r="BL244" i="1"/>
  <c r="I654" i="7" s="1"/>
  <c r="BK244" i="1"/>
  <c r="I633" i="7" s="1"/>
  <c r="BJ244" i="1"/>
  <c r="H675" i="7" s="1"/>
  <c r="BI244" i="1"/>
  <c r="H654" i="7" s="1"/>
  <c r="BH244" i="1"/>
  <c r="H633" i="7" s="1"/>
  <c r="BG244" i="1"/>
  <c r="G675" i="7" s="1"/>
  <c r="BF244" i="1"/>
  <c r="G654" i="7" s="1"/>
  <c r="BE244" i="1"/>
  <c r="G633" i="7" s="1"/>
  <c r="BD244" i="1"/>
  <c r="F675" i="7" s="1"/>
  <c r="BC244" i="1"/>
  <c r="F654" i="7" s="1"/>
  <c r="BB244" i="1"/>
  <c r="F633" i="7" s="1"/>
  <c r="BA244" i="1"/>
  <c r="E675" i="7" s="1"/>
  <c r="AZ244" i="1"/>
  <c r="E654" i="7" s="1"/>
  <c r="AY244" i="1"/>
  <c r="E633" i="7" s="1"/>
  <c r="AW244" i="1"/>
  <c r="CQ243" i="1"/>
  <c r="S674" i="7" s="1"/>
  <c r="CP243" i="1"/>
  <c r="S653" i="7" s="1"/>
  <c r="CO243" i="1"/>
  <c r="S632" i="7" s="1"/>
  <c r="CN243" i="1"/>
  <c r="R674" i="7" s="1"/>
  <c r="CM243" i="1"/>
  <c r="R653" i="7" s="1"/>
  <c r="CL243" i="1"/>
  <c r="R632" i="7" s="1"/>
  <c r="CK243" i="1"/>
  <c r="Q674" i="7" s="1"/>
  <c r="CJ243" i="1"/>
  <c r="Q653" i="7" s="1"/>
  <c r="CI243" i="1"/>
  <c r="Q632" i="7" s="1"/>
  <c r="CH243" i="1"/>
  <c r="P674" i="7" s="1"/>
  <c r="CG243" i="1"/>
  <c r="P653" i="7" s="1"/>
  <c r="CF243" i="1"/>
  <c r="P632" i="7" s="1"/>
  <c r="CE243" i="1"/>
  <c r="O674" i="7" s="1"/>
  <c r="CD243" i="1"/>
  <c r="O653" i="7" s="1"/>
  <c r="CC243" i="1"/>
  <c r="O632" i="7" s="1"/>
  <c r="CB243" i="1"/>
  <c r="N674" i="7" s="1"/>
  <c r="X674" i="7" s="1"/>
  <c r="CA243" i="1"/>
  <c r="N653" i="7" s="1"/>
  <c r="BZ243" i="1"/>
  <c r="N632" i="7" s="1"/>
  <c r="BY243" i="1"/>
  <c r="M674" i="7" s="1"/>
  <c r="BX243" i="1"/>
  <c r="M653" i="7" s="1"/>
  <c r="BW243" i="1"/>
  <c r="M632" i="7" s="1"/>
  <c r="BV243" i="1"/>
  <c r="L674" i="7" s="1"/>
  <c r="BU243" i="1"/>
  <c r="L653" i="7" s="1"/>
  <c r="BT243" i="1"/>
  <c r="L632" i="7" s="1"/>
  <c r="BS243" i="1"/>
  <c r="BR243" i="1"/>
  <c r="K653" i="7" s="1"/>
  <c r="BQ243" i="1"/>
  <c r="K632" i="7" s="1"/>
  <c r="BP243" i="1"/>
  <c r="J674" i="7" s="1"/>
  <c r="BO243" i="1"/>
  <c r="J653" i="7" s="1"/>
  <c r="BN243" i="1"/>
  <c r="J632" i="7" s="1"/>
  <c r="BM243" i="1"/>
  <c r="I674" i="7" s="1"/>
  <c r="BL243" i="1"/>
  <c r="I653" i="7" s="1"/>
  <c r="BK243" i="1"/>
  <c r="I632" i="7" s="1"/>
  <c r="BJ243" i="1"/>
  <c r="H674" i="7" s="1"/>
  <c r="BI243" i="1"/>
  <c r="H653" i="7" s="1"/>
  <c r="BH243" i="1"/>
  <c r="H632" i="7" s="1"/>
  <c r="BG243" i="1"/>
  <c r="G674" i="7" s="1"/>
  <c r="BF243" i="1"/>
  <c r="G653" i="7" s="1"/>
  <c r="BE243" i="1"/>
  <c r="G632" i="7" s="1"/>
  <c r="BD243" i="1"/>
  <c r="F674" i="7" s="1"/>
  <c r="BC243" i="1"/>
  <c r="F653" i="7" s="1"/>
  <c r="BB243" i="1"/>
  <c r="F632" i="7" s="1"/>
  <c r="BA243" i="1"/>
  <c r="E674" i="7" s="1"/>
  <c r="AZ243" i="1"/>
  <c r="E653" i="7" s="1"/>
  <c r="AY243" i="1"/>
  <c r="E632" i="7" s="1"/>
  <c r="AW243" i="1"/>
  <c r="CQ239" i="1"/>
  <c r="S631" i="7" s="1"/>
  <c r="CP239" i="1"/>
  <c r="S610" i="7" s="1"/>
  <c r="CO239" i="1"/>
  <c r="S589" i="7" s="1"/>
  <c r="CN239" i="1"/>
  <c r="R631" i="7" s="1"/>
  <c r="CM239" i="1"/>
  <c r="R610" i="7" s="1"/>
  <c r="CL239" i="1"/>
  <c r="R589" i="7" s="1"/>
  <c r="CK239" i="1"/>
  <c r="Q631" i="7" s="1"/>
  <c r="CJ239" i="1"/>
  <c r="Q610" i="7" s="1"/>
  <c r="CI239" i="1"/>
  <c r="Q589" i="7" s="1"/>
  <c r="CH239" i="1"/>
  <c r="P631" i="7" s="1"/>
  <c r="CG239" i="1"/>
  <c r="P610" i="7" s="1"/>
  <c r="CF239" i="1"/>
  <c r="P589" i="7" s="1"/>
  <c r="CE239" i="1"/>
  <c r="O631" i="7" s="1"/>
  <c r="CD239" i="1"/>
  <c r="O610" i="7" s="1"/>
  <c r="CC239" i="1"/>
  <c r="O589" i="7" s="1"/>
  <c r="CB239" i="1"/>
  <c r="N631" i="7" s="1"/>
  <c r="CA239" i="1"/>
  <c r="N610" i="7" s="1"/>
  <c r="BZ239" i="1"/>
  <c r="N589" i="7" s="1"/>
  <c r="BY239" i="1"/>
  <c r="M631" i="7" s="1"/>
  <c r="BX239" i="1"/>
  <c r="M610" i="7" s="1"/>
  <c r="BW239" i="1"/>
  <c r="M589" i="7" s="1"/>
  <c r="BV239" i="1"/>
  <c r="L631" i="7" s="1"/>
  <c r="BU239" i="1"/>
  <c r="L610" i="7" s="1"/>
  <c r="BT239" i="1"/>
  <c r="L589" i="7" s="1"/>
  <c r="BS239" i="1"/>
  <c r="BR239" i="1"/>
  <c r="K610" i="7" s="1"/>
  <c r="BQ239" i="1"/>
  <c r="K589" i="7" s="1"/>
  <c r="BP239" i="1"/>
  <c r="J631" i="7" s="1"/>
  <c r="BO239" i="1"/>
  <c r="J610" i="7" s="1"/>
  <c r="BN239" i="1"/>
  <c r="J589" i="7" s="1"/>
  <c r="BM239" i="1"/>
  <c r="I631" i="7" s="1"/>
  <c r="BL239" i="1"/>
  <c r="I610" i="7" s="1"/>
  <c r="BK239" i="1"/>
  <c r="I589" i="7" s="1"/>
  <c r="BJ239" i="1"/>
  <c r="H631" i="7" s="1"/>
  <c r="BI239" i="1"/>
  <c r="H610" i="7" s="1"/>
  <c r="BH239" i="1"/>
  <c r="H589" i="7" s="1"/>
  <c r="BG239" i="1"/>
  <c r="G631" i="7" s="1"/>
  <c r="BF239" i="1"/>
  <c r="G610" i="7" s="1"/>
  <c r="BE239" i="1"/>
  <c r="G589" i="7" s="1"/>
  <c r="BD239" i="1"/>
  <c r="F631" i="7" s="1"/>
  <c r="BC239" i="1"/>
  <c r="F610" i="7" s="1"/>
  <c r="BB239" i="1"/>
  <c r="F589" i="7" s="1"/>
  <c r="BA239" i="1"/>
  <c r="E631" i="7" s="1"/>
  <c r="AZ239" i="1"/>
  <c r="E610" i="7" s="1"/>
  <c r="AY239" i="1"/>
  <c r="E589" i="7" s="1"/>
  <c r="AW239" i="1"/>
  <c r="CQ238" i="1"/>
  <c r="S630" i="7" s="1"/>
  <c r="CP238" i="1"/>
  <c r="S609" i="7" s="1"/>
  <c r="CO238" i="1"/>
  <c r="S588" i="7" s="1"/>
  <c r="CN238" i="1"/>
  <c r="R630" i="7" s="1"/>
  <c r="CM238" i="1"/>
  <c r="R609" i="7" s="1"/>
  <c r="CL238" i="1"/>
  <c r="R588" i="7" s="1"/>
  <c r="CK238" i="1"/>
  <c r="Q630" i="7" s="1"/>
  <c r="CJ238" i="1"/>
  <c r="Q609" i="7" s="1"/>
  <c r="CI238" i="1"/>
  <c r="Q588" i="7" s="1"/>
  <c r="CH238" i="1"/>
  <c r="P630" i="7" s="1"/>
  <c r="CG238" i="1"/>
  <c r="P609" i="7" s="1"/>
  <c r="CF238" i="1"/>
  <c r="P588" i="7" s="1"/>
  <c r="CE238" i="1"/>
  <c r="O630" i="7" s="1"/>
  <c r="CD238" i="1"/>
  <c r="O609" i="7" s="1"/>
  <c r="CC238" i="1"/>
  <c r="O588" i="7" s="1"/>
  <c r="CB238" i="1"/>
  <c r="N630" i="7" s="1"/>
  <c r="CA238" i="1"/>
  <c r="N609" i="7" s="1"/>
  <c r="BZ238" i="1"/>
  <c r="N588" i="7" s="1"/>
  <c r="BY238" i="1"/>
  <c r="M630" i="7" s="1"/>
  <c r="BX238" i="1"/>
  <c r="M609" i="7" s="1"/>
  <c r="BW238" i="1"/>
  <c r="M588" i="7" s="1"/>
  <c r="BV238" i="1"/>
  <c r="L630" i="7" s="1"/>
  <c r="BU238" i="1"/>
  <c r="L609" i="7" s="1"/>
  <c r="BT238" i="1"/>
  <c r="L588" i="7" s="1"/>
  <c r="BS238" i="1"/>
  <c r="BR238" i="1"/>
  <c r="K609" i="7" s="1"/>
  <c r="BQ238" i="1"/>
  <c r="K588" i="7" s="1"/>
  <c r="BP238" i="1"/>
  <c r="J630" i="7" s="1"/>
  <c r="BO238" i="1"/>
  <c r="J609" i="7" s="1"/>
  <c r="BN238" i="1"/>
  <c r="J588" i="7" s="1"/>
  <c r="BM238" i="1"/>
  <c r="I630" i="7" s="1"/>
  <c r="BL238" i="1"/>
  <c r="I609" i="7" s="1"/>
  <c r="BK238" i="1"/>
  <c r="I588" i="7" s="1"/>
  <c r="BJ238" i="1"/>
  <c r="H630" i="7" s="1"/>
  <c r="BI238" i="1"/>
  <c r="H609" i="7" s="1"/>
  <c r="BH238" i="1"/>
  <c r="H588" i="7" s="1"/>
  <c r="BG238" i="1"/>
  <c r="G630" i="7" s="1"/>
  <c r="BF238" i="1"/>
  <c r="G609" i="7" s="1"/>
  <c r="BE238" i="1"/>
  <c r="G588" i="7" s="1"/>
  <c r="BD238" i="1"/>
  <c r="F630" i="7" s="1"/>
  <c r="BC238" i="1"/>
  <c r="F609" i="7" s="1"/>
  <c r="BB238" i="1"/>
  <c r="F588" i="7" s="1"/>
  <c r="BA238" i="1"/>
  <c r="E630" i="7" s="1"/>
  <c r="AZ238" i="1"/>
  <c r="E609" i="7" s="1"/>
  <c r="AY238" i="1"/>
  <c r="E588" i="7" s="1"/>
  <c r="AW238" i="1"/>
  <c r="CQ237" i="1"/>
  <c r="S629" i="7" s="1"/>
  <c r="CP237" i="1"/>
  <c r="S608" i="7" s="1"/>
  <c r="CO237" i="1"/>
  <c r="S587" i="7" s="1"/>
  <c r="CN237" i="1"/>
  <c r="R629" i="7" s="1"/>
  <c r="CM237" i="1"/>
  <c r="R608" i="7" s="1"/>
  <c r="CL237" i="1"/>
  <c r="R587" i="7" s="1"/>
  <c r="CK237" i="1"/>
  <c r="Q629" i="7" s="1"/>
  <c r="CJ237" i="1"/>
  <c r="Q608" i="7" s="1"/>
  <c r="CI237" i="1"/>
  <c r="Q587" i="7" s="1"/>
  <c r="CH237" i="1"/>
  <c r="P629" i="7" s="1"/>
  <c r="CG237" i="1"/>
  <c r="P608" i="7" s="1"/>
  <c r="CF237" i="1"/>
  <c r="P587" i="7" s="1"/>
  <c r="CE237" i="1"/>
  <c r="O629" i="7" s="1"/>
  <c r="CD237" i="1"/>
  <c r="O608" i="7" s="1"/>
  <c r="CC237" i="1"/>
  <c r="O587" i="7" s="1"/>
  <c r="CB237" i="1"/>
  <c r="N629" i="7" s="1"/>
  <c r="CA237" i="1"/>
  <c r="N608" i="7" s="1"/>
  <c r="BZ237" i="1"/>
  <c r="N587" i="7" s="1"/>
  <c r="BY237" i="1"/>
  <c r="M629" i="7" s="1"/>
  <c r="BX237" i="1"/>
  <c r="M608" i="7" s="1"/>
  <c r="BW237" i="1"/>
  <c r="M587" i="7" s="1"/>
  <c r="BV237" i="1"/>
  <c r="L629" i="7" s="1"/>
  <c r="BU237" i="1"/>
  <c r="L608" i="7" s="1"/>
  <c r="BT237" i="1"/>
  <c r="L587" i="7" s="1"/>
  <c r="BS237" i="1"/>
  <c r="BR237" i="1"/>
  <c r="K608" i="7" s="1"/>
  <c r="BQ237" i="1"/>
  <c r="K587" i="7" s="1"/>
  <c r="BP237" i="1"/>
  <c r="J629" i="7" s="1"/>
  <c r="BO237" i="1"/>
  <c r="J608" i="7" s="1"/>
  <c r="BN237" i="1"/>
  <c r="J587" i="7" s="1"/>
  <c r="BM237" i="1"/>
  <c r="I629" i="7" s="1"/>
  <c r="BL237" i="1"/>
  <c r="I608" i="7" s="1"/>
  <c r="BK237" i="1"/>
  <c r="I587" i="7" s="1"/>
  <c r="BJ237" i="1"/>
  <c r="H629" i="7" s="1"/>
  <c r="BI237" i="1"/>
  <c r="H608" i="7" s="1"/>
  <c r="BH237" i="1"/>
  <c r="H587" i="7" s="1"/>
  <c r="BG237" i="1"/>
  <c r="G629" i="7" s="1"/>
  <c r="BF237" i="1"/>
  <c r="G608" i="7" s="1"/>
  <c r="BE237" i="1"/>
  <c r="G587" i="7" s="1"/>
  <c r="BD237" i="1"/>
  <c r="F629" i="7" s="1"/>
  <c r="BC237" i="1"/>
  <c r="F608" i="7" s="1"/>
  <c r="BB237" i="1"/>
  <c r="F587" i="7" s="1"/>
  <c r="BA237" i="1"/>
  <c r="E629" i="7" s="1"/>
  <c r="AZ237" i="1"/>
  <c r="E608" i="7" s="1"/>
  <c r="AY237" i="1"/>
  <c r="E587" i="7" s="1"/>
  <c r="AW237" i="1"/>
  <c r="CQ236" i="1"/>
  <c r="S628" i="7" s="1"/>
  <c r="CP236" i="1"/>
  <c r="S607" i="7" s="1"/>
  <c r="CO236" i="1"/>
  <c r="S586" i="7" s="1"/>
  <c r="CN236" i="1"/>
  <c r="R628" i="7" s="1"/>
  <c r="CM236" i="1"/>
  <c r="R607" i="7" s="1"/>
  <c r="CL236" i="1"/>
  <c r="R586" i="7" s="1"/>
  <c r="CK236" i="1"/>
  <c r="Q628" i="7" s="1"/>
  <c r="CJ236" i="1"/>
  <c r="Q607" i="7" s="1"/>
  <c r="CI236" i="1"/>
  <c r="Q586" i="7" s="1"/>
  <c r="CH236" i="1"/>
  <c r="P628" i="7" s="1"/>
  <c r="CG236" i="1"/>
  <c r="P607" i="7" s="1"/>
  <c r="CF236" i="1"/>
  <c r="P586" i="7" s="1"/>
  <c r="CE236" i="1"/>
  <c r="O628" i="7" s="1"/>
  <c r="CD236" i="1"/>
  <c r="O607" i="7" s="1"/>
  <c r="CC236" i="1"/>
  <c r="O586" i="7" s="1"/>
  <c r="CB236" i="1"/>
  <c r="N628" i="7" s="1"/>
  <c r="CA236" i="1"/>
  <c r="N607" i="7" s="1"/>
  <c r="BZ236" i="1"/>
  <c r="N586" i="7" s="1"/>
  <c r="BY236" i="1"/>
  <c r="M628" i="7" s="1"/>
  <c r="BX236" i="1"/>
  <c r="M607" i="7" s="1"/>
  <c r="BW236" i="1"/>
  <c r="M586" i="7" s="1"/>
  <c r="BV236" i="1"/>
  <c r="L628" i="7" s="1"/>
  <c r="BU236" i="1"/>
  <c r="L607" i="7" s="1"/>
  <c r="BT236" i="1"/>
  <c r="L586" i="7" s="1"/>
  <c r="BS236" i="1"/>
  <c r="BR236" i="1"/>
  <c r="K607" i="7" s="1"/>
  <c r="BQ236" i="1"/>
  <c r="K586" i="7" s="1"/>
  <c r="BP236" i="1"/>
  <c r="J628" i="7" s="1"/>
  <c r="BO236" i="1"/>
  <c r="J607" i="7" s="1"/>
  <c r="BN236" i="1"/>
  <c r="J586" i="7" s="1"/>
  <c r="BM236" i="1"/>
  <c r="I628" i="7" s="1"/>
  <c r="BL236" i="1"/>
  <c r="I607" i="7" s="1"/>
  <c r="BK236" i="1"/>
  <c r="I586" i="7" s="1"/>
  <c r="BJ236" i="1"/>
  <c r="H628" i="7" s="1"/>
  <c r="BI236" i="1"/>
  <c r="H607" i="7" s="1"/>
  <c r="BH236" i="1"/>
  <c r="H586" i="7" s="1"/>
  <c r="BG236" i="1"/>
  <c r="G628" i="7" s="1"/>
  <c r="BF236" i="1"/>
  <c r="G607" i="7" s="1"/>
  <c r="BE236" i="1"/>
  <c r="G586" i="7" s="1"/>
  <c r="BD236" i="1"/>
  <c r="F628" i="7" s="1"/>
  <c r="BC236" i="1"/>
  <c r="F607" i="7" s="1"/>
  <c r="BB236" i="1"/>
  <c r="F586" i="7" s="1"/>
  <c r="BA236" i="1"/>
  <c r="E628" i="7" s="1"/>
  <c r="AZ236" i="1"/>
  <c r="E607" i="7" s="1"/>
  <c r="AY236" i="1"/>
  <c r="E586" i="7" s="1"/>
  <c r="AW236" i="1"/>
  <c r="CQ235" i="1"/>
  <c r="S627" i="7" s="1"/>
  <c r="CP235" i="1"/>
  <c r="S606" i="7" s="1"/>
  <c r="CO235" i="1"/>
  <c r="S585" i="7" s="1"/>
  <c r="CN235" i="1"/>
  <c r="R627" i="7" s="1"/>
  <c r="CM235" i="1"/>
  <c r="R606" i="7" s="1"/>
  <c r="CL235" i="1"/>
  <c r="R585" i="7" s="1"/>
  <c r="CK235" i="1"/>
  <c r="Q627" i="7" s="1"/>
  <c r="CJ235" i="1"/>
  <c r="Q606" i="7" s="1"/>
  <c r="CI235" i="1"/>
  <c r="Q585" i="7" s="1"/>
  <c r="CH235" i="1"/>
  <c r="P627" i="7" s="1"/>
  <c r="CG235" i="1"/>
  <c r="P606" i="7" s="1"/>
  <c r="CF235" i="1"/>
  <c r="P585" i="7" s="1"/>
  <c r="CE235" i="1"/>
  <c r="O627" i="7" s="1"/>
  <c r="CD235" i="1"/>
  <c r="O606" i="7" s="1"/>
  <c r="CC235" i="1"/>
  <c r="O585" i="7" s="1"/>
  <c r="CB235" i="1"/>
  <c r="N627" i="7" s="1"/>
  <c r="CA235" i="1"/>
  <c r="N606" i="7" s="1"/>
  <c r="BZ235" i="1"/>
  <c r="N585" i="7" s="1"/>
  <c r="BY235" i="1"/>
  <c r="M627" i="7" s="1"/>
  <c r="BX235" i="1"/>
  <c r="M606" i="7" s="1"/>
  <c r="BW235" i="1"/>
  <c r="M585" i="7" s="1"/>
  <c r="BV235" i="1"/>
  <c r="L627" i="7" s="1"/>
  <c r="BU235" i="1"/>
  <c r="L606" i="7" s="1"/>
  <c r="BT235" i="1"/>
  <c r="L585" i="7" s="1"/>
  <c r="BS235" i="1"/>
  <c r="BR235" i="1"/>
  <c r="K606" i="7" s="1"/>
  <c r="BQ235" i="1"/>
  <c r="K585" i="7" s="1"/>
  <c r="BP235" i="1"/>
  <c r="J627" i="7" s="1"/>
  <c r="BO235" i="1"/>
  <c r="J606" i="7" s="1"/>
  <c r="BN235" i="1"/>
  <c r="J585" i="7" s="1"/>
  <c r="BM235" i="1"/>
  <c r="I627" i="7" s="1"/>
  <c r="BL235" i="1"/>
  <c r="I606" i="7" s="1"/>
  <c r="BK235" i="1"/>
  <c r="I585" i="7" s="1"/>
  <c r="BJ235" i="1"/>
  <c r="H627" i="7" s="1"/>
  <c r="BI235" i="1"/>
  <c r="H606" i="7" s="1"/>
  <c r="BH235" i="1"/>
  <c r="H585" i="7" s="1"/>
  <c r="BG235" i="1"/>
  <c r="G627" i="7" s="1"/>
  <c r="BF235" i="1"/>
  <c r="G606" i="7" s="1"/>
  <c r="BE235" i="1"/>
  <c r="G585" i="7" s="1"/>
  <c r="BD235" i="1"/>
  <c r="F627" i="7" s="1"/>
  <c r="BC235" i="1"/>
  <c r="F606" i="7" s="1"/>
  <c r="BB235" i="1"/>
  <c r="F585" i="7" s="1"/>
  <c r="BA235" i="1"/>
  <c r="E627" i="7" s="1"/>
  <c r="AZ235" i="1"/>
  <c r="E606" i="7" s="1"/>
  <c r="AY235" i="1"/>
  <c r="E585" i="7" s="1"/>
  <c r="AW235" i="1"/>
  <c r="CQ234" i="1"/>
  <c r="S626" i="7" s="1"/>
  <c r="CP234" i="1"/>
  <c r="S605" i="7" s="1"/>
  <c r="CO234" i="1"/>
  <c r="S584" i="7" s="1"/>
  <c r="CN234" i="1"/>
  <c r="R626" i="7" s="1"/>
  <c r="CM234" i="1"/>
  <c r="R605" i="7" s="1"/>
  <c r="CL234" i="1"/>
  <c r="R584" i="7" s="1"/>
  <c r="CK234" i="1"/>
  <c r="Q626" i="7" s="1"/>
  <c r="CJ234" i="1"/>
  <c r="Q605" i="7" s="1"/>
  <c r="CI234" i="1"/>
  <c r="Q584" i="7" s="1"/>
  <c r="CH234" i="1"/>
  <c r="P626" i="7" s="1"/>
  <c r="CG234" i="1"/>
  <c r="P605" i="7" s="1"/>
  <c r="CF234" i="1"/>
  <c r="P584" i="7" s="1"/>
  <c r="CE234" i="1"/>
  <c r="O626" i="7" s="1"/>
  <c r="CD234" i="1"/>
  <c r="O605" i="7" s="1"/>
  <c r="CC234" i="1"/>
  <c r="O584" i="7" s="1"/>
  <c r="CB234" i="1"/>
  <c r="N626" i="7" s="1"/>
  <c r="CA234" i="1"/>
  <c r="N605" i="7" s="1"/>
  <c r="BZ234" i="1"/>
  <c r="N584" i="7" s="1"/>
  <c r="BY234" i="1"/>
  <c r="M626" i="7" s="1"/>
  <c r="BX234" i="1"/>
  <c r="M605" i="7" s="1"/>
  <c r="BW234" i="1"/>
  <c r="M584" i="7" s="1"/>
  <c r="BV234" i="1"/>
  <c r="L626" i="7" s="1"/>
  <c r="BU234" i="1"/>
  <c r="L605" i="7" s="1"/>
  <c r="BT234" i="1"/>
  <c r="L584" i="7" s="1"/>
  <c r="BS234" i="1"/>
  <c r="BR234" i="1"/>
  <c r="K605" i="7" s="1"/>
  <c r="BQ234" i="1"/>
  <c r="K584" i="7" s="1"/>
  <c r="BP234" i="1"/>
  <c r="J626" i="7" s="1"/>
  <c r="BO234" i="1"/>
  <c r="J605" i="7" s="1"/>
  <c r="BN234" i="1"/>
  <c r="J584" i="7" s="1"/>
  <c r="BM234" i="1"/>
  <c r="I626" i="7" s="1"/>
  <c r="BL234" i="1"/>
  <c r="I605" i="7" s="1"/>
  <c r="BK234" i="1"/>
  <c r="I584" i="7" s="1"/>
  <c r="BJ234" i="1"/>
  <c r="H626" i="7" s="1"/>
  <c r="BI234" i="1"/>
  <c r="H605" i="7" s="1"/>
  <c r="BH234" i="1"/>
  <c r="H584" i="7" s="1"/>
  <c r="BG234" i="1"/>
  <c r="G626" i="7" s="1"/>
  <c r="BF234" i="1"/>
  <c r="G605" i="7" s="1"/>
  <c r="BE234" i="1"/>
  <c r="G584" i="7" s="1"/>
  <c r="BD234" i="1"/>
  <c r="F626" i="7" s="1"/>
  <c r="BC234" i="1"/>
  <c r="F605" i="7" s="1"/>
  <c r="BB234" i="1"/>
  <c r="F584" i="7" s="1"/>
  <c r="BA234" i="1"/>
  <c r="E626" i="7" s="1"/>
  <c r="AZ234" i="1"/>
  <c r="E605" i="7" s="1"/>
  <c r="AY234" i="1"/>
  <c r="E584" i="7" s="1"/>
  <c r="AW234" i="1"/>
  <c r="CQ233" i="1"/>
  <c r="S625" i="7" s="1"/>
  <c r="CP233" i="1"/>
  <c r="S604" i="7" s="1"/>
  <c r="CO233" i="1"/>
  <c r="S583" i="7" s="1"/>
  <c r="CN233" i="1"/>
  <c r="R625" i="7" s="1"/>
  <c r="CM233" i="1"/>
  <c r="R604" i="7" s="1"/>
  <c r="CL233" i="1"/>
  <c r="R583" i="7" s="1"/>
  <c r="CK233" i="1"/>
  <c r="Q625" i="7" s="1"/>
  <c r="CJ233" i="1"/>
  <c r="Q604" i="7" s="1"/>
  <c r="CI233" i="1"/>
  <c r="Q583" i="7" s="1"/>
  <c r="CH233" i="1"/>
  <c r="P625" i="7" s="1"/>
  <c r="CG233" i="1"/>
  <c r="P604" i="7" s="1"/>
  <c r="CF233" i="1"/>
  <c r="P583" i="7" s="1"/>
  <c r="CE233" i="1"/>
  <c r="O625" i="7" s="1"/>
  <c r="CD233" i="1"/>
  <c r="O604" i="7" s="1"/>
  <c r="CC233" i="1"/>
  <c r="O583" i="7" s="1"/>
  <c r="CB233" i="1"/>
  <c r="N625" i="7" s="1"/>
  <c r="CA233" i="1"/>
  <c r="N604" i="7" s="1"/>
  <c r="BZ233" i="1"/>
  <c r="N583" i="7" s="1"/>
  <c r="BY233" i="1"/>
  <c r="M625" i="7" s="1"/>
  <c r="BX233" i="1"/>
  <c r="M604" i="7" s="1"/>
  <c r="BW233" i="1"/>
  <c r="M583" i="7" s="1"/>
  <c r="BV233" i="1"/>
  <c r="L625" i="7" s="1"/>
  <c r="BU233" i="1"/>
  <c r="L604" i="7" s="1"/>
  <c r="BT233" i="1"/>
  <c r="L583" i="7" s="1"/>
  <c r="BS233" i="1"/>
  <c r="BR233" i="1"/>
  <c r="K604" i="7" s="1"/>
  <c r="BQ233" i="1"/>
  <c r="K583" i="7" s="1"/>
  <c r="BP233" i="1"/>
  <c r="J625" i="7" s="1"/>
  <c r="BO233" i="1"/>
  <c r="J604" i="7" s="1"/>
  <c r="BN233" i="1"/>
  <c r="J583" i="7" s="1"/>
  <c r="BM233" i="1"/>
  <c r="I625" i="7" s="1"/>
  <c r="BL233" i="1"/>
  <c r="I604" i="7" s="1"/>
  <c r="BK233" i="1"/>
  <c r="I583" i="7" s="1"/>
  <c r="BJ233" i="1"/>
  <c r="H625" i="7" s="1"/>
  <c r="BI233" i="1"/>
  <c r="H604" i="7" s="1"/>
  <c r="BH233" i="1"/>
  <c r="H583" i="7" s="1"/>
  <c r="BG233" i="1"/>
  <c r="G625" i="7" s="1"/>
  <c r="BF233" i="1"/>
  <c r="G604" i="7" s="1"/>
  <c r="BE233" i="1"/>
  <c r="G583" i="7" s="1"/>
  <c r="BD233" i="1"/>
  <c r="F625" i="7" s="1"/>
  <c r="BC233" i="1"/>
  <c r="F604" i="7" s="1"/>
  <c r="BB233" i="1"/>
  <c r="F583" i="7" s="1"/>
  <c r="BA233" i="1"/>
  <c r="E625" i="7" s="1"/>
  <c r="AZ233" i="1"/>
  <c r="E604" i="7" s="1"/>
  <c r="AY233" i="1"/>
  <c r="E583" i="7" s="1"/>
  <c r="AW233" i="1"/>
  <c r="CQ232" i="1"/>
  <c r="S624" i="7" s="1"/>
  <c r="CP232" i="1"/>
  <c r="S603" i="7" s="1"/>
  <c r="CO232" i="1"/>
  <c r="S582" i="7" s="1"/>
  <c r="CN232" i="1"/>
  <c r="R624" i="7" s="1"/>
  <c r="CM232" i="1"/>
  <c r="R603" i="7" s="1"/>
  <c r="CL232" i="1"/>
  <c r="R582" i="7" s="1"/>
  <c r="CK232" i="1"/>
  <c r="Q624" i="7" s="1"/>
  <c r="CJ232" i="1"/>
  <c r="Q603" i="7" s="1"/>
  <c r="CI232" i="1"/>
  <c r="Q582" i="7" s="1"/>
  <c r="CH232" i="1"/>
  <c r="P624" i="7" s="1"/>
  <c r="CG232" i="1"/>
  <c r="P603" i="7" s="1"/>
  <c r="CF232" i="1"/>
  <c r="P582" i="7" s="1"/>
  <c r="CE232" i="1"/>
  <c r="O624" i="7" s="1"/>
  <c r="CD232" i="1"/>
  <c r="O603" i="7" s="1"/>
  <c r="CC232" i="1"/>
  <c r="O582" i="7" s="1"/>
  <c r="CB232" i="1"/>
  <c r="N624" i="7" s="1"/>
  <c r="CA232" i="1"/>
  <c r="N603" i="7" s="1"/>
  <c r="BZ232" i="1"/>
  <c r="N582" i="7" s="1"/>
  <c r="BY232" i="1"/>
  <c r="M624" i="7" s="1"/>
  <c r="BX232" i="1"/>
  <c r="M603" i="7" s="1"/>
  <c r="BW232" i="1"/>
  <c r="M582" i="7" s="1"/>
  <c r="BV232" i="1"/>
  <c r="L624" i="7" s="1"/>
  <c r="BU232" i="1"/>
  <c r="L603" i="7" s="1"/>
  <c r="BT232" i="1"/>
  <c r="L582" i="7" s="1"/>
  <c r="BS232" i="1"/>
  <c r="BR232" i="1"/>
  <c r="K603" i="7" s="1"/>
  <c r="BQ232" i="1"/>
  <c r="K582" i="7" s="1"/>
  <c r="BP232" i="1"/>
  <c r="J624" i="7" s="1"/>
  <c r="BO232" i="1"/>
  <c r="J603" i="7" s="1"/>
  <c r="BN232" i="1"/>
  <c r="J582" i="7" s="1"/>
  <c r="BM232" i="1"/>
  <c r="I624" i="7" s="1"/>
  <c r="BL232" i="1"/>
  <c r="I603" i="7" s="1"/>
  <c r="BK232" i="1"/>
  <c r="I582" i="7" s="1"/>
  <c r="BJ232" i="1"/>
  <c r="H624" i="7" s="1"/>
  <c r="BI232" i="1"/>
  <c r="H603" i="7" s="1"/>
  <c r="BH232" i="1"/>
  <c r="H582" i="7" s="1"/>
  <c r="BG232" i="1"/>
  <c r="G624" i="7" s="1"/>
  <c r="BF232" i="1"/>
  <c r="G603" i="7" s="1"/>
  <c r="BE232" i="1"/>
  <c r="G582" i="7" s="1"/>
  <c r="BD232" i="1"/>
  <c r="F624" i="7" s="1"/>
  <c r="BC232" i="1"/>
  <c r="F603" i="7" s="1"/>
  <c r="BB232" i="1"/>
  <c r="F582" i="7" s="1"/>
  <c r="BA232" i="1"/>
  <c r="E624" i="7" s="1"/>
  <c r="AZ232" i="1"/>
  <c r="E603" i="7" s="1"/>
  <c r="AY232" i="1"/>
  <c r="E582" i="7" s="1"/>
  <c r="AW232" i="1"/>
  <c r="CQ231" i="1"/>
  <c r="S623" i="7" s="1"/>
  <c r="CP231" i="1"/>
  <c r="S602" i="7" s="1"/>
  <c r="CO231" i="1"/>
  <c r="S581" i="7" s="1"/>
  <c r="CN231" i="1"/>
  <c r="R623" i="7" s="1"/>
  <c r="CM231" i="1"/>
  <c r="R602" i="7" s="1"/>
  <c r="CL231" i="1"/>
  <c r="R581" i="7" s="1"/>
  <c r="CK231" i="1"/>
  <c r="Q623" i="7" s="1"/>
  <c r="CJ231" i="1"/>
  <c r="Q602" i="7" s="1"/>
  <c r="CI231" i="1"/>
  <c r="Q581" i="7" s="1"/>
  <c r="CH231" i="1"/>
  <c r="P623" i="7" s="1"/>
  <c r="CG231" i="1"/>
  <c r="P602" i="7" s="1"/>
  <c r="CF231" i="1"/>
  <c r="P581" i="7" s="1"/>
  <c r="CE231" i="1"/>
  <c r="O623" i="7" s="1"/>
  <c r="CD231" i="1"/>
  <c r="O602" i="7" s="1"/>
  <c r="CC231" i="1"/>
  <c r="O581" i="7" s="1"/>
  <c r="CB231" i="1"/>
  <c r="N623" i="7" s="1"/>
  <c r="CA231" i="1"/>
  <c r="N602" i="7" s="1"/>
  <c r="BZ231" i="1"/>
  <c r="N581" i="7" s="1"/>
  <c r="BY231" i="1"/>
  <c r="M623" i="7" s="1"/>
  <c r="BX231" i="1"/>
  <c r="M602" i="7" s="1"/>
  <c r="BW231" i="1"/>
  <c r="M581" i="7" s="1"/>
  <c r="BV231" i="1"/>
  <c r="L623" i="7" s="1"/>
  <c r="BU231" i="1"/>
  <c r="L602" i="7" s="1"/>
  <c r="BT231" i="1"/>
  <c r="L581" i="7" s="1"/>
  <c r="BS231" i="1"/>
  <c r="BR231" i="1"/>
  <c r="K602" i="7" s="1"/>
  <c r="BQ231" i="1"/>
  <c r="K581" i="7" s="1"/>
  <c r="BP231" i="1"/>
  <c r="J623" i="7" s="1"/>
  <c r="BO231" i="1"/>
  <c r="J602" i="7" s="1"/>
  <c r="BN231" i="1"/>
  <c r="J581" i="7" s="1"/>
  <c r="BM231" i="1"/>
  <c r="I623" i="7" s="1"/>
  <c r="BL231" i="1"/>
  <c r="I602" i="7" s="1"/>
  <c r="BK231" i="1"/>
  <c r="I581" i="7" s="1"/>
  <c r="BJ231" i="1"/>
  <c r="H623" i="7" s="1"/>
  <c r="BI231" i="1"/>
  <c r="H602" i="7" s="1"/>
  <c r="BH231" i="1"/>
  <c r="H581" i="7" s="1"/>
  <c r="BG231" i="1"/>
  <c r="G623" i="7" s="1"/>
  <c r="BF231" i="1"/>
  <c r="G602" i="7" s="1"/>
  <c r="BE231" i="1"/>
  <c r="G581" i="7" s="1"/>
  <c r="BD231" i="1"/>
  <c r="F623" i="7" s="1"/>
  <c r="BC231" i="1"/>
  <c r="F602" i="7" s="1"/>
  <c r="BB231" i="1"/>
  <c r="F581" i="7" s="1"/>
  <c r="BA231" i="1"/>
  <c r="E623" i="7" s="1"/>
  <c r="AZ231" i="1"/>
  <c r="E602" i="7" s="1"/>
  <c r="AY231" i="1"/>
  <c r="E581" i="7" s="1"/>
  <c r="AW231" i="1"/>
  <c r="CQ230" i="1"/>
  <c r="S622" i="7" s="1"/>
  <c r="CP230" i="1"/>
  <c r="S601" i="7" s="1"/>
  <c r="CO230" i="1"/>
  <c r="S580" i="7" s="1"/>
  <c r="CN230" i="1"/>
  <c r="R622" i="7" s="1"/>
  <c r="CM230" i="1"/>
  <c r="R601" i="7" s="1"/>
  <c r="CL230" i="1"/>
  <c r="R580" i="7" s="1"/>
  <c r="CK230" i="1"/>
  <c r="Q622" i="7" s="1"/>
  <c r="CJ230" i="1"/>
  <c r="Q601" i="7" s="1"/>
  <c r="CI230" i="1"/>
  <c r="Q580" i="7" s="1"/>
  <c r="CH230" i="1"/>
  <c r="P622" i="7" s="1"/>
  <c r="CG230" i="1"/>
  <c r="P601" i="7" s="1"/>
  <c r="CF230" i="1"/>
  <c r="P580" i="7" s="1"/>
  <c r="CE230" i="1"/>
  <c r="O622" i="7" s="1"/>
  <c r="CD230" i="1"/>
  <c r="O601" i="7" s="1"/>
  <c r="CC230" i="1"/>
  <c r="O580" i="7" s="1"/>
  <c r="CB230" i="1"/>
  <c r="N622" i="7" s="1"/>
  <c r="CA230" i="1"/>
  <c r="N601" i="7" s="1"/>
  <c r="BZ230" i="1"/>
  <c r="N580" i="7" s="1"/>
  <c r="BY230" i="1"/>
  <c r="M622" i="7" s="1"/>
  <c r="BX230" i="1"/>
  <c r="M601" i="7" s="1"/>
  <c r="BW230" i="1"/>
  <c r="M580" i="7" s="1"/>
  <c r="BV230" i="1"/>
  <c r="L622" i="7" s="1"/>
  <c r="BU230" i="1"/>
  <c r="L601" i="7" s="1"/>
  <c r="BT230" i="1"/>
  <c r="L580" i="7" s="1"/>
  <c r="BS230" i="1"/>
  <c r="BR230" i="1"/>
  <c r="K601" i="7" s="1"/>
  <c r="BQ230" i="1"/>
  <c r="K580" i="7" s="1"/>
  <c r="BP230" i="1"/>
  <c r="J622" i="7" s="1"/>
  <c r="BO230" i="1"/>
  <c r="J601" i="7" s="1"/>
  <c r="BN230" i="1"/>
  <c r="J580" i="7" s="1"/>
  <c r="BM230" i="1"/>
  <c r="I622" i="7" s="1"/>
  <c r="BL230" i="1"/>
  <c r="I601" i="7" s="1"/>
  <c r="BK230" i="1"/>
  <c r="I580" i="7" s="1"/>
  <c r="BJ230" i="1"/>
  <c r="H622" i="7" s="1"/>
  <c r="BI230" i="1"/>
  <c r="H601" i="7" s="1"/>
  <c r="BH230" i="1"/>
  <c r="H580" i="7" s="1"/>
  <c r="BG230" i="1"/>
  <c r="G622" i="7" s="1"/>
  <c r="BF230" i="1"/>
  <c r="G601" i="7" s="1"/>
  <c r="BE230" i="1"/>
  <c r="G580" i="7" s="1"/>
  <c r="BD230" i="1"/>
  <c r="F622" i="7" s="1"/>
  <c r="BC230" i="1"/>
  <c r="F601" i="7" s="1"/>
  <c r="BB230" i="1"/>
  <c r="F580" i="7" s="1"/>
  <c r="BA230" i="1"/>
  <c r="E622" i="7" s="1"/>
  <c r="AZ230" i="1"/>
  <c r="E601" i="7" s="1"/>
  <c r="AY230" i="1"/>
  <c r="E580" i="7" s="1"/>
  <c r="AW230" i="1"/>
  <c r="CQ229" i="1"/>
  <c r="S621" i="7" s="1"/>
  <c r="CP229" i="1"/>
  <c r="S600" i="7" s="1"/>
  <c r="CO229" i="1"/>
  <c r="S579" i="7" s="1"/>
  <c r="CN229" i="1"/>
  <c r="R621" i="7" s="1"/>
  <c r="CM229" i="1"/>
  <c r="R600" i="7" s="1"/>
  <c r="CL229" i="1"/>
  <c r="R579" i="7" s="1"/>
  <c r="CK229" i="1"/>
  <c r="Q621" i="7" s="1"/>
  <c r="CJ229" i="1"/>
  <c r="Q600" i="7" s="1"/>
  <c r="CI229" i="1"/>
  <c r="Q579" i="7" s="1"/>
  <c r="CH229" i="1"/>
  <c r="P621" i="7" s="1"/>
  <c r="CG229" i="1"/>
  <c r="P600" i="7" s="1"/>
  <c r="CF229" i="1"/>
  <c r="P579" i="7" s="1"/>
  <c r="CE229" i="1"/>
  <c r="O621" i="7" s="1"/>
  <c r="CD229" i="1"/>
  <c r="O600" i="7" s="1"/>
  <c r="CC229" i="1"/>
  <c r="O579" i="7" s="1"/>
  <c r="CB229" i="1"/>
  <c r="N621" i="7" s="1"/>
  <c r="CA229" i="1"/>
  <c r="N600" i="7" s="1"/>
  <c r="BZ229" i="1"/>
  <c r="N579" i="7" s="1"/>
  <c r="BY229" i="1"/>
  <c r="M621" i="7" s="1"/>
  <c r="BX229" i="1"/>
  <c r="M600" i="7" s="1"/>
  <c r="BW229" i="1"/>
  <c r="M579" i="7" s="1"/>
  <c r="BV229" i="1"/>
  <c r="L621" i="7" s="1"/>
  <c r="BU229" i="1"/>
  <c r="L600" i="7" s="1"/>
  <c r="BT229" i="1"/>
  <c r="L579" i="7" s="1"/>
  <c r="BS229" i="1"/>
  <c r="BR229" i="1"/>
  <c r="K600" i="7" s="1"/>
  <c r="BQ229" i="1"/>
  <c r="K579" i="7" s="1"/>
  <c r="BP229" i="1"/>
  <c r="J621" i="7" s="1"/>
  <c r="BO229" i="1"/>
  <c r="J600" i="7" s="1"/>
  <c r="BN229" i="1"/>
  <c r="J579" i="7" s="1"/>
  <c r="BM229" i="1"/>
  <c r="I621" i="7" s="1"/>
  <c r="BL229" i="1"/>
  <c r="I600" i="7" s="1"/>
  <c r="BK229" i="1"/>
  <c r="I579" i="7" s="1"/>
  <c r="BJ229" i="1"/>
  <c r="H621" i="7" s="1"/>
  <c r="BI229" i="1"/>
  <c r="H600" i="7" s="1"/>
  <c r="BH229" i="1"/>
  <c r="H579" i="7" s="1"/>
  <c r="BG229" i="1"/>
  <c r="G621" i="7" s="1"/>
  <c r="BF229" i="1"/>
  <c r="G600" i="7" s="1"/>
  <c r="BE229" i="1"/>
  <c r="G579" i="7" s="1"/>
  <c r="BD229" i="1"/>
  <c r="F621" i="7" s="1"/>
  <c r="BC229" i="1"/>
  <c r="F600" i="7" s="1"/>
  <c r="BB229" i="1"/>
  <c r="F579" i="7" s="1"/>
  <c r="BA229" i="1"/>
  <c r="E621" i="7" s="1"/>
  <c r="AZ229" i="1"/>
  <c r="E600" i="7" s="1"/>
  <c r="AY229" i="1"/>
  <c r="E579" i="7" s="1"/>
  <c r="AW229" i="1"/>
  <c r="CQ228" i="1"/>
  <c r="S620" i="7" s="1"/>
  <c r="CP228" i="1"/>
  <c r="S599" i="7" s="1"/>
  <c r="CO228" i="1"/>
  <c r="S578" i="7" s="1"/>
  <c r="CN228" i="1"/>
  <c r="R620" i="7" s="1"/>
  <c r="CM228" i="1"/>
  <c r="R599" i="7" s="1"/>
  <c r="CL228" i="1"/>
  <c r="R578" i="7" s="1"/>
  <c r="CK228" i="1"/>
  <c r="Q620" i="7" s="1"/>
  <c r="CJ228" i="1"/>
  <c r="Q599" i="7" s="1"/>
  <c r="CI228" i="1"/>
  <c r="Q578" i="7" s="1"/>
  <c r="CH228" i="1"/>
  <c r="P620" i="7" s="1"/>
  <c r="CG228" i="1"/>
  <c r="P599" i="7" s="1"/>
  <c r="CF228" i="1"/>
  <c r="P578" i="7" s="1"/>
  <c r="CE228" i="1"/>
  <c r="O620" i="7" s="1"/>
  <c r="CD228" i="1"/>
  <c r="O599" i="7" s="1"/>
  <c r="CC228" i="1"/>
  <c r="O578" i="7" s="1"/>
  <c r="CB228" i="1"/>
  <c r="N620" i="7" s="1"/>
  <c r="CA228" i="1"/>
  <c r="N599" i="7" s="1"/>
  <c r="BZ228" i="1"/>
  <c r="N578" i="7" s="1"/>
  <c r="BY228" i="1"/>
  <c r="M620" i="7" s="1"/>
  <c r="BX228" i="1"/>
  <c r="M599" i="7" s="1"/>
  <c r="BW228" i="1"/>
  <c r="M578" i="7" s="1"/>
  <c r="BV228" i="1"/>
  <c r="L620" i="7" s="1"/>
  <c r="BU228" i="1"/>
  <c r="L599" i="7" s="1"/>
  <c r="BT228" i="1"/>
  <c r="L578" i="7" s="1"/>
  <c r="BS228" i="1"/>
  <c r="BR228" i="1"/>
  <c r="K599" i="7" s="1"/>
  <c r="BQ228" i="1"/>
  <c r="K578" i="7" s="1"/>
  <c r="BP228" i="1"/>
  <c r="J620" i="7" s="1"/>
  <c r="BO228" i="1"/>
  <c r="J599" i="7" s="1"/>
  <c r="BN228" i="1"/>
  <c r="J578" i="7" s="1"/>
  <c r="BM228" i="1"/>
  <c r="I620" i="7" s="1"/>
  <c r="BL228" i="1"/>
  <c r="I599" i="7" s="1"/>
  <c r="BK228" i="1"/>
  <c r="I578" i="7" s="1"/>
  <c r="BJ228" i="1"/>
  <c r="H620" i="7" s="1"/>
  <c r="BI228" i="1"/>
  <c r="H599" i="7" s="1"/>
  <c r="BH228" i="1"/>
  <c r="H578" i="7" s="1"/>
  <c r="BG228" i="1"/>
  <c r="G620" i="7" s="1"/>
  <c r="BF228" i="1"/>
  <c r="G599" i="7" s="1"/>
  <c r="BE228" i="1"/>
  <c r="G578" i="7" s="1"/>
  <c r="BD228" i="1"/>
  <c r="F620" i="7" s="1"/>
  <c r="BC228" i="1"/>
  <c r="F599" i="7" s="1"/>
  <c r="BB228" i="1"/>
  <c r="F578" i="7" s="1"/>
  <c r="BA228" i="1"/>
  <c r="E620" i="7" s="1"/>
  <c r="AZ228" i="1"/>
  <c r="E599" i="7" s="1"/>
  <c r="AY228" i="1"/>
  <c r="E578" i="7" s="1"/>
  <c r="AW228" i="1"/>
  <c r="CQ227" i="1"/>
  <c r="S619" i="7" s="1"/>
  <c r="CP227" i="1"/>
  <c r="S598" i="7" s="1"/>
  <c r="CO227" i="1"/>
  <c r="S577" i="7" s="1"/>
  <c r="CN227" i="1"/>
  <c r="R619" i="7" s="1"/>
  <c r="CM227" i="1"/>
  <c r="R598" i="7" s="1"/>
  <c r="CL227" i="1"/>
  <c r="R577" i="7" s="1"/>
  <c r="CK227" i="1"/>
  <c r="Q619" i="7" s="1"/>
  <c r="CJ227" i="1"/>
  <c r="Q598" i="7" s="1"/>
  <c r="CI227" i="1"/>
  <c r="Q577" i="7" s="1"/>
  <c r="CH227" i="1"/>
  <c r="P619" i="7" s="1"/>
  <c r="CG227" i="1"/>
  <c r="P598" i="7" s="1"/>
  <c r="CF227" i="1"/>
  <c r="P577" i="7" s="1"/>
  <c r="CE227" i="1"/>
  <c r="O619" i="7" s="1"/>
  <c r="CD227" i="1"/>
  <c r="O598" i="7" s="1"/>
  <c r="CC227" i="1"/>
  <c r="O577" i="7" s="1"/>
  <c r="CB227" i="1"/>
  <c r="N619" i="7" s="1"/>
  <c r="CA227" i="1"/>
  <c r="N598" i="7" s="1"/>
  <c r="BZ227" i="1"/>
  <c r="N577" i="7" s="1"/>
  <c r="BY227" i="1"/>
  <c r="M619" i="7" s="1"/>
  <c r="BX227" i="1"/>
  <c r="M598" i="7" s="1"/>
  <c r="BW227" i="1"/>
  <c r="M577" i="7" s="1"/>
  <c r="BV227" i="1"/>
  <c r="L619" i="7" s="1"/>
  <c r="BU227" i="1"/>
  <c r="L598" i="7" s="1"/>
  <c r="BT227" i="1"/>
  <c r="L577" i="7" s="1"/>
  <c r="BS227" i="1"/>
  <c r="BR227" i="1"/>
  <c r="K598" i="7" s="1"/>
  <c r="BQ227" i="1"/>
  <c r="K577" i="7" s="1"/>
  <c r="BP227" i="1"/>
  <c r="J619" i="7" s="1"/>
  <c r="BO227" i="1"/>
  <c r="J598" i="7" s="1"/>
  <c r="BN227" i="1"/>
  <c r="J577" i="7" s="1"/>
  <c r="BM227" i="1"/>
  <c r="I619" i="7" s="1"/>
  <c r="BL227" i="1"/>
  <c r="I598" i="7" s="1"/>
  <c r="BK227" i="1"/>
  <c r="I577" i="7" s="1"/>
  <c r="BJ227" i="1"/>
  <c r="H619" i="7" s="1"/>
  <c r="BI227" i="1"/>
  <c r="H598" i="7" s="1"/>
  <c r="BH227" i="1"/>
  <c r="H577" i="7" s="1"/>
  <c r="BG227" i="1"/>
  <c r="G619" i="7" s="1"/>
  <c r="BF227" i="1"/>
  <c r="G598" i="7" s="1"/>
  <c r="BE227" i="1"/>
  <c r="G577" i="7" s="1"/>
  <c r="BD227" i="1"/>
  <c r="F619" i="7" s="1"/>
  <c r="BC227" i="1"/>
  <c r="F598" i="7" s="1"/>
  <c r="BB227" i="1"/>
  <c r="F577" i="7" s="1"/>
  <c r="BA227" i="1"/>
  <c r="E619" i="7" s="1"/>
  <c r="AZ227" i="1"/>
  <c r="E598" i="7" s="1"/>
  <c r="AY227" i="1"/>
  <c r="E577" i="7" s="1"/>
  <c r="AW227" i="1"/>
  <c r="CQ226" i="1"/>
  <c r="S618" i="7" s="1"/>
  <c r="CP226" i="1"/>
  <c r="S597" i="7" s="1"/>
  <c r="CO226" i="1"/>
  <c r="S576" i="7" s="1"/>
  <c r="CN226" i="1"/>
  <c r="R618" i="7" s="1"/>
  <c r="CM226" i="1"/>
  <c r="R597" i="7" s="1"/>
  <c r="CL226" i="1"/>
  <c r="R576" i="7" s="1"/>
  <c r="CK226" i="1"/>
  <c r="Q618" i="7" s="1"/>
  <c r="CJ226" i="1"/>
  <c r="Q597" i="7" s="1"/>
  <c r="CI226" i="1"/>
  <c r="Q576" i="7" s="1"/>
  <c r="CH226" i="1"/>
  <c r="P618" i="7" s="1"/>
  <c r="CG226" i="1"/>
  <c r="P597" i="7" s="1"/>
  <c r="CF226" i="1"/>
  <c r="P576" i="7" s="1"/>
  <c r="CE226" i="1"/>
  <c r="O618" i="7" s="1"/>
  <c r="CD226" i="1"/>
  <c r="O597" i="7" s="1"/>
  <c r="CC226" i="1"/>
  <c r="O576" i="7" s="1"/>
  <c r="CB226" i="1"/>
  <c r="N618" i="7" s="1"/>
  <c r="CA226" i="1"/>
  <c r="N597" i="7" s="1"/>
  <c r="BZ226" i="1"/>
  <c r="N576" i="7" s="1"/>
  <c r="BY226" i="1"/>
  <c r="M618" i="7" s="1"/>
  <c r="BX226" i="1"/>
  <c r="M597" i="7" s="1"/>
  <c r="BW226" i="1"/>
  <c r="M576" i="7" s="1"/>
  <c r="BV226" i="1"/>
  <c r="L618" i="7" s="1"/>
  <c r="BU226" i="1"/>
  <c r="L597" i="7" s="1"/>
  <c r="BT226" i="1"/>
  <c r="L576" i="7" s="1"/>
  <c r="BS226" i="1"/>
  <c r="BR226" i="1"/>
  <c r="K597" i="7" s="1"/>
  <c r="BQ226" i="1"/>
  <c r="K576" i="7" s="1"/>
  <c r="BP226" i="1"/>
  <c r="J618" i="7" s="1"/>
  <c r="BO226" i="1"/>
  <c r="J597" i="7" s="1"/>
  <c r="BN226" i="1"/>
  <c r="J576" i="7" s="1"/>
  <c r="BM226" i="1"/>
  <c r="I618" i="7" s="1"/>
  <c r="BL226" i="1"/>
  <c r="I597" i="7" s="1"/>
  <c r="BK226" i="1"/>
  <c r="I576" i="7" s="1"/>
  <c r="BJ226" i="1"/>
  <c r="H618" i="7" s="1"/>
  <c r="BI226" i="1"/>
  <c r="H597" i="7" s="1"/>
  <c r="BH226" i="1"/>
  <c r="H576" i="7" s="1"/>
  <c r="BG226" i="1"/>
  <c r="G618" i="7" s="1"/>
  <c r="BF226" i="1"/>
  <c r="G597" i="7" s="1"/>
  <c r="BE226" i="1"/>
  <c r="G576" i="7" s="1"/>
  <c r="BD226" i="1"/>
  <c r="F618" i="7" s="1"/>
  <c r="BC226" i="1"/>
  <c r="F597" i="7" s="1"/>
  <c r="BB226" i="1"/>
  <c r="F576" i="7" s="1"/>
  <c r="BA226" i="1"/>
  <c r="E618" i="7" s="1"/>
  <c r="AZ226" i="1"/>
  <c r="E597" i="7" s="1"/>
  <c r="AY226" i="1"/>
  <c r="E576" i="7" s="1"/>
  <c r="AW226" i="1"/>
  <c r="CQ225" i="1"/>
  <c r="S617" i="7" s="1"/>
  <c r="CP225" i="1"/>
  <c r="S596" i="7" s="1"/>
  <c r="CO225" i="1"/>
  <c r="S575" i="7" s="1"/>
  <c r="CN225" i="1"/>
  <c r="R617" i="7" s="1"/>
  <c r="CM225" i="1"/>
  <c r="R596" i="7" s="1"/>
  <c r="CL225" i="1"/>
  <c r="R575" i="7" s="1"/>
  <c r="CK225" i="1"/>
  <c r="Q617" i="7" s="1"/>
  <c r="CJ225" i="1"/>
  <c r="Q596" i="7" s="1"/>
  <c r="CI225" i="1"/>
  <c r="Q575" i="7" s="1"/>
  <c r="CH225" i="1"/>
  <c r="P617" i="7" s="1"/>
  <c r="CG225" i="1"/>
  <c r="P596" i="7" s="1"/>
  <c r="CF225" i="1"/>
  <c r="P575" i="7" s="1"/>
  <c r="CE225" i="1"/>
  <c r="O617" i="7" s="1"/>
  <c r="CD225" i="1"/>
  <c r="O596" i="7" s="1"/>
  <c r="CC225" i="1"/>
  <c r="O575" i="7" s="1"/>
  <c r="CB225" i="1"/>
  <c r="N617" i="7" s="1"/>
  <c r="CA225" i="1"/>
  <c r="N596" i="7" s="1"/>
  <c r="BZ225" i="1"/>
  <c r="N575" i="7" s="1"/>
  <c r="BY225" i="1"/>
  <c r="M617" i="7" s="1"/>
  <c r="BX225" i="1"/>
  <c r="M596" i="7" s="1"/>
  <c r="BW225" i="1"/>
  <c r="M575" i="7" s="1"/>
  <c r="BV225" i="1"/>
  <c r="L617" i="7" s="1"/>
  <c r="BU225" i="1"/>
  <c r="L596" i="7" s="1"/>
  <c r="BT225" i="1"/>
  <c r="L575" i="7" s="1"/>
  <c r="BS225" i="1"/>
  <c r="BR225" i="1"/>
  <c r="K596" i="7" s="1"/>
  <c r="BQ225" i="1"/>
  <c r="K575" i="7" s="1"/>
  <c r="BP225" i="1"/>
  <c r="J617" i="7" s="1"/>
  <c r="BO225" i="1"/>
  <c r="J596" i="7" s="1"/>
  <c r="BN225" i="1"/>
  <c r="J575" i="7" s="1"/>
  <c r="BM225" i="1"/>
  <c r="I617" i="7" s="1"/>
  <c r="BL225" i="1"/>
  <c r="I596" i="7" s="1"/>
  <c r="BK225" i="1"/>
  <c r="I575" i="7" s="1"/>
  <c r="BJ225" i="1"/>
  <c r="H617" i="7" s="1"/>
  <c r="BI225" i="1"/>
  <c r="H596" i="7" s="1"/>
  <c r="BH225" i="1"/>
  <c r="H575" i="7" s="1"/>
  <c r="BG225" i="1"/>
  <c r="G617" i="7" s="1"/>
  <c r="BF225" i="1"/>
  <c r="G596" i="7" s="1"/>
  <c r="BE225" i="1"/>
  <c r="G575" i="7" s="1"/>
  <c r="BD225" i="1"/>
  <c r="F617" i="7" s="1"/>
  <c r="BC225" i="1"/>
  <c r="F596" i="7" s="1"/>
  <c r="BB225" i="1"/>
  <c r="F575" i="7" s="1"/>
  <c r="BA225" i="1"/>
  <c r="E617" i="7" s="1"/>
  <c r="AZ225" i="1"/>
  <c r="E596" i="7" s="1"/>
  <c r="AY225" i="1"/>
  <c r="E575" i="7" s="1"/>
  <c r="AW225" i="1"/>
  <c r="CQ224" i="1"/>
  <c r="S616" i="7" s="1"/>
  <c r="CP224" i="1"/>
  <c r="S595" i="7" s="1"/>
  <c r="CO224" i="1"/>
  <c r="S574" i="7" s="1"/>
  <c r="CN224" i="1"/>
  <c r="R616" i="7" s="1"/>
  <c r="CM224" i="1"/>
  <c r="R595" i="7" s="1"/>
  <c r="CL224" i="1"/>
  <c r="R574" i="7" s="1"/>
  <c r="CK224" i="1"/>
  <c r="Q616" i="7" s="1"/>
  <c r="CJ224" i="1"/>
  <c r="Q595" i="7" s="1"/>
  <c r="CI224" i="1"/>
  <c r="Q574" i="7" s="1"/>
  <c r="CH224" i="1"/>
  <c r="P616" i="7" s="1"/>
  <c r="CG224" i="1"/>
  <c r="P595" i="7" s="1"/>
  <c r="CF224" i="1"/>
  <c r="P574" i="7" s="1"/>
  <c r="CE224" i="1"/>
  <c r="O616" i="7" s="1"/>
  <c r="CD224" i="1"/>
  <c r="O595" i="7" s="1"/>
  <c r="CC224" i="1"/>
  <c r="O574" i="7" s="1"/>
  <c r="CB224" i="1"/>
  <c r="N616" i="7" s="1"/>
  <c r="CA224" i="1"/>
  <c r="N595" i="7" s="1"/>
  <c r="BZ224" i="1"/>
  <c r="N574" i="7" s="1"/>
  <c r="BY224" i="1"/>
  <c r="M616" i="7" s="1"/>
  <c r="BX224" i="1"/>
  <c r="M595" i="7" s="1"/>
  <c r="BW224" i="1"/>
  <c r="M574" i="7" s="1"/>
  <c r="BV224" i="1"/>
  <c r="L616" i="7" s="1"/>
  <c r="BU224" i="1"/>
  <c r="L595" i="7" s="1"/>
  <c r="BT224" i="1"/>
  <c r="L574" i="7" s="1"/>
  <c r="BS224" i="1"/>
  <c r="BR224" i="1"/>
  <c r="K595" i="7" s="1"/>
  <c r="BQ224" i="1"/>
  <c r="K574" i="7" s="1"/>
  <c r="BP224" i="1"/>
  <c r="J616" i="7" s="1"/>
  <c r="BO224" i="1"/>
  <c r="J595" i="7" s="1"/>
  <c r="BN224" i="1"/>
  <c r="J574" i="7" s="1"/>
  <c r="BM224" i="1"/>
  <c r="I616" i="7" s="1"/>
  <c r="BL224" i="1"/>
  <c r="I595" i="7" s="1"/>
  <c r="BK224" i="1"/>
  <c r="I574" i="7" s="1"/>
  <c r="BJ224" i="1"/>
  <c r="H616" i="7" s="1"/>
  <c r="BI224" i="1"/>
  <c r="H595" i="7" s="1"/>
  <c r="BH224" i="1"/>
  <c r="H574" i="7" s="1"/>
  <c r="BG224" i="1"/>
  <c r="G616" i="7" s="1"/>
  <c r="BF224" i="1"/>
  <c r="G595" i="7" s="1"/>
  <c r="BE224" i="1"/>
  <c r="G574" i="7" s="1"/>
  <c r="BD224" i="1"/>
  <c r="F616" i="7" s="1"/>
  <c r="BC224" i="1"/>
  <c r="F595" i="7" s="1"/>
  <c r="BB224" i="1"/>
  <c r="F574" i="7" s="1"/>
  <c r="BA224" i="1"/>
  <c r="E616" i="7" s="1"/>
  <c r="AZ224" i="1"/>
  <c r="E595" i="7" s="1"/>
  <c r="AY224" i="1"/>
  <c r="E574" i="7" s="1"/>
  <c r="AW224" i="1"/>
  <c r="CQ223" i="1"/>
  <c r="S615" i="7" s="1"/>
  <c r="CP223" i="1"/>
  <c r="S594" i="7" s="1"/>
  <c r="CO223" i="1"/>
  <c r="S573" i="7" s="1"/>
  <c r="CN223" i="1"/>
  <c r="R615" i="7" s="1"/>
  <c r="CM223" i="1"/>
  <c r="R594" i="7" s="1"/>
  <c r="CL223" i="1"/>
  <c r="R573" i="7" s="1"/>
  <c r="CK223" i="1"/>
  <c r="Q615" i="7" s="1"/>
  <c r="CJ223" i="1"/>
  <c r="Q594" i="7" s="1"/>
  <c r="CI223" i="1"/>
  <c r="Q573" i="7" s="1"/>
  <c r="CH223" i="1"/>
  <c r="P615" i="7" s="1"/>
  <c r="CG223" i="1"/>
  <c r="P594" i="7" s="1"/>
  <c r="CF223" i="1"/>
  <c r="P573" i="7" s="1"/>
  <c r="CE223" i="1"/>
  <c r="O615" i="7" s="1"/>
  <c r="CD223" i="1"/>
  <c r="O594" i="7" s="1"/>
  <c r="CC223" i="1"/>
  <c r="O573" i="7" s="1"/>
  <c r="CB223" i="1"/>
  <c r="N615" i="7" s="1"/>
  <c r="CA223" i="1"/>
  <c r="N594" i="7" s="1"/>
  <c r="BZ223" i="1"/>
  <c r="N573" i="7" s="1"/>
  <c r="BY223" i="1"/>
  <c r="M615" i="7" s="1"/>
  <c r="BX223" i="1"/>
  <c r="M594" i="7" s="1"/>
  <c r="BW223" i="1"/>
  <c r="M573" i="7" s="1"/>
  <c r="BV223" i="1"/>
  <c r="L615" i="7" s="1"/>
  <c r="BU223" i="1"/>
  <c r="L594" i="7" s="1"/>
  <c r="BT223" i="1"/>
  <c r="L573" i="7" s="1"/>
  <c r="BS223" i="1"/>
  <c r="BR223" i="1"/>
  <c r="K594" i="7" s="1"/>
  <c r="BQ223" i="1"/>
  <c r="K573" i="7" s="1"/>
  <c r="BP223" i="1"/>
  <c r="J615" i="7" s="1"/>
  <c r="BO223" i="1"/>
  <c r="J594" i="7" s="1"/>
  <c r="BN223" i="1"/>
  <c r="J573" i="7" s="1"/>
  <c r="BM223" i="1"/>
  <c r="I615" i="7" s="1"/>
  <c r="BL223" i="1"/>
  <c r="I594" i="7" s="1"/>
  <c r="BK223" i="1"/>
  <c r="I573" i="7" s="1"/>
  <c r="BJ223" i="1"/>
  <c r="H615" i="7" s="1"/>
  <c r="BI223" i="1"/>
  <c r="H594" i="7" s="1"/>
  <c r="BH223" i="1"/>
  <c r="H573" i="7" s="1"/>
  <c r="BG223" i="1"/>
  <c r="G615" i="7" s="1"/>
  <c r="BF223" i="1"/>
  <c r="G594" i="7" s="1"/>
  <c r="BE223" i="1"/>
  <c r="G573" i="7" s="1"/>
  <c r="BD223" i="1"/>
  <c r="F615" i="7" s="1"/>
  <c r="BC223" i="1"/>
  <c r="F594" i="7" s="1"/>
  <c r="BB223" i="1"/>
  <c r="F573" i="7" s="1"/>
  <c r="BA223" i="1"/>
  <c r="E615" i="7" s="1"/>
  <c r="AZ223" i="1"/>
  <c r="E594" i="7" s="1"/>
  <c r="AY223" i="1"/>
  <c r="E573" i="7" s="1"/>
  <c r="AW223" i="1"/>
  <c r="CQ222" i="1"/>
  <c r="S614" i="7" s="1"/>
  <c r="CP222" i="1"/>
  <c r="S593" i="7" s="1"/>
  <c r="CO222" i="1"/>
  <c r="S572" i="7" s="1"/>
  <c r="CN222" i="1"/>
  <c r="R614" i="7" s="1"/>
  <c r="CM222" i="1"/>
  <c r="R593" i="7" s="1"/>
  <c r="CL222" i="1"/>
  <c r="R572" i="7" s="1"/>
  <c r="CK222" i="1"/>
  <c r="Q614" i="7" s="1"/>
  <c r="CJ222" i="1"/>
  <c r="Q593" i="7" s="1"/>
  <c r="CI222" i="1"/>
  <c r="Q572" i="7" s="1"/>
  <c r="CH222" i="1"/>
  <c r="P614" i="7" s="1"/>
  <c r="CG222" i="1"/>
  <c r="P593" i="7" s="1"/>
  <c r="CF222" i="1"/>
  <c r="P572" i="7" s="1"/>
  <c r="CE222" i="1"/>
  <c r="O614" i="7" s="1"/>
  <c r="CD222" i="1"/>
  <c r="O593" i="7" s="1"/>
  <c r="CC222" i="1"/>
  <c r="O572" i="7" s="1"/>
  <c r="CB222" i="1"/>
  <c r="N614" i="7" s="1"/>
  <c r="CA222" i="1"/>
  <c r="N593" i="7" s="1"/>
  <c r="BZ222" i="1"/>
  <c r="N572" i="7" s="1"/>
  <c r="BY222" i="1"/>
  <c r="M614" i="7" s="1"/>
  <c r="BX222" i="1"/>
  <c r="M593" i="7" s="1"/>
  <c r="BW222" i="1"/>
  <c r="M572" i="7" s="1"/>
  <c r="BV222" i="1"/>
  <c r="L614" i="7" s="1"/>
  <c r="BU222" i="1"/>
  <c r="L593" i="7" s="1"/>
  <c r="BT222" i="1"/>
  <c r="L572" i="7" s="1"/>
  <c r="BS222" i="1"/>
  <c r="BR222" i="1"/>
  <c r="K593" i="7" s="1"/>
  <c r="BQ222" i="1"/>
  <c r="K572" i="7" s="1"/>
  <c r="BP222" i="1"/>
  <c r="J614" i="7" s="1"/>
  <c r="BO222" i="1"/>
  <c r="J593" i="7" s="1"/>
  <c r="BN222" i="1"/>
  <c r="J572" i="7" s="1"/>
  <c r="BM222" i="1"/>
  <c r="I614" i="7" s="1"/>
  <c r="BL222" i="1"/>
  <c r="I593" i="7" s="1"/>
  <c r="BK222" i="1"/>
  <c r="I572" i="7" s="1"/>
  <c r="BJ222" i="1"/>
  <c r="H614" i="7" s="1"/>
  <c r="BI222" i="1"/>
  <c r="H593" i="7" s="1"/>
  <c r="BH222" i="1"/>
  <c r="H572" i="7" s="1"/>
  <c r="BG222" i="1"/>
  <c r="G614" i="7" s="1"/>
  <c r="BF222" i="1"/>
  <c r="G593" i="7" s="1"/>
  <c r="BE222" i="1"/>
  <c r="G572" i="7" s="1"/>
  <c r="BD222" i="1"/>
  <c r="F614" i="7" s="1"/>
  <c r="BC222" i="1"/>
  <c r="F593" i="7" s="1"/>
  <c r="BB222" i="1"/>
  <c r="F572" i="7" s="1"/>
  <c r="BA222" i="1"/>
  <c r="E614" i="7" s="1"/>
  <c r="AZ222" i="1"/>
  <c r="E593" i="7" s="1"/>
  <c r="AY222" i="1"/>
  <c r="E572" i="7" s="1"/>
  <c r="AW222" i="1"/>
  <c r="CQ221" i="1"/>
  <c r="S613" i="7" s="1"/>
  <c r="CP221" i="1"/>
  <c r="S592" i="7" s="1"/>
  <c r="CO221" i="1"/>
  <c r="S571" i="7" s="1"/>
  <c r="CN221" i="1"/>
  <c r="R613" i="7" s="1"/>
  <c r="CM221" i="1"/>
  <c r="R592" i="7" s="1"/>
  <c r="CL221" i="1"/>
  <c r="R571" i="7" s="1"/>
  <c r="CK221" i="1"/>
  <c r="Q613" i="7" s="1"/>
  <c r="CJ221" i="1"/>
  <c r="Q592" i="7" s="1"/>
  <c r="CI221" i="1"/>
  <c r="Q571" i="7" s="1"/>
  <c r="CH221" i="1"/>
  <c r="P613" i="7" s="1"/>
  <c r="CG221" i="1"/>
  <c r="P592" i="7" s="1"/>
  <c r="CF221" i="1"/>
  <c r="P571" i="7" s="1"/>
  <c r="CE221" i="1"/>
  <c r="O613" i="7" s="1"/>
  <c r="CD221" i="1"/>
  <c r="O592" i="7" s="1"/>
  <c r="CC221" i="1"/>
  <c r="O571" i="7" s="1"/>
  <c r="CB221" i="1"/>
  <c r="N613" i="7" s="1"/>
  <c r="CA221" i="1"/>
  <c r="N592" i="7" s="1"/>
  <c r="BZ221" i="1"/>
  <c r="N571" i="7" s="1"/>
  <c r="BY221" i="1"/>
  <c r="M613" i="7" s="1"/>
  <c r="BX221" i="1"/>
  <c r="M592" i="7" s="1"/>
  <c r="BW221" i="1"/>
  <c r="M571" i="7" s="1"/>
  <c r="BV221" i="1"/>
  <c r="L613" i="7" s="1"/>
  <c r="BU221" i="1"/>
  <c r="L592" i="7" s="1"/>
  <c r="BT221" i="1"/>
  <c r="L571" i="7" s="1"/>
  <c r="BS221" i="1"/>
  <c r="BR221" i="1"/>
  <c r="K592" i="7" s="1"/>
  <c r="BQ221" i="1"/>
  <c r="K571" i="7" s="1"/>
  <c r="BP221" i="1"/>
  <c r="J613" i="7" s="1"/>
  <c r="BO221" i="1"/>
  <c r="J592" i="7" s="1"/>
  <c r="BN221" i="1"/>
  <c r="J571" i="7" s="1"/>
  <c r="BM221" i="1"/>
  <c r="I613" i="7" s="1"/>
  <c r="BL221" i="1"/>
  <c r="I592" i="7" s="1"/>
  <c r="BK221" i="1"/>
  <c r="I571" i="7" s="1"/>
  <c r="BJ221" i="1"/>
  <c r="H613" i="7" s="1"/>
  <c r="BI221" i="1"/>
  <c r="H592" i="7" s="1"/>
  <c r="BH221" i="1"/>
  <c r="H571" i="7" s="1"/>
  <c r="BG221" i="1"/>
  <c r="G613" i="7" s="1"/>
  <c r="BF221" i="1"/>
  <c r="G592" i="7" s="1"/>
  <c r="BE221" i="1"/>
  <c r="G571" i="7" s="1"/>
  <c r="BD221" i="1"/>
  <c r="F613" i="7" s="1"/>
  <c r="BC221" i="1"/>
  <c r="F592" i="7" s="1"/>
  <c r="BB221" i="1"/>
  <c r="F571" i="7" s="1"/>
  <c r="BA221" i="1"/>
  <c r="E613" i="7" s="1"/>
  <c r="AZ221" i="1"/>
  <c r="E592" i="7" s="1"/>
  <c r="AY221" i="1"/>
  <c r="E571" i="7" s="1"/>
  <c r="AW221" i="1"/>
  <c r="CQ220" i="1"/>
  <c r="S612" i="7" s="1"/>
  <c r="CP220" i="1"/>
  <c r="S591" i="7" s="1"/>
  <c r="CO220" i="1"/>
  <c r="S570" i="7" s="1"/>
  <c r="CN220" i="1"/>
  <c r="R612" i="7" s="1"/>
  <c r="CM220" i="1"/>
  <c r="R591" i="7" s="1"/>
  <c r="CL220" i="1"/>
  <c r="R570" i="7" s="1"/>
  <c r="CK220" i="1"/>
  <c r="Q612" i="7" s="1"/>
  <c r="CJ220" i="1"/>
  <c r="Q591" i="7" s="1"/>
  <c r="CI220" i="1"/>
  <c r="Q570" i="7" s="1"/>
  <c r="CH220" i="1"/>
  <c r="P612" i="7" s="1"/>
  <c r="CG220" i="1"/>
  <c r="P591" i="7" s="1"/>
  <c r="CF220" i="1"/>
  <c r="P570" i="7" s="1"/>
  <c r="CE220" i="1"/>
  <c r="O612" i="7" s="1"/>
  <c r="CD220" i="1"/>
  <c r="O591" i="7" s="1"/>
  <c r="CC220" i="1"/>
  <c r="O570" i="7" s="1"/>
  <c r="CB220" i="1"/>
  <c r="N612" i="7" s="1"/>
  <c r="CA220" i="1"/>
  <c r="N591" i="7" s="1"/>
  <c r="BZ220" i="1"/>
  <c r="N570" i="7" s="1"/>
  <c r="BY220" i="1"/>
  <c r="M612" i="7" s="1"/>
  <c r="BX220" i="1"/>
  <c r="M591" i="7" s="1"/>
  <c r="BW220" i="1"/>
  <c r="M570" i="7" s="1"/>
  <c r="BV220" i="1"/>
  <c r="L612" i="7" s="1"/>
  <c r="BU220" i="1"/>
  <c r="L591" i="7" s="1"/>
  <c r="BT220" i="1"/>
  <c r="L570" i="7" s="1"/>
  <c r="BS220" i="1"/>
  <c r="BR220" i="1"/>
  <c r="K591" i="7" s="1"/>
  <c r="BQ220" i="1"/>
  <c r="K570" i="7" s="1"/>
  <c r="BP220" i="1"/>
  <c r="J612" i="7" s="1"/>
  <c r="BO220" i="1"/>
  <c r="J591" i="7" s="1"/>
  <c r="BN220" i="1"/>
  <c r="J570" i="7" s="1"/>
  <c r="BM220" i="1"/>
  <c r="I612" i="7" s="1"/>
  <c r="BL220" i="1"/>
  <c r="I591" i="7" s="1"/>
  <c r="BK220" i="1"/>
  <c r="I570" i="7" s="1"/>
  <c r="BJ220" i="1"/>
  <c r="H612" i="7" s="1"/>
  <c r="BI220" i="1"/>
  <c r="H591" i="7" s="1"/>
  <c r="BH220" i="1"/>
  <c r="H570" i="7" s="1"/>
  <c r="BG220" i="1"/>
  <c r="G612" i="7" s="1"/>
  <c r="BF220" i="1"/>
  <c r="G591" i="7" s="1"/>
  <c r="BE220" i="1"/>
  <c r="G570" i="7" s="1"/>
  <c r="BD220" i="1"/>
  <c r="F612" i="7" s="1"/>
  <c r="BC220" i="1"/>
  <c r="F591" i="7" s="1"/>
  <c r="BB220" i="1"/>
  <c r="F570" i="7" s="1"/>
  <c r="BA220" i="1"/>
  <c r="E612" i="7" s="1"/>
  <c r="AZ220" i="1"/>
  <c r="E591" i="7" s="1"/>
  <c r="AY220" i="1"/>
  <c r="E570" i="7" s="1"/>
  <c r="AW220" i="1"/>
  <c r="CQ219" i="1"/>
  <c r="S611" i="7" s="1"/>
  <c r="CP219" i="1"/>
  <c r="S590" i="7" s="1"/>
  <c r="CO219" i="1"/>
  <c r="S569" i="7" s="1"/>
  <c r="CN219" i="1"/>
  <c r="R611" i="7" s="1"/>
  <c r="CM219" i="1"/>
  <c r="R590" i="7" s="1"/>
  <c r="CL219" i="1"/>
  <c r="R569" i="7" s="1"/>
  <c r="CK219" i="1"/>
  <c r="Q611" i="7" s="1"/>
  <c r="CJ219" i="1"/>
  <c r="Q590" i="7" s="1"/>
  <c r="CI219" i="1"/>
  <c r="Q569" i="7" s="1"/>
  <c r="CH219" i="1"/>
  <c r="P611" i="7" s="1"/>
  <c r="CG219" i="1"/>
  <c r="P590" i="7" s="1"/>
  <c r="CF219" i="1"/>
  <c r="P569" i="7" s="1"/>
  <c r="CE219" i="1"/>
  <c r="O611" i="7" s="1"/>
  <c r="CD219" i="1"/>
  <c r="O590" i="7" s="1"/>
  <c r="CC219" i="1"/>
  <c r="O569" i="7" s="1"/>
  <c r="CB219" i="1"/>
  <c r="N611" i="7" s="1"/>
  <c r="CA219" i="1"/>
  <c r="N590" i="7" s="1"/>
  <c r="BZ219" i="1"/>
  <c r="N569" i="7" s="1"/>
  <c r="BY219" i="1"/>
  <c r="M611" i="7" s="1"/>
  <c r="BX219" i="1"/>
  <c r="M590" i="7" s="1"/>
  <c r="BW219" i="1"/>
  <c r="M569" i="7" s="1"/>
  <c r="BV219" i="1"/>
  <c r="L611" i="7" s="1"/>
  <c r="BU219" i="1"/>
  <c r="L590" i="7" s="1"/>
  <c r="BT219" i="1"/>
  <c r="L569" i="7" s="1"/>
  <c r="BS219" i="1"/>
  <c r="BR219" i="1"/>
  <c r="K590" i="7" s="1"/>
  <c r="BQ219" i="1"/>
  <c r="K569" i="7" s="1"/>
  <c r="BP219" i="1"/>
  <c r="J611" i="7" s="1"/>
  <c r="BO219" i="1"/>
  <c r="J590" i="7" s="1"/>
  <c r="BN219" i="1"/>
  <c r="J569" i="7" s="1"/>
  <c r="BM219" i="1"/>
  <c r="I611" i="7" s="1"/>
  <c r="BL219" i="1"/>
  <c r="I590" i="7" s="1"/>
  <c r="BK219" i="1"/>
  <c r="I569" i="7" s="1"/>
  <c r="BJ219" i="1"/>
  <c r="H611" i="7" s="1"/>
  <c r="BI219" i="1"/>
  <c r="H590" i="7" s="1"/>
  <c r="BH219" i="1"/>
  <c r="H569" i="7" s="1"/>
  <c r="BG219" i="1"/>
  <c r="G611" i="7" s="1"/>
  <c r="BF219" i="1"/>
  <c r="G590" i="7" s="1"/>
  <c r="BE219" i="1"/>
  <c r="G569" i="7" s="1"/>
  <c r="BD219" i="1"/>
  <c r="F611" i="7" s="1"/>
  <c r="BC219" i="1"/>
  <c r="F590" i="7" s="1"/>
  <c r="BB219" i="1"/>
  <c r="F569" i="7" s="1"/>
  <c r="BA219" i="1"/>
  <c r="E611" i="7" s="1"/>
  <c r="AZ219" i="1"/>
  <c r="E590" i="7" s="1"/>
  <c r="AY219" i="1"/>
  <c r="E569" i="7" s="1"/>
  <c r="AW219" i="1"/>
  <c r="CQ215" i="1"/>
  <c r="S568" i="7" s="1"/>
  <c r="CP215" i="1"/>
  <c r="S547" i="7" s="1"/>
  <c r="CO215" i="1"/>
  <c r="S526" i="7" s="1"/>
  <c r="CN215" i="1"/>
  <c r="R568" i="7" s="1"/>
  <c r="CM215" i="1"/>
  <c r="R547" i="7" s="1"/>
  <c r="CL215" i="1"/>
  <c r="R526" i="7" s="1"/>
  <c r="CK215" i="1"/>
  <c r="Q568" i="7" s="1"/>
  <c r="CJ215" i="1"/>
  <c r="Q547" i="7" s="1"/>
  <c r="CI215" i="1"/>
  <c r="Q526" i="7" s="1"/>
  <c r="CH215" i="1"/>
  <c r="P568" i="7" s="1"/>
  <c r="CG215" i="1"/>
  <c r="P547" i="7" s="1"/>
  <c r="CF215" i="1"/>
  <c r="P526" i="7" s="1"/>
  <c r="CE215" i="1"/>
  <c r="O568" i="7" s="1"/>
  <c r="CD215" i="1"/>
  <c r="O547" i="7" s="1"/>
  <c r="CC215" i="1"/>
  <c r="O526" i="7" s="1"/>
  <c r="CB215" i="1"/>
  <c r="N568" i="7" s="1"/>
  <c r="CA215" i="1"/>
  <c r="N547" i="7" s="1"/>
  <c r="BZ215" i="1"/>
  <c r="N526" i="7" s="1"/>
  <c r="BY215" i="1"/>
  <c r="M568" i="7" s="1"/>
  <c r="BX215" i="1"/>
  <c r="M547" i="7" s="1"/>
  <c r="BW215" i="1"/>
  <c r="M526" i="7" s="1"/>
  <c r="BV215" i="1"/>
  <c r="L568" i="7" s="1"/>
  <c r="BU215" i="1"/>
  <c r="L547" i="7" s="1"/>
  <c r="BT215" i="1"/>
  <c r="L526" i="7" s="1"/>
  <c r="BS215" i="1"/>
  <c r="BR215" i="1"/>
  <c r="K547" i="7" s="1"/>
  <c r="BQ215" i="1"/>
  <c r="K526" i="7" s="1"/>
  <c r="BP215" i="1"/>
  <c r="J568" i="7" s="1"/>
  <c r="BO215" i="1"/>
  <c r="J547" i="7" s="1"/>
  <c r="BN215" i="1"/>
  <c r="J526" i="7" s="1"/>
  <c r="BM215" i="1"/>
  <c r="I568" i="7" s="1"/>
  <c r="BL215" i="1"/>
  <c r="I547" i="7" s="1"/>
  <c r="BK215" i="1"/>
  <c r="I526" i="7" s="1"/>
  <c r="BJ215" i="1"/>
  <c r="H568" i="7" s="1"/>
  <c r="BI215" i="1"/>
  <c r="H547" i="7" s="1"/>
  <c r="BH215" i="1"/>
  <c r="H526" i="7" s="1"/>
  <c r="BG215" i="1"/>
  <c r="G568" i="7" s="1"/>
  <c r="BF215" i="1"/>
  <c r="G547" i="7" s="1"/>
  <c r="BE215" i="1"/>
  <c r="G526" i="7" s="1"/>
  <c r="BD215" i="1"/>
  <c r="F568" i="7" s="1"/>
  <c r="BC215" i="1"/>
  <c r="F547" i="7" s="1"/>
  <c r="BB215" i="1"/>
  <c r="F526" i="7" s="1"/>
  <c r="BA215" i="1"/>
  <c r="E568" i="7" s="1"/>
  <c r="AZ215" i="1"/>
  <c r="E547" i="7" s="1"/>
  <c r="AY215" i="1"/>
  <c r="E526" i="7" s="1"/>
  <c r="AW215" i="1"/>
  <c r="CQ214" i="1"/>
  <c r="S567" i="7" s="1"/>
  <c r="CP214" i="1"/>
  <c r="S546" i="7" s="1"/>
  <c r="CO214" i="1"/>
  <c r="S525" i="7" s="1"/>
  <c r="CN214" i="1"/>
  <c r="R567" i="7" s="1"/>
  <c r="CM214" i="1"/>
  <c r="R546" i="7" s="1"/>
  <c r="CL214" i="1"/>
  <c r="R525" i="7" s="1"/>
  <c r="CK214" i="1"/>
  <c r="Q567" i="7" s="1"/>
  <c r="CJ214" i="1"/>
  <c r="Q546" i="7" s="1"/>
  <c r="CI214" i="1"/>
  <c r="Q525" i="7" s="1"/>
  <c r="CH214" i="1"/>
  <c r="P567" i="7" s="1"/>
  <c r="CG214" i="1"/>
  <c r="P546" i="7" s="1"/>
  <c r="CF214" i="1"/>
  <c r="P525" i="7" s="1"/>
  <c r="CE214" i="1"/>
  <c r="O567" i="7" s="1"/>
  <c r="CD214" i="1"/>
  <c r="O546" i="7" s="1"/>
  <c r="CC214" i="1"/>
  <c r="O525" i="7" s="1"/>
  <c r="CB214" i="1"/>
  <c r="N567" i="7" s="1"/>
  <c r="CA214" i="1"/>
  <c r="N546" i="7" s="1"/>
  <c r="BZ214" i="1"/>
  <c r="N525" i="7" s="1"/>
  <c r="BY214" i="1"/>
  <c r="M567" i="7" s="1"/>
  <c r="BX214" i="1"/>
  <c r="M546" i="7" s="1"/>
  <c r="BW214" i="1"/>
  <c r="M525" i="7" s="1"/>
  <c r="BV214" i="1"/>
  <c r="L567" i="7" s="1"/>
  <c r="BU214" i="1"/>
  <c r="L546" i="7" s="1"/>
  <c r="BT214" i="1"/>
  <c r="L525" i="7" s="1"/>
  <c r="BS214" i="1"/>
  <c r="BR214" i="1"/>
  <c r="K546" i="7" s="1"/>
  <c r="BQ214" i="1"/>
  <c r="K525" i="7" s="1"/>
  <c r="BP214" i="1"/>
  <c r="J567" i="7" s="1"/>
  <c r="BO214" i="1"/>
  <c r="J546" i="7" s="1"/>
  <c r="BN214" i="1"/>
  <c r="J525" i="7" s="1"/>
  <c r="BM214" i="1"/>
  <c r="I567" i="7" s="1"/>
  <c r="BL214" i="1"/>
  <c r="I546" i="7" s="1"/>
  <c r="BK214" i="1"/>
  <c r="I525" i="7" s="1"/>
  <c r="BJ214" i="1"/>
  <c r="H567" i="7" s="1"/>
  <c r="BI214" i="1"/>
  <c r="H546" i="7" s="1"/>
  <c r="BH214" i="1"/>
  <c r="H525" i="7" s="1"/>
  <c r="BG214" i="1"/>
  <c r="G567" i="7" s="1"/>
  <c r="BF214" i="1"/>
  <c r="G546" i="7" s="1"/>
  <c r="BE214" i="1"/>
  <c r="G525" i="7" s="1"/>
  <c r="BD214" i="1"/>
  <c r="F567" i="7" s="1"/>
  <c r="BC214" i="1"/>
  <c r="F546" i="7" s="1"/>
  <c r="BB214" i="1"/>
  <c r="F525" i="7" s="1"/>
  <c r="BA214" i="1"/>
  <c r="E567" i="7" s="1"/>
  <c r="AZ214" i="1"/>
  <c r="E546" i="7" s="1"/>
  <c r="AY214" i="1"/>
  <c r="E525" i="7" s="1"/>
  <c r="AW214" i="1"/>
  <c r="CQ213" i="1"/>
  <c r="S566" i="7" s="1"/>
  <c r="CP213" i="1"/>
  <c r="S545" i="7" s="1"/>
  <c r="CO213" i="1"/>
  <c r="S524" i="7" s="1"/>
  <c r="CN213" i="1"/>
  <c r="R566" i="7" s="1"/>
  <c r="CM213" i="1"/>
  <c r="R545" i="7" s="1"/>
  <c r="CL213" i="1"/>
  <c r="R524" i="7" s="1"/>
  <c r="CK213" i="1"/>
  <c r="Q566" i="7" s="1"/>
  <c r="CJ213" i="1"/>
  <c r="Q545" i="7" s="1"/>
  <c r="CI213" i="1"/>
  <c r="Q524" i="7" s="1"/>
  <c r="CH213" i="1"/>
  <c r="P566" i="7" s="1"/>
  <c r="CG213" i="1"/>
  <c r="P545" i="7" s="1"/>
  <c r="CF213" i="1"/>
  <c r="P524" i="7" s="1"/>
  <c r="CE213" i="1"/>
  <c r="O566" i="7" s="1"/>
  <c r="CD213" i="1"/>
  <c r="O545" i="7" s="1"/>
  <c r="CC213" i="1"/>
  <c r="O524" i="7" s="1"/>
  <c r="CB213" i="1"/>
  <c r="N566" i="7" s="1"/>
  <c r="CA213" i="1"/>
  <c r="N545" i="7" s="1"/>
  <c r="BZ213" i="1"/>
  <c r="N524" i="7" s="1"/>
  <c r="BY213" i="1"/>
  <c r="M566" i="7" s="1"/>
  <c r="BX213" i="1"/>
  <c r="M545" i="7" s="1"/>
  <c r="BW213" i="1"/>
  <c r="M524" i="7" s="1"/>
  <c r="BV213" i="1"/>
  <c r="L566" i="7" s="1"/>
  <c r="BU213" i="1"/>
  <c r="L545" i="7" s="1"/>
  <c r="BT213" i="1"/>
  <c r="L524" i="7" s="1"/>
  <c r="BS213" i="1"/>
  <c r="BR213" i="1"/>
  <c r="K545" i="7" s="1"/>
  <c r="BQ213" i="1"/>
  <c r="K524" i="7" s="1"/>
  <c r="BP213" i="1"/>
  <c r="J566" i="7" s="1"/>
  <c r="BO213" i="1"/>
  <c r="J545" i="7" s="1"/>
  <c r="BN213" i="1"/>
  <c r="J524" i="7" s="1"/>
  <c r="BM213" i="1"/>
  <c r="I566" i="7" s="1"/>
  <c r="BL213" i="1"/>
  <c r="I545" i="7" s="1"/>
  <c r="BK213" i="1"/>
  <c r="I524" i="7" s="1"/>
  <c r="BJ213" i="1"/>
  <c r="H566" i="7" s="1"/>
  <c r="BI213" i="1"/>
  <c r="H545" i="7" s="1"/>
  <c r="BH213" i="1"/>
  <c r="H524" i="7" s="1"/>
  <c r="BG213" i="1"/>
  <c r="G566" i="7" s="1"/>
  <c r="BF213" i="1"/>
  <c r="G545" i="7" s="1"/>
  <c r="BE213" i="1"/>
  <c r="G524" i="7" s="1"/>
  <c r="BD213" i="1"/>
  <c r="F566" i="7" s="1"/>
  <c r="BC213" i="1"/>
  <c r="F545" i="7" s="1"/>
  <c r="BB213" i="1"/>
  <c r="F524" i="7" s="1"/>
  <c r="BA213" i="1"/>
  <c r="E566" i="7" s="1"/>
  <c r="AZ213" i="1"/>
  <c r="E545" i="7" s="1"/>
  <c r="AY213" i="1"/>
  <c r="E524" i="7" s="1"/>
  <c r="AW213" i="1"/>
  <c r="CQ212" i="1"/>
  <c r="S565" i="7" s="1"/>
  <c r="CP212" i="1"/>
  <c r="S544" i="7" s="1"/>
  <c r="CO212" i="1"/>
  <c r="S523" i="7" s="1"/>
  <c r="CN212" i="1"/>
  <c r="R565" i="7" s="1"/>
  <c r="CM212" i="1"/>
  <c r="R544" i="7" s="1"/>
  <c r="CL212" i="1"/>
  <c r="R523" i="7" s="1"/>
  <c r="CK212" i="1"/>
  <c r="Q565" i="7" s="1"/>
  <c r="CJ212" i="1"/>
  <c r="Q544" i="7" s="1"/>
  <c r="CI212" i="1"/>
  <c r="Q523" i="7" s="1"/>
  <c r="CH212" i="1"/>
  <c r="P565" i="7" s="1"/>
  <c r="CG212" i="1"/>
  <c r="P544" i="7" s="1"/>
  <c r="CF212" i="1"/>
  <c r="P523" i="7" s="1"/>
  <c r="CE212" i="1"/>
  <c r="O565" i="7" s="1"/>
  <c r="CD212" i="1"/>
  <c r="O544" i="7" s="1"/>
  <c r="CC212" i="1"/>
  <c r="O523" i="7" s="1"/>
  <c r="CB212" i="1"/>
  <c r="N565" i="7" s="1"/>
  <c r="CA212" i="1"/>
  <c r="N544" i="7" s="1"/>
  <c r="BZ212" i="1"/>
  <c r="N523" i="7" s="1"/>
  <c r="BY212" i="1"/>
  <c r="M565" i="7" s="1"/>
  <c r="BX212" i="1"/>
  <c r="M544" i="7" s="1"/>
  <c r="BW212" i="1"/>
  <c r="M523" i="7" s="1"/>
  <c r="BV212" i="1"/>
  <c r="L565" i="7" s="1"/>
  <c r="BU212" i="1"/>
  <c r="L544" i="7" s="1"/>
  <c r="BT212" i="1"/>
  <c r="L523" i="7" s="1"/>
  <c r="BS212" i="1"/>
  <c r="BR212" i="1"/>
  <c r="K544" i="7" s="1"/>
  <c r="BQ212" i="1"/>
  <c r="K523" i="7" s="1"/>
  <c r="BP212" i="1"/>
  <c r="J565" i="7" s="1"/>
  <c r="BO212" i="1"/>
  <c r="J544" i="7" s="1"/>
  <c r="BN212" i="1"/>
  <c r="J523" i="7" s="1"/>
  <c r="BM212" i="1"/>
  <c r="I565" i="7" s="1"/>
  <c r="BL212" i="1"/>
  <c r="I544" i="7" s="1"/>
  <c r="BK212" i="1"/>
  <c r="I523" i="7" s="1"/>
  <c r="BJ212" i="1"/>
  <c r="H565" i="7" s="1"/>
  <c r="BI212" i="1"/>
  <c r="H544" i="7" s="1"/>
  <c r="BH212" i="1"/>
  <c r="H523" i="7" s="1"/>
  <c r="BG212" i="1"/>
  <c r="G565" i="7" s="1"/>
  <c r="BF212" i="1"/>
  <c r="G544" i="7" s="1"/>
  <c r="BE212" i="1"/>
  <c r="G523" i="7" s="1"/>
  <c r="BD212" i="1"/>
  <c r="F565" i="7" s="1"/>
  <c r="BC212" i="1"/>
  <c r="F544" i="7" s="1"/>
  <c r="BB212" i="1"/>
  <c r="F523" i="7" s="1"/>
  <c r="BA212" i="1"/>
  <c r="E565" i="7" s="1"/>
  <c r="AZ212" i="1"/>
  <c r="E544" i="7" s="1"/>
  <c r="AY212" i="1"/>
  <c r="E523" i="7" s="1"/>
  <c r="AW212" i="1"/>
  <c r="CQ211" i="1"/>
  <c r="S564" i="7" s="1"/>
  <c r="CP211" i="1"/>
  <c r="S543" i="7" s="1"/>
  <c r="CO211" i="1"/>
  <c r="S522" i="7" s="1"/>
  <c r="CN211" i="1"/>
  <c r="R564" i="7" s="1"/>
  <c r="CM211" i="1"/>
  <c r="R543" i="7" s="1"/>
  <c r="CL211" i="1"/>
  <c r="R522" i="7" s="1"/>
  <c r="CK211" i="1"/>
  <c r="Q564" i="7" s="1"/>
  <c r="CJ211" i="1"/>
  <c r="Q543" i="7" s="1"/>
  <c r="CI211" i="1"/>
  <c r="Q522" i="7" s="1"/>
  <c r="CH211" i="1"/>
  <c r="P564" i="7" s="1"/>
  <c r="CG211" i="1"/>
  <c r="P543" i="7" s="1"/>
  <c r="CF211" i="1"/>
  <c r="P522" i="7" s="1"/>
  <c r="CE211" i="1"/>
  <c r="O564" i="7" s="1"/>
  <c r="CD211" i="1"/>
  <c r="O543" i="7" s="1"/>
  <c r="CC211" i="1"/>
  <c r="O522" i="7" s="1"/>
  <c r="CB211" i="1"/>
  <c r="N564" i="7" s="1"/>
  <c r="CA211" i="1"/>
  <c r="N543" i="7" s="1"/>
  <c r="BZ211" i="1"/>
  <c r="N522" i="7" s="1"/>
  <c r="BY211" i="1"/>
  <c r="M564" i="7" s="1"/>
  <c r="BX211" i="1"/>
  <c r="M543" i="7" s="1"/>
  <c r="BW211" i="1"/>
  <c r="M522" i="7" s="1"/>
  <c r="BV211" i="1"/>
  <c r="L564" i="7" s="1"/>
  <c r="BU211" i="1"/>
  <c r="L543" i="7" s="1"/>
  <c r="BT211" i="1"/>
  <c r="L522" i="7" s="1"/>
  <c r="BS211" i="1"/>
  <c r="BR211" i="1"/>
  <c r="K543" i="7" s="1"/>
  <c r="BQ211" i="1"/>
  <c r="K522" i="7" s="1"/>
  <c r="BP211" i="1"/>
  <c r="J564" i="7" s="1"/>
  <c r="BO211" i="1"/>
  <c r="J543" i="7" s="1"/>
  <c r="BN211" i="1"/>
  <c r="J522" i="7" s="1"/>
  <c r="BM211" i="1"/>
  <c r="I564" i="7" s="1"/>
  <c r="BL211" i="1"/>
  <c r="I543" i="7" s="1"/>
  <c r="BK211" i="1"/>
  <c r="I522" i="7" s="1"/>
  <c r="BJ211" i="1"/>
  <c r="H564" i="7" s="1"/>
  <c r="BI211" i="1"/>
  <c r="H543" i="7" s="1"/>
  <c r="BH211" i="1"/>
  <c r="H522" i="7" s="1"/>
  <c r="BG211" i="1"/>
  <c r="BF211" i="1"/>
  <c r="G543" i="7" s="1"/>
  <c r="BE211" i="1"/>
  <c r="BD211" i="1"/>
  <c r="F564" i="7" s="1"/>
  <c r="BC211" i="1"/>
  <c r="BB211" i="1"/>
  <c r="F522" i="7" s="1"/>
  <c r="BA211" i="1"/>
  <c r="E564" i="7" s="1"/>
  <c r="AZ211" i="1"/>
  <c r="E543" i="7" s="1"/>
  <c r="AY211" i="1"/>
  <c r="AW211" i="1"/>
  <c r="CQ210" i="1"/>
  <c r="S563" i="7" s="1"/>
  <c r="CP210" i="1"/>
  <c r="S542" i="7" s="1"/>
  <c r="CO210" i="1"/>
  <c r="CN210" i="1"/>
  <c r="R563" i="7" s="1"/>
  <c r="CM210" i="1"/>
  <c r="R542" i="7" s="1"/>
  <c r="CL210" i="1"/>
  <c r="R521" i="7" s="1"/>
  <c r="CK210" i="1"/>
  <c r="Q563" i="7" s="1"/>
  <c r="CJ210" i="1"/>
  <c r="CI210" i="1"/>
  <c r="CH210" i="1"/>
  <c r="P563" i="7" s="1"/>
  <c r="CG210" i="1"/>
  <c r="CF210" i="1"/>
  <c r="P521" i="7" s="1"/>
  <c r="CE210" i="1"/>
  <c r="O563" i="7" s="1"/>
  <c r="CD210" i="1"/>
  <c r="O542" i="7" s="1"/>
  <c r="CC210" i="1"/>
  <c r="CB210" i="1"/>
  <c r="N563" i="7" s="1"/>
  <c r="CA210" i="1"/>
  <c r="BZ210" i="1"/>
  <c r="N521" i="7" s="1"/>
  <c r="BY210" i="1"/>
  <c r="M563" i="7" s="1"/>
  <c r="BX210" i="1"/>
  <c r="M542" i="7" s="1"/>
  <c r="BW210" i="1"/>
  <c r="M521" i="7" s="1"/>
  <c r="BV210" i="1"/>
  <c r="L563" i="7" s="1"/>
  <c r="BU210" i="1"/>
  <c r="BT210" i="1"/>
  <c r="L521" i="7" s="1"/>
  <c r="BS210" i="1"/>
  <c r="BR210" i="1"/>
  <c r="K542" i="7" s="1"/>
  <c r="BQ210" i="1"/>
  <c r="BP210" i="1"/>
  <c r="J563" i="7" s="1"/>
  <c r="BO210" i="1"/>
  <c r="J542" i="7" s="1"/>
  <c r="BN210" i="1"/>
  <c r="J521" i="7" s="1"/>
  <c r="BM210" i="1"/>
  <c r="I563" i="7" s="1"/>
  <c r="BL210" i="1"/>
  <c r="I542" i="7" s="1"/>
  <c r="BK210" i="1"/>
  <c r="I521" i="7" s="1"/>
  <c r="BJ210" i="1"/>
  <c r="H563" i="7" s="1"/>
  <c r="BI210" i="1"/>
  <c r="BH210" i="1"/>
  <c r="H521" i="7" s="1"/>
  <c r="BG210" i="1"/>
  <c r="G563" i="7" s="1"/>
  <c r="BF210" i="1"/>
  <c r="G542" i="7" s="1"/>
  <c r="BE210" i="1"/>
  <c r="BD210" i="1"/>
  <c r="F563" i="7" s="1"/>
  <c r="BC210" i="1"/>
  <c r="BB210" i="1"/>
  <c r="F521" i="7" s="1"/>
  <c r="BA210" i="1"/>
  <c r="E563" i="7" s="1"/>
  <c r="AZ210" i="1"/>
  <c r="E542" i="7" s="1"/>
  <c r="AY210" i="1"/>
  <c r="E521" i="7" s="1"/>
  <c r="AW210" i="1"/>
  <c r="CQ209" i="1"/>
  <c r="S562" i="7" s="1"/>
  <c r="CP209" i="1"/>
  <c r="S541" i="7" s="1"/>
  <c r="CO209" i="1"/>
  <c r="CN209" i="1"/>
  <c r="R562" i="7" s="1"/>
  <c r="CM209" i="1"/>
  <c r="CL209" i="1"/>
  <c r="R520" i="7" s="1"/>
  <c r="CK209" i="1"/>
  <c r="Q562" i="7" s="1"/>
  <c r="CJ209" i="1"/>
  <c r="Q541" i="7" s="1"/>
  <c r="CI209" i="1"/>
  <c r="CH209" i="1"/>
  <c r="P562" i="7" s="1"/>
  <c r="CG209" i="1"/>
  <c r="CF209" i="1"/>
  <c r="P520" i="7" s="1"/>
  <c r="CE209" i="1"/>
  <c r="O562" i="7" s="1"/>
  <c r="CD209" i="1"/>
  <c r="O541" i="7" s="1"/>
  <c r="CC209" i="1"/>
  <c r="O520" i="7" s="1"/>
  <c r="CB209" i="1"/>
  <c r="N562" i="7" s="1"/>
  <c r="CA209" i="1"/>
  <c r="BZ209" i="1"/>
  <c r="BY209" i="1"/>
  <c r="M562" i="7" s="1"/>
  <c r="BX209" i="1"/>
  <c r="M541" i="7" s="1"/>
  <c r="BW209" i="1"/>
  <c r="BV209" i="1"/>
  <c r="L562" i="7" s="1"/>
  <c r="BU209" i="1"/>
  <c r="L541" i="7" s="1"/>
  <c r="BT209" i="1"/>
  <c r="L520" i="7" s="1"/>
  <c r="BS209" i="1"/>
  <c r="BR209" i="1"/>
  <c r="K541" i="7" s="1"/>
  <c r="BQ209" i="1"/>
  <c r="K520" i="7" s="1"/>
  <c r="BP209" i="1"/>
  <c r="J562" i="7" s="1"/>
  <c r="BO209" i="1"/>
  <c r="BN209" i="1"/>
  <c r="J520" i="7" s="1"/>
  <c r="BM209" i="1"/>
  <c r="I562" i="7" s="1"/>
  <c r="BL209" i="1"/>
  <c r="I541" i="7" s="1"/>
  <c r="BK209" i="1"/>
  <c r="BJ209" i="1"/>
  <c r="H562" i="7" s="1"/>
  <c r="BI209" i="1"/>
  <c r="BH209" i="1"/>
  <c r="H520" i="7" s="1"/>
  <c r="BG209" i="1"/>
  <c r="G562" i="7" s="1"/>
  <c r="BF209" i="1"/>
  <c r="G541" i="7" s="1"/>
  <c r="BE209" i="1"/>
  <c r="G520" i="7" s="1"/>
  <c r="BD209" i="1"/>
  <c r="F562" i="7" s="1"/>
  <c r="BC209" i="1"/>
  <c r="F541" i="7" s="1"/>
  <c r="BB209" i="1"/>
  <c r="F520" i="7" s="1"/>
  <c r="BA209" i="1"/>
  <c r="E562" i="7" s="1"/>
  <c r="AZ209" i="1"/>
  <c r="E541" i="7" s="1"/>
  <c r="AY209" i="1"/>
  <c r="AW209" i="1"/>
  <c r="CQ208" i="1"/>
  <c r="S561" i="7" s="1"/>
  <c r="CP208" i="1"/>
  <c r="S540" i="7" s="1"/>
  <c r="CO208" i="1"/>
  <c r="CN208" i="1"/>
  <c r="R561" i="7" s="1"/>
  <c r="CM208" i="1"/>
  <c r="R540" i="7" s="1"/>
  <c r="CL208" i="1"/>
  <c r="R519" i="7" s="1"/>
  <c r="CK208" i="1"/>
  <c r="Q561" i="7" s="1"/>
  <c r="CJ208" i="1"/>
  <c r="Q540" i="7" s="1"/>
  <c r="CI208" i="1"/>
  <c r="Q519" i="7" s="1"/>
  <c r="CH208" i="1"/>
  <c r="P561" i="7" s="1"/>
  <c r="CG208" i="1"/>
  <c r="P540" i="7" s="1"/>
  <c r="CF208" i="1"/>
  <c r="CE208" i="1"/>
  <c r="O561" i="7" s="1"/>
  <c r="CD208" i="1"/>
  <c r="O540" i="7" s="1"/>
  <c r="CC208" i="1"/>
  <c r="CB208" i="1"/>
  <c r="N561" i="7" s="1"/>
  <c r="CA208" i="1"/>
  <c r="N540" i="7" s="1"/>
  <c r="BZ208" i="1"/>
  <c r="N519" i="7" s="1"/>
  <c r="BY208" i="1"/>
  <c r="M561" i="7" s="1"/>
  <c r="BX208" i="1"/>
  <c r="M540" i="7" s="1"/>
  <c r="BW208" i="1"/>
  <c r="M519" i="7" s="1"/>
  <c r="BV208" i="1"/>
  <c r="L561" i="7" s="1"/>
  <c r="BU208" i="1"/>
  <c r="L540" i="7" s="1"/>
  <c r="BT208" i="1"/>
  <c r="L519" i="7" s="1"/>
  <c r="BS208" i="1"/>
  <c r="BR208" i="1"/>
  <c r="K540" i="7" s="1"/>
  <c r="BQ208" i="1"/>
  <c r="BP208" i="1"/>
  <c r="J561" i="7" s="1"/>
  <c r="BO208" i="1"/>
  <c r="J540" i="7" s="1"/>
  <c r="BN208" i="1"/>
  <c r="J519" i="7" s="1"/>
  <c r="BM208" i="1"/>
  <c r="I561" i="7" s="1"/>
  <c r="BL208" i="1"/>
  <c r="I540" i="7" s="1"/>
  <c r="BK208" i="1"/>
  <c r="I519" i="7" s="1"/>
  <c r="BJ208" i="1"/>
  <c r="H561" i="7" s="1"/>
  <c r="BI208" i="1"/>
  <c r="H540" i="7" s="1"/>
  <c r="BH208" i="1"/>
  <c r="H519" i="7" s="1"/>
  <c r="BG208" i="1"/>
  <c r="G561" i="7" s="1"/>
  <c r="BF208" i="1"/>
  <c r="G540" i="7" s="1"/>
  <c r="BE208" i="1"/>
  <c r="BD208" i="1"/>
  <c r="F561" i="7" s="1"/>
  <c r="BC208" i="1"/>
  <c r="F540" i="7" s="1"/>
  <c r="BB208" i="1"/>
  <c r="F519" i="7" s="1"/>
  <c r="BA208" i="1"/>
  <c r="E561" i="7" s="1"/>
  <c r="AZ208" i="1"/>
  <c r="E540" i="7" s="1"/>
  <c r="AY208" i="1"/>
  <c r="E519" i="7" s="1"/>
  <c r="AW208" i="1"/>
  <c r="CQ207" i="1"/>
  <c r="S560" i="7" s="1"/>
  <c r="CP207" i="1"/>
  <c r="S539" i="7" s="1"/>
  <c r="CO207" i="1"/>
  <c r="S518" i="7" s="1"/>
  <c r="CN207" i="1"/>
  <c r="R560" i="7" s="1"/>
  <c r="CM207" i="1"/>
  <c r="R539" i="7" s="1"/>
  <c r="CL207" i="1"/>
  <c r="R518" i="7" s="1"/>
  <c r="CK207" i="1"/>
  <c r="Q560" i="7" s="1"/>
  <c r="CJ207" i="1"/>
  <c r="Q539" i="7" s="1"/>
  <c r="CI207" i="1"/>
  <c r="CH207" i="1"/>
  <c r="P560" i="7" s="1"/>
  <c r="CG207" i="1"/>
  <c r="P539" i="7" s="1"/>
  <c r="CF207" i="1"/>
  <c r="P518" i="7" s="1"/>
  <c r="CE207" i="1"/>
  <c r="O560" i="7" s="1"/>
  <c r="CD207" i="1"/>
  <c r="O539" i="7" s="1"/>
  <c r="CC207" i="1"/>
  <c r="O518" i="7" s="1"/>
  <c r="CB207" i="1"/>
  <c r="N560" i="7" s="1"/>
  <c r="CA207" i="1"/>
  <c r="N539" i="7" s="1"/>
  <c r="BZ207" i="1"/>
  <c r="N518" i="7" s="1"/>
  <c r="BY207" i="1"/>
  <c r="M560" i="7" s="1"/>
  <c r="BX207" i="1"/>
  <c r="M539" i="7" s="1"/>
  <c r="BW207" i="1"/>
  <c r="M518" i="7" s="1"/>
  <c r="BV207" i="1"/>
  <c r="L560" i="7" s="1"/>
  <c r="BU207" i="1"/>
  <c r="L539" i="7" s="1"/>
  <c r="BT207" i="1"/>
  <c r="L518" i="7" s="1"/>
  <c r="BS207" i="1"/>
  <c r="BR207" i="1"/>
  <c r="K539" i="7" s="1"/>
  <c r="BQ207" i="1"/>
  <c r="K518" i="7" s="1"/>
  <c r="BP207" i="1"/>
  <c r="J560" i="7" s="1"/>
  <c r="BO207" i="1"/>
  <c r="J539" i="7" s="1"/>
  <c r="BN207" i="1"/>
  <c r="J518" i="7" s="1"/>
  <c r="BM207" i="1"/>
  <c r="I560" i="7" s="1"/>
  <c r="BL207" i="1"/>
  <c r="I539" i="7" s="1"/>
  <c r="BK207" i="1"/>
  <c r="I518" i="7" s="1"/>
  <c r="BJ207" i="1"/>
  <c r="H560" i="7" s="1"/>
  <c r="BI207" i="1"/>
  <c r="H539" i="7" s="1"/>
  <c r="BH207" i="1"/>
  <c r="H518" i="7" s="1"/>
  <c r="BG207" i="1"/>
  <c r="G560" i="7" s="1"/>
  <c r="BF207" i="1"/>
  <c r="G539" i="7" s="1"/>
  <c r="BE207" i="1"/>
  <c r="G518" i="7" s="1"/>
  <c r="BD207" i="1"/>
  <c r="F560" i="7" s="1"/>
  <c r="BC207" i="1"/>
  <c r="F539" i="7" s="1"/>
  <c r="BB207" i="1"/>
  <c r="F518" i="7" s="1"/>
  <c r="BA207" i="1"/>
  <c r="E560" i="7" s="1"/>
  <c r="AZ207" i="1"/>
  <c r="E539" i="7" s="1"/>
  <c r="AY207" i="1"/>
  <c r="E518" i="7" s="1"/>
  <c r="AW207" i="1"/>
  <c r="CQ206" i="1"/>
  <c r="S559" i="7" s="1"/>
  <c r="CP206" i="1"/>
  <c r="S538" i="7" s="1"/>
  <c r="CO206" i="1"/>
  <c r="S517" i="7" s="1"/>
  <c r="CN206" i="1"/>
  <c r="R559" i="7" s="1"/>
  <c r="CM206" i="1"/>
  <c r="R538" i="7" s="1"/>
  <c r="CL206" i="1"/>
  <c r="R517" i="7" s="1"/>
  <c r="CK206" i="1"/>
  <c r="Q559" i="7" s="1"/>
  <c r="CJ206" i="1"/>
  <c r="Q538" i="7" s="1"/>
  <c r="CI206" i="1"/>
  <c r="Q517" i="7" s="1"/>
  <c r="CH206" i="1"/>
  <c r="P559" i="7" s="1"/>
  <c r="CG206" i="1"/>
  <c r="P538" i="7" s="1"/>
  <c r="CF206" i="1"/>
  <c r="P517" i="7" s="1"/>
  <c r="CE206" i="1"/>
  <c r="O559" i="7" s="1"/>
  <c r="CD206" i="1"/>
  <c r="O538" i="7" s="1"/>
  <c r="CC206" i="1"/>
  <c r="O517" i="7" s="1"/>
  <c r="CB206" i="1"/>
  <c r="N559" i="7" s="1"/>
  <c r="CA206" i="1"/>
  <c r="N538" i="7" s="1"/>
  <c r="BZ206" i="1"/>
  <c r="N517" i="7" s="1"/>
  <c r="BY206" i="1"/>
  <c r="M559" i="7" s="1"/>
  <c r="BX206" i="1"/>
  <c r="M538" i="7" s="1"/>
  <c r="BW206" i="1"/>
  <c r="M517" i="7" s="1"/>
  <c r="BV206" i="1"/>
  <c r="L559" i="7" s="1"/>
  <c r="BU206" i="1"/>
  <c r="L538" i="7" s="1"/>
  <c r="BT206" i="1"/>
  <c r="L517" i="7" s="1"/>
  <c r="BS206" i="1"/>
  <c r="BR206" i="1"/>
  <c r="K538" i="7" s="1"/>
  <c r="BQ206" i="1"/>
  <c r="K517" i="7" s="1"/>
  <c r="BP206" i="1"/>
  <c r="J559" i="7" s="1"/>
  <c r="BO206" i="1"/>
  <c r="J538" i="7" s="1"/>
  <c r="BN206" i="1"/>
  <c r="J517" i="7" s="1"/>
  <c r="BM206" i="1"/>
  <c r="I559" i="7" s="1"/>
  <c r="BL206" i="1"/>
  <c r="I538" i="7" s="1"/>
  <c r="BK206" i="1"/>
  <c r="I517" i="7" s="1"/>
  <c r="BJ206" i="1"/>
  <c r="H559" i="7" s="1"/>
  <c r="BI206" i="1"/>
  <c r="H538" i="7" s="1"/>
  <c r="BH206" i="1"/>
  <c r="H517" i="7" s="1"/>
  <c r="BG206" i="1"/>
  <c r="G559" i="7" s="1"/>
  <c r="BF206" i="1"/>
  <c r="G538" i="7" s="1"/>
  <c r="BE206" i="1"/>
  <c r="G517" i="7" s="1"/>
  <c r="BD206" i="1"/>
  <c r="F559" i="7" s="1"/>
  <c r="BC206" i="1"/>
  <c r="F538" i="7" s="1"/>
  <c r="BB206" i="1"/>
  <c r="F517" i="7" s="1"/>
  <c r="BA206" i="1"/>
  <c r="E559" i="7" s="1"/>
  <c r="AZ206" i="1"/>
  <c r="E538" i="7" s="1"/>
  <c r="AY206" i="1"/>
  <c r="E517" i="7" s="1"/>
  <c r="AW206" i="1"/>
  <c r="CQ205" i="1"/>
  <c r="S558" i="7" s="1"/>
  <c r="CP205" i="1"/>
  <c r="S537" i="7" s="1"/>
  <c r="CO205" i="1"/>
  <c r="S516" i="7" s="1"/>
  <c r="CN205" i="1"/>
  <c r="R558" i="7" s="1"/>
  <c r="CM205" i="1"/>
  <c r="R537" i="7" s="1"/>
  <c r="CL205" i="1"/>
  <c r="R516" i="7" s="1"/>
  <c r="CK205" i="1"/>
  <c r="Q558" i="7" s="1"/>
  <c r="CJ205" i="1"/>
  <c r="Q537" i="7" s="1"/>
  <c r="CI205" i="1"/>
  <c r="Q516" i="7" s="1"/>
  <c r="CH205" i="1"/>
  <c r="P558" i="7" s="1"/>
  <c r="CG205" i="1"/>
  <c r="P537" i="7" s="1"/>
  <c r="CF205" i="1"/>
  <c r="P516" i="7" s="1"/>
  <c r="CE205" i="1"/>
  <c r="O558" i="7" s="1"/>
  <c r="CD205" i="1"/>
  <c r="O537" i="7" s="1"/>
  <c r="CC205" i="1"/>
  <c r="O516" i="7" s="1"/>
  <c r="CB205" i="1"/>
  <c r="N558" i="7" s="1"/>
  <c r="CA205" i="1"/>
  <c r="N537" i="7" s="1"/>
  <c r="BZ205" i="1"/>
  <c r="N516" i="7" s="1"/>
  <c r="BY205" i="1"/>
  <c r="M558" i="7" s="1"/>
  <c r="BX205" i="1"/>
  <c r="M537" i="7" s="1"/>
  <c r="BW205" i="1"/>
  <c r="M516" i="7" s="1"/>
  <c r="BV205" i="1"/>
  <c r="L558" i="7" s="1"/>
  <c r="BU205" i="1"/>
  <c r="L537" i="7" s="1"/>
  <c r="BT205" i="1"/>
  <c r="L516" i="7" s="1"/>
  <c r="BS205" i="1"/>
  <c r="BR205" i="1"/>
  <c r="K537" i="7" s="1"/>
  <c r="BQ205" i="1"/>
  <c r="K516" i="7" s="1"/>
  <c r="BP205" i="1"/>
  <c r="J558" i="7" s="1"/>
  <c r="BO205" i="1"/>
  <c r="J537" i="7" s="1"/>
  <c r="BN205" i="1"/>
  <c r="J516" i="7" s="1"/>
  <c r="BM205" i="1"/>
  <c r="I558" i="7" s="1"/>
  <c r="BL205" i="1"/>
  <c r="I537" i="7" s="1"/>
  <c r="BK205" i="1"/>
  <c r="I516" i="7" s="1"/>
  <c r="BJ205" i="1"/>
  <c r="H558" i="7" s="1"/>
  <c r="BI205" i="1"/>
  <c r="H537" i="7" s="1"/>
  <c r="BH205" i="1"/>
  <c r="H516" i="7" s="1"/>
  <c r="BG205" i="1"/>
  <c r="G558" i="7" s="1"/>
  <c r="BF205" i="1"/>
  <c r="G537" i="7" s="1"/>
  <c r="BE205" i="1"/>
  <c r="G516" i="7" s="1"/>
  <c r="BD205" i="1"/>
  <c r="F558" i="7" s="1"/>
  <c r="BC205" i="1"/>
  <c r="F537" i="7" s="1"/>
  <c r="BB205" i="1"/>
  <c r="F516" i="7" s="1"/>
  <c r="BA205" i="1"/>
  <c r="E558" i="7" s="1"/>
  <c r="AZ205" i="1"/>
  <c r="E537" i="7" s="1"/>
  <c r="AY205" i="1"/>
  <c r="E516" i="7" s="1"/>
  <c r="AW205" i="1"/>
  <c r="CQ204" i="1"/>
  <c r="S557" i="7" s="1"/>
  <c r="CP204" i="1"/>
  <c r="S536" i="7" s="1"/>
  <c r="CO204" i="1"/>
  <c r="S515" i="7" s="1"/>
  <c r="CN204" i="1"/>
  <c r="R557" i="7" s="1"/>
  <c r="CM204" i="1"/>
  <c r="R536" i="7" s="1"/>
  <c r="CL204" i="1"/>
  <c r="R515" i="7" s="1"/>
  <c r="CK204" i="1"/>
  <c r="Q557" i="7" s="1"/>
  <c r="CJ204" i="1"/>
  <c r="Q536" i="7" s="1"/>
  <c r="CI204" i="1"/>
  <c r="Q515" i="7" s="1"/>
  <c r="CH204" i="1"/>
  <c r="P557" i="7" s="1"/>
  <c r="CG204" i="1"/>
  <c r="P536" i="7" s="1"/>
  <c r="CF204" i="1"/>
  <c r="P515" i="7" s="1"/>
  <c r="CE204" i="1"/>
  <c r="O557" i="7" s="1"/>
  <c r="CD204" i="1"/>
  <c r="O536" i="7" s="1"/>
  <c r="CC204" i="1"/>
  <c r="O515" i="7" s="1"/>
  <c r="CB204" i="1"/>
  <c r="N557" i="7" s="1"/>
  <c r="CA204" i="1"/>
  <c r="N536" i="7" s="1"/>
  <c r="BZ204" i="1"/>
  <c r="N515" i="7" s="1"/>
  <c r="BY204" i="1"/>
  <c r="M557" i="7" s="1"/>
  <c r="BX204" i="1"/>
  <c r="M536" i="7" s="1"/>
  <c r="BW204" i="1"/>
  <c r="M515" i="7" s="1"/>
  <c r="BV204" i="1"/>
  <c r="L557" i="7" s="1"/>
  <c r="BU204" i="1"/>
  <c r="L536" i="7" s="1"/>
  <c r="BT204" i="1"/>
  <c r="L515" i="7" s="1"/>
  <c r="BS204" i="1"/>
  <c r="BR204" i="1"/>
  <c r="K536" i="7" s="1"/>
  <c r="BQ204" i="1"/>
  <c r="K515" i="7" s="1"/>
  <c r="BP204" i="1"/>
  <c r="J557" i="7" s="1"/>
  <c r="BO204" i="1"/>
  <c r="J536" i="7" s="1"/>
  <c r="BN204" i="1"/>
  <c r="J515" i="7" s="1"/>
  <c r="BM204" i="1"/>
  <c r="I557" i="7" s="1"/>
  <c r="BL204" i="1"/>
  <c r="I536" i="7" s="1"/>
  <c r="BK204" i="1"/>
  <c r="I515" i="7" s="1"/>
  <c r="BJ204" i="1"/>
  <c r="H557" i="7" s="1"/>
  <c r="BI204" i="1"/>
  <c r="H536" i="7" s="1"/>
  <c r="BH204" i="1"/>
  <c r="H515" i="7" s="1"/>
  <c r="BG204" i="1"/>
  <c r="G557" i="7" s="1"/>
  <c r="BF204" i="1"/>
  <c r="G536" i="7" s="1"/>
  <c r="BE204" i="1"/>
  <c r="G515" i="7" s="1"/>
  <c r="BD204" i="1"/>
  <c r="F557" i="7" s="1"/>
  <c r="BC204" i="1"/>
  <c r="F536" i="7" s="1"/>
  <c r="BB204" i="1"/>
  <c r="F515" i="7" s="1"/>
  <c r="BA204" i="1"/>
  <c r="E557" i="7" s="1"/>
  <c r="AZ204" i="1"/>
  <c r="E536" i="7" s="1"/>
  <c r="AY204" i="1"/>
  <c r="E515" i="7" s="1"/>
  <c r="AW204" i="1"/>
  <c r="CQ203" i="1"/>
  <c r="S556" i="7" s="1"/>
  <c r="CP203" i="1"/>
  <c r="S535" i="7" s="1"/>
  <c r="CO203" i="1"/>
  <c r="S514" i="7" s="1"/>
  <c r="CN203" i="1"/>
  <c r="R556" i="7" s="1"/>
  <c r="CM203" i="1"/>
  <c r="R535" i="7" s="1"/>
  <c r="CL203" i="1"/>
  <c r="R514" i="7" s="1"/>
  <c r="CK203" i="1"/>
  <c r="Q556" i="7" s="1"/>
  <c r="CJ203" i="1"/>
  <c r="Q535" i="7" s="1"/>
  <c r="CI203" i="1"/>
  <c r="Q514" i="7" s="1"/>
  <c r="CH203" i="1"/>
  <c r="P556" i="7" s="1"/>
  <c r="CG203" i="1"/>
  <c r="P535" i="7" s="1"/>
  <c r="CF203" i="1"/>
  <c r="P514" i="7" s="1"/>
  <c r="CE203" i="1"/>
  <c r="O556" i="7" s="1"/>
  <c r="CD203" i="1"/>
  <c r="O535" i="7" s="1"/>
  <c r="CC203" i="1"/>
  <c r="O514" i="7" s="1"/>
  <c r="CB203" i="1"/>
  <c r="N556" i="7" s="1"/>
  <c r="CA203" i="1"/>
  <c r="N535" i="7" s="1"/>
  <c r="BZ203" i="1"/>
  <c r="N514" i="7" s="1"/>
  <c r="BY203" i="1"/>
  <c r="M556" i="7" s="1"/>
  <c r="BX203" i="1"/>
  <c r="M535" i="7" s="1"/>
  <c r="BW203" i="1"/>
  <c r="M514" i="7" s="1"/>
  <c r="BV203" i="1"/>
  <c r="L556" i="7" s="1"/>
  <c r="BU203" i="1"/>
  <c r="L535" i="7" s="1"/>
  <c r="BT203" i="1"/>
  <c r="L514" i="7" s="1"/>
  <c r="BS203" i="1"/>
  <c r="BR203" i="1"/>
  <c r="K535" i="7" s="1"/>
  <c r="BQ203" i="1"/>
  <c r="K514" i="7" s="1"/>
  <c r="BP203" i="1"/>
  <c r="J556" i="7" s="1"/>
  <c r="BO203" i="1"/>
  <c r="J535" i="7" s="1"/>
  <c r="BN203" i="1"/>
  <c r="J514" i="7" s="1"/>
  <c r="BM203" i="1"/>
  <c r="I556" i="7" s="1"/>
  <c r="BL203" i="1"/>
  <c r="I535" i="7" s="1"/>
  <c r="BK203" i="1"/>
  <c r="I514" i="7" s="1"/>
  <c r="BJ203" i="1"/>
  <c r="H556" i="7" s="1"/>
  <c r="BI203" i="1"/>
  <c r="H535" i="7" s="1"/>
  <c r="BH203" i="1"/>
  <c r="H514" i="7" s="1"/>
  <c r="BG203" i="1"/>
  <c r="G556" i="7" s="1"/>
  <c r="BF203" i="1"/>
  <c r="G535" i="7" s="1"/>
  <c r="BE203" i="1"/>
  <c r="G514" i="7" s="1"/>
  <c r="BD203" i="1"/>
  <c r="F556" i="7" s="1"/>
  <c r="BC203" i="1"/>
  <c r="F535" i="7" s="1"/>
  <c r="BB203" i="1"/>
  <c r="F514" i="7" s="1"/>
  <c r="BA203" i="1"/>
  <c r="E556" i="7" s="1"/>
  <c r="AZ203" i="1"/>
  <c r="E535" i="7" s="1"/>
  <c r="AY203" i="1"/>
  <c r="E514" i="7" s="1"/>
  <c r="AW203" i="1"/>
  <c r="CQ202" i="1"/>
  <c r="S555" i="7" s="1"/>
  <c r="CP202" i="1"/>
  <c r="S534" i="7" s="1"/>
  <c r="CO202" i="1"/>
  <c r="S513" i="7" s="1"/>
  <c r="CN202" i="1"/>
  <c r="R555" i="7" s="1"/>
  <c r="CM202" i="1"/>
  <c r="R534" i="7" s="1"/>
  <c r="CL202" i="1"/>
  <c r="R513" i="7" s="1"/>
  <c r="CK202" i="1"/>
  <c r="Q555" i="7" s="1"/>
  <c r="CJ202" i="1"/>
  <c r="Q534" i="7" s="1"/>
  <c r="CI202" i="1"/>
  <c r="Q513" i="7" s="1"/>
  <c r="CH202" i="1"/>
  <c r="P555" i="7" s="1"/>
  <c r="CG202" i="1"/>
  <c r="P534" i="7" s="1"/>
  <c r="CF202" i="1"/>
  <c r="P513" i="7" s="1"/>
  <c r="CE202" i="1"/>
  <c r="O555" i="7" s="1"/>
  <c r="CD202" i="1"/>
  <c r="O534" i="7" s="1"/>
  <c r="CC202" i="1"/>
  <c r="O513" i="7" s="1"/>
  <c r="CB202" i="1"/>
  <c r="N555" i="7" s="1"/>
  <c r="CA202" i="1"/>
  <c r="N534" i="7" s="1"/>
  <c r="BZ202" i="1"/>
  <c r="N513" i="7" s="1"/>
  <c r="BY202" i="1"/>
  <c r="M555" i="7" s="1"/>
  <c r="BX202" i="1"/>
  <c r="M534" i="7" s="1"/>
  <c r="BW202" i="1"/>
  <c r="M513" i="7" s="1"/>
  <c r="BV202" i="1"/>
  <c r="L555" i="7" s="1"/>
  <c r="BU202" i="1"/>
  <c r="L534" i="7" s="1"/>
  <c r="BT202" i="1"/>
  <c r="L513" i="7" s="1"/>
  <c r="BS202" i="1"/>
  <c r="BR202" i="1"/>
  <c r="K534" i="7" s="1"/>
  <c r="BQ202" i="1"/>
  <c r="K513" i="7" s="1"/>
  <c r="BP202" i="1"/>
  <c r="J555" i="7" s="1"/>
  <c r="BO202" i="1"/>
  <c r="J534" i="7" s="1"/>
  <c r="BN202" i="1"/>
  <c r="J513" i="7" s="1"/>
  <c r="BM202" i="1"/>
  <c r="I555" i="7" s="1"/>
  <c r="BL202" i="1"/>
  <c r="I534" i="7" s="1"/>
  <c r="BK202" i="1"/>
  <c r="I513" i="7" s="1"/>
  <c r="BJ202" i="1"/>
  <c r="H555" i="7" s="1"/>
  <c r="BI202" i="1"/>
  <c r="H534" i="7" s="1"/>
  <c r="BH202" i="1"/>
  <c r="H513" i="7" s="1"/>
  <c r="BG202" i="1"/>
  <c r="G555" i="7" s="1"/>
  <c r="BF202" i="1"/>
  <c r="G534" i="7" s="1"/>
  <c r="BE202" i="1"/>
  <c r="G513" i="7" s="1"/>
  <c r="BD202" i="1"/>
  <c r="F555" i="7" s="1"/>
  <c r="BC202" i="1"/>
  <c r="F534" i="7" s="1"/>
  <c r="BB202" i="1"/>
  <c r="F513" i="7" s="1"/>
  <c r="BA202" i="1"/>
  <c r="E555" i="7" s="1"/>
  <c r="AZ202" i="1"/>
  <c r="E534" i="7" s="1"/>
  <c r="AY202" i="1"/>
  <c r="E513" i="7" s="1"/>
  <c r="AW202" i="1"/>
  <c r="CQ201" i="1"/>
  <c r="S554" i="7" s="1"/>
  <c r="CP201" i="1"/>
  <c r="S533" i="7" s="1"/>
  <c r="CO201" i="1"/>
  <c r="S512" i="7" s="1"/>
  <c r="CN201" i="1"/>
  <c r="R554" i="7" s="1"/>
  <c r="CM201" i="1"/>
  <c r="R533" i="7" s="1"/>
  <c r="CL201" i="1"/>
  <c r="R512" i="7" s="1"/>
  <c r="CK201" i="1"/>
  <c r="Q554" i="7" s="1"/>
  <c r="CJ201" i="1"/>
  <c r="Q533" i="7" s="1"/>
  <c r="CI201" i="1"/>
  <c r="Q512" i="7" s="1"/>
  <c r="CH201" i="1"/>
  <c r="P554" i="7" s="1"/>
  <c r="CG201" i="1"/>
  <c r="P533" i="7" s="1"/>
  <c r="CF201" i="1"/>
  <c r="P512" i="7" s="1"/>
  <c r="CE201" i="1"/>
  <c r="O554" i="7" s="1"/>
  <c r="CD201" i="1"/>
  <c r="O533" i="7" s="1"/>
  <c r="CC201" i="1"/>
  <c r="O512" i="7" s="1"/>
  <c r="CB201" i="1"/>
  <c r="N554" i="7" s="1"/>
  <c r="CA201" i="1"/>
  <c r="N533" i="7" s="1"/>
  <c r="BZ201" i="1"/>
  <c r="N512" i="7" s="1"/>
  <c r="BY201" i="1"/>
  <c r="M554" i="7" s="1"/>
  <c r="BX201" i="1"/>
  <c r="M533" i="7" s="1"/>
  <c r="BW201" i="1"/>
  <c r="M512" i="7" s="1"/>
  <c r="BV201" i="1"/>
  <c r="L554" i="7" s="1"/>
  <c r="BU201" i="1"/>
  <c r="L533" i="7" s="1"/>
  <c r="BT201" i="1"/>
  <c r="L512" i="7" s="1"/>
  <c r="BS201" i="1"/>
  <c r="BR201" i="1"/>
  <c r="K533" i="7" s="1"/>
  <c r="BQ201" i="1"/>
  <c r="K512" i="7" s="1"/>
  <c r="BP201" i="1"/>
  <c r="J554" i="7" s="1"/>
  <c r="BO201" i="1"/>
  <c r="J533" i="7" s="1"/>
  <c r="BN201" i="1"/>
  <c r="J512" i="7" s="1"/>
  <c r="BM201" i="1"/>
  <c r="I554" i="7" s="1"/>
  <c r="BL201" i="1"/>
  <c r="I533" i="7" s="1"/>
  <c r="BK201" i="1"/>
  <c r="I512" i="7" s="1"/>
  <c r="BJ201" i="1"/>
  <c r="H554" i="7" s="1"/>
  <c r="BI201" i="1"/>
  <c r="H533" i="7" s="1"/>
  <c r="BH201" i="1"/>
  <c r="H512" i="7" s="1"/>
  <c r="BG201" i="1"/>
  <c r="G554" i="7" s="1"/>
  <c r="BF201" i="1"/>
  <c r="G533" i="7" s="1"/>
  <c r="BE201" i="1"/>
  <c r="G512" i="7" s="1"/>
  <c r="BD201" i="1"/>
  <c r="F554" i="7" s="1"/>
  <c r="BC201" i="1"/>
  <c r="F533" i="7" s="1"/>
  <c r="BB201" i="1"/>
  <c r="F512" i="7" s="1"/>
  <c r="BA201" i="1"/>
  <c r="E554" i="7" s="1"/>
  <c r="AZ201" i="1"/>
  <c r="E533" i="7" s="1"/>
  <c r="AY201" i="1"/>
  <c r="E512" i="7" s="1"/>
  <c r="AW201" i="1"/>
  <c r="CQ200" i="1"/>
  <c r="S553" i="7" s="1"/>
  <c r="CP200" i="1"/>
  <c r="S532" i="7" s="1"/>
  <c r="CO200" i="1"/>
  <c r="S511" i="7" s="1"/>
  <c r="CN200" i="1"/>
  <c r="R553" i="7" s="1"/>
  <c r="CM200" i="1"/>
  <c r="R532" i="7" s="1"/>
  <c r="CL200" i="1"/>
  <c r="R511" i="7" s="1"/>
  <c r="CK200" i="1"/>
  <c r="Q553" i="7" s="1"/>
  <c r="CJ200" i="1"/>
  <c r="Q532" i="7" s="1"/>
  <c r="CI200" i="1"/>
  <c r="Q511" i="7" s="1"/>
  <c r="CH200" i="1"/>
  <c r="P553" i="7" s="1"/>
  <c r="CG200" i="1"/>
  <c r="P532" i="7" s="1"/>
  <c r="CF200" i="1"/>
  <c r="P511" i="7" s="1"/>
  <c r="CE200" i="1"/>
  <c r="O553" i="7" s="1"/>
  <c r="CD200" i="1"/>
  <c r="O532" i="7" s="1"/>
  <c r="CC200" i="1"/>
  <c r="O511" i="7" s="1"/>
  <c r="CB200" i="1"/>
  <c r="N553" i="7" s="1"/>
  <c r="CA200" i="1"/>
  <c r="N532" i="7" s="1"/>
  <c r="BZ200" i="1"/>
  <c r="N511" i="7" s="1"/>
  <c r="BY200" i="1"/>
  <c r="M553" i="7" s="1"/>
  <c r="BX200" i="1"/>
  <c r="M532" i="7" s="1"/>
  <c r="W532" i="7" s="1"/>
  <c r="BW200" i="1"/>
  <c r="M511" i="7" s="1"/>
  <c r="BV200" i="1"/>
  <c r="L553" i="7" s="1"/>
  <c r="BU200" i="1"/>
  <c r="L532" i="7" s="1"/>
  <c r="BT200" i="1"/>
  <c r="L511" i="7" s="1"/>
  <c r="BS200" i="1"/>
  <c r="BR200" i="1"/>
  <c r="K532" i="7" s="1"/>
  <c r="BQ200" i="1"/>
  <c r="K511" i="7" s="1"/>
  <c r="BP200" i="1"/>
  <c r="J553" i="7" s="1"/>
  <c r="BO200" i="1"/>
  <c r="J532" i="7" s="1"/>
  <c r="BN200" i="1"/>
  <c r="J511" i="7" s="1"/>
  <c r="BM200" i="1"/>
  <c r="I553" i="7" s="1"/>
  <c r="BL200" i="1"/>
  <c r="I532" i="7" s="1"/>
  <c r="BK200" i="1"/>
  <c r="I511" i="7" s="1"/>
  <c r="BJ200" i="1"/>
  <c r="H553" i="7" s="1"/>
  <c r="BI200" i="1"/>
  <c r="H532" i="7" s="1"/>
  <c r="BH200" i="1"/>
  <c r="H511" i="7" s="1"/>
  <c r="BG200" i="1"/>
  <c r="G553" i="7" s="1"/>
  <c r="BF200" i="1"/>
  <c r="G532" i="7" s="1"/>
  <c r="BE200" i="1"/>
  <c r="G511" i="7" s="1"/>
  <c r="BD200" i="1"/>
  <c r="F553" i="7" s="1"/>
  <c r="BC200" i="1"/>
  <c r="F532" i="7" s="1"/>
  <c r="BB200" i="1"/>
  <c r="F511" i="7" s="1"/>
  <c r="BA200" i="1"/>
  <c r="E553" i="7" s="1"/>
  <c r="AZ200" i="1"/>
  <c r="E532" i="7" s="1"/>
  <c r="AY200" i="1"/>
  <c r="E511" i="7" s="1"/>
  <c r="AW200" i="1"/>
  <c r="CQ199" i="1"/>
  <c r="S552" i="7" s="1"/>
  <c r="CP199" i="1"/>
  <c r="S531" i="7" s="1"/>
  <c r="CO199" i="1"/>
  <c r="S510" i="7" s="1"/>
  <c r="CN199" i="1"/>
  <c r="R552" i="7" s="1"/>
  <c r="CM199" i="1"/>
  <c r="R531" i="7" s="1"/>
  <c r="CL199" i="1"/>
  <c r="R510" i="7" s="1"/>
  <c r="CK199" i="1"/>
  <c r="Q552" i="7" s="1"/>
  <c r="CJ199" i="1"/>
  <c r="Q531" i="7" s="1"/>
  <c r="CI199" i="1"/>
  <c r="Q510" i="7" s="1"/>
  <c r="CH199" i="1"/>
  <c r="P552" i="7" s="1"/>
  <c r="CG199" i="1"/>
  <c r="P531" i="7" s="1"/>
  <c r="CF199" i="1"/>
  <c r="P510" i="7" s="1"/>
  <c r="CE199" i="1"/>
  <c r="O552" i="7" s="1"/>
  <c r="CD199" i="1"/>
  <c r="O531" i="7" s="1"/>
  <c r="CC199" i="1"/>
  <c r="O510" i="7" s="1"/>
  <c r="CB199" i="1"/>
  <c r="N552" i="7" s="1"/>
  <c r="CA199" i="1"/>
  <c r="N531" i="7" s="1"/>
  <c r="BZ199" i="1"/>
  <c r="N510" i="7" s="1"/>
  <c r="BY199" i="1"/>
  <c r="M552" i="7" s="1"/>
  <c r="BX199" i="1"/>
  <c r="M531" i="7" s="1"/>
  <c r="BW199" i="1"/>
  <c r="M510" i="7" s="1"/>
  <c r="BV199" i="1"/>
  <c r="L552" i="7" s="1"/>
  <c r="BU199" i="1"/>
  <c r="L531" i="7" s="1"/>
  <c r="BT199" i="1"/>
  <c r="L510" i="7" s="1"/>
  <c r="BS199" i="1"/>
  <c r="BR199" i="1"/>
  <c r="K531" i="7" s="1"/>
  <c r="BQ199" i="1"/>
  <c r="K510" i="7" s="1"/>
  <c r="BP199" i="1"/>
  <c r="J552" i="7" s="1"/>
  <c r="BO199" i="1"/>
  <c r="J531" i="7" s="1"/>
  <c r="BN199" i="1"/>
  <c r="J510" i="7" s="1"/>
  <c r="BM199" i="1"/>
  <c r="I552" i="7" s="1"/>
  <c r="BL199" i="1"/>
  <c r="I531" i="7" s="1"/>
  <c r="BK199" i="1"/>
  <c r="I510" i="7" s="1"/>
  <c r="BJ199" i="1"/>
  <c r="H552" i="7" s="1"/>
  <c r="BI199" i="1"/>
  <c r="H531" i="7" s="1"/>
  <c r="BH199" i="1"/>
  <c r="H510" i="7" s="1"/>
  <c r="BG199" i="1"/>
  <c r="G552" i="7" s="1"/>
  <c r="BF199" i="1"/>
  <c r="G531" i="7" s="1"/>
  <c r="BE199" i="1"/>
  <c r="G510" i="7" s="1"/>
  <c r="BD199" i="1"/>
  <c r="F552" i="7" s="1"/>
  <c r="BC199" i="1"/>
  <c r="F531" i="7" s="1"/>
  <c r="BB199" i="1"/>
  <c r="F510" i="7" s="1"/>
  <c r="BA199" i="1"/>
  <c r="E552" i="7" s="1"/>
  <c r="AZ199" i="1"/>
  <c r="E531" i="7" s="1"/>
  <c r="AY199" i="1"/>
  <c r="E510" i="7" s="1"/>
  <c r="AW199" i="1"/>
  <c r="CQ198" i="1"/>
  <c r="S551" i="7" s="1"/>
  <c r="CP198" i="1"/>
  <c r="S530" i="7" s="1"/>
  <c r="CO198" i="1"/>
  <c r="S509" i="7" s="1"/>
  <c r="CN198" i="1"/>
  <c r="R551" i="7" s="1"/>
  <c r="CM198" i="1"/>
  <c r="R530" i="7" s="1"/>
  <c r="CL198" i="1"/>
  <c r="R509" i="7" s="1"/>
  <c r="CK198" i="1"/>
  <c r="Q551" i="7" s="1"/>
  <c r="CJ198" i="1"/>
  <c r="Q530" i="7" s="1"/>
  <c r="CI198" i="1"/>
  <c r="Q509" i="7" s="1"/>
  <c r="CH198" i="1"/>
  <c r="P551" i="7" s="1"/>
  <c r="CG198" i="1"/>
  <c r="P530" i="7" s="1"/>
  <c r="CF198" i="1"/>
  <c r="P509" i="7" s="1"/>
  <c r="CE198" i="1"/>
  <c r="O551" i="7" s="1"/>
  <c r="CD198" i="1"/>
  <c r="O530" i="7" s="1"/>
  <c r="CC198" i="1"/>
  <c r="O509" i="7" s="1"/>
  <c r="CB198" i="1"/>
  <c r="N551" i="7" s="1"/>
  <c r="CA198" i="1"/>
  <c r="N530" i="7" s="1"/>
  <c r="BZ198" i="1"/>
  <c r="N509" i="7" s="1"/>
  <c r="BY198" i="1"/>
  <c r="M551" i="7" s="1"/>
  <c r="BX198" i="1"/>
  <c r="M530" i="7" s="1"/>
  <c r="BW198" i="1"/>
  <c r="M509" i="7" s="1"/>
  <c r="BV198" i="1"/>
  <c r="L551" i="7" s="1"/>
  <c r="BU198" i="1"/>
  <c r="L530" i="7" s="1"/>
  <c r="BT198" i="1"/>
  <c r="L509" i="7" s="1"/>
  <c r="BS198" i="1"/>
  <c r="BR198" i="1"/>
  <c r="K530" i="7" s="1"/>
  <c r="BQ198" i="1"/>
  <c r="K509" i="7" s="1"/>
  <c r="BP198" i="1"/>
  <c r="J551" i="7" s="1"/>
  <c r="BO198" i="1"/>
  <c r="J530" i="7" s="1"/>
  <c r="BN198" i="1"/>
  <c r="J509" i="7" s="1"/>
  <c r="BM198" i="1"/>
  <c r="I551" i="7" s="1"/>
  <c r="BL198" i="1"/>
  <c r="I530" i="7" s="1"/>
  <c r="BK198" i="1"/>
  <c r="I509" i="7" s="1"/>
  <c r="BJ198" i="1"/>
  <c r="H551" i="7" s="1"/>
  <c r="BI198" i="1"/>
  <c r="H530" i="7" s="1"/>
  <c r="BH198" i="1"/>
  <c r="H509" i="7" s="1"/>
  <c r="BG198" i="1"/>
  <c r="G551" i="7" s="1"/>
  <c r="BF198" i="1"/>
  <c r="G530" i="7" s="1"/>
  <c r="BE198" i="1"/>
  <c r="G509" i="7" s="1"/>
  <c r="BD198" i="1"/>
  <c r="F551" i="7" s="1"/>
  <c r="BC198" i="1"/>
  <c r="F530" i="7" s="1"/>
  <c r="BB198" i="1"/>
  <c r="F509" i="7" s="1"/>
  <c r="BA198" i="1"/>
  <c r="E551" i="7" s="1"/>
  <c r="AZ198" i="1"/>
  <c r="E530" i="7" s="1"/>
  <c r="AY198" i="1"/>
  <c r="E509" i="7" s="1"/>
  <c r="AW198" i="1"/>
  <c r="CQ197" i="1"/>
  <c r="S550" i="7" s="1"/>
  <c r="CP197" i="1"/>
  <c r="S529" i="7" s="1"/>
  <c r="CO197" i="1"/>
  <c r="S508" i="7" s="1"/>
  <c r="CN197" i="1"/>
  <c r="R550" i="7" s="1"/>
  <c r="CM197" i="1"/>
  <c r="R529" i="7" s="1"/>
  <c r="CL197" i="1"/>
  <c r="R508" i="7" s="1"/>
  <c r="CK197" i="1"/>
  <c r="Q550" i="7" s="1"/>
  <c r="CJ197" i="1"/>
  <c r="Q529" i="7" s="1"/>
  <c r="CI197" i="1"/>
  <c r="Q508" i="7" s="1"/>
  <c r="CH197" i="1"/>
  <c r="P550" i="7" s="1"/>
  <c r="CG197" i="1"/>
  <c r="P529" i="7" s="1"/>
  <c r="CF197" i="1"/>
  <c r="P508" i="7" s="1"/>
  <c r="CE197" i="1"/>
  <c r="O550" i="7" s="1"/>
  <c r="CD197" i="1"/>
  <c r="O529" i="7" s="1"/>
  <c r="CC197" i="1"/>
  <c r="O508" i="7" s="1"/>
  <c r="CB197" i="1"/>
  <c r="N550" i="7" s="1"/>
  <c r="CA197" i="1"/>
  <c r="N529" i="7" s="1"/>
  <c r="BZ197" i="1"/>
  <c r="N508" i="7" s="1"/>
  <c r="BY197" i="1"/>
  <c r="M550" i="7" s="1"/>
  <c r="BX197" i="1"/>
  <c r="M529" i="7" s="1"/>
  <c r="BW197" i="1"/>
  <c r="M508" i="7" s="1"/>
  <c r="BV197" i="1"/>
  <c r="L550" i="7" s="1"/>
  <c r="BU197" i="1"/>
  <c r="L529" i="7" s="1"/>
  <c r="BT197" i="1"/>
  <c r="L508" i="7" s="1"/>
  <c r="BS197" i="1"/>
  <c r="BR197" i="1"/>
  <c r="K529" i="7" s="1"/>
  <c r="BQ197" i="1"/>
  <c r="K508" i="7" s="1"/>
  <c r="BP197" i="1"/>
  <c r="J550" i="7" s="1"/>
  <c r="BO197" i="1"/>
  <c r="J529" i="7" s="1"/>
  <c r="BN197" i="1"/>
  <c r="J508" i="7" s="1"/>
  <c r="BM197" i="1"/>
  <c r="I550" i="7" s="1"/>
  <c r="BL197" i="1"/>
  <c r="I529" i="7" s="1"/>
  <c r="BK197" i="1"/>
  <c r="I508" i="7" s="1"/>
  <c r="BJ197" i="1"/>
  <c r="H550" i="7" s="1"/>
  <c r="BI197" i="1"/>
  <c r="H529" i="7" s="1"/>
  <c r="BH197" i="1"/>
  <c r="H508" i="7" s="1"/>
  <c r="BG197" i="1"/>
  <c r="G550" i="7" s="1"/>
  <c r="BF197" i="1"/>
  <c r="G529" i="7" s="1"/>
  <c r="BE197" i="1"/>
  <c r="G508" i="7" s="1"/>
  <c r="BD197" i="1"/>
  <c r="F550" i="7" s="1"/>
  <c r="BC197" i="1"/>
  <c r="F529" i="7" s="1"/>
  <c r="BB197" i="1"/>
  <c r="F508" i="7" s="1"/>
  <c r="BA197" i="1"/>
  <c r="E550" i="7" s="1"/>
  <c r="AZ197" i="1"/>
  <c r="E529" i="7" s="1"/>
  <c r="AY197" i="1"/>
  <c r="E508" i="7" s="1"/>
  <c r="AW197" i="1"/>
  <c r="CQ196" i="1"/>
  <c r="S549" i="7" s="1"/>
  <c r="CP196" i="1"/>
  <c r="S528" i="7" s="1"/>
  <c r="CO196" i="1"/>
  <c r="S507" i="7" s="1"/>
  <c r="CN196" i="1"/>
  <c r="R549" i="7" s="1"/>
  <c r="CM196" i="1"/>
  <c r="R528" i="7" s="1"/>
  <c r="CL196" i="1"/>
  <c r="R507" i="7" s="1"/>
  <c r="CK196" i="1"/>
  <c r="Q549" i="7" s="1"/>
  <c r="CJ196" i="1"/>
  <c r="Q528" i="7" s="1"/>
  <c r="CI196" i="1"/>
  <c r="Q507" i="7" s="1"/>
  <c r="CH196" i="1"/>
  <c r="P549" i="7" s="1"/>
  <c r="CG196" i="1"/>
  <c r="P528" i="7" s="1"/>
  <c r="CF196" i="1"/>
  <c r="P507" i="7" s="1"/>
  <c r="CE196" i="1"/>
  <c r="O549" i="7" s="1"/>
  <c r="CD196" i="1"/>
  <c r="O528" i="7" s="1"/>
  <c r="CC196" i="1"/>
  <c r="O507" i="7" s="1"/>
  <c r="CB196" i="1"/>
  <c r="N549" i="7" s="1"/>
  <c r="CA196" i="1"/>
  <c r="N528" i="7" s="1"/>
  <c r="BZ196" i="1"/>
  <c r="N507" i="7" s="1"/>
  <c r="BY196" i="1"/>
  <c r="M549" i="7" s="1"/>
  <c r="BX196" i="1"/>
  <c r="M528" i="7" s="1"/>
  <c r="BW196" i="1"/>
  <c r="M507" i="7" s="1"/>
  <c r="BV196" i="1"/>
  <c r="L549" i="7" s="1"/>
  <c r="BU196" i="1"/>
  <c r="L528" i="7" s="1"/>
  <c r="BT196" i="1"/>
  <c r="L507" i="7" s="1"/>
  <c r="BS196" i="1"/>
  <c r="BR196" i="1"/>
  <c r="K528" i="7" s="1"/>
  <c r="BQ196" i="1"/>
  <c r="K507" i="7" s="1"/>
  <c r="BP196" i="1"/>
  <c r="J549" i="7" s="1"/>
  <c r="BO196" i="1"/>
  <c r="J528" i="7" s="1"/>
  <c r="BN196" i="1"/>
  <c r="J507" i="7" s="1"/>
  <c r="BM196" i="1"/>
  <c r="I549" i="7" s="1"/>
  <c r="BL196" i="1"/>
  <c r="I528" i="7" s="1"/>
  <c r="BK196" i="1"/>
  <c r="I507" i="7" s="1"/>
  <c r="BJ196" i="1"/>
  <c r="H549" i="7" s="1"/>
  <c r="BI196" i="1"/>
  <c r="H528" i="7" s="1"/>
  <c r="BH196" i="1"/>
  <c r="H507" i="7" s="1"/>
  <c r="BG196" i="1"/>
  <c r="G549" i="7" s="1"/>
  <c r="BF196" i="1"/>
  <c r="G528" i="7" s="1"/>
  <c r="BE196" i="1"/>
  <c r="G507" i="7" s="1"/>
  <c r="BD196" i="1"/>
  <c r="F549" i="7" s="1"/>
  <c r="BC196" i="1"/>
  <c r="F528" i="7" s="1"/>
  <c r="BB196" i="1"/>
  <c r="F507" i="7" s="1"/>
  <c r="BA196" i="1"/>
  <c r="E549" i="7" s="1"/>
  <c r="AZ196" i="1"/>
  <c r="E528" i="7" s="1"/>
  <c r="AY196" i="1"/>
  <c r="E507" i="7" s="1"/>
  <c r="AW196" i="1"/>
  <c r="CQ195" i="1"/>
  <c r="S548" i="7" s="1"/>
  <c r="CP195" i="1"/>
  <c r="S527" i="7" s="1"/>
  <c r="CO195" i="1"/>
  <c r="S506" i="7" s="1"/>
  <c r="CN195" i="1"/>
  <c r="R548" i="7" s="1"/>
  <c r="CM195" i="1"/>
  <c r="R527" i="7" s="1"/>
  <c r="CL195" i="1"/>
  <c r="R506" i="7" s="1"/>
  <c r="CK195" i="1"/>
  <c r="Q548" i="7" s="1"/>
  <c r="CJ195" i="1"/>
  <c r="Q527" i="7" s="1"/>
  <c r="CI195" i="1"/>
  <c r="Q506" i="7" s="1"/>
  <c r="CH195" i="1"/>
  <c r="P548" i="7" s="1"/>
  <c r="CG195" i="1"/>
  <c r="P527" i="7" s="1"/>
  <c r="CF195" i="1"/>
  <c r="P506" i="7" s="1"/>
  <c r="CE195" i="1"/>
  <c r="O548" i="7" s="1"/>
  <c r="CD195" i="1"/>
  <c r="O527" i="7" s="1"/>
  <c r="CC195" i="1"/>
  <c r="O506" i="7" s="1"/>
  <c r="CB195" i="1"/>
  <c r="N548" i="7" s="1"/>
  <c r="CA195" i="1"/>
  <c r="N527" i="7" s="1"/>
  <c r="BZ195" i="1"/>
  <c r="N506" i="7" s="1"/>
  <c r="BY195" i="1"/>
  <c r="M548" i="7" s="1"/>
  <c r="BX195" i="1"/>
  <c r="M527" i="7" s="1"/>
  <c r="BW195" i="1"/>
  <c r="M506" i="7" s="1"/>
  <c r="BV195" i="1"/>
  <c r="L548" i="7" s="1"/>
  <c r="BU195" i="1"/>
  <c r="L527" i="7" s="1"/>
  <c r="BT195" i="1"/>
  <c r="L506" i="7" s="1"/>
  <c r="BS195" i="1"/>
  <c r="BR195" i="1"/>
  <c r="K527" i="7" s="1"/>
  <c r="BQ195" i="1"/>
  <c r="K506" i="7" s="1"/>
  <c r="BP195" i="1"/>
  <c r="J548" i="7" s="1"/>
  <c r="BO195" i="1"/>
  <c r="J527" i="7" s="1"/>
  <c r="BN195" i="1"/>
  <c r="J506" i="7" s="1"/>
  <c r="BM195" i="1"/>
  <c r="I548" i="7" s="1"/>
  <c r="BL195" i="1"/>
  <c r="I527" i="7" s="1"/>
  <c r="BK195" i="1"/>
  <c r="I506" i="7" s="1"/>
  <c r="BJ195" i="1"/>
  <c r="H548" i="7" s="1"/>
  <c r="BI195" i="1"/>
  <c r="H527" i="7" s="1"/>
  <c r="BH195" i="1"/>
  <c r="H506" i="7" s="1"/>
  <c r="BG195" i="1"/>
  <c r="G548" i="7" s="1"/>
  <c r="BF195" i="1"/>
  <c r="G527" i="7" s="1"/>
  <c r="BE195" i="1"/>
  <c r="G506" i="7" s="1"/>
  <c r="BD195" i="1"/>
  <c r="F548" i="7" s="1"/>
  <c r="BC195" i="1"/>
  <c r="F527" i="7" s="1"/>
  <c r="BB195" i="1"/>
  <c r="F506" i="7" s="1"/>
  <c r="BA195" i="1"/>
  <c r="E548" i="7" s="1"/>
  <c r="AZ195" i="1"/>
  <c r="E527" i="7" s="1"/>
  <c r="AY195" i="1"/>
  <c r="E506" i="7" s="1"/>
  <c r="AW195" i="1"/>
  <c r="CQ191" i="1"/>
  <c r="CP191" i="1"/>
  <c r="S484" i="7" s="1"/>
  <c r="CO191" i="1"/>
  <c r="CN191" i="1"/>
  <c r="R505" i="7" s="1"/>
  <c r="CM191" i="1"/>
  <c r="R484" i="7" s="1"/>
  <c r="CL191" i="1"/>
  <c r="R463" i="7" s="1"/>
  <c r="CK191" i="1"/>
  <c r="CJ191" i="1"/>
  <c r="CI191" i="1"/>
  <c r="CH191" i="1"/>
  <c r="P505" i="7" s="1"/>
  <c r="CG191" i="1"/>
  <c r="CF191" i="1"/>
  <c r="P463" i="7" s="1"/>
  <c r="CE191" i="1"/>
  <c r="O505" i="7" s="1"/>
  <c r="CD191" i="1"/>
  <c r="O484" i="7" s="1"/>
  <c r="CC191" i="1"/>
  <c r="CB191" i="1"/>
  <c r="CA191" i="1"/>
  <c r="BZ191" i="1"/>
  <c r="N463" i="7" s="1"/>
  <c r="BY191" i="1"/>
  <c r="BX191" i="1"/>
  <c r="M484" i="7" s="1"/>
  <c r="BW191" i="1"/>
  <c r="M463" i="7" s="1"/>
  <c r="BV191" i="1"/>
  <c r="BU191" i="1"/>
  <c r="BT191" i="1"/>
  <c r="BS191" i="1"/>
  <c r="BR191" i="1"/>
  <c r="K484" i="7" s="1"/>
  <c r="BQ191" i="1"/>
  <c r="BP191" i="1"/>
  <c r="J505" i="7" s="1"/>
  <c r="BO191" i="1"/>
  <c r="J484" i="7" s="1"/>
  <c r="BN191" i="1"/>
  <c r="BM191" i="1"/>
  <c r="BL191" i="1"/>
  <c r="BK191" i="1"/>
  <c r="BJ191" i="1"/>
  <c r="H505" i="7" s="1"/>
  <c r="BI191" i="1"/>
  <c r="BH191" i="1"/>
  <c r="H463" i="7" s="1"/>
  <c r="BG191" i="1"/>
  <c r="G505" i="7" s="1"/>
  <c r="BF191" i="1"/>
  <c r="G484" i="7" s="1"/>
  <c r="BE191" i="1"/>
  <c r="BD191" i="1"/>
  <c r="BC191" i="1"/>
  <c r="BB191" i="1"/>
  <c r="F463" i="7" s="1"/>
  <c r="BA191" i="1"/>
  <c r="AZ191" i="1"/>
  <c r="E484" i="7" s="1"/>
  <c r="AY191" i="1"/>
  <c r="E463" i="7" s="1"/>
  <c r="AW191" i="1"/>
  <c r="CQ190" i="1"/>
  <c r="CP190" i="1"/>
  <c r="CO190" i="1"/>
  <c r="CN190" i="1"/>
  <c r="R504" i="7" s="1"/>
  <c r="CM190" i="1"/>
  <c r="CL190" i="1"/>
  <c r="R462" i="7" s="1"/>
  <c r="CK190" i="1"/>
  <c r="Q504" i="7" s="1"/>
  <c r="CJ190" i="1"/>
  <c r="Q483" i="7" s="1"/>
  <c r="CI190" i="1"/>
  <c r="CH190" i="1"/>
  <c r="CG190" i="1"/>
  <c r="CF190" i="1"/>
  <c r="P462" i="7" s="1"/>
  <c r="CE190" i="1"/>
  <c r="CD190" i="1"/>
  <c r="O483" i="7" s="1"/>
  <c r="CC190" i="1"/>
  <c r="O462" i="7" s="1"/>
  <c r="CB190" i="1"/>
  <c r="CA190" i="1"/>
  <c r="BZ190" i="1"/>
  <c r="BY190" i="1"/>
  <c r="BX190" i="1"/>
  <c r="M483" i="7" s="1"/>
  <c r="BW190" i="1"/>
  <c r="BV190" i="1"/>
  <c r="L504" i="7" s="1"/>
  <c r="BU190" i="1"/>
  <c r="L483" i="7" s="1"/>
  <c r="BT190" i="1"/>
  <c r="L462" i="7" s="1"/>
  <c r="BS190" i="1"/>
  <c r="BR190" i="1"/>
  <c r="K483" i="7" s="1"/>
  <c r="BQ190" i="1"/>
  <c r="BP190" i="1"/>
  <c r="J504" i="7" s="1"/>
  <c r="BO190" i="1"/>
  <c r="J483" i="7" s="1"/>
  <c r="BN190" i="1"/>
  <c r="J462" i="7" s="1"/>
  <c r="BM190" i="1"/>
  <c r="I504" i="7" s="1"/>
  <c r="BL190" i="1"/>
  <c r="I483" i="7" s="1"/>
  <c r="BK190" i="1"/>
  <c r="BJ190" i="1"/>
  <c r="BI190" i="1"/>
  <c r="H483" i="7" s="1"/>
  <c r="BH190" i="1"/>
  <c r="H462" i="7" s="1"/>
  <c r="BG190" i="1"/>
  <c r="BF190" i="1"/>
  <c r="G483" i="7" s="1"/>
  <c r="BE190" i="1"/>
  <c r="G462" i="7" s="1"/>
  <c r="BD190" i="1"/>
  <c r="F504" i="7" s="1"/>
  <c r="BC190" i="1"/>
  <c r="F483" i="7" s="1"/>
  <c r="BB190" i="1"/>
  <c r="BA190" i="1"/>
  <c r="AZ190" i="1"/>
  <c r="E483" i="7" s="1"/>
  <c r="AY190" i="1"/>
  <c r="AW190" i="1"/>
  <c r="CQ189" i="1"/>
  <c r="S503" i="7" s="1"/>
  <c r="CP189" i="1"/>
  <c r="S482" i="7" s="1"/>
  <c r="CO189" i="1"/>
  <c r="CN189" i="1"/>
  <c r="CM189" i="1"/>
  <c r="R482" i="7" s="1"/>
  <c r="CL189" i="1"/>
  <c r="R461" i="7" s="1"/>
  <c r="CK189" i="1"/>
  <c r="CJ189" i="1"/>
  <c r="Q482" i="7" s="1"/>
  <c r="CI189" i="1"/>
  <c r="Q461" i="7" s="1"/>
  <c r="CH189" i="1"/>
  <c r="P503" i="7" s="1"/>
  <c r="CG189" i="1"/>
  <c r="P482" i="7" s="1"/>
  <c r="CF189" i="1"/>
  <c r="CE189" i="1"/>
  <c r="CD189" i="1"/>
  <c r="O482" i="7" s="1"/>
  <c r="CC189" i="1"/>
  <c r="CB189" i="1"/>
  <c r="N503" i="7" s="1"/>
  <c r="CA189" i="1"/>
  <c r="N482" i="7" s="1"/>
  <c r="BZ189" i="1"/>
  <c r="N461" i="7" s="1"/>
  <c r="BY189" i="1"/>
  <c r="BX189" i="1"/>
  <c r="M482" i="7" s="1"/>
  <c r="BW189" i="1"/>
  <c r="BV189" i="1"/>
  <c r="L503" i="7" s="1"/>
  <c r="BU189" i="1"/>
  <c r="L482" i="7" s="1"/>
  <c r="BT189" i="1"/>
  <c r="L461" i="7" s="1"/>
  <c r="BS189" i="1"/>
  <c r="BR189" i="1"/>
  <c r="K482" i="7" s="1"/>
  <c r="BQ189" i="1"/>
  <c r="BP189" i="1"/>
  <c r="BO189" i="1"/>
  <c r="J482" i="7" s="1"/>
  <c r="BN189" i="1"/>
  <c r="J461" i="7" s="1"/>
  <c r="BM189" i="1"/>
  <c r="BL189" i="1"/>
  <c r="I482" i="7" s="1"/>
  <c r="BK189" i="1"/>
  <c r="I461" i="7" s="1"/>
  <c r="BJ189" i="1"/>
  <c r="H503" i="7" s="1"/>
  <c r="BI189" i="1"/>
  <c r="H482" i="7" s="1"/>
  <c r="BH189" i="1"/>
  <c r="BG189" i="1"/>
  <c r="BF189" i="1"/>
  <c r="G482" i="7" s="1"/>
  <c r="BE189" i="1"/>
  <c r="BD189" i="1"/>
  <c r="F503" i="7" s="1"/>
  <c r="BC189" i="1"/>
  <c r="F482" i="7" s="1"/>
  <c r="BB189" i="1"/>
  <c r="F461" i="7" s="1"/>
  <c r="BA189" i="1"/>
  <c r="AZ189" i="1"/>
  <c r="E482" i="7" s="1"/>
  <c r="AY189" i="1"/>
  <c r="AW189" i="1"/>
  <c r="CQ188" i="1"/>
  <c r="CP188" i="1"/>
  <c r="S481" i="7" s="1"/>
  <c r="CO188" i="1"/>
  <c r="S460" i="7" s="1"/>
  <c r="CN188" i="1"/>
  <c r="R502" i="7" s="1"/>
  <c r="CM188" i="1"/>
  <c r="R481" i="7" s="1"/>
  <c r="CL188" i="1"/>
  <c r="CK188" i="1"/>
  <c r="CJ188" i="1"/>
  <c r="Q481" i="7" s="1"/>
  <c r="CI188" i="1"/>
  <c r="CH188" i="1"/>
  <c r="P502" i="7" s="1"/>
  <c r="CG188" i="1"/>
  <c r="P481" i="7" s="1"/>
  <c r="CF188" i="1"/>
  <c r="CE188" i="1"/>
  <c r="CD188" i="1"/>
  <c r="O481" i="7" s="1"/>
  <c r="CC188" i="1"/>
  <c r="CB188" i="1"/>
  <c r="N502" i="7" s="1"/>
  <c r="CA188" i="1"/>
  <c r="N481" i="7" s="1"/>
  <c r="BZ188" i="1"/>
  <c r="N460" i="7" s="1"/>
  <c r="BY188" i="1"/>
  <c r="M502" i="7" s="1"/>
  <c r="BX188" i="1"/>
  <c r="M481" i="7" s="1"/>
  <c r="BW188" i="1"/>
  <c r="BV188" i="1"/>
  <c r="BU188" i="1"/>
  <c r="L481" i="7" s="1"/>
  <c r="BT188" i="1"/>
  <c r="L460" i="7" s="1"/>
  <c r="BS188" i="1"/>
  <c r="BR188" i="1"/>
  <c r="K481" i="7" s="1"/>
  <c r="BQ188" i="1"/>
  <c r="K460" i="7" s="1"/>
  <c r="BP188" i="1"/>
  <c r="BO188" i="1"/>
  <c r="J481" i="7" s="1"/>
  <c r="BN188" i="1"/>
  <c r="BM188" i="1"/>
  <c r="BL188" i="1"/>
  <c r="I481" i="7" s="1"/>
  <c r="BK188" i="1"/>
  <c r="BJ188" i="1"/>
  <c r="H502" i="7" s="1"/>
  <c r="BI188" i="1"/>
  <c r="H481" i="7" s="1"/>
  <c r="BH188" i="1"/>
  <c r="H460" i="7" s="1"/>
  <c r="BG188" i="1"/>
  <c r="BF188" i="1"/>
  <c r="G481" i="7" s="1"/>
  <c r="W481" i="7" s="1"/>
  <c r="BE188" i="1"/>
  <c r="BD188" i="1"/>
  <c r="F502" i="7" s="1"/>
  <c r="BC188" i="1"/>
  <c r="F481" i="7" s="1"/>
  <c r="BB188" i="1"/>
  <c r="F460" i="7" s="1"/>
  <c r="BA188" i="1"/>
  <c r="E502" i="7" s="1"/>
  <c r="AZ188" i="1"/>
  <c r="E481" i="7" s="1"/>
  <c r="AY188" i="1"/>
  <c r="AW188" i="1"/>
  <c r="CQ187" i="1"/>
  <c r="CP187" i="1"/>
  <c r="S480" i="7" s="1"/>
  <c r="CO187" i="1"/>
  <c r="CN187" i="1"/>
  <c r="R501" i="7" s="1"/>
  <c r="CM187" i="1"/>
  <c r="R480" i="7" s="1"/>
  <c r="CL187" i="1"/>
  <c r="R459" i="7" s="1"/>
  <c r="CK187" i="1"/>
  <c r="CJ187" i="1"/>
  <c r="Q480" i="7" s="1"/>
  <c r="CI187" i="1"/>
  <c r="CH187" i="1"/>
  <c r="P501" i="7" s="1"/>
  <c r="CG187" i="1"/>
  <c r="P480" i="7" s="1"/>
  <c r="CF187" i="1"/>
  <c r="P459" i="7" s="1"/>
  <c r="CE187" i="1"/>
  <c r="O501" i="7" s="1"/>
  <c r="CD187" i="1"/>
  <c r="O480" i="7" s="1"/>
  <c r="CC187" i="1"/>
  <c r="CB187" i="1"/>
  <c r="CA187" i="1"/>
  <c r="N480" i="7" s="1"/>
  <c r="BZ187" i="1"/>
  <c r="N459" i="7" s="1"/>
  <c r="BY187" i="1"/>
  <c r="BX187" i="1"/>
  <c r="M480" i="7" s="1"/>
  <c r="BW187" i="1"/>
  <c r="M459" i="7" s="1"/>
  <c r="BV187" i="1"/>
  <c r="L501" i="7" s="1"/>
  <c r="BU187" i="1"/>
  <c r="L480" i="7" s="1"/>
  <c r="BT187" i="1"/>
  <c r="BS187" i="1"/>
  <c r="BR187" i="1"/>
  <c r="K480" i="7" s="1"/>
  <c r="BQ187" i="1"/>
  <c r="BP187" i="1"/>
  <c r="J501" i="7" s="1"/>
  <c r="BO187" i="1"/>
  <c r="J480" i="7" s="1"/>
  <c r="BN187" i="1"/>
  <c r="J459" i="7" s="1"/>
  <c r="BM187" i="1"/>
  <c r="BL187" i="1"/>
  <c r="I480" i="7" s="1"/>
  <c r="BK187" i="1"/>
  <c r="BJ187" i="1"/>
  <c r="H501" i="7" s="1"/>
  <c r="BI187" i="1"/>
  <c r="H480" i="7" s="1"/>
  <c r="BH187" i="1"/>
  <c r="H459" i="7" s="1"/>
  <c r="BG187" i="1"/>
  <c r="G501" i="7" s="1"/>
  <c r="BF187" i="1"/>
  <c r="G480" i="7" s="1"/>
  <c r="BE187" i="1"/>
  <c r="G459" i="7" s="1"/>
  <c r="BD187" i="1"/>
  <c r="BC187" i="1"/>
  <c r="F480" i="7" s="1"/>
  <c r="BB187" i="1"/>
  <c r="F459" i="7" s="1"/>
  <c r="BA187" i="1"/>
  <c r="AZ187" i="1"/>
  <c r="E480" i="7" s="1"/>
  <c r="AY187" i="1"/>
  <c r="E459" i="7" s="1"/>
  <c r="AW187" i="1"/>
  <c r="CQ186" i="1"/>
  <c r="CP186" i="1"/>
  <c r="S479" i="7" s="1"/>
  <c r="CO186" i="1"/>
  <c r="S458" i="7" s="1"/>
  <c r="CN186" i="1"/>
  <c r="R500" i="7" s="1"/>
  <c r="CM186" i="1"/>
  <c r="R479" i="7" s="1"/>
  <c r="CL186" i="1"/>
  <c r="R458" i="7" s="1"/>
  <c r="CK186" i="1"/>
  <c r="Q500" i="7" s="1"/>
  <c r="CJ186" i="1"/>
  <c r="Q479" i="7" s="1"/>
  <c r="CI186" i="1"/>
  <c r="Q458" i="7" s="1"/>
  <c r="CH186" i="1"/>
  <c r="CG186" i="1"/>
  <c r="P479" i="7" s="1"/>
  <c r="CF186" i="1"/>
  <c r="P458" i="7" s="1"/>
  <c r="CE186" i="1"/>
  <c r="CD186" i="1"/>
  <c r="O479" i="7" s="1"/>
  <c r="CC186" i="1"/>
  <c r="O458" i="7" s="1"/>
  <c r="CB186" i="1"/>
  <c r="N500" i="7" s="1"/>
  <c r="CA186" i="1"/>
  <c r="N479" i="7" s="1"/>
  <c r="BZ186" i="1"/>
  <c r="N458" i="7" s="1"/>
  <c r="BY186" i="1"/>
  <c r="BX186" i="1"/>
  <c r="M479" i="7" s="1"/>
  <c r="BW186" i="1"/>
  <c r="M458" i="7" s="1"/>
  <c r="BV186" i="1"/>
  <c r="L500" i="7" s="1"/>
  <c r="BU186" i="1"/>
  <c r="L479" i="7" s="1"/>
  <c r="BT186" i="1"/>
  <c r="L458" i="7" s="1"/>
  <c r="BS186" i="1"/>
  <c r="BR186" i="1"/>
  <c r="K479" i="7" s="1"/>
  <c r="BQ186" i="1"/>
  <c r="K458" i="7" s="1"/>
  <c r="BP186" i="1"/>
  <c r="J500" i="7" s="1"/>
  <c r="BO186" i="1"/>
  <c r="J479" i="7" s="1"/>
  <c r="BN186" i="1"/>
  <c r="J458" i="7" s="1"/>
  <c r="BM186" i="1"/>
  <c r="I500" i="7" s="1"/>
  <c r="BL186" i="1"/>
  <c r="I479" i="7" s="1"/>
  <c r="BK186" i="1"/>
  <c r="I458" i="7" s="1"/>
  <c r="BJ186" i="1"/>
  <c r="BI186" i="1"/>
  <c r="H479" i="7" s="1"/>
  <c r="BH186" i="1"/>
  <c r="H458" i="7" s="1"/>
  <c r="BG186" i="1"/>
  <c r="BF186" i="1"/>
  <c r="G479" i="7" s="1"/>
  <c r="BE186" i="1"/>
  <c r="G458" i="7" s="1"/>
  <c r="BD186" i="1"/>
  <c r="F500" i="7" s="1"/>
  <c r="BC186" i="1"/>
  <c r="F479" i="7" s="1"/>
  <c r="BB186" i="1"/>
  <c r="F458" i="7" s="1"/>
  <c r="BA186" i="1"/>
  <c r="AZ186" i="1"/>
  <c r="E479" i="7" s="1"/>
  <c r="AY186" i="1"/>
  <c r="E458" i="7" s="1"/>
  <c r="AW186" i="1"/>
  <c r="CQ185" i="1"/>
  <c r="S499" i="7" s="1"/>
  <c r="CP185" i="1"/>
  <c r="S478" i="7" s="1"/>
  <c r="CO185" i="1"/>
  <c r="S457" i="7" s="1"/>
  <c r="CN185" i="1"/>
  <c r="CM185" i="1"/>
  <c r="R478" i="7" s="1"/>
  <c r="CL185" i="1"/>
  <c r="R457" i="7" s="1"/>
  <c r="CK185" i="1"/>
  <c r="CJ185" i="1"/>
  <c r="Q478" i="7" s="1"/>
  <c r="CI185" i="1"/>
  <c r="Q457" i="7" s="1"/>
  <c r="CH185" i="1"/>
  <c r="CG185" i="1"/>
  <c r="P478" i="7" s="1"/>
  <c r="CF185" i="1"/>
  <c r="P457" i="7" s="1"/>
  <c r="CE185" i="1"/>
  <c r="CD185" i="1"/>
  <c r="O478" i="7" s="1"/>
  <c r="CC185" i="1"/>
  <c r="O457" i="7" s="1"/>
  <c r="CB185" i="1"/>
  <c r="N499" i="7" s="1"/>
  <c r="CA185" i="1"/>
  <c r="N478" i="7" s="1"/>
  <c r="BZ185" i="1"/>
  <c r="N457" i="7" s="1"/>
  <c r="BY185" i="1"/>
  <c r="BX185" i="1"/>
  <c r="M478" i="7" s="1"/>
  <c r="BW185" i="1"/>
  <c r="M457" i="7" s="1"/>
  <c r="BV185" i="1"/>
  <c r="L499" i="7" s="1"/>
  <c r="BU185" i="1"/>
  <c r="L478" i="7" s="1"/>
  <c r="BT185" i="1"/>
  <c r="L457" i="7" s="1"/>
  <c r="BS185" i="1"/>
  <c r="BR185" i="1"/>
  <c r="K478" i="7" s="1"/>
  <c r="BQ185" i="1"/>
  <c r="K457" i="7" s="1"/>
  <c r="BP185" i="1"/>
  <c r="BO185" i="1"/>
  <c r="J478" i="7" s="1"/>
  <c r="BN185" i="1"/>
  <c r="J457" i="7" s="1"/>
  <c r="BM185" i="1"/>
  <c r="BL185" i="1"/>
  <c r="I478" i="7" s="1"/>
  <c r="BK185" i="1"/>
  <c r="I457" i="7" s="1"/>
  <c r="BJ185" i="1"/>
  <c r="H499" i="7" s="1"/>
  <c r="BI185" i="1"/>
  <c r="H478" i="7" s="1"/>
  <c r="BH185" i="1"/>
  <c r="H457" i="7" s="1"/>
  <c r="BG185" i="1"/>
  <c r="BF185" i="1"/>
  <c r="G478" i="7" s="1"/>
  <c r="BE185" i="1"/>
  <c r="G457" i="7" s="1"/>
  <c r="BD185" i="1"/>
  <c r="F499" i="7" s="1"/>
  <c r="BC185" i="1"/>
  <c r="F478" i="7" s="1"/>
  <c r="BB185" i="1"/>
  <c r="F457" i="7" s="1"/>
  <c r="BA185" i="1"/>
  <c r="AZ185" i="1"/>
  <c r="E478" i="7" s="1"/>
  <c r="AY185" i="1"/>
  <c r="E457" i="7" s="1"/>
  <c r="AW185" i="1"/>
  <c r="CQ184" i="1"/>
  <c r="CP184" i="1"/>
  <c r="S477" i="7" s="1"/>
  <c r="CO184" i="1"/>
  <c r="S456" i="7" s="1"/>
  <c r="CN184" i="1"/>
  <c r="R498" i="7" s="1"/>
  <c r="CM184" i="1"/>
  <c r="R477" i="7" s="1"/>
  <c r="CL184" i="1"/>
  <c r="R456" i="7" s="1"/>
  <c r="CK184" i="1"/>
  <c r="CJ184" i="1"/>
  <c r="Q477" i="7" s="1"/>
  <c r="CI184" i="1"/>
  <c r="Q456" i="7" s="1"/>
  <c r="CH184" i="1"/>
  <c r="P498" i="7" s="1"/>
  <c r="CG184" i="1"/>
  <c r="P477" i="7" s="1"/>
  <c r="CF184" i="1"/>
  <c r="P456" i="7" s="1"/>
  <c r="CE184" i="1"/>
  <c r="CD184" i="1"/>
  <c r="O477" i="7" s="1"/>
  <c r="CC184" i="1"/>
  <c r="O456" i="7" s="1"/>
  <c r="CB184" i="1"/>
  <c r="N498" i="7" s="1"/>
  <c r="CA184" i="1"/>
  <c r="N477" i="7" s="1"/>
  <c r="BZ184" i="1"/>
  <c r="N456" i="7" s="1"/>
  <c r="BY184" i="1"/>
  <c r="M498" i="7" s="1"/>
  <c r="BX184" i="1"/>
  <c r="M477" i="7" s="1"/>
  <c r="BW184" i="1"/>
  <c r="M456" i="7" s="1"/>
  <c r="BV184" i="1"/>
  <c r="BU184" i="1"/>
  <c r="L477" i="7" s="1"/>
  <c r="BT184" i="1"/>
  <c r="L456" i="7" s="1"/>
  <c r="BS184" i="1"/>
  <c r="BR184" i="1"/>
  <c r="K477" i="7" s="1"/>
  <c r="BQ184" i="1"/>
  <c r="K456" i="7" s="1"/>
  <c r="BP184" i="1"/>
  <c r="J498" i="7" s="1"/>
  <c r="BO184" i="1"/>
  <c r="J477" i="7" s="1"/>
  <c r="BN184" i="1"/>
  <c r="J456" i="7" s="1"/>
  <c r="BM184" i="1"/>
  <c r="BL184" i="1"/>
  <c r="I477" i="7" s="1"/>
  <c r="BK184" i="1"/>
  <c r="I456" i="7" s="1"/>
  <c r="BJ184" i="1"/>
  <c r="H498" i="7" s="1"/>
  <c r="BI184" i="1"/>
  <c r="H477" i="7" s="1"/>
  <c r="BH184" i="1"/>
  <c r="H456" i="7" s="1"/>
  <c r="BG184" i="1"/>
  <c r="BF184" i="1"/>
  <c r="G477" i="7" s="1"/>
  <c r="BE184" i="1"/>
  <c r="G456" i="7" s="1"/>
  <c r="BD184" i="1"/>
  <c r="F498" i="7" s="1"/>
  <c r="BC184" i="1"/>
  <c r="F477" i="7" s="1"/>
  <c r="BB184" i="1"/>
  <c r="F456" i="7" s="1"/>
  <c r="BA184" i="1"/>
  <c r="E498" i="7" s="1"/>
  <c r="AZ184" i="1"/>
  <c r="E477" i="7" s="1"/>
  <c r="AY184" i="1"/>
  <c r="E456" i="7" s="1"/>
  <c r="AW184" i="1"/>
  <c r="CQ183" i="1"/>
  <c r="CP183" i="1"/>
  <c r="S476" i="7" s="1"/>
  <c r="CO183" i="1"/>
  <c r="S455" i="7" s="1"/>
  <c r="CN183" i="1"/>
  <c r="R497" i="7" s="1"/>
  <c r="CM183" i="1"/>
  <c r="R476" i="7" s="1"/>
  <c r="CL183" i="1"/>
  <c r="R455" i="7" s="1"/>
  <c r="CK183" i="1"/>
  <c r="CJ183" i="1"/>
  <c r="Q476" i="7" s="1"/>
  <c r="CI183" i="1"/>
  <c r="Q455" i="7" s="1"/>
  <c r="CH183" i="1"/>
  <c r="P497" i="7" s="1"/>
  <c r="CG183" i="1"/>
  <c r="P476" i="7" s="1"/>
  <c r="CF183" i="1"/>
  <c r="P455" i="7" s="1"/>
  <c r="CE183" i="1"/>
  <c r="O497" i="7" s="1"/>
  <c r="CD183" i="1"/>
  <c r="O476" i="7" s="1"/>
  <c r="CC183" i="1"/>
  <c r="O455" i="7" s="1"/>
  <c r="CB183" i="1"/>
  <c r="CA183" i="1"/>
  <c r="N476" i="7" s="1"/>
  <c r="BZ183" i="1"/>
  <c r="N455" i="7" s="1"/>
  <c r="BY183" i="1"/>
  <c r="BX183" i="1"/>
  <c r="M476" i="7" s="1"/>
  <c r="BW183" i="1"/>
  <c r="M455" i="7" s="1"/>
  <c r="BV183" i="1"/>
  <c r="L497" i="7" s="1"/>
  <c r="BU183" i="1"/>
  <c r="L476" i="7" s="1"/>
  <c r="BT183" i="1"/>
  <c r="L455" i="7" s="1"/>
  <c r="BS183" i="1"/>
  <c r="BR183" i="1"/>
  <c r="K476" i="7" s="1"/>
  <c r="BQ183" i="1"/>
  <c r="K455" i="7" s="1"/>
  <c r="BP183" i="1"/>
  <c r="J497" i="7" s="1"/>
  <c r="BO183" i="1"/>
  <c r="J476" i="7" s="1"/>
  <c r="BN183" i="1"/>
  <c r="J455" i="7" s="1"/>
  <c r="BM183" i="1"/>
  <c r="BL183" i="1"/>
  <c r="I476" i="7" s="1"/>
  <c r="BK183" i="1"/>
  <c r="I455" i="7" s="1"/>
  <c r="BJ183" i="1"/>
  <c r="H497" i="7" s="1"/>
  <c r="BI183" i="1"/>
  <c r="H476" i="7" s="1"/>
  <c r="BH183" i="1"/>
  <c r="H455" i="7" s="1"/>
  <c r="BG183" i="1"/>
  <c r="G497" i="7" s="1"/>
  <c r="BF183" i="1"/>
  <c r="G476" i="7" s="1"/>
  <c r="BE183" i="1"/>
  <c r="G455" i="7" s="1"/>
  <c r="BD183" i="1"/>
  <c r="BC183" i="1"/>
  <c r="F476" i="7" s="1"/>
  <c r="BB183" i="1"/>
  <c r="F455" i="7" s="1"/>
  <c r="BA183" i="1"/>
  <c r="AZ183" i="1"/>
  <c r="E476" i="7" s="1"/>
  <c r="AY183" i="1"/>
  <c r="E455" i="7" s="1"/>
  <c r="AW183" i="1"/>
  <c r="CQ182" i="1"/>
  <c r="CP182" i="1"/>
  <c r="S475" i="7" s="1"/>
  <c r="CO182" i="1"/>
  <c r="S454" i="7" s="1"/>
  <c r="CN182" i="1"/>
  <c r="R496" i="7" s="1"/>
  <c r="CM182" i="1"/>
  <c r="R475" i="7" s="1"/>
  <c r="CL182" i="1"/>
  <c r="R454" i="7" s="1"/>
  <c r="CK182" i="1"/>
  <c r="Q496" i="7" s="1"/>
  <c r="CJ182" i="1"/>
  <c r="Q475" i="7" s="1"/>
  <c r="CI182" i="1"/>
  <c r="Q454" i="7" s="1"/>
  <c r="CH182" i="1"/>
  <c r="CG182" i="1"/>
  <c r="P475" i="7" s="1"/>
  <c r="CF182" i="1"/>
  <c r="P454" i="7" s="1"/>
  <c r="CE182" i="1"/>
  <c r="CD182" i="1"/>
  <c r="O475" i="7" s="1"/>
  <c r="CC182" i="1"/>
  <c r="O454" i="7" s="1"/>
  <c r="CB182" i="1"/>
  <c r="N496" i="7" s="1"/>
  <c r="CA182" i="1"/>
  <c r="N475" i="7" s="1"/>
  <c r="BZ182" i="1"/>
  <c r="N454" i="7" s="1"/>
  <c r="BY182" i="1"/>
  <c r="BX182" i="1"/>
  <c r="M475" i="7" s="1"/>
  <c r="BW182" i="1"/>
  <c r="M454" i="7" s="1"/>
  <c r="BV182" i="1"/>
  <c r="L496" i="7" s="1"/>
  <c r="BU182" i="1"/>
  <c r="L475" i="7" s="1"/>
  <c r="BT182" i="1"/>
  <c r="L454" i="7" s="1"/>
  <c r="BS182" i="1"/>
  <c r="BR182" i="1"/>
  <c r="K475" i="7" s="1"/>
  <c r="BQ182" i="1"/>
  <c r="K454" i="7" s="1"/>
  <c r="BP182" i="1"/>
  <c r="J496" i="7" s="1"/>
  <c r="BO182" i="1"/>
  <c r="J475" i="7" s="1"/>
  <c r="BN182" i="1"/>
  <c r="J454" i="7" s="1"/>
  <c r="BM182" i="1"/>
  <c r="I496" i="7" s="1"/>
  <c r="BL182" i="1"/>
  <c r="I475" i="7" s="1"/>
  <c r="BK182" i="1"/>
  <c r="I454" i="7" s="1"/>
  <c r="BJ182" i="1"/>
  <c r="H496" i="7" s="1"/>
  <c r="BI182" i="1"/>
  <c r="H475" i="7" s="1"/>
  <c r="BH182" i="1"/>
  <c r="H454" i="7" s="1"/>
  <c r="BG182" i="1"/>
  <c r="G496" i="7" s="1"/>
  <c r="BF182" i="1"/>
  <c r="G475" i="7" s="1"/>
  <c r="BE182" i="1"/>
  <c r="G454" i="7" s="1"/>
  <c r="X454" i="7" s="1"/>
  <c r="BD182" i="1"/>
  <c r="F496" i="7" s="1"/>
  <c r="BC182" i="1"/>
  <c r="F475" i="7" s="1"/>
  <c r="BB182" i="1"/>
  <c r="F454" i="7" s="1"/>
  <c r="BA182" i="1"/>
  <c r="E496" i="7" s="1"/>
  <c r="AZ182" i="1"/>
  <c r="E475" i="7" s="1"/>
  <c r="AY182" i="1"/>
  <c r="E454" i="7" s="1"/>
  <c r="AW182" i="1"/>
  <c r="CQ181" i="1"/>
  <c r="S495" i="7" s="1"/>
  <c r="CP181" i="1"/>
  <c r="S474" i="7" s="1"/>
  <c r="CO181" i="1"/>
  <c r="S453" i="7" s="1"/>
  <c r="CN181" i="1"/>
  <c r="R495" i="7" s="1"/>
  <c r="CM181" i="1"/>
  <c r="R474" i="7" s="1"/>
  <c r="CL181" i="1"/>
  <c r="R453" i="7" s="1"/>
  <c r="CK181" i="1"/>
  <c r="Q495" i="7" s="1"/>
  <c r="CJ181" i="1"/>
  <c r="Q474" i="7" s="1"/>
  <c r="CI181" i="1"/>
  <c r="Q453" i="7" s="1"/>
  <c r="CH181" i="1"/>
  <c r="P495" i="7" s="1"/>
  <c r="CG181" i="1"/>
  <c r="P474" i="7" s="1"/>
  <c r="CF181" i="1"/>
  <c r="P453" i="7" s="1"/>
  <c r="CE181" i="1"/>
  <c r="O495" i="7" s="1"/>
  <c r="CD181" i="1"/>
  <c r="O474" i="7" s="1"/>
  <c r="CC181" i="1"/>
  <c r="O453" i="7" s="1"/>
  <c r="CB181" i="1"/>
  <c r="N495" i="7" s="1"/>
  <c r="CA181" i="1"/>
  <c r="N474" i="7" s="1"/>
  <c r="BZ181" i="1"/>
  <c r="N453" i="7" s="1"/>
  <c r="BY181" i="1"/>
  <c r="M495" i="7" s="1"/>
  <c r="BX181" i="1"/>
  <c r="M474" i="7" s="1"/>
  <c r="BW181" i="1"/>
  <c r="M453" i="7" s="1"/>
  <c r="BV181" i="1"/>
  <c r="L495" i="7" s="1"/>
  <c r="BU181" i="1"/>
  <c r="L474" i="7" s="1"/>
  <c r="BT181" i="1"/>
  <c r="L453" i="7" s="1"/>
  <c r="BS181" i="1"/>
  <c r="BR181" i="1"/>
  <c r="K474" i="7" s="1"/>
  <c r="BQ181" i="1"/>
  <c r="K453" i="7" s="1"/>
  <c r="BP181" i="1"/>
  <c r="J495" i="7" s="1"/>
  <c r="BO181" i="1"/>
  <c r="J474" i="7" s="1"/>
  <c r="BN181" i="1"/>
  <c r="J453" i="7" s="1"/>
  <c r="BM181" i="1"/>
  <c r="I495" i="7" s="1"/>
  <c r="BL181" i="1"/>
  <c r="I474" i="7" s="1"/>
  <c r="BK181" i="1"/>
  <c r="I453" i="7" s="1"/>
  <c r="BJ181" i="1"/>
  <c r="H495" i="7" s="1"/>
  <c r="BI181" i="1"/>
  <c r="H474" i="7" s="1"/>
  <c r="BH181" i="1"/>
  <c r="H453" i="7" s="1"/>
  <c r="BG181" i="1"/>
  <c r="G495" i="7" s="1"/>
  <c r="BF181" i="1"/>
  <c r="G474" i="7" s="1"/>
  <c r="BE181" i="1"/>
  <c r="G453" i="7" s="1"/>
  <c r="BD181" i="1"/>
  <c r="F495" i="7" s="1"/>
  <c r="BC181" i="1"/>
  <c r="F474" i="7" s="1"/>
  <c r="BB181" i="1"/>
  <c r="F453" i="7" s="1"/>
  <c r="BA181" i="1"/>
  <c r="E495" i="7" s="1"/>
  <c r="AZ181" i="1"/>
  <c r="E474" i="7" s="1"/>
  <c r="AY181" i="1"/>
  <c r="E453" i="7" s="1"/>
  <c r="AW181" i="1"/>
  <c r="CQ180" i="1"/>
  <c r="S494" i="7" s="1"/>
  <c r="CP180" i="1"/>
  <c r="S473" i="7" s="1"/>
  <c r="CO180" i="1"/>
  <c r="S452" i="7" s="1"/>
  <c r="CN180" i="1"/>
  <c r="R494" i="7" s="1"/>
  <c r="CM180" i="1"/>
  <c r="R473" i="7" s="1"/>
  <c r="CL180" i="1"/>
  <c r="R452" i="7" s="1"/>
  <c r="CK180" i="1"/>
  <c r="Q494" i="7" s="1"/>
  <c r="CJ180" i="1"/>
  <c r="Q473" i="7" s="1"/>
  <c r="CI180" i="1"/>
  <c r="Q452" i="7" s="1"/>
  <c r="CH180" i="1"/>
  <c r="P494" i="7" s="1"/>
  <c r="CG180" i="1"/>
  <c r="P473" i="7" s="1"/>
  <c r="CF180" i="1"/>
  <c r="P452" i="7" s="1"/>
  <c r="CE180" i="1"/>
  <c r="O494" i="7" s="1"/>
  <c r="CD180" i="1"/>
  <c r="O473" i="7" s="1"/>
  <c r="CC180" i="1"/>
  <c r="O452" i="7" s="1"/>
  <c r="CB180" i="1"/>
  <c r="N494" i="7" s="1"/>
  <c r="CA180" i="1"/>
  <c r="N473" i="7" s="1"/>
  <c r="BZ180" i="1"/>
  <c r="N452" i="7" s="1"/>
  <c r="BY180" i="1"/>
  <c r="M494" i="7" s="1"/>
  <c r="BX180" i="1"/>
  <c r="M473" i="7" s="1"/>
  <c r="BW180" i="1"/>
  <c r="M452" i="7" s="1"/>
  <c r="BV180" i="1"/>
  <c r="L494" i="7" s="1"/>
  <c r="BU180" i="1"/>
  <c r="L473" i="7" s="1"/>
  <c r="BT180" i="1"/>
  <c r="L452" i="7" s="1"/>
  <c r="BS180" i="1"/>
  <c r="BR180" i="1"/>
  <c r="K473" i="7" s="1"/>
  <c r="BQ180" i="1"/>
  <c r="K452" i="7" s="1"/>
  <c r="BP180" i="1"/>
  <c r="J494" i="7" s="1"/>
  <c r="BO180" i="1"/>
  <c r="J473" i="7" s="1"/>
  <c r="BN180" i="1"/>
  <c r="J452" i="7" s="1"/>
  <c r="BM180" i="1"/>
  <c r="I494" i="7" s="1"/>
  <c r="BL180" i="1"/>
  <c r="I473" i="7" s="1"/>
  <c r="BK180" i="1"/>
  <c r="I452" i="7" s="1"/>
  <c r="BJ180" i="1"/>
  <c r="H494" i="7" s="1"/>
  <c r="BI180" i="1"/>
  <c r="H473" i="7" s="1"/>
  <c r="BH180" i="1"/>
  <c r="H452" i="7" s="1"/>
  <c r="BG180" i="1"/>
  <c r="G494" i="7" s="1"/>
  <c r="BF180" i="1"/>
  <c r="G473" i="7" s="1"/>
  <c r="BE180" i="1"/>
  <c r="G452" i="7" s="1"/>
  <c r="BD180" i="1"/>
  <c r="F494" i="7" s="1"/>
  <c r="BC180" i="1"/>
  <c r="F473" i="7" s="1"/>
  <c r="BB180" i="1"/>
  <c r="F452" i="7" s="1"/>
  <c r="BA180" i="1"/>
  <c r="E494" i="7" s="1"/>
  <c r="AZ180" i="1"/>
  <c r="E473" i="7" s="1"/>
  <c r="AY180" i="1"/>
  <c r="E452" i="7" s="1"/>
  <c r="AW180" i="1"/>
  <c r="CQ179" i="1"/>
  <c r="S493" i="7" s="1"/>
  <c r="CP179" i="1"/>
  <c r="S472" i="7" s="1"/>
  <c r="CO179" i="1"/>
  <c r="S451" i="7" s="1"/>
  <c r="CN179" i="1"/>
  <c r="R493" i="7" s="1"/>
  <c r="CM179" i="1"/>
  <c r="R472" i="7" s="1"/>
  <c r="CL179" i="1"/>
  <c r="R451" i="7" s="1"/>
  <c r="CK179" i="1"/>
  <c r="Q493" i="7" s="1"/>
  <c r="CJ179" i="1"/>
  <c r="Q472" i="7" s="1"/>
  <c r="CI179" i="1"/>
  <c r="Q451" i="7" s="1"/>
  <c r="CH179" i="1"/>
  <c r="P493" i="7" s="1"/>
  <c r="CG179" i="1"/>
  <c r="P472" i="7" s="1"/>
  <c r="CF179" i="1"/>
  <c r="P451" i="7" s="1"/>
  <c r="CE179" i="1"/>
  <c r="O493" i="7" s="1"/>
  <c r="CD179" i="1"/>
  <c r="O472" i="7" s="1"/>
  <c r="CC179" i="1"/>
  <c r="O451" i="7" s="1"/>
  <c r="CB179" i="1"/>
  <c r="N493" i="7" s="1"/>
  <c r="CA179" i="1"/>
  <c r="N472" i="7" s="1"/>
  <c r="BZ179" i="1"/>
  <c r="N451" i="7" s="1"/>
  <c r="BY179" i="1"/>
  <c r="M493" i="7" s="1"/>
  <c r="BX179" i="1"/>
  <c r="M472" i="7" s="1"/>
  <c r="BW179" i="1"/>
  <c r="M451" i="7" s="1"/>
  <c r="BV179" i="1"/>
  <c r="L493" i="7" s="1"/>
  <c r="BU179" i="1"/>
  <c r="L472" i="7" s="1"/>
  <c r="BT179" i="1"/>
  <c r="L451" i="7" s="1"/>
  <c r="BS179" i="1"/>
  <c r="BR179" i="1"/>
  <c r="K472" i="7" s="1"/>
  <c r="BQ179" i="1"/>
  <c r="K451" i="7" s="1"/>
  <c r="BP179" i="1"/>
  <c r="J493" i="7" s="1"/>
  <c r="BO179" i="1"/>
  <c r="J472" i="7" s="1"/>
  <c r="BN179" i="1"/>
  <c r="J451" i="7" s="1"/>
  <c r="BM179" i="1"/>
  <c r="I493" i="7" s="1"/>
  <c r="BL179" i="1"/>
  <c r="I472" i="7" s="1"/>
  <c r="BK179" i="1"/>
  <c r="I451" i="7" s="1"/>
  <c r="BJ179" i="1"/>
  <c r="H493" i="7" s="1"/>
  <c r="BI179" i="1"/>
  <c r="H472" i="7" s="1"/>
  <c r="BH179" i="1"/>
  <c r="H451" i="7" s="1"/>
  <c r="BG179" i="1"/>
  <c r="G493" i="7" s="1"/>
  <c r="BF179" i="1"/>
  <c r="G472" i="7" s="1"/>
  <c r="BE179" i="1"/>
  <c r="G451" i="7" s="1"/>
  <c r="BD179" i="1"/>
  <c r="F493" i="7" s="1"/>
  <c r="BC179" i="1"/>
  <c r="F472" i="7" s="1"/>
  <c r="BB179" i="1"/>
  <c r="F451" i="7" s="1"/>
  <c r="BA179" i="1"/>
  <c r="E493" i="7" s="1"/>
  <c r="AZ179" i="1"/>
  <c r="E472" i="7" s="1"/>
  <c r="AY179" i="1"/>
  <c r="E451" i="7" s="1"/>
  <c r="AW179" i="1"/>
  <c r="CQ178" i="1"/>
  <c r="S492" i="7" s="1"/>
  <c r="CP178" i="1"/>
  <c r="S471" i="7" s="1"/>
  <c r="CO178" i="1"/>
  <c r="S450" i="7" s="1"/>
  <c r="CN178" i="1"/>
  <c r="R492" i="7" s="1"/>
  <c r="CM178" i="1"/>
  <c r="R471" i="7" s="1"/>
  <c r="CL178" i="1"/>
  <c r="R450" i="7" s="1"/>
  <c r="CK178" i="1"/>
  <c r="Q492" i="7" s="1"/>
  <c r="CJ178" i="1"/>
  <c r="Q471" i="7" s="1"/>
  <c r="CI178" i="1"/>
  <c r="Q450" i="7" s="1"/>
  <c r="CH178" i="1"/>
  <c r="P492" i="7" s="1"/>
  <c r="CG178" i="1"/>
  <c r="P471" i="7" s="1"/>
  <c r="CF178" i="1"/>
  <c r="P450" i="7" s="1"/>
  <c r="CE178" i="1"/>
  <c r="O492" i="7" s="1"/>
  <c r="CD178" i="1"/>
  <c r="O471" i="7" s="1"/>
  <c r="CC178" i="1"/>
  <c r="O450" i="7" s="1"/>
  <c r="CB178" i="1"/>
  <c r="N492" i="7" s="1"/>
  <c r="CA178" i="1"/>
  <c r="N471" i="7" s="1"/>
  <c r="BZ178" i="1"/>
  <c r="N450" i="7" s="1"/>
  <c r="BY178" i="1"/>
  <c r="M492" i="7" s="1"/>
  <c r="BX178" i="1"/>
  <c r="M471" i="7" s="1"/>
  <c r="BW178" i="1"/>
  <c r="M450" i="7" s="1"/>
  <c r="BV178" i="1"/>
  <c r="L492" i="7" s="1"/>
  <c r="BU178" i="1"/>
  <c r="L471" i="7" s="1"/>
  <c r="BT178" i="1"/>
  <c r="L450" i="7" s="1"/>
  <c r="BS178" i="1"/>
  <c r="BR178" i="1"/>
  <c r="K471" i="7" s="1"/>
  <c r="BQ178" i="1"/>
  <c r="K450" i="7" s="1"/>
  <c r="BP178" i="1"/>
  <c r="J492" i="7" s="1"/>
  <c r="BO178" i="1"/>
  <c r="J471" i="7" s="1"/>
  <c r="BN178" i="1"/>
  <c r="J450" i="7" s="1"/>
  <c r="BM178" i="1"/>
  <c r="I492" i="7" s="1"/>
  <c r="BL178" i="1"/>
  <c r="I471" i="7" s="1"/>
  <c r="BK178" i="1"/>
  <c r="I450" i="7" s="1"/>
  <c r="BJ178" i="1"/>
  <c r="H492" i="7" s="1"/>
  <c r="BI178" i="1"/>
  <c r="H471" i="7" s="1"/>
  <c r="BH178" i="1"/>
  <c r="H450" i="7" s="1"/>
  <c r="BG178" i="1"/>
  <c r="G492" i="7" s="1"/>
  <c r="BF178" i="1"/>
  <c r="G471" i="7" s="1"/>
  <c r="BE178" i="1"/>
  <c r="G450" i="7" s="1"/>
  <c r="X450" i="7" s="1"/>
  <c r="BD178" i="1"/>
  <c r="F492" i="7" s="1"/>
  <c r="BC178" i="1"/>
  <c r="F471" i="7" s="1"/>
  <c r="BB178" i="1"/>
  <c r="F450" i="7" s="1"/>
  <c r="BA178" i="1"/>
  <c r="E492" i="7" s="1"/>
  <c r="AZ178" i="1"/>
  <c r="E471" i="7" s="1"/>
  <c r="AY178" i="1"/>
  <c r="E450" i="7" s="1"/>
  <c r="AW178" i="1"/>
  <c r="CQ177" i="1"/>
  <c r="S491" i="7" s="1"/>
  <c r="CP177" i="1"/>
  <c r="S470" i="7" s="1"/>
  <c r="CO177" i="1"/>
  <c r="S449" i="7" s="1"/>
  <c r="CN177" i="1"/>
  <c r="R491" i="7" s="1"/>
  <c r="CM177" i="1"/>
  <c r="R470" i="7" s="1"/>
  <c r="CL177" i="1"/>
  <c r="R449" i="7" s="1"/>
  <c r="CK177" i="1"/>
  <c r="Q491" i="7" s="1"/>
  <c r="CJ177" i="1"/>
  <c r="Q470" i="7" s="1"/>
  <c r="CI177" i="1"/>
  <c r="Q449" i="7" s="1"/>
  <c r="CH177" i="1"/>
  <c r="P491" i="7" s="1"/>
  <c r="CG177" i="1"/>
  <c r="P470" i="7" s="1"/>
  <c r="CF177" i="1"/>
  <c r="P449" i="7" s="1"/>
  <c r="CE177" i="1"/>
  <c r="O491" i="7" s="1"/>
  <c r="CD177" i="1"/>
  <c r="O470" i="7" s="1"/>
  <c r="CC177" i="1"/>
  <c r="O449" i="7" s="1"/>
  <c r="CB177" i="1"/>
  <c r="N491" i="7" s="1"/>
  <c r="CA177" i="1"/>
  <c r="N470" i="7" s="1"/>
  <c r="BZ177" i="1"/>
  <c r="N449" i="7" s="1"/>
  <c r="BY177" i="1"/>
  <c r="M491" i="7" s="1"/>
  <c r="BX177" i="1"/>
  <c r="M470" i="7" s="1"/>
  <c r="BW177" i="1"/>
  <c r="M449" i="7" s="1"/>
  <c r="BV177" i="1"/>
  <c r="L491" i="7" s="1"/>
  <c r="BU177" i="1"/>
  <c r="L470" i="7" s="1"/>
  <c r="BT177" i="1"/>
  <c r="L449" i="7" s="1"/>
  <c r="BS177" i="1"/>
  <c r="BR177" i="1"/>
  <c r="K470" i="7" s="1"/>
  <c r="BQ177" i="1"/>
  <c r="K449" i="7" s="1"/>
  <c r="BP177" i="1"/>
  <c r="J491" i="7" s="1"/>
  <c r="BO177" i="1"/>
  <c r="J470" i="7" s="1"/>
  <c r="BN177" i="1"/>
  <c r="J449" i="7" s="1"/>
  <c r="BM177" i="1"/>
  <c r="I491" i="7" s="1"/>
  <c r="BL177" i="1"/>
  <c r="I470" i="7" s="1"/>
  <c r="BK177" i="1"/>
  <c r="I449" i="7" s="1"/>
  <c r="BJ177" i="1"/>
  <c r="H491" i="7" s="1"/>
  <c r="BI177" i="1"/>
  <c r="H470" i="7" s="1"/>
  <c r="BH177" i="1"/>
  <c r="H449" i="7" s="1"/>
  <c r="BG177" i="1"/>
  <c r="G491" i="7" s="1"/>
  <c r="BF177" i="1"/>
  <c r="G470" i="7" s="1"/>
  <c r="BE177" i="1"/>
  <c r="G449" i="7" s="1"/>
  <c r="BD177" i="1"/>
  <c r="F491" i="7" s="1"/>
  <c r="BC177" i="1"/>
  <c r="F470" i="7" s="1"/>
  <c r="BB177" i="1"/>
  <c r="F449" i="7" s="1"/>
  <c r="BA177" i="1"/>
  <c r="E491" i="7" s="1"/>
  <c r="AZ177" i="1"/>
  <c r="E470" i="7" s="1"/>
  <c r="AY177" i="1"/>
  <c r="E449" i="7" s="1"/>
  <c r="AW177" i="1"/>
  <c r="CQ176" i="1"/>
  <c r="S490" i="7" s="1"/>
  <c r="CP176" i="1"/>
  <c r="S469" i="7" s="1"/>
  <c r="CO176" i="1"/>
  <c r="S448" i="7" s="1"/>
  <c r="CN176" i="1"/>
  <c r="R490" i="7" s="1"/>
  <c r="CM176" i="1"/>
  <c r="R469" i="7" s="1"/>
  <c r="CL176" i="1"/>
  <c r="R448" i="7" s="1"/>
  <c r="CK176" i="1"/>
  <c r="Q490" i="7" s="1"/>
  <c r="CJ176" i="1"/>
  <c r="Q469" i="7" s="1"/>
  <c r="CI176" i="1"/>
  <c r="Q448" i="7" s="1"/>
  <c r="CH176" i="1"/>
  <c r="P490" i="7" s="1"/>
  <c r="CG176" i="1"/>
  <c r="P469" i="7" s="1"/>
  <c r="CF176" i="1"/>
  <c r="P448" i="7" s="1"/>
  <c r="CE176" i="1"/>
  <c r="O490" i="7" s="1"/>
  <c r="CD176" i="1"/>
  <c r="O469" i="7" s="1"/>
  <c r="CC176" i="1"/>
  <c r="O448" i="7" s="1"/>
  <c r="CB176" i="1"/>
  <c r="N490" i="7" s="1"/>
  <c r="CA176" i="1"/>
  <c r="N469" i="7" s="1"/>
  <c r="BZ176" i="1"/>
  <c r="N448" i="7" s="1"/>
  <c r="BY176" i="1"/>
  <c r="M490" i="7" s="1"/>
  <c r="BX176" i="1"/>
  <c r="M469" i="7" s="1"/>
  <c r="BW176" i="1"/>
  <c r="M448" i="7" s="1"/>
  <c r="BV176" i="1"/>
  <c r="L490" i="7" s="1"/>
  <c r="BU176" i="1"/>
  <c r="L469" i="7" s="1"/>
  <c r="BT176" i="1"/>
  <c r="L448" i="7" s="1"/>
  <c r="BS176" i="1"/>
  <c r="BR176" i="1"/>
  <c r="K469" i="7" s="1"/>
  <c r="BQ176" i="1"/>
  <c r="K448" i="7" s="1"/>
  <c r="BP176" i="1"/>
  <c r="J490" i="7" s="1"/>
  <c r="BO176" i="1"/>
  <c r="J469" i="7" s="1"/>
  <c r="BN176" i="1"/>
  <c r="J448" i="7" s="1"/>
  <c r="BM176" i="1"/>
  <c r="I490" i="7" s="1"/>
  <c r="BL176" i="1"/>
  <c r="I469" i="7" s="1"/>
  <c r="BK176" i="1"/>
  <c r="I448" i="7" s="1"/>
  <c r="BJ176" i="1"/>
  <c r="H490" i="7" s="1"/>
  <c r="BI176" i="1"/>
  <c r="H469" i="7" s="1"/>
  <c r="BH176" i="1"/>
  <c r="H448" i="7" s="1"/>
  <c r="BG176" i="1"/>
  <c r="G490" i="7" s="1"/>
  <c r="BF176" i="1"/>
  <c r="G469" i="7" s="1"/>
  <c r="BE176" i="1"/>
  <c r="G448" i="7" s="1"/>
  <c r="BD176" i="1"/>
  <c r="F490" i="7" s="1"/>
  <c r="BC176" i="1"/>
  <c r="F469" i="7" s="1"/>
  <c r="BB176" i="1"/>
  <c r="F448" i="7" s="1"/>
  <c r="BA176" i="1"/>
  <c r="E490" i="7" s="1"/>
  <c r="AZ176" i="1"/>
  <c r="E469" i="7" s="1"/>
  <c r="AY176" i="1"/>
  <c r="E448" i="7" s="1"/>
  <c r="AW176" i="1"/>
  <c r="CQ175" i="1"/>
  <c r="S489" i="7" s="1"/>
  <c r="CP175" i="1"/>
  <c r="S468" i="7" s="1"/>
  <c r="CO175" i="1"/>
  <c r="S447" i="7" s="1"/>
  <c r="CN175" i="1"/>
  <c r="R489" i="7" s="1"/>
  <c r="CM175" i="1"/>
  <c r="R468" i="7" s="1"/>
  <c r="CL175" i="1"/>
  <c r="R447" i="7" s="1"/>
  <c r="CK175" i="1"/>
  <c r="Q489" i="7" s="1"/>
  <c r="CJ175" i="1"/>
  <c r="Q468" i="7" s="1"/>
  <c r="CI175" i="1"/>
  <c r="Q447" i="7" s="1"/>
  <c r="CH175" i="1"/>
  <c r="P489" i="7" s="1"/>
  <c r="CG175" i="1"/>
  <c r="P468" i="7" s="1"/>
  <c r="CF175" i="1"/>
  <c r="P447" i="7" s="1"/>
  <c r="CE175" i="1"/>
  <c r="O489" i="7" s="1"/>
  <c r="CD175" i="1"/>
  <c r="O468" i="7" s="1"/>
  <c r="CC175" i="1"/>
  <c r="O447" i="7" s="1"/>
  <c r="CB175" i="1"/>
  <c r="N489" i="7" s="1"/>
  <c r="CA175" i="1"/>
  <c r="N468" i="7" s="1"/>
  <c r="BZ175" i="1"/>
  <c r="N447" i="7" s="1"/>
  <c r="BY175" i="1"/>
  <c r="M489" i="7" s="1"/>
  <c r="BX175" i="1"/>
  <c r="M468" i="7" s="1"/>
  <c r="BW175" i="1"/>
  <c r="M447" i="7" s="1"/>
  <c r="BV175" i="1"/>
  <c r="L489" i="7" s="1"/>
  <c r="BU175" i="1"/>
  <c r="L468" i="7" s="1"/>
  <c r="BT175" i="1"/>
  <c r="L447" i="7" s="1"/>
  <c r="BS175" i="1"/>
  <c r="BR175" i="1"/>
  <c r="K468" i="7" s="1"/>
  <c r="BQ175" i="1"/>
  <c r="K447" i="7" s="1"/>
  <c r="BP175" i="1"/>
  <c r="J489" i="7" s="1"/>
  <c r="BO175" i="1"/>
  <c r="J468" i="7" s="1"/>
  <c r="BN175" i="1"/>
  <c r="J447" i="7" s="1"/>
  <c r="BM175" i="1"/>
  <c r="I489" i="7" s="1"/>
  <c r="BL175" i="1"/>
  <c r="I468" i="7" s="1"/>
  <c r="BK175" i="1"/>
  <c r="I447" i="7" s="1"/>
  <c r="BJ175" i="1"/>
  <c r="H489" i="7" s="1"/>
  <c r="BI175" i="1"/>
  <c r="H468" i="7" s="1"/>
  <c r="BH175" i="1"/>
  <c r="H447" i="7" s="1"/>
  <c r="BG175" i="1"/>
  <c r="G489" i="7" s="1"/>
  <c r="BF175" i="1"/>
  <c r="G468" i="7" s="1"/>
  <c r="BE175" i="1"/>
  <c r="G447" i="7" s="1"/>
  <c r="BD175" i="1"/>
  <c r="F489" i="7" s="1"/>
  <c r="BC175" i="1"/>
  <c r="F468" i="7" s="1"/>
  <c r="BB175" i="1"/>
  <c r="F447" i="7" s="1"/>
  <c r="BA175" i="1"/>
  <c r="E489" i="7" s="1"/>
  <c r="AZ175" i="1"/>
  <c r="E468" i="7" s="1"/>
  <c r="AY175" i="1"/>
  <c r="E447" i="7" s="1"/>
  <c r="AW175" i="1"/>
  <c r="CQ174" i="1"/>
  <c r="S488" i="7" s="1"/>
  <c r="CP174" i="1"/>
  <c r="S467" i="7" s="1"/>
  <c r="CO174" i="1"/>
  <c r="S446" i="7" s="1"/>
  <c r="CN174" i="1"/>
  <c r="R488" i="7" s="1"/>
  <c r="CM174" i="1"/>
  <c r="R467" i="7" s="1"/>
  <c r="CL174" i="1"/>
  <c r="R446" i="7" s="1"/>
  <c r="CK174" i="1"/>
  <c r="Q488" i="7" s="1"/>
  <c r="CJ174" i="1"/>
  <c r="Q467" i="7" s="1"/>
  <c r="CI174" i="1"/>
  <c r="Q446" i="7" s="1"/>
  <c r="CH174" i="1"/>
  <c r="P488" i="7" s="1"/>
  <c r="CG174" i="1"/>
  <c r="P467" i="7" s="1"/>
  <c r="CF174" i="1"/>
  <c r="P446" i="7" s="1"/>
  <c r="CE174" i="1"/>
  <c r="O488" i="7" s="1"/>
  <c r="CD174" i="1"/>
  <c r="O467" i="7" s="1"/>
  <c r="CC174" i="1"/>
  <c r="O446" i="7" s="1"/>
  <c r="CB174" i="1"/>
  <c r="N488" i="7" s="1"/>
  <c r="CA174" i="1"/>
  <c r="N467" i="7" s="1"/>
  <c r="BZ174" i="1"/>
  <c r="N446" i="7" s="1"/>
  <c r="BY174" i="1"/>
  <c r="M488" i="7" s="1"/>
  <c r="BX174" i="1"/>
  <c r="M467" i="7" s="1"/>
  <c r="BW174" i="1"/>
  <c r="M446" i="7" s="1"/>
  <c r="BV174" i="1"/>
  <c r="L488" i="7" s="1"/>
  <c r="BU174" i="1"/>
  <c r="L467" i="7" s="1"/>
  <c r="BT174" i="1"/>
  <c r="L446" i="7" s="1"/>
  <c r="BS174" i="1"/>
  <c r="BR174" i="1"/>
  <c r="K467" i="7" s="1"/>
  <c r="BQ174" i="1"/>
  <c r="K446" i="7" s="1"/>
  <c r="BP174" i="1"/>
  <c r="J488" i="7" s="1"/>
  <c r="BO174" i="1"/>
  <c r="J467" i="7" s="1"/>
  <c r="BN174" i="1"/>
  <c r="J446" i="7" s="1"/>
  <c r="BM174" i="1"/>
  <c r="I488" i="7" s="1"/>
  <c r="BL174" i="1"/>
  <c r="I467" i="7" s="1"/>
  <c r="BK174" i="1"/>
  <c r="I446" i="7" s="1"/>
  <c r="BJ174" i="1"/>
  <c r="H488" i="7" s="1"/>
  <c r="BI174" i="1"/>
  <c r="H467" i="7" s="1"/>
  <c r="BH174" i="1"/>
  <c r="H446" i="7" s="1"/>
  <c r="BG174" i="1"/>
  <c r="G488" i="7" s="1"/>
  <c r="BF174" i="1"/>
  <c r="G467" i="7" s="1"/>
  <c r="BE174" i="1"/>
  <c r="G446" i="7" s="1"/>
  <c r="X446" i="7" s="1"/>
  <c r="BD174" i="1"/>
  <c r="F488" i="7" s="1"/>
  <c r="BC174" i="1"/>
  <c r="F467" i="7" s="1"/>
  <c r="BB174" i="1"/>
  <c r="F446" i="7" s="1"/>
  <c r="BA174" i="1"/>
  <c r="E488" i="7" s="1"/>
  <c r="AZ174" i="1"/>
  <c r="E467" i="7" s="1"/>
  <c r="AY174" i="1"/>
  <c r="E446" i="7" s="1"/>
  <c r="AW174" i="1"/>
  <c r="CQ173" i="1"/>
  <c r="S487" i="7" s="1"/>
  <c r="CP173" i="1"/>
  <c r="S466" i="7" s="1"/>
  <c r="CO173" i="1"/>
  <c r="S445" i="7" s="1"/>
  <c r="CN173" i="1"/>
  <c r="R487" i="7" s="1"/>
  <c r="CM173" i="1"/>
  <c r="R466" i="7" s="1"/>
  <c r="CL173" i="1"/>
  <c r="R445" i="7" s="1"/>
  <c r="CK173" i="1"/>
  <c r="Q487" i="7" s="1"/>
  <c r="CJ173" i="1"/>
  <c r="Q466" i="7" s="1"/>
  <c r="CI173" i="1"/>
  <c r="Q445" i="7" s="1"/>
  <c r="CH173" i="1"/>
  <c r="P487" i="7" s="1"/>
  <c r="CG173" i="1"/>
  <c r="P466" i="7" s="1"/>
  <c r="CF173" i="1"/>
  <c r="P445" i="7" s="1"/>
  <c r="CE173" i="1"/>
  <c r="O487" i="7" s="1"/>
  <c r="CD173" i="1"/>
  <c r="O466" i="7" s="1"/>
  <c r="CC173" i="1"/>
  <c r="O445" i="7" s="1"/>
  <c r="CB173" i="1"/>
  <c r="N487" i="7" s="1"/>
  <c r="CA173" i="1"/>
  <c r="N466" i="7" s="1"/>
  <c r="BZ173" i="1"/>
  <c r="N445" i="7" s="1"/>
  <c r="BY173" i="1"/>
  <c r="M487" i="7" s="1"/>
  <c r="BX173" i="1"/>
  <c r="M466" i="7" s="1"/>
  <c r="BW173" i="1"/>
  <c r="M445" i="7" s="1"/>
  <c r="BV173" i="1"/>
  <c r="L487" i="7" s="1"/>
  <c r="BU173" i="1"/>
  <c r="L466" i="7" s="1"/>
  <c r="BT173" i="1"/>
  <c r="L445" i="7" s="1"/>
  <c r="BS173" i="1"/>
  <c r="BR173" i="1"/>
  <c r="K466" i="7" s="1"/>
  <c r="BQ173" i="1"/>
  <c r="K445" i="7" s="1"/>
  <c r="BP173" i="1"/>
  <c r="J487" i="7" s="1"/>
  <c r="BO173" i="1"/>
  <c r="J466" i="7" s="1"/>
  <c r="BN173" i="1"/>
  <c r="J445" i="7" s="1"/>
  <c r="BM173" i="1"/>
  <c r="I487" i="7" s="1"/>
  <c r="BL173" i="1"/>
  <c r="I466" i="7" s="1"/>
  <c r="BK173" i="1"/>
  <c r="I445" i="7" s="1"/>
  <c r="BJ173" i="1"/>
  <c r="H487" i="7" s="1"/>
  <c r="BI173" i="1"/>
  <c r="H466" i="7" s="1"/>
  <c r="BH173" i="1"/>
  <c r="H445" i="7" s="1"/>
  <c r="BG173" i="1"/>
  <c r="G487" i="7" s="1"/>
  <c r="BF173" i="1"/>
  <c r="G466" i="7" s="1"/>
  <c r="BE173" i="1"/>
  <c r="G445" i="7" s="1"/>
  <c r="BD173" i="1"/>
  <c r="F487" i="7" s="1"/>
  <c r="BC173" i="1"/>
  <c r="F466" i="7" s="1"/>
  <c r="BB173" i="1"/>
  <c r="F445" i="7" s="1"/>
  <c r="BA173" i="1"/>
  <c r="E487" i="7" s="1"/>
  <c r="AZ173" i="1"/>
  <c r="E466" i="7" s="1"/>
  <c r="AY173" i="1"/>
  <c r="E445" i="7" s="1"/>
  <c r="AW173" i="1"/>
  <c r="CQ172" i="1"/>
  <c r="S486" i="7" s="1"/>
  <c r="CP172" i="1"/>
  <c r="S465" i="7" s="1"/>
  <c r="CO172" i="1"/>
  <c r="S444" i="7" s="1"/>
  <c r="CN172" i="1"/>
  <c r="R486" i="7" s="1"/>
  <c r="CM172" i="1"/>
  <c r="R465" i="7" s="1"/>
  <c r="CL172" i="1"/>
  <c r="R444" i="7" s="1"/>
  <c r="CK172" i="1"/>
  <c r="Q486" i="7" s="1"/>
  <c r="CJ172" i="1"/>
  <c r="Q465" i="7" s="1"/>
  <c r="CI172" i="1"/>
  <c r="Q444" i="7" s="1"/>
  <c r="CH172" i="1"/>
  <c r="P486" i="7" s="1"/>
  <c r="CG172" i="1"/>
  <c r="P465" i="7" s="1"/>
  <c r="CF172" i="1"/>
  <c r="P444" i="7" s="1"/>
  <c r="CE172" i="1"/>
  <c r="O486" i="7" s="1"/>
  <c r="CD172" i="1"/>
  <c r="O465" i="7" s="1"/>
  <c r="CC172" i="1"/>
  <c r="O444" i="7" s="1"/>
  <c r="CB172" i="1"/>
  <c r="N486" i="7" s="1"/>
  <c r="CA172" i="1"/>
  <c r="N465" i="7" s="1"/>
  <c r="BZ172" i="1"/>
  <c r="N444" i="7" s="1"/>
  <c r="BY172" i="1"/>
  <c r="M486" i="7" s="1"/>
  <c r="BX172" i="1"/>
  <c r="M465" i="7" s="1"/>
  <c r="BW172" i="1"/>
  <c r="M444" i="7" s="1"/>
  <c r="BV172" i="1"/>
  <c r="L486" i="7" s="1"/>
  <c r="BU172" i="1"/>
  <c r="L465" i="7" s="1"/>
  <c r="BT172" i="1"/>
  <c r="L444" i="7" s="1"/>
  <c r="BS172" i="1"/>
  <c r="BR172" i="1"/>
  <c r="K465" i="7" s="1"/>
  <c r="BQ172" i="1"/>
  <c r="K444" i="7" s="1"/>
  <c r="BP172" i="1"/>
  <c r="J486" i="7" s="1"/>
  <c r="BO172" i="1"/>
  <c r="J465" i="7" s="1"/>
  <c r="BN172" i="1"/>
  <c r="J444" i="7" s="1"/>
  <c r="BM172" i="1"/>
  <c r="I486" i="7" s="1"/>
  <c r="BL172" i="1"/>
  <c r="I465" i="7" s="1"/>
  <c r="BK172" i="1"/>
  <c r="I444" i="7" s="1"/>
  <c r="BJ172" i="1"/>
  <c r="H486" i="7" s="1"/>
  <c r="BI172" i="1"/>
  <c r="H465" i="7" s="1"/>
  <c r="BH172" i="1"/>
  <c r="H444" i="7" s="1"/>
  <c r="BG172" i="1"/>
  <c r="G486" i="7" s="1"/>
  <c r="BF172" i="1"/>
  <c r="G465" i="7" s="1"/>
  <c r="BE172" i="1"/>
  <c r="G444" i="7" s="1"/>
  <c r="BD172" i="1"/>
  <c r="F486" i="7" s="1"/>
  <c r="BC172" i="1"/>
  <c r="F465" i="7" s="1"/>
  <c r="BB172" i="1"/>
  <c r="F444" i="7" s="1"/>
  <c r="BA172" i="1"/>
  <c r="E486" i="7" s="1"/>
  <c r="AZ172" i="1"/>
  <c r="E465" i="7" s="1"/>
  <c r="AY172" i="1"/>
  <c r="E444" i="7" s="1"/>
  <c r="AW172" i="1"/>
  <c r="CQ171" i="1"/>
  <c r="S485" i="7" s="1"/>
  <c r="CP171" i="1"/>
  <c r="S464" i="7" s="1"/>
  <c r="CO171" i="1"/>
  <c r="S443" i="7" s="1"/>
  <c r="CN171" i="1"/>
  <c r="R485" i="7" s="1"/>
  <c r="CM171" i="1"/>
  <c r="R464" i="7" s="1"/>
  <c r="CL171" i="1"/>
  <c r="R443" i="7" s="1"/>
  <c r="CK171" i="1"/>
  <c r="Q485" i="7" s="1"/>
  <c r="CJ171" i="1"/>
  <c r="Q464" i="7" s="1"/>
  <c r="CI171" i="1"/>
  <c r="Q443" i="7" s="1"/>
  <c r="CH171" i="1"/>
  <c r="P485" i="7" s="1"/>
  <c r="CG171" i="1"/>
  <c r="P464" i="7" s="1"/>
  <c r="CF171" i="1"/>
  <c r="P443" i="7" s="1"/>
  <c r="CE171" i="1"/>
  <c r="O485" i="7" s="1"/>
  <c r="CD171" i="1"/>
  <c r="O464" i="7" s="1"/>
  <c r="CC171" i="1"/>
  <c r="O443" i="7" s="1"/>
  <c r="CB171" i="1"/>
  <c r="N485" i="7" s="1"/>
  <c r="CA171" i="1"/>
  <c r="N464" i="7" s="1"/>
  <c r="BZ171" i="1"/>
  <c r="N443" i="7" s="1"/>
  <c r="BY171" i="1"/>
  <c r="M485" i="7" s="1"/>
  <c r="BX171" i="1"/>
  <c r="M464" i="7" s="1"/>
  <c r="BW171" i="1"/>
  <c r="M443" i="7" s="1"/>
  <c r="BV171" i="1"/>
  <c r="L485" i="7" s="1"/>
  <c r="BU171" i="1"/>
  <c r="L464" i="7" s="1"/>
  <c r="BT171" i="1"/>
  <c r="L443" i="7" s="1"/>
  <c r="BS171" i="1"/>
  <c r="BR171" i="1"/>
  <c r="K464" i="7" s="1"/>
  <c r="BQ171" i="1"/>
  <c r="K443" i="7" s="1"/>
  <c r="BP171" i="1"/>
  <c r="J485" i="7" s="1"/>
  <c r="BO171" i="1"/>
  <c r="J464" i="7" s="1"/>
  <c r="BN171" i="1"/>
  <c r="J443" i="7" s="1"/>
  <c r="BM171" i="1"/>
  <c r="I485" i="7" s="1"/>
  <c r="BL171" i="1"/>
  <c r="I464" i="7" s="1"/>
  <c r="BK171" i="1"/>
  <c r="I443" i="7" s="1"/>
  <c r="BJ171" i="1"/>
  <c r="H485" i="7" s="1"/>
  <c r="BI171" i="1"/>
  <c r="H464" i="7" s="1"/>
  <c r="BH171" i="1"/>
  <c r="H443" i="7" s="1"/>
  <c r="BG171" i="1"/>
  <c r="G485" i="7" s="1"/>
  <c r="BF171" i="1"/>
  <c r="G464" i="7" s="1"/>
  <c r="X464" i="7" s="1"/>
  <c r="BE171" i="1"/>
  <c r="G443" i="7" s="1"/>
  <c r="BD171" i="1"/>
  <c r="F485" i="7" s="1"/>
  <c r="BC171" i="1"/>
  <c r="F464" i="7" s="1"/>
  <c r="BB171" i="1"/>
  <c r="F443" i="7" s="1"/>
  <c r="BA171" i="1"/>
  <c r="E485" i="7" s="1"/>
  <c r="AZ171" i="1"/>
  <c r="E464" i="7" s="1"/>
  <c r="AY171" i="1"/>
  <c r="E443" i="7" s="1"/>
  <c r="AW171" i="1"/>
  <c r="CQ167" i="1"/>
  <c r="S442" i="7" s="1"/>
  <c r="CP167" i="1"/>
  <c r="S421" i="7" s="1"/>
  <c r="CO167" i="1"/>
  <c r="S400" i="7" s="1"/>
  <c r="CN167" i="1"/>
  <c r="R442" i="7" s="1"/>
  <c r="CM167" i="1"/>
  <c r="R421" i="7" s="1"/>
  <c r="CL167" i="1"/>
  <c r="R400" i="7" s="1"/>
  <c r="CK167" i="1"/>
  <c r="Q442" i="7" s="1"/>
  <c r="CJ167" i="1"/>
  <c r="Q421" i="7" s="1"/>
  <c r="CI167" i="1"/>
  <c r="Q400" i="7" s="1"/>
  <c r="CH167" i="1"/>
  <c r="P442" i="7" s="1"/>
  <c r="CG167" i="1"/>
  <c r="P421" i="7" s="1"/>
  <c r="CF167" i="1"/>
  <c r="P400" i="7" s="1"/>
  <c r="CE167" i="1"/>
  <c r="O442" i="7" s="1"/>
  <c r="CD167" i="1"/>
  <c r="O421" i="7" s="1"/>
  <c r="CC167" i="1"/>
  <c r="O400" i="7" s="1"/>
  <c r="CB167" i="1"/>
  <c r="N442" i="7" s="1"/>
  <c r="CA167" i="1"/>
  <c r="N421" i="7" s="1"/>
  <c r="BZ167" i="1"/>
  <c r="N400" i="7" s="1"/>
  <c r="BY167" i="1"/>
  <c r="M442" i="7" s="1"/>
  <c r="BX167" i="1"/>
  <c r="M421" i="7" s="1"/>
  <c r="BW167" i="1"/>
  <c r="M400" i="7" s="1"/>
  <c r="BV167" i="1"/>
  <c r="L442" i="7" s="1"/>
  <c r="BU167" i="1"/>
  <c r="L421" i="7" s="1"/>
  <c r="BT167" i="1"/>
  <c r="L400" i="7" s="1"/>
  <c r="BS167" i="1"/>
  <c r="BR167" i="1"/>
  <c r="K421" i="7" s="1"/>
  <c r="BQ167" i="1"/>
  <c r="K400" i="7" s="1"/>
  <c r="BP167" i="1"/>
  <c r="J442" i="7" s="1"/>
  <c r="BO167" i="1"/>
  <c r="J421" i="7" s="1"/>
  <c r="BN167" i="1"/>
  <c r="J400" i="7" s="1"/>
  <c r="BM167" i="1"/>
  <c r="I442" i="7" s="1"/>
  <c r="BL167" i="1"/>
  <c r="I421" i="7" s="1"/>
  <c r="BK167" i="1"/>
  <c r="I400" i="7" s="1"/>
  <c r="BJ167" i="1"/>
  <c r="H442" i="7" s="1"/>
  <c r="BI167" i="1"/>
  <c r="H421" i="7" s="1"/>
  <c r="BH167" i="1"/>
  <c r="H400" i="7" s="1"/>
  <c r="BG167" i="1"/>
  <c r="G442" i="7" s="1"/>
  <c r="BF167" i="1"/>
  <c r="G421" i="7" s="1"/>
  <c r="BE167" i="1"/>
  <c r="G400" i="7" s="1"/>
  <c r="BD167" i="1"/>
  <c r="F442" i="7" s="1"/>
  <c r="BC167" i="1"/>
  <c r="F421" i="7" s="1"/>
  <c r="BB167" i="1"/>
  <c r="F400" i="7" s="1"/>
  <c r="BA167" i="1"/>
  <c r="E442" i="7" s="1"/>
  <c r="AZ167" i="1"/>
  <c r="E421" i="7" s="1"/>
  <c r="AY167" i="1"/>
  <c r="E400" i="7" s="1"/>
  <c r="AW167" i="1"/>
  <c r="CQ166" i="1"/>
  <c r="S441" i="7" s="1"/>
  <c r="CP166" i="1"/>
  <c r="S420" i="7" s="1"/>
  <c r="CO166" i="1"/>
  <c r="S399" i="7" s="1"/>
  <c r="CN166" i="1"/>
  <c r="R441" i="7" s="1"/>
  <c r="CM166" i="1"/>
  <c r="R420" i="7" s="1"/>
  <c r="CL166" i="1"/>
  <c r="R399" i="7" s="1"/>
  <c r="CK166" i="1"/>
  <c r="Q441" i="7" s="1"/>
  <c r="CJ166" i="1"/>
  <c r="Q420" i="7" s="1"/>
  <c r="CI166" i="1"/>
  <c r="Q399" i="7" s="1"/>
  <c r="CH166" i="1"/>
  <c r="P441" i="7" s="1"/>
  <c r="CG166" i="1"/>
  <c r="P420" i="7" s="1"/>
  <c r="CF166" i="1"/>
  <c r="P399" i="7" s="1"/>
  <c r="CE166" i="1"/>
  <c r="O441" i="7" s="1"/>
  <c r="CD166" i="1"/>
  <c r="O420" i="7" s="1"/>
  <c r="CC166" i="1"/>
  <c r="O399" i="7" s="1"/>
  <c r="CB166" i="1"/>
  <c r="N441" i="7" s="1"/>
  <c r="CA166" i="1"/>
  <c r="N420" i="7" s="1"/>
  <c r="BZ166" i="1"/>
  <c r="N399" i="7" s="1"/>
  <c r="BY166" i="1"/>
  <c r="M441" i="7" s="1"/>
  <c r="BX166" i="1"/>
  <c r="M420" i="7" s="1"/>
  <c r="BW166" i="1"/>
  <c r="M399" i="7" s="1"/>
  <c r="BV166" i="1"/>
  <c r="L441" i="7" s="1"/>
  <c r="BU166" i="1"/>
  <c r="L420" i="7" s="1"/>
  <c r="BT166" i="1"/>
  <c r="L399" i="7" s="1"/>
  <c r="BS166" i="1"/>
  <c r="BR166" i="1"/>
  <c r="K420" i="7" s="1"/>
  <c r="BQ166" i="1"/>
  <c r="K399" i="7" s="1"/>
  <c r="BP166" i="1"/>
  <c r="J441" i="7" s="1"/>
  <c r="BO166" i="1"/>
  <c r="J420" i="7" s="1"/>
  <c r="BN166" i="1"/>
  <c r="J399" i="7" s="1"/>
  <c r="BM166" i="1"/>
  <c r="I441" i="7" s="1"/>
  <c r="BL166" i="1"/>
  <c r="I420" i="7" s="1"/>
  <c r="BK166" i="1"/>
  <c r="I399" i="7" s="1"/>
  <c r="BJ166" i="1"/>
  <c r="H441" i="7" s="1"/>
  <c r="BI166" i="1"/>
  <c r="H420" i="7" s="1"/>
  <c r="BH166" i="1"/>
  <c r="H399" i="7" s="1"/>
  <c r="BG166" i="1"/>
  <c r="G441" i="7" s="1"/>
  <c r="BF166" i="1"/>
  <c r="G420" i="7" s="1"/>
  <c r="BE166" i="1"/>
  <c r="G399" i="7" s="1"/>
  <c r="BD166" i="1"/>
  <c r="F441" i="7" s="1"/>
  <c r="BC166" i="1"/>
  <c r="F420" i="7" s="1"/>
  <c r="BB166" i="1"/>
  <c r="F399" i="7" s="1"/>
  <c r="BA166" i="1"/>
  <c r="E441" i="7" s="1"/>
  <c r="AZ166" i="1"/>
  <c r="E420" i="7" s="1"/>
  <c r="AY166" i="1"/>
  <c r="E399" i="7" s="1"/>
  <c r="AW166" i="1"/>
  <c r="CQ165" i="1"/>
  <c r="S440" i="7" s="1"/>
  <c r="CP165" i="1"/>
  <c r="S419" i="7" s="1"/>
  <c r="CO165" i="1"/>
  <c r="S398" i="7" s="1"/>
  <c r="CN165" i="1"/>
  <c r="R440" i="7" s="1"/>
  <c r="CM165" i="1"/>
  <c r="R419" i="7" s="1"/>
  <c r="CL165" i="1"/>
  <c r="R398" i="7" s="1"/>
  <c r="CK165" i="1"/>
  <c r="Q440" i="7" s="1"/>
  <c r="CJ165" i="1"/>
  <c r="Q419" i="7" s="1"/>
  <c r="CI165" i="1"/>
  <c r="Q398" i="7" s="1"/>
  <c r="CH165" i="1"/>
  <c r="P440" i="7" s="1"/>
  <c r="CG165" i="1"/>
  <c r="P419" i="7" s="1"/>
  <c r="CF165" i="1"/>
  <c r="P398" i="7" s="1"/>
  <c r="CE165" i="1"/>
  <c r="O440" i="7" s="1"/>
  <c r="CD165" i="1"/>
  <c r="O419" i="7" s="1"/>
  <c r="CC165" i="1"/>
  <c r="O398" i="7" s="1"/>
  <c r="CB165" i="1"/>
  <c r="N440" i="7" s="1"/>
  <c r="CA165" i="1"/>
  <c r="N419" i="7" s="1"/>
  <c r="BZ165" i="1"/>
  <c r="N398" i="7" s="1"/>
  <c r="BY165" i="1"/>
  <c r="M440" i="7" s="1"/>
  <c r="BX165" i="1"/>
  <c r="M419" i="7" s="1"/>
  <c r="BW165" i="1"/>
  <c r="M398" i="7" s="1"/>
  <c r="BV165" i="1"/>
  <c r="L440" i="7" s="1"/>
  <c r="BU165" i="1"/>
  <c r="L419" i="7" s="1"/>
  <c r="BT165" i="1"/>
  <c r="L398" i="7" s="1"/>
  <c r="BS165" i="1"/>
  <c r="BR165" i="1"/>
  <c r="K419" i="7" s="1"/>
  <c r="BQ165" i="1"/>
  <c r="K398" i="7" s="1"/>
  <c r="BP165" i="1"/>
  <c r="J440" i="7" s="1"/>
  <c r="BO165" i="1"/>
  <c r="J419" i="7" s="1"/>
  <c r="BN165" i="1"/>
  <c r="J398" i="7" s="1"/>
  <c r="BM165" i="1"/>
  <c r="I440" i="7" s="1"/>
  <c r="BL165" i="1"/>
  <c r="I419" i="7" s="1"/>
  <c r="BK165" i="1"/>
  <c r="I398" i="7" s="1"/>
  <c r="BJ165" i="1"/>
  <c r="H440" i="7" s="1"/>
  <c r="BI165" i="1"/>
  <c r="H419" i="7" s="1"/>
  <c r="BH165" i="1"/>
  <c r="H398" i="7" s="1"/>
  <c r="BG165" i="1"/>
  <c r="G440" i="7" s="1"/>
  <c r="BF165" i="1"/>
  <c r="G419" i="7" s="1"/>
  <c r="BE165" i="1"/>
  <c r="G398" i="7" s="1"/>
  <c r="BD165" i="1"/>
  <c r="F440" i="7" s="1"/>
  <c r="BC165" i="1"/>
  <c r="F419" i="7" s="1"/>
  <c r="BB165" i="1"/>
  <c r="F398" i="7" s="1"/>
  <c r="BA165" i="1"/>
  <c r="E440" i="7" s="1"/>
  <c r="AZ165" i="1"/>
  <c r="E419" i="7" s="1"/>
  <c r="AY165" i="1"/>
  <c r="E398" i="7" s="1"/>
  <c r="AW165" i="1"/>
  <c r="CQ164" i="1"/>
  <c r="S439" i="7" s="1"/>
  <c r="CP164" i="1"/>
  <c r="S418" i="7" s="1"/>
  <c r="CO164" i="1"/>
  <c r="S397" i="7" s="1"/>
  <c r="CN164" i="1"/>
  <c r="R439" i="7" s="1"/>
  <c r="CM164" i="1"/>
  <c r="R418" i="7" s="1"/>
  <c r="CL164" i="1"/>
  <c r="R397" i="7" s="1"/>
  <c r="CK164" i="1"/>
  <c r="Q439" i="7" s="1"/>
  <c r="CJ164" i="1"/>
  <c r="Q418" i="7" s="1"/>
  <c r="CI164" i="1"/>
  <c r="Q397" i="7" s="1"/>
  <c r="CH164" i="1"/>
  <c r="P439" i="7" s="1"/>
  <c r="CG164" i="1"/>
  <c r="P418" i="7" s="1"/>
  <c r="CF164" i="1"/>
  <c r="P397" i="7" s="1"/>
  <c r="CE164" i="1"/>
  <c r="O439" i="7" s="1"/>
  <c r="CD164" i="1"/>
  <c r="O418" i="7" s="1"/>
  <c r="CC164" i="1"/>
  <c r="O397" i="7" s="1"/>
  <c r="CB164" i="1"/>
  <c r="N439" i="7" s="1"/>
  <c r="CA164" i="1"/>
  <c r="N418" i="7" s="1"/>
  <c r="BZ164" i="1"/>
  <c r="N397" i="7" s="1"/>
  <c r="BY164" i="1"/>
  <c r="M439" i="7" s="1"/>
  <c r="BX164" i="1"/>
  <c r="M418" i="7" s="1"/>
  <c r="BW164" i="1"/>
  <c r="M397" i="7" s="1"/>
  <c r="BV164" i="1"/>
  <c r="L439" i="7" s="1"/>
  <c r="BU164" i="1"/>
  <c r="L418" i="7" s="1"/>
  <c r="BT164" i="1"/>
  <c r="L397" i="7" s="1"/>
  <c r="BS164" i="1"/>
  <c r="BR164" i="1"/>
  <c r="K418" i="7" s="1"/>
  <c r="BQ164" i="1"/>
  <c r="K397" i="7" s="1"/>
  <c r="BP164" i="1"/>
  <c r="J439" i="7" s="1"/>
  <c r="BO164" i="1"/>
  <c r="J418" i="7" s="1"/>
  <c r="BN164" i="1"/>
  <c r="J397" i="7" s="1"/>
  <c r="BM164" i="1"/>
  <c r="I439" i="7" s="1"/>
  <c r="BL164" i="1"/>
  <c r="I418" i="7" s="1"/>
  <c r="BK164" i="1"/>
  <c r="I397" i="7" s="1"/>
  <c r="BJ164" i="1"/>
  <c r="H439" i="7" s="1"/>
  <c r="BI164" i="1"/>
  <c r="H418" i="7" s="1"/>
  <c r="BH164" i="1"/>
  <c r="H397" i="7" s="1"/>
  <c r="BG164" i="1"/>
  <c r="G439" i="7" s="1"/>
  <c r="X439" i="7" s="1"/>
  <c r="BF164" i="1"/>
  <c r="G418" i="7" s="1"/>
  <c r="BE164" i="1"/>
  <c r="G397" i="7" s="1"/>
  <c r="BD164" i="1"/>
  <c r="F439" i="7" s="1"/>
  <c r="BC164" i="1"/>
  <c r="F418" i="7" s="1"/>
  <c r="BB164" i="1"/>
  <c r="F397" i="7" s="1"/>
  <c r="BA164" i="1"/>
  <c r="E439" i="7" s="1"/>
  <c r="AZ164" i="1"/>
  <c r="E418" i="7" s="1"/>
  <c r="AY164" i="1"/>
  <c r="E397" i="7" s="1"/>
  <c r="AW164" i="1"/>
  <c r="CQ163" i="1"/>
  <c r="S438" i="7" s="1"/>
  <c r="CP163" i="1"/>
  <c r="S417" i="7" s="1"/>
  <c r="CO163" i="1"/>
  <c r="S396" i="7" s="1"/>
  <c r="CN163" i="1"/>
  <c r="R438" i="7" s="1"/>
  <c r="CM163" i="1"/>
  <c r="R417" i="7" s="1"/>
  <c r="CL163" i="1"/>
  <c r="R396" i="7" s="1"/>
  <c r="CK163" i="1"/>
  <c r="Q438" i="7" s="1"/>
  <c r="CJ163" i="1"/>
  <c r="Q417" i="7" s="1"/>
  <c r="CI163" i="1"/>
  <c r="Q396" i="7" s="1"/>
  <c r="CH163" i="1"/>
  <c r="P438" i="7" s="1"/>
  <c r="CG163" i="1"/>
  <c r="P417" i="7" s="1"/>
  <c r="CF163" i="1"/>
  <c r="P396" i="7" s="1"/>
  <c r="CE163" i="1"/>
  <c r="O438" i="7" s="1"/>
  <c r="CD163" i="1"/>
  <c r="O417" i="7" s="1"/>
  <c r="CC163" i="1"/>
  <c r="O396" i="7" s="1"/>
  <c r="CB163" i="1"/>
  <c r="N438" i="7" s="1"/>
  <c r="CA163" i="1"/>
  <c r="N417" i="7" s="1"/>
  <c r="BZ163" i="1"/>
  <c r="N396" i="7" s="1"/>
  <c r="BY163" i="1"/>
  <c r="M438" i="7" s="1"/>
  <c r="BX163" i="1"/>
  <c r="M417" i="7" s="1"/>
  <c r="BW163" i="1"/>
  <c r="M396" i="7" s="1"/>
  <c r="BV163" i="1"/>
  <c r="L438" i="7" s="1"/>
  <c r="BU163" i="1"/>
  <c r="L417" i="7" s="1"/>
  <c r="BT163" i="1"/>
  <c r="L396" i="7" s="1"/>
  <c r="BS163" i="1"/>
  <c r="BR163" i="1"/>
  <c r="K417" i="7" s="1"/>
  <c r="BQ163" i="1"/>
  <c r="K396" i="7" s="1"/>
  <c r="BP163" i="1"/>
  <c r="J438" i="7" s="1"/>
  <c r="BO163" i="1"/>
  <c r="J417" i="7" s="1"/>
  <c r="BN163" i="1"/>
  <c r="J396" i="7" s="1"/>
  <c r="BM163" i="1"/>
  <c r="I438" i="7" s="1"/>
  <c r="BL163" i="1"/>
  <c r="I417" i="7" s="1"/>
  <c r="BK163" i="1"/>
  <c r="I396" i="7" s="1"/>
  <c r="BJ163" i="1"/>
  <c r="H438" i="7" s="1"/>
  <c r="BI163" i="1"/>
  <c r="H417" i="7" s="1"/>
  <c r="BH163" i="1"/>
  <c r="H396" i="7" s="1"/>
  <c r="BG163" i="1"/>
  <c r="G438" i="7" s="1"/>
  <c r="BF163" i="1"/>
  <c r="G417" i="7" s="1"/>
  <c r="BE163" i="1"/>
  <c r="G396" i="7" s="1"/>
  <c r="BD163" i="1"/>
  <c r="F438" i="7" s="1"/>
  <c r="BC163" i="1"/>
  <c r="F417" i="7" s="1"/>
  <c r="BB163" i="1"/>
  <c r="F396" i="7" s="1"/>
  <c r="BA163" i="1"/>
  <c r="E438" i="7" s="1"/>
  <c r="AZ163" i="1"/>
  <c r="E417" i="7" s="1"/>
  <c r="AY163" i="1"/>
  <c r="E396" i="7" s="1"/>
  <c r="AW163" i="1"/>
  <c r="CQ162" i="1"/>
  <c r="S437" i="7" s="1"/>
  <c r="CP162" i="1"/>
  <c r="S416" i="7" s="1"/>
  <c r="CO162" i="1"/>
  <c r="S395" i="7" s="1"/>
  <c r="CN162" i="1"/>
  <c r="R437" i="7" s="1"/>
  <c r="CM162" i="1"/>
  <c r="R416" i="7" s="1"/>
  <c r="CL162" i="1"/>
  <c r="R395" i="7" s="1"/>
  <c r="CK162" i="1"/>
  <c r="Q437" i="7" s="1"/>
  <c r="CJ162" i="1"/>
  <c r="Q416" i="7" s="1"/>
  <c r="CI162" i="1"/>
  <c r="Q395" i="7" s="1"/>
  <c r="CH162" i="1"/>
  <c r="P437" i="7" s="1"/>
  <c r="CG162" i="1"/>
  <c r="P416" i="7" s="1"/>
  <c r="CF162" i="1"/>
  <c r="P395" i="7" s="1"/>
  <c r="CE162" i="1"/>
  <c r="O437" i="7" s="1"/>
  <c r="CD162" i="1"/>
  <c r="O416" i="7" s="1"/>
  <c r="CC162" i="1"/>
  <c r="O395" i="7" s="1"/>
  <c r="CB162" i="1"/>
  <c r="N437" i="7" s="1"/>
  <c r="CA162" i="1"/>
  <c r="N416" i="7" s="1"/>
  <c r="BZ162" i="1"/>
  <c r="N395" i="7" s="1"/>
  <c r="BY162" i="1"/>
  <c r="M437" i="7" s="1"/>
  <c r="BX162" i="1"/>
  <c r="M416" i="7" s="1"/>
  <c r="BW162" i="1"/>
  <c r="M395" i="7" s="1"/>
  <c r="BV162" i="1"/>
  <c r="L437" i="7" s="1"/>
  <c r="BU162" i="1"/>
  <c r="L416" i="7" s="1"/>
  <c r="BT162" i="1"/>
  <c r="L395" i="7" s="1"/>
  <c r="BS162" i="1"/>
  <c r="BR162" i="1"/>
  <c r="K416" i="7" s="1"/>
  <c r="BQ162" i="1"/>
  <c r="K395" i="7" s="1"/>
  <c r="BP162" i="1"/>
  <c r="J437" i="7" s="1"/>
  <c r="BO162" i="1"/>
  <c r="J416" i="7" s="1"/>
  <c r="BN162" i="1"/>
  <c r="J395" i="7" s="1"/>
  <c r="BM162" i="1"/>
  <c r="I437" i="7" s="1"/>
  <c r="BL162" i="1"/>
  <c r="I416" i="7" s="1"/>
  <c r="BK162" i="1"/>
  <c r="I395" i="7" s="1"/>
  <c r="BJ162" i="1"/>
  <c r="H437" i="7" s="1"/>
  <c r="BI162" i="1"/>
  <c r="H416" i="7" s="1"/>
  <c r="BH162" i="1"/>
  <c r="H395" i="7" s="1"/>
  <c r="BG162" i="1"/>
  <c r="G437" i="7" s="1"/>
  <c r="BF162" i="1"/>
  <c r="G416" i="7" s="1"/>
  <c r="BE162" i="1"/>
  <c r="G395" i="7" s="1"/>
  <c r="BD162" i="1"/>
  <c r="F437" i="7" s="1"/>
  <c r="BC162" i="1"/>
  <c r="F416" i="7" s="1"/>
  <c r="BB162" i="1"/>
  <c r="F395" i="7" s="1"/>
  <c r="BA162" i="1"/>
  <c r="E437" i="7" s="1"/>
  <c r="AZ162" i="1"/>
  <c r="E416" i="7" s="1"/>
  <c r="AY162" i="1"/>
  <c r="E395" i="7" s="1"/>
  <c r="AW162" i="1"/>
  <c r="CQ161" i="1"/>
  <c r="S436" i="7" s="1"/>
  <c r="CP161" i="1"/>
  <c r="S415" i="7" s="1"/>
  <c r="CO161" i="1"/>
  <c r="S394" i="7" s="1"/>
  <c r="CN161" i="1"/>
  <c r="R436" i="7" s="1"/>
  <c r="CM161" i="1"/>
  <c r="R415" i="7" s="1"/>
  <c r="CL161" i="1"/>
  <c r="R394" i="7" s="1"/>
  <c r="CK161" i="1"/>
  <c r="Q436" i="7" s="1"/>
  <c r="CJ161" i="1"/>
  <c r="Q415" i="7" s="1"/>
  <c r="CI161" i="1"/>
  <c r="Q394" i="7" s="1"/>
  <c r="CH161" i="1"/>
  <c r="P436" i="7" s="1"/>
  <c r="CG161" i="1"/>
  <c r="P415" i="7" s="1"/>
  <c r="CF161" i="1"/>
  <c r="P394" i="7" s="1"/>
  <c r="CE161" i="1"/>
  <c r="O436" i="7" s="1"/>
  <c r="CD161" i="1"/>
  <c r="O415" i="7" s="1"/>
  <c r="CC161" i="1"/>
  <c r="O394" i="7" s="1"/>
  <c r="CB161" i="1"/>
  <c r="N436" i="7" s="1"/>
  <c r="CA161" i="1"/>
  <c r="N415" i="7" s="1"/>
  <c r="BZ161" i="1"/>
  <c r="N394" i="7" s="1"/>
  <c r="BY161" i="1"/>
  <c r="M436" i="7" s="1"/>
  <c r="BX161" i="1"/>
  <c r="M415" i="7" s="1"/>
  <c r="BW161" i="1"/>
  <c r="M394" i="7" s="1"/>
  <c r="BV161" i="1"/>
  <c r="L436" i="7" s="1"/>
  <c r="BU161" i="1"/>
  <c r="L415" i="7" s="1"/>
  <c r="BT161" i="1"/>
  <c r="L394" i="7" s="1"/>
  <c r="BS161" i="1"/>
  <c r="BR161" i="1"/>
  <c r="K415" i="7" s="1"/>
  <c r="BQ161" i="1"/>
  <c r="K394" i="7" s="1"/>
  <c r="BP161" i="1"/>
  <c r="J436" i="7" s="1"/>
  <c r="BO161" i="1"/>
  <c r="J415" i="7" s="1"/>
  <c r="BN161" i="1"/>
  <c r="J394" i="7" s="1"/>
  <c r="BM161" i="1"/>
  <c r="I436" i="7" s="1"/>
  <c r="BL161" i="1"/>
  <c r="I415" i="7" s="1"/>
  <c r="BK161" i="1"/>
  <c r="I394" i="7" s="1"/>
  <c r="BJ161" i="1"/>
  <c r="H436" i="7" s="1"/>
  <c r="BI161" i="1"/>
  <c r="H415" i="7" s="1"/>
  <c r="BH161" i="1"/>
  <c r="H394" i="7" s="1"/>
  <c r="BG161" i="1"/>
  <c r="G436" i="7" s="1"/>
  <c r="BF161" i="1"/>
  <c r="G415" i="7" s="1"/>
  <c r="BE161" i="1"/>
  <c r="G394" i="7" s="1"/>
  <c r="BD161" i="1"/>
  <c r="F436" i="7" s="1"/>
  <c r="BC161" i="1"/>
  <c r="F415" i="7" s="1"/>
  <c r="BB161" i="1"/>
  <c r="F394" i="7" s="1"/>
  <c r="BA161" i="1"/>
  <c r="E436" i="7" s="1"/>
  <c r="AZ161" i="1"/>
  <c r="E415" i="7" s="1"/>
  <c r="AY161" i="1"/>
  <c r="E394" i="7" s="1"/>
  <c r="AW161" i="1"/>
  <c r="CQ160" i="1"/>
  <c r="S435" i="7" s="1"/>
  <c r="CP160" i="1"/>
  <c r="S414" i="7" s="1"/>
  <c r="CO160" i="1"/>
  <c r="S393" i="7" s="1"/>
  <c r="CN160" i="1"/>
  <c r="R435" i="7" s="1"/>
  <c r="CM160" i="1"/>
  <c r="R414" i="7" s="1"/>
  <c r="CL160" i="1"/>
  <c r="R393" i="7" s="1"/>
  <c r="CK160" i="1"/>
  <c r="Q435" i="7" s="1"/>
  <c r="CJ160" i="1"/>
  <c r="Q414" i="7" s="1"/>
  <c r="CI160" i="1"/>
  <c r="Q393" i="7" s="1"/>
  <c r="CH160" i="1"/>
  <c r="P435" i="7" s="1"/>
  <c r="CG160" i="1"/>
  <c r="P414" i="7" s="1"/>
  <c r="CF160" i="1"/>
  <c r="P393" i="7" s="1"/>
  <c r="CE160" i="1"/>
  <c r="O435" i="7" s="1"/>
  <c r="CD160" i="1"/>
  <c r="O414" i="7" s="1"/>
  <c r="CC160" i="1"/>
  <c r="O393" i="7" s="1"/>
  <c r="CB160" i="1"/>
  <c r="N435" i="7" s="1"/>
  <c r="CA160" i="1"/>
  <c r="N414" i="7" s="1"/>
  <c r="BZ160" i="1"/>
  <c r="N393" i="7" s="1"/>
  <c r="BY160" i="1"/>
  <c r="M435" i="7" s="1"/>
  <c r="BX160" i="1"/>
  <c r="M414" i="7" s="1"/>
  <c r="BW160" i="1"/>
  <c r="M393" i="7" s="1"/>
  <c r="BV160" i="1"/>
  <c r="L435" i="7" s="1"/>
  <c r="BU160" i="1"/>
  <c r="L414" i="7" s="1"/>
  <c r="BT160" i="1"/>
  <c r="L393" i="7" s="1"/>
  <c r="BS160" i="1"/>
  <c r="BR160" i="1"/>
  <c r="K414" i="7" s="1"/>
  <c r="BQ160" i="1"/>
  <c r="K393" i="7" s="1"/>
  <c r="BP160" i="1"/>
  <c r="J435" i="7" s="1"/>
  <c r="BO160" i="1"/>
  <c r="J414" i="7" s="1"/>
  <c r="BN160" i="1"/>
  <c r="J393" i="7" s="1"/>
  <c r="BM160" i="1"/>
  <c r="I435" i="7" s="1"/>
  <c r="BL160" i="1"/>
  <c r="I414" i="7" s="1"/>
  <c r="BK160" i="1"/>
  <c r="I393" i="7" s="1"/>
  <c r="BJ160" i="1"/>
  <c r="H435" i="7" s="1"/>
  <c r="BI160" i="1"/>
  <c r="H414" i="7" s="1"/>
  <c r="BH160" i="1"/>
  <c r="H393" i="7" s="1"/>
  <c r="BG160" i="1"/>
  <c r="G435" i="7" s="1"/>
  <c r="X435" i="7" s="1"/>
  <c r="BF160" i="1"/>
  <c r="G414" i="7" s="1"/>
  <c r="BE160" i="1"/>
  <c r="G393" i="7" s="1"/>
  <c r="BD160" i="1"/>
  <c r="F435" i="7" s="1"/>
  <c r="BC160" i="1"/>
  <c r="F414" i="7" s="1"/>
  <c r="BB160" i="1"/>
  <c r="F393" i="7" s="1"/>
  <c r="BA160" i="1"/>
  <c r="E435" i="7" s="1"/>
  <c r="AZ160" i="1"/>
  <c r="E414" i="7" s="1"/>
  <c r="AY160" i="1"/>
  <c r="E393" i="7" s="1"/>
  <c r="AW160" i="1"/>
  <c r="CQ159" i="1"/>
  <c r="S434" i="7" s="1"/>
  <c r="CP159" i="1"/>
  <c r="S413" i="7" s="1"/>
  <c r="CO159" i="1"/>
  <c r="S392" i="7" s="1"/>
  <c r="CN159" i="1"/>
  <c r="R434" i="7" s="1"/>
  <c r="CM159" i="1"/>
  <c r="R413" i="7" s="1"/>
  <c r="CL159" i="1"/>
  <c r="R392" i="7" s="1"/>
  <c r="CK159" i="1"/>
  <c r="Q434" i="7" s="1"/>
  <c r="CJ159" i="1"/>
  <c r="Q413" i="7" s="1"/>
  <c r="CI159" i="1"/>
  <c r="Q392" i="7" s="1"/>
  <c r="CH159" i="1"/>
  <c r="P434" i="7" s="1"/>
  <c r="CG159" i="1"/>
  <c r="P413" i="7" s="1"/>
  <c r="CF159" i="1"/>
  <c r="P392" i="7" s="1"/>
  <c r="CE159" i="1"/>
  <c r="O434" i="7" s="1"/>
  <c r="CD159" i="1"/>
  <c r="O413" i="7" s="1"/>
  <c r="CC159" i="1"/>
  <c r="O392" i="7" s="1"/>
  <c r="CB159" i="1"/>
  <c r="N434" i="7" s="1"/>
  <c r="CA159" i="1"/>
  <c r="N413" i="7" s="1"/>
  <c r="BZ159" i="1"/>
  <c r="N392" i="7" s="1"/>
  <c r="BY159" i="1"/>
  <c r="M434" i="7" s="1"/>
  <c r="BX159" i="1"/>
  <c r="M413" i="7" s="1"/>
  <c r="BW159" i="1"/>
  <c r="M392" i="7" s="1"/>
  <c r="BV159" i="1"/>
  <c r="L434" i="7" s="1"/>
  <c r="BU159" i="1"/>
  <c r="L413" i="7" s="1"/>
  <c r="BT159" i="1"/>
  <c r="L392" i="7" s="1"/>
  <c r="BS159" i="1"/>
  <c r="BR159" i="1"/>
  <c r="K413" i="7" s="1"/>
  <c r="BQ159" i="1"/>
  <c r="K392" i="7" s="1"/>
  <c r="BP159" i="1"/>
  <c r="J434" i="7" s="1"/>
  <c r="BO159" i="1"/>
  <c r="J413" i="7" s="1"/>
  <c r="BN159" i="1"/>
  <c r="J392" i="7" s="1"/>
  <c r="BM159" i="1"/>
  <c r="I434" i="7" s="1"/>
  <c r="BL159" i="1"/>
  <c r="I413" i="7" s="1"/>
  <c r="BK159" i="1"/>
  <c r="I392" i="7" s="1"/>
  <c r="BJ159" i="1"/>
  <c r="H434" i="7" s="1"/>
  <c r="BI159" i="1"/>
  <c r="H413" i="7" s="1"/>
  <c r="BH159" i="1"/>
  <c r="H392" i="7" s="1"/>
  <c r="BG159" i="1"/>
  <c r="G434" i="7" s="1"/>
  <c r="BF159" i="1"/>
  <c r="G413" i="7" s="1"/>
  <c r="BE159" i="1"/>
  <c r="G392" i="7" s="1"/>
  <c r="BD159" i="1"/>
  <c r="F434" i="7" s="1"/>
  <c r="BC159" i="1"/>
  <c r="F413" i="7" s="1"/>
  <c r="BB159" i="1"/>
  <c r="F392" i="7" s="1"/>
  <c r="BA159" i="1"/>
  <c r="E434" i="7" s="1"/>
  <c r="AZ159" i="1"/>
  <c r="E413" i="7" s="1"/>
  <c r="AY159" i="1"/>
  <c r="E392" i="7" s="1"/>
  <c r="AW159" i="1"/>
  <c r="CQ158" i="1"/>
  <c r="S433" i="7" s="1"/>
  <c r="CP158" i="1"/>
  <c r="S412" i="7" s="1"/>
  <c r="CO158" i="1"/>
  <c r="S391" i="7" s="1"/>
  <c r="CN158" i="1"/>
  <c r="R433" i="7" s="1"/>
  <c r="CM158" i="1"/>
  <c r="R412" i="7" s="1"/>
  <c r="CL158" i="1"/>
  <c r="R391" i="7" s="1"/>
  <c r="CK158" i="1"/>
  <c r="Q433" i="7" s="1"/>
  <c r="CJ158" i="1"/>
  <c r="Q412" i="7" s="1"/>
  <c r="CI158" i="1"/>
  <c r="Q391" i="7" s="1"/>
  <c r="CH158" i="1"/>
  <c r="P433" i="7" s="1"/>
  <c r="CG158" i="1"/>
  <c r="P412" i="7" s="1"/>
  <c r="CF158" i="1"/>
  <c r="P391" i="7" s="1"/>
  <c r="CE158" i="1"/>
  <c r="O433" i="7" s="1"/>
  <c r="CD158" i="1"/>
  <c r="O412" i="7" s="1"/>
  <c r="CC158" i="1"/>
  <c r="O391" i="7" s="1"/>
  <c r="CB158" i="1"/>
  <c r="N433" i="7" s="1"/>
  <c r="CA158" i="1"/>
  <c r="N412" i="7" s="1"/>
  <c r="BZ158" i="1"/>
  <c r="N391" i="7" s="1"/>
  <c r="BY158" i="1"/>
  <c r="M433" i="7" s="1"/>
  <c r="BX158" i="1"/>
  <c r="M412" i="7" s="1"/>
  <c r="BW158" i="1"/>
  <c r="M391" i="7" s="1"/>
  <c r="BV158" i="1"/>
  <c r="L433" i="7" s="1"/>
  <c r="BU158" i="1"/>
  <c r="L412" i="7" s="1"/>
  <c r="BT158" i="1"/>
  <c r="L391" i="7" s="1"/>
  <c r="BS158" i="1"/>
  <c r="BR158" i="1"/>
  <c r="K412" i="7" s="1"/>
  <c r="BQ158" i="1"/>
  <c r="K391" i="7" s="1"/>
  <c r="BP158" i="1"/>
  <c r="J433" i="7" s="1"/>
  <c r="BO158" i="1"/>
  <c r="J412" i="7" s="1"/>
  <c r="BN158" i="1"/>
  <c r="J391" i="7" s="1"/>
  <c r="BM158" i="1"/>
  <c r="I433" i="7" s="1"/>
  <c r="BL158" i="1"/>
  <c r="I412" i="7" s="1"/>
  <c r="BK158" i="1"/>
  <c r="I391" i="7" s="1"/>
  <c r="BJ158" i="1"/>
  <c r="H433" i="7" s="1"/>
  <c r="BI158" i="1"/>
  <c r="H412" i="7" s="1"/>
  <c r="BH158" i="1"/>
  <c r="H391" i="7" s="1"/>
  <c r="BG158" i="1"/>
  <c r="G433" i="7" s="1"/>
  <c r="BF158" i="1"/>
  <c r="G412" i="7" s="1"/>
  <c r="BE158" i="1"/>
  <c r="G391" i="7" s="1"/>
  <c r="BD158" i="1"/>
  <c r="F433" i="7" s="1"/>
  <c r="BC158" i="1"/>
  <c r="F412" i="7" s="1"/>
  <c r="BB158" i="1"/>
  <c r="F391" i="7" s="1"/>
  <c r="BA158" i="1"/>
  <c r="E433" i="7" s="1"/>
  <c r="AZ158" i="1"/>
  <c r="E412" i="7" s="1"/>
  <c r="AY158" i="1"/>
  <c r="E391" i="7" s="1"/>
  <c r="AW158" i="1"/>
  <c r="CQ157" i="1"/>
  <c r="S432" i="7" s="1"/>
  <c r="CP157" i="1"/>
  <c r="S411" i="7" s="1"/>
  <c r="CO157" i="1"/>
  <c r="S390" i="7" s="1"/>
  <c r="CN157" i="1"/>
  <c r="R432" i="7" s="1"/>
  <c r="CM157" i="1"/>
  <c r="R411" i="7" s="1"/>
  <c r="CL157" i="1"/>
  <c r="R390" i="7" s="1"/>
  <c r="CK157" i="1"/>
  <c r="Q432" i="7" s="1"/>
  <c r="CJ157" i="1"/>
  <c r="Q411" i="7" s="1"/>
  <c r="CI157" i="1"/>
  <c r="Q390" i="7" s="1"/>
  <c r="CH157" i="1"/>
  <c r="P432" i="7" s="1"/>
  <c r="CG157" i="1"/>
  <c r="P411" i="7" s="1"/>
  <c r="CF157" i="1"/>
  <c r="P390" i="7" s="1"/>
  <c r="CE157" i="1"/>
  <c r="O432" i="7" s="1"/>
  <c r="CD157" i="1"/>
  <c r="O411" i="7" s="1"/>
  <c r="CC157" i="1"/>
  <c r="O390" i="7" s="1"/>
  <c r="CB157" i="1"/>
  <c r="N432" i="7" s="1"/>
  <c r="CA157" i="1"/>
  <c r="N411" i="7" s="1"/>
  <c r="BZ157" i="1"/>
  <c r="N390" i="7" s="1"/>
  <c r="BY157" i="1"/>
  <c r="M432" i="7" s="1"/>
  <c r="BX157" i="1"/>
  <c r="M411" i="7" s="1"/>
  <c r="BW157" i="1"/>
  <c r="M390" i="7" s="1"/>
  <c r="BV157" i="1"/>
  <c r="L432" i="7" s="1"/>
  <c r="BU157" i="1"/>
  <c r="L411" i="7" s="1"/>
  <c r="BT157" i="1"/>
  <c r="L390" i="7" s="1"/>
  <c r="BS157" i="1"/>
  <c r="BR157" i="1"/>
  <c r="K411" i="7" s="1"/>
  <c r="BQ157" i="1"/>
  <c r="K390" i="7" s="1"/>
  <c r="BP157" i="1"/>
  <c r="J432" i="7" s="1"/>
  <c r="BO157" i="1"/>
  <c r="J411" i="7" s="1"/>
  <c r="BN157" i="1"/>
  <c r="J390" i="7" s="1"/>
  <c r="BM157" i="1"/>
  <c r="I432" i="7" s="1"/>
  <c r="BL157" i="1"/>
  <c r="I411" i="7" s="1"/>
  <c r="BK157" i="1"/>
  <c r="I390" i="7" s="1"/>
  <c r="BJ157" i="1"/>
  <c r="H432" i="7" s="1"/>
  <c r="BI157" i="1"/>
  <c r="H411" i="7" s="1"/>
  <c r="BH157" i="1"/>
  <c r="H390" i="7" s="1"/>
  <c r="BG157" i="1"/>
  <c r="G432" i="7" s="1"/>
  <c r="BF157" i="1"/>
  <c r="G411" i="7" s="1"/>
  <c r="BE157" i="1"/>
  <c r="G390" i="7" s="1"/>
  <c r="BD157" i="1"/>
  <c r="F432" i="7" s="1"/>
  <c r="BC157" i="1"/>
  <c r="F411" i="7" s="1"/>
  <c r="BB157" i="1"/>
  <c r="F390" i="7" s="1"/>
  <c r="BA157" i="1"/>
  <c r="E432" i="7" s="1"/>
  <c r="AZ157" i="1"/>
  <c r="E411" i="7" s="1"/>
  <c r="AY157" i="1"/>
  <c r="E390" i="7" s="1"/>
  <c r="AW157" i="1"/>
  <c r="CQ156" i="1"/>
  <c r="S431" i="7" s="1"/>
  <c r="CP156" i="1"/>
  <c r="S410" i="7" s="1"/>
  <c r="CO156" i="1"/>
  <c r="S389" i="7" s="1"/>
  <c r="CN156" i="1"/>
  <c r="R431" i="7" s="1"/>
  <c r="CM156" i="1"/>
  <c r="R410" i="7" s="1"/>
  <c r="CL156" i="1"/>
  <c r="R389" i="7" s="1"/>
  <c r="CK156" i="1"/>
  <c r="Q431" i="7" s="1"/>
  <c r="CJ156" i="1"/>
  <c r="Q410" i="7" s="1"/>
  <c r="CI156" i="1"/>
  <c r="Q389" i="7" s="1"/>
  <c r="CH156" i="1"/>
  <c r="P431" i="7" s="1"/>
  <c r="CG156" i="1"/>
  <c r="P410" i="7" s="1"/>
  <c r="CF156" i="1"/>
  <c r="P389" i="7" s="1"/>
  <c r="CE156" i="1"/>
  <c r="O431" i="7" s="1"/>
  <c r="CD156" i="1"/>
  <c r="O410" i="7" s="1"/>
  <c r="CC156" i="1"/>
  <c r="O389" i="7" s="1"/>
  <c r="CB156" i="1"/>
  <c r="N431" i="7" s="1"/>
  <c r="CA156" i="1"/>
  <c r="N410" i="7" s="1"/>
  <c r="BZ156" i="1"/>
  <c r="N389" i="7" s="1"/>
  <c r="BY156" i="1"/>
  <c r="M431" i="7" s="1"/>
  <c r="BX156" i="1"/>
  <c r="M410" i="7" s="1"/>
  <c r="BW156" i="1"/>
  <c r="M389" i="7" s="1"/>
  <c r="BV156" i="1"/>
  <c r="L431" i="7" s="1"/>
  <c r="BU156" i="1"/>
  <c r="L410" i="7" s="1"/>
  <c r="BT156" i="1"/>
  <c r="L389" i="7" s="1"/>
  <c r="BS156" i="1"/>
  <c r="BR156" i="1"/>
  <c r="K410" i="7" s="1"/>
  <c r="BQ156" i="1"/>
  <c r="K389" i="7" s="1"/>
  <c r="BP156" i="1"/>
  <c r="J431" i="7" s="1"/>
  <c r="BO156" i="1"/>
  <c r="J410" i="7" s="1"/>
  <c r="BN156" i="1"/>
  <c r="J389" i="7" s="1"/>
  <c r="BM156" i="1"/>
  <c r="I431" i="7" s="1"/>
  <c r="BL156" i="1"/>
  <c r="I410" i="7" s="1"/>
  <c r="BK156" i="1"/>
  <c r="I389" i="7" s="1"/>
  <c r="BJ156" i="1"/>
  <c r="H431" i="7" s="1"/>
  <c r="BI156" i="1"/>
  <c r="H410" i="7" s="1"/>
  <c r="BH156" i="1"/>
  <c r="H389" i="7" s="1"/>
  <c r="BG156" i="1"/>
  <c r="G431" i="7" s="1"/>
  <c r="X431" i="7" s="1"/>
  <c r="BF156" i="1"/>
  <c r="G410" i="7" s="1"/>
  <c r="BE156" i="1"/>
  <c r="G389" i="7" s="1"/>
  <c r="BD156" i="1"/>
  <c r="F431" i="7" s="1"/>
  <c r="BC156" i="1"/>
  <c r="F410" i="7" s="1"/>
  <c r="BB156" i="1"/>
  <c r="F389" i="7" s="1"/>
  <c r="BA156" i="1"/>
  <c r="E431" i="7" s="1"/>
  <c r="AZ156" i="1"/>
  <c r="E410" i="7" s="1"/>
  <c r="AY156" i="1"/>
  <c r="E389" i="7" s="1"/>
  <c r="AW156" i="1"/>
  <c r="CQ155" i="1"/>
  <c r="S430" i="7" s="1"/>
  <c r="CP155" i="1"/>
  <c r="S409" i="7" s="1"/>
  <c r="CO155" i="1"/>
  <c r="S388" i="7" s="1"/>
  <c r="CN155" i="1"/>
  <c r="R430" i="7" s="1"/>
  <c r="CM155" i="1"/>
  <c r="R409" i="7" s="1"/>
  <c r="CL155" i="1"/>
  <c r="R388" i="7" s="1"/>
  <c r="CK155" i="1"/>
  <c r="Q430" i="7" s="1"/>
  <c r="CJ155" i="1"/>
  <c r="Q409" i="7" s="1"/>
  <c r="CI155" i="1"/>
  <c r="Q388" i="7" s="1"/>
  <c r="CH155" i="1"/>
  <c r="P430" i="7" s="1"/>
  <c r="CG155" i="1"/>
  <c r="P409" i="7" s="1"/>
  <c r="CF155" i="1"/>
  <c r="P388" i="7" s="1"/>
  <c r="CE155" i="1"/>
  <c r="O430" i="7" s="1"/>
  <c r="CD155" i="1"/>
  <c r="O409" i="7" s="1"/>
  <c r="CC155" i="1"/>
  <c r="O388" i="7" s="1"/>
  <c r="CB155" i="1"/>
  <c r="N430" i="7" s="1"/>
  <c r="CA155" i="1"/>
  <c r="N409" i="7" s="1"/>
  <c r="BZ155" i="1"/>
  <c r="N388" i="7" s="1"/>
  <c r="BY155" i="1"/>
  <c r="M430" i="7" s="1"/>
  <c r="BX155" i="1"/>
  <c r="M409" i="7" s="1"/>
  <c r="BW155" i="1"/>
  <c r="M388" i="7" s="1"/>
  <c r="BV155" i="1"/>
  <c r="L430" i="7" s="1"/>
  <c r="BU155" i="1"/>
  <c r="L409" i="7" s="1"/>
  <c r="BT155" i="1"/>
  <c r="L388" i="7" s="1"/>
  <c r="BS155" i="1"/>
  <c r="BR155" i="1"/>
  <c r="K409" i="7" s="1"/>
  <c r="BQ155" i="1"/>
  <c r="K388" i="7" s="1"/>
  <c r="BP155" i="1"/>
  <c r="J430" i="7" s="1"/>
  <c r="BO155" i="1"/>
  <c r="J409" i="7" s="1"/>
  <c r="BN155" i="1"/>
  <c r="J388" i="7" s="1"/>
  <c r="BM155" i="1"/>
  <c r="I430" i="7" s="1"/>
  <c r="BL155" i="1"/>
  <c r="I409" i="7" s="1"/>
  <c r="BK155" i="1"/>
  <c r="I388" i="7" s="1"/>
  <c r="BJ155" i="1"/>
  <c r="H430" i="7" s="1"/>
  <c r="BI155" i="1"/>
  <c r="H409" i="7" s="1"/>
  <c r="BH155" i="1"/>
  <c r="H388" i="7" s="1"/>
  <c r="BG155" i="1"/>
  <c r="G430" i="7" s="1"/>
  <c r="BF155" i="1"/>
  <c r="G409" i="7" s="1"/>
  <c r="BE155" i="1"/>
  <c r="G388" i="7" s="1"/>
  <c r="X388" i="7" s="1"/>
  <c r="BD155" i="1"/>
  <c r="F430" i="7" s="1"/>
  <c r="BC155" i="1"/>
  <c r="F409" i="7" s="1"/>
  <c r="BB155" i="1"/>
  <c r="F388" i="7" s="1"/>
  <c r="BA155" i="1"/>
  <c r="E430" i="7" s="1"/>
  <c r="AZ155" i="1"/>
  <c r="E409" i="7" s="1"/>
  <c r="AY155" i="1"/>
  <c r="E388" i="7" s="1"/>
  <c r="AW155" i="1"/>
  <c r="CQ154" i="1"/>
  <c r="S429" i="7" s="1"/>
  <c r="CP154" i="1"/>
  <c r="S408" i="7" s="1"/>
  <c r="CO154" i="1"/>
  <c r="S387" i="7" s="1"/>
  <c r="CN154" i="1"/>
  <c r="R429" i="7" s="1"/>
  <c r="CM154" i="1"/>
  <c r="R408" i="7" s="1"/>
  <c r="CL154" i="1"/>
  <c r="R387" i="7" s="1"/>
  <c r="CK154" i="1"/>
  <c r="Q429" i="7" s="1"/>
  <c r="CJ154" i="1"/>
  <c r="Q408" i="7" s="1"/>
  <c r="CI154" i="1"/>
  <c r="Q387" i="7" s="1"/>
  <c r="CH154" i="1"/>
  <c r="P429" i="7" s="1"/>
  <c r="CG154" i="1"/>
  <c r="P408" i="7" s="1"/>
  <c r="CF154" i="1"/>
  <c r="P387" i="7" s="1"/>
  <c r="CE154" i="1"/>
  <c r="O429" i="7" s="1"/>
  <c r="CD154" i="1"/>
  <c r="O408" i="7" s="1"/>
  <c r="CC154" i="1"/>
  <c r="O387" i="7" s="1"/>
  <c r="CB154" i="1"/>
  <c r="N429" i="7" s="1"/>
  <c r="CA154" i="1"/>
  <c r="N408" i="7" s="1"/>
  <c r="BZ154" i="1"/>
  <c r="N387" i="7" s="1"/>
  <c r="BY154" i="1"/>
  <c r="M429" i="7" s="1"/>
  <c r="BX154" i="1"/>
  <c r="M408" i="7" s="1"/>
  <c r="BW154" i="1"/>
  <c r="M387" i="7" s="1"/>
  <c r="BV154" i="1"/>
  <c r="L429" i="7" s="1"/>
  <c r="BU154" i="1"/>
  <c r="L408" i="7" s="1"/>
  <c r="BT154" i="1"/>
  <c r="L387" i="7" s="1"/>
  <c r="BS154" i="1"/>
  <c r="BR154" i="1"/>
  <c r="K408" i="7" s="1"/>
  <c r="BQ154" i="1"/>
  <c r="K387" i="7" s="1"/>
  <c r="BP154" i="1"/>
  <c r="J429" i="7" s="1"/>
  <c r="BO154" i="1"/>
  <c r="J408" i="7" s="1"/>
  <c r="BN154" i="1"/>
  <c r="J387" i="7" s="1"/>
  <c r="BM154" i="1"/>
  <c r="I429" i="7" s="1"/>
  <c r="BL154" i="1"/>
  <c r="I408" i="7" s="1"/>
  <c r="BK154" i="1"/>
  <c r="I387" i="7" s="1"/>
  <c r="BJ154" i="1"/>
  <c r="H429" i="7" s="1"/>
  <c r="BI154" i="1"/>
  <c r="H408" i="7" s="1"/>
  <c r="BH154" i="1"/>
  <c r="H387" i="7" s="1"/>
  <c r="BG154" i="1"/>
  <c r="G429" i="7" s="1"/>
  <c r="W429" i="7" s="1"/>
  <c r="BF154" i="1"/>
  <c r="G408" i="7" s="1"/>
  <c r="BE154" i="1"/>
  <c r="G387" i="7" s="1"/>
  <c r="BD154" i="1"/>
  <c r="F429" i="7" s="1"/>
  <c r="BC154" i="1"/>
  <c r="F408" i="7" s="1"/>
  <c r="BB154" i="1"/>
  <c r="F387" i="7" s="1"/>
  <c r="BA154" i="1"/>
  <c r="E429" i="7" s="1"/>
  <c r="AZ154" i="1"/>
  <c r="E408" i="7" s="1"/>
  <c r="AY154" i="1"/>
  <c r="E387" i="7" s="1"/>
  <c r="AW154" i="1"/>
  <c r="CQ153" i="1"/>
  <c r="S428" i="7" s="1"/>
  <c r="CP153" i="1"/>
  <c r="S407" i="7" s="1"/>
  <c r="CO153" i="1"/>
  <c r="S386" i="7" s="1"/>
  <c r="CN153" i="1"/>
  <c r="R428" i="7" s="1"/>
  <c r="CM153" i="1"/>
  <c r="R407" i="7" s="1"/>
  <c r="CL153" i="1"/>
  <c r="R386" i="7" s="1"/>
  <c r="CK153" i="1"/>
  <c r="Q428" i="7" s="1"/>
  <c r="CJ153" i="1"/>
  <c r="Q407" i="7" s="1"/>
  <c r="CI153" i="1"/>
  <c r="Q386" i="7" s="1"/>
  <c r="CH153" i="1"/>
  <c r="P428" i="7" s="1"/>
  <c r="CG153" i="1"/>
  <c r="P407" i="7" s="1"/>
  <c r="CF153" i="1"/>
  <c r="P386" i="7" s="1"/>
  <c r="CE153" i="1"/>
  <c r="O428" i="7" s="1"/>
  <c r="CD153" i="1"/>
  <c r="O407" i="7" s="1"/>
  <c r="CC153" i="1"/>
  <c r="O386" i="7" s="1"/>
  <c r="CB153" i="1"/>
  <c r="N428" i="7" s="1"/>
  <c r="CA153" i="1"/>
  <c r="N407" i="7" s="1"/>
  <c r="BZ153" i="1"/>
  <c r="N386" i="7" s="1"/>
  <c r="BY153" i="1"/>
  <c r="M428" i="7" s="1"/>
  <c r="BX153" i="1"/>
  <c r="M407" i="7" s="1"/>
  <c r="BW153" i="1"/>
  <c r="M386" i="7" s="1"/>
  <c r="BV153" i="1"/>
  <c r="L428" i="7" s="1"/>
  <c r="BU153" i="1"/>
  <c r="L407" i="7" s="1"/>
  <c r="BT153" i="1"/>
  <c r="L386" i="7" s="1"/>
  <c r="BS153" i="1"/>
  <c r="BR153" i="1"/>
  <c r="K407" i="7" s="1"/>
  <c r="BQ153" i="1"/>
  <c r="K386" i="7" s="1"/>
  <c r="BP153" i="1"/>
  <c r="J428" i="7" s="1"/>
  <c r="BO153" i="1"/>
  <c r="J407" i="7" s="1"/>
  <c r="BN153" i="1"/>
  <c r="J386" i="7" s="1"/>
  <c r="BM153" i="1"/>
  <c r="I428" i="7" s="1"/>
  <c r="BL153" i="1"/>
  <c r="I407" i="7" s="1"/>
  <c r="BK153" i="1"/>
  <c r="I386" i="7" s="1"/>
  <c r="BJ153" i="1"/>
  <c r="H428" i="7" s="1"/>
  <c r="BI153" i="1"/>
  <c r="H407" i="7" s="1"/>
  <c r="BH153" i="1"/>
  <c r="H386" i="7" s="1"/>
  <c r="BG153" i="1"/>
  <c r="G428" i="7" s="1"/>
  <c r="BF153" i="1"/>
  <c r="G407" i="7" s="1"/>
  <c r="BE153" i="1"/>
  <c r="G386" i="7" s="1"/>
  <c r="BD153" i="1"/>
  <c r="F428" i="7" s="1"/>
  <c r="BC153" i="1"/>
  <c r="F407" i="7" s="1"/>
  <c r="BB153" i="1"/>
  <c r="F386" i="7" s="1"/>
  <c r="BA153" i="1"/>
  <c r="E428" i="7" s="1"/>
  <c r="AZ153" i="1"/>
  <c r="E407" i="7" s="1"/>
  <c r="AY153" i="1"/>
  <c r="E386" i="7" s="1"/>
  <c r="AW153" i="1"/>
  <c r="CQ152" i="1"/>
  <c r="S427" i="7" s="1"/>
  <c r="CP152" i="1"/>
  <c r="S406" i="7" s="1"/>
  <c r="CO152" i="1"/>
  <c r="S385" i="7" s="1"/>
  <c r="CN152" i="1"/>
  <c r="R427" i="7" s="1"/>
  <c r="CM152" i="1"/>
  <c r="R406" i="7" s="1"/>
  <c r="CL152" i="1"/>
  <c r="R385" i="7" s="1"/>
  <c r="CK152" i="1"/>
  <c r="Q427" i="7" s="1"/>
  <c r="CJ152" i="1"/>
  <c r="Q406" i="7" s="1"/>
  <c r="CI152" i="1"/>
  <c r="Q385" i="7" s="1"/>
  <c r="CH152" i="1"/>
  <c r="P427" i="7" s="1"/>
  <c r="CG152" i="1"/>
  <c r="P406" i="7" s="1"/>
  <c r="CF152" i="1"/>
  <c r="P385" i="7" s="1"/>
  <c r="CE152" i="1"/>
  <c r="O427" i="7" s="1"/>
  <c r="CD152" i="1"/>
  <c r="O406" i="7" s="1"/>
  <c r="CC152" i="1"/>
  <c r="O385" i="7" s="1"/>
  <c r="CB152" i="1"/>
  <c r="N427" i="7" s="1"/>
  <c r="CA152" i="1"/>
  <c r="N406" i="7" s="1"/>
  <c r="BZ152" i="1"/>
  <c r="N385" i="7" s="1"/>
  <c r="BY152" i="1"/>
  <c r="M427" i="7" s="1"/>
  <c r="BX152" i="1"/>
  <c r="M406" i="7" s="1"/>
  <c r="BW152" i="1"/>
  <c r="M385" i="7" s="1"/>
  <c r="BV152" i="1"/>
  <c r="L427" i="7" s="1"/>
  <c r="BU152" i="1"/>
  <c r="L406" i="7" s="1"/>
  <c r="BT152" i="1"/>
  <c r="L385" i="7" s="1"/>
  <c r="BS152" i="1"/>
  <c r="BR152" i="1"/>
  <c r="K406" i="7" s="1"/>
  <c r="BQ152" i="1"/>
  <c r="K385" i="7" s="1"/>
  <c r="BP152" i="1"/>
  <c r="J427" i="7" s="1"/>
  <c r="BO152" i="1"/>
  <c r="J406" i="7" s="1"/>
  <c r="BN152" i="1"/>
  <c r="J385" i="7" s="1"/>
  <c r="BM152" i="1"/>
  <c r="I427" i="7" s="1"/>
  <c r="BL152" i="1"/>
  <c r="I406" i="7" s="1"/>
  <c r="BK152" i="1"/>
  <c r="I385" i="7" s="1"/>
  <c r="BJ152" i="1"/>
  <c r="H427" i="7" s="1"/>
  <c r="BI152" i="1"/>
  <c r="H406" i="7" s="1"/>
  <c r="BH152" i="1"/>
  <c r="H385" i="7" s="1"/>
  <c r="BG152" i="1"/>
  <c r="G427" i="7" s="1"/>
  <c r="BF152" i="1"/>
  <c r="G406" i="7" s="1"/>
  <c r="BE152" i="1"/>
  <c r="G385" i="7" s="1"/>
  <c r="BD152" i="1"/>
  <c r="F427" i="7" s="1"/>
  <c r="BC152" i="1"/>
  <c r="F406" i="7" s="1"/>
  <c r="BB152" i="1"/>
  <c r="F385" i="7" s="1"/>
  <c r="BA152" i="1"/>
  <c r="E427" i="7" s="1"/>
  <c r="AZ152" i="1"/>
  <c r="E406" i="7" s="1"/>
  <c r="AY152" i="1"/>
  <c r="E385" i="7" s="1"/>
  <c r="AW152" i="1"/>
  <c r="CQ151" i="1"/>
  <c r="S426" i="7" s="1"/>
  <c r="CP151" i="1"/>
  <c r="S405" i="7" s="1"/>
  <c r="CO151" i="1"/>
  <c r="S384" i="7" s="1"/>
  <c r="CN151" i="1"/>
  <c r="R426" i="7" s="1"/>
  <c r="CM151" i="1"/>
  <c r="R405" i="7" s="1"/>
  <c r="CL151" i="1"/>
  <c r="R384" i="7" s="1"/>
  <c r="CK151" i="1"/>
  <c r="Q426" i="7" s="1"/>
  <c r="CJ151" i="1"/>
  <c r="Q405" i="7" s="1"/>
  <c r="CI151" i="1"/>
  <c r="Q384" i="7" s="1"/>
  <c r="CH151" i="1"/>
  <c r="P426" i="7" s="1"/>
  <c r="CG151" i="1"/>
  <c r="P405" i="7" s="1"/>
  <c r="CF151" i="1"/>
  <c r="P384" i="7" s="1"/>
  <c r="CE151" i="1"/>
  <c r="O426" i="7" s="1"/>
  <c r="CD151" i="1"/>
  <c r="O405" i="7" s="1"/>
  <c r="CC151" i="1"/>
  <c r="O384" i="7" s="1"/>
  <c r="CB151" i="1"/>
  <c r="N426" i="7" s="1"/>
  <c r="CA151" i="1"/>
  <c r="N405" i="7" s="1"/>
  <c r="BZ151" i="1"/>
  <c r="N384" i="7" s="1"/>
  <c r="BY151" i="1"/>
  <c r="M426" i="7" s="1"/>
  <c r="BX151" i="1"/>
  <c r="M405" i="7" s="1"/>
  <c r="BW151" i="1"/>
  <c r="M384" i="7" s="1"/>
  <c r="BV151" i="1"/>
  <c r="L426" i="7" s="1"/>
  <c r="BU151" i="1"/>
  <c r="L405" i="7" s="1"/>
  <c r="BT151" i="1"/>
  <c r="L384" i="7" s="1"/>
  <c r="BS151" i="1"/>
  <c r="BR151" i="1"/>
  <c r="K405" i="7" s="1"/>
  <c r="BQ151" i="1"/>
  <c r="K384" i="7" s="1"/>
  <c r="BP151" i="1"/>
  <c r="J426" i="7" s="1"/>
  <c r="BO151" i="1"/>
  <c r="J405" i="7" s="1"/>
  <c r="BN151" i="1"/>
  <c r="J384" i="7" s="1"/>
  <c r="BM151" i="1"/>
  <c r="I426" i="7" s="1"/>
  <c r="BL151" i="1"/>
  <c r="I405" i="7" s="1"/>
  <c r="BK151" i="1"/>
  <c r="I384" i="7" s="1"/>
  <c r="BJ151" i="1"/>
  <c r="H426" i="7" s="1"/>
  <c r="BI151" i="1"/>
  <c r="H405" i="7" s="1"/>
  <c r="BH151" i="1"/>
  <c r="H384" i="7" s="1"/>
  <c r="BG151" i="1"/>
  <c r="G426" i="7" s="1"/>
  <c r="BF151" i="1"/>
  <c r="G405" i="7" s="1"/>
  <c r="BE151" i="1"/>
  <c r="G384" i="7" s="1"/>
  <c r="X384" i="7" s="1"/>
  <c r="BD151" i="1"/>
  <c r="F426" i="7" s="1"/>
  <c r="BC151" i="1"/>
  <c r="F405" i="7" s="1"/>
  <c r="BB151" i="1"/>
  <c r="F384" i="7" s="1"/>
  <c r="BA151" i="1"/>
  <c r="E426" i="7" s="1"/>
  <c r="AZ151" i="1"/>
  <c r="E405" i="7" s="1"/>
  <c r="AY151" i="1"/>
  <c r="E384" i="7" s="1"/>
  <c r="AW151" i="1"/>
  <c r="CQ150" i="1"/>
  <c r="S425" i="7" s="1"/>
  <c r="CP150" i="1"/>
  <c r="S404" i="7" s="1"/>
  <c r="CO150" i="1"/>
  <c r="S383" i="7" s="1"/>
  <c r="CN150" i="1"/>
  <c r="R425" i="7" s="1"/>
  <c r="CM150" i="1"/>
  <c r="R404" i="7" s="1"/>
  <c r="CL150" i="1"/>
  <c r="R383" i="7" s="1"/>
  <c r="CK150" i="1"/>
  <c r="Q425" i="7" s="1"/>
  <c r="CJ150" i="1"/>
  <c r="Q404" i="7" s="1"/>
  <c r="CI150" i="1"/>
  <c r="Q383" i="7" s="1"/>
  <c r="CH150" i="1"/>
  <c r="P425" i="7" s="1"/>
  <c r="CG150" i="1"/>
  <c r="P404" i="7" s="1"/>
  <c r="CF150" i="1"/>
  <c r="P383" i="7" s="1"/>
  <c r="CE150" i="1"/>
  <c r="O425" i="7" s="1"/>
  <c r="CD150" i="1"/>
  <c r="O404" i="7" s="1"/>
  <c r="CC150" i="1"/>
  <c r="O383" i="7" s="1"/>
  <c r="CB150" i="1"/>
  <c r="N425" i="7" s="1"/>
  <c r="CA150" i="1"/>
  <c r="N404" i="7" s="1"/>
  <c r="BZ150" i="1"/>
  <c r="N383" i="7" s="1"/>
  <c r="BY150" i="1"/>
  <c r="M425" i="7" s="1"/>
  <c r="BX150" i="1"/>
  <c r="M404" i="7" s="1"/>
  <c r="BW150" i="1"/>
  <c r="M383" i="7" s="1"/>
  <c r="BV150" i="1"/>
  <c r="L425" i="7" s="1"/>
  <c r="BU150" i="1"/>
  <c r="L404" i="7" s="1"/>
  <c r="BT150" i="1"/>
  <c r="L383" i="7" s="1"/>
  <c r="BS150" i="1"/>
  <c r="BR150" i="1"/>
  <c r="K404" i="7" s="1"/>
  <c r="BQ150" i="1"/>
  <c r="K383" i="7" s="1"/>
  <c r="BP150" i="1"/>
  <c r="J425" i="7" s="1"/>
  <c r="BO150" i="1"/>
  <c r="J404" i="7" s="1"/>
  <c r="BN150" i="1"/>
  <c r="J383" i="7" s="1"/>
  <c r="BM150" i="1"/>
  <c r="I425" i="7" s="1"/>
  <c r="BL150" i="1"/>
  <c r="I404" i="7" s="1"/>
  <c r="BK150" i="1"/>
  <c r="I383" i="7" s="1"/>
  <c r="BJ150" i="1"/>
  <c r="H425" i="7" s="1"/>
  <c r="BI150" i="1"/>
  <c r="H404" i="7" s="1"/>
  <c r="BH150" i="1"/>
  <c r="H383" i="7" s="1"/>
  <c r="BG150" i="1"/>
  <c r="G425" i="7" s="1"/>
  <c r="BF150" i="1"/>
  <c r="G404" i="7" s="1"/>
  <c r="BE150" i="1"/>
  <c r="G383" i="7" s="1"/>
  <c r="BD150" i="1"/>
  <c r="F425" i="7" s="1"/>
  <c r="BC150" i="1"/>
  <c r="F404" i="7" s="1"/>
  <c r="BB150" i="1"/>
  <c r="F383" i="7" s="1"/>
  <c r="BA150" i="1"/>
  <c r="E425" i="7" s="1"/>
  <c r="AZ150" i="1"/>
  <c r="E404" i="7" s="1"/>
  <c r="AY150" i="1"/>
  <c r="E383" i="7" s="1"/>
  <c r="AW150" i="1"/>
  <c r="CQ149" i="1"/>
  <c r="S424" i="7" s="1"/>
  <c r="CP149" i="1"/>
  <c r="S403" i="7" s="1"/>
  <c r="CO149" i="1"/>
  <c r="S382" i="7" s="1"/>
  <c r="CN149" i="1"/>
  <c r="R424" i="7" s="1"/>
  <c r="CM149" i="1"/>
  <c r="R403" i="7" s="1"/>
  <c r="CL149" i="1"/>
  <c r="R382" i="7" s="1"/>
  <c r="CK149" i="1"/>
  <c r="Q424" i="7" s="1"/>
  <c r="CJ149" i="1"/>
  <c r="Q403" i="7" s="1"/>
  <c r="CI149" i="1"/>
  <c r="Q382" i="7" s="1"/>
  <c r="CH149" i="1"/>
  <c r="P424" i="7" s="1"/>
  <c r="CG149" i="1"/>
  <c r="P403" i="7" s="1"/>
  <c r="CF149" i="1"/>
  <c r="P382" i="7" s="1"/>
  <c r="CE149" i="1"/>
  <c r="O424" i="7" s="1"/>
  <c r="CD149" i="1"/>
  <c r="O403" i="7" s="1"/>
  <c r="CC149" i="1"/>
  <c r="O382" i="7" s="1"/>
  <c r="CB149" i="1"/>
  <c r="N424" i="7" s="1"/>
  <c r="CA149" i="1"/>
  <c r="N403" i="7" s="1"/>
  <c r="BZ149" i="1"/>
  <c r="N382" i="7" s="1"/>
  <c r="BY149" i="1"/>
  <c r="M424" i="7" s="1"/>
  <c r="BX149" i="1"/>
  <c r="M403" i="7" s="1"/>
  <c r="BW149" i="1"/>
  <c r="M382" i="7" s="1"/>
  <c r="BV149" i="1"/>
  <c r="L424" i="7" s="1"/>
  <c r="BU149" i="1"/>
  <c r="L403" i="7" s="1"/>
  <c r="BT149" i="1"/>
  <c r="L382" i="7" s="1"/>
  <c r="BS149" i="1"/>
  <c r="BR149" i="1"/>
  <c r="K403" i="7" s="1"/>
  <c r="BQ149" i="1"/>
  <c r="K382" i="7" s="1"/>
  <c r="BP149" i="1"/>
  <c r="J424" i="7" s="1"/>
  <c r="BO149" i="1"/>
  <c r="J403" i="7" s="1"/>
  <c r="BN149" i="1"/>
  <c r="J382" i="7" s="1"/>
  <c r="BM149" i="1"/>
  <c r="I424" i="7" s="1"/>
  <c r="BL149" i="1"/>
  <c r="I403" i="7" s="1"/>
  <c r="BK149" i="1"/>
  <c r="I382" i="7" s="1"/>
  <c r="BJ149" i="1"/>
  <c r="H424" i="7" s="1"/>
  <c r="BI149" i="1"/>
  <c r="H403" i="7" s="1"/>
  <c r="BH149" i="1"/>
  <c r="H382" i="7" s="1"/>
  <c r="BG149" i="1"/>
  <c r="G424" i="7" s="1"/>
  <c r="BF149" i="1"/>
  <c r="G403" i="7" s="1"/>
  <c r="BE149" i="1"/>
  <c r="G382" i="7" s="1"/>
  <c r="BD149" i="1"/>
  <c r="F424" i="7" s="1"/>
  <c r="BC149" i="1"/>
  <c r="F403" i="7" s="1"/>
  <c r="BB149" i="1"/>
  <c r="F382" i="7" s="1"/>
  <c r="BA149" i="1"/>
  <c r="E424" i="7" s="1"/>
  <c r="AZ149" i="1"/>
  <c r="E403" i="7" s="1"/>
  <c r="AY149" i="1"/>
  <c r="E382" i="7" s="1"/>
  <c r="AW149" i="1"/>
  <c r="CQ148" i="1"/>
  <c r="S423" i="7" s="1"/>
  <c r="CP148" i="1"/>
  <c r="S402" i="7" s="1"/>
  <c r="CO148" i="1"/>
  <c r="S381" i="7" s="1"/>
  <c r="CN148" i="1"/>
  <c r="R423" i="7" s="1"/>
  <c r="CM148" i="1"/>
  <c r="R402" i="7" s="1"/>
  <c r="CL148" i="1"/>
  <c r="R381" i="7" s="1"/>
  <c r="CK148" i="1"/>
  <c r="Q423" i="7" s="1"/>
  <c r="CJ148" i="1"/>
  <c r="Q402" i="7" s="1"/>
  <c r="CI148" i="1"/>
  <c r="Q381" i="7" s="1"/>
  <c r="CH148" i="1"/>
  <c r="P423" i="7" s="1"/>
  <c r="CG148" i="1"/>
  <c r="P402" i="7" s="1"/>
  <c r="CF148" i="1"/>
  <c r="P381" i="7" s="1"/>
  <c r="CE148" i="1"/>
  <c r="O423" i="7" s="1"/>
  <c r="CD148" i="1"/>
  <c r="O402" i="7" s="1"/>
  <c r="CC148" i="1"/>
  <c r="O381" i="7" s="1"/>
  <c r="CB148" i="1"/>
  <c r="N423" i="7" s="1"/>
  <c r="CA148" i="1"/>
  <c r="N402" i="7" s="1"/>
  <c r="BZ148" i="1"/>
  <c r="N381" i="7" s="1"/>
  <c r="BY148" i="1"/>
  <c r="M423" i="7" s="1"/>
  <c r="BX148" i="1"/>
  <c r="M402" i="7" s="1"/>
  <c r="BW148" i="1"/>
  <c r="M381" i="7" s="1"/>
  <c r="BV148" i="1"/>
  <c r="L423" i="7" s="1"/>
  <c r="BU148" i="1"/>
  <c r="L402" i="7" s="1"/>
  <c r="BT148" i="1"/>
  <c r="L381" i="7" s="1"/>
  <c r="BS148" i="1"/>
  <c r="BR148" i="1"/>
  <c r="K402" i="7" s="1"/>
  <c r="BQ148" i="1"/>
  <c r="K381" i="7" s="1"/>
  <c r="BP148" i="1"/>
  <c r="J423" i="7" s="1"/>
  <c r="BO148" i="1"/>
  <c r="J402" i="7" s="1"/>
  <c r="BN148" i="1"/>
  <c r="J381" i="7" s="1"/>
  <c r="BM148" i="1"/>
  <c r="I423" i="7" s="1"/>
  <c r="BL148" i="1"/>
  <c r="I402" i="7" s="1"/>
  <c r="BK148" i="1"/>
  <c r="I381" i="7" s="1"/>
  <c r="BJ148" i="1"/>
  <c r="H423" i="7" s="1"/>
  <c r="BI148" i="1"/>
  <c r="H402" i="7" s="1"/>
  <c r="BH148" i="1"/>
  <c r="H381" i="7" s="1"/>
  <c r="BG148" i="1"/>
  <c r="G423" i="7" s="1"/>
  <c r="BF148" i="1"/>
  <c r="G402" i="7" s="1"/>
  <c r="BE148" i="1"/>
  <c r="G381" i="7" s="1"/>
  <c r="BD148" i="1"/>
  <c r="F423" i="7" s="1"/>
  <c r="BC148" i="1"/>
  <c r="F402" i="7" s="1"/>
  <c r="BB148" i="1"/>
  <c r="F381" i="7" s="1"/>
  <c r="BA148" i="1"/>
  <c r="E423" i="7" s="1"/>
  <c r="AZ148" i="1"/>
  <c r="E402" i="7" s="1"/>
  <c r="AY148" i="1"/>
  <c r="E381" i="7" s="1"/>
  <c r="AW148" i="1"/>
  <c r="CQ147" i="1"/>
  <c r="S422" i="7" s="1"/>
  <c r="CP147" i="1"/>
  <c r="S401" i="7" s="1"/>
  <c r="CO147" i="1"/>
  <c r="S380" i="7" s="1"/>
  <c r="CN147" i="1"/>
  <c r="R422" i="7" s="1"/>
  <c r="CM147" i="1"/>
  <c r="R401" i="7" s="1"/>
  <c r="CL147" i="1"/>
  <c r="R380" i="7" s="1"/>
  <c r="CK147" i="1"/>
  <c r="Q422" i="7" s="1"/>
  <c r="CJ147" i="1"/>
  <c r="Q401" i="7" s="1"/>
  <c r="CI147" i="1"/>
  <c r="Q380" i="7" s="1"/>
  <c r="CH147" i="1"/>
  <c r="P422" i="7" s="1"/>
  <c r="CG147" i="1"/>
  <c r="P401" i="7" s="1"/>
  <c r="CF147" i="1"/>
  <c r="P380" i="7" s="1"/>
  <c r="CE147" i="1"/>
  <c r="O422" i="7" s="1"/>
  <c r="CD147" i="1"/>
  <c r="O401" i="7" s="1"/>
  <c r="CC147" i="1"/>
  <c r="O380" i="7" s="1"/>
  <c r="CB147" i="1"/>
  <c r="N422" i="7" s="1"/>
  <c r="CA147" i="1"/>
  <c r="N401" i="7" s="1"/>
  <c r="BZ147" i="1"/>
  <c r="N380" i="7" s="1"/>
  <c r="BY147" i="1"/>
  <c r="M422" i="7" s="1"/>
  <c r="BX147" i="1"/>
  <c r="M401" i="7" s="1"/>
  <c r="BW147" i="1"/>
  <c r="M380" i="7" s="1"/>
  <c r="BV147" i="1"/>
  <c r="L422" i="7" s="1"/>
  <c r="BU147" i="1"/>
  <c r="L401" i="7" s="1"/>
  <c r="BT147" i="1"/>
  <c r="L380" i="7" s="1"/>
  <c r="BS147" i="1"/>
  <c r="BR147" i="1"/>
  <c r="K401" i="7" s="1"/>
  <c r="BQ147" i="1"/>
  <c r="K380" i="7" s="1"/>
  <c r="BP147" i="1"/>
  <c r="J422" i="7" s="1"/>
  <c r="BO147" i="1"/>
  <c r="J401" i="7" s="1"/>
  <c r="BN147" i="1"/>
  <c r="J380" i="7" s="1"/>
  <c r="BM147" i="1"/>
  <c r="I422" i="7" s="1"/>
  <c r="BL147" i="1"/>
  <c r="I401" i="7" s="1"/>
  <c r="BK147" i="1"/>
  <c r="I380" i="7" s="1"/>
  <c r="BJ147" i="1"/>
  <c r="H422" i="7" s="1"/>
  <c r="BI147" i="1"/>
  <c r="H401" i="7" s="1"/>
  <c r="BH147" i="1"/>
  <c r="H380" i="7" s="1"/>
  <c r="BG147" i="1"/>
  <c r="G422" i="7" s="1"/>
  <c r="BF147" i="1"/>
  <c r="G401" i="7" s="1"/>
  <c r="BE147" i="1"/>
  <c r="G380" i="7" s="1"/>
  <c r="X380" i="7" s="1"/>
  <c r="BD147" i="1"/>
  <c r="F422" i="7" s="1"/>
  <c r="BC147" i="1"/>
  <c r="F401" i="7" s="1"/>
  <c r="BB147" i="1"/>
  <c r="F380" i="7" s="1"/>
  <c r="BA147" i="1"/>
  <c r="E422" i="7" s="1"/>
  <c r="AZ147" i="1"/>
  <c r="E401" i="7" s="1"/>
  <c r="AY147" i="1"/>
  <c r="E380" i="7" s="1"/>
  <c r="AW147" i="1"/>
  <c r="CQ143" i="1"/>
  <c r="S379" i="7" s="1"/>
  <c r="CP143" i="1"/>
  <c r="S358" i="7" s="1"/>
  <c r="CO143" i="1"/>
  <c r="S337" i="7" s="1"/>
  <c r="CN143" i="1"/>
  <c r="R379" i="7" s="1"/>
  <c r="CM143" i="1"/>
  <c r="R358" i="7" s="1"/>
  <c r="CL143" i="1"/>
  <c r="R337" i="7" s="1"/>
  <c r="CK143" i="1"/>
  <c r="Q379" i="7" s="1"/>
  <c r="CJ143" i="1"/>
  <c r="Q358" i="7" s="1"/>
  <c r="CI143" i="1"/>
  <c r="Q337" i="7" s="1"/>
  <c r="CH143" i="1"/>
  <c r="P379" i="7" s="1"/>
  <c r="CG143" i="1"/>
  <c r="P358" i="7" s="1"/>
  <c r="CF143" i="1"/>
  <c r="P337" i="7" s="1"/>
  <c r="CE143" i="1"/>
  <c r="O379" i="7" s="1"/>
  <c r="CD143" i="1"/>
  <c r="O358" i="7" s="1"/>
  <c r="CC143" i="1"/>
  <c r="O337" i="7" s="1"/>
  <c r="CB143" i="1"/>
  <c r="N379" i="7" s="1"/>
  <c r="CA143" i="1"/>
  <c r="N358" i="7" s="1"/>
  <c r="BZ143" i="1"/>
  <c r="N337" i="7" s="1"/>
  <c r="BY143" i="1"/>
  <c r="M379" i="7" s="1"/>
  <c r="BX143" i="1"/>
  <c r="M358" i="7" s="1"/>
  <c r="BW143" i="1"/>
  <c r="M337" i="7" s="1"/>
  <c r="BV143" i="1"/>
  <c r="L379" i="7" s="1"/>
  <c r="BU143" i="1"/>
  <c r="L358" i="7" s="1"/>
  <c r="BT143" i="1"/>
  <c r="L337" i="7" s="1"/>
  <c r="BS143" i="1"/>
  <c r="BR143" i="1"/>
  <c r="K358" i="7" s="1"/>
  <c r="BQ143" i="1"/>
  <c r="K337" i="7" s="1"/>
  <c r="BP143" i="1"/>
  <c r="J379" i="7" s="1"/>
  <c r="BO143" i="1"/>
  <c r="J358" i="7" s="1"/>
  <c r="BN143" i="1"/>
  <c r="J337" i="7" s="1"/>
  <c r="BM143" i="1"/>
  <c r="I379" i="7" s="1"/>
  <c r="BL143" i="1"/>
  <c r="I358" i="7" s="1"/>
  <c r="BK143" i="1"/>
  <c r="I337" i="7" s="1"/>
  <c r="BJ143" i="1"/>
  <c r="H379" i="7" s="1"/>
  <c r="BI143" i="1"/>
  <c r="H358" i="7" s="1"/>
  <c r="BH143" i="1"/>
  <c r="H337" i="7" s="1"/>
  <c r="BG143" i="1"/>
  <c r="G379" i="7" s="1"/>
  <c r="BF143" i="1"/>
  <c r="G358" i="7" s="1"/>
  <c r="BE143" i="1"/>
  <c r="G337" i="7" s="1"/>
  <c r="BD143" i="1"/>
  <c r="F379" i="7" s="1"/>
  <c r="BC143" i="1"/>
  <c r="F358" i="7" s="1"/>
  <c r="BB143" i="1"/>
  <c r="F337" i="7" s="1"/>
  <c r="BA143" i="1"/>
  <c r="E379" i="7" s="1"/>
  <c r="AZ143" i="1"/>
  <c r="E358" i="7" s="1"/>
  <c r="AY143" i="1"/>
  <c r="E337" i="7" s="1"/>
  <c r="AW143" i="1"/>
  <c r="CQ142" i="1"/>
  <c r="S378" i="7" s="1"/>
  <c r="CP142" i="1"/>
  <c r="S357" i="7" s="1"/>
  <c r="CO142" i="1"/>
  <c r="S336" i="7" s="1"/>
  <c r="CN142" i="1"/>
  <c r="R378" i="7" s="1"/>
  <c r="CM142" i="1"/>
  <c r="R357" i="7" s="1"/>
  <c r="CL142" i="1"/>
  <c r="R336" i="7" s="1"/>
  <c r="CK142" i="1"/>
  <c r="Q378" i="7" s="1"/>
  <c r="CJ142" i="1"/>
  <c r="Q357" i="7" s="1"/>
  <c r="CI142" i="1"/>
  <c r="Q336" i="7" s="1"/>
  <c r="CH142" i="1"/>
  <c r="P378" i="7" s="1"/>
  <c r="CG142" i="1"/>
  <c r="P357" i="7" s="1"/>
  <c r="CF142" i="1"/>
  <c r="P336" i="7" s="1"/>
  <c r="CE142" i="1"/>
  <c r="O378" i="7" s="1"/>
  <c r="CD142" i="1"/>
  <c r="O357" i="7" s="1"/>
  <c r="CC142" i="1"/>
  <c r="O336" i="7" s="1"/>
  <c r="CB142" i="1"/>
  <c r="N378" i="7" s="1"/>
  <c r="CA142" i="1"/>
  <c r="N357" i="7" s="1"/>
  <c r="BZ142" i="1"/>
  <c r="N336" i="7" s="1"/>
  <c r="BY142" i="1"/>
  <c r="M378" i="7" s="1"/>
  <c r="BX142" i="1"/>
  <c r="M357" i="7" s="1"/>
  <c r="BW142" i="1"/>
  <c r="M336" i="7" s="1"/>
  <c r="BV142" i="1"/>
  <c r="L378" i="7" s="1"/>
  <c r="BU142" i="1"/>
  <c r="L357" i="7" s="1"/>
  <c r="BT142" i="1"/>
  <c r="L336" i="7" s="1"/>
  <c r="BS142" i="1"/>
  <c r="BR142" i="1"/>
  <c r="K357" i="7" s="1"/>
  <c r="BQ142" i="1"/>
  <c r="K336" i="7" s="1"/>
  <c r="BP142" i="1"/>
  <c r="J378" i="7" s="1"/>
  <c r="BO142" i="1"/>
  <c r="J357" i="7" s="1"/>
  <c r="BN142" i="1"/>
  <c r="J336" i="7" s="1"/>
  <c r="BM142" i="1"/>
  <c r="I378" i="7" s="1"/>
  <c r="BL142" i="1"/>
  <c r="I357" i="7" s="1"/>
  <c r="BK142" i="1"/>
  <c r="I336" i="7" s="1"/>
  <c r="BJ142" i="1"/>
  <c r="H378" i="7" s="1"/>
  <c r="BI142" i="1"/>
  <c r="H357" i="7" s="1"/>
  <c r="BH142" i="1"/>
  <c r="H336" i="7" s="1"/>
  <c r="BG142" i="1"/>
  <c r="G378" i="7" s="1"/>
  <c r="BF142" i="1"/>
  <c r="G357" i="7" s="1"/>
  <c r="BE142" i="1"/>
  <c r="G336" i="7" s="1"/>
  <c r="BD142" i="1"/>
  <c r="F378" i="7" s="1"/>
  <c r="BC142" i="1"/>
  <c r="F357" i="7" s="1"/>
  <c r="BB142" i="1"/>
  <c r="F336" i="7" s="1"/>
  <c r="BA142" i="1"/>
  <c r="E378" i="7" s="1"/>
  <c r="AZ142" i="1"/>
  <c r="E357" i="7" s="1"/>
  <c r="AY142" i="1"/>
  <c r="E336" i="7" s="1"/>
  <c r="AW142" i="1"/>
  <c r="CQ141" i="1"/>
  <c r="S377" i="7" s="1"/>
  <c r="CP141" i="1"/>
  <c r="S356" i="7" s="1"/>
  <c r="CO141" i="1"/>
  <c r="S335" i="7" s="1"/>
  <c r="CN141" i="1"/>
  <c r="R377" i="7" s="1"/>
  <c r="CM141" i="1"/>
  <c r="R356" i="7" s="1"/>
  <c r="CL141" i="1"/>
  <c r="R335" i="7" s="1"/>
  <c r="CK141" i="1"/>
  <c r="Q377" i="7" s="1"/>
  <c r="CJ141" i="1"/>
  <c r="Q356" i="7" s="1"/>
  <c r="CI141" i="1"/>
  <c r="Q335" i="7" s="1"/>
  <c r="CH141" i="1"/>
  <c r="P377" i="7" s="1"/>
  <c r="CG141" i="1"/>
  <c r="P356" i="7" s="1"/>
  <c r="CF141" i="1"/>
  <c r="P335" i="7" s="1"/>
  <c r="CE141" i="1"/>
  <c r="O377" i="7" s="1"/>
  <c r="CD141" i="1"/>
  <c r="O356" i="7" s="1"/>
  <c r="CC141" i="1"/>
  <c r="O335" i="7" s="1"/>
  <c r="CB141" i="1"/>
  <c r="N377" i="7" s="1"/>
  <c r="CA141" i="1"/>
  <c r="N356" i="7" s="1"/>
  <c r="BZ141" i="1"/>
  <c r="N335" i="7" s="1"/>
  <c r="BY141" i="1"/>
  <c r="M377" i="7" s="1"/>
  <c r="BX141" i="1"/>
  <c r="M356" i="7" s="1"/>
  <c r="BW141" i="1"/>
  <c r="M335" i="7" s="1"/>
  <c r="BV141" i="1"/>
  <c r="L377" i="7" s="1"/>
  <c r="BU141" i="1"/>
  <c r="L356" i="7" s="1"/>
  <c r="BT141" i="1"/>
  <c r="L335" i="7" s="1"/>
  <c r="BS141" i="1"/>
  <c r="BR141" i="1"/>
  <c r="K356" i="7" s="1"/>
  <c r="BQ141" i="1"/>
  <c r="K335" i="7" s="1"/>
  <c r="BP141" i="1"/>
  <c r="J377" i="7" s="1"/>
  <c r="BO141" i="1"/>
  <c r="J356" i="7" s="1"/>
  <c r="BN141" i="1"/>
  <c r="J335" i="7" s="1"/>
  <c r="BM141" i="1"/>
  <c r="I377" i="7" s="1"/>
  <c r="BL141" i="1"/>
  <c r="I356" i="7" s="1"/>
  <c r="BK141" i="1"/>
  <c r="I335" i="7" s="1"/>
  <c r="BJ141" i="1"/>
  <c r="H377" i="7" s="1"/>
  <c r="BI141" i="1"/>
  <c r="H356" i="7" s="1"/>
  <c r="BH141" i="1"/>
  <c r="H335" i="7" s="1"/>
  <c r="BG141" i="1"/>
  <c r="G377" i="7" s="1"/>
  <c r="BF141" i="1"/>
  <c r="G356" i="7" s="1"/>
  <c r="BE141" i="1"/>
  <c r="G335" i="7" s="1"/>
  <c r="BD141" i="1"/>
  <c r="F377" i="7" s="1"/>
  <c r="BC141" i="1"/>
  <c r="F356" i="7" s="1"/>
  <c r="BB141" i="1"/>
  <c r="F335" i="7" s="1"/>
  <c r="BA141" i="1"/>
  <c r="E377" i="7" s="1"/>
  <c r="AZ141" i="1"/>
  <c r="E356" i="7" s="1"/>
  <c r="AY141" i="1"/>
  <c r="E335" i="7" s="1"/>
  <c r="AW141" i="1"/>
  <c r="CQ140" i="1"/>
  <c r="S376" i="7" s="1"/>
  <c r="CP140" i="1"/>
  <c r="S355" i="7" s="1"/>
  <c r="CO140" i="1"/>
  <c r="S334" i="7" s="1"/>
  <c r="CN140" i="1"/>
  <c r="R376" i="7" s="1"/>
  <c r="CM140" i="1"/>
  <c r="R355" i="7" s="1"/>
  <c r="CL140" i="1"/>
  <c r="R334" i="7" s="1"/>
  <c r="CK140" i="1"/>
  <c r="Q376" i="7" s="1"/>
  <c r="CJ140" i="1"/>
  <c r="Q355" i="7" s="1"/>
  <c r="CI140" i="1"/>
  <c r="Q334" i="7" s="1"/>
  <c r="CH140" i="1"/>
  <c r="P376" i="7" s="1"/>
  <c r="CG140" i="1"/>
  <c r="P355" i="7" s="1"/>
  <c r="CF140" i="1"/>
  <c r="P334" i="7" s="1"/>
  <c r="CE140" i="1"/>
  <c r="O376" i="7" s="1"/>
  <c r="CD140" i="1"/>
  <c r="O355" i="7" s="1"/>
  <c r="CC140" i="1"/>
  <c r="O334" i="7" s="1"/>
  <c r="CB140" i="1"/>
  <c r="N376" i="7" s="1"/>
  <c r="CA140" i="1"/>
  <c r="N355" i="7" s="1"/>
  <c r="BZ140" i="1"/>
  <c r="N334" i="7" s="1"/>
  <c r="BY140" i="1"/>
  <c r="M376" i="7" s="1"/>
  <c r="BX140" i="1"/>
  <c r="M355" i="7" s="1"/>
  <c r="BW140" i="1"/>
  <c r="M334" i="7" s="1"/>
  <c r="BV140" i="1"/>
  <c r="L376" i="7" s="1"/>
  <c r="BU140" i="1"/>
  <c r="L355" i="7" s="1"/>
  <c r="BT140" i="1"/>
  <c r="L334" i="7" s="1"/>
  <c r="BS140" i="1"/>
  <c r="BR140" i="1"/>
  <c r="K355" i="7" s="1"/>
  <c r="BQ140" i="1"/>
  <c r="K334" i="7" s="1"/>
  <c r="BP140" i="1"/>
  <c r="J376" i="7" s="1"/>
  <c r="BO140" i="1"/>
  <c r="J355" i="7" s="1"/>
  <c r="BN140" i="1"/>
  <c r="J334" i="7" s="1"/>
  <c r="BM140" i="1"/>
  <c r="I376" i="7" s="1"/>
  <c r="BL140" i="1"/>
  <c r="I355" i="7" s="1"/>
  <c r="BK140" i="1"/>
  <c r="I334" i="7" s="1"/>
  <c r="BJ140" i="1"/>
  <c r="H376" i="7" s="1"/>
  <c r="BI140" i="1"/>
  <c r="H355" i="7" s="1"/>
  <c r="BH140" i="1"/>
  <c r="H334" i="7" s="1"/>
  <c r="BG140" i="1"/>
  <c r="G376" i="7" s="1"/>
  <c r="BF140" i="1"/>
  <c r="G355" i="7" s="1"/>
  <c r="BE140" i="1"/>
  <c r="G334" i="7" s="1"/>
  <c r="BD140" i="1"/>
  <c r="F376" i="7" s="1"/>
  <c r="BC140" i="1"/>
  <c r="F355" i="7" s="1"/>
  <c r="BB140" i="1"/>
  <c r="F334" i="7" s="1"/>
  <c r="BA140" i="1"/>
  <c r="E376" i="7" s="1"/>
  <c r="AZ140" i="1"/>
  <c r="E355" i="7" s="1"/>
  <c r="AY140" i="1"/>
  <c r="E334" i="7" s="1"/>
  <c r="AW140" i="1"/>
  <c r="CQ139" i="1"/>
  <c r="S375" i="7" s="1"/>
  <c r="CP139" i="1"/>
  <c r="S354" i="7" s="1"/>
  <c r="CO139" i="1"/>
  <c r="S333" i="7" s="1"/>
  <c r="CN139" i="1"/>
  <c r="R375" i="7" s="1"/>
  <c r="CM139" i="1"/>
  <c r="R354" i="7" s="1"/>
  <c r="CL139" i="1"/>
  <c r="R333" i="7" s="1"/>
  <c r="CK139" i="1"/>
  <c r="Q375" i="7" s="1"/>
  <c r="CJ139" i="1"/>
  <c r="Q354" i="7" s="1"/>
  <c r="CI139" i="1"/>
  <c r="Q333" i="7" s="1"/>
  <c r="CH139" i="1"/>
  <c r="P375" i="7" s="1"/>
  <c r="CG139" i="1"/>
  <c r="P354" i="7" s="1"/>
  <c r="CF139" i="1"/>
  <c r="P333" i="7" s="1"/>
  <c r="CE139" i="1"/>
  <c r="O375" i="7" s="1"/>
  <c r="CD139" i="1"/>
  <c r="O354" i="7" s="1"/>
  <c r="CC139" i="1"/>
  <c r="O333" i="7" s="1"/>
  <c r="CB139" i="1"/>
  <c r="N375" i="7" s="1"/>
  <c r="CA139" i="1"/>
  <c r="N354" i="7" s="1"/>
  <c r="BZ139" i="1"/>
  <c r="N333" i="7" s="1"/>
  <c r="BY139" i="1"/>
  <c r="M375" i="7" s="1"/>
  <c r="BX139" i="1"/>
  <c r="M354" i="7" s="1"/>
  <c r="BW139" i="1"/>
  <c r="M333" i="7" s="1"/>
  <c r="BV139" i="1"/>
  <c r="L375" i="7" s="1"/>
  <c r="BU139" i="1"/>
  <c r="L354" i="7" s="1"/>
  <c r="BT139" i="1"/>
  <c r="L333" i="7" s="1"/>
  <c r="BS139" i="1"/>
  <c r="BR139" i="1"/>
  <c r="K354" i="7" s="1"/>
  <c r="BQ139" i="1"/>
  <c r="K333" i="7" s="1"/>
  <c r="BP139" i="1"/>
  <c r="J375" i="7" s="1"/>
  <c r="BO139" i="1"/>
  <c r="J354" i="7" s="1"/>
  <c r="BN139" i="1"/>
  <c r="J333" i="7" s="1"/>
  <c r="BM139" i="1"/>
  <c r="I375" i="7" s="1"/>
  <c r="BL139" i="1"/>
  <c r="I354" i="7" s="1"/>
  <c r="BK139" i="1"/>
  <c r="I333" i="7" s="1"/>
  <c r="BJ139" i="1"/>
  <c r="H375" i="7" s="1"/>
  <c r="BI139" i="1"/>
  <c r="H354" i="7" s="1"/>
  <c r="BH139" i="1"/>
  <c r="H333" i="7" s="1"/>
  <c r="BG139" i="1"/>
  <c r="G375" i="7" s="1"/>
  <c r="BF139" i="1"/>
  <c r="G354" i="7" s="1"/>
  <c r="BE139" i="1"/>
  <c r="G333" i="7" s="1"/>
  <c r="BD139" i="1"/>
  <c r="F375" i="7" s="1"/>
  <c r="BC139" i="1"/>
  <c r="F354" i="7" s="1"/>
  <c r="BB139" i="1"/>
  <c r="F333" i="7" s="1"/>
  <c r="BA139" i="1"/>
  <c r="E375" i="7" s="1"/>
  <c r="AZ139" i="1"/>
  <c r="E354" i="7" s="1"/>
  <c r="AY139" i="1"/>
  <c r="E333" i="7" s="1"/>
  <c r="AW139" i="1"/>
  <c r="CQ138" i="1"/>
  <c r="S374" i="7" s="1"/>
  <c r="CP138" i="1"/>
  <c r="S353" i="7" s="1"/>
  <c r="CO138" i="1"/>
  <c r="S332" i="7" s="1"/>
  <c r="CN138" i="1"/>
  <c r="R374" i="7" s="1"/>
  <c r="CM138" i="1"/>
  <c r="R353" i="7" s="1"/>
  <c r="CL138" i="1"/>
  <c r="R332" i="7" s="1"/>
  <c r="CK138" i="1"/>
  <c r="Q374" i="7" s="1"/>
  <c r="CJ138" i="1"/>
  <c r="Q353" i="7" s="1"/>
  <c r="CI138" i="1"/>
  <c r="Q332" i="7" s="1"/>
  <c r="CH138" i="1"/>
  <c r="P374" i="7" s="1"/>
  <c r="CG138" i="1"/>
  <c r="P353" i="7" s="1"/>
  <c r="CF138" i="1"/>
  <c r="P332" i="7" s="1"/>
  <c r="CE138" i="1"/>
  <c r="O374" i="7" s="1"/>
  <c r="CD138" i="1"/>
  <c r="O353" i="7" s="1"/>
  <c r="CC138" i="1"/>
  <c r="O332" i="7" s="1"/>
  <c r="CB138" i="1"/>
  <c r="N374" i="7" s="1"/>
  <c r="CA138" i="1"/>
  <c r="N353" i="7" s="1"/>
  <c r="BZ138" i="1"/>
  <c r="N332" i="7" s="1"/>
  <c r="BY138" i="1"/>
  <c r="M374" i="7" s="1"/>
  <c r="BX138" i="1"/>
  <c r="M353" i="7" s="1"/>
  <c r="BW138" i="1"/>
  <c r="M332" i="7" s="1"/>
  <c r="BV138" i="1"/>
  <c r="L374" i="7" s="1"/>
  <c r="BU138" i="1"/>
  <c r="L353" i="7" s="1"/>
  <c r="BT138" i="1"/>
  <c r="L332" i="7" s="1"/>
  <c r="BS138" i="1"/>
  <c r="BR138" i="1"/>
  <c r="K353" i="7" s="1"/>
  <c r="BQ138" i="1"/>
  <c r="K332" i="7" s="1"/>
  <c r="BP138" i="1"/>
  <c r="J374" i="7" s="1"/>
  <c r="BO138" i="1"/>
  <c r="J353" i="7" s="1"/>
  <c r="BN138" i="1"/>
  <c r="J332" i="7" s="1"/>
  <c r="BM138" i="1"/>
  <c r="I374" i="7" s="1"/>
  <c r="BL138" i="1"/>
  <c r="I353" i="7" s="1"/>
  <c r="BK138" i="1"/>
  <c r="I332" i="7" s="1"/>
  <c r="BJ138" i="1"/>
  <c r="H374" i="7" s="1"/>
  <c r="BI138" i="1"/>
  <c r="H353" i="7" s="1"/>
  <c r="BH138" i="1"/>
  <c r="H332" i="7" s="1"/>
  <c r="BG138" i="1"/>
  <c r="G374" i="7" s="1"/>
  <c r="BF138" i="1"/>
  <c r="G353" i="7" s="1"/>
  <c r="BE138" i="1"/>
  <c r="G332" i="7" s="1"/>
  <c r="BD138" i="1"/>
  <c r="F374" i="7" s="1"/>
  <c r="BC138" i="1"/>
  <c r="F353" i="7" s="1"/>
  <c r="BB138" i="1"/>
  <c r="F332" i="7" s="1"/>
  <c r="BA138" i="1"/>
  <c r="E374" i="7" s="1"/>
  <c r="AZ138" i="1"/>
  <c r="E353" i="7" s="1"/>
  <c r="AY138" i="1"/>
  <c r="E332" i="7" s="1"/>
  <c r="AW138" i="1"/>
  <c r="CQ137" i="1"/>
  <c r="S373" i="7" s="1"/>
  <c r="CP137" i="1"/>
  <c r="S352" i="7" s="1"/>
  <c r="CO137" i="1"/>
  <c r="S331" i="7" s="1"/>
  <c r="CN137" i="1"/>
  <c r="R373" i="7" s="1"/>
  <c r="CM137" i="1"/>
  <c r="R352" i="7" s="1"/>
  <c r="CL137" i="1"/>
  <c r="R331" i="7" s="1"/>
  <c r="CK137" i="1"/>
  <c r="Q373" i="7" s="1"/>
  <c r="CJ137" i="1"/>
  <c r="Q352" i="7" s="1"/>
  <c r="CI137" i="1"/>
  <c r="Q331" i="7" s="1"/>
  <c r="CH137" i="1"/>
  <c r="P373" i="7" s="1"/>
  <c r="CG137" i="1"/>
  <c r="P352" i="7" s="1"/>
  <c r="CF137" i="1"/>
  <c r="P331" i="7" s="1"/>
  <c r="CE137" i="1"/>
  <c r="O373" i="7" s="1"/>
  <c r="CD137" i="1"/>
  <c r="O352" i="7" s="1"/>
  <c r="CC137" i="1"/>
  <c r="O331" i="7" s="1"/>
  <c r="CB137" i="1"/>
  <c r="N373" i="7" s="1"/>
  <c r="CA137" i="1"/>
  <c r="N352" i="7" s="1"/>
  <c r="BZ137" i="1"/>
  <c r="N331" i="7" s="1"/>
  <c r="BY137" i="1"/>
  <c r="M373" i="7" s="1"/>
  <c r="BX137" i="1"/>
  <c r="M352" i="7" s="1"/>
  <c r="BW137" i="1"/>
  <c r="M331" i="7" s="1"/>
  <c r="BV137" i="1"/>
  <c r="L373" i="7" s="1"/>
  <c r="BU137" i="1"/>
  <c r="L352" i="7" s="1"/>
  <c r="BT137" i="1"/>
  <c r="L331" i="7" s="1"/>
  <c r="BS137" i="1"/>
  <c r="BR137" i="1"/>
  <c r="K352" i="7" s="1"/>
  <c r="BQ137" i="1"/>
  <c r="K331" i="7" s="1"/>
  <c r="BP137" i="1"/>
  <c r="J373" i="7" s="1"/>
  <c r="BO137" i="1"/>
  <c r="J352" i="7" s="1"/>
  <c r="BN137" i="1"/>
  <c r="J331" i="7" s="1"/>
  <c r="BM137" i="1"/>
  <c r="I373" i="7" s="1"/>
  <c r="BL137" i="1"/>
  <c r="I352" i="7" s="1"/>
  <c r="BK137" i="1"/>
  <c r="I331" i="7" s="1"/>
  <c r="BJ137" i="1"/>
  <c r="H373" i="7" s="1"/>
  <c r="BI137" i="1"/>
  <c r="H352" i="7" s="1"/>
  <c r="BH137" i="1"/>
  <c r="H331" i="7" s="1"/>
  <c r="BG137" i="1"/>
  <c r="G373" i="7" s="1"/>
  <c r="BF137" i="1"/>
  <c r="G352" i="7" s="1"/>
  <c r="BE137" i="1"/>
  <c r="G331" i="7" s="1"/>
  <c r="BD137" i="1"/>
  <c r="F373" i="7" s="1"/>
  <c r="BC137" i="1"/>
  <c r="F352" i="7" s="1"/>
  <c r="BB137" i="1"/>
  <c r="F331" i="7" s="1"/>
  <c r="BA137" i="1"/>
  <c r="E373" i="7" s="1"/>
  <c r="AZ137" i="1"/>
  <c r="E352" i="7" s="1"/>
  <c r="AY137" i="1"/>
  <c r="E331" i="7" s="1"/>
  <c r="AW137" i="1"/>
  <c r="CQ136" i="1"/>
  <c r="S372" i="7" s="1"/>
  <c r="CP136" i="1"/>
  <c r="S351" i="7" s="1"/>
  <c r="CO136" i="1"/>
  <c r="S330" i="7" s="1"/>
  <c r="CN136" i="1"/>
  <c r="R372" i="7" s="1"/>
  <c r="CM136" i="1"/>
  <c r="R351" i="7" s="1"/>
  <c r="CL136" i="1"/>
  <c r="R330" i="7" s="1"/>
  <c r="CK136" i="1"/>
  <c r="Q372" i="7" s="1"/>
  <c r="CJ136" i="1"/>
  <c r="Q351" i="7" s="1"/>
  <c r="CI136" i="1"/>
  <c r="Q330" i="7" s="1"/>
  <c r="CH136" i="1"/>
  <c r="P372" i="7" s="1"/>
  <c r="CG136" i="1"/>
  <c r="P351" i="7" s="1"/>
  <c r="CF136" i="1"/>
  <c r="P330" i="7" s="1"/>
  <c r="CE136" i="1"/>
  <c r="O372" i="7" s="1"/>
  <c r="CD136" i="1"/>
  <c r="O351" i="7" s="1"/>
  <c r="CC136" i="1"/>
  <c r="O330" i="7" s="1"/>
  <c r="CB136" i="1"/>
  <c r="N372" i="7" s="1"/>
  <c r="CA136" i="1"/>
  <c r="N351" i="7" s="1"/>
  <c r="BZ136" i="1"/>
  <c r="N330" i="7" s="1"/>
  <c r="BY136" i="1"/>
  <c r="M372" i="7" s="1"/>
  <c r="BX136" i="1"/>
  <c r="M351" i="7" s="1"/>
  <c r="BW136" i="1"/>
  <c r="M330" i="7" s="1"/>
  <c r="BV136" i="1"/>
  <c r="L372" i="7" s="1"/>
  <c r="BU136" i="1"/>
  <c r="L351" i="7" s="1"/>
  <c r="BT136" i="1"/>
  <c r="L330" i="7" s="1"/>
  <c r="BS136" i="1"/>
  <c r="BR136" i="1"/>
  <c r="K351" i="7" s="1"/>
  <c r="BQ136" i="1"/>
  <c r="K330" i="7" s="1"/>
  <c r="BP136" i="1"/>
  <c r="J372" i="7" s="1"/>
  <c r="BO136" i="1"/>
  <c r="J351" i="7" s="1"/>
  <c r="BN136" i="1"/>
  <c r="J330" i="7" s="1"/>
  <c r="BM136" i="1"/>
  <c r="I372" i="7" s="1"/>
  <c r="BL136" i="1"/>
  <c r="I351" i="7" s="1"/>
  <c r="BK136" i="1"/>
  <c r="I330" i="7" s="1"/>
  <c r="BJ136" i="1"/>
  <c r="H372" i="7" s="1"/>
  <c r="BI136" i="1"/>
  <c r="H351" i="7" s="1"/>
  <c r="BH136" i="1"/>
  <c r="H330" i="7" s="1"/>
  <c r="BG136" i="1"/>
  <c r="G372" i="7" s="1"/>
  <c r="BF136" i="1"/>
  <c r="G351" i="7" s="1"/>
  <c r="BE136" i="1"/>
  <c r="G330" i="7" s="1"/>
  <c r="BD136" i="1"/>
  <c r="F372" i="7" s="1"/>
  <c r="BC136" i="1"/>
  <c r="F351" i="7" s="1"/>
  <c r="BB136" i="1"/>
  <c r="F330" i="7" s="1"/>
  <c r="BA136" i="1"/>
  <c r="E372" i="7" s="1"/>
  <c r="AZ136" i="1"/>
  <c r="E351" i="7" s="1"/>
  <c r="AY136" i="1"/>
  <c r="E330" i="7" s="1"/>
  <c r="AW136" i="1"/>
  <c r="CQ135" i="1"/>
  <c r="S371" i="7" s="1"/>
  <c r="CP135" i="1"/>
  <c r="S350" i="7" s="1"/>
  <c r="CO135" i="1"/>
  <c r="S329" i="7" s="1"/>
  <c r="CN135" i="1"/>
  <c r="R371" i="7" s="1"/>
  <c r="CM135" i="1"/>
  <c r="R350" i="7" s="1"/>
  <c r="CL135" i="1"/>
  <c r="R329" i="7" s="1"/>
  <c r="CK135" i="1"/>
  <c r="Q371" i="7" s="1"/>
  <c r="CJ135" i="1"/>
  <c r="Q350" i="7" s="1"/>
  <c r="CI135" i="1"/>
  <c r="Q329" i="7" s="1"/>
  <c r="CH135" i="1"/>
  <c r="P371" i="7" s="1"/>
  <c r="CG135" i="1"/>
  <c r="P350" i="7" s="1"/>
  <c r="CF135" i="1"/>
  <c r="P329" i="7" s="1"/>
  <c r="CE135" i="1"/>
  <c r="O371" i="7" s="1"/>
  <c r="CD135" i="1"/>
  <c r="O350" i="7" s="1"/>
  <c r="CC135" i="1"/>
  <c r="O329" i="7" s="1"/>
  <c r="CB135" i="1"/>
  <c r="N371" i="7" s="1"/>
  <c r="CA135" i="1"/>
  <c r="N350" i="7" s="1"/>
  <c r="BZ135" i="1"/>
  <c r="N329" i="7" s="1"/>
  <c r="BY135" i="1"/>
  <c r="M371" i="7" s="1"/>
  <c r="BX135" i="1"/>
  <c r="M350" i="7" s="1"/>
  <c r="BW135" i="1"/>
  <c r="M329" i="7" s="1"/>
  <c r="BV135" i="1"/>
  <c r="L371" i="7" s="1"/>
  <c r="BU135" i="1"/>
  <c r="L350" i="7" s="1"/>
  <c r="BT135" i="1"/>
  <c r="L329" i="7" s="1"/>
  <c r="BS135" i="1"/>
  <c r="BR135" i="1"/>
  <c r="K350" i="7" s="1"/>
  <c r="BQ135" i="1"/>
  <c r="K329" i="7" s="1"/>
  <c r="BP135" i="1"/>
  <c r="J371" i="7" s="1"/>
  <c r="BO135" i="1"/>
  <c r="J350" i="7" s="1"/>
  <c r="BN135" i="1"/>
  <c r="J329" i="7" s="1"/>
  <c r="BM135" i="1"/>
  <c r="I371" i="7" s="1"/>
  <c r="BL135" i="1"/>
  <c r="I350" i="7" s="1"/>
  <c r="BK135" i="1"/>
  <c r="I329" i="7" s="1"/>
  <c r="BJ135" i="1"/>
  <c r="H371" i="7" s="1"/>
  <c r="BI135" i="1"/>
  <c r="H350" i="7" s="1"/>
  <c r="BH135" i="1"/>
  <c r="H329" i="7" s="1"/>
  <c r="BG135" i="1"/>
  <c r="G371" i="7" s="1"/>
  <c r="BF135" i="1"/>
  <c r="G350" i="7" s="1"/>
  <c r="BE135" i="1"/>
  <c r="G329" i="7" s="1"/>
  <c r="BD135" i="1"/>
  <c r="F371" i="7" s="1"/>
  <c r="BC135" i="1"/>
  <c r="F350" i="7" s="1"/>
  <c r="BB135" i="1"/>
  <c r="F329" i="7" s="1"/>
  <c r="BA135" i="1"/>
  <c r="E371" i="7" s="1"/>
  <c r="AZ135" i="1"/>
  <c r="E350" i="7" s="1"/>
  <c r="AY135" i="1"/>
  <c r="E329" i="7" s="1"/>
  <c r="AW135" i="1"/>
  <c r="CQ134" i="1"/>
  <c r="S370" i="7" s="1"/>
  <c r="CP134" i="1"/>
  <c r="S349" i="7" s="1"/>
  <c r="CO134" i="1"/>
  <c r="S328" i="7" s="1"/>
  <c r="CN134" i="1"/>
  <c r="R370" i="7" s="1"/>
  <c r="CM134" i="1"/>
  <c r="R349" i="7" s="1"/>
  <c r="CL134" i="1"/>
  <c r="R328" i="7" s="1"/>
  <c r="CK134" i="1"/>
  <c r="Q370" i="7" s="1"/>
  <c r="CJ134" i="1"/>
  <c r="Q349" i="7" s="1"/>
  <c r="CI134" i="1"/>
  <c r="Q328" i="7" s="1"/>
  <c r="CH134" i="1"/>
  <c r="P370" i="7" s="1"/>
  <c r="CG134" i="1"/>
  <c r="P349" i="7" s="1"/>
  <c r="CF134" i="1"/>
  <c r="P328" i="7" s="1"/>
  <c r="CE134" i="1"/>
  <c r="O370" i="7" s="1"/>
  <c r="CD134" i="1"/>
  <c r="O349" i="7" s="1"/>
  <c r="CC134" i="1"/>
  <c r="O328" i="7" s="1"/>
  <c r="CB134" i="1"/>
  <c r="N370" i="7" s="1"/>
  <c r="CA134" i="1"/>
  <c r="N349" i="7" s="1"/>
  <c r="BZ134" i="1"/>
  <c r="N328" i="7" s="1"/>
  <c r="BY134" i="1"/>
  <c r="M370" i="7" s="1"/>
  <c r="BX134" i="1"/>
  <c r="M349" i="7" s="1"/>
  <c r="BW134" i="1"/>
  <c r="M328" i="7" s="1"/>
  <c r="BV134" i="1"/>
  <c r="L370" i="7" s="1"/>
  <c r="BU134" i="1"/>
  <c r="L349" i="7" s="1"/>
  <c r="BT134" i="1"/>
  <c r="L328" i="7" s="1"/>
  <c r="BS134" i="1"/>
  <c r="BR134" i="1"/>
  <c r="K349" i="7" s="1"/>
  <c r="BQ134" i="1"/>
  <c r="K328" i="7" s="1"/>
  <c r="BP134" i="1"/>
  <c r="J370" i="7" s="1"/>
  <c r="BO134" i="1"/>
  <c r="J349" i="7" s="1"/>
  <c r="BN134" i="1"/>
  <c r="J328" i="7" s="1"/>
  <c r="BM134" i="1"/>
  <c r="I370" i="7" s="1"/>
  <c r="BL134" i="1"/>
  <c r="I349" i="7" s="1"/>
  <c r="BK134" i="1"/>
  <c r="I328" i="7" s="1"/>
  <c r="BJ134" i="1"/>
  <c r="H370" i="7" s="1"/>
  <c r="BI134" i="1"/>
  <c r="H349" i="7" s="1"/>
  <c r="BH134" i="1"/>
  <c r="H328" i="7" s="1"/>
  <c r="BG134" i="1"/>
  <c r="G370" i="7" s="1"/>
  <c r="BF134" i="1"/>
  <c r="G349" i="7" s="1"/>
  <c r="BE134" i="1"/>
  <c r="G328" i="7" s="1"/>
  <c r="BD134" i="1"/>
  <c r="F370" i="7" s="1"/>
  <c r="BC134" i="1"/>
  <c r="F349" i="7" s="1"/>
  <c r="BB134" i="1"/>
  <c r="F328" i="7" s="1"/>
  <c r="BA134" i="1"/>
  <c r="E370" i="7" s="1"/>
  <c r="AZ134" i="1"/>
  <c r="E349" i="7" s="1"/>
  <c r="AY134" i="1"/>
  <c r="E328" i="7" s="1"/>
  <c r="AW134" i="1"/>
  <c r="CQ133" i="1"/>
  <c r="S369" i="7" s="1"/>
  <c r="CP133" i="1"/>
  <c r="S348" i="7" s="1"/>
  <c r="CO133" i="1"/>
  <c r="S327" i="7" s="1"/>
  <c r="CN133" i="1"/>
  <c r="R369" i="7" s="1"/>
  <c r="CM133" i="1"/>
  <c r="R348" i="7" s="1"/>
  <c r="CL133" i="1"/>
  <c r="R327" i="7" s="1"/>
  <c r="CK133" i="1"/>
  <c r="Q369" i="7" s="1"/>
  <c r="CJ133" i="1"/>
  <c r="Q348" i="7" s="1"/>
  <c r="CI133" i="1"/>
  <c r="Q327" i="7" s="1"/>
  <c r="CH133" i="1"/>
  <c r="P369" i="7" s="1"/>
  <c r="CG133" i="1"/>
  <c r="P348" i="7" s="1"/>
  <c r="CF133" i="1"/>
  <c r="P327" i="7" s="1"/>
  <c r="CE133" i="1"/>
  <c r="O369" i="7" s="1"/>
  <c r="CD133" i="1"/>
  <c r="O348" i="7" s="1"/>
  <c r="CC133" i="1"/>
  <c r="O327" i="7" s="1"/>
  <c r="CB133" i="1"/>
  <c r="N369" i="7" s="1"/>
  <c r="CA133" i="1"/>
  <c r="N348" i="7" s="1"/>
  <c r="BZ133" i="1"/>
  <c r="N327" i="7" s="1"/>
  <c r="BY133" i="1"/>
  <c r="M369" i="7" s="1"/>
  <c r="BX133" i="1"/>
  <c r="M348" i="7" s="1"/>
  <c r="BW133" i="1"/>
  <c r="M327" i="7" s="1"/>
  <c r="BV133" i="1"/>
  <c r="L369" i="7" s="1"/>
  <c r="BU133" i="1"/>
  <c r="L348" i="7" s="1"/>
  <c r="BT133" i="1"/>
  <c r="L327" i="7" s="1"/>
  <c r="BS133" i="1"/>
  <c r="BR133" i="1"/>
  <c r="K348" i="7" s="1"/>
  <c r="BQ133" i="1"/>
  <c r="K327" i="7" s="1"/>
  <c r="BP133" i="1"/>
  <c r="J369" i="7" s="1"/>
  <c r="BO133" i="1"/>
  <c r="J348" i="7" s="1"/>
  <c r="BN133" i="1"/>
  <c r="J327" i="7" s="1"/>
  <c r="BM133" i="1"/>
  <c r="I369" i="7" s="1"/>
  <c r="BL133" i="1"/>
  <c r="I348" i="7" s="1"/>
  <c r="BK133" i="1"/>
  <c r="I327" i="7" s="1"/>
  <c r="BJ133" i="1"/>
  <c r="H369" i="7" s="1"/>
  <c r="BI133" i="1"/>
  <c r="H348" i="7" s="1"/>
  <c r="BH133" i="1"/>
  <c r="H327" i="7" s="1"/>
  <c r="BG133" i="1"/>
  <c r="G369" i="7" s="1"/>
  <c r="BF133" i="1"/>
  <c r="G348" i="7" s="1"/>
  <c r="BE133" i="1"/>
  <c r="G327" i="7" s="1"/>
  <c r="BD133" i="1"/>
  <c r="F369" i="7" s="1"/>
  <c r="BC133" i="1"/>
  <c r="F348" i="7" s="1"/>
  <c r="BB133" i="1"/>
  <c r="F327" i="7" s="1"/>
  <c r="BA133" i="1"/>
  <c r="E369" i="7" s="1"/>
  <c r="AZ133" i="1"/>
  <c r="E348" i="7" s="1"/>
  <c r="AY133" i="1"/>
  <c r="E327" i="7" s="1"/>
  <c r="AW133" i="1"/>
  <c r="CQ132" i="1"/>
  <c r="S368" i="7" s="1"/>
  <c r="CP132" i="1"/>
  <c r="S347" i="7" s="1"/>
  <c r="CO132" i="1"/>
  <c r="S326" i="7" s="1"/>
  <c r="CN132" i="1"/>
  <c r="R368" i="7" s="1"/>
  <c r="CM132" i="1"/>
  <c r="R347" i="7" s="1"/>
  <c r="CL132" i="1"/>
  <c r="R326" i="7" s="1"/>
  <c r="CK132" i="1"/>
  <c r="Q368" i="7" s="1"/>
  <c r="CJ132" i="1"/>
  <c r="Q347" i="7" s="1"/>
  <c r="CI132" i="1"/>
  <c r="Q326" i="7" s="1"/>
  <c r="CH132" i="1"/>
  <c r="P368" i="7" s="1"/>
  <c r="CG132" i="1"/>
  <c r="P347" i="7" s="1"/>
  <c r="CF132" i="1"/>
  <c r="P326" i="7" s="1"/>
  <c r="CE132" i="1"/>
  <c r="O368" i="7" s="1"/>
  <c r="CD132" i="1"/>
  <c r="O347" i="7" s="1"/>
  <c r="CC132" i="1"/>
  <c r="O326" i="7" s="1"/>
  <c r="CB132" i="1"/>
  <c r="N368" i="7" s="1"/>
  <c r="CA132" i="1"/>
  <c r="N347" i="7" s="1"/>
  <c r="BZ132" i="1"/>
  <c r="N326" i="7" s="1"/>
  <c r="BY132" i="1"/>
  <c r="M368" i="7" s="1"/>
  <c r="BX132" i="1"/>
  <c r="M347" i="7" s="1"/>
  <c r="BW132" i="1"/>
  <c r="M326" i="7" s="1"/>
  <c r="BV132" i="1"/>
  <c r="L368" i="7" s="1"/>
  <c r="BU132" i="1"/>
  <c r="L347" i="7" s="1"/>
  <c r="BT132" i="1"/>
  <c r="L326" i="7" s="1"/>
  <c r="BS132" i="1"/>
  <c r="BR132" i="1"/>
  <c r="K347" i="7" s="1"/>
  <c r="BQ132" i="1"/>
  <c r="K326" i="7" s="1"/>
  <c r="BP132" i="1"/>
  <c r="J368" i="7" s="1"/>
  <c r="BO132" i="1"/>
  <c r="J347" i="7" s="1"/>
  <c r="BN132" i="1"/>
  <c r="J326" i="7" s="1"/>
  <c r="BM132" i="1"/>
  <c r="I368" i="7" s="1"/>
  <c r="BL132" i="1"/>
  <c r="I347" i="7" s="1"/>
  <c r="BK132" i="1"/>
  <c r="I326" i="7" s="1"/>
  <c r="BJ132" i="1"/>
  <c r="H368" i="7" s="1"/>
  <c r="BI132" i="1"/>
  <c r="H347" i="7" s="1"/>
  <c r="BH132" i="1"/>
  <c r="H326" i="7" s="1"/>
  <c r="BG132" i="1"/>
  <c r="G368" i="7" s="1"/>
  <c r="BF132" i="1"/>
  <c r="G347" i="7" s="1"/>
  <c r="BE132" i="1"/>
  <c r="G326" i="7" s="1"/>
  <c r="BD132" i="1"/>
  <c r="F368" i="7" s="1"/>
  <c r="BC132" i="1"/>
  <c r="F347" i="7" s="1"/>
  <c r="BB132" i="1"/>
  <c r="F326" i="7" s="1"/>
  <c r="BA132" i="1"/>
  <c r="E368" i="7" s="1"/>
  <c r="AZ132" i="1"/>
  <c r="E347" i="7" s="1"/>
  <c r="AY132" i="1"/>
  <c r="E326" i="7" s="1"/>
  <c r="AW132" i="1"/>
  <c r="CQ131" i="1"/>
  <c r="S367" i="7" s="1"/>
  <c r="CP131" i="1"/>
  <c r="S346" i="7" s="1"/>
  <c r="CO131" i="1"/>
  <c r="S325" i="7" s="1"/>
  <c r="CN131" i="1"/>
  <c r="R367" i="7" s="1"/>
  <c r="CM131" i="1"/>
  <c r="R346" i="7" s="1"/>
  <c r="CL131" i="1"/>
  <c r="R325" i="7" s="1"/>
  <c r="CK131" i="1"/>
  <c r="Q367" i="7" s="1"/>
  <c r="CJ131" i="1"/>
  <c r="Q346" i="7" s="1"/>
  <c r="CI131" i="1"/>
  <c r="Q325" i="7" s="1"/>
  <c r="CH131" i="1"/>
  <c r="P367" i="7" s="1"/>
  <c r="CG131" i="1"/>
  <c r="P346" i="7" s="1"/>
  <c r="CF131" i="1"/>
  <c r="P325" i="7" s="1"/>
  <c r="CE131" i="1"/>
  <c r="O367" i="7" s="1"/>
  <c r="CD131" i="1"/>
  <c r="O346" i="7" s="1"/>
  <c r="CC131" i="1"/>
  <c r="O325" i="7" s="1"/>
  <c r="CB131" i="1"/>
  <c r="N367" i="7" s="1"/>
  <c r="CA131" i="1"/>
  <c r="N346" i="7" s="1"/>
  <c r="BZ131" i="1"/>
  <c r="N325" i="7" s="1"/>
  <c r="BY131" i="1"/>
  <c r="M367" i="7" s="1"/>
  <c r="BX131" i="1"/>
  <c r="M346" i="7" s="1"/>
  <c r="BW131" i="1"/>
  <c r="M325" i="7" s="1"/>
  <c r="BV131" i="1"/>
  <c r="L367" i="7" s="1"/>
  <c r="BU131" i="1"/>
  <c r="L346" i="7" s="1"/>
  <c r="BT131" i="1"/>
  <c r="L325" i="7" s="1"/>
  <c r="BS131" i="1"/>
  <c r="BR131" i="1"/>
  <c r="K346" i="7" s="1"/>
  <c r="BQ131" i="1"/>
  <c r="K325" i="7" s="1"/>
  <c r="BP131" i="1"/>
  <c r="J367" i="7" s="1"/>
  <c r="BO131" i="1"/>
  <c r="J346" i="7" s="1"/>
  <c r="BN131" i="1"/>
  <c r="J325" i="7" s="1"/>
  <c r="BM131" i="1"/>
  <c r="I367" i="7" s="1"/>
  <c r="BL131" i="1"/>
  <c r="I346" i="7" s="1"/>
  <c r="BK131" i="1"/>
  <c r="I325" i="7" s="1"/>
  <c r="BJ131" i="1"/>
  <c r="H367" i="7" s="1"/>
  <c r="BI131" i="1"/>
  <c r="H346" i="7" s="1"/>
  <c r="BH131" i="1"/>
  <c r="H325" i="7" s="1"/>
  <c r="BG131" i="1"/>
  <c r="G367" i="7" s="1"/>
  <c r="BF131" i="1"/>
  <c r="G346" i="7" s="1"/>
  <c r="BE131" i="1"/>
  <c r="G325" i="7" s="1"/>
  <c r="BD131" i="1"/>
  <c r="F367" i="7" s="1"/>
  <c r="BC131" i="1"/>
  <c r="F346" i="7" s="1"/>
  <c r="BB131" i="1"/>
  <c r="F325" i="7" s="1"/>
  <c r="BA131" i="1"/>
  <c r="E367" i="7" s="1"/>
  <c r="AZ131" i="1"/>
  <c r="E346" i="7" s="1"/>
  <c r="AY131" i="1"/>
  <c r="E325" i="7" s="1"/>
  <c r="AW131" i="1"/>
  <c r="CQ130" i="1"/>
  <c r="S366" i="7" s="1"/>
  <c r="CP130" i="1"/>
  <c r="S345" i="7" s="1"/>
  <c r="CO130" i="1"/>
  <c r="S324" i="7" s="1"/>
  <c r="CN130" i="1"/>
  <c r="R366" i="7" s="1"/>
  <c r="CM130" i="1"/>
  <c r="R345" i="7" s="1"/>
  <c r="CL130" i="1"/>
  <c r="R324" i="7" s="1"/>
  <c r="CK130" i="1"/>
  <c r="Q366" i="7" s="1"/>
  <c r="CJ130" i="1"/>
  <c r="Q345" i="7" s="1"/>
  <c r="CI130" i="1"/>
  <c r="Q324" i="7" s="1"/>
  <c r="CH130" i="1"/>
  <c r="P366" i="7" s="1"/>
  <c r="CG130" i="1"/>
  <c r="P345" i="7" s="1"/>
  <c r="CF130" i="1"/>
  <c r="P324" i="7" s="1"/>
  <c r="CE130" i="1"/>
  <c r="O366" i="7" s="1"/>
  <c r="CD130" i="1"/>
  <c r="O345" i="7" s="1"/>
  <c r="CC130" i="1"/>
  <c r="O324" i="7" s="1"/>
  <c r="CB130" i="1"/>
  <c r="N366" i="7" s="1"/>
  <c r="CA130" i="1"/>
  <c r="N345" i="7" s="1"/>
  <c r="BZ130" i="1"/>
  <c r="N324" i="7" s="1"/>
  <c r="BY130" i="1"/>
  <c r="M366" i="7" s="1"/>
  <c r="BX130" i="1"/>
  <c r="M345" i="7" s="1"/>
  <c r="BW130" i="1"/>
  <c r="M324" i="7" s="1"/>
  <c r="BV130" i="1"/>
  <c r="L366" i="7" s="1"/>
  <c r="BU130" i="1"/>
  <c r="L345" i="7" s="1"/>
  <c r="BT130" i="1"/>
  <c r="L324" i="7" s="1"/>
  <c r="BS130" i="1"/>
  <c r="BR130" i="1"/>
  <c r="K345" i="7" s="1"/>
  <c r="BQ130" i="1"/>
  <c r="K324" i="7" s="1"/>
  <c r="BP130" i="1"/>
  <c r="J366" i="7" s="1"/>
  <c r="BO130" i="1"/>
  <c r="J345" i="7" s="1"/>
  <c r="BN130" i="1"/>
  <c r="J324" i="7" s="1"/>
  <c r="BM130" i="1"/>
  <c r="I366" i="7" s="1"/>
  <c r="BL130" i="1"/>
  <c r="I345" i="7" s="1"/>
  <c r="BK130" i="1"/>
  <c r="I324" i="7" s="1"/>
  <c r="BJ130" i="1"/>
  <c r="H366" i="7" s="1"/>
  <c r="BI130" i="1"/>
  <c r="H345" i="7" s="1"/>
  <c r="BH130" i="1"/>
  <c r="H324" i="7" s="1"/>
  <c r="BG130" i="1"/>
  <c r="G366" i="7" s="1"/>
  <c r="BF130" i="1"/>
  <c r="G345" i="7" s="1"/>
  <c r="BE130" i="1"/>
  <c r="G324" i="7" s="1"/>
  <c r="BD130" i="1"/>
  <c r="F366" i="7" s="1"/>
  <c r="BC130" i="1"/>
  <c r="F345" i="7" s="1"/>
  <c r="BB130" i="1"/>
  <c r="F324" i="7" s="1"/>
  <c r="BA130" i="1"/>
  <c r="E366" i="7" s="1"/>
  <c r="AZ130" i="1"/>
  <c r="E345" i="7" s="1"/>
  <c r="AY130" i="1"/>
  <c r="E324" i="7" s="1"/>
  <c r="AW130" i="1"/>
  <c r="CQ129" i="1"/>
  <c r="S365" i="7" s="1"/>
  <c r="CP129" i="1"/>
  <c r="S344" i="7" s="1"/>
  <c r="CO129" i="1"/>
  <c r="S323" i="7" s="1"/>
  <c r="CN129" i="1"/>
  <c r="R365" i="7" s="1"/>
  <c r="CM129" i="1"/>
  <c r="R344" i="7" s="1"/>
  <c r="CL129" i="1"/>
  <c r="R323" i="7" s="1"/>
  <c r="CK129" i="1"/>
  <c r="Q365" i="7" s="1"/>
  <c r="CJ129" i="1"/>
  <c r="Q344" i="7" s="1"/>
  <c r="CI129" i="1"/>
  <c r="Q323" i="7" s="1"/>
  <c r="CH129" i="1"/>
  <c r="P365" i="7" s="1"/>
  <c r="CG129" i="1"/>
  <c r="P344" i="7" s="1"/>
  <c r="CF129" i="1"/>
  <c r="P323" i="7" s="1"/>
  <c r="CE129" i="1"/>
  <c r="O365" i="7" s="1"/>
  <c r="CD129" i="1"/>
  <c r="O344" i="7" s="1"/>
  <c r="CC129" i="1"/>
  <c r="O323" i="7" s="1"/>
  <c r="CB129" i="1"/>
  <c r="N365" i="7" s="1"/>
  <c r="CA129" i="1"/>
  <c r="N344" i="7" s="1"/>
  <c r="BZ129" i="1"/>
  <c r="N323" i="7" s="1"/>
  <c r="BY129" i="1"/>
  <c r="M365" i="7" s="1"/>
  <c r="BX129" i="1"/>
  <c r="M344" i="7" s="1"/>
  <c r="BW129" i="1"/>
  <c r="M323" i="7" s="1"/>
  <c r="BV129" i="1"/>
  <c r="L365" i="7" s="1"/>
  <c r="BU129" i="1"/>
  <c r="L344" i="7" s="1"/>
  <c r="BT129" i="1"/>
  <c r="L323" i="7" s="1"/>
  <c r="BS129" i="1"/>
  <c r="BR129" i="1"/>
  <c r="K344" i="7" s="1"/>
  <c r="BQ129" i="1"/>
  <c r="K323" i="7" s="1"/>
  <c r="BP129" i="1"/>
  <c r="J365" i="7" s="1"/>
  <c r="BO129" i="1"/>
  <c r="J344" i="7" s="1"/>
  <c r="BN129" i="1"/>
  <c r="J323" i="7" s="1"/>
  <c r="BM129" i="1"/>
  <c r="I365" i="7" s="1"/>
  <c r="BL129" i="1"/>
  <c r="I344" i="7" s="1"/>
  <c r="BK129" i="1"/>
  <c r="I323" i="7" s="1"/>
  <c r="BJ129" i="1"/>
  <c r="H365" i="7" s="1"/>
  <c r="BI129" i="1"/>
  <c r="H344" i="7" s="1"/>
  <c r="BH129" i="1"/>
  <c r="H323" i="7" s="1"/>
  <c r="BG129" i="1"/>
  <c r="G365" i="7" s="1"/>
  <c r="BF129" i="1"/>
  <c r="G344" i="7" s="1"/>
  <c r="BE129" i="1"/>
  <c r="G323" i="7" s="1"/>
  <c r="BD129" i="1"/>
  <c r="F365" i="7" s="1"/>
  <c r="BC129" i="1"/>
  <c r="F344" i="7" s="1"/>
  <c r="BB129" i="1"/>
  <c r="F323" i="7" s="1"/>
  <c r="BA129" i="1"/>
  <c r="E365" i="7" s="1"/>
  <c r="AZ129" i="1"/>
  <c r="E344" i="7" s="1"/>
  <c r="AY129" i="1"/>
  <c r="E323" i="7" s="1"/>
  <c r="AW129" i="1"/>
  <c r="CQ128" i="1"/>
  <c r="S364" i="7" s="1"/>
  <c r="CP128" i="1"/>
  <c r="S343" i="7" s="1"/>
  <c r="CO128" i="1"/>
  <c r="S322" i="7" s="1"/>
  <c r="CN128" i="1"/>
  <c r="R364" i="7" s="1"/>
  <c r="CM128" i="1"/>
  <c r="R343" i="7" s="1"/>
  <c r="CL128" i="1"/>
  <c r="R322" i="7" s="1"/>
  <c r="CK128" i="1"/>
  <c r="Q364" i="7" s="1"/>
  <c r="CJ128" i="1"/>
  <c r="Q343" i="7" s="1"/>
  <c r="CI128" i="1"/>
  <c r="Q322" i="7" s="1"/>
  <c r="CH128" i="1"/>
  <c r="P364" i="7" s="1"/>
  <c r="CG128" i="1"/>
  <c r="P343" i="7" s="1"/>
  <c r="CF128" i="1"/>
  <c r="P322" i="7" s="1"/>
  <c r="CE128" i="1"/>
  <c r="O364" i="7" s="1"/>
  <c r="CD128" i="1"/>
  <c r="O343" i="7" s="1"/>
  <c r="CC128" i="1"/>
  <c r="O322" i="7" s="1"/>
  <c r="CB128" i="1"/>
  <c r="N364" i="7" s="1"/>
  <c r="CA128" i="1"/>
  <c r="N343" i="7" s="1"/>
  <c r="BZ128" i="1"/>
  <c r="N322" i="7" s="1"/>
  <c r="BY128" i="1"/>
  <c r="M364" i="7" s="1"/>
  <c r="BX128" i="1"/>
  <c r="M343" i="7" s="1"/>
  <c r="BW128" i="1"/>
  <c r="M322" i="7" s="1"/>
  <c r="BV128" i="1"/>
  <c r="L364" i="7" s="1"/>
  <c r="BU128" i="1"/>
  <c r="L343" i="7" s="1"/>
  <c r="BT128" i="1"/>
  <c r="L322" i="7" s="1"/>
  <c r="BS128" i="1"/>
  <c r="BR128" i="1"/>
  <c r="K343" i="7" s="1"/>
  <c r="BQ128" i="1"/>
  <c r="K322" i="7" s="1"/>
  <c r="BP128" i="1"/>
  <c r="J364" i="7" s="1"/>
  <c r="BO128" i="1"/>
  <c r="J343" i="7" s="1"/>
  <c r="BN128" i="1"/>
  <c r="J322" i="7" s="1"/>
  <c r="BM128" i="1"/>
  <c r="I364" i="7" s="1"/>
  <c r="BL128" i="1"/>
  <c r="I343" i="7" s="1"/>
  <c r="BK128" i="1"/>
  <c r="I322" i="7" s="1"/>
  <c r="BJ128" i="1"/>
  <c r="H364" i="7" s="1"/>
  <c r="BI128" i="1"/>
  <c r="H343" i="7" s="1"/>
  <c r="BH128" i="1"/>
  <c r="H322" i="7" s="1"/>
  <c r="BG128" i="1"/>
  <c r="G364" i="7" s="1"/>
  <c r="BF128" i="1"/>
  <c r="G343" i="7" s="1"/>
  <c r="BE128" i="1"/>
  <c r="G322" i="7" s="1"/>
  <c r="BD128" i="1"/>
  <c r="F364" i="7" s="1"/>
  <c r="BC128" i="1"/>
  <c r="F343" i="7" s="1"/>
  <c r="BB128" i="1"/>
  <c r="F322" i="7" s="1"/>
  <c r="BA128" i="1"/>
  <c r="E364" i="7" s="1"/>
  <c r="AZ128" i="1"/>
  <c r="E343" i="7" s="1"/>
  <c r="AY128" i="1"/>
  <c r="E322" i="7" s="1"/>
  <c r="AW128" i="1"/>
  <c r="CQ127" i="1"/>
  <c r="S363" i="7" s="1"/>
  <c r="CP127" i="1"/>
  <c r="S342" i="7" s="1"/>
  <c r="CO127" i="1"/>
  <c r="S321" i="7" s="1"/>
  <c r="CN127" i="1"/>
  <c r="R363" i="7" s="1"/>
  <c r="CM127" i="1"/>
  <c r="R342" i="7" s="1"/>
  <c r="CL127" i="1"/>
  <c r="R321" i="7" s="1"/>
  <c r="CK127" i="1"/>
  <c r="Q363" i="7" s="1"/>
  <c r="CJ127" i="1"/>
  <c r="Q342" i="7" s="1"/>
  <c r="CI127" i="1"/>
  <c r="Q321" i="7" s="1"/>
  <c r="CH127" i="1"/>
  <c r="P363" i="7" s="1"/>
  <c r="CG127" i="1"/>
  <c r="P342" i="7" s="1"/>
  <c r="CF127" i="1"/>
  <c r="P321" i="7" s="1"/>
  <c r="CE127" i="1"/>
  <c r="O363" i="7" s="1"/>
  <c r="CD127" i="1"/>
  <c r="O342" i="7" s="1"/>
  <c r="CC127" i="1"/>
  <c r="O321" i="7" s="1"/>
  <c r="CB127" i="1"/>
  <c r="N363" i="7" s="1"/>
  <c r="CA127" i="1"/>
  <c r="N342" i="7" s="1"/>
  <c r="BZ127" i="1"/>
  <c r="N321" i="7" s="1"/>
  <c r="BY127" i="1"/>
  <c r="M363" i="7" s="1"/>
  <c r="BX127" i="1"/>
  <c r="M342" i="7" s="1"/>
  <c r="BW127" i="1"/>
  <c r="M321" i="7" s="1"/>
  <c r="BV127" i="1"/>
  <c r="L363" i="7" s="1"/>
  <c r="BU127" i="1"/>
  <c r="L342" i="7" s="1"/>
  <c r="BT127" i="1"/>
  <c r="L321" i="7" s="1"/>
  <c r="BS127" i="1"/>
  <c r="BR127" i="1"/>
  <c r="K342" i="7" s="1"/>
  <c r="BQ127" i="1"/>
  <c r="K321" i="7" s="1"/>
  <c r="BP127" i="1"/>
  <c r="J363" i="7" s="1"/>
  <c r="BO127" i="1"/>
  <c r="J342" i="7" s="1"/>
  <c r="BN127" i="1"/>
  <c r="J321" i="7" s="1"/>
  <c r="BM127" i="1"/>
  <c r="I363" i="7" s="1"/>
  <c r="BL127" i="1"/>
  <c r="I342" i="7" s="1"/>
  <c r="BK127" i="1"/>
  <c r="I321" i="7" s="1"/>
  <c r="BJ127" i="1"/>
  <c r="H363" i="7" s="1"/>
  <c r="BI127" i="1"/>
  <c r="H342" i="7" s="1"/>
  <c r="BH127" i="1"/>
  <c r="H321" i="7" s="1"/>
  <c r="BG127" i="1"/>
  <c r="G363" i="7" s="1"/>
  <c r="BF127" i="1"/>
  <c r="G342" i="7" s="1"/>
  <c r="BE127" i="1"/>
  <c r="G321" i="7" s="1"/>
  <c r="BD127" i="1"/>
  <c r="F363" i="7" s="1"/>
  <c r="BC127" i="1"/>
  <c r="F342" i="7" s="1"/>
  <c r="BB127" i="1"/>
  <c r="F321" i="7" s="1"/>
  <c r="BA127" i="1"/>
  <c r="E363" i="7" s="1"/>
  <c r="AZ127" i="1"/>
  <c r="E342" i="7" s="1"/>
  <c r="AY127" i="1"/>
  <c r="E321" i="7" s="1"/>
  <c r="AW127" i="1"/>
  <c r="CQ126" i="1"/>
  <c r="S362" i="7" s="1"/>
  <c r="CP126" i="1"/>
  <c r="S341" i="7" s="1"/>
  <c r="CO126" i="1"/>
  <c r="S320" i="7" s="1"/>
  <c r="CN126" i="1"/>
  <c r="R362" i="7" s="1"/>
  <c r="CM126" i="1"/>
  <c r="R341" i="7" s="1"/>
  <c r="CL126" i="1"/>
  <c r="R320" i="7" s="1"/>
  <c r="CK126" i="1"/>
  <c r="Q362" i="7" s="1"/>
  <c r="CJ126" i="1"/>
  <c r="Q341" i="7" s="1"/>
  <c r="CI126" i="1"/>
  <c r="Q320" i="7" s="1"/>
  <c r="CH126" i="1"/>
  <c r="P362" i="7" s="1"/>
  <c r="CG126" i="1"/>
  <c r="P341" i="7" s="1"/>
  <c r="CF126" i="1"/>
  <c r="P320" i="7" s="1"/>
  <c r="CE126" i="1"/>
  <c r="O362" i="7" s="1"/>
  <c r="CD126" i="1"/>
  <c r="O341" i="7" s="1"/>
  <c r="CC126" i="1"/>
  <c r="O320" i="7" s="1"/>
  <c r="CB126" i="1"/>
  <c r="N362" i="7" s="1"/>
  <c r="CA126" i="1"/>
  <c r="N341" i="7" s="1"/>
  <c r="BZ126" i="1"/>
  <c r="N320" i="7" s="1"/>
  <c r="BY126" i="1"/>
  <c r="M362" i="7" s="1"/>
  <c r="BX126" i="1"/>
  <c r="M341" i="7" s="1"/>
  <c r="BW126" i="1"/>
  <c r="M320" i="7" s="1"/>
  <c r="BV126" i="1"/>
  <c r="L362" i="7" s="1"/>
  <c r="BU126" i="1"/>
  <c r="L341" i="7" s="1"/>
  <c r="BT126" i="1"/>
  <c r="L320" i="7" s="1"/>
  <c r="BS126" i="1"/>
  <c r="BR126" i="1"/>
  <c r="K341" i="7" s="1"/>
  <c r="BQ126" i="1"/>
  <c r="K320" i="7" s="1"/>
  <c r="BP126" i="1"/>
  <c r="J362" i="7" s="1"/>
  <c r="BO126" i="1"/>
  <c r="J341" i="7" s="1"/>
  <c r="BN126" i="1"/>
  <c r="J320" i="7" s="1"/>
  <c r="BM126" i="1"/>
  <c r="I362" i="7" s="1"/>
  <c r="BL126" i="1"/>
  <c r="I341" i="7" s="1"/>
  <c r="BK126" i="1"/>
  <c r="I320" i="7" s="1"/>
  <c r="BJ126" i="1"/>
  <c r="H362" i="7" s="1"/>
  <c r="BI126" i="1"/>
  <c r="H341" i="7" s="1"/>
  <c r="BH126" i="1"/>
  <c r="H320" i="7" s="1"/>
  <c r="BG126" i="1"/>
  <c r="G362" i="7" s="1"/>
  <c r="BF126" i="1"/>
  <c r="G341" i="7" s="1"/>
  <c r="BE126" i="1"/>
  <c r="G320" i="7" s="1"/>
  <c r="BD126" i="1"/>
  <c r="F362" i="7" s="1"/>
  <c r="BC126" i="1"/>
  <c r="F341" i="7" s="1"/>
  <c r="BB126" i="1"/>
  <c r="F320" i="7" s="1"/>
  <c r="BA126" i="1"/>
  <c r="E362" i="7" s="1"/>
  <c r="AZ126" i="1"/>
  <c r="E341" i="7" s="1"/>
  <c r="AY126" i="1"/>
  <c r="E320" i="7" s="1"/>
  <c r="AW126" i="1"/>
  <c r="CQ125" i="1"/>
  <c r="S361" i="7" s="1"/>
  <c r="CP125" i="1"/>
  <c r="S340" i="7" s="1"/>
  <c r="CO125" i="1"/>
  <c r="S319" i="7" s="1"/>
  <c r="CN125" i="1"/>
  <c r="R361" i="7" s="1"/>
  <c r="CM125" i="1"/>
  <c r="R340" i="7" s="1"/>
  <c r="CL125" i="1"/>
  <c r="R319" i="7" s="1"/>
  <c r="CK125" i="1"/>
  <c r="Q361" i="7" s="1"/>
  <c r="CJ125" i="1"/>
  <c r="Q340" i="7" s="1"/>
  <c r="CI125" i="1"/>
  <c r="Q319" i="7" s="1"/>
  <c r="CH125" i="1"/>
  <c r="P361" i="7" s="1"/>
  <c r="CG125" i="1"/>
  <c r="P340" i="7" s="1"/>
  <c r="CF125" i="1"/>
  <c r="P319" i="7" s="1"/>
  <c r="CE125" i="1"/>
  <c r="O361" i="7" s="1"/>
  <c r="CD125" i="1"/>
  <c r="O340" i="7" s="1"/>
  <c r="CC125" i="1"/>
  <c r="O319" i="7" s="1"/>
  <c r="CB125" i="1"/>
  <c r="N361" i="7" s="1"/>
  <c r="CA125" i="1"/>
  <c r="N340" i="7" s="1"/>
  <c r="BZ125" i="1"/>
  <c r="N319" i="7" s="1"/>
  <c r="BY125" i="1"/>
  <c r="M361" i="7" s="1"/>
  <c r="BX125" i="1"/>
  <c r="M340" i="7" s="1"/>
  <c r="BW125" i="1"/>
  <c r="M319" i="7" s="1"/>
  <c r="BV125" i="1"/>
  <c r="L361" i="7" s="1"/>
  <c r="BU125" i="1"/>
  <c r="L340" i="7" s="1"/>
  <c r="BT125" i="1"/>
  <c r="L319" i="7" s="1"/>
  <c r="BS125" i="1"/>
  <c r="BR125" i="1"/>
  <c r="K340" i="7" s="1"/>
  <c r="BQ125" i="1"/>
  <c r="K319" i="7" s="1"/>
  <c r="BP125" i="1"/>
  <c r="J361" i="7" s="1"/>
  <c r="BO125" i="1"/>
  <c r="J340" i="7" s="1"/>
  <c r="BN125" i="1"/>
  <c r="J319" i="7" s="1"/>
  <c r="BM125" i="1"/>
  <c r="I361" i="7" s="1"/>
  <c r="BL125" i="1"/>
  <c r="I340" i="7" s="1"/>
  <c r="BK125" i="1"/>
  <c r="I319" i="7" s="1"/>
  <c r="BJ125" i="1"/>
  <c r="H361" i="7" s="1"/>
  <c r="BI125" i="1"/>
  <c r="H340" i="7" s="1"/>
  <c r="BH125" i="1"/>
  <c r="H319" i="7" s="1"/>
  <c r="BG125" i="1"/>
  <c r="G361" i="7" s="1"/>
  <c r="BF125" i="1"/>
  <c r="G340" i="7" s="1"/>
  <c r="BE125" i="1"/>
  <c r="G319" i="7" s="1"/>
  <c r="BD125" i="1"/>
  <c r="F361" i="7" s="1"/>
  <c r="BC125" i="1"/>
  <c r="F340" i="7" s="1"/>
  <c r="BB125" i="1"/>
  <c r="F319" i="7" s="1"/>
  <c r="BA125" i="1"/>
  <c r="E361" i="7" s="1"/>
  <c r="AZ125" i="1"/>
  <c r="E340" i="7" s="1"/>
  <c r="AY125" i="1"/>
  <c r="E319" i="7" s="1"/>
  <c r="AW125" i="1"/>
  <c r="CQ124" i="1"/>
  <c r="S360" i="7" s="1"/>
  <c r="CP124" i="1"/>
  <c r="S339" i="7" s="1"/>
  <c r="CO124" i="1"/>
  <c r="S318" i="7" s="1"/>
  <c r="CN124" i="1"/>
  <c r="R360" i="7" s="1"/>
  <c r="CM124" i="1"/>
  <c r="R339" i="7" s="1"/>
  <c r="CL124" i="1"/>
  <c r="R318" i="7" s="1"/>
  <c r="CK124" i="1"/>
  <c r="Q360" i="7" s="1"/>
  <c r="CJ124" i="1"/>
  <c r="Q339" i="7" s="1"/>
  <c r="CI124" i="1"/>
  <c r="Q318" i="7" s="1"/>
  <c r="CH124" i="1"/>
  <c r="P360" i="7" s="1"/>
  <c r="CG124" i="1"/>
  <c r="P339" i="7" s="1"/>
  <c r="CF124" i="1"/>
  <c r="P318" i="7" s="1"/>
  <c r="CE124" i="1"/>
  <c r="O360" i="7" s="1"/>
  <c r="CD124" i="1"/>
  <c r="O339" i="7" s="1"/>
  <c r="CC124" i="1"/>
  <c r="O318" i="7" s="1"/>
  <c r="CB124" i="1"/>
  <c r="N360" i="7" s="1"/>
  <c r="CA124" i="1"/>
  <c r="N339" i="7" s="1"/>
  <c r="BZ124" i="1"/>
  <c r="N318" i="7" s="1"/>
  <c r="BY124" i="1"/>
  <c r="M360" i="7" s="1"/>
  <c r="W360" i="7" s="1"/>
  <c r="BX124" i="1"/>
  <c r="M339" i="7" s="1"/>
  <c r="BW124" i="1"/>
  <c r="M318" i="7" s="1"/>
  <c r="BV124" i="1"/>
  <c r="L360" i="7" s="1"/>
  <c r="BU124" i="1"/>
  <c r="L339" i="7" s="1"/>
  <c r="BT124" i="1"/>
  <c r="L318" i="7" s="1"/>
  <c r="BS124" i="1"/>
  <c r="BR124" i="1"/>
  <c r="K339" i="7" s="1"/>
  <c r="BQ124" i="1"/>
  <c r="K318" i="7" s="1"/>
  <c r="BP124" i="1"/>
  <c r="J360" i="7" s="1"/>
  <c r="BO124" i="1"/>
  <c r="J339" i="7" s="1"/>
  <c r="BN124" i="1"/>
  <c r="J318" i="7" s="1"/>
  <c r="BM124" i="1"/>
  <c r="I360" i="7" s="1"/>
  <c r="BL124" i="1"/>
  <c r="I339" i="7" s="1"/>
  <c r="BK124" i="1"/>
  <c r="I318" i="7" s="1"/>
  <c r="BJ124" i="1"/>
  <c r="H360" i="7" s="1"/>
  <c r="BI124" i="1"/>
  <c r="H339" i="7" s="1"/>
  <c r="BH124" i="1"/>
  <c r="H318" i="7" s="1"/>
  <c r="BG124" i="1"/>
  <c r="BF124" i="1"/>
  <c r="G339" i="7" s="1"/>
  <c r="BE124" i="1"/>
  <c r="G318" i="7" s="1"/>
  <c r="BD124" i="1"/>
  <c r="F360" i="7" s="1"/>
  <c r="BC124" i="1"/>
  <c r="F339" i="7" s="1"/>
  <c r="BB124" i="1"/>
  <c r="F318" i="7" s="1"/>
  <c r="BA124" i="1"/>
  <c r="E360" i="7" s="1"/>
  <c r="AZ124" i="1"/>
  <c r="E339" i="7" s="1"/>
  <c r="AY124" i="1"/>
  <c r="E318" i="7" s="1"/>
  <c r="AW124" i="1"/>
  <c r="CQ123" i="1"/>
  <c r="S359" i="7" s="1"/>
  <c r="CP123" i="1"/>
  <c r="S338" i="7" s="1"/>
  <c r="CO123" i="1"/>
  <c r="S317" i="7" s="1"/>
  <c r="CN123" i="1"/>
  <c r="R359" i="7" s="1"/>
  <c r="CM123" i="1"/>
  <c r="R338" i="7" s="1"/>
  <c r="CL123" i="1"/>
  <c r="R317" i="7" s="1"/>
  <c r="CK123" i="1"/>
  <c r="Q359" i="7" s="1"/>
  <c r="CJ123" i="1"/>
  <c r="Q338" i="7" s="1"/>
  <c r="CI123" i="1"/>
  <c r="Q317" i="7" s="1"/>
  <c r="CH123" i="1"/>
  <c r="P359" i="7" s="1"/>
  <c r="CG123" i="1"/>
  <c r="P338" i="7" s="1"/>
  <c r="CF123" i="1"/>
  <c r="P317" i="7" s="1"/>
  <c r="CE123" i="1"/>
  <c r="O359" i="7" s="1"/>
  <c r="CD123" i="1"/>
  <c r="O338" i="7" s="1"/>
  <c r="CC123" i="1"/>
  <c r="O317" i="7" s="1"/>
  <c r="CB123" i="1"/>
  <c r="N359" i="7" s="1"/>
  <c r="CA123" i="1"/>
  <c r="N338" i="7" s="1"/>
  <c r="BZ123" i="1"/>
  <c r="N317" i="7" s="1"/>
  <c r="BY123" i="1"/>
  <c r="M359" i="7" s="1"/>
  <c r="BX123" i="1"/>
  <c r="M338" i="7" s="1"/>
  <c r="BW123" i="1"/>
  <c r="M317" i="7" s="1"/>
  <c r="BV123" i="1"/>
  <c r="L359" i="7" s="1"/>
  <c r="BU123" i="1"/>
  <c r="L338" i="7" s="1"/>
  <c r="BT123" i="1"/>
  <c r="L317" i="7" s="1"/>
  <c r="BS123" i="1"/>
  <c r="BR123" i="1"/>
  <c r="K338" i="7" s="1"/>
  <c r="BQ123" i="1"/>
  <c r="K317" i="7" s="1"/>
  <c r="BP123" i="1"/>
  <c r="J359" i="7" s="1"/>
  <c r="BO123" i="1"/>
  <c r="J338" i="7" s="1"/>
  <c r="BN123" i="1"/>
  <c r="J317" i="7" s="1"/>
  <c r="BM123" i="1"/>
  <c r="I359" i="7" s="1"/>
  <c r="BL123" i="1"/>
  <c r="I338" i="7" s="1"/>
  <c r="BK123" i="1"/>
  <c r="I317" i="7" s="1"/>
  <c r="BJ123" i="1"/>
  <c r="H359" i="7" s="1"/>
  <c r="BI123" i="1"/>
  <c r="H338" i="7" s="1"/>
  <c r="BH123" i="1"/>
  <c r="H317" i="7" s="1"/>
  <c r="BG123" i="1"/>
  <c r="G359" i="7" s="1"/>
  <c r="BF123" i="1"/>
  <c r="G338" i="7" s="1"/>
  <c r="BE123" i="1"/>
  <c r="G317" i="7" s="1"/>
  <c r="BD123" i="1"/>
  <c r="F359" i="7" s="1"/>
  <c r="BC123" i="1"/>
  <c r="F338" i="7" s="1"/>
  <c r="BB123" i="1"/>
  <c r="F317" i="7" s="1"/>
  <c r="BA123" i="1"/>
  <c r="E359" i="7" s="1"/>
  <c r="AZ123" i="1"/>
  <c r="E338" i="7" s="1"/>
  <c r="AY123" i="1"/>
  <c r="E317" i="7" s="1"/>
  <c r="AW123" i="1"/>
  <c r="CQ119" i="1"/>
  <c r="S316" i="7" s="1"/>
  <c r="CP119" i="1"/>
  <c r="S295" i="7" s="1"/>
  <c r="CO119" i="1"/>
  <c r="S274" i="7" s="1"/>
  <c r="CN119" i="1"/>
  <c r="R316" i="7" s="1"/>
  <c r="CM119" i="1"/>
  <c r="R295" i="7" s="1"/>
  <c r="CL119" i="1"/>
  <c r="R274" i="7" s="1"/>
  <c r="CK119" i="1"/>
  <c r="Q316" i="7" s="1"/>
  <c r="CJ119" i="1"/>
  <c r="Q295" i="7" s="1"/>
  <c r="CI119" i="1"/>
  <c r="Q274" i="7" s="1"/>
  <c r="CH119" i="1"/>
  <c r="P316" i="7" s="1"/>
  <c r="CG119" i="1"/>
  <c r="P295" i="7" s="1"/>
  <c r="CF119" i="1"/>
  <c r="P274" i="7" s="1"/>
  <c r="CE119" i="1"/>
  <c r="O316" i="7" s="1"/>
  <c r="CD119" i="1"/>
  <c r="O295" i="7" s="1"/>
  <c r="CC119" i="1"/>
  <c r="O274" i="7" s="1"/>
  <c r="CB119" i="1"/>
  <c r="N316" i="7" s="1"/>
  <c r="CA119" i="1"/>
  <c r="N295" i="7" s="1"/>
  <c r="BZ119" i="1"/>
  <c r="N274" i="7" s="1"/>
  <c r="BY119" i="1"/>
  <c r="M316" i="7" s="1"/>
  <c r="BX119" i="1"/>
  <c r="M295" i="7" s="1"/>
  <c r="BW119" i="1"/>
  <c r="M274" i="7" s="1"/>
  <c r="BV119" i="1"/>
  <c r="L316" i="7" s="1"/>
  <c r="BU119" i="1"/>
  <c r="L295" i="7" s="1"/>
  <c r="BT119" i="1"/>
  <c r="L274" i="7" s="1"/>
  <c r="BS119" i="1"/>
  <c r="BR119" i="1"/>
  <c r="K295" i="7" s="1"/>
  <c r="BQ119" i="1"/>
  <c r="K274" i="7" s="1"/>
  <c r="BP119" i="1"/>
  <c r="J316" i="7" s="1"/>
  <c r="BO119" i="1"/>
  <c r="J295" i="7" s="1"/>
  <c r="BN119" i="1"/>
  <c r="J274" i="7" s="1"/>
  <c r="BM119" i="1"/>
  <c r="I316" i="7" s="1"/>
  <c r="BL119" i="1"/>
  <c r="I295" i="7" s="1"/>
  <c r="BK119" i="1"/>
  <c r="I274" i="7" s="1"/>
  <c r="BJ119" i="1"/>
  <c r="H316" i="7" s="1"/>
  <c r="BI119" i="1"/>
  <c r="H295" i="7" s="1"/>
  <c r="BH119" i="1"/>
  <c r="H274" i="7" s="1"/>
  <c r="BG119" i="1"/>
  <c r="G316" i="7" s="1"/>
  <c r="BF119" i="1"/>
  <c r="G295" i="7" s="1"/>
  <c r="BE119" i="1"/>
  <c r="G274" i="7" s="1"/>
  <c r="BD119" i="1"/>
  <c r="F316" i="7" s="1"/>
  <c r="BC119" i="1"/>
  <c r="F295" i="7" s="1"/>
  <c r="BB119" i="1"/>
  <c r="F274" i="7" s="1"/>
  <c r="BA119" i="1"/>
  <c r="E316" i="7" s="1"/>
  <c r="AZ119" i="1"/>
  <c r="E295" i="7" s="1"/>
  <c r="AY119" i="1"/>
  <c r="E274" i="7" s="1"/>
  <c r="AW119" i="1"/>
  <c r="CQ118" i="1"/>
  <c r="S315" i="7" s="1"/>
  <c r="CP118" i="1"/>
  <c r="S294" i="7" s="1"/>
  <c r="CO118" i="1"/>
  <c r="S273" i="7" s="1"/>
  <c r="CN118" i="1"/>
  <c r="R315" i="7" s="1"/>
  <c r="CM118" i="1"/>
  <c r="R294" i="7" s="1"/>
  <c r="CL118" i="1"/>
  <c r="R273" i="7" s="1"/>
  <c r="CK118" i="1"/>
  <c r="Q315" i="7" s="1"/>
  <c r="CJ118" i="1"/>
  <c r="Q294" i="7" s="1"/>
  <c r="CI118" i="1"/>
  <c r="Q273" i="7" s="1"/>
  <c r="CH118" i="1"/>
  <c r="P315" i="7" s="1"/>
  <c r="CG118" i="1"/>
  <c r="P294" i="7" s="1"/>
  <c r="CF118" i="1"/>
  <c r="P273" i="7" s="1"/>
  <c r="CE118" i="1"/>
  <c r="O315" i="7" s="1"/>
  <c r="CD118" i="1"/>
  <c r="O294" i="7" s="1"/>
  <c r="CC118" i="1"/>
  <c r="O273" i="7" s="1"/>
  <c r="CB118" i="1"/>
  <c r="N315" i="7" s="1"/>
  <c r="CA118" i="1"/>
  <c r="N294" i="7" s="1"/>
  <c r="BZ118" i="1"/>
  <c r="N273" i="7" s="1"/>
  <c r="BY118" i="1"/>
  <c r="M315" i="7" s="1"/>
  <c r="BX118" i="1"/>
  <c r="M294" i="7" s="1"/>
  <c r="BW118" i="1"/>
  <c r="M273" i="7" s="1"/>
  <c r="BV118" i="1"/>
  <c r="L315" i="7" s="1"/>
  <c r="BU118" i="1"/>
  <c r="L294" i="7" s="1"/>
  <c r="BT118" i="1"/>
  <c r="L273" i="7" s="1"/>
  <c r="BS118" i="1"/>
  <c r="BR118" i="1"/>
  <c r="K294" i="7" s="1"/>
  <c r="BQ118" i="1"/>
  <c r="K273" i="7" s="1"/>
  <c r="BP118" i="1"/>
  <c r="J315" i="7" s="1"/>
  <c r="BO118" i="1"/>
  <c r="J294" i="7" s="1"/>
  <c r="BN118" i="1"/>
  <c r="J273" i="7" s="1"/>
  <c r="BM118" i="1"/>
  <c r="I315" i="7" s="1"/>
  <c r="BL118" i="1"/>
  <c r="I294" i="7" s="1"/>
  <c r="BK118" i="1"/>
  <c r="I273" i="7" s="1"/>
  <c r="BJ118" i="1"/>
  <c r="H315" i="7" s="1"/>
  <c r="BI118" i="1"/>
  <c r="H294" i="7" s="1"/>
  <c r="BH118" i="1"/>
  <c r="H273" i="7" s="1"/>
  <c r="BG118" i="1"/>
  <c r="G315" i="7" s="1"/>
  <c r="BF118" i="1"/>
  <c r="G294" i="7" s="1"/>
  <c r="BE118" i="1"/>
  <c r="G273" i="7" s="1"/>
  <c r="BD118" i="1"/>
  <c r="F315" i="7" s="1"/>
  <c r="BC118" i="1"/>
  <c r="F294" i="7" s="1"/>
  <c r="BB118" i="1"/>
  <c r="F273" i="7" s="1"/>
  <c r="BA118" i="1"/>
  <c r="E315" i="7" s="1"/>
  <c r="AZ118" i="1"/>
  <c r="E294" i="7" s="1"/>
  <c r="AY118" i="1"/>
  <c r="E273" i="7" s="1"/>
  <c r="AW118" i="1"/>
  <c r="CQ117" i="1"/>
  <c r="S314" i="7" s="1"/>
  <c r="CP117" i="1"/>
  <c r="S293" i="7" s="1"/>
  <c r="CO117" i="1"/>
  <c r="S272" i="7" s="1"/>
  <c r="CN117" i="1"/>
  <c r="R314" i="7" s="1"/>
  <c r="CM117" i="1"/>
  <c r="R293" i="7" s="1"/>
  <c r="CL117" i="1"/>
  <c r="R272" i="7" s="1"/>
  <c r="CK117" i="1"/>
  <c r="Q314" i="7" s="1"/>
  <c r="CJ117" i="1"/>
  <c r="Q293" i="7" s="1"/>
  <c r="CI117" i="1"/>
  <c r="Q272" i="7" s="1"/>
  <c r="CH117" i="1"/>
  <c r="P314" i="7" s="1"/>
  <c r="CG117" i="1"/>
  <c r="P293" i="7" s="1"/>
  <c r="CF117" i="1"/>
  <c r="P272" i="7" s="1"/>
  <c r="CE117" i="1"/>
  <c r="O314" i="7" s="1"/>
  <c r="CD117" i="1"/>
  <c r="O293" i="7" s="1"/>
  <c r="CC117" i="1"/>
  <c r="O272" i="7" s="1"/>
  <c r="CB117" i="1"/>
  <c r="N314" i="7" s="1"/>
  <c r="CA117" i="1"/>
  <c r="N293" i="7" s="1"/>
  <c r="BZ117" i="1"/>
  <c r="N272" i="7" s="1"/>
  <c r="BY117" i="1"/>
  <c r="M314" i="7" s="1"/>
  <c r="BX117" i="1"/>
  <c r="M293" i="7" s="1"/>
  <c r="BW117" i="1"/>
  <c r="M272" i="7" s="1"/>
  <c r="BV117" i="1"/>
  <c r="L314" i="7" s="1"/>
  <c r="BU117" i="1"/>
  <c r="L293" i="7" s="1"/>
  <c r="BT117" i="1"/>
  <c r="L272" i="7" s="1"/>
  <c r="BS117" i="1"/>
  <c r="BR117" i="1"/>
  <c r="K293" i="7" s="1"/>
  <c r="BQ117" i="1"/>
  <c r="K272" i="7" s="1"/>
  <c r="BP117" i="1"/>
  <c r="J314" i="7" s="1"/>
  <c r="BO117" i="1"/>
  <c r="J293" i="7" s="1"/>
  <c r="BN117" i="1"/>
  <c r="J272" i="7" s="1"/>
  <c r="BM117" i="1"/>
  <c r="I314" i="7" s="1"/>
  <c r="BL117" i="1"/>
  <c r="I293" i="7" s="1"/>
  <c r="BK117" i="1"/>
  <c r="I272" i="7" s="1"/>
  <c r="BJ117" i="1"/>
  <c r="H314" i="7" s="1"/>
  <c r="BI117" i="1"/>
  <c r="H293" i="7" s="1"/>
  <c r="BH117" i="1"/>
  <c r="H272" i="7" s="1"/>
  <c r="BG117" i="1"/>
  <c r="G314" i="7" s="1"/>
  <c r="BF117" i="1"/>
  <c r="G293" i="7" s="1"/>
  <c r="BE117" i="1"/>
  <c r="G272" i="7" s="1"/>
  <c r="BD117" i="1"/>
  <c r="F314" i="7" s="1"/>
  <c r="BC117" i="1"/>
  <c r="F293" i="7" s="1"/>
  <c r="BB117" i="1"/>
  <c r="F272" i="7" s="1"/>
  <c r="BA117" i="1"/>
  <c r="E314" i="7" s="1"/>
  <c r="AZ117" i="1"/>
  <c r="E293" i="7" s="1"/>
  <c r="AY117" i="1"/>
  <c r="E272" i="7" s="1"/>
  <c r="AW117" i="1"/>
  <c r="CQ116" i="1"/>
  <c r="S313" i="7" s="1"/>
  <c r="CP116" i="1"/>
  <c r="S292" i="7" s="1"/>
  <c r="CO116" i="1"/>
  <c r="S271" i="7" s="1"/>
  <c r="CN116" i="1"/>
  <c r="R313" i="7" s="1"/>
  <c r="CM116" i="1"/>
  <c r="R292" i="7" s="1"/>
  <c r="CL116" i="1"/>
  <c r="R271" i="7" s="1"/>
  <c r="CK116" i="1"/>
  <c r="Q313" i="7" s="1"/>
  <c r="CJ116" i="1"/>
  <c r="Q292" i="7" s="1"/>
  <c r="CI116" i="1"/>
  <c r="Q271" i="7" s="1"/>
  <c r="CH116" i="1"/>
  <c r="P313" i="7" s="1"/>
  <c r="CG116" i="1"/>
  <c r="P292" i="7" s="1"/>
  <c r="CF116" i="1"/>
  <c r="P271" i="7" s="1"/>
  <c r="CE116" i="1"/>
  <c r="O313" i="7" s="1"/>
  <c r="CD116" i="1"/>
  <c r="O292" i="7" s="1"/>
  <c r="CC116" i="1"/>
  <c r="O271" i="7" s="1"/>
  <c r="CB116" i="1"/>
  <c r="N313" i="7" s="1"/>
  <c r="CA116" i="1"/>
  <c r="N292" i="7" s="1"/>
  <c r="BZ116" i="1"/>
  <c r="N271" i="7" s="1"/>
  <c r="BY116" i="1"/>
  <c r="M313" i="7" s="1"/>
  <c r="BX116" i="1"/>
  <c r="M292" i="7" s="1"/>
  <c r="BW116" i="1"/>
  <c r="M271" i="7" s="1"/>
  <c r="BV116" i="1"/>
  <c r="L313" i="7" s="1"/>
  <c r="BU116" i="1"/>
  <c r="L292" i="7" s="1"/>
  <c r="BT116" i="1"/>
  <c r="L271" i="7" s="1"/>
  <c r="BS116" i="1"/>
  <c r="BR116" i="1"/>
  <c r="K292" i="7" s="1"/>
  <c r="BQ116" i="1"/>
  <c r="K271" i="7" s="1"/>
  <c r="BP116" i="1"/>
  <c r="J313" i="7" s="1"/>
  <c r="BO116" i="1"/>
  <c r="J292" i="7" s="1"/>
  <c r="BN116" i="1"/>
  <c r="J271" i="7" s="1"/>
  <c r="BM116" i="1"/>
  <c r="I313" i="7" s="1"/>
  <c r="BL116" i="1"/>
  <c r="I292" i="7" s="1"/>
  <c r="BK116" i="1"/>
  <c r="I271" i="7" s="1"/>
  <c r="BJ116" i="1"/>
  <c r="H313" i="7" s="1"/>
  <c r="BI116" i="1"/>
  <c r="H292" i="7" s="1"/>
  <c r="BH116" i="1"/>
  <c r="H271" i="7" s="1"/>
  <c r="BG116" i="1"/>
  <c r="G313" i="7" s="1"/>
  <c r="BF116" i="1"/>
  <c r="G292" i="7" s="1"/>
  <c r="BE116" i="1"/>
  <c r="G271" i="7" s="1"/>
  <c r="W271" i="7" s="1"/>
  <c r="BD116" i="1"/>
  <c r="F313" i="7" s="1"/>
  <c r="BC116" i="1"/>
  <c r="F292" i="7" s="1"/>
  <c r="BB116" i="1"/>
  <c r="F271" i="7" s="1"/>
  <c r="BA116" i="1"/>
  <c r="E313" i="7" s="1"/>
  <c r="AZ116" i="1"/>
  <c r="E292" i="7" s="1"/>
  <c r="AY116" i="1"/>
  <c r="E271" i="7" s="1"/>
  <c r="AW116" i="1"/>
  <c r="CQ115" i="1"/>
  <c r="S312" i="7" s="1"/>
  <c r="CP115" i="1"/>
  <c r="S291" i="7" s="1"/>
  <c r="CO115" i="1"/>
  <c r="S270" i="7" s="1"/>
  <c r="CN115" i="1"/>
  <c r="R312" i="7" s="1"/>
  <c r="CM115" i="1"/>
  <c r="R291" i="7" s="1"/>
  <c r="CL115" i="1"/>
  <c r="R270" i="7" s="1"/>
  <c r="CK115" i="1"/>
  <c r="Q312" i="7" s="1"/>
  <c r="CJ115" i="1"/>
  <c r="Q291" i="7" s="1"/>
  <c r="CI115" i="1"/>
  <c r="Q270" i="7" s="1"/>
  <c r="CH115" i="1"/>
  <c r="P312" i="7" s="1"/>
  <c r="CG115" i="1"/>
  <c r="P291" i="7" s="1"/>
  <c r="CF115" i="1"/>
  <c r="P270" i="7" s="1"/>
  <c r="CE115" i="1"/>
  <c r="O312" i="7" s="1"/>
  <c r="CD115" i="1"/>
  <c r="O291" i="7" s="1"/>
  <c r="CC115" i="1"/>
  <c r="O270" i="7" s="1"/>
  <c r="CB115" i="1"/>
  <c r="N312" i="7" s="1"/>
  <c r="CA115" i="1"/>
  <c r="N291" i="7" s="1"/>
  <c r="BZ115" i="1"/>
  <c r="N270" i="7" s="1"/>
  <c r="BY115" i="1"/>
  <c r="M312" i="7" s="1"/>
  <c r="BX115" i="1"/>
  <c r="M291" i="7" s="1"/>
  <c r="BW115" i="1"/>
  <c r="M270" i="7" s="1"/>
  <c r="BV115" i="1"/>
  <c r="L312" i="7" s="1"/>
  <c r="BU115" i="1"/>
  <c r="L291" i="7" s="1"/>
  <c r="BT115" i="1"/>
  <c r="L270" i="7" s="1"/>
  <c r="BS115" i="1"/>
  <c r="BR115" i="1"/>
  <c r="K291" i="7" s="1"/>
  <c r="BQ115" i="1"/>
  <c r="K270" i="7" s="1"/>
  <c r="BP115" i="1"/>
  <c r="J312" i="7" s="1"/>
  <c r="BO115" i="1"/>
  <c r="J291" i="7" s="1"/>
  <c r="BN115" i="1"/>
  <c r="J270" i="7" s="1"/>
  <c r="BM115" i="1"/>
  <c r="I312" i="7" s="1"/>
  <c r="BL115" i="1"/>
  <c r="I291" i="7" s="1"/>
  <c r="BK115" i="1"/>
  <c r="I270" i="7" s="1"/>
  <c r="BJ115" i="1"/>
  <c r="H312" i="7" s="1"/>
  <c r="BI115" i="1"/>
  <c r="H291" i="7" s="1"/>
  <c r="BH115" i="1"/>
  <c r="H270" i="7" s="1"/>
  <c r="BG115" i="1"/>
  <c r="G312" i="7" s="1"/>
  <c r="BF115" i="1"/>
  <c r="G291" i="7" s="1"/>
  <c r="BE115" i="1"/>
  <c r="G270" i="7" s="1"/>
  <c r="BD115" i="1"/>
  <c r="F312" i="7" s="1"/>
  <c r="BC115" i="1"/>
  <c r="F291" i="7" s="1"/>
  <c r="BB115" i="1"/>
  <c r="F270" i="7" s="1"/>
  <c r="BA115" i="1"/>
  <c r="E312" i="7" s="1"/>
  <c r="AZ115" i="1"/>
  <c r="E291" i="7" s="1"/>
  <c r="AY115" i="1"/>
  <c r="E270" i="7" s="1"/>
  <c r="AW115" i="1"/>
  <c r="CQ114" i="1"/>
  <c r="S311" i="7" s="1"/>
  <c r="CP114" i="1"/>
  <c r="S290" i="7" s="1"/>
  <c r="CO114" i="1"/>
  <c r="S269" i="7" s="1"/>
  <c r="CN114" i="1"/>
  <c r="R311" i="7" s="1"/>
  <c r="CM114" i="1"/>
  <c r="R290" i="7" s="1"/>
  <c r="CL114" i="1"/>
  <c r="R269" i="7" s="1"/>
  <c r="CK114" i="1"/>
  <c r="Q311" i="7" s="1"/>
  <c r="CJ114" i="1"/>
  <c r="Q290" i="7" s="1"/>
  <c r="CI114" i="1"/>
  <c r="Q269" i="7" s="1"/>
  <c r="CH114" i="1"/>
  <c r="P311" i="7" s="1"/>
  <c r="CG114" i="1"/>
  <c r="P290" i="7" s="1"/>
  <c r="CF114" i="1"/>
  <c r="P269" i="7" s="1"/>
  <c r="CE114" i="1"/>
  <c r="O311" i="7" s="1"/>
  <c r="CD114" i="1"/>
  <c r="O290" i="7" s="1"/>
  <c r="CC114" i="1"/>
  <c r="O269" i="7" s="1"/>
  <c r="CB114" i="1"/>
  <c r="N311" i="7" s="1"/>
  <c r="CA114" i="1"/>
  <c r="N290" i="7" s="1"/>
  <c r="BZ114" i="1"/>
  <c r="N269" i="7" s="1"/>
  <c r="BY114" i="1"/>
  <c r="M311" i="7" s="1"/>
  <c r="BX114" i="1"/>
  <c r="M290" i="7" s="1"/>
  <c r="BW114" i="1"/>
  <c r="M269" i="7" s="1"/>
  <c r="BV114" i="1"/>
  <c r="L311" i="7" s="1"/>
  <c r="BU114" i="1"/>
  <c r="L290" i="7" s="1"/>
  <c r="BT114" i="1"/>
  <c r="L269" i="7" s="1"/>
  <c r="BS114" i="1"/>
  <c r="BR114" i="1"/>
  <c r="K290" i="7" s="1"/>
  <c r="BQ114" i="1"/>
  <c r="K269" i="7" s="1"/>
  <c r="BP114" i="1"/>
  <c r="J311" i="7" s="1"/>
  <c r="BO114" i="1"/>
  <c r="J290" i="7" s="1"/>
  <c r="BN114" i="1"/>
  <c r="J269" i="7" s="1"/>
  <c r="BM114" i="1"/>
  <c r="I311" i="7" s="1"/>
  <c r="BL114" i="1"/>
  <c r="I290" i="7" s="1"/>
  <c r="BK114" i="1"/>
  <c r="I269" i="7" s="1"/>
  <c r="BJ114" i="1"/>
  <c r="H311" i="7" s="1"/>
  <c r="BI114" i="1"/>
  <c r="H290" i="7" s="1"/>
  <c r="BH114" i="1"/>
  <c r="H269" i="7" s="1"/>
  <c r="BG114" i="1"/>
  <c r="G311" i="7" s="1"/>
  <c r="BF114" i="1"/>
  <c r="G290" i="7" s="1"/>
  <c r="BE114" i="1"/>
  <c r="G269" i="7" s="1"/>
  <c r="BD114" i="1"/>
  <c r="F311" i="7" s="1"/>
  <c r="BC114" i="1"/>
  <c r="F290" i="7" s="1"/>
  <c r="BB114" i="1"/>
  <c r="F269" i="7" s="1"/>
  <c r="BA114" i="1"/>
  <c r="E311" i="7" s="1"/>
  <c r="AZ114" i="1"/>
  <c r="E290" i="7" s="1"/>
  <c r="AY114" i="1"/>
  <c r="E269" i="7" s="1"/>
  <c r="AW114" i="1"/>
  <c r="CQ113" i="1"/>
  <c r="S310" i="7" s="1"/>
  <c r="CP113" i="1"/>
  <c r="S289" i="7" s="1"/>
  <c r="CO113" i="1"/>
  <c r="S268" i="7" s="1"/>
  <c r="CN113" i="1"/>
  <c r="R310" i="7" s="1"/>
  <c r="CM113" i="1"/>
  <c r="R289" i="7" s="1"/>
  <c r="CL113" i="1"/>
  <c r="R268" i="7" s="1"/>
  <c r="CK113" i="1"/>
  <c r="Q310" i="7" s="1"/>
  <c r="CJ113" i="1"/>
  <c r="Q289" i="7" s="1"/>
  <c r="CI113" i="1"/>
  <c r="Q268" i="7" s="1"/>
  <c r="CH113" i="1"/>
  <c r="P310" i="7" s="1"/>
  <c r="CG113" i="1"/>
  <c r="P289" i="7" s="1"/>
  <c r="CF113" i="1"/>
  <c r="P268" i="7" s="1"/>
  <c r="CE113" i="1"/>
  <c r="O310" i="7" s="1"/>
  <c r="CD113" i="1"/>
  <c r="O289" i="7" s="1"/>
  <c r="CC113" i="1"/>
  <c r="O268" i="7" s="1"/>
  <c r="CB113" i="1"/>
  <c r="N310" i="7" s="1"/>
  <c r="CA113" i="1"/>
  <c r="N289" i="7" s="1"/>
  <c r="BZ113" i="1"/>
  <c r="N268" i="7" s="1"/>
  <c r="BY113" i="1"/>
  <c r="M310" i="7" s="1"/>
  <c r="BX113" i="1"/>
  <c r="M289" i="7" s="1"/>
  <c r="BW113" i="1"/>
  <c r="M268" i="7" s="1"/>
  <c r="BV113" i="1"/>
  <c r="L310" i="7" s="1"/>
  <c r="BU113" i="1"/>
  <c r="L289" i="7" s="1"/>
  <c r="BT113" i="1"/>
  <c r="L268" i="7" s="1"/>
  <c r="BS113" i="1"/>
  <c r="BR113" i="1"/>
  <c r="K289" i="7" s="1"/>
  <c r="BQ113" i="1"/>
  <c r="K268" i="7" s="1"/>
  <c r="BP113" i="1"/>
  <c r="J310" i="7" s="1"/>
  <c r="BO113" i="1"/>
  <c r="J289" i="7" s="1"/>
  <c r="BN113" i="1"/>
  <c r="J268" i="7" s="1"/>
  <c r="BM113" i="1"/>
  <c r="I310" i="7" s="1"/>
  <c r="BL113" i="1"/>
  <c r="I289" i="7" s="1"/>
  <c r="BK113" i="1"/>
  <c r="I268" i="7" s="1"/>
  <c r="BJ113" i="1"/>
  <c r="H310" i="7" s="1"/>
  <c r="BI113" i="1"/>
  <c r="H289" i="7" s="1"/>
  <c r="BH113" i="1"/>
  <c r="H268" i="7" s="1"/>
  <c r="BG113" i="1"/>
  <c r="G310" i="7" s="1"/>
  <c r="BF113" i="1"/>
  <c r="G289" i="7" s="1"/>
  <c r="BE113" i="1"/>
  <c r="G268" i="7" s="1"/>
  <c r="BD113" i="1"/>
  <c r="F310" i="7" s="1"/>
  <c r="BC113" i="1"/>
  <c r="F289" i="7" s="1"/>
  <c r="BB113" i="1"/>
  <c r="F268" i="7" s="1"/>
  <c r="BA113" i="1"/>
  <c r="E310" i="7" s="1"/>
  <c r="AZ113" i="1"/>
  <c r="E289" i="7" s="1"/>
  <c r="AY113" i="1"/>
  <c r="E268" i="7" s="1"/>
  <c r="AW113" i="1"/>
  <c r="CQ112" i="1"/>
  <c r="S309" i="7" s="1"/>
  <c r="CP112" i="1"/>
  <c r="S288" i="7" s="1"/>
  <c r="CO112" i="1"/>
  <c r="S267" i="7" s="1"/>
  <c r="CN112" i="1"/>
  <c r="R309" i="7" s="1"/>
  <c r="CM112" i="1"/>
  <c r="R288" i="7" s="1"/>
  <c r="CL112" i="1"/>
  <c r="R267" i="7" s="1"/>
  <c r="CK112" i="1"/>
  <c r="Q309" i="7" s="1"/>
  <c r="CJ112" i="1"/>
  <c r="Q288" i="7" s="1"/>
  <c r="CI112" i="1"/>
  <c r="Q267" i="7" s="1"/>
  <c r="CH112" i="1"/>
  <c r="P309" i="7" s="1"/>
  <c r="CG112" i="1"/>
  <c r="P288" i="7" s="1"/>
  <c r="CF112" i="1"/>
  <c r="P267" i="7" s="1"/>
  <c r="CE112" i="1"/>
  <c r="O309" i="7" s="1"/>
  <c r="CD112" i="1"/>
  <c r="O288" i="7" s="1"/>
  <c r="CC112" i="1"/>
  <c r="O267" i="7" s="1"/>
  <c r="CB112" i="1"/>
  <c r="N309" i="7" s="1"/>
  <c r="CA112" i="1"/>
  <c r="N288" i="7" s="1"/>
  <c r="BZ112" i="1"/>
  <c r="N267" i="7" s="1"/>
  <c r="BY112" i="1"/>
  <c r="M309" i="7" s="1"/>
  <c r="BX112" i="1"/>
  <c r="M288" i="7" s="1"/>
  <c r="BW112" i="1"/>
  <c r="M267" i="7" s="1"/>
  <c r="BV112" i="1"/>
  <c r="L309" i="7" s="1"/>
  <c r="BU112" i="1"/>
  <c r="L288" i="7" s="1"/>
  <c r="BT112" i="1"/>
  <c r="L267" i="7" s="1"/>
  <c r="BS112" i="1"/>
  <c r="BR112" i="1"/>
  <c r="K288" i="7" s="1"/>
  <c r="BQ112" i="1"/>
  <c r="K267" i="7" s="1"/>
  <c r="BP112" i="1"/>
  <c r="J309" i="7" s="1"/>
  <c r="BO112" i="1"/>
  <c r="J288" i="7" s="1"/>
  <c r="BN112" i="1"/>
  <c r="J267" i="7" s="1"/>
  <c r="BM112" i="1"/>
  <c r="I309" i="7" s="1"/>
  <c r="BL112" i="1"/>
  <c r="I288" i="7" s="1"/>
  <c r="BK112" i="1"/>
  <c r="I267" i="7" s="1"/>
  <c r="BJ112" i="1"/>
  <c r="H309" i="7" s="1"/>
  <c r="BI112" i="1"/>
  <c r="H288" i="7" s="1"/>
  <c r="BH112" i="1"/>
  <c r="H267" i="7" s="1"/>
  <c r="BG112" i="1"/>
  <c r="G309" i="7" s="1"/>
  <c r="BF112" i="1"/>
  <c r="G288" i="7" s="1"/>
  <c r="BE112" i="1"/>
  <c r="G267" i="7" s="1"/>
  <c r="BD112" i="1"/>
  <c r="F309" i="7" s="1"/>
  <c r="BC112" i="1"/>
  <c r="F288" i="7" s="1"/>
  <c r="BB112" i="1"/>
  <c r="F267" i="7" s="1"/>
  <c r="BA112" i="1"/>
  <c r="E309" i="7" s="1"/>
  <c r="AZ112" i="1"/>
  <c r="E288" i="7" s="1"/>
  <c r="AY112" i="1"/>
  <c r="E267" i="7" s="1"/>
  <c r="AW112" i="1"/>
  <c r="CQ111" i="1"/>
  <c r="S308" i="7" s="1"/>
  <c r="CP111" i="1"/>
  <c r="S287" i="7" s="1"/>
  <c r="CO111" i="1"/>
  <c r="S266" i="7" s="1"/>
  <c r="CN111" i="1"/>
  <c r="R308" i="7" s="1"/>
  <c r="CM111" i="1"/>
  <c r="R287" i="7" s="1"/>
  <c r="CL111" i="1"/>
  <c r="R266" i="7" s="1"/>
  <c r="CK111" i="1"/>
  <c r="Q308" i="7" s="1"/>
  <c r="CJ111" i="1"/>
  <c r="Q287" i="7" s="1"/>
  <c r="CI111" i="1"/>
  <c r="Q266" i="7" s="1"/>
  <c r="CH111" i="1"/>
  <c r="P308" i="7" s="1"/>
  <c r="CG111" i="1"/>
  <c r="P287" i="7" s="1"/>
  <c r="CF111" i="1"/>
  <c r="P266" i="7" s="1"/>
  <c r="CE111" i="1"/>
  <c r="O308" i="7" s="1"/>
  <c r="CD111" i="1"/>
  <c r="O287" i="7" s="1"/>
  <c r="CC111" i="1"/>
  <c r="O266" i="7" s="1"/>
  <c r="CB111" i="1"/>
  <c r="N308" i="7" s="1"/>
  <c r="CA111" i="1"/>
  <c r="N287" i="7" s="1"/>
  <c r="BZ111" i="1"/>
  <c r="N266" i="7" s="1"/>
  <c r="BY111" i="1"/>
  <c r="M308" i="7" s="1"/>
  <c r="BX111" i="1"/>
  <c r="M287" i="7" s="1"/>
  <c r="BW111" i="1"/>
  <c r="M266" i="7" s="1"/>
  <c r="BV111" i="1"/>
  <c r="L308" i="7" s="1"/>
  <c r="BU111" i="1"/>
  <c r="L287" i="7" s="1"/>
  <c r="BT111" i="1"/>
  <c r="L266" i="7" s="1"/>
  <c r="BS111" i="1"/>
  <c r="BR111" i="1"/>
  <c r="K287" i="7" s="1"/>
  <c r="BQ111" i="1"/>
  <c r="K266" i="7" s="1"/>
  <c r="BP111" i="1"/>
  <c r="J308" i="7" s="1"/>
  <c r="BO111" i="1"/>
  <c r="J287" i="7" s="1"/>
  <c r="BN111" i="1"/>
  <c r="J266" i="7" s="1"/>
  <c r="BM111" i="1"/>
  <c r="I308" i="7" s="1"/>
  <c r="BL111" i="1"/>
  <c r="I287" i="7" s="1"/>
  <c r="BK111" i="1"/>
  <c r="I266" i="7" s="1"/>
  <c r="BJ111" i="1"/>
  <c r="H308" i="7" s="1"/>
  <c r="BI111" i="1"/>
  <c r="H287" i="7" s="1"/>
  <c r="BH111" i="1"/>
  <c r="H266" i="7" s="1"/>
  <c r="BG111" i="1"/>
  <c r="G308" i="7" s="1"/>
  <c r="BF111" i="1"/>
  <c r="G287" i="7" s="1"/>
  <c r="BE111" i="1"/>
  <c r="G266" i="7" s="1"/>
  <c r="BD111" i="1"/>
  <c r="F308" i="7" s="1"/>
  <c r="BC111" i="1"/>
  <c r="F287" i="7" s="1"/>
  <c r="BB111" i="1"/>
  <c r="F266" i="7" s="1"/>
  <c r="BA111" i="1"/>
  <c r="E308" i="7" s="1"/>
  <c r="AZ111" i="1"/>
  <c r="E287" i="7" s="1"/>
  <c r="AY111" i="1"/>
  <c r="E266" i="7" s="1"/>
  <c r="AW111" i="1"/>
  <c r="CQ110" i="1"/>
  <c r="S307" i="7" s="1"/>
  <c r="CP110" i="1"/>
  <c r="S286" i="7" s="1"/>
  <c r="CO110" i="1"/>
  <c r="S265" i="7" s="1"/>
  <c r="CN110" i="1"/>
  <c r="R307" i="7" s="1"/>
  <c r="CM110" i="1"/>
  <c r="R286" i="7" s="1"/>
  <c r="CL110" i="1"/>
  <c r="R265" i="7" s="1"/>
  <c r="CK110" i="1"/>
  <c r="Q307" i="7" s="1"/>
  <c r="CJ110" i="1"/>
  <c r="Q286" i="7" s="1"/>
  <c r="CI110" i="1"/>
  <c r="Q265" i="7" s="1"/>
  <c r="CH110" i="1"/>
  <c r="P307" i="7" s="1"/>
  <c r="CG110" i="1"/>
  <c r="P286" i="7" s="1"/>
  <c r="CF110" i="1"/>
  <c r="P265" i="7" s="1"/>
  <c r="CE110" i="1"/>
  <c r="O307" i="7" s="1"/>
  <c r="CD110" i="1"/>
  <c r="O286" i="7" s="1"/>
  <c r="CC110" i="1"/>
  <c r="O265" i="7" s="1"/>
  <c r="CB110" i="1"/>
  <c r="N307" i="7" s="1"/>
  <c r="CA110" i="1"/>
  <c r="N286" i="7" s="1"/>
  <c r="BZ110" i="1"/>
  <c r="N265" i="7" s="1"/>
  <c r="BY110" i="1"/>
  <c r="M307" i="7" s="1"/>
  <c r="BX110" i="1"/>
  <c r="M286" i="7" s="1"/>
  <c r="BW110" i="1"/>
  <c r="M265" i="7" s="1"/>
  <c r="BV110" i="1"/>
  <c r="L307" i="7" s="1"/>
  <c r="BU110" i="1"/>
  <c r="L286" i="7" s="1"/>
  <c r="BT110" i="1"/>
  <c r="L265" i="7" s="1"/>
  <c r="BS110" i="1"/>
  <c r="BR110" i="1"/>
  <c r="K286" i="7" s="1"/>
  <c r="BQ110" i="1"/>
  <c r="K265" i="7" s="1"/>
  <c r="BP110" i="1"/>
  <c r="J307" i="7" s="1"/>
  <c r="BO110" i="1"/>
  <c r="J286" i="7" s="1"/>
  <c r="BN110" i="1"/>
  <c r="J265" i="7" s="1"/>
  <c r="BM110" i="1"/>
  <c r="I307" i="7" s="1"/>
  <c r="BL110" i="1"/>
  <c r="I286" i="7" s="1"/>
  <c r="BK110" i="1"/>
  <c r="I265" i="7" s="1"/>
  <c r="BJ110" i="1"/>
  <c r="H307" i="7" s="1"/>
  <c r="BI110" i="1"/>
  <c r="H286" i="7" s="1"/>
  <c r="BH110" i="1"/>
  <c r="H265" i="7" s="1"/>
  <c r="BG110" i="1"/>
  <c r="G307" i="7" s="1"/>
  <c r="BF110" i="1"/>
  <c r="G286" i="7" s="1"/>
  <c r="BE110" i="1"/>
  <c r="G265" i="7" s="1"/>
  <c r="BD110" i="1"/>
  <c r="F307" i="7" s="1"/>
  <c r="BC110" i="1"/>
  <c r="F286" i="7" s="1"/>
  <c r="BB110" i="1"/>
  <c r="F265" i="7" s="1"/>
  <c r="BA110" i="1"/>
  <c r="E307" i="7" s="1"/>
  <c r="AZ110" i="1"/>
  <c r="E286" i="7" s="1"/>
  <c r="AY110" i="1"/>
  <c r="E265" i="7" s="1"/>
  <c r="AW110" i="1"/>
  <c r="CQ109" i="1"/>
  <c r="S306" i="7" s="1"/>
  <c r="CP109" i="1"/>
  <c r="S285" i="7" s="1"/>
  <c r="CO109" i="1"/>
  <c r="S264" i="7" s="1"/>
  <c r="CN109" i="1"/>
  <c r="R306" i="7" s="1"/>
  <c r="CM109" i="1"/>
  <c r="R285" i="7" s="1"/>
  <c r="CL109" i="1"/>
  <c r="R264" i="7" s="1"/>
  <c r="CK109" i="1"/>
  <c r="Q306" i="7" s="1"/>
  <c r="CJ109" i="1"/>
  <c r="Q285" i="7" s="1"/>
  <c r="CI109" i="1"/>
  <c r="Q264" i="7" s="1"/>
  <c r="CH109" i="1"/>
  <c r="P306" i="7" s="1"/>
  <c r="CG109" i="1"/>
  <c r="P285" i="7" s="1"/>
  <c r="CF109" i="1"/>
  <c r="P264" i="7" s="1"/>
  <c r="CE109" i="1"/>
  <c r="O306" i="7" s="1"/>
  <c r="CD109" i="1"/>
  <c r="O285" i="7" s="1"/>
  <c r="CC109" i="1"/>
  <c r="O264" i="7" s="1"/>
  <c r="CB109" i="1"/>
  <c r="N306" i="7" s="1"/>
  <c r="CA109" i="1"/>
  <c r="N285" i="7" s="1"/>
  <c r="BZ109" i="1"/>
  <c r="N264" i="7" s="1"/>
  <c r="BY109" i="1"/>
  <c r="M306" i="7" s="1"/>
  <c r="BX109" i="1"/>
  <c r="M285" i="7" s="1"/>
  <c r="BW109" i="1"/>
  <c r="M264" i="7" s="1"/>
  <c r="BV109" i="1"/>
  <c r="L306" i="7" s="1"/>
  <c r="BU109" i="1"/>
  <c r="L285" i="7" s="1"/>
  <c r="BT109" i="1"/>
  <c r="L264" i="7" s="1"/>
  <c r="BS109" i="1"/>
  <c r="BR109" i="1"/>
  <c r="K285" i="7" s="1"/>
  <c r="BQ109" i="1"/>
  <c r="K264" i="7" s="1"/>
  <c r="BP109" i="1"/>
  <c r="J306" i="7" s="1"/>
  <c r="BO109" i="1"/>
  <c r="J285" i="7" s="1"/>
  <c r="BN109" i="1"/>
  <c r="J264" i="7" s="1"/>
  <c r="BM109" i="1"/>
  <c r="I306" i="7" s="1"/>
  <c r="BL109" i="1"/>
  <c r="I285" i="7" s="1"/>
  <c r="BK109" i="1"/>
  <c r="I264" i="7" s="1"/>
  <c r="BJ109" i="1"/>
  <c r="H306" i="7" s="1"/>
  <c r="BI109" i="1"/>
  <c r="H285" i="7" s="1"/>
  <c r="BH109" i="1"/>
  <c r="H264" i="7" s="1"/>
  <c r="BG109" i="1"/>
  <c r="G306" i="7" s="1"/>
  <c r="BF109" i="1"/>
  <c r="G285" i="7" s="1"/>
  <c r="BE109" i="1"/>
  <c r="G264" i="7" s="1"/>
  <c r="BD109" i="1"/>
  <c r="F306" i="7" s="1"/>
  <c r="BC109" i="1"/>
  <c r="F285" i="7" s="1"/>
  <c r="BB109" i="1"/>
  <c r="F264" i="7" s="1"/>
  <c r="BA109" i="1"/>
  <c r="E306" i="7" s="1"/>
  <c r="AZ109" i="1"/>
  <c r="E285" i="7" s="1"/>
  <c r="AY109" i="1"/>
  <c r="E264" i="7" s="1"/>
  <c r="AW109" i="1"/>
  <c r="CQ108" i="1"/>
  <c r="S305" i="7" s="1"/>
  <c r="CP108" i="1"/>
  <c r="S284" i="7" s="1"/>
  <c r="CO108" i="1"/>
  <c r="S263" i="7" s="1"/>
  <c r="CN108" i="1"/>
  <c r="R305" i="7" s="1"/>
  <c r="CM108" i="1"/>
  <c r="R284" i="7" s="1"/>
  <c r="CL108" i="1"/>
  <c r="R263" i="7" s="1"/>
  <c r="CK108" i="1"/>
  <c r="Q305" i="7" s="1"/>
  <c r="CJ108" i="1"/>
  <c r="Q284" i="7" s="1"/>
  <c r="CI108" i="1"/>
  <c r="Q263" i="7" s="1"/>
  <c r="CH108" i="1"/>
  <c r="P305" i="7" s="1"/>
  <c r="CG108" i="1"/>
  <c r="P284" i="7" s="1"/>
  <c r="CF108" i="1"/>
  <c r="P263" i="7" s="1"/>
  <c r="CE108" i="1"/>
  <c r="O305" i="7" s="1"/>
  <c r="CD108" i="1"/>
  <c r="O284" i="7" s="1"/>
  <c r="CC108" i="1"/>
  <c r="O263" i="7" s="1"/>
  <c r="CB108" i="1"/>
  <c r="N305" i="7" s="1"/>
  <c r="CA108" i="1"/>
  <c r="N284" i="7" s="1"/>
  <c r="BZ108" i="1"/>
  <c r="N263" i="7" s="1"/>
  <c r="BY108" i="1"/>
  <c r="M305" i="7" s="1"/>
  <c r="BX108" i="1"/>
  <c r="M284" i="7" s="1"/>
  <c r="BW108" i="1"/>
  <c r="M263" i="7" s="1"/>
  <c r="BV108" i="1"/>
  <c r="L305" i="7" s="1"/>
  <c r="BU108" i="1"/>
  <c r="L284" i="7" s="1"/>
  <c r="BT108" i="1"/>
  <c r="L263" i="7" s="1"/>
  <c r="BS108" i="1"/>
  <c r="BR108" i="1"/>
  <c r="K284" i="7" s="1"/>
  <c r="BQ108" i="1"/>
  <c r="K263" i="7" s="1"/>
  <c r="BP108" i="1"/>
  <c r="J305" i="7" s="1"/>
  <c r="BO108" i="1"/>
  <c r="J284" i="7" s="1"/>
  <c r="BN108" i="1"/>
  <c r="J263" i="7" s="1"/>
  <c r="BM108" i="1"/>
  <c r="I305" i="7" s="1"/>
  <c r="BL108" i="1"/>
  <c r="I284" i="7" s="1"/>
  <c r="BK108" i="1"/>
  <c r="I263" i="7" s="1"/>
  <c r="BJ108" i="1"/>
  <c r="H305" i="7" s="1"/>
  <c r="BI108" i="1"/>
  <c r="H284" i="7" s="1"/>
  <c r="BH108" i="1"/>
  <c r="H263" i="7" s="1"/>
  <c r="BG108" i="1"/>
  <c r="G305" i="7" s="1"/>
  <c r="BF108" i="1"/>
  <c r="G284" i="7" s="1"/>
  <c r="BE108" i="1"/>
  <c r="G263" i="7" s="1"/>
  <c r="BD108" i="1"/>
  <c r="F305" i="7" s="1"/>
  <c r="BC108" i="1"/>
  <c r="F284" i="7" s="1"/>
  <c r="BB108" i="1"/>
  <c r="F263" i="7" s="1"/>
  <c r="BA108" i="1"/>
  <c r="E305" i="7" s="1"/>
  <c r="AZ108" i="1"/>
  <c r="E284" i="7" s="1"/>
  <c r="AY108" i="1"/>
  <c r="E263" i="7" s="1"/>
  <c r="AW108" i="1"/>
  <c r="CQ107" i="1"/>
  <c r="S304" i="7" s="1"/>
  <c r="CP107" i="1"/>
  <c r="S283" i="7" s="1"/>
  <c r="CO107" i="1"/>
  <c r="S262" i="7" s="1"/>
  <c r="CN107" i="1"/>
  <c r="R304" i="7" s="1"/>
  <c r="CM107" i="1"/>
  <c r="R283" i="7" s="1"/>
  <c r="CL107" i="1"/>
  <c r="R262" i="7" s="1"/>
  <c r="CK107" i="1"/>
  <c r="Q304" i="7" s="1"/>
  <c r="CJ107" i="1"/>
  <c r="Q283" i="7" s="1"/>
  <c r="CI107" i="1"/>
  <c r="Q262" i="7" s="1"/>
  <c r="CH107" i="1"/>
  <c r="P304" i="7" s="1"/>
  <c r="CG107" i="1"/>
  <c r="P283" i="7" s="1"/>
  <c r="CF107" i="1"/>
  <c r="P262" i="7" s="1"/>
  <c r="CE107" i="1"/>
  <c r="O304" i="7" s="1"/>
  <c r="CD107" i="1"/>
  <c r="O283" i="7" s="1"/>
  <c r="CC107" i="1"/>
  <c r="O262" i="7" s="1"/>
  <c r="CB107" i="1"/>
  <c r="N304" i="7" s="1"/>
  <c r="CA107" i="1"/>
  <c r="N283" i="7" s="1"/>
  <c r="BZ107" i="1"/>
  <c r="N262" i="7" s="1"/>
  <c r="BY107" i="1"/>
  <c r="M304" i="7" s="1"/>
  <c r="BX107" i="1"/>
  <c r="M283" i="7" s="1"/>
  <c r="BW107" i="1"/>
  <c r="M262" i="7" s="1"/>
  <c r="BV107" i="1"/>
  <c r="L304" i="7" s="1"/>
  <c r="BU107" i="1"/>
  <c r="L283" i="7" s="1"/>
  <c r="BT107" i="1"/>
  <c r="L262" i="7" s="1"/>
  <c r="BS107" i="1"/>
  <c r="BR107" i="1"/>
  <c r="K283" i="7" s="1"/>
  <c r="BQ107" i="1"/>
  <c r="K262" i="7" s="1"/>
  <c r="BP107" i="1"/>
  <c r="J304" i="7" s="1"/>
  <c r="BO107" i="1"/>
  <c r="J283" i="7" s="1"/>
  <c r="BN107" i="1"/>
  <c r="J262" i="7" s="1"/>
  <c r="BM107" i="1"/>
  <c r="I304" i="7" s="1"/>
  <c r="BL107" i="1"/>
  <c r="I283" i="7" s="1"/>
  <c r="BK107" i="1"/>
  <c r="I262" i="7" s="1"/>
  <c r="BJ107" i="1"/>
  <c r="H304" i="7" s="1"/>
  <c r="BI107" i="1"/>
  <c r="H283" i="7" s="1"/>
  <c r="BH107" i="1"/>
  <c r="H262" i="7" s="1"/>
  <c r="BG107" i="1"/>
  <c r="G304" i="7" s="1"/>
  <c r="BF107" i="1"/>
  <c r="G283" i="7" s="1"/>
  <c r="BE107" i="1"/>
  <c r="G262" i="7" s="1"/>
  <c r="BD107" i="1"/>
  <c r="F304" i="7" s="1"/>
  <c r="BC107" i="1"/>
  <c r="F283" i="7" s="1"/>
  <c r="BB107" i="1"/>
  <c r="F262" i="7" s="1"/>
  <c r="BA107" i="1"/>
  <c r="E304" i="7" s="1"/>
  <c r="AZ107" i="1"/>
  <c r="E283" i="7" s="1"/>
  <c r="AY107" i="1"/>
  <c r="E262" i="7" s="1"/>
  <c r="AW107" i="1"/>
  <c r="CQ106" i="1"/>
  <c r="S303" i="7" s="1"/>
  <c r="CP106" i="1"/>
  <c r="S282" i="7" s="1"/>
  <c r="CO106" i="1"/>
  <c r="S261" i="7" s="1"/>
  <c r="CN106" i="1"/>
  <c r="R303" i="7" s="1"/>
  <c r="CM106" i="1"/>
  <c r="R282" i="7" s="1"/>
  <c r="CL106" i="1"/>
  <c r="R261" i="7" s="1"/>
  <c r="CK106" i="1"/>
  <c r="Q303" i="7" s="1"/>
  <c r="CJ106" i="1"/>
  <c r="Q282" i="7" s="1"/>
  <c r="CI106" i="1"/>
  <c r="Q261" i="7" s="1"/>
  <c r="CH106" i="1"/>
  <c r="P303" i="7" s="1"/>
  <c r="CG106" i="1"/>
  <c r="P282" i="7" s="1"/>
  <c r="CF106" i="1"/>
  <c r="P261" i="7" s="1"/>
  <c r="CE106" i="1"/>
  <c r="O303" i="7" s="1"/>
  <c r="CD106" i="1"/>
  <c r="O282" i="7" s="1"/>
  <c r="CC106" i="1"/>
  <c r="O261" i="7" s="1"/>
  <c r="CB106" i="1"/>
  <c r="N303" i="7" s="1"/>
  <c r="CA106" i="1"/>
  <c r="N282" i="7" s="1"/>
  <c r="BZ106" i="1"/>
  <c r="N261" i="7" s="1"/>
  <c r="BY106" i="1"/>
  <c r="M303" i="7" s="1"/>
  <c r="BX106" i="1"/>
  <c r="M282" i="7" s="1"/>
  <c r="BW106" i="1"/>
  <c r="M261" i="7" s="1"/>
  <c r="BV106" i="1"/>
  <c r="L303" i="7" s="1"/>
  <c r="BU106" i="1"/>
  <c r="L282" i="7" s="1"/>
  <c r="BT106" i="1"/>
  <c r="L261" i="7" s="1"/>
  <c r="BS106" i="1"/>
  <c r="BR106" i="1"/>
  <c r="K282" i="7" s="1"/>
  <c r="BQ106" i="1"/>
  <c r="K261" i="7" s="1"/>
  <c r="BP106" i="1"/>
  <c r="J303" i="7" s="1"/>
  <c r="BO106" i="1"/>
  <c r="J282" i="7" s="1"/>
  <c r="BN106" i="1"/>
  <c r="J261" i="7" s="1"/>
  <c r="BM106" i="1"/>
  <c r="I303" i="7" s="1"/>
  <c r="BL106" i="1"/>
  <c r="I282" i="7" s="1"/>
  <c r="BK106" i="1"/>
  <c r="I261" i="7" s="1"/>
  <c r="BJ106" i="1"/>
  <c r="H303" i="7" s="1"/>
  <c r="BI106" i="1"/>
  <c r="H282" i="7" s="1"/>
  <c r="BH106" i="1"/>
  <c r="H261" i="7" s="1"/>
  <c r="BG106" i="1"/>
  <c r="G303" i="7" s="1"/>
  <c r="BF106" i="1"/>
  <c r="G282" i="7" s="1"/>
  <c r="BE106" i="1"/>
  <c r="G261" i="7" s="1"/>
  <c r="BD106" i="1"/>
  <c r="F303" i="7" s="1"/>
  <c r="BC106" i="1"/>
  <c r="F282" i="7" s="1"/>
  <c r="BB106" i="1"/>
  <c r="F261" i="7" s="1"/>
  <c r="BA106" i="1"/>
  <c r="E303" i="7" s="1"/>
  <c r="AZ106" i="1"/>
  <c r="E282" i="7" s="1"/>
  <c r="AY106" i="1"/>
  <c r="E261" i="7" s="1"/>
  <c r="AW106" i="1"/>
  <c r="CQ105" i="1"/>
  <c r="S302" i="7" s="1"/>
  <c r="CP105" i="1"/>
  <c r="S281" i="7" s="1"/>
  <c r="CO105" i="1"/>
  <c r="S260" i="7" s="1"/>
  <c r="CN105" i="1"/>
  <c r="R302" i="7" s="1"/>
  <c r="CM105" i="1"/>
  <c r="R281" i="7" s="1"/>
  <c r="CL105" i="1"/>
  <c r="R260" i="7" s="1"/>
  <c r="CK105" i="1"/>
  <c r="Q302" i="7" s="1"/>
  <c r="CJ105" i="1"/>
  <c r="Q281" i="7" s="1"/>
  <c r="CI105" i="1"/>
  <c r="Q260" i="7" s="1"/>
  <c r="CH105" i="1"/>
  <c r="P302" i="7" s="1"/>
  <c r="CG105" i="1"/>
  <c r="P281" i="7" s="1"/>
  <c r="CF105" i="1"/>
  <c r="P260" i="7" s="1"/>
  <c r="CE105" i="1"/>
  <c r="O302" i="7" s="1"/>
  <c r="CD105" i="1"/>
  <c r="O281" i="7" s="1"/>
  <c r="CC105" i="1"/>
  <c r="O260" i="7" s="1"/>
  <c r="CB105" i="1"/>
  <c r="N302" i="7" s="1"/>
  <c r="CA105" i="1"/>
  <c r="N281" i="7" s="1"/>
  <c r="BZ105" i="1"/>
  <c r="N260" i="7" s="1"/>
  <c r="BY105" i="1"/>
  <c r="M302" i="7" s="1"/>
  <c r="BX105" i="1"/>
  <c r="M281" i="7" s="1"/>
  <c r="BW105" i="1"/>
  <c r="M260" i="7" s="1"/>
  <c r="BV105" i="1"/>
  <c r="L302" i="7" s="1"/>
  <c r="BU105" i="1"/>
  <c r="L281" i="7" s="1"/>
  <c r="BT105" i="1"/>
  <c r="L260" i="7" s="1"/>
  <c r="BS105" i="1"/>
  <c r="BR105" i="1"/>
  <c r="K281" i="7" s="1"/>
  <c r="BQ105" i="1"/>
  <c r="K260" i="7" s="1"/>
  <c r="BP105" i="1"/>
  <c r="J302" i="7" s="1"/>
  <c r="BO105" i="1"/>
  <c r="J281" i="7" s="1"/>
  <c r="BN105" i="1"/>
  <c r="J260" i="7" s="1"/>
  <c r="BM105" i="1"/>
  <c r="I302" i="7" s="1"/>
  <c r="BL105" i="1"/>
  <c r="I281" i="7" s="1"/>
  <c r="BK105" i="1"/>
  <c r="I260" i="7" s="1"/>
  <c r="BJ105" i="1"/>
  <c r="H302" i="7" s="1"/>
  <c r="BI105" i="1"/>
  <c r="H281" i="7" s="1"/>
  <c r="BH105" i="1"/>
  <c r="H260" i="7" s="1"/>
  <c r="BG105" i="1"/>
  <c r="G302" i="7" s="1"/>
  <c r="BF105" i="1"/>
  <c r="G281" i="7" s="1"/>
  <c r="BE105" i="1"/>
  <c r="G260" i="7" s="1"/>
  <c r="BD105" i="1"/>
  <c r="F302" i="7" s="1"/>
  <c r="BC105" i="1"/>
  <c r="F281" i="7" s="1"/>
  <c r="BB105" i="1"/>
  <c r="F260" i="7" s="1"/>
  <c r="BA105" i="1"/>
  <c r="E302" i="7" s="1"/>
  <c r="AZ105" i="1"/>
  <c r="E281" i="7" s="1"/>
  <c r="AY105" i="1"/>
  <c r="E260" i="7" s="1"/>
  <c r="AW105" i="1"/>
  <c r="CQ104" i="1"/>
  <c r="S301" i="7" s="1"/>
  <c r="CP104" i="1"/>
  <c r="S280" i="7" s="1"/>
  <c r="CO104" i="1"/>
  <c r="S259" i="7" s="1"/>
  <c r="CN104" i="1"/>
  <c r="R301" i="7" s="1"/>
  <c r="CM104" i="1"/>
  <c r="R280" i="7" s="1"/>
  <c r="CL104" i="1"/>
  <c r="R259" i="7" s="1"/>
  <c r="CK104" i="1"/>
  <c r="Q301" i="7" s="1"/>
  <c r="CJ104" i="1"/>
  <c r="Q280" i="7" s="1"/>
  <c r="CI104" i="1"/>
  <c r="Q259" i="7" s="1"/>
  <c r="CH104" i="1"/>
  <c r="P301" i="7" s="1"/>
  <c r="CG104" i="1"/>
  <c r="P280" i="7" s="1"/>
  <c r="CF104" i="1"/>
  <c r="P259" i="7" s="1"/>
  <c r="CE104" i="1"/>
  <c r="O301" i="7" s="1"/>
  <c r="CD104" i="1"/>
  <c r="O280" i="7" s="1"/>
  <c r="CC104" i="1"/>
  <c r="O259" i="7" s="1"/>
  <c r="CB104" i="1"/>
  <c r="N301" i="7" s="1"/>
  <c r="CA104" i="1"/>
  <c r="N280" i="7" s="1"/>
  <c r="BZ104" i="1"/>
  <c r="N259" i="7" s="1"/>
  <c r="BY104" i="1"/>
  <c r="M301" i="7" s="1"/>
  <c r="BX104" i="1"/>
  <c r="M280" i="7" s="1"/>
  <c r="BW104" i="1"/>
  <c r="M259" i="7" s="1"/>
  <c r="BV104" i="1"/>
  <c r="L301" i="7" s="1"/>
  <c r="BU104" i="1"/>
  <c r="L280" i="7" s="1"/>
  <c r="BT104" i="1"/>
  <c r="L259" i="7" s="1"/>
  <c r="BS104" i="1"/>
  <c r="BR104" i="1"/>
  <c r="K280" i="7" s="1"/>
  <c r="BQ104" i="1"/>
  <c r="K259" i="7" s="1"/>
  <c r="BP104" i="1"/>
  <c r="J301" i="7" s="1"/>
  <c r="BO104" i="1"/>
  <c r="J280" i="7" s="1"/>
  <c r="BN104" i="1"/>
  <c r="J259" i="7" s="1"/>
  <c r="BM104" i="1"/>
  <c r="I301" i="7" s="1"/>
  <c r="BL104" i="1"/>
  <c r="I280" i="7" s="1"/>
  <c r="BK104" i="1"/>
  <c r="I259" i="7" s="1"/>
  <c r="BJ104" i="1"/>
  <c r="H301" i="7" s="1"/>
  <c r="BI104" i="1"/>
  <c r="H280" i="7" s="1"/>
  <c r="BH104" i="1"/>
  <c r="H259" i="7" s="1"/>
  <c r="BG104" i="1"/>
  <c r="G301" i="7" s="1"/>
  <c r="BF104" i="1"/>
  <c r="G280" i="7" s="1"/>
  <c r="BE104" i="1"/>
  <c r="G259" i="7" s="1"/>
  <c r="BD104" i="1"/>
  <c r="F301" i="7" s="1"/>
  <c r="BC104" i="1"/>
  <c r="F280" i="7" s="1"/>
  <c r="BB104" i="1"/>
  <c r="F259" i="7" s="1"/>
  <c r="BA104" i="1"/>
  <c r="E301" i="7" s="1"/>
  <c r="AZ104" i="1"/>
  <c r="E280" i="7" s="1"/>
  <c r="AY104" i="1"/>
  <c r="E259" i="7" s="1"/>
  <c r="AW104" i="1"/>
  <c r="CQ103" i="1"/>
  <c r="S300" i="7" s="1"/>
  <c r="CP103" i="1"/>
  <c r="S279" i="7" s="1"/>
  <c r="CO103" i="1"/>
  <c r="S258" i="7" s="1"/>
  <c r="CN103" i="1"/>
  <c r="R300" i="7" s="1"/>
  <c r="CM103" i="1"/>
  <c r="R279" i="7" s="1"/>
  <c r="CL103" i="1"/>
  <c r="R258" i="7" s="1"/>
  <c r="CK103" i="1"/>
  <c r="Q300" i="7" s="1"/>
  <c r="CJ103" i="1"/>
  <c r="Q279" i="7" s="1"/>
  <c r="CI103" i="1"/>
  <c r="Q258" i="7" s="1"/>
  <c r="CH103" i="1"/>
  <c r="P300" i="7" s="1"/>
  <c r="CG103" i="1"/>
  <c r="P279" i="7" s="1"/>
  <c r="CF103" i="1"/>
  <c r="P258" i="7" s="1"/>
  <c r="CE103" i="1"/>
  <c r="O300" i="7" s="1"/>
  <c r="CD103" i="1"/>
  <c r="O279" i="7" s="1"/>
  <c r="CC103" i="1"/>
  <c r="O258" i="7" s="1"/>
  <c r="CB103" i="1"/>
  <c r="N300" i="7" s="1"/>
  <c r="CA103" i="1"/>
  <c r="N279" i="7" s="1"/>
  <c r="BZ103" i="1"/>
  <c r="N258" i="7" s="1"/>
  <c r="BY103" i="1"/>
  <c r="M300" i="7" s="1"/>
  <c r="BX103" i="1"/>
  <c r="M279" i="7" s="1"/>
  <c r="BW103" i="1"/>
  <c r="M258" i="7" s="1"/>
  <c r="BV103" i="1"/>
  <c r="L300" i="7" s="1"/>
  <c r="BU103" i="1"/>
  <c r="L279" i="7" s="1"/>
  <c r="BT103" i="1"/>
  <c r="L258" i="7" s="1"/>
  <c r="BS103" i="1"/>
  <c r="BR103" i="1"/>
  <c r="K279" i="7" s="1"/>
  <c r="BQ103" i="1"/>
  <c r="K258" i="7" s="1"/>
  <c r="BP103" i="1"/>
  <c r="J300" i="7" s="1"/>
  <c r="BO103" i="1"/>
  <c r="J279" i="7" s="1"/>
  <c r="BN103" i="1"/>
  <c r="J258" i="7" s="1"/>
  <c r="BM103" i="1"/>
  <c r="I300" i="7" s="1"/>
  <c r="BL103" i="1"/>
  <c r="I279" i="7" s="1"/>
  <c r="BK103" i="1"/>
  <c r="I258" i="7" s="1"/>
  <c r="BJ103" i="1"/>
  <c r="H300" i="7" s="1"/>
  <c r="BI103" i="1"/>
  <c r="H279" i="7" s="1"/>
  <c r="BH103" i="1"/>
  <c r="H258" i="7" s="1"/>
  <c r="BG103" i="1"/>
  <c r="G300" i="7" s="1"/>
  <c r="BF103" i="1"/>
  <c r="G279" i="7" s="1"/>
  <c r="BE103" i="1"/>
  <c r="G258" i="7" s="1"/>
  <c r="BD103" i="1"/>
  <c r="F300" i="7" s="1"/>
  <c r="BC103" i="1"/>
  <c r="F279" i="7" s="1"/>
  <c r="BB103" i="1"/>
  <c r="F258" i="7" s="1"/>
  <c r="BA103" i="1"/>
  <c r="E300" i="7" s="1"/>
  <c r="AZ103" i="1"/>
  <c r="E279" i="7" s="1"/>
  <c r="AY103" i="1"/>
  <c r="E258" i="7" s="1"/>
  <c r="AW103" i="1"/>
  <c r="CQ102" i="1"/>
  <c r="S299" i="7" s="1"/>
  <c r="CP102" i="1"/>
  <c r="S278" i="7" s="1"/>
  <c r="CO102" i="1"/>
  <c r="S257" i="7" s="1"/>
  <c r="CN102" i="1"/>
  <c r="R299" i="7" s="1"/>
  <c r="CM102" i="1"/>
  <c r="R278" i="7" s="1"/>
  <c r="CL102" i="1"/>
  <c r="R257" i="7" s="1"/>
  <c r="CK102" i="1"/>
  <c r="Q299" i="7" s="1"/>
  <c r="CJ102" i="1"/>
  <c r="Q278" i="7" s="1"/>
  <c r="CI102" i="1"/>
  <c r="Q257" i="7" s="1"/>
  <c r="CH102" i="1"/>
  <c r="P299" i="7" s="1"/>
  <c r="CG102" i="1"/>
  <c r="P278" i="7" s="1"/>
  <c r="CF102" i="1"/>
  <c r="P257" i="7" s="1"/>
  <c r="CE102" i="1"/>
  <c r="O299" i="7" s="1"/>
  <c r="CD102" i="1"/>
  <c r="O278" i="7" s="1"/>
  <c r="CC102" i="1"/>
  <c r="O257" i="7" s="1"/>
  <c r="CB102" i="1"/>
  <c r="N299" i="7" s="1"/>
  <c r="CA102" i="1"/>
  <c r="N278" i="7" s="1"/>
  <c r="BZ102" i="1"/>
  <c r="N257" i="7" s="1"/>
  <c r="BY102" i="1"/>
  <c r="M299" i="7" s="1"/>
  <c r="BX102" i="1"/>
  <c r="M278" i="7" s="1"/>
  <c r="BW102" i="1"/>
  <c r="M257" i="7" s="1"/>
  <c r="BV102" i="1"/>
  <c r="L299" i="7" s="1"/>
  <c r="BU102" i="1"/>
  <c r="L278" i="7" s="1"/>
  <c r="BT102" i="1"/>
  <c r="L257" i="7" s="1"/>
  <c r="BS102" i="1"/>
  <c r="BR102" i="1"/>
  <c r="K278" i="7" s="1"/>
  <c r="BQ102" i="1"/>
  <c r="K257" i="7" s="1"/>
  <c r="BP102" i="1"/>
  <c r="J299" i="7" s="1"/>
  <c r="BO102" i="1"/>
  <c r="J278" i="7" s="1"/>
  <c r="BN102" i="1"/>
  <c r="J257" i="7" s="1"/>
  <c r="BM102" i="1"/>
  <c r="I299" i="7" s="1"/>
  <c r="BL102" i="1"/>
  <c r="I278" i="7" s="1"/>
  <c r="BK102" i="1"/>
  <c r="I257" i="7" s="1"/>
  <c r="BJ102" i="1"/>
  <c r="H299" i="7" s="1"/>
  <c r="BI102" i="1"/>
  <c r="H278" i="7" s="1"/>
  <c r="BH102" i="1"/>
  <c r="H257" i="7" s="1"/>
  <c r="BG102" i="1"/>
  <c r="G299" i="7" s="1"/>
  <c r="BF102" i="1"/>
  <c r="G278" i="7" s="1"/>
  <c r="BE102" i="1"/>
  <c r="G257" i="7" s="1"/>
  <c r="BD102" i="1"/>
  <c r="F299" i="7" s="1"/>
  <c r="BC102" i="1"/>
  <c r="F278" i="7" s="1"/>
  <c r="BB102" i="1"/>
  <c r="F257" i="7" s="1"/>
  <c r="BA102" i="1"/>
  <c r="E299" i="7" s="1"/>
  <c r="AZ102" i="1"/>
  <c r="E278" i="7" s="1"/>
  <c r="AY102" i="1"/>
  <c r="E257" i="7" s="1"/>
  <c r="AW102" i="1"/>
  <c r="CQ101" i="1"/>
  <c r="S298" i="7" s="1"/>
  <c r="CP101" i="1"/>
  <c r="S277" i="7" s="1"/>
  <c r="CO101" i="1"/>
  <c r="S256" i="7" s="1"/>
  <c r="CN101" i="1"/>
  <c r="R298" i="7" s="1"/>
  <c r="CM101" i="1"/>
  <c r="R277" i="7" s="1"/>
  <c r="CL101" i="1"/>
  <c r="R256" i="7" s="1"/>
  <c r="CK101" i="1"/>
  <c r="Q298" i="7" s="1"/>
  <c r="CJ101" i="1"/>
  <c r="Q277" i="7" s="1"/>
  <c r="CI101" i="1"/>
  <c r="Q256" i="7" s="1"/>
  <c r="CH101" i="1"/>
  <c r="P298" i="7" s="1"/>
  <c r="CG101" i="1"/>
  <c r="P277" i="7" s="1"/>
  <c r="CF101" i="1"/>
  <c r="P256" i="7" s="1"/>
  <c r="CE101" i="1"/>
  <c r="O298" i="7" s="1"/>
  <c r="CD101" i="1"/>
  <c r="O277" i="7" s="1"/>
  <c r="CC101" i="1"/>
  <c r="O256" i="7" s="1"/>
  <c r="CB101" i="1"/>
  <c r="N298" i="7" s="1"/>
  <c r="CA101" i="1"/>
  <c r="N277" i="7" s="1"/>
  <c r="BZ101" i="1"/>
  <c r="N256" i="7" s="1"/>
  <c r="BY101" i="1"/>
  <c r="M298" i="7" s="1"/>
  <c r="BX101" i="1"/>
  <c r="M277" i="7" s="1"/>
  <c r="BW101" i="1"/>
  <c r="M256" i="7" s="1"/>
  <c r="BV101" i="1"/>
  <c r="L298" i="7" s="1"/>
  <c r="BU101" i="1"/>
  <c r="L277" i="7" s="1"/>
  <c r="BT101" i="1"/>
  <c r="L256" i="7" s="1"/>
  <c r="BS101" i="1"/>
  <c r="BR101" i="1"/>
  <c r="K277" i="7" s="1"/>
  <c r="BQ101" i="1"/>
  <c r="K256" i="7" s="1"/>
  <c r="BP101" i="1"/>
  <c r="J298" i="7" s="1"/>
  <c r="BO101" i="1"/>
  <c r="J277" i="7" s="1"/>
  <c r="BN101" i="1"/>
  <c r="J256" i="7" s="1"/>
  <c r="BM101" i="1"/>
  <c r="I298" i="7" s="1"/>
  <c r="BL101" i="1"/>
  <c r="I277" i="7" s="1"/>
  <c r="BK101" i="1"/>
  <c r="I256" i="7" s="1"/>
  <c r="BJ101" i="1"/>
  <c r="H298" i="7" s="1"/>
  <c r="BI101" i="1"/>
  <c r="H277" i="7" s="1"/>
  <c r="BH101" i="1"/>
  <c r="H256" i="7" s="1"/>
  <c r="BG101" i="1"/>
  <c r="G298" i="7" s="1"/>
  <c r="BF101" i="1"/>
  <c r="G277" i="7" s="1"/>
  <c r="BE101" i="1"/>
  <c r="G256" i="7" s="1"/>
  <c r="BD101" i="1"/>
  <c r="F298" i="7" s="1"/>
  <c r="BC101" i="1"/>
  <c r="F277" i="7" s="1"/>
  <c r="BB101" i="1"/>
  <c r="F256" i="7" s="1"/>
  <c r="BA101" i="1"/>
  <c r="E298" i="7" s="1"/>
  <c r="AZ101" i="1"/>
  <c r="E277" i="7" s="1"/>
  <c r="AY101" i="1"/>
  <c r="E256" i="7" s="1"/>
  <c r="AW101" i="1"/>
  <c r="CQ100" i="1"/>
  <c r="S297" i="7" s="1"/>
  <c r="CP100" i="1"/>
  <c r="S276" i="7" s="1"/>
  <c r="CO100" i="1"/>
  <c r="S255" i="7" s="1"/>
  <c r="CN100" i="1"/>
  <c r="R297" i="7" s="1"/>
  <c r="CM100" i="1"/>
  <c r="R276" i="7" s="1"/>
  <c r="CL100" i="1"/>
  <c r="R255" i="7" s="1"/>
  <c r="CK100" i="1"/>
  <c r="Q297" i="7" s="1"/>
  <c r="CJ100" i="1"/>
  <c r="Q276" i="7" s="1"/>
  <c r="CI100" i="1"/>
  <c r="Q255" i="7" s="1"/>
  <c r="CH100" i="1"/>
  <c r="P297" i="7" s="1"/>
  <c r="CG100" i="1"/>
  <c r="P276" i="7" s="1"/>
  <c r="CF100" i="1"/>
  <c r="P255" i="7" s="1"/>
  <c r="CE100" i="1"/>
  <c r="O297" i="7" s="1"/>
  <c r="CD100" i="1"/>
  <c r="O276" i="7" s="1"/>
  <c r="CC100" i="1"/>
  <c r="O255" i="7" s="1"/>
  <c r="CB100" i="1"/>
  <c r="N297" i="7" s="1"/>
  <c r="CA100" i="1"/>
  <c r="N276" i="7" s="1"/>
  <c r="BZ100" i="1"/>
  <c r="N255" i="7" s="1"/>
  <c r="BY100" i="1"/>
  <c r="M297" i="7" s="1"/>
  <c r="BX100" i="1"/>
  <c r="M276" i="7" s="1"/>
  <c r="BW100" i="1"/>
  <c r="M255" i="7" s="1"/>
  <c r="BV100" i="1"/>
  <c r="L297" i="7" s="1"/>
  <c r="BU100" i="1"/>
  <c r="L276" i="7" s="1"/>
  <c r="BT100" i="1"/>
  <c r="L255" i="7" s="1"/>
  <c r="BS100" i="1"/>
  <c r="BR100" i="1"/>
  <c r="K276" i="7" s="1"/>
  <c r="BQ100" i="1"/>
  <c r="K255" i="7" s="1"/>
  <c r="BP100" i="1"/>
  <c r="J297" i="7" s="1"/>
  <c r="BO100" i="1"/>
  <c r="J276" i="7" s="1"/>
  <c r="BN100" i="1"/>
  <c r="J255" i="7" s="1"/>
  <c r="BM100" i="1"/>
  <c r="I297" i="7" s="1"/>
  <c r="BL100" i="1"/>
  <c r="I276" i="7" s="1"/>
  <c r="BK100" i="1"/>
  <c r="I255" i="7" s="1"/>
  <c r="BJ100" i="1"/>
  <c r="H297" i="7" s="1"/>
  <c r="BI100" i="1"/>
  <c r="H276" i="7" s="1"/>
  <c r="BH100" i="1"/>
  <c r="H255" i="7" s="1"/>
  <c r="BG100" i="1"/>
  <c r="G297" i="7" s="1"/>
  <c r="BF100" i="1"/>
  <c r="G276" i="7" s="1"/>
  <c r="W276" i="7" s="1"/>
  <c r="BE100" i="1"/>
  <c r="G255" i="7" s="1"/>
  <c r="BD100" i="1"/>
  <c r="F297" i="7" s="1"/>
  <c r="BC100" i="1"/>
  <c r="F276" i="7" s="1"/>
  <c r="BB100" i="1"/>
  <c r="F255" i="7" s="1"/>
  <c r="BA100" i="1"/>
  <c r="E297" i="7" s="1"/>
  <c r="AZ100" i="1"/>
  <c r="E276" i="7" s="1"/>
  <c r="AY100" i="1"/>
  <c r="E255" i="7" s="1"/>
  <c r="AW100" i="1"/>
  <c r="CQ99" i="1"/>
  <c r="S296" i="7" s="1"/>
  <c r="CP99" i="1"/>
  <c r="S275" i="7" s="1"/>
  <c r="CO99" i="1"/>
  <c r="S254" i="7" s="1"/>
  <c r="CN99" i="1"/>
  <c r="R296" i="7" s="1"/>
  <c r="CM99" i="1"/>
  <c r="R275" i="7" s="1"/>
  <c r="CL99" i="1"/>
  <c r="R254" i="7" s="1"/>
  <c r="CK99" i="1"/>
  <c r="Q296" i="7" s="1"/>
  <c r="CJ99" i="1"/>
  <c r="Q275" i="7" s="1"/>
  <c r="CI99" i="1"/>
  <c r="Q254" i="7" s="1"/>
  <c r="CH99" i="1"/>
  <c r="P296" i="7" s="1"/>
  <c r="CG99" i="1"/>
  <c r="P275" i="7" s="1"/>
  <c r="CF99" i="1"/>
  <c r="P254" i="7" s="1"/>
  <c r="CE99" i="1"/>
  <c r="O296" i="7" s="1"/>
  <c r="CD99" i="1"/>
  <c r="O275" i="7" s="1"/>
  <c r="CC99" i="1"/>
  <c r="O254" i="7" s="1"/>
  <c r="CB99" i="1"/>
  <c r="N296" i="7" s="1"/>
  <c r="CA99" i="1"/>
  <c r="N275" i="7" s="1"/>
  <c r="BZ99" i="1"/>
  <c r="N254" i="7" s="1"/>
  <c r="BY99" i="1"/>
  <c r="M296" i="7" s="1"/>
  <c r="BX99" i="1"/>
  <c r="M275" i="7" s="1"/>
  <c r="BW99" i="1"/>
  <c r="M254" i="7" s="1"/>
  <c r="BV99" i="1"/>
  <c r="L296" i="7" s="1"/>
  <c r="BU99" i="1"/>
  <c r="L275" i="7" s="1"/>
  <c r="BT99" i="1"/>
  <c r="L254" i="7" s="1"/>
  <c r="BS99" i="1"/>
  <c r="BR99" i="1"/>
  <c r="K275" i="7" s="1"/>
  <c r="BQ99" i="1"/>
  <c r="K254" i="7" s="1"/>
  <c r="BP99" i="1"/>
  <c r="J296" i="7" s="1"/>
  <c r="BO99" i="1"/>
  <c r="J275" i="7" s="1"/>
  <c r="BN99" i="1"/>
  <c r="J254" i="7" s="1"/>
  <c r="BM99" i="1"/>
  <c r="I296" i="7" s="1"/>
  <c r="BL99" i="1"/>
  <c r="I275" i="7" s="1"/>
  <c r="BK99" i="1"/>
  <c r="I254" i="7" s="1"/>
  <c r="BJ99" i="1"/>
  <c r="H296" i="7" s="1"/>
  <c r="BI99" i="1"/>
  <c r="H275" i="7" s="1"/>
  <c r="BH99" i="1"/>
  <c r="H254" i="7" s="1"/>
  <c r="BG99" i="1"/>
  <c r="G296" i="7" s="1"/>
  <c r="BF99" i="1"/>
  <c r="G275" i="7" s="1"/>
  <c r="BE99" i="1"/>
  <c r="G254" i="7" s="1"/>
  <c r="BD99" i="1"/>
  <c r="F296" i="7" s="1"/>
  <c r="BC99" i="1"/>
  <c r="F275" i="7" s="1"/>
  <c r="BB99" i="1"/>
  <c r="F254" i="7" s="1"/>
  <c r="BA99" i="1"/>
  <c r="E296" i="7" s="1"/>
  <c r="AZ99" i="1"/>
  <c r="E275" i="7" s="1"/>
  <c r="AY99" i="1"/>
  <c r="E254" i="7" s="1"/>
  <c r="AW99" i="1"/>
  <c r="CQ95" i="1"/>
  <c r="S253" i="7" s="1"/>
  <c r="CP95" i="1"/>
  <c r="S232" i="7" s="1"/>
  <c r="CO95" i="1"/>
  <c r="S211" i="7" s="1"/>
  <c r="CN95" i="1"/>
  <c r="R253" i="7" s="1"/>
  <c r="CM95" i="1"/>
  <c r="R232" i="7" s="1"/>
  <c r="CL95" i="1"/>
  <c r="R211" i="7" s="1"/>
  <c r="CK95" i="1"/>
  <c r="Q253" i="7" s="1"/>
  <c r="CJ95" i="1"/>
  <c r="Q232" i="7" s="1"/>
  <c r="CI95" i="1"/>
  <c r="Q211" i="7" s="1"/>
  <c r="CH95" i="1"/>
  <c r="P253" i="7" s="1"/>
  <c r="CG95" i="1"/>
  <c r="P232" i="7" s="1"/>
  <c r="CF95" i="1"/>
  <c r="P211" i="7" s="1"/>
  <c r="CE95" i="1"/>
  <c r="O253" i="7" s="1"/>
  <c r="CD95" i="1"/>
  <c r="O232" i="7" s="1"/>
  <c r="CC95" i="1"/>
  <c r="O211" i="7" s="1"/>
  <c r="CB95" i="1"/>
  <c r="N253" i="7" s="1"/>
  <c r="CA95" i="1"/>
  <c r="N232" i="7" s="1"/>
  <c r="BZ95" i="1"/>
  <c r="N211" i="7" s="1"/>
  <c r="BY95" i="1"/>
  <c r="M253" i="7" s="1"/>
  <c r="BX95" i="1"/>
  <c r="M232" i="7" s="1"/>
  <c r="BW95" i="1"/>
  <c r="M211" i="7" s="1"/>
  <c r="BV95" i="1"/>
  <c r="L253" i="7" s="1"/>
  <c r="BU95" i="1"/>
  <c r="L232" i="7" s="1"/>
  <c r="BT95" i="1"/>
  <c r="L211" i="7" s="1"/>
  <c r="BS95" i="1"/>
  <c r="BR95" i="1"/>
  <c r="K232" i="7" s="1"/>
  <c r="BQ95" i="1"/>
  <c r="K211" i="7" s="1"/>
  <c r="BP95" i="1"/>
  <c r="J253" i="7" s="1"/>
  <c r="BO95" i="1"/>
  <c r="J232" i="7" s="1"/>
  <c r="BN95" i="1"/>
  <c r="J211" i="7" s="1"/>
  <c r="BM95" i="1"/>
  <c r="I253" i="7" s="1"/>
  <c r="BL95" i="1"/>
  <c r="I232" i="7" s="1"/>
  <c r="BK95" i="1"/>
  <c r="I211" i="7" s="1"/>
  <c r="BJ95" i="1"/>
  <c r="H253" i="7" s="1"/>
  <c r="BI95" i="1"/>
  <c r="H232" i="7" s="1"/>
  <c r="BH95" i="1"/>
  <c r="H211" i="7" s="1"/>
  <c r="BG95" i="1"/>
  <c r="G253" i="7" s="1"/>
  <c r="X253" i="7" s="1"/>
  <c r="BF95" i="1"/>
  <c r="G232" i="7" s="1"/>
  <c r="BE95" i="1"/>
  <c r="G211" i="7" s="1"/>
  <c r="BD95" i="1"/>
  <c r="F253" i="7" s="1"/>
  <c r="BC95" i="1"/>
  <c r="F232" i="7" s="1"/>
  <c r="BB95" i="1"/>
  <c r="F211" i="7" s="1"/>
  <c r="BA95" i="1"/>
  <c r="E253" i="7" s="1"/>
  <c r="AZ95" i="1"/>
  <c r="E232" i="7" s="1"/>
  <c r="AY95" i="1"/>
  <c r="E211" i="7" s="1"/>
  <c r="AW95" i="1"/>
  <c r="CQ94" i="1"/>
  <c r="S252" i="7" s="1"/>
  <c r="CP94" i="1"/>
  <c r="S231" i="7" s="1"/>
  <c r="CO94" i="1"/>
  <c r="S210" i="7" s="1"/>
  <c r="CN94" i="1"/>
  <c r="R252" i="7" s="1"/>
  <c r="CM94" i="1"/>
  <c r="R231" i="7" s="1"/>
  <c r="CL94" i="1"/>
  <c r="R210" i="7" s="1"/>
  <c r="CK94" i="1"/>
  <c r="Q252" i="7" s="1"/>
  <c r="CJ94" i="1"/>
  <c r="Q231" i="7" s="1"/>
  <c r="CI94" i="1"/>
  <c r="Q210" i="7" s="1"/>
  <c r="CH94" i="1"/>
  <c r="P252" i="7" s="1"/>
  <c r="CG94" i="1"/>
  <c r="P231" i="7" s="1"/>
  <c r="CF94" i="1"/>
  <c r="P210" i="7" s="1"/>
  <c r="CE94" i="1"/>
  <c r="O252" i="7" s="1"/>
  <c r="CD94" i="1"/>
  <c r="O231" i="7" s="1"/>
  <c r="CC94" i="1"/>
  <c r="O210" i="7" s="1"/>
  <c r="CB94" i="1"/>
  <c r="N252" i="7" s="1"/>
  <c r="CA94" i="1"/>
  <c r="N231" i="7" s="1"/>
  <c r="BZ94" i="1"/>
  <c r="N210" i="7" s="1"/>
  <c r="BY94" i="1"/>
  <c r="M252" i="7" s="1"/>
  <c r="BX94" i="1"/>
  <c r="M231" i="7" s="1"/>
  <c r="BW94" i="1"/>
  <c r="M210" i="7" s="1"/>
  <c r="BV94" i="1"/>
  <c r="L252" i="7" s="1"/>
  <c r="BU94" i="1"/>
  <c r="L231" i="7" s="1"/>
  <c r="BT94" i="1"/>
  <c r="L210" i="7" s="1"/>
  <c r="BS94" i="1"/>
  <c r="BR94" i="1"/>
  <c r="K231" i="7" s="1"/>
  <c r="BQ94" i="1"/>
  <c r="K210" i="7" s="1"/>
  <c r="BP94" i="1"/>
  <c r="J252" i="7" s="1"/>
  <c r="BO94" i="1"/>
  <c r="J231" i="7" s="1"/>
  <c r="BN94" i="1"/>
  <c r="J210" i="7" s="1"/>
  <c r="BM94" i="1"/>
  <c r="I252" i="7" s="1"/>
  <c r="BL94" i="1"/>
  <c r="I231" i="7" s="1"/>
  <c r="BK94" i="1"/>
  <c r="I210" i="7" s="1"/>
  <c r="BJ94" i="1"/>
  <c r="H252" i="7" s="1"/>
  <c r="BI94" i="1"/>
  <c r="H231" i="7" s="1"/>
  <c r="BH94" i="1"/>
  <c r="H210" i="7" s="1"/>
  <c r="BG94" i="1"/>
  <c r="G252" i="7" s="1"/>
  <c r="BF94" i="1"/>
  <c r="G231" i="7" s="1"/>
  <c r="BE94" i="1"/>
  <c r="G210" i="7" s="1"/>
  <c r="X210" i="7" s="1"/>
  <c r="BD94" i="1"/>
  <c r="F252" i="7" s="1"/>
  <c r="BC94" i="1"/>
  <c r="F231" i="7" s="1"/>
  <c r="BB94" i="1"/>
  <c r="F210" i="7" s="1"/>
  <c r="BA94" i="1"/>
  <c r="E252" i="7" s="1"/>
  <c r="AZ94" i="1"/>
  <c r="E231" i="7" s="1"/>
  <c r="AY94" i="1"/>
  <c r="E210" i="7" s="1"/>
  <c r="AW94" i="1"/>
  <c r="CQ93" i="1"/>
  <c r="S251" i="7" s="1"/>
  <c r="CP93" i="1"/>
  <c r="S230" i="7" s="1"/>
  <c r="CO93" i="1"/>
  <c r="S209" i="7" s="1"/>
  <c r="CN93" i="1"/>
  <c r="R251" i="7" s="1"/>
  <c r="CM93" i="1"/>
  <c r="R230" i="7" s="1"/>
  <c r="CL93" i="1"/>
  <c r="R209" i="7" s="1"/>
  <c r="CK93" i="1"/>
  <c r="Q251" i="7" s="1"/>
  <c r="CJ93" i="1"/>
  <c r="Q230" i="7" s="1"/>
  <c r="CI93" i="1"/>
  <c r="Q209" i="7" s="1"/>
  <c r="CH93" i="1"/>
  <c r="P251" i="7" s="1"/>
  <c r="CG93" i="1"/>
  <c r="P230" i="7" s="1"/>
  <c r="CF93" i="1"/>
  <c r="P209" i="7" s="1"/>
  <c r="CE93" i="1"/>
  <c r="O251" i="7" s="1"/>
  <c r="CD93" i="1"/>
  <c r="O230" i="7" s="1"/>
  <c r="CC93" i="1"/>
  <c r="O209" i="7" s="1"/>
  <c r="CB93" i="1"/>
  <c r="N251" i="7" s="1"/>
  <c r="CA93" i="1"/>
  <c r="N230" i="7" s="1"/>
  <c r="BZ93" i="1"/>
  <c r="N209" i="7" s="1"/>
  <c r="BY93" i="1"/>
  <c r="M251" i="7" s="1"/>
  <c r="BX93" i="1"/>
  <c r="M230" i="7" s="1"/>
  <c r="BW93" i="1"/>
  <c r="M209" i="7" s="1"/>
  <c r="BV93" i="1"/>
  <c r="L251" i="7" s="1"/>
  <c r="BU93" i="1"/>
  <c r="L230" i="7" s="1"/>
  <c r="BT93" i="1"/>
  <c r="L209" i="7" s="1"/>
  <c r="BS93" i="1"/>
  <c r="BR93" i="1"/>
  <c r="K230" i="7" s="1"/>
  <c r="BQ93" i="1"/>
  <c r="K209" i="7" s="1"/>
  <c r="BP93" i="1"/>
  <c r="J251" i="7" s="1"/>
  <c r="BO93" i="1"/>
  <c r="J230" i="7" s="1"/>
  <c r="BN93" i="1"/>
  <c r="J209" i="7" s="1"/>
  <c r="BM93" i="1"/>
  <c r="I251" i="7" s="1"/>
  <c r="BL93" i="1"/>
  <c r="I230" i="7" s="1"/>
  <c r="BK93" i="1"/>
  <c r="I209" i="7" s="1"/>
  <c r="BJ93" i="1"/>
  <c r="H251" i="7" s="1"/>
  <c r="BI93" i="1"/>
  <c r="H230" i="7" s="1"/>
  <c r="BH93" i="1"/>
  <c r="H209" i="7" s="1"/>
  <c r="BG93" i="1"/>
  <c r="G251" i="7" s="1"/>
  <c r="BF93" i="1"/>
  <c r="G230" i="7" s="1"/>
  <c r="BE93" i="1"/>
  <c r="G209" i="7" s="1"/>
  <c r="BD93" i="1"/>
  <c r="F251" i="7" s="1"/>
  <c r="BC93" i="1"/>
  <c r="F230" i="7" s="1"/>
  <c r="BB93" i="1"/>
  <c r="F209" i="7" s="1"/>
  <c r="BA93" i="1"/>
  <c r="E251" i="7" s="1"/>
  <c r="AZ93" i="1"/>
  <c r="E230" i="7" s="1"/>
  <c r="AY93" i="1"/>
  <c r="E209" i="7" s="1"/>
  <c r="AW93" i="1"/>
  <c r="CQ92" i="1"/>
  <c r="S250" i="7" s="1"/>
  <c r="CP92" i="1"/>
  <c r="S229" i="7" s="1"/>
  <c r="CO92" i="1"/>
  <c r="S208" i="7" s="1"/>
  <c r="CN92" i="1"/>
  <c r="R250" i="7" s="1"/>
  <c r="CM92" i="1"/>
  <c r="R229" i="7" s="1"/>
  <c r="CL92" i="1"/>
  <c r="R208" i="7" s="1"/>
  <c r="CK92" i="1"/>
  <c r="Q250" i="7" s="1"/>
  <c r="CJ92" i="1"/>
  <c r="Q229" i="7" s="1"/>
  <c r="CI92" i="1"/>
  <c r="Q208" i="7" s="1"/>
  <c r="CH92" i="1"/>
  <c r="P250" i="7" s="1"/>
  <c r="CG92" i="1"/>
  <c r="P229" i="7" s="1"/>
  <c r="CF92" i="1"/>
  <c r="P208" i="7" s="1"/>
  <c r="CE92" i="1"/>
  <c r="O250" i="7" s="1"/>
  <c r="CD92" i="1"/>
  <c r="O229" i="7" s="1"/>
  <c r="CC92" i="1"/>
  <c r="O208" i="7" s="1"/>
  <c r="CB92" i="1"/>
  <c r="N250" i="7" s="1"/>
  <c r="CA92" i="1"/>
  <c r="N229" i="7" s="1"/>
  <c r="BZ92" i="1"/>
  <c r="N208" i="7" s="1"/>
  <c r="BY92" i="1"/>
  <c r="M250" i="7" s="1"/>
  <c r="BX92" i="1"/>
  <c r="M229" i="7" s="1"/>
  <c r="BW92" i="1"/>
  <c r="M208" i="7" s="1"/>
  <c r="BV92" i="1"/>
  <c r="L250" i="7" s="1"/>
  <c r="BU92" i="1"/>
  <c r="L229" i="7" s="1"/>
  <c r="BT92" i="1"/>
  <c r="L208" i="7" s="1"/>
  <c r="BS92" i="1"/>
  <c r="BR92" i="1"/>
  <c r="K229" i="7" s="1"/>
  <c r="BQ92" i="1"/>
  <c r="K208" i="7" s="1"/>
  <c r="BP92" i="1"/>
  <c r="J250" i="7" s="1"/>
  <c r="BO92" i="1"/>
  <c r="J229" i="7" s="1"/>
  <c r="BN92" i="1"/>
  <c r="J208" i="7" s="1"/>
  <c r="BM92" i="1"/>
  <c r="I250" i="7" s="1"/>
  <c r="BL92" i="1"/>
  <c r="I229" i="7" s="1"/>
  <c r="BK92" i="1"/>
  <c r="I208" i="7" s="1"/>
  <c r="BJ92" i="1"/>
  <c r="H250" i="7" s="1"/>
  <c r="BI92" i="1"/>
  <c r="H229" i="7" s="1"/>
  <c r="BH92" i="1"/>
  <c r="H208" i="7" s="1"/>
  <c r="BG92" i="1"/>
  <c r="G250" i="7" s="1"/>
  <c r="BF92" i="1"/>
  <c r="G229" i="7" s="1"/>
  <c r="BE92" i="1"/>
  <c r="G208" i="7" s="1"/>
  <c r="BD92" i="1"/>
  <c r="F250" i="7" s="1"/>
  <c r="BC92" i="1"/>
  <c r="F229" i="7" s="1"/>
  <c r="BB92" i="1"/>
  <c r="F208" i="7" s="1"/>
  <c r="BA92" i="1"/>
  <c r="E250" i="7" s="1"/>
  <c r="AZ92" i="1"/>
  <c r="E229" i="7" s="1"/>
  <c r="AY92" i="1"/>
  <c r="E208" i="7" s="1"/>
  <c r="AW92" i="1"/>
  <c r="CQ91" i="1"/>
  <c r="S249" i="7" s="1"/>
  <c r="CP91" i="1"/>
  <c r="S228" i="7" s="1"/>
  <c r="CO91" i="1"/>
  <c r="S207" i="7" s="1"/>
  <c r="CN91" i="1"/>
  <c r="R249" i="7" s="1"/>
  <c r="CM91" i="1"/>
  <c r="R228" i="7" s="1"/>
  <c r="CL91" i="1"/>
  <c r="R207" i="7" s="1"/>
  <c r="CK91" i="1"/>
  <c r="Q249" i="7" s="1"/>
  <c r="CJ91" i="1"/>
  <c r="Q228" i="7" s="1"/>
  <c r="CI91" i="1"/>
  <c r="Q207" i="7" s="1"/>
  <c r="CH91" i="1"/>
  <c r="P249" i="7" s="1"/>
  <c r="CG91" i="1"/>
  <c r="P228" i="7" s="1"/>
  <c r="CF91" i="1"/>
  <c r="P207" i="7" s="1"/>
  <c r="CE91" i="1"/>
  <c r="O249" i="7" s="1"/>
  <c r="CD91" i="1"/>
  <c r="O228" i="7" s="1"/>
  <c r="CC91" i="1"/>
  <c r="O207" i="7" s="1"/>
  <c r="CB91" i="1"/>
  <c r="N249" i="7" s="1"/>
  <c r="CA91" i="1"/>
  <c r="N228" i="7" s="1"/>
  <c r="BZ91" i="1"/>
  <c r="N207" i="7" s="1"/>
  <c r="BY91" i="1"/>
  <c r="M249" i="7" s="1"/>
  <c r="BX91" i="1"/>
  <c r="M228" i="7" s="1"/>
  <c r="BW91" i="1"/>
  <c r="M207" i="7" s="1"/>
  <c r="BV91" i="1"/>
  <c r="L249" i="7" s="1"/>
  <c r="BU91" i="1"/>
  <c r="L228" i="7" s="1"/>
  <c r="BT91" i="1"/>
  <c r="L207" i="7" s="1"/>
  <c r="BS91" i="1"/>
  <c r="BR91" i="1"/>
  <c r="K228" i="7" s="1"/>
  <c r="BQ91" i="1"/>
  <c r="K207" i="7" s="1"/>
  <c r="BP91" i="1"/>
  <c r="J249" i="7" s="1"/>
  <c r="BO91" i="1"/>
  <c r="J228" i="7" s="1"/>
  <c r="BN91" i="1"/>
  <c r="J207" i="7" s="1"/>
  <c r="BM91" i="1"/>
  <c r="I249" i="7" s="1"/>
  <c r="BL91" i="1"/>
  <c r="I228" i="7" s="1"/>
  <c r="BK91" i="1"/>
  <c r="I207" i="7" s="1"/>
  <c r="BJ91" i="1"/>
  <c r="H249" i="7" s="1"/>
  <c r="BI91" i="1"/>
  <c r="H228" i="7" s="1"/>
  <c r="BH91" i="1"/>
  <c r="H207" i="7" s="1"/>
  <c r="BG91" i="1"/>
  <c r="G249" i="7" s="1"/>
  <c r="X249" i="7" s="1"/>
  <c r="BF91" i="1"/>
  <c r="G228" i="7" s="1"/>
  <c r="BE91" i="1"/>
  <c r="G207" i="7" s="1"/>
  <c r="BD91" i="1"/>
  <c r="F249" i="7" s="1"/>
  <c r="BC91" i="1"/>
  <c r="F228" i="7" s="1"/>
  <c r="BB91" i="1"/>
  <c r="F207" i="7" s="1"/>
  <c r="BA91" i="1"/>
  <c r="E249" i="7" s="1"/>
  <c r="AZ91" i="1"/>
  <c r="E228" i="7" s="1"/>
  <c r="AY91" i="1"/>
  <c r="E207" i="7" s="1"/>
  <c r="AW91" i="1"/>
  <c r="CQ90" i="1"/>
  <c r="S248" i="7" s="1"/>
  <c r="CP90" i="1"/>
  <c r="S227" i="7" s="1"/>
  <c r="CO90" i="1"/>
  <c r="S206" i="7" s="1"/>
  <c r="CN90" i="1"/>
  <c r="R248" i="7" s="1"/>
  <c r="CM90" i="1"/>
  <c r="R227" i="7" s="1"/>
  <c r="CL90" i="1"/>
  <c r="R206" i="7" s="1"/>
  <c r="CK90" i="1"/>
  <c r="Q248" i="7" s="1"/>
  <c r="CJ90" i="1"/>
  <c r="Q227" i="7" s="1"/>
  <c r="CI90" i="1"/>
  <c r="Q206" i="7" s="1"/>
  <c r="CH90" i="1"/>
  <c r="P248" i="7" s="1"/>
  <c r="CG90" i="1"/>
  <c r="P227" i="7" s="1"/>
  <c r="CF90" i="1"/>
  <c r="P206" i="7" s="1"/>
  <c r="CE90" i="1"/>
  <c r="O248" i="7" s="1"/>
  <c r="CD90" i="1"/>
  <c r="O227" i="7" s="1"/>
  <c r="CC90" i="1"/>
  <c r="O206" i="7" s="1"/>
  <c r="CB90" i="1"/>
  <c r="N248" i="7" s="1"/>
  <c r="CA90" i="1"/>
  <c r="N227" i="7" s="1"/>
  <c r="BZ90" i="1"/>
  <c r="N206" i="7" s="1"/>
  <c r="BY90" i="1"/>
  <c r="M248" i="7" s="1"/>
  <c r="BX90" i="1"/>
  <c r="M227" i="7" s="1"/>
  <c r="BW90" i="1"/>
  <c r="M206" i="7" s="1"/>
  <c r="BV90" i="1"/>
  <c r="L248" i="7" s="1"/>
  <c r="BU90" i="1"/>
  <c r="L227" i="7" s="1"/>
  <c r="BT90" i="1"/>
  <c r="L206" i="7" s="1"/>
  <c r="BS90" i="1"/>
  <c r="BR90" i="1"/>
  <c r="K227" i="7" s="1"/>
  <c r="BQ90" i="1"/>
  <c r="K206" i="7" s="1"/>
  <c r="BP90" i="1"/>
  <c r="J248" i="7" s="1"/>
  <c r="BO90" i="1"/>
  <c r="J227" i="7" s="1"/>
  <c r="BN90" i="1"/>
  <c r="J206" i="7" s="1"/>
  <c r="BM90" i="1"/>
  <c r="I248" i="7" s="1"/>
  <c r="BL90" i="1"/>
  <c r="I227" i="7" s="1"/>
  <c r="BK90" i="1"/>
  <c r="I206" i="7" s="1"/>
  <c r="BJ90" i="1"/>
  <c r="H248" i="7" s="1"/>
  <c r="BI90" i="1"/>
  <c r="H227" i="7" s="1"/>
  <c r="BH90" i="1"/>
  <c r="H206" i="7" s="1"/>
  <c r="BG90" i="1"/>
  <c r="G248" i="7" s="1"/>
  <c r="BF90" i="1"/>
  <c r="G227" i="7" s="1"/>
  <c r="BE90" i="1"/>
  <c r="G206" i="7" s="1"/>
  <c r="X206" i="7" s="1"/>
  <c r="BD90" i="1"/>
  <c r="F248" i="7" s="1"/>
  <c r="BC90" i="1"/>
  <c r="F227" i="7" s="1"/>
  <c r="BB90" i="1"/>
  <c r="F206" i="7" s="1"/>
  <c r="BA90" i="1"/>
  <c r="E248" i="7" s="1"/>
  <c r="AZ90" i="1"/>
  <c r="E227" i="7" s="1"/>
  <c r="AY90" i="1"/>
  <c r="E206" i="7" s="1"/>
  <c r="AW90" i="1"/>
  <c r="CQ89" i="1"/>
  <c r="S247" i="7" s="1"/>
  <c r="CP89" i="1"/>
  <c r="S226" i="7" s="1"/>
  <c r="CO89" i="1"/>
  <c r="S205" i="7" s="1"/>
  <c r="CN89" i="1"/>
  <c r="R247" i="7" s="1"/>
  <c r="CM89" i="1"/>
  <c r="R226" i="7" s="1"/>
  <c r="CL89" i="1"/>
  <c r="R205" i="7" s="1"/>
  <c r="CK89" i="1"/>
  <c r="Q247" i="7" s="1"/>
  <c r="CJ89" i="1"/>
  <c r="Q226" i="7" s="1"/>
  <c r="CI89" i="1"/>
  <c r="Q205" i="7" s="1"/>
  <c r="CH89" i="1"/>
  <c r="P247" i="7" s="1"/>
  <c r="CG89" i="1"/>
  <c r="P226" i="7" s="1"/>
  <c r="CF89" i="1"/>
  <c r="P205" i="7" s="1"/>
  <c r="CE89" i="1"/>
  <c r="O247" i="7" s="1"/>
  <c r="CD89" i="1"/>
  <c r="O226" i="7" s="1"/>
  <c r="CC89" i="1"/>
  <c r="O205" i="7" s="1"/>
  <c r="CB89" i="1"/>
  <c r="N247" i="7" s="1"/>
  <c r="CA89" i="1"/>
  <c r="N226" i="7" s="1"/>
  <c r="BZ89" i="1"/>
  <c r="N205" i="7" s="1"/>
  <c r="BY89" i="1"/>
  <c r="M247" i="7" s="1"/>
  <c r="BX89" i="1"/>
  <c r="M226" i="7" s="1"/>
  <c r="BW89" i="1"/>
  <c r="M205" i="7" s="1"/>
  <c r="BV89" i="1"/>
  <c r="L247" i="7" s="1"/>
  <c r="BU89" i="1"/>
  <c r="L226" i="7" s="1"/>
  <c r="BT89" i="1"/>
  <c r="L205" i="7" s="1"/>
  <c r="BS89" i="1"/>
  <c r="BR89" i="1"/>
  <c r="K226" i="7" s="1"/>
  <c r="BQ89" i="1"/>
  <c r="K205" i="7" s="1"/>
  <c r="BP89" i="1"/>
  <c r="J247" i="7" s="1"/>
  <c r="BO89" i="1"/>
  <c r="J226" i="7" s="1"/>
  <c r="BN89" i="1"/>
  <c r="J205" i="7" s="1"/>
  <c r="BM89" i="1"/>
  <c r="I247" i="7" s="1"/>
  <c r="BL89" i="1"/>
  <c r="I226" i="7" s="1"/>
  <c r="BK89" i="1"/>
  <c r="I205" i="7" s="1"/>
  <c r="BJ89" i="1"/>
  <c r="H247" i="7" s="1"/>
  <c r="BI89" i="1"/>
  <c r="H226" i="7" s="1"/>
  <c r="BH89" i="1"/>
  <c r="H205" i="7" s="1"/>
  <c r="BG89" i="1"/>
  <c r="G247" i="7" s="1"/>
  <c r="BF89" i="1"/>
  <c r="G226" i="7" s="1"/>
  <c r="BE89" i="1"/>
  <c r="G205" i="7" s="1"/>
  <c r="BD89" i="1"/>
  <c r="F247" i="7" s="1"/>
  <c r="BC89" i="1"/>
  <c r="F226" i="7" s="1"/>
  <c r="BB89" i="1"/>
  <c r="F205" i="7" s="1"/>
  <c r="BA89" i="1"/>
  <c r="E247" i="7" s="1"/>
  <c r="AZ89" i="1"/>
  <c r="E226" i="7" s="1"/>
  <c r="AY89" i="1"/>
  <c r="E205" i="7" s="1"/>
  <c r="AW89" i="1"/>
  <c r="CQ88" i="1"/>
  <c r="S246" i="7" s="1"/>
  <c r="CP88" i="1"/>
  <c r="S225" i="7" s="1"/>
  <c r="CO88" i="1"/>
  <c r="S204" i="7" s="1"/>
  <c r="CN88" i="1"/>
  <c r="R246" i="7" s="1"/>
  <c r="CM88" i="1"/>
  <c r="R225" i="7" s="1"/>
  <c r="CL88" i="1"/>
  <c r="R204" i="7" s="1"/>
  <c r="CK88" i="1"/>
  <c r="Q246" i="7" s="1"/>
  <c r="CJ88" i="1"/>
  <c r="Q225" i="7" s="1"/>
  <c r="CI88" i="1"/>
  <c r="Q204" i="7" s="1"/>
  <c r="CH88" i="1"/>
  <c r="P246" i="7" s="1"/>
  <c r="CG88" i="1"/>
  <c r="P225" i="7" s="1"/>
  <c r="CF88" i="1"/>
  <c r="P204" i="7" s="1"/>
  <c r="CE88" i="1"/>
  <c r="O246" i="7" s="1"/>
  <c r="CD88" i="1"/>
  <c r="O225" i="7" s="1"/>
  <c r="CC88" i="1"/>
  <c r="O204" i="7" s="1"/>
  <c r="CB88" i="1"/>
  <c r="N246" i="7" s="1"/>
  <c r="CA88" i="1"/>
  <c r="N225" i="7" s="1"/>
  <c r="BZ88" i="1"/>
  <c r="N204" i="7" s="1"/>
  <c r="BY88" i="1"/>
  <c r="M246" i="7" s="1"/>
  <c r="BX88" i="1"/>
  <c r="M225" i="7" s="1"/>
  <c r="BW88" i="1"/>
  <c r="M204" i="7" s="1"/>
  <c r="BV88" i="1"/>
  <c r="L246" i="7" s="1"/>
  <c r="BU88" i="1"/>
  <c r="L225" i="7" s="1"/>
  <c r="BT88" i="1"/>
  <c r="L204" i="7" s="1"/>
  <c r="BS88" i="1"/>
  <c r="BR88" i="1"/>
  <c r="K225" i="7" s="1"/>
  <c r="BQ88" i="1"/>
  <c r="K204" i="7" s="1"/>
  <c r="BP88" i="1"/>
  <c r="J246" i="7" s="1"/>
  <c r="BO88" i="1"/>
  <c r="J225" i="7" s="1"/>
  <c r="BN88" i="1"/>
  <c r="J204" i="7" s="1"/>
  <c r="BM88" i="1"/>
  <c r="I246" i="7" s="1"/>
  <c r="BL88" i="1"/>
  <c r="I225" i="7" s="1"/>
  <c r="BK88" i="1"/>
  <c r="I204" i="7" s="1"/>
  <c r="BJ88" i="1"/>
  <c r="H246" i="7" s="1"/>
  <c r="BI88" i="1"/>
  <c r="H225" i="7" s="1"/>
  <c r="BH88" i="1"/>
  <c r="H204" i="7" s="1"/>
  <c r="BG88" i="1"/>
  <c r="G246" i="7" s="1"/>
  <c r="BF88" i="1"/>
  <c r="G225" i="7" s="1"/>
  <c r="BE88" i="1"/>
  <c r="G204" i="7" s="1"/>
  <c r="BD88" i="1"/>
  <c r="F246" i="7" s="1"/>
  <c r="BC88" i="1"/>
  <c r="F225" i="7" s="1"/>
  <c r="BB88" i="1"/>
  <c r="F204" i="7" s="1"/>
  <c r="BA88" i="1"/>
  <c r="E246" i="7" s="1"/>
  <c r="AZ88" i="1"/>
  <c r="E225" i="7" s="1"/>
  <c r="AY88" i="1"/>
  <c r="E204" i="7" s="1"/>
  <c r="AW88" i="1"/>
  <c r="CQ87" i="1"/>
  <c r="S245" i="7" s="1"/>
  <c r="CP87" i="1"/>
  <c r="S224" i="7" s="1"/>
  <c r="CO87" i="1"/>
  <c r="S203" i="7" s="1"/>
  <c r="CN87" i="1"/>
  <c r="R245" i="7" s="1"/>
  <c r="CM87" i="1"/>
  <c r="R224" i="7" s="1"/>
  <c r="CL87" i="1"/>
  <c r="R203" i="7" s="1"/>
  <c r="CK87" i="1"/>
  <c r="Q245" i="7" s="1"/>
  <c r="CJ87" i="1"/>
  <c r="Q224" i="7" s="1"/>
  <c r="CI87" i="1"/>
  <c r="Q203" i="7" s="1"/>
  <c r="CH87" i="1"/>
  <c r="P245" i="7" s="1"/>
  <c r="CG87" i="1"/>
  <c r="P224" i="7" s="1"/>
  <c r="CF87" i="1"/>
  <c r="P203" i="7" s="1"/>
  <c r="CE87" i="1"/>
  <c r="O245" i="7" s="1"/>
  <c r="CD87" i="1"/>
  <c r="O224" i="7" s="1"/>
  <c r="CC87" i="1"/>
  <c r="O203" i="7" s="1"/>
  <c r="CB87" i="1"/>
  <c r="N245" i="7" s="1"/>
  <c r="CA87" i="1"/>
  <c r="N224" i="7" s="1"/>
  <c r="BZ87" i="1"/>
  <c r="N203" i="7" s="1"/>
  <c r="BY87" i="1"/>
  <c r="M245" i="7" s="1"/>
  <c r="BX87" i="1"/>
  <c r="M224" i="7" s="1"/>
  <c r="BW87" i="1"/>
  <c r="M203" i="7" s="1"/>
  <c r="BV87" i="1"/>
  <c r="L245" i="7" s="1"/>
  <c r="BU87" i="1"/>
  <c r="L224" i="7" s="1"/>
  <c r="BT87" i="1"/>
  <c r="L203" i="7" s="1"/>
  <c r="BS87" i="1"/>
  <c r="BR87" i="1"/>
  <c r="K224" i="7" s="1"/>
  <c r="BQ87" i="1"/>
  <c r="K203" i="7" s="1"/>
  <c r="BP87" i="1"/>
  <c r="J245" i="7" s="1"/>
  <c r="BO87" i="1"/>
  <c r="J224" i="7" s="1"/>
  <c r="BN87" i="1"/>
  <c r="J203" i="7" s="1"/>
  <c r="BM87" i="1"/>
  <c r="I245" i="7" s="1"/>
  <c r="BL87" i="1"/>
  <c r="I224" i="7" s="1"/>
  <c r="BK87" i="1"/>
  <c r="I203" i="7" s="1"/>
  <c r="BJ87" i="1"/>
  <c r="H245" i="7" s="1"/>
  <c r="BI87" i="1"/>
  <c r="H224" i="7" s="1"/>
  <c r="BH87" i="1"/>
  <c r="H203" i="7" s="1"/>
  <c r="BG87" i="1"/>
  <c r="G245" i="7" s="1"/>
  <c r="X245" i="7" s="1"/>
  <c r="BF87" i="1"/>
  <c r="G224" i="7" s="1"/>
  <c r="BE87" i="1"/>
  <c r="G203" i="7" s="1"/>
  <c r="BD87" i="1"/>
  <c r="F245" i="7" s="1"/>
  <c r="BC87" i="1"/>
  <c r="F224" i="7" s="1"/>
  <c r="BB87" i="1"/>
  <c r="F203" i="7" s="1"/>
  <c r="BA87" i="1"/>
  <c r="E245" i="7" s="1"/>
  <c r="AZ87" i="1"/>
  <c r="E224" i="7" s="1"/>
  <c r="AY87" i="1"/>
  <c r="E203" i="7" s="1"/>
  <c r="AW87" i="1"/>
  <c r="CQ86" i="1"/>
  <c r="S244" i="7" s="1"/>
  <c r="CP86" i="1"/>
  <c r="S223" i="7" s="1"/>
  <c r="CO86" i="1"/>
  <c r="S202" i="7" s="1"/>
  <c r="CN86" i="1"/>
  <c r="R244" i="7" s="1"/>
  <c r="CM86" i="1"/>
  <c r="R223" i="7" s="1"/>
  <c r="CL86" i="1"/>
  <c r="R202" i="7" s="1"/>
  <c r="CK86" i="1"/>
  <c r="Q244" i="7" s="1"/>
  <c r="CJ86" i="1"/>
  <c r="Q223" i="7" s="1"/>
  <c r="CI86" i="1"/>
  <c r="Q202" i="7" s="1"/>
  <c r="CH86" i="1"/>
  <c r="P244" i="7" s="1"/>
  <c r="CG86" i="1"/>
  <c r="P223" i="7" s="1"/>
  <c r="CF86" i="1"/>
  <c r="P202" i="7" s="1"/>
  <c r="CE86" i="1"/>
  <c r="O244" i="7" s="1"/>
  <c r="CD86" i="1"/>
  <c r="O223" i="7" s="1"/>
  <c r="CC86" i="1"/>
  <c r="O202" i="7" s="1"/>
  <c r="CB86" i="1"/>
  <c r="N244" i="7" s="1"/>
  <c r="CA86" i="1"/>
  <c r="N223" i="7" s="1"/>
  <c r="BZ86" i="1"/>
  <c r="N202" i="7" s="1"/>
  <c r="BY86" i="1"/>
  <c r="M244" i="7" s="1"/>
  <c r="BX86" i="1"/>
  <c r="M223" i="7" s="1"/>
  <c r="BW86" i="1"/>
  <c r="M202" i="7" s="1"/>
  <c r="BV86" i="1"/>
  <c r="L244" i="7" s="1"/>
  <c r="BU86" i="1"/>
  <c r="L223" i="7" s="1"/>
  <c r="BT86" i="1"/>
  <c r="L202" i="7" s="1"/>
  <c r="BS86" i="1"/>
  <c r="BR86" i="1"/>
  <c r="K223" i="7" s="1"/>
  <c r="BQ86" i="1"/>
  <c r="K202" i="7" s="1"/>
  <c r="BP86" i="1"/>
  <c r="J244" i="7" s="1"/>
  <c r="BO86" i="1"/>
  <c r="J223" i="7" s="1"/>
  <c r="BN86" i="1"/>
  <c r="J202" i="7" s="1"/>
  <c r="BM86" i="1"/>
  <c r="I244" i="7" s="1"/>
  <c r="BL86" i="1"/>
  <c r="I223" i="7" s="1"/>
  <c r="BK86" i="1"/>
  <c r="I202" i="7" s="1"/>
  <c r="BJ86" i="1"/>
  <c r="H244" i="7" s="1"/>
  <c r="BI86" i="1"/>
  <c r="H223" i="7" s="1"/>
  <c r="BH86" i="1"/>
  <c r="H202" i="7" s="1"/>
  <c r="BG86" i="1"/>
  <c r="G244" i="7" s="1"/>
  <c r="BF86" i="1"/>
  <c r="G223" i="7" s="1"/>
  <c r="BE86" i="1"/>
  <c r="G202" i="7" s="1"/>
  <c r="BD86" i="1"/>
  <c r="F244" i="7" s="1"/>
  <c r="BC86" i="1"/>
  <c r="F223" i="7" s="1"/>
  <c r="BB86" i="1"/>
  <c r="F202" i="7" s="1"/>
  <c r="BA86" i="1"/>
  <c r="E244" i="7" s="1"/>
  <c r="AZ86" i="1"/>
  <c r="E223" i="7" s="1"/>
  <c r="AY86" i="1"/>
  <c r="E202" i="7" s="1"/>
  <c r="AW86" i="1"/>
  <c r="CQ85" i="1"/>
  <c r="S243" i="7" s="1"/>
  <c r="CP85" i="1"/>
  <c r="S222" i="7" s="1"/>
  <c r="CO85" i="1"/>
  <c r="S201" i="7" s="1"/>
  <c r="CN85" i="1"/>
  <c r="R243" i="7" s="1"/>
  <c r="CM85" i="1"/>
  <c r="R222" i="7" s="1"/>
  <c r="CL85" i="1"/>
  <c r="R201" i="7" s="1"/>
  <c r="CK85" i="1"/>
  <c r="Q243" i="7" s="1"/>
  <c r="CJ85" i="1"/>
  <c r="Q222" i="7" s="1"/>
  <c r="CI85" i="1"/>
  <c r="Q201" i="7" s="1"/>
  <c r="CH85" i="1"/>
  <c r="P243" i="7" s="1"/>
  <c r="CG85" i="1"/>
  <c r="P222" i="7" s="1"/>
  <c r="CF85" i="1"/>
  <c r="P201" i="7" s="1"/>
  <c r="CE85" i="1"/>
  <c r="O243" i="7" s="1"/>
  <c r="CD85" i="1"/>
  <c r="O222" i="7" s="1"/>
  <c r="CC85" i="1"/>
  <c r="O201" i="7" s="1"/>
  <c r="CB85" i="1"/>
  <c r="N243" i="7" s="1"/>
  <c r="CA85" i="1"/>
  <c r="N222" i="7" s="1"/>
  <c r="BZ85" i="1"/>
  <c r="N201" i="7" s="1"/>
  <c r="BY85" i="1"/>
  <c r="M243" i="7" s="1"/>
  <c r="BX85" i="1"/>
  <c r="M222" i="7" s="1"/>
  <c r="BW85" i="1"/>
  <c r="M201" i="7" s="1"/>
  <c r="BV85" i="1"/>
  <c r="L243" i="7" s="1"/>
  <c r="BU85" i="1"/>
  <c r="L222" i="7" s="1"/>
  <c r="BT85" i="1"/>
  <c r="L201" i="7" s="1"/>
  <c r="BS85" i="1"/>
  <c r="BR85" i="1"/>
  <c r="K222" i="7" s="1"/>
  <c r="BQ85" i="1"/>
  <c r="K201" i="7" s="1"/>
  <c r="BP85" i="1"/>
  <c r="J243" i="7" s="1"/>
  <c r="BO85" i="1"/>
  <c r="J222" i="7" s="1"/>
  <c r="BN85" i="1"/>
  <c r="J201" i="7" s="1"/>
  <c r="BM85" i="1"/>
  <c r="I243" i="7" s="1"/>
  <c r="BL85" i="1"/>
  <c r="I222" i="7" s="1"/>
  <c r="BK85" i="1"/>
  <c r="I201" i="7" s="1"/>
  <c r="BJ85" i="1"/>
  <c r="H243" i="7" s="1"/>
  <c r="BI85" i="1"/>
  <c r="H222" i="7" s="1"/>
  <c r="BH85" i="1"/>
  <c r="H201" i="7" s="1"/>
  <c r="BG85" i="1"/>
  <c r="G243" i="7" s="1"/>
  <c r="BF85" i="1"/>
  <c r="G222" i="7" s="1"/>
  <c r="BE85" i="1"/>
  <c r="G201" i="7" s="1"/>
  <c r="BD85" i="1"/>
  <c r="F243" i="7" s="1"/>
  <c r="BC85" i="1"/>
  <c r="F222" i="7" s="1"/>
  <c r="BB85" i="1"/>
  <c r="F201" i="7" s="1"/>
  <c r="BA85" i="1"/>
  <c r="E243" i="7" s="1"/>
  <c r="AZ85" i="1"/>
  <c r="E222" i="7" s="1"/>
  <c r="AY85" i="1"/>
  <c r="E201" i="7" s="1"/>
  <c r="AW85" i="1"/>
  <c r="CQ84" i="1"/>
  <c r="S242" i="7" s="1"/>
  <c r="CP84" i="1"/>
  <c r="S221" i="7" s="1"/>
  <c r="CO84" i="1"/>
  <c r="S200" i="7" s="1"/>
  <c r="CN84" i="1"/>
  <c r="R242" i="7" s="1"/>
  <c r="CM84" i="1"/>
  <c r="R221" i="7" s="1"/>
  <c r="CL84" i="1"/>
  <c r="R200" i="7" s="1"/>
  <c r="CK84" i="1"/>
  <c r="Q242" i="7" s="1"/>
  <c r="CJ84" i="1"/>
  <c r="Q221" i="7" s="1"/>
  <c r="CI84" i="1"/>
  <c r="Q200" i="7" s="1"/>
  <c r="CH84" i="1"/>
  <c r="P242" i="7" s="1"/>
  <c r="CG84" i="1"/>
  <c r="P221" i="7" s="1"/>
  <c r="CF84" i="1"/>
  <c r="P200" i="7" s="1"/>
  <c r="CE84" i="1"/>
  <c r="O242" i="7" s="1"/>
  <c r="CD84" i="1"/>
  <c r="O221" i="7" s="1"/>
  <c r="CC84" i="1"/>
  <c r="O200" i="7" s="1"/>
  <c r="CB84" i="1"/>
  <c r="N242" i="7" s="1"/>
  <c r="CA84" i="1"/>
  <c r="N221" i="7" s="1"/>
  <c r="BZ84" i="1"/>
  <c r="N200" i="7" s="1"/>
  <c r="BY84" i="1"/>
  <c r="M242" i="7" s="1"/>
  <c r="BX84" i="1"/>
  <c r="M221" i="7" s="1"/>
  <c r="BW84" i="1"/>
  <c r="M200" i="7" s="1"/>
  <c r="BV84" i="1"/>
  <c r="L242" i="7" s="1"/>
  <c r="BU84" i="1"/>
  <c r="L221" i="7" s="1"/>
  <c r="BT84" i="1"/>
  <c r="L200" i="7" s="1"/>
  <c r="BS84" i="1"/>
  <c r="BR84" i="1"/>
  <c r="K221" i="7" s="1"/>
  <c r="BQ84" i="1"/>
  <c r="K200" i="7" s="1"/>
  <c r="BP84" i="1"/>
  <c r="J242" i="7" s="1"/>
  <c r="BO84" i="1"/>
  <c r="J221" i="7" s="1"/>
  <c r="BN84" i="1"/>
  <c r="J200" i="7" s="1"/>
  <c r="BM84" i="1"/>
  <c r="I242" i="7" s="1"/>
  <c r="BL84" i="1"/>
  <c r="I221" i="7" s="1"/>
  <c r="BK84" i="1"/>
  <c r="I200" i="7" s="1"/>
  <c r="BJ84" i="1"/>
  <c r="H242" i="7" s="1"/>
  <c r="BI84" i="1"/>
  <c r="H221" i="7" s="1"/>
  <c r="BH84" i="1"/>
  <c r="H200" i="7" s="1"/>
  <c r="BG84" i="1"/>
  <c r="G242" i="7" s="1"/>
  <c r="BF84" i="1"/>
  <c r="G221" i="7" s="1"/>
  <c r="BE84" i="1"/>
  <c r="G200" i="7" s="1"/>
  <c r="BD84" i="1"/>
  <c r="F242" i="7" s="1"/>
  <c r="BC84" i="1"/>
  <c r="F221" i="7" s="1"/>
  <c r="BB84" i="1"/>
  <c r="F200" i="7" s="1"/>
  <c r="BA84" i="1"/>
  <c r="E242" i="7" s="1"/>
  <c r="AZ84" i="1"/>
  <c r="E221" i="7" s="1"/>
  <c r="AY84" i="1"/>
  <c r="E200" i="7" s="1"/>
  <c r="AW84" i="1"/>
  <c r="CQ83" i="1"/>
  <c r="S241" i="7" s="1"/>
  <c r="CP83" i="1"/>
  <c r="S220" i="7" s="1"/>
  <c r="CO83" i="1"/>
  <c r="S199" i="7" s="1"/>
  <c r="CN83" i="1"/>
  <c r="R241" i="7" s="1"/>
  <c r="CM83" i="1"/>
  <c r="R220" i="7" s="1"/>
  <c r="CL83" i="1"/>
  <c r="R199" i="7" s="1"/>
  <c r="CK83" i="1"/>
  <c r="Q241" i="7" s="1"/>
  <c r="CJ83" i="1"/>
  <c r="Q220" i="7" s="1"/>
  <c r="CI83" i="1"/>
  <c r="Q199" i="7" s="1"/>
  <c r="CH83" i="1"/>
  <c r="P241" i="7" s="1"/>
  <c r="CG83" i="1"/>
  <c r="P220" i="7" s="1"/>
  <c r="CF83" i="1"/>
  <c r="P199" i="7" s="1"/>
  <c r="CE83" i="1"/>
  <c r="O241" i="7" s="1"/>
  <c r="CD83" i="1"/>
  <c r="O220" i="7" s="1"/>
  <c r="CC83" i="1"/>
  <c r="O199" i="7" s="1"/>
  <c r="CB83" i="1"/>
  <c r="N241" i="7" s="1"/>
  <c r="CA83" i="1"/>
  <c r="N220" i="7" s="1"/>
  <c r="BZ83" i="1"/>
  <c r="N199" i="7" s="1"/>
  <c r="BY83" i="1"/>
  <c r="M241" i="7" s="1"/>
  <c r="BX83" i="1"/>
  <c r="M220" i="7" s="1"/>
  <c r="BW83" i="1"/>
  <c r="M199" i="7" s="1"/>
  <c r="BV83" i="1"/>
  <c r="L241" i="7" s="1"/>
  <c r="BU83" i="1"/>
  <c r="L220" i="7" s="1"/>
  <c r="BT83" i="1"/>
  <c r="L199" i="7" s="1"/>
  <c r="BS83" i="1"/>
  <c r="BR83" i="1"/>
  <c r="K220" i="7" s="1"/>
  <c r="BQ83" i="1"/>
  <c r="K199" i="7" s="1"/>
  <c r="BP83" i="1"/>
  <c r="J241" i="7" s="1"/>
  <c r="BO83" i="1"/>
  <c r="J220" i="7" s="1"/>
  <c r="BN83" i="1"/>
  <c r="J199" i="7" s="1"/>
  <c r="BM83" i="1"/>
  <c r="I241" i="7" s="1"/>
  <c r="BL83" i="1"/>
  <c r="I220" i="7" s="1"/>
  <c r="BK83" i="1"/>
  <c r="I199" i="7" s="1"/>
  <c r="BJ83" i="1"/>
  <c r="H241" i="7" s="1"/>
  <c r="BI83" i="1"/>
  <c r="H220" i="7" s="1"/>
  <c r="BH83" i="1"/>
  <c r="H199" i="7" s="1"/>
  <c r="BG83" i="1"/>
  <c r="G241" i="7" s="1"/>
  <c r="X241" i="7" s="1"/>
  <c r="BF83" i="1"/>
  <c r="G220" i="7" s="1"/>
  <c r="BE83" i="1"/>
  <c r="G199" i="7" s="1"/>
  <c r="BD83" i="1"/>
  <c r="F241" i="7" s="1"/>
  <c r="BC83" i="1"/>
  <c r="F220" i="7" s="1"/>
  <c r="BB83" i="1"/>
  <c r="F199" i="7" s="1"/>
  <c r="BA83" i="1"/>
  <c r="E241" i="7" s="1"/>
  <c r="AZ83" i="1"/>
  <c r="E220" i="7" s="1"/>
  <c r="AY83" i="1"/>
  <c r="E199" i="7" s="1"/>
  <c r="AW83" i="1"/>
  <c r="CQ82" i="1"/>
  <c r="S240" i="7" s="1"/>
  <c r="CP82" i="1"/>
  <c r="S219" i="7" s="1"/>
  <c r="CO82" i="1"/>
  <c r="S198" i="7" s="1"/>
  <c r="CN82" i="1"/>
  <c r="R240" i="7" s="1"/>
  <c r="CM82" i="1"/>
  <c r="R219" i="7" s="1"/>
  <c r="CL82" i="1"/>
  <c r="R198" i="7" s="1"/>
  <c r="CK82" i="1"/>
  <c r="Q240" i="7" s="1"/>
  <c r="CJ82" i="1"/>
  <c r="Q219" i="7" s="1"/>
  <c r="CI82" i="1"/>
  <c r="Q198" i="7" s="1"/>
  <c r="CH82" i="1"/>
  <c r="P240" i="7" s="1"/>
  <c r="CG82" i="1"/>
  <c r="P219" i="7" s="1"/>
  <c r="CF82" i="1"/>
  <c r="P198" i="7" s="1"/>
  <c r="CE82" i="1"/>
  <c r="O240" i="7" s="1"/>
  <c r="CD82" i="1"/>
  <c r="O219" i="7" s="1"/>
  <c r="CC82" i="1"/>
  <c r="O198" i="7" s="1"/>
  <c r="CB82" i="1"/>
  <c r="N240" i="7" s="1"/>
  <c r="CA82" i="1"/>
  <c r="N219" i="7" s="1"/>
  <c r="BZ82" i="1"/>
  <c r="N198" i="7" s="1"/>
  <c r="BY82" i="1"/>
  <c r="M240" i="7" s="1"/>
  <c r="BX82" i="1"/>
  <c r="M219" i="7" s="1"/>
  <c r="BW82" i="1"/>
  <c r="M198" i="7" s="1"/>
  <c r="BV82" i="1"/>
  <c r="L240" i="7" s="1"/>
  <c r="BU82" i="1"/>
  <c r="L219" i="7" s="1"/>
  <c r="BT82" i="1"/>
  <c r="L198" i="7" s="1"/>
  <c r="BS82" i="1"/>
  <c r="BR82" i="1"/>
  <c r="K219" i="7" s="1"/>
  <c r="BQ82" i="1"/>
  <c r="K198" i="7" s="1"/>
  <c r="BP82" i="1"/>
  <c r="J240" i="7" s="1"/>
  <c r="BO82" i="1"/>
  <c r="J219" i="7" s="1"/>
  <c r="BN82" i="1"/>
  <c r="J198" i="7" s="1"/>
  <c r="BM82" i="1"/>
  <c r="I240" i="7" s="1"/>
  <c r="BL82" i="1"/>
  <c r="I219" i="7" s="1"/>
  <c r="BK82" i="1"/>
  <c r="I198" i="7" s="1"/>
  <c r="BJ82" i="1"/>
  <c r="H240" i="7" s="1"/>
  <c r="BI82" i="1"/>
  <c r="H219" i="7" s="1"/>
  <c r="BH82" i="1"/>
  <c r="H198" i="7" s="1"/>
  <c r="BG82" i="1"/>
  <c r="G240" i="7" s="1"/>
  <c r="BF82" i="1"/>
  <c r="G219" i="7" s="1"/>
  <c r="BE82" i="1"/>
  <c r="G198" i="7" s="1"/>
  <c r="X198" i="7" s="1"/>
  <c r="BD82" i="1"/>
  <c r="F240" i="7" s="1"/>
  <c r="BC82" i="1"/>
  <c r="F219" i="7" s="1"/>
  <c r="BB82" i="1"/>
  <c r="F198" i="7" s="1"/>
  <c r="BA82" i="1"/>
  <c r="E240" i="7" s="1"/>
  <c r="AZ82" i="1"/>
  <c r="E219" i="7" s="1"/>
  <c r="AY82" i="1"/>
  <c r="E198" i="7" s="1"/>
  <c r="AW82" i="1"/>
  <c r="CQ81" i="1"/>
  <c r="S239" i="7" s="1"/>
  <c r="CP81" i="1"/>
  <c r="S218" i="7" s="1"/>
  <c r="CO81" i="1"/>
  <c r="S197" i="7" s="1"/>
  <c r="CN81" i="1"/>
  <c r="R239" i="7" s="1"/>
  <c r="CM81" i="1"/>
  <c r="R218" i="7" s="1"/>
  <c r="CL81" i="1"/>
  <c r="R197" i="7" s="1"/>
  <c r="CK81" i="1"/>
  <c r="Q239" i="7" s="1"/>
  <c r="CJ81" i="1"/>
  <c r="Q218" i="7" s="1"/>
  <c r="CI81" i="1"/>
  <c r="Q197" i="7" s="1"/>
  <c r="CH81" i="1"/>
  <c r="P239" i="7" s="1"/>
  <c r="CG81" i="1"/>
  <c r="P218" i="7" s="1"/>
  <c r="CF81" i="1"/>
  <c r="P197" i="7" s="1"/>
  <c r="CE81" i="1"/>
  <c r="O239" i="7" s="1"/>
  <c r="CD81" i="1"/>
  <c r="O218" i="7" s="1"/>
  <c r="CC81" i="1"/>
  <c r="O197" i="7" s="1"/>
  <c r="CB81" i="1"/>
  <c r="N239" i="7" s="1"/>
  <c r="CA81" i="1"/>
  <c r="N218" i="7" s="1"/>
  <c r="BZ81" i="1"/>
  <c r="N197" i="7" s="1"/>
  <c r="BY81" i="1"/>
  <c r="M239" i="7" s="1"/>
  <c r="BX81" i="1"/>
  <c r="M218" i="7" s="1"/>
  <c r="BW81" i="1"/>
  <c r="M197" i="7" s="1"/>
  <c r="BV81" i="1"/>
  <c r="L239" i="7" s="1"/>
  <c r="BU81" i="1"/>
  <c r="L218" i="7" s="1"/>
  <c r="BT81" i="1"/>
  <c r="L197" i="7" s="1"/>
  <c r="BS81" i="1"/>
  <c r="BR81" i="1"/>
  <c r="K218" i="7" s="1"/>
  <c r="BQ81" i="1"/>
  <c r="K197" i="7" s="1"/>
  <c r="BP81" i="1"/>
  <c r="J239" i="7" s="1"/>
  <c r="BO81" i="1"/>
  <c r="J218" i="7" s="1"/>
  <c r="BN81" i="1"/>
  <c r="J197" i="7" s="1"/>
  <c r="BM81" i="1"/>
  <c r="I239" i="7" s="1"/>
  <c r="BL81" i="1"/>
  <c r="I218" i="7" s="1"/>
  <c r="BK81" i="1"/>
  <c r="I197" i="7" s="1"/>
  <c r="BJ81" i="1"/>
  <c r="H239" i="7" s="1"/>
  <c r="BI81" i="1"/>
  <c r="H218" i="7" s="1"/>
  <c r="BH81" i="1"/>
  <c r="H197" i="7" s="1"/>
  <c r="BG81" i="1"/>
  <c r="G239" i="7" s="1"/>
  <c r="BF81" i="1"/>
  <c r="G218" i="7" s="1"/>
  <c r="BE81" i="1"/>
  <c r="G197" i="7" s="1"/>
  <c r="BD81" i="1"/>
  <c r="F239" i="7" s="1"/>
  <c r="BC81" i="1"/>
  <c r="F218" i="7" s="1"/>
  <c r="BB81" i="1"/>
  <c r="F197" i="7" s="1"/>
  <c r="BA81" i="1"/>
  <c r="E239" i="7" s="1"/>
  <c r="AZ81" i="1"/>
  <c r="E218" i="7" s="1"/>
  <c r="AY81" i="1"/>
  <c r="E197" i="7" s="1"/>
  <c r="AW81" i="1"/>
  <c r="CQ80" i="1"/>
  <c r="S238" i="7" s="1"/>
  <c r="CP80" i="1"/>
  <c r="S217" i="7" s="1"/>
  <c r="CO80" i="1"/>
  <c r="S196" i="7" s="1"/>
  <c r="CN80" i="1"/>
  <c r="R238" i="7" s="1"/>
  <c r="CM80" i="1"/>
  <c r="R217" i="7" s="1"/>
  <c r="CL80" i="1"/>
  <c r="R196" i="7" s="1"/>
  <c r="CK80" i="1"/>
  <c r="Q238" i="7" s="1"/>
  <c r="CJ80" i="1"/>
  <c r="Q217" i="7" s="1"/>
  <c r="CI80" i="1"/>
  <c r="Q196" i="7" s="1"/>
  <c r="CH80" i="1"/>
  <c r="P238" i="7" s="1"/>
  <c r="CG80" i="1"/>
  <c r="P217" i="7" s="1"/>
  <c r="CF80" i="1"/>
  <c r="P196" i="7" s="1"/>
  <c r="CE80" i="1"/>
  <c r="O238" i="7" s="1"/>
  <c r="CD80" i="1"/>
  <c r="O217" i="7" s="1"/>
  <c r="CC80" i="1"/>
  <c r="O196" i="7" s="1"/>
  <c r="CB80" i="1"/>
  <c r="N238" i="7" s="1"/>
  <c r="CA80" i="1"/>
  <c r="N217" i="7" s="1"/>
  <c r="BZ80" i="1"/>
  <c r="N196" i="7" s="1"/>
  <c r="BY80" i="1"/>
  <c r="M238" i="7" s="1"/>
  <c r="BX80" i="1"/>
  <c r="M217" i="7" s="1"/>
  <c r="BW80" i="1"/>
  <c r="M196" i="7" s="1"/>
  <c r="BV80" i="1"/>
  <c r="L238" i="7" s="1"/>
  <c r="BU80" i="1"/>
  <c r="L217" i="7" s="1"/>
  <c r="BT80" i="1"/>
  <c r="L196" i="7" s="1"/>
  <c r="BS80" i="1"/>
  <c r="BR80" i="1"/>
  <c r="K217" i="7" s="1"/>
  <c r="BQ80" i="1"/>
  <c r="K196" i="7" s="1"/>
  <c r="BP80" i="1"/>
  <c r="J238" i="7" s="1"/>
  <c r="BO80" i="1"/>
  <c r="J217" i="7" s="1"/>
  <c r="BN80" i="1"/>
  <c r="J196" i="7" s="1"/>
  <c r="BM80" i="1"/>
  <c r="I238" i="7" s="1"/>
  <c r="BL80" i="1"/>
  <c r="I217" i="7" s="1"/>
  <c r="BK80" i="1"/>
  <c r="I196" i="7" s="1"/>
  <c r="BJ80" i="1"/>
  <c r="H238" i="7" s="1"/>
  <c r="BI80" i="1"/>
  <c r="H217" i="7" s="1"/>
  <c r="BH80" i="1"/>
  <c r="H196" i="7" s="1"/>
  <c r="BG80" i="1"/>
  <c r="G238" i="7" s="1"/>
  <c r="BF80" i="1"/>
  <c r="G217" i="7" s="1"/>
  <c r="BE80" i="1"/>
  <c r="G196" i="7" s="1"/>
  <c r="BD80" i="1"/>
  <c r="F238" i="7" s="1"/>
  <c r="BC80" i="1"/>
  <c r="F217" i="7" s="1"/>
  <c r="BB80" i="1"/>
  <c r="F196" i="7" s="1"/>
  <c r="BA80" i="1"/>
  <c r="E238" i="7" s="1"/>
  <c r="AZ80" i="1"/>
  <c r="E217" i="7" s="1"/>
  <c r="AY80" i="1"/>
  <c r="E196" i="7" s="1"/>
  <c r="AW80" i="1"/>
  <c r="CQ79" i="1"/>
  <c r="S237" i="7" s="1"/>
  <c r="CP79" i="1"/>
  <c r="S216" i="7" s="1"/>
  <c r="CO79" i="1"/>
  <c r="S195" i="7" s="1"/>
  <c r="CN79" i="1"/>
  <c r="R237" i="7" s="1"/>
  <c r="CM79" i="1"/>
  <c r="R216" i="7" s="1"/>
  <c r="CL79" i="1"/>
  <c r="R195" i="7" s="1"/>
  <c r="CK79" i="1"/>
  <c r="Q237" i="7" s="1"/>
  <c r="CJ79" i="1"/>
  <c r="Q216" i="7" s="1"/>
  <c r="CI79" i="1"/>
  <c r="Q195" i="7" s="1"/>
  <c r="CH79" i="1"/>
  <c r="P237" i="7" s="1"/>
  <c r="CG79" i="1"/>
  <c r="P216" i="7" s="1"/>
  <c r="CF79" i="1"/>
  <c r="P195" i="7" s="1"/>
  <c r="CE79" i="1"/>
  <c r="O237" i="7" s="1"/>
  <c r="CD79" i="1"/>
  <c r="O216" i="7" s="1"/>
  <c r="CC79" i="1"/>
  <c r="O195" i="7" s="1"/>
  <c r="CB79" i="1"/>
  <c r="N237" i="7" s="1"/>
  <c r="CA79" i="1"/>
  <c r="N216" i="7" s="1"/>
  <c r="BZ79" i="1"/>
  <c r="N195" i="7" s="1"/>
  <c r="BY79" i="1"/>
  <c r="M237" i="7" s="1"/>
  <c r="BX79" i="1"/>
  <c r="M216" i="7" s="1"/>
  <c r="BW79" i="1"/>
  <c r="M195" i="7" s="1"/>
  <c r="BV79" i="1"/>
  <c r="L237" i="7" s="1"/>
  <c r="BU79" i="1"/>
  <c r="L216" i="7" s="1"/>
  <c r="BT79" i="1"/>
  <c r="L195" i="7" s="1"/>
  <c r="BS79" i="1"/>
  <c r="BR79" i="1"/>
  <c r="K216" i="7" s="1"/>
  <c r="BQ79" i="1"/>
  <c r="K195" i="7" s="1"/>
  <c r="BP79" i="1"/>
  <c r="J237" i="7" s="1"/>
  <c r="BO79" i="1"/>
  <c r="J216" i="7" s="1"/>
  <c r="BN79" i="1"/>
  <c r="J195" i="7" s="1"/>
  <c r="BM79" i="1"/>
  <c r="I237" i="7" s="1"/>
  <c r="BL79" i="1"/>
  <c r="I216" i="7" s="1"/>
  <c r="BK79" i="1"/>
  <c r="I195" i="7" s="1"/>
  <c r="BJ79" i="1"/>
  <c r="H237" i="7" s="1"/>
  <c r="BI79" i="1"/>
  <c r="H216" i="7" s="1"/>
  <c r="BH79" i="1"/>
  <c r="H195" i="7" s="1"/>
  <c r="BG79" i="1"/>
  <c r="G237" i="7" s="1"/>
  <c r="X237" i="7" s="1"/>
  <c r="BF79" i="1"/>
  <c r="G216" i="7" s="1"/>
  <c r="BE79" i="1"/>
  <c r="G195" i="7" s="1"/>
  <c r="BD79" i="1"/>
  <c r="F237" i="7" s="1"/>
  <c r="BC79" i="1"/>
  <c r="F216" i="7" s="1"/>
  <c r="BB79" i="1"/>
  <c r="F195" i="7" s="1"/>
  <c r="BA79" i="1"/>
  <c r="E237" i="7" s="1"/>
  <c r="AZ79" i="1"/>
  <c r="E216" i="7" s="1"/>
  <c r="AY79" i="1"/>
  <c r="E195" i="7" s="1"/>
  <c r="AW79" i="1"/>
  <c r="CQ78" i="1"/>
  <c r="S236" i="7" s="1"/>
  <c r="CP78" i="1"/>
  <c r="S215" i="7" s="1"/>
  <c r="CO78" i="1"/>
  <c r="S194" i="7" s="1"/>
  <c r="CN78" i="1"/>
  <c r="R236" i="7" s="1"/>
  <c r="CM78" i="1"/>
  <c r="R215" i="7" s="1"/>
  <c r="CL78" i="1"/>
  <c r="R194" i="7" s="1"/>
  <c r="CK78" i="1"/>
  <c r="Q236" i="7" s="1"/>
  <c r="CJ78" i="1"/>
  <c r="Q215" i="7" s="1"/>
  <c r="CI78" i="1"/>
  <c r="Q194" i="7" s="1"/>
  <c r="CH78" i="1"/>
  <c r="P236" i="7" s="1"/>
  <c r="CG78" i="1"/>
  <c r="P215" i="7" s="1"/>
  <c r="CF78" i="1"/>
  <c r="P194" i="7" s="1"/>
  <c r="CE78" i="1"/>
  <c r="O236" i="7" s="1"/>
  <c r="CD78" i="1"/>
  <c r="O215" i="7" s="1"/>
  <c r="CC78" i="1"/>
  <c r="O194" i="7" s="1"/>
  <c r="CB78" i="1"/>
  <c r="N236" i="7" s="1"/>
  <c r="CA78" i="1"/>
  <c r="N215" i="7" s="1"/>
  <c r="BZ78" i="1"/>
  <c r="N194" i="7" s="1"/>
  <c r="BY78" i="1"/>
  <c r="M236" i="7" s="1"/>
  <c r="BX78" i="1"/>
  <c r="M215" i="7" s="1"/>
  <c r="BW78" i="1"/>
  <c r="M194" i="7" s="1"/>
  <c r="BV78" i="1"/>
  <c r="L236" i="7" s="1"/>
  <c r="BU78" i="1"/>
  <c r="L215" i="7" s="1"/>
  <c r="BT78" i="1"/>
  <c r="L194" i="7" s="1"/>
  <c r="BS78" i="1"/>
  <c r="BR78" i="1"/>
  <c r="K215" i="7" s="1"/>
  <c r="BQ78" i="1"/>
  <c r="K194" i="7" s="1"/>
  <c r="BP78" i="1"/>
  <c r="J236" i="7" s="1"/>
  <c r="BO78" i="1"/>
  <c r="J215" i="7" s="1"/>
  <c r="BN78" i="1"/>
  <c r="J194" i="7" s="1"/>
  <c r="BM78" i="1"/>
  <c r="I236" i="7" s="1"/>
  <c r="BL78" i="1"/>
  <c r="I215" i="7" s="1"/>
  <c r="BK78" i="1"/>
  <c r="I194" i="7" s="1"/>
  <c r="BJ78" i="1"/>
  <c r="H236" i="7" s="1"/>
  <c r="BI78" i="1"/>
  <c r="H215" i="7" s="1"/>
  <c r="BH78" i="1"/>
  <c r="H194" i="7" s="1"/>
  <c r="BG78" i="1"/>
  <c r="G236" i="7" s="1"/>
  <c r="BF78" i="1"/>
  <c r="G215" i="7" s="1"/>
  <c r="BE78" i="1"/>
  <c r="G194" i="7" s="1"/>
  <c r="BD78" i="1"/>
  <c r="F236" i="7" s="1"/>
  <c r="BC78" i="1"/>
  <c r="F215" i="7" s="1"/>
  <c r="BB78" i="1"/>
  <c r="F194" i="7" s="1"/>
  <c r="BA78" i="1"/>
  <c r="E236" i="7" s="1"/>
  <c r="AZ78" i="1"/>
  <c r="E215" i="7" s="1"/>
  <c r="AY78" i="1"/>
  <c r="E194" i="7" s="1"/>
  <c r="AW78" i="1"/>
  <c r="CQ77" i="1"/>
  <c r="S235" i="7" s="1"/>
  <c r="CP77" i="1"/>
  <c r="S214" i="7" s="1"/>
  <c r="CO77" i="1"/>
  <c r="S193" i="7" s="1"/>
  <c r="CN77" i="1"/>
  <c r="R235" i="7" s="1"/>
  <c r="CM77" i="1"/>
  <c r="R214" i="7" s="1"/>
  <c r="CL77" i="1"/>
  <c r="R193" i="7" s="1"/>
  <c r="CK77" i="1"/>
  <c r="Q235" i="7" s="1"/>
  <c r="CJ77" i="1"/>
  <c r="Q214" i="7" s="1"/>
  <c r="CI77" i="1"/>
  <c r="Q193" i="7" s="1"/>
  <c r="CH77" i="1"/>
  <c r="P235" i="7" s="1"/>
  <c r="CG77" i="1"/>
  <c r="P214" i="7" s="1"/>
  <c r="CF77" i="1"/>
  <c r="P193" i="7" s="1"/>
  <c r="CE77" i="1"/>
  <c r="O235" i="7" s="1"/>
  <c r="CD77" i="1"/>
  <c r="O214" i="7" s="1"/>
  <c r="CC77" i="1"/>
  <c r="O193" i="7" s="1"/>
  <c r="CB77" i="1"/>
  <c r="N235" i="7" s="1"/>
  <c r="CA77" i="1"/>
  <c r="N214" i="7" s="1"/>
  <c r="BZ77" i="1"/>
  <c r="N193" i="7" s="1"/>
  <c r="BY77" i="1"/>
  <c r="M235" i="7" s="1"/>
  <c r="BX77" i="1"/>
  <c r="M214" i="7" s="1"/>
  <c r="BW77" i="1"/>
  <c r="M193" i="7" s="1"/>
  <c r="BV77" i="1"/>
  <c r="L235" i="7" s="1"/>
  <c r="BU77" i="1"/>
  <c r="L214" i="7" s="1"/>
  <c r="BT77" i="1"/>
  <c r="L193" i="7" s="1"/>
  <c r="BS77" i="1"/>
  <c r="BR77" i="1"/>
  <c r="K214" i="7" s="1"/>
  <c r="BQ77" i="1"/>
  <c r="K193" i="7" s="1"/>
  <c r="BP77" i="1"/>
  <c r="J235" i="7" s="1"/>
  <c r="BO77" i="1"/>
  <c r="J214" i="7" s="1"/>
  <c r="BN77" i="1"/>
  <c r="J193" i="7" s="1"/>
  <c r="BM77" i="1"/>
  <c r="I235" i="7" s="1"/>
  <c r="BL77" i="1"/>
  <c r="I214" i="7" s="1"/>
  <c r="BK77" i="1"/>
  <c r="I193" i="7" s="1"/>
  <c r="BJ77" i="1"/>
  <c r="H235" i="7" s="1"/>
  <c r="BI77" i="1"/>
  <c r="H214" i="7" s="1"/>
  <c r="BH77" i="1"/>
  <c r="H193" i="7" s="1"/>
  <c r="BG77" i="1"/>
  <c r="G235" i="7" s="1"/>
  <c r="BF77" i="1"/>
  <c r="G214" i="7" s="1"/>
  <c r="BE77" i="1"/>
  <c r="G193" i="7" s="1"/>
  <c r="BD77" i="1"/>
  <c r="F235" i="7" s="1"/>
  <c r="BC77" i="1"/>
  <c r="F214" i="7" s="1"/>
  <c r="BB77" i="1"/>
  <c r="F193" i="7" s="1"/>
  <c r="BA77" i="1"/>
  <c r="E235" i="7" s="1"/>
  <c r="AZ77" i="1"/>
  <c r="E214" i="7" s="1"/>
  <c r="AY77" i="1"/>
  <c r="E193" i="7" s="1"/>
  <c r="AW77" i="1"/>
  <c r="CQ76" i="1"/>
  <c r="S234" i="7" s="1"/>
  <c r="CP76" i="1"/>
  <c r="S213" i="7" s="1"/>
  <c r="CO76" i="1"/>
  <c r="S192" i="7" s="1"/>
  <c r="CN76" i="1"/>
  <c r="R234" i="7" s="1"/>
  <c r="CM76" i="1"/>
  <c r="R213" i="7" s="1"/>
  <c r="CL76" i="1"/>
  <c r="R192" i="7" s="1"/>
  <c r="CK76" i="1"/>
  <c r="Q234" i="7" s="1"/>
  <c r="CJ76" i="1"/>
  <c r="Q213" i="7" s="1"/>
  <c r="CI76" i="1"/>
  <c r="Q192" i="7" s="1"/>
  <c r="CH76" i="1"/>
  <c r="P234" i="7" s="1"/>
  <c r="CG76" i="1"/>
  <c r="P213" i="7" s="1"/>
  <c r="CF76" i="1"/>
  <c r="P192" i="7" s="1"/>
  <c r="CE76" i="1"/>
  <c r="O234" i="7" s="1"/>
  <c r="CD76" i="1"/>
  <c r="O213" i="7" s="1"/>
  <c r="CC76" i="1"/>
  <c r="O192" i="7" s="1"/>
  <c r="CB76" i="1"/>
  <c r="N234" i="7" s="1"/>
  <c r="CA76" i="1"/>
  <c r="N213" i="7" s="1"/>
  <c r="BZ76" i="1"/>
  <c r="N192" i="7" s="1"/>
  <c r="BY76" i="1"/>
  <c r="M234" i="7" s="1"/>
  <c r="BX76" i="1"/>
  <c r="M213" i="7" s="1"/>
  <c r="BW76" i="1"/>
  <c r="M192" i="7" s="1"/>
  <c r="BV76" i="1"/>
  <c r="L234" i="7" s="1"/>
  <c r="BU76" i="1"/>
  <c r="L213" i="7" s="1"/>
  <c r="BT76" i="1"/>
  <c r="L192" i="7" s="1"/>
  <c r="BS76" i="1"/>
  <c r="BR76" i="1"/>
  <c r="K213" i="7" s="1"/>
  <c r="BQ76" i="1"/>
  <c r="K192" i="7" s="1"/>
  <c r="BP76" i="1"/>
  <c r="J234" i="7" s="1"/>
  <c r="BO76" i="1"/>
  <c r="J213" i="7" s="1"/>
  <c r="BN76" i="1"/>
  <c r="J192" i="7" s="1"/>
  <c r="BM76" i="1"/>
  <c r="I234" i="7" s="1"/>
  <c r="BL76" i="1"/>
  <c r="I213" i="7" s="1"/>
  <c r="BK76" i="1"/>
  <c r="I192" i="7" s="1"/>
  <c r="BJ76" i="1"/>
  <c r="H234" i="7" s="1"/>
  <c r="BI76" i="1"/>
  <c r="H213" i="7" s="1"/>
  <c r="BH76" i="1"/>
  <c r="H192" i="7" s="1"/>
  <c r="BG76" i="1"/>
  <c r="G234" i="7" s="1"/>
  <c r="BF76" i="1"/>
  <c r="G213" i="7" s="1"/>
  <c r="BE76" i="1"/>
  <c r="G192" i="7" s="1"/>
  <c r="BD76" i="1"/>
  <c r="F234" i="7" s="1"/>
  <c r="BC76" i="1"/>
  <c r="F213" i="7" s="1"/>
  <c r="BB76" i="1"/>
  <c r="F192" i="7" s="1"/>
  <c r="BA76" i="1"/>
  <c r="E234" i="7" s="1"/>
  <c r="AZ76" i="1"/>
  <c r="E213" i="7" s="1"/>
  <c r="AY76" i="1"/>
  <c r="E192" i="7" s="1"/>
  <c r="AW76" i="1"/>
  <c r="CQ75" i="1"/>
  <c r="S233" i="7" s="1"/>
  <c r="CP75" i="1"/>
  <c r="S212" i="7" s="1"/>
  <c r="CO75" i="1"/>
  <c r="S191" i="7" s="1"/>
  <c r="CN75" i="1"/>
  <c r="R233" i="7" s="1"/>
  <c r="CM75" i="1"/>
  <c r="R212" i="7" s="1"/>
  <c r="CL75" i="1"/>
  <c r="R191" i="7" s="1"/>
  <c r="CK75" i="1"/>
  <c r="Q233" i="7" s="1"/>
  <c r="CJ75" i="1"/>
  <c r="Q212" i="7" s="1"/>
  <c r="CI75" i="1"/>
  <c r="Q191" i="7" s="1"/>
  <c r="CH75" i="1"/>
  <c r="P233" i="7" s="1"/>
  <c r="CG75" i="1"/>
  <c r="P212" i="7" s="1"/>
  <c r="CF75" i="1"/>
  <c r="P191" i="7" s="1"/>
  <c r="CE75" i="1"/>
  <c r="O233" i="7" s="1"/>
  <c r="CD75" i="1"/>
  <c r="O212" i="7" s="1"/>
  <c r="CC75" i="1"/>
  <c r="O191" i="7" s="1"/>
  <c r="CB75" i="1"/>
  <c r="N233" i="7" s="1"/>
  <c r="CA75" i="1"/>
  <c r="N212" i="7" s="1"/>
  <c r="BZ75" i="1"/>
  <c r="N191" i="7" s="1"/>
  <c r="BY75" i="1"/>
  <c r="M233" i="7" s="1"/>
  <c r="BX75" i="1"/>
  <c r="M212" i="7" s="1"/>
  <c r="BW75" i="1"/>
  <c r="M191" i="7" s="1"/>
  <c r="BV75" i="1"/>
  <c r="L233" i="7" s="1"/>
  <c r="BU75" i="1"/>
  <c r="L212" i="7" s="1"/>
  <c r="BT75" i="1"/>
  <c r="L191" i="7" s="1"/>
  <c r="BS75" i="1"/>
  <c r="BR75" i="1"/>
  <c r="K212" i="7" s="1"/>
  <c r="BQ75" i="1"/>
  <c r="K191" i="7" s="1"/>
  <c r="BP75" i="1"/>
  <c r="J233" i="7" s="1"/>
  <c r="BO75" i="1"/>
  <c r="J212" i="7" s="1"/>
  <c r="BN75" i="1"/>
  <c r="J191" i="7" s="1"/>
  <c r="BM75" i="1"/>
  <c r="I233" i="7" s="1"/>
  <c r="BL75" i="1"/>
  <c r="I212" i="7" s="1"/>
  <c r="BK75" i="1"/>
  <c r="I191" i="7" s="1"/>
  <c r="BJ75" i="1"/>
  <c r="H233" i="7" s="1"/>
  <c r="BI75" i="1"/>
  <c r="H212" i="7" s="1"/>
  <c r="BH75" i="1"/>
  <c r="H191" i="7" s="1"/>
  <c r="BG75" i="1"/>
  <c r="G233" i="7" s="1"/>
  <c r="BF75" i="1"/>
  <c r="G212" i="7" s="1"/>
  <c r="BE75" i="1"/>
  <c r="G191" i="7" s="1"/>
  <c r="BD75" i="1"/>
  <c r="F233" i="7" s="1"/>
  <c r="BC75" i="1"/>
  <c r="F212" i="7" s="1"/>
  <c r="BB75" i="1"/>
  <c r="F191" i="7" s="1"/>
  <c r="BA75" i="1"/>
  <c r="E233" i="7" s="1"/>
  <c r="AZ75" i="1"/>
  <c r="E212" i="7" s="1"/>
  <c r="AY75" i="1"/>
  <c r="E191" i="7" s="1"/>
  <c r="AW75" i="1"/>
  <c r="CQ71" i="1"/>
  <c r="S190" i="7" s="1"/>
  <c r="CP71" i="1"/>
  <c r="S169" i="7" s="1"/>
  <c r="CO71" i="1"/>
  <c r="S148" i="7" s="1"/>
  <c r="CN71" i="1"/>
  <c r="R190" i="7" s="1"/>
  <c r="CM71" i="1"/>
  <c r="R169" i="7" s="1"/>
  <c r="CL71" i="1"/>
  <c r="R148" i="7" s="1"/>
  <c r="CK71" i="1"/>
  <c r="Q190" i="7" s="1"/>
  <c r="CJ71" i="1"/>
  <c r="Q169" i="7" s="1"/>
  <c r="CI71" i="1"/>
  <c r="Q148" i="7" s="1"/>
  <c r="CH71" i="1"/>
  <c r="P190" i="7" s="1"/>
  <c r="CG71" i="1"/>
  <c r="P169" i="7" s="1"/>
  <c r="CF71" i="1"/>
  <c r="P148" i="7" s="1"/>
  <c r="CE71" i="1"/>
  <c r="O190" i="7" s="1"/>
  <c r="CD71" i="1"/>
  <c r="O169" i="7" s="1"/>
  <c r="CC71" i="1"/>
  <c r="O148" i="7" s="1"/>
  <c r="CB71" i="1"/>
  <c r="N190" i="7" s="1"/>
  <c r="CA71" i="1"/>
  <c r="N169" i="7" s="1"/>
  <c r="BZ71" i="1"/>
  <c r="N148" i="7" s="1"/>
  <c r="BY71" i="1"/>
  <c r="M190" i="7" s="1"/>
  <c r="BX71" i="1"/>
  <c r="M169" i="7" s="1"/>
  <c r="BW71" i="1"/>
  <c r="M148" i="7" s="1"/>
  <c r="BV71" i="1"/>
  <c r="L190" i="7" s="1"/>
  <c r="BU71" i="1"/>
  <c r="L169" i="7" s="1"/>
  <c r="BT71" i="1"/>
  <c r="L148" i="7" s="1"/>
  <c r="BS71" i="1"/>
  <c r="BR71" i="1"/>
  <c r="K169" i="7" s="1"/>
  <c r="BQ71" i="1"/>
  <c r="K148" i="7" s="1"/>
  <c r="BP71" i="1"/>
  <c r="J190" i="7" s="1"/>
  <c r="BO71" i="1"/>
  <c r="J169" i="7" s="1"/>
  <c r="BN71" i="1"/>
  <c r="J148" i="7" s="1"/>
  <c r="BM71" i="1"/>
  <c r="I190" i="7" s="1"/>
  <c r="BL71" i="1"/>
  <c r="I169" i="7" s="1"/>
  <c r="BK71" i="1"/>
  <c r="I148" i="7" s="1"/>
  <c r="BJ71" i="1"/>
  <c r="H190" i="7" s="1"/>
  <c r="BI71" i="1"/>
  <c r="H169" i="7" s="1"/>
  <c r="BH71" i="1"/>
  <c r="H148" i="7" s="1"/>
  <c r="BG71" i="1"/>
  <c r="G190" i="7" s="1"/>
  <c r="BF71" i="1"/>
  <c r="G169" i="7" s="1"/>
  <c r="BE71" i="1"/>
  <c r="G148" i="7" s="1"/>
  <c r="X148" i="7" s="1"/>
  <c r="BD71" i="1"/>
  <c r="F190" i="7" s="1"/>
  <c r="BC71" i="1"/>
  <c r="F169" i="7" s="1"/>
  <c r="BB71" i="1"/>
  <c r="F148" i="7" s="1"/>
  <c r="BA71" i="1"/>
  <c r="E190" i="7" s="1"/>
  <c r="AZ71" i="1"/>
  <c r="E169" i="7" s="1"/>
  <c r="AY71" i="1"/>
  <c r="E148" i="7" s="1"/>
  <c r="AW71" i="1"/>
  <c r="CQ70" i="1"/>
  <c r="S189" i="7" s="1"/>
  <c r="CP70" i="1"/>
  <c r="S168" i="7" s="1"/>
  <c r="CO70" i="1"/>
  <c r="S147" i="7" s="1"/>
  <c r="CN70" i="1"/>
  <c r="R189" i="7" s="1"/>
  <c r="CM70" i="1"/>
  <c r="R168" i="7" s="1"/>
  <c r="CL70" i="1"/>
  <c r="R147" i="7" s="1"/>
  <c r="CK70" i="1"/>
  <c r="Q189" i="7" s="1"/>
  <c r="CJ70" i="1"/>
  <c r="Q168" i="7" s="1"/>
  <c r="CI70" i="1"/>
  <c r="Q147" i="7" s="1"/>
  <c r="CH70" i="1"/>
  <c r="P189" i="7" s="1"/>
  <c r="CG70" i="1"/>
  <c r="P168" i="7" s="1"/>
  <c r="CF70" i="1"/>
  <c r="P147" i="7" s="1"/>
  <c r="CE70" i="1"/>
  <c r="O189" i="7" s="1"/>
  <c r="CD70" i="1"/>
  <c r="O168" i="7" s="1"/>
  <c r="CC70" i="1"/>
  <c r="O147" i="7" s="1"/>
  <c r="CB70" i="1"/>
  <c r="N189" i="7" s="1"/>
  <c r="CA70" i="1"/>
  <c r="N168" i="7" s="1"/>
  <c r="BZ70" i="1"/>
  <c r="N147" i="7" s="1"/>
  <c r="BY70" i="1"/>
  <c r="M189" i="7" s="1"/>
  <c r="BX70" i="1"/>
  <c r="M168" i="7" s="1"/>
  <c r="BW70" i="1"/>
  <c r="M147" i="7" s="1"/>
  <c r="BV70" i="1"/>
  <c r="L189" i="7" s="1"/>
  <c r="BU70" i="1"/>
  <c r="L168" i="7" s="1"/>
  <c r="BT70" i="1"/>
  <c r="L147" i="7" s="1"/>
  <c r="BS70" i="1"/>
  <c r="BR70" i="1"/>
  <c r="K168" i="7" s="1"/>
  <c r="BQ70" i="1"/>
  <c r="K147" i="7" s="1"/>
  <c r="BP70" i="1"/>
  <c r="J189" i="7" s="1"/>
  <c r="BO70" i="1"/>
  <c r="J168" i="7" s="1"/>
  <c r="BN70" i="1"/>
  <c r="J147" i="7" s="1"/>
  <c r="BM70" i="1"/>
  <c r="I189" i="7" s="1"/>
  <c r="BL70" i="1"/>
  <c r="I168" i="7" s="1"/>
  <c r="BK70" i="1"/>
  <c r="I147" i="7" s="1"/>
  <c r="BJ70" i="1"/>
  <c r="H189" i="7" s="1"/>
  <c r="BI70" i="1"/>
  <c r="H168" i="7" s="1"/>
  <c r="BH70" i="1"/>
  <c r="H147" i="7" s="1"/>
  <c r="BG70" i="1"/>
  <c r="G189" i="7" s="1"/>
  <c r="BF70" i="1"/>
  <c r="G168" i="7" s="1"/>
  <c r="BE70" i="1"/>
  <c r="G147" i="7" s="1"/>
  <c r="BD70" i="1"/>
  <c r="F189" i="7" s="1"/>
  <c r="BC70" i="1"/>
  <c r="F168" i="7" s="1"/>
  <c r="BB70" i="1"/>
  <c r="F147" i="7" s="1"/>
  <c r="BA70" i="1"/>
  <c r="E189" i="7" s="1"/>
  <c r="AZ70" i="1"/>
  <c r="E168" i="7" s="1"/>
  <c r="AY70" i="1"/>
  <c r="E147" i="7" s="1"/>
  <c r="AW70" i="1"/>
  <c r="CQ69" i="1"/>
  <c r="S188" i="7" s="1"/>
  <c r="CP69" i="1"/>
  <c r="S167" i="7" s="1"/>
  <c r="CO69" i="1"/>
  <c r="S146" i="7" s="1"/>
  <c r="CN69" i="1"/>
  <c r="R188" i="7" s="1"/>
  <c r="CM69" i="1"/>
  <c r="R167" i="7" s="1"/>
  <c r="CL69" i="1"/>
  <c r="R146" i="7" s="1"/>
  <c r="CK69" i="1"/>
  <c r="Q188" i="7" s="1"/>
  <c r="CJ69" i="1"/>
  <c r="Q167" i="7" s="1"/>
  <c r="CI69" i="1"/>
  <c r="Q146" i="7" s="1"/>
  <c r="CH69" i="1"/>
  <c r="P188" i="7" s="1"/>
  <c r="CG69" i="1"/>
  <c r="P167" i="7" s="1"/>
  <c r="CF69" i="1"/>
  <c r="P146" i="7" s="1"/>
  <c r="CE69" i="1"/>
  <c r="O188" i="7" s="1"/>
  <c r="CD69" i="1"/>
  <c r="O167" i="7" s="1"/>
  <c r="CC69" i="1"/>
  <c r="O146" i="7" s="1"/>
  <c r="CB69" i="1"/>
  <c r="N188" i="7" s="1"/>
  <c r="CA69" i="1"/>
  <c r="N167" i="7" s="1"/>
  <c r="BZ69" i="1"/>
  <c r="N146" i="7" s="1"/>
  <c r="BY69" i="1"/>
  <c r="M188" i="7" s="1"/>
  <c r="BX69" i="1"/>
  <c r="M167" i="7" s="1"/>
  <c r="BW69" i="1"/>
  <c r="M146" i="7" s="1"/>
  <c r="BV69" i="1"/>
  <c r="L188" i="7" s="1"/>
  <c r="BU69" i="1"/>
  <c r="L167" i="7" s="1"/>
  <c r="BT69" i="1"/>
  <c r="L146" i="7" s="1"/>
  <c r="BS69" i="1"/>
  <c r="BR69" i="1"/>
  <c r="K167" i="7" s="1"/>
  <c r="BQ69" i="1"/>
  <c r="K146" i="7" s="1"/>
  <c r="BP69" i="1"/>
  <c r="J188" i="7" s="1"/>
  <c r="BO69" i="1"/>
  <c r="J167" i="7" s="1"/>
  <c r="BN69" i="1"/>
  <c r="J146" i="7" s="1"/>
  <c r="BM69" i="1"/>
  <c r="I188" i="7" s="1"/>
  <c r="BL69" i="1"/>
  <c r="I167" i="7" s="1"/>
  <c r="BK69" i="1"/>
  <c r="I146" i="7" s="1"/>
  <c r="BJ69" i="1"/>
  <c r="H188" i="7" s="1"/>
  <c r="BI69" i="1"/>
  <c r="H167" i="7" s="1"/>
  <c r="BH69" i="1"/>
  <c r="H146" i="7" s="1"/>
  <c r="BG69" i="1"/>
  <c r="G188" i="7" s="1"/>
  <c r="BF69" i="1"/>
  <c r="G167" i="7" s="1"/>
  <c r="BE69" i="1"/>
  <c r="G146" i="7" s="1"/>
  <c r="BD69" i="1"/>
  <c r="F188" i="7" s="1"/>
  <c r="BC69" i="1"/>
  <c r="F167" i="7" s="1"/>
  <c r="BB69" i="1"/>
  <c r="F146" i="7" s="1"/>
  <c r="BA69" i="1"/>
  <c r="E188" i="7" s="1"/>
  <c r="AZ69" i="1"/>
  <c r="E167" i="7" s="1"/>
  <c r="AY69" i="1"/>
  <c r="E146" i="7" s="1"/>
  <c r="AW69" i="1"/>
  <c r="CQ68" i="1"/>
  <c r="S187" i="7" s="1"/>
  <c r="CP68" i="1"/>
  <c r="S166" i="7" s="1"/>
  <c r="CO68" i="1"/>
  <c r="S145" i="7" s="1"/>
  <c r="CN68" i="1"/>
  <c r="R187" i="7" s="1"/>
  <c r="CM68" i="1"/>
  <c r="R166" i="7" s="1"/>
  <c r="CL68" i="1"/>
  <c r="R145" i="7" s="1"/>
  <c r="CK68" i="1"/>
  <c r="Q187" i="7" s="1"/>
  <c r="CJ68" i="1"/>
  <c r="Q166" i="7" s="1"/>
  <c r="CI68" i="1"/>
  <c r="Q145" i="7" s="1"/>
  <c r="CH68" i="1"/>
  <c r="P187" i="7" s="1"/>
  <c r="CG68" i="1"/>
  <c r="P166" i="7" s="1"/>
  <c r="CF68" i="1"/>
  <c r="P145" i="7" s="1"/>
  <c r="CE68" i="1"/>
  <c r="O187" i="7" s="1"/>
  <c r="CD68" i="1"/>
  <c r="O166" i="7" s="1"/>
  <c r="CC68" i="1"/>
  <c r="O145" i="7" s="1"/>
  <c r="CB68" i="1"/>
  <c r="N187" i="7" s="1"/>
  <c r="CA68" i="1"/>
  <c r="N166" i="7" s="1"/>
  <c r="BZ68" i="1"/>
  <c r="N145" i="7" s="1"/>
  <c r="BY68" i="1"/>
  <c r="M187" i="7" s="1"/>
  <c r="BX68" i="1"/>
  <c r="M166" i="7" s="1"/>
  <c r="BW68" i="1"/>
  <c r="M145" i="7" s="1"/>
  <c r="BV68" i="1"/>
  <c r="L187" i="7" s="1"/>
  <c r="BU68" i="1"/>
  <c r="L166" i="7" s="1"/>
  <c r="BT68" i="1"/>
  <c r="L145" i="7" s="1"/>
  <c r="BS68" i="1"/>
  <c r="BR68" i="1"/>
  <c r="K166" i="7" s="1"/>
  <c r="BQ68" i="1"/>
  <c r="K145" i="7" s="1"/>
  <c r="BP68" i="1"/>
  <c r="J187" i="7" s="1"/>
  <c r="BO68" i="1"/>
  <c r="J166" i="7" s="1"/>
  <c r="BN68" i="1"/>
  <c r="J145" i="7" s="1"/>
  <c r="BM68" i="1"/>
  <c r="I187" i="7" s="1"/>
  <c r="BL68" i="1"/>
  <c r="I166" i="7" s="1"/>
  <c r="BK68" i="1"/>
  <c r="I145" i="7" s="1"/>
  <c r="BJ68" i="1"/>
  <c r="H187" i="7" s="1"/>
  <c r="BI68" i="1"/>
  <c r="H166" i="7" s="1"/>
  <c r="BH68" i="1"/>
  <c r="H145" i="7" s="1"/>
  <c r="BG68" i="1"/>
  <c r="G187" i="7" s="1"/>
  <c r="X187" i="7" s="1"/>
  <c r="BF68" i="1"/>
  <c r="G166" i="7" s="1"/>
  <c r="BE68" i="1"/>
  <c r="G145" i="7" s="1"/>
  <c r="BD68" i="1"/>
  <c r="F187" i="7" s="1"/>
  <c r="BC68" i="1"/>
  <c r="F166" i="7" s="1"/>
  <c r="BB68" i="1"/>
  <c r="F145" i="7" s="1"/>
  <c r="BA68" i="1"/>
  <c r="E187" i="7" s="1"/>
  <c r="AZ68" i="1"/>
  <c r="E166" i="7" s="1"/>
  <c r="AY68" i="1"/>
  <c r="E145" i="7" s="1"/>
  <c r="AW68" i="1"/>
  <c r="CQ67" i="1"/>
  <c r="S186" i="7" s="1"/>
  <c r="CP67" i="1"/>
  <c r="S165" i="7" s="1"/>
  <c r="CO67" i="1"/>
  <c r="S144" i="7" s="1"/>
  <c r="CN67" i="1"/>
  <c r="R186" i="7" s="1"/>
  <c r="CM67" i="1"/>
  <c r="R165" i="7" s="1"/>
  <c r="CL67" i="1"/>
  <c r="R144" i="7" s="1"/>
  <c r="CK67" i="1"/>
  <c r="Q186" i="7" s="1"/>
  <c r="CJ67" i="1"/>
  <c r="Q165" i="7" s="1"/>
  <c r="CI67" i="1"/>
  <c r="Q144" i="7" s="1"/>
  <c r="CH67" i="1"/>
  <c r="P186" i="7" s="1"/>
  <c r="CG67" i="1"/>
  <c r="P165" i="7" s="1"/>
  <c r="CF67" i="1"/>
  <c r="P144" i="7" s="1"/>
  <c r="CE67" i="1"/>
  <c r="O186" i="7" s="1"/>
  <c r="CD67" i="1"/>
  <c r="O165" i="7" s="1"/>
  <c r="CC67" i="1"/>
  <c r="O144" i="7" s="1"/>
  <c r="CB67" i="1"/>
  <c r="N186" i="7" s="1"/>
  <c r="CA67" i="1"/>
  <c r="N165" i="7" s="1"/>
  <c r="BZ67" i="1"/>
  <c r="N144" i="7" s="1"/>
  <c r="BY67" i="1"/>
  <c r="M186" i="7" s="1"/>
  <c r="BX67" i="1"/>
  <c r="M165" i="7" s="1"/>
  <c r="BW67" i="1"/>
  <c r="M144" i="7" s="1"/>
  <c r="BV67" i="1"/>
  <c r="L186" i="7" s="1"/>
  <c r="BU67" i="1"/>
  <c r="L165" i="7" s="1"/>
  <c r="BT67" i="1"/>
  <c r="L144" i="7" s="1"/>
  <c r="BS67" i="1"/>
  <c r="BR67" i="1"/>
  <c r="K165" i="7" s="1"/>
  <c r="BQ67" i="1"/>
  <c r="K144" i="7" s="1"/>
  <c r="BP67" i="1"/>
  <c r="J186" i="7" s="1"/>
  <c r="BO67" i="1"/>
  <c r="J165" i="7" s="1"/>
  <c r="BN67" i="1"/>
  <c r="J144" i="7" s="1"/>
  <c r="BM67" i="1"/>
  <c r="I186" i="7" s="1"/>
  <c r="BL67" i="1"/>
  <c r="I165" i="7" s="1"/>
  <c r="BK67" i="1"/>
  <c r="I144" i="7" s="1"/>
  <c r="BJ67" i="1"/>
  <c r="H186" i="7" s="1"/>
  <c r="BI67" i="1"/>
  <c r="H165" i="7" s="1"/>
  <c r="BH67" i="1"/>
  <c r="H144" i="7" s="1"/>
  <c r="BG67" i="1"/>
  <c r="G186" i="7" s="1"/>
  <c r="BF67" i="1"/>
  <c r="G165" i="7" s="1"/>
  <c r="BE67" i="1"/>
  <c r="G144" i="7" s="1"/>
  <c r="BD67" i="1"/>
  <c r="F186" i="7" s="1"/>
  <c r="BC67" i="1"/>
  <c r="F165" i="7" s="1"/>
  <c r="BB67" i="1"/>
  <c r="F144" i="7" s="1"/>
  <c r="BA67" i="1"/>
  <c r="E186" i="7" s="1"/>
  <c r="AZ67" i="1"/>
  <c r="E165" i="7" s="1"/>
  <c r="AY67" i="1"/>
  <c r="E144" i="7" s="1"/>
  <c r="AW67" i="1"/>
  <c r="CQ66" i="1"/>
  <c r="S185" i="7" s="1"/>
  <c r="CP66" i="1"/>
  <c r="S164" i="7" s="1"/>
  <c r="CO66" i="1"/>
  <c r="S143" i="7" s="1"/>
  <c r="CN66" i="1"/>
  <c r="R185" i="7" s="1"/>
  <c r="CM66" i="1"/>
  <c r="R164" i="7" s="1"/>
  <c r="CL66" i="1"/>
  <c r="R143" i="7" s="1"/>
  <c r="CK66" i="1"/>
  <c r="Q185" i="7" s="1"/>
  <c r="CJ66" i="1"/>
  <c r="Q164" i="7" s="1"/>
  <c r="CI66" i="1"/>
  <c r="Q143" i="7" s="1"/>
  <c r="CH66" i="1"/>
  <c r="P185" i="7" s="1"/>
  <c r="CG66" i="1"/>
  <c r="P164" i="7" s="1"/>
  <c r="CF66" i="1"/>
  <c r="P143" i="7" s="1"/>
  <c r="CE66" i="1"/>
  <c r="O185" i="7" s="1"/>
  <c r="CD66" i="1"/>
  <c r="O164" i="7" s="1"/>
  <c r="CC66" i="1"/>
  <c r="O143" i="7" s="1"/>
  <c r="CB66" i="1"/>
  <c r="N185" i="7" s="1"/>
  <c r="CA66" i="1"/>
  <c r="N164" i="7" s="1"/>
  <c r="BZ66" i="1"/>
  <c r="N143" i="7" s="1"/>
  <c r="BY66" i="1"/>
  <c r="M185" i="7" s="1"/>
  <c r="BX66" i="1"/>
  <c r="M164" i="7" s="1"/>
  <c r="BW66" i="1"/>
  <c r="M143" i="7" s="1"/>
  <c r="BV66" i="1"/>
  <c r="L185" i="7" s="1"/>
  <c r="BU66" i="1"/>
  <c r="L164" i="7" s="1"/>
  <c r="BT66" i="1"/>
  <c r="L143" i="7" s="1"/>
  <c r="BS66" i="1"/>
  <c r="BR66" i="1"/>
  <c r="K164" i="7" s="1"/>
  <c r="BQ66" i="1"/>
  <c r="K143" i="7" s="1"/>
  <c r="BP66" i="1"/>
  <c r="J185" i="7" s="1"/>
  <c r="BO66" i="1"/>
  <c r="J164" i="7" s="1"/>
  <c r="BN66" i="1"/>
  <c r="J143" i="7" s="1"/>
  <c r="BM66" i="1"/>
  <c r="I185" i="7" s="1"/>
  <c r="BL66" i="1"/>
  <c r="I164" i="7" s="1"/>
  <c r="BK66" i="1"/>
  <c r="I143" i="7" s="1"/>
  <c r="BJ66" i="1"/>
  <c r="H185" i="7" s="1"/>
  <c r="BI66" i="1"/>
  <c r="H164" i="7" s="1"/>
  <c r="BH66" i="1"/>
  <c r="H143" i="7" s="1"/>
  <c r="BG66" i="1"/>
  <c r="G185" i="7" s="1"/>
  <c r="BF66" i="1"/>
  <c r="G164" i="7" s="1"/>
  <c r="BE66" i="1"/>
  <c r="G143" i="7" s="1"/>
  <c r="BD66" i="1"/>
  <c r="F185" i="7" s="1"/>
  <c r="BC66" i="1"/>
  <c r="F164" i="7" s="1"/>
  <c r="BB66" i="1"/>
  <c r="F143" i="7" s="1"/>
  <c r="BA66" i="1"/>
  <c r="E185" i="7" s="1"/>
  <c r="AZ66" i="1"/>
  <c r="E164" i="7" s="1"/>
  <c r="AY66" i="1"/>
  <c r="E143" i="7" s="1"/>
  <c r="AW66" i="1"/>
  <c r="CQ65" i="1"/>
  <c r="S184" i="7" s="1"/>
  <c r="CP65" i="1"/>
  <c r="S163" i="7" s="1"/>
  <c r="CO65" i="1"/>
  <c r="S142" i="7" s="1"/>
  <c r="CN65" i="1"/>
  <c r="R184" i="7" s="1"/>
  <c r="CM65" i="1"/>
  <c r="R163" i="7" s="1"/>
  <c r="CL65" i="1"/>
  <c r="R142" i="7" s="1"/>
  <c r="CK65" i="1"/>
  <c r="Q184" i="7" s="1"/>
  <c r="CJ65" i="1"/>
  <c r="Q163" i="7" s="1"/>
  <c r="CI65" i="1"/>
  <c r="Q142" i="7" s="1"/>
  <c r="CH65" i="1"/>
  <c r="P184" i="7" s="1"/>
  <c r="CG65" i="1"/>
  <c r="P163" i="7" s="1"/>
  <c r="CF65" i="1"/>
  <c r="P142" i="7" s="1"/>
  <c r="CE65" i="1"/>
  <c r="O184" i="7" s="1"/>
  <c r="CD65" i="1"/>
  <c r="O163" i="7" s="1"/>
  <c r="CC65" i="1"/>
  <c r="O142" i="7" s="1"/>
  <c r="CB65" i="1"/>
  <c r="N184" i="7" s="1"/>
  <c r="CA65" i="1"/>
  <c r="N163" i="7" s="1"/>
  <c r="BZ65" i="1"/>
  <c r="N142" i="7" s="1"/>
  <c r="BY65" i="1"/>
  <c r="M184" i="7" s="1"/>
  <c r="BX65" i="1"/>
  <c r="M163" i="7" s="1"/>
  <c r="BW65" i="1"/>
  <c r="M142" i="7" s="1"/>
  <c r="BV65" i="1"/>
  <c r="L184" i="7" s="1"/>
  <c r="BU65" i="1"/>
  <c r="L163" i="7" s="1"/>
  <c r="BT65" i="1"/>
  <c r="L142" i="7" s="1"/>
  <c r="BS65" i="1"/>
  <c r="BR65" i="1"/>
  <c r="K163" i="7" s="1"/>
  <c r="BQ65" i="1"/>
  <c r="K142" i="7" s="1"/>
  <c r="BP65" i="1"/>
  <c r="J184" i="7" s="1"/>
  <c r="BO65" i="1"/>
  <c r="J163" i="7" s="1"/>
  <c r="BN65" i="1"/>
  <c r="J142" i="7" s="1"/>
  <c r="BM65" i="1"/>
  <c r="I184" i="7" s="1"/>
  <c r="BL65" i="1"/>
  <c r="I163" i="7" s="1"/>
  <c r="BK65" i="1"/>
  <c r="I142" i="7" s="1"/>
  <c r="BJ65" i="1"/>
  <c r="H184" i="7" s="1"/>
  <c r="BI65" i="1"/>
  <c r="H163" i="7" s="1"/>
  <c r="BH65" i="1"/>
  <c r="H142" i="7" s="1"/>
  <c r="BG65" i="1"/>
  <c r="G184" i="7" s="1"/>
  <c r="BF65" i="1"/>
  <c r="G163" i="7" s="1"/>
  <c r="W163" i="7" s="1"/>
  <c r="BE65" i="1"/>
  <c r="G142" i="7" s="1"/>
  <c r="BD65" i="1"/>
  <c r="F184" i="7" s="1"/>
  <c r="BC65" i="1"/>
  <c r="F163" i="7" s="1"/>
  <c r="BB65" i="1"/>
  <c r="F142" i="7" s="1"/>
  <c r="BA65" i="1"/>
  <c r="E184" i="7" s="1"/>
  <c r="AZ65" i="1"/>
  <c r="E163" i="7" s="1"/>
  <c r="AY65" i="1"/>
  <c r="E142" i="7" s="1"/>
  <c r="AW65" i="1"/>
  <c r="CQ64" i="1"/>
  <c r="S183" i="7" s="1"/>
  <c r="CP64" i="1"/>
  <c r="S162" i="7" s="1"/>
  <c r="CO64" i="1"/>
  <c r="S141" i="7" s="1"/>
  <c r="CN64" i="1"/>
  <c r="R183" i="7" s="1"/>
  <c r="CM64" i="1"/>
  <c r="R162" i="7" s="1"/>
  <c r="CL64" i="1"/>
  <c r="R141" i="7" s="1"/>
  <c r="CK64" i="1"/>
  <c r="Q183" i="7" s="1"/>
  <c r="CJ64" i="1"/>
  <c r="Q162" i="7" s="1"/>
  <c r="CI64" i="1"/>
  <c r="Q141" i="7" s="1"/>
  <c r="CH64" i="1"/>
  <c r="P183" i="7" s="1"/>
  <c r="CG64" i="1"/>
  <c r="P162" i="7" s="1"/>
  <c r="CF64" i="1"/>
  <c r="P141" i="7" s="1"/>
  <c r="CE64" i="1"/>
  <c r="O183" i="7" s="1"/>
  <c r="CD64" i="1"/>
  <c r="O162" i="7" s="1"/>
  <c r="CC64" i="1"/>
  <c r="O141" i="7" s="1"/>
  <c r="CB64" i="1"/>
  <c r="N183" i="7" s="1"/>
  <c r="CA64" i="1"/>
  <c r="N162" i="7" s="1"/>
  <c r="BZ64" i="1"/>
  <c r="N141" i="7" s="1"/>
  <c r="BY64" i="1"/>
  <c r="M183" i="7" s="1"/>
  <c r="BX64" i="1"/>
  <c r="M162" i="7" s="1"/>
  <c r="BW64" i="1"/>
  <c r="M141" i="7" s="1"/>
  <c r="BV64" i="1"/>
  <c r="L183" i="7" s="1"/>
  <c r="BU64" i="1"/>
  <c r="L162" i="7" s="1"/>
  <c r="BT64" i="1"/>
  <c r="L141" i="7" s="1"/>
  <c r="BS64" i="1"/>
  <c r="BR64" i="1"/>
  <c r="K162" i="7" s="1"/>
  <c r="BQ64" i="1"/>
  <c r="K141" i="7" s="1"/>
  <c r="BP64" i="1"/>
  <c r="J183" i="7" s="1"/>
  <c r="BO64" i="1"/>
  <c r="J162" i="7" s="1"/>
  <c r="BN64" i="1"/>
  <c r="J141" i="7" s="1"/>
  <c r="BM64" i="1"/>
  <c r="I183" i="7" s="1"/>
  <c r="BL64" i="1"/>
  <c r="I162" i="7" s="1"/>
  <c r="BK64" i="1"/>
  <c r="I141" i="7" s="1"/>
  <c r="BJ64" i="1"/>
  <c r="H183" i="7" s="1"/>
  <c r="BI64" i="1"/>
  <c r="H162" i="7" s="1"/>
  <c r="BH64" i="1"/>
  <c r="H141" i="7" s="1"/>
  <c r="BG64" i="1"/>
  <c r="G183" i="7" s="1"/>
  <c r="BF64" i="1"/>
  <c r="G162" i="7" s="1"/>
  <c r="BE64" i="1"/>
  <c r="G141" i="7" s="1"/>
  <c r="BD64" i="1"/>
  <c r="F183" i="7" s="1"/>
  <c r="BC64" i="1"/>
  <c r="F162" i="7" s="1"/>
  <c r="BB64" i="1"/>
  <c r="F141" i="7" s="1"/>
  <c r="BA64" i="1"/>
  <c r="E183" i="7" s="1"/>
  <c r="AZ64" i="1"/>
  <c r="E162" i="7" s="1"/>
  <c r="AY64" i="1"/>
  <c r="E141" i="7" s="1"/>
  <c r="AW64" i="1"/>
  <c r="CQ63" i="1"/>
  <c r="S182" i="7" s="1"/>
  <c r="CP63" i="1"/>
  <c r="S161" i="7" s="1"/>
  <c r="CO63" i="1"/>
  <c r="S140" i="7" s="1"/>
  <c r="CN63" i="1"/>
  <c r="R182" i="7" s="1"/>
  <c r="CM63" i="1"/>
  <c r="R161" i="7" s="1"/>
  <c r="CL63" i="1"/>
  <c r="R140" i="7" s="1"/>
  <c r="CK63" i="1"/>
  <c r="Q182" i="7" s="1"/>
  <c r="CJ63" i="1"/>
  <c r="Q161" i="7" s="1"/>
  <c r="CI63" i="1"/>
  <c r="Q140" i="7" s="1"/>
  <c r="CH63" i="1"/>
  <c r="P182" i="7" s="1"/>
  <c r="CG63" i="1"/>
  <c r="P161" i="7" s="1"/>
  <c r="CF63" i="1"/>
  <c r="P140" i="7" s="1"/>
  <c r="CE63" i="1"/>
  <c r="O182" i="7" s="1"/>
  <c r="CD63" i="1"/>
  <c r="O161" i="7" s="1"/>
  <c r="CC63" i="1"/>
  <c r="O140" i="7" s="1"/>
  <c r="CB63" i="1"/>
  <c r="N182" i="7" s="1"/>
  <c r="CA63" i="1"/>
  <c r="N161" i="7" s="1"/>
  <c r="BZ63" i="1"/>
  <c r="N140" i="7" s="1"/>
  <c r="BY63" i="1"/>
  <c r="M182" i="7" s="1"/>
  <c r="BX63" i="1"/>
  <c r="M161" i="7" s="1"/>
  <c r="BW63" i="1"/>
  <c r="M140" i="7" s="1"/>
  <c r="BV63" i="1"/>
  <c r="L182" i="7" s="1"/>
  <c r="BU63" i="1"/>
  <c r="L161" i="7" s="1"/>
  <c r="BT63" i="1"/>
  <c r="L140" i="7" s="1"/>
  <c r="BS63" i="1"/>
  <c r="BR63" i="1"/>
  <c r="K161" i="7" s="1"/>
  <c r="BQ63" i="1"/>
  <c r="K140" i="7" s="1"/>
  <c r="BP63" i="1"/>
  <c r="J182" i="7" s="1"/>
  <c r="BO63" i="1"/>
  <c r="J161" i="7" s="1"/>
  <c r="BN63" i="1"/>
  <c r="J140" i="7" s="1"/>
  <c r="BM63" i="1"/>
  <c r="I182" i="7" s="1"/>
  <c r="BL63" i="1"/>
  <c r="I161" i="7" s="1"/>
  <c r="BK63" i="1"/>
  <c r="I140" i="7" s="1"/>
  <c r="BJ63" i="1"/>
  <c r="H182" i="7" s="1"/>
  <c r="BI63" i="1"/>
  <c r="H161" i="7" s="1"/>
  <c r="BH63" i="1"/>
  <c r="H140" i="7" s="1"/>
  <c r="BG63" i="1"/>
  <c r="G182" i="7" s="1"/>
  <c r="BF63" i="1"/>
  <c r="G161" i="7" s="1"/>
  <c r="BE63" i="1"/>
  <c r="G140" i="7" s="1"/>
  <c r="X140" i="7" s="1"/>
  <c r="BD63" i="1"/>
  <c r="F182" i="7" s="1"/>
  <c r="BC63" i="1"/>
  <c r="F161" i="7" s="1"/>
  <c r="BB63" i="1"/>
  <c r="F140" i="7" s="1"/>
  <c r="BA63" i="1"/>
  <c r="E182" i="7" s="1"/>
  <c r="AZ63" i="1"/>
  <c r="E161" i="7" s="1"/>
  <c r="AY63" i="1"/>
  <c r="E140" i="7" s="1"/>
  <c r="AW63" i="1"/>
  <c r="CQ62" i="1"/>
  <c r="S181" i="7" s="1"/>
  <c r="CP62" i="1"/>
  <c r="S160" i="7" s="1"/>
  <c r="CO62" i="1"/>
  <c r="S139" i="7" s="1"/>
  <c r="CN62" i="1"/>
  <c r="R181" i="7" s="1"/>
  <c r="CM62" i="1"/>
  <c r="R160" i="7" s="1"/>
  <c r="CL62" i="1"/>
  <c r="R139" i="7" s="1"/>
  <c r="CK62" i="1"/>
  <c r="Q181" i="7" s="1"/>
  <c r="CJ62" i="1"/>
  <c r="Q160" i="7" s="1"/>
  <c r="CI62" i="1"/>
  <c r="Q139" i="7" s="1"/>
  <c r="CH62" i="1"/>
  <c r="P181" i="7" s="1"/>
  <c r="CG62" i="1"/>
  <c r="P160" i="7" s="1"/>
  <c r="CF62" i="1"/>
  <c r="P139" i="7" s="1"/>
  <c r="CE62" i="1"/>
  <c r="O181" i="7" s="1"/>
  <c r="CD62" i="1"/>
  <c r="O160" i="7" s="1"/>
  <c r="CC62" i="1"/>
  <c r="O139" i="7" s="1"/>
  <c r="CB62" i="1"/>
  <c r="N181" i="7" s="1"/>
  <c r="CA62" i="1"/>
  <c r="N160" i="7" s="1"/>
  <c r="BZ62" i="1"/>
  <c r="N139" i="7" s="1"/>
  <c r="BY62" i="1"/>
  <c r="M181" i="7" s="1"/>
  <c r="BX62" i="1"/>
  <c r="M160" i="7" s="1"/>
  <c r="BW62" i="1"/>
  <c r="M139" i="7" s="1"/>
  <c r="BV62" i="1"/>
  <c r="L181" i="7" s="1"/>
  <c r="BU62" i="1"/>
  <c r="L160" i="7" s="1"/>
  <c r="BT62" i="1"/>
  <c r="L139" i="7" s="1"/>
  <c r="BS62" i="1"/>
  <c r="BR62" i="1"/>
  <c r="K160" i="7" s="1"/>
  <c r="BQ62" i="1"/>
  <c r="K139" i="7" s="1"/>
  <c r="BP62" i="1"/>
  <c r="J181" i="7" s="1"/>
  <c r="BO62" i="1"/>
  <c r="J160" i="7" s="1"/>
  <c r="BN62" i="1"/>
  <c r="J139" i="7" s="1"/>
  <c r="BM62" i="1"/>
  <c r="I181" i="7" s="1"/>
  <c r="BL62" i="1"/>
  <c r="I160" i="7" s="1"/>
  <c r="BK62" i="1"/>
  <c r="I139" i="7" s="1"/>
  <c r="BJ62" i="1"/>
  <c r="H181" i="7" s="1"/>
  <c r="BI62" i="1"/>
  <c r="H160" i="7" s="1"/>
  <c r="BH62" i="1"/>
  <c r="H139" i="7" s="1"/>
  <c r="BG62" i="1"/>
  <c r="G181" i="7" s="1"/>
  <c r="W181" i="7" s="1"/>
  <c r="BF62" i="1"/>
  <c r="G160" i="7" s="1"/>
  <c r="BE62" i="1"/>
  <c r="G139" i="7" s="1"/>
  <c r="BD62" i="1"/>
  <c r="F181" i="7" s="1"/>
  <c r="BC62" i="1"/>
  <c r="F160" i="7" s="1"/>
  <c r="BB62" i="1"/>
  <c r="F139" i="7" s="1"/>
  <c r="BA62" i="1"/>
  <c r="E181" i="7" s="1"/>
  <c r="AZ62" i="1"/>
  <c r="E160" i="7" s="1"/>
  <c r="AY62" i="1"/>
  <c r="E139" i="7" s="1"/>
  <c r="AW62" i="1"/>
  <c r="CQ61" i="1"/>
  <c r="S180" i="7" s="1"/>
  <c r="CP61" i="1"/>
  <c r="S159" i="7" s="1"/>
  <c r="CO61" i="1"/>
  <c r="S138" i="7" s="1"/>
  <c r="CN61" i="1"/>
  <c r="R180" i="7" s="1"/>
  <c r="CM61" i="1"/>
  <c r="R159" i="7" s="1"/>
  <c r="CL61" i="1"/>
  <c r="R138" i="7" s="1"/>
  <c r="CK61" i="1"/>
  <c r="Q180" i="7" s="1"/>
  <c r="CJ61" i="1"/>
  <c r="Q159" i="7" s="1"/>
  <c r="CI61" i="1"/>
  <c r="Q138" i="7" s="1"/>
  <c r="CH61" i="1"/>
  <c r="P180" i="7" s="1"/>
  <c r="CG61" i="1"/>
  <c r="P159" i="7" s="1"/>
  <c r="CF61" i="1"/>
  <c r="P138" i="7" s="1"/>
  <c r="CE61" i="1"/>
  <c r="O180" i="7" s="1"/>
  <c r="CD61" i="1"/>
  <c r="O159" i="7" s="1"/>
  <c r="CC61" i="1"/>
  <c r="O138" i="7" s="1"/>
  <c r="CB61" i="1"/>
  <c r="N180" i="7" s="1"/>
  <c r="CA61" i="1"/>
  <c r="N159" i="7" s="1"/>
  <c r="BZ61" i="1"/>
  <c r="N138" i="7" s="1"/>
  <c r="BY61" i="1"/>
  <c r="M180" i="7" s="1"/>
  <c r="BX61" i="1"/>
  <c r="M159" i="7" s="1"/>
  <c r="BW61" i="1"/>
  <c r="M138" i="7" s="1"/>
  <c r="BV61" i="1"/>
  <c r="L180" i="7" s="1"/>
  <c r="BU61" i="1"/>
  <c r="L159" i="7" s="1"/>
  <c r="BT61" i="1"/>
  <c r="L138" i="7" s="1"/>
  <c r="BS61" i="1"/>
  <c r="BR61" i="1"/>
  <c r="K159" i="7" s="1"/>
  <c r="BQ61" i="1"/>
  <c r="K138" i="7" s="1"/>
  <c r="BP61" i="1"/>
  <c r="J180" i="7" s="1"/>
  <c r="BO61" i="1"/>
  <c r="J159" i="7" s="1"/>
  <c r="BN61" i="1"/>
  <c r="J138" i="7" s="1"/>
  <c r="BM61" i="1"/>
  <c r="I180" i="7" s="1"/>
  <c r="BL61" i="1"/>
  <c r="I159" i="7" s="1"/>
  <c r="BK61" i="1"/>
  <c r="I138" i="7" s="1"/>
  <c r="BJ61" i="1"/>
  <c r="H180" i="7" s="1"/>
  <c r="BI61" i="1"/>
  <c r="H159" i="7" s="1"/>
  <c r="BH61" i="1"/>
  <c r="H138" i="7" s="1"/>
  <c r="BG61" i="1"/>
  <c r="G180" i="7" s="1"/>
  <c r="BF61" i="1"/>
  <c r="G159" i="7" s="1"/>
  <c r="BE61" i="1"/>
  <c r="G138" i="7" s="1"/>
  <c r="BD61" i="1"/>
  <c r="F180" i="7" s="1"/>
  <c r="BC61" i="1"/>
  <c r="F159" i="7" s="1"/>
  <c r="BB61" i="1"/>
  <c r="F138" i="7" s="1"/>
  <c r="BA61" i="1"/>
  <c r="E180" i="7" s="1"/>
  <c r="AZ61" i="1"/>
  <c r="E159" i="7" s="1"/>
  <c r="AY61" i="1"/>
  <c r="E138" i="7" s="1"/>
  <c r="AW61" i="1"/>
  <c r="CQ60" i="1"/>
  <c r="S179" i="7" s="1"/>
  <c r="CP60" i="1"/>
  <c r="S158" i="7" s="1"/>
  <c r="CO60" i="1"/>
  <c r="S137" i="7" s="1"/>
  <c r="CN60" i="1"/>
  <c r="R179" i="7" s="1"/>
  <c r="CM60" i="1"/>
  <c r="R158" i="7" s="1"/>
  <c r="CL60" i="1"/>
  <c r="R137" i="7" s="1"/>
  <c r="CK60" i="1"/>
  <c r="Q179" i="7" s="1"/>
  <c r="CJ60" i="1"/>
  <c r="Q158" i="7" s="1"/>
  <c r="CI60" i="1"/>
  <c r="Q137" i="7" s="1"/>
  <c r="CH60" i="1"/>
  <c r="P179" i="7" s="1"/>
  <c r="CG60" i="1"/>
  <c r="P158" i="7" s="1"/>
  <c r="CF60" i="1"/>
  <c r="P137" i="7" s="1"/>
  <c r="CE60" i="1"/>
  <c r="O179" i="7" s="1"/>
  <c r="CD60" i="1"/>
  <c r="O158" i="7" s="1"/>
  <c r="CC60" i="1"/>
  <c r="O137" i="7" s="1"/>
  <c r="CB60" i="1"/>
  <c r="N179" i="7" s="1"/>
  <c r="CA60" i="1"/>
  <c r="N158" i="7" s="1"/>
  <c r="BZ60" i="1"/>
  <c r="N137" i="7" s="1"/>
  <c r="BY60" i="1"/>
  <c r="M179" i="7" s="1"/>
  <c r="BX60" i="1"/>
  <c r="M158" i="7" s="1"/>
  <c r="BW60" i="1"/>
  <c r="M137" i="7" s="1"/>
  <c r="BV60" i="1"/>
  <c r="L179" i="7" s="1"/>
  <c r="BU60" i="1"/>
  <c r="L158" i="7" s="1"/>
  <c r="BT60" i="1"/>
  <c r="L137" i="7" s="1"/>
  <c r="BS60" i="1"/>
  <c r="BR60" i="1"/>
  <c r="K158" i="7" s="1"/>
  <c r="BQ60" i="1"/>
  <c r="K137" i="7" s="1"/>
  <c r="BP60" i="1"/>
  <c r="J179" i="7" s="1"/>
  <c r="BO60" i="1"/>
  <c r="J158" i="7" s="1"/>
  <c r="BN60" i="1"/>
  <c r="J137" i="7" s="1"/>
  <c r="BM60" i="1"/>
  <c r="I179" i="7" s="1"/>
  <c r="BL60" i="1"/>
  <c r="I158" i="7" s="1"/>
  <c r="BK60" i="1"/>
  <c r="I137" i="7" s="1"/>
  <c r="BJ60" i="1"/>
  <c r="H179" i="7" s="1"/>
  <c r="BI60" i="1"/>
  <c r="H158" i="7" s="1"/>
  <c r="BH60" i="1"/>
  <c r="H137" i="7" s="1"/>
  <c r="BG60" i="1"/>
  <c r="G179" i="7" s="1"/>
  <c r="BF60" i="1"/>
  <c r="G158" i="7" s="1"/>
  <c r="BE60" i="1"/>
  <c r="G137" i="7" s="1"/>
  <c r="BD60" i="1"/>
  <c r="F179" i="7" s="1"/>
  <c r="BC60" i="1"/>
  <c r="F158" i="7" s="1"/>
  <c r="BB60" i="1"/>
  <c r="F137" i="7" s="1"/>
  <c r="BA60" i="1"/>
  <c r="E179" i="7" s="1"/>
  <c r="AZ60" i="1"/>
  <c r="E158" i="7" s="1"/>
  <c r="AY60" i="1"/>
  <c r="E137" i="7" s="1"/>
  <c r="AW60" i="1"/>
  <c r="CQ59" i="1"/>
  <c r="S178" i="7" s="1"/>
  <c r="CP59" i="1"/>
  <c r="S157" i="7" s="1"/>
  <c r="CO59" i="1"/>
  <c r="S136" i="7" s="1"/>
  <c r="CN59" i="1"/>
  <c r="R178" i="7" s="1"/>
  <c r="CM59" i="1"/>
  <c r="R157" i="7" s="1"/>
  <c r="CL59" i="1"/>
  <c r="R136" i="7" s="1"/>
  <c r="CK59" i="1"/>
  <c r="Q178" i="7" s="1"/>
  <c r="CJ59" i="1"/>
  <c r="Q157" i="7" s="1"/>
  <c r="CI59" i="1"/>
  <c r="Q136" i="7" s="1"/>
  <c r="CH59" i="1"/>
  <c r="P178" i="7" s="1"/>
  <c r="CG59" i="1"/>
  <c r="P157" i="7" s="1"/>
  <c r="CF59" i="1"/>
  <c r="P136" i="7" s="1"/>
  <c r="CE59" i="1"/>
  <c r="O178" i="7" s="1"/>
  <c r="CD59" i="1"/>
  <c r="O157" i="7" s="1"/>
  <c r="CC59" i="1"/>
  <c r="O136" i="7" s="1"/>
  <c r="CB59" i="1"/>
  <c r="N178" i="7" s="1"/>
  <c r="CA59" i="1"/>
  <c r="N157" i="7" s="1"/>
  <c r="BZ59" i="1"/>
  <c r="N136" i="7" s="1"/>
  <c r="BY59" i="1"/>
  <c r="M178" i="7" s="1"/>
  <c r="BX59" i="1"/>
  <c r="M157" i="7" s="1"/>
  <c r="BW59" i="1"/>
  <c r="M136" i="7" s="1"/>
  <c r="BV59" i="1"/>
  <c r="L178" i="7" s="1"/>
  <c r="BU59" i="1"/>
  <c r="L157" i="7" s="1"/>
  <c r="BT59" i="1"/>
  <c r="L136" i="7" s="1"/>
  <c r="BS59" i="1"/>
  <c r="BR59" i="1"/>
  <c r="K157" i="7" s="1"/>
  <c r="BQ59" i="1"/>
  <c r="K136" i="7" s="1"/>
  <c r="BP59" i="1"/>
  <c r="J178" i="7" s="1"/>
  <c r="BO59" i="1"/>
  <c r="J157" i="7" s="1"/>
  <c r="BN59" i="1"/>
  <c r="J136" i="7" s="1"/>
  <c r="BM59" i="1"/>
  <c r="I178" i="7" s="1"/>
  <c r="BL59" i="1"/>
  <c r="I157" i="7" s="1"/>
  <c r="BK59" i="1"/>
  <c r="I136" i="7" s="1"/>
  <c r="BJ59" i="1"/>
  <c r="H178" i="7" s="1"/>
  <c r="BI59" i="1"/>
  <c r="H157" i="7" s="1"/>
  <c r="BH59" i="1"/>
  <c r="H136" i="7" s="1"/>
  <c r="BG59" i="1"/>
  <c r="G178" i="7" s="1"/>
  <c r="BF59" i="1"/>
  <c r="G157" i="7" s="1"/>
  <c r="BE59" i="1"/>
  <c r="G136" i="7" s="1"/>
  <c r="X136" i="7" s="1"/>
  <c r="BD59" i="1"/>
  <c r="F178" i="7" s="1"/>
  <c r="BC59" i="1"/>
  <c r="F157" i="7" s="1"/>
  <c r="BB59" i="1"/>
  <c r="F136" i="7" s="1"/>
  <c r="BA59" i="1"/>
  <c r="E178" i="7" s="1"/>
  <c r="AZ59" i="1"/>
  <c r="E157" i="7" s="1"/>
  <c r="AY59" i="1"/>
  <c r="E136" i="7" s="1"/>
  <c r="AW59" i="1"/>
  <c r="CQ58" i="1"/>
  <c r="S177" i="7" s="1"/>
  <c r="CP58" i="1"/>
  <c r="S156" i="7" s="1"/>
  <c r="CO58" i="1"/>
  <c r="S135" i="7" s="1"/>
  <c r="CN58" i="1"/>
  <c r="R177" i="7" s="1"/>
  <c r="CM58" i="1"/>
  <c r="R156" i="7" s="1"/>
  <c r="CL58" i="1"/>
  <c r="R135" i="7" s="1"/>
  <c r="CK58" i="1"/>
  <c r="Q177" i="7" s="1"/>
  <c r="CJ58" i="1"/>
  <c r="Q156" i="7" s="1"/>
  <c r="CI58" i="1"/>
  <c r="Q135" i="7" s="1"/>
  <c r="CH58" i="1"/>
  <c r="P177" i="7" s="1"/>
  <c r="CG58" i="1"/>
  <c r="P156" i="7" s="1"/>
  <c r="CF58" i="1"/>
  <c r="P135" i="7" s="1"/>
  <c r="CE58" i="1"/>
  <c r="O177" i="7" s="1"/>
  <c r="CD58" i="1"/>
  <c r="O156" i="7" s="1"/>
  <c r="CC58" i="1"/>
  <c r="O135" i="7" s="1"/>
  <c r="CB58" i="1"/>
  <c r="N177" i="7" s="1"/>
  <c r="CA58" i="1"/>
  <c r="N156" i="7" s="1"/>
  <c r="BZ58" i="1"/>
  <c r="N135" i="7" s="1"/>
  <c r="BY58" i="1"/>
  <c r="M177" i="7" s="1"/>
  <c r="BX58" i="1"/>
  <c r="M156" i="7" s="1"/>
  <c r="BW58" i="1"/>
  <c r="M135" i="7" s="1"/>
  <c r="BV58" i="1"/>
  <c r="L177" i="7" s="1"/>
  <c r="BU58" i="1"/>
  <c r="L156" i="7" s="1"/>
  <c r="BT58" i="1"/>
  <c r="L135" i="7" s="1"/>
  <c r="BS58" i="1"/>
  <c r="BR58" i="1"/>
  <c r="K156" i="7" s="1"/>
  <c r="BQ58" i="1"/>
  <c r="K135" i="7" s="1"/>
  <c r="BP58" i="1"/>
  <c r="J177" i="7" s="1"/>
  <c r="BO58" i="1"/>
  <c r="J156" i="7" s="1"/>
  <c r="BN58" i="1"/>
  <c r="J135" i="7" s="1"/>
  <c r="BM58" i="1"/>
  <c r="I177" i="7" s="1"/>
  <c r="BL58" i="1"/>
  <c r="I156" i="7" s="1"/>
  <c r="BK58" i="1"/>
  <c r="I135" i="7" s="1"/>
  <c r="BJ58" i="1"/>
  <c r="H177" i="7" s="1"/>
  <c r="BI58" i="1"/>
  <c r="H156" i="7" s="1"/>
  <c r="BH58" i="1"/>
  <c r="H135" i="7" s="1"/>
  <c r="BG58" i="1"/>
  <c r="G177" i="7" s="1"/>
  <c r="BF58" i="1"/>
  <c r="G156" i="7" s="1"/>
  <c r="BE58" i="1"/>
  <c r="G135" i="7" s="1"/>
  <c r="W135" i="7" s="1"/>
  <c r="BD58" i="1"/>
  <c r="F177" i="7" s="1"/>
  <c r="BC58" i="1"/>
  <c r="F156" i="7" s="1"/>
  <c r="BB58" i="1"/>
  <c r="F135" i="7" s="1"/>
  <c r="BA58" i="1"/>
  <c r="E177" i="7" s="1"/>
  <c r="AZ58" i="1"/>
  <c r="E156" i="7" s="1"/>
  <c r="AY58" i="1"/>
  <c r="E135" i="7" s="1"/>
  <c r="AW58" i="1"/>
  <c r="CQ57" i="1"/>
  <c r="S176" i="7" s="1"/>
  <c r="CP57" i="1"/>
  <c r="S155" i="7" s="1"/>
  <c r="CO57" i="1"/>
  <c r="S134" i="7" s="1"/>
  <c r="CN57" i="1"/>
  <c r="R176" i="7" s="1"/>
  <c r="CM57" i="1"/>
  <c r="R155" i="7" s="1"/>
  <c r="CL57" i="1"/>
  <c r="R134" i="7" s="1"/>
  <c r="CK57" i="1"/>
  <c r="Q176" i="7" s="1"/>
  <c r="CJ57" i="1"/>
  <c r="Q155" i="7" s="1"/>
  <c r="CI57" i="1"/>
  <c r="Q134" i="7" s="1"/>
  <c r="CH57" i="1"/>
  <c r="P176" i="7" s="1"/>
  <c r="CG57" i="1"/>
  <c r="P155" i="7" s="1"/>
  <c r="CF57" i="1"/>
  <c r="P134" i="7" s="1"/>
  <c r="CE57" i="1"/>
  <c r="O176" i="7" s="1"/>
  <c r="CD57" i="1"/>
  <c r="O155" i="7" s="1"/>
  <c r="CC57" i="1"/>
  <c r="O134" i="7" s="1"/>
  <c r="CB57" i="1"/>
  <c r="N176" i="7" s="1"/>
  <c r="CA57" i="1"/>
  <c r="N155" i="7" s="1"/>
  <c r="BZ57" i="1"/>
  <c r="N134" i="7" s="1"/>
  <c r="BY57" i="1"/>
  <c r="M176" i="7" s="1"/>
  <c r="BX57" i="1"/>
  <c r="M155" i="7" s="1"/>
  <c r="BW57" i="1"/>
  <c r="M134" i="7" s="1"/>
  <c r="BV57" i="1"/>
  <c r="L176" i="7" s="1"/>
  <c r="BU57" i="1"/>
  <c r="L155" i="7" s="1"/>
  <c r="BT57" i="1"/>
  <c r="L134" i="7" s="1"/>
  <c r="BS57" i="1"/>
  <c r="BR57" i="1"/>
  <c r="K155" i="7" s="1"/>
  <c r="BQ57" i="1"/>
  <c r="K134" i="7" s="1"/>
  <c r="BP57" i="1"/>
  <c r="J176" i="7" s="1"/>
  <c r="BO57" i="1"/>
  <c r="J155" i="7" s="1"/>
  <c r="BN57" i="1"/>
  <c r="J134" i="7" s="1"/>
  <c r="BM57" i="1"/>
  <c r="I176" i="7" s="1"/>
  <c r="BL57" i="1"/>
  <c r="I155" i="7" s="1"/>
  <c r="BK57" i="1"/>
  <c r="I134" i="7" s="1"/>
  <c r="BJ57" i="1"/>
  <c r="H176" i="7" s="1"/>
  <c r="BI57" i="1"/>
  <c r="H155" i="7" s="1"/>
  <c r="BH57" i="1"/>
  <c r="H134" i="7" s="1"/>
  <c r="BG57" i="1"/>
  <c r="G176" i="7" s="1"/>
  <c r="BF57" i="1"/>
  <c r="G155" i="7" s="1"/>
  <c r="BE57" i="1"/>
  <c r="G134" i="7" s="1"/>
  <c r="BD57" i="1"/>
  <c r="F176" i="7" s="1"/>
  <c r="BC57" i="1"/>
  <c r="F155" i="7" s="1"/>
  <c r="BB57" i="1"/>
  <c r="F134" i="7" s="1"/>
  <c r="BA57" i="1"/>
  <c r="E176" i="7" s="1"/>
  <c r="AZ57" i="1"/>
  <c r="E155" i="7" s="1"/>
  <c r="AY57" i="1"/>
  <c r="E134" i="7" s="1"/>
  <c r="AW57" i="1"/>
  <c r="CQ56" i="1"/>
  <c r="S175" i="7" s="1"/>
  <c r="CP56" i="1"/>
  <c r="S154" i="7" s="1"/>
  <c r="CO56" i="1"/>
  <c r="S133" i="7" s="1"/>
  <c r="CN56" i="1"/>
  <c r="R175" i="7" s="1"/>
  <c r="CM56" i="1"/>
  <c r="R154" i="7" s="1"/>
  <c r="CL56" i="1"/>
  <c r="R133" i="7" s="1"/>
  <c r="CK56" i="1"/>
  <c r="Q175" i="7" s="1"/>
  <c r="CJ56" i="1"/>
  <c r="Q154" i="7" s="1"/>
  <c r="CI56" i="1"/>
  <c r="Q133" i="7" s="1"/>
  <c r="CH56" i="1"/>
  <c r="P175" i="7" s="1"/>
  <c r="CG56" i="1"/>
  <c r="P154" i="7" s="1"/>
  <c r="CF56" i="1"/>
  <c r="P133" i="7" s="1"/>
  <c r="CE56" i="1"/>
  <c r="O175" i="7" s="1"/>
  <c r="CD56" i="1"/>
  <c r="O154" i="7" s="1"/>
  <c r="CC56" i="1"/>
  <c r="O133" i="7" s="1"/>
  <c r="CB56" i="1"/>
  <c r="N175" i="7" s="1"/>
  <c r="CA56" i="1"/>
  <c r="N154" i="7" s="1"/>
  <c r="BZ56" i="1"/>
  <c r="N133" i="7" s="1"/>
  <c r="BY56" i="1"/>
  <c r="M175" i="7" s="1"/>
  <c r="BX56" i="1"/>
  <c r="M154" i="7" s="1"/>
  <c r="BW56" i="1"/>
  <c r="M133" i="7" s="1"/>
  <c r="BV56" i="1"/>
  <c r="L175" i="7" s="1"/>
  <c r="BU56" i="1"/>
  <c r="L154" i="7" s="1"/>
  <c r="BT56" i="1"/>
  <c r="L133" i="7" s="1"/>
  <c r="BS56" i="1"/>
  <c r="BR56" i="1"/>
  <c r="K154" i="7" s="1"/>
  <c r="BQ56" i="1"/>
  <c r="K133" i="7" s="1"/>
  <c r="BP56" i="1"/>
  <c r="J175" i="7" s="1"/>
  <c r="BO56" i="1"/>
  <c r="J154" i="7" s="1"/>
  <c r="BN56" i="1"/>
  <c r="J133" i="7" s="1"/>
  <c r="BM56" i="1"/>
  <c r="I175" i="7" s="1"/>
  <c r="BL56" i="1"/>
  <c r="I154" i="7" s="1"/>
  <c r="BK56" i="1"/>
  <c r="I133" i="7" s="1"/>
  <c r="BJ56" i="1"/>
  <c r="H175" i="7" s="1"/>
  <c r="BI56" i="1"/>
  <c r="H154" i="7" s="1"/>
  <c r="BH56" i="1"/>
  <c r="H133" i="7" s="1"/>
  <c r="BG56" i="1"/>
  <c r="G175" i="7" s="1"/>
  <c r="X175" i="7" s="1"/>
  <c r="BF56" i="1"/>
  <c r="G154" i="7" s="1"/>
  <c r="BE56" i="1"/>
  <c r="G133" i="7" s="1"/>
  <c r="BD56" i="1"/>
  <c r="F175" i="7" s="1"/>
  <c r="BC56" i="1"/>
  <c r="F154" i="7" s="1"/>
  <c r="BB56" i="1"/>
  <c r="F133" i="7" s="1"/>
  <c r="BA56" i="1"/>
  <c r="E175" i="7" s="1"/>
  <c r="AZ56" i="1"/>
  <c r="E154" i="7" s="1"/>
  <c r="AY56" i="1"/>
  <c r="E133" i="7" s="1"/>
  <c r="AW56" i="1"/>
  <c r="CQ55" i="1"/>
  <c r="S174" i="7" s="1"/>
  <c r="CP55" i="1"/>
  <c r="S153" i="7" s="1"/>
  <c r="CO55" i="1"/>
  <c r="S132" i="7" s="1"/>
  <c r="CN55" i="1"/>
  <c r="R174" i="7" s="1"/>
  <c r="CM55" i="1"/>
  <c r="R153" i="7" s="1"/>
  <c r="CL55" i="1"/>
  <c r="R132" i="7" s="1"/>
  <c r="CK55" i="1"/>
  <c r="Q174" i="7" s="1"/>
  <c r="CJ55" i="1"/>
  <c r="Q153" i="7" s="1"/>
  <c r="CI55" i="1"/>
  <c r="Q132" i="7" s="1"/>
  <c r="CH55" i="1"/>
  <c r="P174" i="7" s="1"/>
  <c r="CG55" i="1"/>
  <c r="P153" i="7" s="1"/>
  <c r="CF55" i="1"/>
  <c r="P132" i="7" s="1"/>
  <c r="CE55" i="1"/>
  <c r="O174" i="7" s="1"/>
  <c r="CD55" i="1"/>
  <c r="O153" i="7" s="1"/>
  <c r="CC55" i="1"/>
  <c r="O132" i="7" s="1"/>
  <c r="CB55" i="1"/>
  <c r="N174" i="7" s="1"/>
  <c r="CA55" i="1"/>
  <c r="N153" i="7" s="1"/>
  <c r="BZ55" i="1"/>
  <c r="N132" i="7" s="1"/>
  <c r="BY55" i="1"/>
  <c r="M174" i="7" s="1"/>
  <c r="BX55" i="1"/>
  <c r="M153" i="7" s="1"/>
  <c r="BW55" i="1"/>
  <c r="M132" i="7" s="1"/>
  <c r="BV55" i="1"/>
  <c r="L174" i="7" s="1"/>
  <c r="BU55" i="1"/>
  <c r="L153" i="7" s="1"/>
  <c r="BT55" i="1"/>
  <c r="L132" i="7" s="1"/>
  <c r="BS55" i="1"/>
  <c r="BR55" i="1"/>
  <c r="K153" i="7" s="1"/>
  <c r="BQ55" i="1"/>
  <c r="K132" i="7" s="1"/>
  <c r="BP55" i="1"/>
  <c r="J174" i="7" s="1"/>
  <c r="BO55" i="1"/>
  <c r="J153" i="7" s="1"/>
  <c r="BN55" i="1"/>
  <c r="J132" i="7" s="1"/>
  <c r="BM55" i="1"/>
  <c r="I174" i="7" s="1"/>
  <c r="BL55" i="1"/>
  <c r="I153" i="7" s="1"/>
  <c r="BK55" i="1"/>
  <c r="I132" i="7" s="1"/>
  <c r="BJ55" i="1"/>
  <c r="H174" i="7" s="1"/>
  <c r="BI55" i="1"/>
  <c r="H153" i="7" s="1"/>
  <c r="BH55" i="1"/>
  <c r="H132" i="7" s="1"/>
  <c r="BG55" i="1"/>
  <c r="G174" i="7" s="1"/>
  <c r="BF55" i="1"/>
  <c r="G153" i="7" s="1"/>
  <c r="BE55" i="1"/>
  <c r="G132" i="7" s="1"/>
  <c r="X132" i="7" s="1"/>
  <c r="BD55" i="1"/>
  <c r="F174" i="7" s="1"/>
  <c r="BC55" i="1"/>
  <c r="F153" i="7" s="1"/>
  <c r="BB55" i="1"/>
  <c r="F132" i="7" s="1"/>
  <c r="BA55" i="1"/>
  <c r="E174" i="7" s="1"/>
  <c r="AZ55" i="1"/>
  <c r="E153" i="7" s="1"/>
  <c r="AY55" i="1"/>
  <c r="E132" i="7" s="1"/>
  <c r="AW55" i="1"/>
  <c r="CQ54" i="1"/>
  <c r="S173" i="7" s="1"/>
  <c r="CP54" i="1"/>
  <c r="S152" i="7" s="1"/>
  <c r="CO54" i="1"/>
  <c r="S131" i="7" s="1"/>
  <c r="CN54" i="1"/>
  <c r="R173" i="7" s="1"/>
  <c r="CM54" i="1"/>
  <c r="R152" i="7" s="1"/>
  <c r="CL54" i="1"/>
  <c r="R131" i="7" s="1"/>
  <c r="CK54" i="1"/>
  <c r="Q173" i="7" s="1"/>
  <c r="CJ54" i="1"/>
  <c r="Q152" i="7" s="1"/>
  <c r="CI54" i="1"/>
  <c r="Q131" i="7" s="1"/>
  <c r="CH54" i="1"/>
  <c r="P173" i="7" s="1"/>
  <c r="CG54" i="1"/>
  <c r="P152" i="7" s="1"/>
  <c r="CF54" i="1"/>
  <c r="P131" i="7" s="1"/>
  <c r="CE54" i="1"/>
  <c r="O173" i="7" s="1"/>
  <c r="CD54" i="1"/>
  <c r="O152" i="7" s="1"/>
  <c r="CC54" i="1"/>
  <c r="O131" i="7" s="1"/>
  <c r="CB54" i="1"/>
  <c r="N173" i="7" s="1"/>
  <c r="CA54" i="1"/>
  <c r="N152" i="7" s="1"/>
  <c r="BZ54" i="1"/>
  <c r="N131" i="7" s="1"/>
  <c r="BY54" i="1"/>
  <c r="M173" i="7" s="1"/>
  <c r="BX54" i="1"/>
  <c r="M152" i="7" s="1"/>
  <c r="BW54" i="1"/>
  <c r="M131" i="7" s="1"/>
  <c r="BV54" i="1"/>
  <c r="L173" i="7" s="1"/>
  <c r="BU54" i="1"/>
  <c r="L152" i="7" s="1"/>
  <c r="BT54" i="1"/>
  <c r="L131" i="7" s="1"/>
  <c r="BS54" i="1"/>
  <c r="BR54" i="1"/>
  <c r="K152" i="7" s="1"/>
  <c r="BQ54" i="1"/>
  <c r="K131" i="7" s="1"/>
  <c r="BP54" i="1"/>
  <c r="J173" i="7" s="1"/>
  <c r="BO54" i="1"/>
  <c r="J152" i="7" s="1"/>
  <c r="BN54" i="1"/>
  <c r="J131" i="7" s="1"/>
  <c r="BM54" i="1"/>
  <c r="I173" i="7" s="1"/>
  <c r="BL54" i="1"/>
  <c r="I152" i="7" s="1"/>
  <c r="BK54" i="1"/>
  <c r="I131" i="7" s="1"/>
  <c r="BJ54" i="1"/>
  <c r="H173" i="7" s="1"/>
  <c r="BI54" i="1"/>
  <c r="H152" i="7" s="1"/>
  <c r="BH54" i="1"/>
  <c r="H131" i="7" s="1"/>
  <c r="BG54" i="1"/>
  <c r="G173" i="7" s="1"/>
  <c r="BF54" i="1"/>
  <c r="G152" i="7" s="1"/>
  <c r="BE54" i="1"/>
  <c r="G131" i="7" s="1"/>
  <c r="BD54" i="1"/>
  <c r="F173" i="7" s="1"/>
  <c r="BC54" i="1"/>
  <c r="F152" i="7" s="1"/>
  <c r="BB54" i="1"/>
  <c r="F131" i="7" s="1"/>
  <c r="BA54" i="1"/>
  <c r="E173" i="7" s="1"/>
  <c r="AZ54" i="1"/>
  <c r="E152" i="7" s="1"/>
  <c r="AY54" i="1"/>
  <c r="E131" i="7" s="1"/>
  <c r="AW54" i="1"/>
  <c r="CQ53" i="1"/>
  <c r="S172" i="7" s="1"/>
  <c r="CP53" i="1"/>
  <c r="S151" i="7" s="1"/>
  <c r="CO53" i="1"/>
  <c r="S130" i="7" s="1"/>
  <c r="CN53" i="1"/>
  <c r="R172" i="7" s="1"/>
  <c r="CM53" i="1"/>
  <c r="R151" i="7" s="1"/>
  <c r="CL53" i="1"/>
  <c r="R130" i="7" s="1"/>
  <c r="CK53" i="1"/>
  <c r="Q172" i="7" s="1"/>
  <c r="CJ53" i="1"/>
  <c r="Q151" i="7" s="1"/>
  <c r="CI53" i="1"/>
  <c r="Q130" i="7" s="1"/>
  <c r="CH53" i="1"/>
  <c r="P172" i="7" s="1"/>
  <c r="CG53" i="1"/>
  <c r="P151" i="7" s="1"/>
  <c r="CF53" i="1"/>
  <c r="P130" i="7" s="1"/>
  <c r="CE53" i="1"/>
  <c r="O172" i="7" s="1"/>
  <c r="CD53" i="1"/>
  <c r="O151" i="7" s="1"/>
  <c r="CC53" i="1"/>
  <c r="O130" i="7" s="1"/>
  <c r="CB53" i="1"/>
  <c r="N172" i="7" s="1"/>
  <c r="CA53" i="1"/>
  <c r="N151" i="7" s="1"/>
  <c r="BZ53" i="1"/>
  <c r="N130" i="7" s="1"/>
  <c r="BY53" i="1"/>
  <c r="M172" i="7" s="1"/>
  <c r="BX53" i="1"/>
  <c r="M151" i="7" s="1"/>
  <c r="BW53" i="1"/>
  <c r="M130" i="7" s="1"/>
  <c r="BV53" i="1"/>
  <c r="L172" i="7" s="1"/>
  <c r="BU53" i="1"/>
  <c r="L151" i="7" s="1"/>
  <c r="BT53" i="1"/>
  <c r="L130" i="7" s="1"/>
  <c r="BS53" i="1"/>
  <c r="BR53" i="1"/>
  <c r="K151" i="7" s="1"/>
  <c r="BQ53" i="1"/>
  <c r="K130" i="7" s="1"/>
  <c r="BP53" i="1"/>
  <c r="J172" i="7" s="1"/>
  <c r="BO53" i="1"/>
  <c r="J151" i="7" s="1"/>
  <c r="BN53" i="1"/>
  <c r="J130" i="7" s="1"/>
  <c r="BM53" i="1"/>
  <c r="I172" i="7" s="1"/>
  <c r="BL53" i="1"/>
  <c r="I151" i="7" s="1"/>
  <c r="BK53" i="1"/>
  <c r="I130" i="7" s="1"/>
  <c r="BJ53" i="1"/>
  <c r="H172" i="7" s="1"/>
  <c r="BI53" i="1"/>
  <c r="H151" i="7" s="1"/>
  <c r="BH53" i="1"/>
  <c r="H130" i="7" s="1"/>
  <c r="BG53" i="1"/>
  <c r="G172" i="7" s="1"/>
  <c r="BF53" i="1"/>
  <c r="G151" i="7" s="1"/>
  <c r="BE53" i="1"/>
  <c r="G130" i="7" s="1"/>
  <c r="BD53" i="1"/>
  <c r="F172" i="7" s="1"/>
  <c r="BC53" i="1"/>
  <c r="F151" i="7" s="1"/>
  <c r="BB53" i="1"/>
  <c r="F130" i="7" s="1"/>
  <c r="BA53" i="1"/>
  <c r="E172" i="7" s="1"/>
  <c r="AZ53" i="1"/>
  <c r="E151" i="7" s="1"/>
  <c r="AY53" i="1"/>
  <c r="E130" i="7" s="1"/>
  <c r="AW53" i="1"/>
  <c r="CQ52" i="1"/>
  <c r="S171" i="7" s="1"/>
  <c r="CP52" i="1"/>
  <c r="S150" i="7" s="1"/>
  <c r="CO52" i="1"/>
  <c r="S129" i="7" s="1"/>
  <c r="CN52" i="1"/>
  <c r="R171" i="7" s="1"/>
  <c r="CM52" i="1"/>
  <c r="R150" i="7" s="1"/>
  <c r="CL52" i="1"/>
  <c r="R129" i="7" s="1"/>
  <c r="CK52" i="1"/>
  <c r="Q171" i="7" s="1"/>
  <c r="CJ52" i="1"/>
  <c r="Q150" i="7" s="1"/>
  <c r="CI52" i="1"/>
  <c r="Q129" i="7" s="1"/>
  <c r="CH52" i="1"/>
  <c r="P171" i="7" s="1"/>
  <c r="CG52" i="1"/>
  <c r="P150" i="7" s="1"/>
  <c r="CF52" i="1"/>
  <c r="P129" i="7" s="1"/>
  <c r="CE52" i="1"/>
  <c r="O171" i="7" s="1"/>
  <c r="CD52" i="1"/>
  <c r="O150" i="7" s="1"/>
  <c r="CC52" i="1"/>
  <c r="O129" i="7" s="1"/>
  <c r="CB52" i="1"/>
  <c r="N171" i="7" s="1"/>
  <c r="CA52" i="1"/>
  <c r="N150" i="7" s="1"/>
  <c r="BZ52" i="1"/>
  <c r="N129" i="7" s="1"/>
  <c r="BY52" i="1"/>
  <c r="M171" i="7" s="1"/>
  <c r="BX52" i="1"/>
  <c r="M150" i="7" s="1"/>
  <c r="BW52" i="1"/>
  <c r="M129" i="7" s="1"/>
  <c r="BV52" i="1"/>
  <c r="L171" i="7" s="1"/>
  <c r="BU52" i="1"/>
  <c r="L150" i="7" s="1"/>
  <c r="BT52" i="1"/>
  <c r="L129" i="7" s="1"/>
  <c r="BS52" i="1"/>
  <c r="BR52" i="1"/>
  <c r="K150" i="7" s="1"/>
  <c r="BQ52" i="1"/>
  <c r="K129" i="7" s="1"/>
  <c r="BP52" i="1"/>
  <c r="J171" i="7" s="1"/>
  <c r="BO52" i="1"/>
  <c r="J150" i="7" s="1"/>
  <c r="BN52" i="1"/>
  <c r="J129" i="7" s="1"/>
  <c r="BM52" i="1"/>
  <c r="I171" i="7" s="1"/>
  <c r="BL52" i="1"/>
  <c r="I150" i="7" s="1"/>
  <c r="BK52" i="1"/>
  <c r="I129" i="7" s="1"/>
  <c r="BJ52" i="1"/>
  <c r="H171" i="7" s="1"/>
  <c r="BI52" i="1"/>
  <c r="H150" i="7" s="1"/>
  <c r="BH52" i="1"/>
  <c r="H129" i="7" s="1"/>
  <c r="BG52" i="1"/>
  <c r="G171" i="7" s="1"/>
  <c r="X171" i="7" s="1"/>
  <c r="BF52" i="1"/>
  <c r="G150" i="7" s="1"/>
  <c r="BE52" i="1"/>
  <c r="G129" i="7" s="1"/>
  <c r="BD52" i="1"/>
  <c r="F171" i="7" s="1"/>
  <c r="BC52" i="1"/>
  <c r="F150" i="7" s="1"/>
  <c r="BB52" i="1"/>
  <c r="F129" i="7" s="1"/>
  <c r="BA52" i="1"/>
  <c r="E171" i="7" s="1"/>
  <c r="AZ52" i="1"/>
  <c r="E150" i="7" s="1"/>
  <c r="AY52" i="1"/>
  <c r="E129" i="7" s="1"/>
  <c r="AW52" i="1"/>
  <c r="CQ51" i="1"/>
  <c r="S170" i="7" s="1"/>
  <c r="CP51" i="1"/>
  <c r="S149" i="7" s="1"/>
  <c r="CO51" i="1"/>
  <c r="S128" i="7" s="1"/>
  <c r="CN51" i="1"/>
  <c r="R170" i="7" s="1"/>
  <c r="CM51" i="1"/>
  <c r="R149" i="7" s="1"/>
  <c r="CL51" i="1"/>
  <c r="R128" i="7" s="1"/>
  <c r="CK51" i="1"/>
  <c r="Q170" i="7" s="1"/>
  <c r="CJ51" i="1"/>
  <c r="Q149" i="7" s="1"/>
  <c r="CI51" i="1"/>
  <c r="Q128" i="7" s="1"/>
  <c r="CH51" i="1"/>
  <c r="P170" i="7" s="1"/>
  <c r="CG51" i="1"/>
  <c r="P149" i="7" s="1"/>
  <c r="CF51" i="1"/>
  <c r="P128" i="7" s="1"/>
  <c r="CE51" i="1"/>
  <c r="O170" i="7" s="1"/>
  <c r="CD51" i="1"/>
  <c r="O149" i="7" s="1"/>
  <c r="CC51" i="1"/>
  <c r="O128" i="7" s="1"/>
  <c r="CB51" i="1"/>
  <c r="N170" i="7" s="1"/>
  <c r="CA51" i="1"/>
  <c r="N149" i="7" s="1"/>
  <c r="BZ51" i="1"/>
  <c r="N128" i="7" s="1"/>
  <c r="BY51" i="1"/>
  <c r="M170" i="7" s="1"/>
  <c r="BX51" i="1"/>
  <c r="M149" i="7" s="1"/>
  <c r="BW51" i="1"/>
  <c r="M128" i="7" s="1"/>
  <c r="BV51" i="1"/>
  <c r="L170" i="7" s="1"/>
  <c r="BU51" i="1"/>
  <c r="L149" i="7" s="1"/>
  <c r="BT51" i="1"/>
  <c r="L128" i="7" s="1"/>
  <c r="BS51" i="1"/>
  <c r="BR51" i="1"/>
  <c r="K149" i="7" s="1"/>
  <c r="BQ51" i="1"/>
  <c r="K128" i="7" s="1"/>
  <c r="BP51" i="1"/>
  <c r="J170" i="7" s="1"/>
  <c r="BO51" i="1"/>
  <c r="J149" i="7" s="1"/>
  <c r="BN51" i="1"/>
  <c r="J128" i="7" s="1"/>
  <c r="BM51" i="1"/>
  <c r="I170" i="7" s="1"/>
  <c r="BL51" i="1"/>
  <c r="I149" i="7" s="1"/>
  <c r="BK51" i="1"/>
  <c r="I128" i="7" s="1"/>
  <c r="BJ51" i="1"/>
  <c r="H170" i="7" s="1"/>
  <c r="BI51" i="1"/>
  <c r="H149" i="7" s="1"/>
  <c r="BH51" i="1"/>
  <c r="H128" i="7" s="1"/>
  <c r="BG51" i="1"/>
  <c r="G170" i="7" s="1"/>
  <c r="BF51" i="1"/>
  <c r="G149" i="7" s="1"/>
  <c r="BE51" i="1"/>
  <c r="G128" i="7" s="1"/>
  <c r="X128" i="7" s="1"/>
  <c r="BD51" i="1"/>
  <c r="F170" i="7" s="1"/>
  <c r="BC51" i="1"/>
  <c r="F149" i="7" s="1"/>
  <c r="BB51" i="1"/>
  <c r="F128" i="7" s="1"/>
  <c r="BA51" i="1"/>
  <c r="E170" i="7" s="1"/>
  <c r="AZ51" i="1"/>
  <c r="E149" i="7" s="1"/>
  <c r="AY51" i="1"/>
  <c r="E128" i="7" s="1"/>
  <c r="AW51" i="1"/>
  <c r="CQ47" i="1"/>
  <c r="S127" i="7" s="1"/>
  <c r="CP47" i="1"/>
  <c r="S106" i="7" s="1"/>
  <c r="CO47" i="1"/>
  <c r="S85" i="7" s="1"/>
  <c r="CN47" i="1"/>
  <c r="R127" i="7" s="1"/>
  <c r="CM47" i="1"/>
  <c r="R106" i="7" s="1"/>
  <c r="CL47" i="1"/>
  <c r="R85" i="7" s="1"/>
  <c r="CK47" i="1"/>
  <c r="Q127" i="7" s="1"/>
  <c r="CJ47" i="1"/>
  <c r="Q106" i="7" s="1"/>
  <c r="CI47" i="1"/>
  <c r="Q85" i="7" s="1"/>
  <c r="CH47" i="1"/>
  <c r="P127" i="7" s="1"/>
  <c r="CG47" i="1"/>
  <c r="P106" i="7" s="1"/>
  <c r="CF47" i="1"/>
  <c r="P85" i="7" s="1"/>
  <c r="CE47" i="1"/>
  <c r="O127" i="7" s="1"/>
  <c r="CD47" i="1"/>
  <c r="O106" i="7" s="1"/>
  <c r="CC47" i="1"/>
  <c r="O85" i="7" s="1"/>
  <c r="CB47" i="1"/>
  <c r="N127" i="7" s="1"/>
  <c r="CA47" i="1"/>
  <c r="N106" i="7" s="1"/>
  <c r="BZ47" i="1"/>
  <c r="N85" i="7" s="1"/>
  <c r="BY47" i="1"/>
  <c r="M127" i="7" s="1"/>
  <c r="BX47" i="1"/>
  <c r="M106" i="7" s="1"/>
  <c r="BW47" i="1"/>
  <c r="M85" i="7" s="1"/>
  <c r="BV47" i="1"/>
  <c r="L127" i="7" s="1"/>
  <c r="BU47" i="1"/>
  <c r="L106" i="7" s="1"/>
  <c r="BT47" i="1"/>
  <c r="L85" i="7" s="1"/>
  <c r="BS47" i="1"/>
  <c r="BR47" i="1"/>
  <c r="K106" i="7" s="1"/>
  <c r="BQ47" i="1"/>
  <c r="K85" i="7" s="1"/>
  <c r="BP47" i="1"/>
  <c r="J127" i="7" s="1"/>
  <c r="BO47" i="1"/>
  <c r="J106" i="7" s="1"/>
  <c r="BN47" i="1"/>
  <c r="J85" i="7" s="1"/>
  <c r="BM47" i="1"/>
  <c r="I127" i="7" s="1"/>
  <c r="BL47" i="1"/>
  <c r="I106" i="7" s="1"/>
  <c r="BK47" i="1"/>
  <c r="I85" i="7" s="1"/>
  <c r="BJ47" i="1"/>
  <c r="H127" i="7" s="1"/>
  <c r="BI47" i="1"/>
  <c r="H106" i="7" s="1"/>
  <c r="BH47" i="1"/>
  <c r="H85" i="7" s="1"/>
  <c r="BG47" i="1"/>
  <c r="G127" i="7" s="1"/>
  <c r="BF47" i="1"/>
  <c r="G106" i="7" s="1"/>
  <c r="BE47" i="1"/>
  <c r="BD47" i="1"/>
  <c r="F127" i="7" s="1"/>
  <c r="BC47" i="1"/>
  <c r="F106" i="7" s="1"/>
  <c r="BB47" i="1"/>
  <c r="F85" i="7" s="1"/>
  <c r="BA47" i="1"/>
  <c r="E127" i="7" s="1"/>
  <c r="AZ47" i="1"/>
  <c r="E106" i="7" s="1"/>
  <c r="AY47" i="1"/>
  <c r="E85" i="7" s="1"/>
  <c r="AW47" i="1"/>
  <c r="CQ46" i="1"/>
  <c r="S126" i="7" s="1"/>
  <c r="CP46" i="1"/>
  <c r="S105" i="7" s="1"/>
  <c r="CO46" i="1"/>
  <c r="S84" i="7" s="1"/>
  <c r="CN46" i="1"/>
  <c r="R126" i="7" s="1"/>
  <c r="CM46" i="1"/>
  <c r="R105" i="7" s="1"/>
  <c r="CL46" i="1"/>
  <c r="R84" i="7" s="1"/>
  <c r="CK46" i="1"/>
  <c r="Q126" i="7" s="1"/>
  <c r="CJ46" i="1"/>
  <c r="Q105" i="7" s="1"/>
  <c r="CI46" i="1"/>
  <c r="Q84" i="7" s="1"/>
  <c r="CH46" i="1"/>
  <c r="P126" i="7" s="1"/>
  <c r="CG46" i="1"/>
  <c r="P105" i="7" s="1"/>
  <c r="CF46" i="1"/>
  <c r="P84" i="7" s="1"/>
  <c r="CE46" i="1"/>
  <c r="O126" i="7" s="1"/>
  <c r="CD46" i="1"/>
  <c r="O105" i="7" s="1"/>
  <c r="CC46" i="1"/>
  <c r="O84" i="7" s="1"/>
  <c r="CB46" i="1"/>
  <c r="N126" i="7" s="1"/>
  <c r="CA46" i="1"/>
  <c r="N105" i="7" s="1"/>
  <c r="BZ46" i="1"/>
  <c r="N84" i="7" s="1"/>
  <c r="BY46" i="1"/>
  <c r="M126" i="7" s="1"/>
  <c r="BX46" i="1"/>
  <c r="M105" i="7" s="1"/>
  <c r="BW46" i="1"/>
  <c r="M84" i="7" s="1"/>
  <c r="BV46" i="1"/>
  <c r="L126" i="7" s="1"/>
  <c r="BU46" i="1"/>
  <c r="L105" i="7" s="1"/>
  <c r="BT46" i="1"/>
  <c r="L84" i="7" s="1"/>
  <c r="BS46" i="1"/>
  <c r="BR46" i="1"/>
  <c r="K105" i="7" s="1"/>
  <c r="BQ46" i="1"/>
  <c r="K84" i="7" s="1"/>
  <c r="BP46" i="1"/>
  <c r="J126" i="7" s="1"/>
  <c r="BO46" i="1"/>
  <c r="J105" i="7" s="1"/>
  <c r="BN46" i="1"/>
  <c r="J84" i="7" s="1"/>
  <c r="BM46" i="1"/>
  <c r="I126" i="7" s="1"/>
  <c r="BL46" i="1"/>
  <c r="I105" i="7" s="1"/>
  <c r="BK46" i="1"/>
  <c r="I84" i="7" s="1"/>
  <c r="BJ46" i="1"/>
  <c r="H126" i="7" s="1"/>
  <c r="BI46" i="1"/>
  <c r="H105" i="7" s="1"/>
  <c r="BH46" i="1"/>
  <c r="H84" i="7" s="1"/>
  <c r="BG46" i="1"/>
  <c r="G126" i="7" s="1"/>
  <c r="BF46" i="1"/>
  <c r="G105" i="7" s="1"/>
  <c r="BE46" i="1"/>
  <c r="BD46" i="1"/>
  <c r="F126" i="7" s="1"/>
  <c r="BC46" i="1"/>
  <c r="F105" i="7" s="1"/>
  <c r="BB46" i="1"/>
  <c r="F84" i="7" s="1"/>
  <c r="BA46" i="1"/>
  <c r="E126" i="7" s="1"/>
  <c r="AZ46" i="1"/>
  <c r="E105" i="7" s="1"/>
  <c r="AY46" i="1"/>
  <c r="E84" i="7" s="1"/>
  <c r="AW46" i="1"/>
  <c r="CQ45" i="1"/>
  <c r="S125" i="7" s="1"/>
  <c r="CP45" i="1"/>
  <c r="S104" i="7" s="1"/>
  <c r="CO45" i="1"/>
  <c r="S83" i="7" s="1"/>
  <c r="CN45" i="1"/>
  <c r="R125" i="7" s="1"/>
  <c r="CM45" i="1"/>
  <c r="R104" i="7" s="1"/>
  <c r="CL45" i="1"/>
  <c r="R83" i="7" s="1"/>
  <c r="CK45" i="1"/>
  <c r="Q125" i="7" s="1"/>
  <c r="CJ45" i="1"/>
  <c r="Q104" i="7" s="1"/>
  <c r="CI45" i="1"/>
  <c r="Q83" i="7" s="1"/>
  <c r="CH45" i="1"/>
  <c r="P125" i="7" s="1"/>
  <c r="CG45" i="1"/>
  <c r="P104" i="7" s="1"/>
  <c r="CF45" i="1"/>
  <c r="P83" i="7" s="1"/>
  <c r="CE45" i="1"/>
  <c r="O125" i="7" s="1"/>
  <c r="CD45" i="1"/>
  <c r="O104" i="7" s="1"/>
  <c r="CC45" i="1"/>
  <c r="O83" i="7" s="1"/>
  <c r="CB45" i="1"/>
  <c r="N125" i="7" s="1"/>
  <c r="CA45" i="1"/>
  <c r="N104" i="7" s="1"/>
  <c r="BZ45" i="1"/>
  <c r="N83" i="7" s="1"/>
  <c r="BY45" i="1"/>
  <c r="M125" i="7" s="1"/>
  <c r="BX45" i="1"/>
  <c r="M104" i="7" s="1"/>
  <c r="BW45" i="1"/>
  <c r="M83" i="7" s="1"/>
  <c r="BV45" i="1"/>
  <c r="L125" i="7" s="1"/>
  <c r="BU45" i="1"/>
  <c r="L104" i="7" s="1"/>
  <c r="BT45" i="1"/>
  <c r="L83" i="7" s="1"/>
  <c r="BS45" i="1"/>
  <c r="BR45" i="1"/>
  <c r="K104" i="7" s="1"/>
  <c r="BQ45" i="1"/>
  <c r="K83" i="7" s="1"/>
  <c r="BP45" i="1"/>
  <c r="J125" i="7" s="1"/>
  <c r="BO45" i="1"/>
  <c r="J104" i="7" s="1"/>
  <c r="BN45" i="1"/>
  <c r="J83" i="7" s="1"/>
  <c r="BM45" i="1"/>
  <c r="I125" i="7" s="1"/>
  <c r="BL45" i="1"/>
  <c r="I104" i="7" s="1"/>
  <c r="BK45" i="1"/>
  <c r="I83" i="7" s="1"/>
  <c r="BJ45" i="1"/>
  <c r="H125" i="7" s="1"/>
  <c r="BI45" i="1"/>
  <c r="H104" i="7" s="1"/>
  <c r="BH45" i="1"/>
  <c r="H83" i="7" s="1"/>
  <c r="BG45" i="1"/>
  <c r="G125" i="7" s="1"/>
  <c r="W125" i="7" s="1"/>
  <c r="BF45" i="1"/>
  <c r="G104" i="7" s="1"/>
  <c r="BE45" i="1"/>
  <c r="BD45" i="1"/>
  <c r="F125" i="7" s="1"/>
  <c r="BC45" i="1"/>
  <c r="F104" i="7" s="1"/>
  <c r="BB45" i="1"/>
  <c r="F83" i="7" s="1"/>
  <c r="BA45" i="1"/>
  <c r="E125" i="7" s="1"/>
  <c r="AZ45" i="1"/>
  <c r="E104" i="7" s="1"/>
  <c r="AY45" i="1"/>
  <c r="E83" i="7" s="1"/>
  <c r="AW45" i="1"/>
  <c r="CQ44" i="1"/>
  <c r="S124" i="7" s="1"/>
  <c r="CP44" i="1"/>
  <c r="S103" i="7" s="1"/>
  <c r="CO44" i="1"/>
  <c r="S82" i="7" s="1"/>
  <c r="CN44" i="1"/>
  <c r="R124" i="7" s="1"/>
  <c r="CM44" i="1"/>
  <c r="R103" i="7" s="1"/>
  <c r="CL44" i="1"/>
  <c r="R82" i="7" s="1"/>
  <c r="CK44" i="1"/>
  <c r="Q124" i="7" s="1"/>
  <c r="CJ44" i="1"/>
  <c r="Q103" i="7" s="1"/>
  <c r="CI44" i="1"/>
  <c r="Q82" i="7" s="1"/>
  <c r="CH44" i="1"/>
  <c r="P124" i="7" s="1"/>
  <c r="CG44" i="1"/>
  <c r="P103" i="7" s="1"/>
  <c r="CF44" i="1"/>
  <c r="P82" i="7" s="1"/>
  <c r="CE44" i="1"/>
  <c r="O124" i="7" s="1"/>
  <c r="CD44" i="1"/>
  <c r="O103" i="7" s="1"/>
  <c r="CC44" i="1"/>
  <c r="O82" i="7" s="1"/>
  <c r="CB44" i="1"/>
  <c r="N124" i="7" s="1"/>
  <c r="CA44" i="1"/>
  <c r="N103" i="7" s="1"/>
  <c r="BZ44" i="1"/>
  <c r="N82" i="7" s="1"/>
  <c r="BY44" i="1"/>
  <c r="M124" i="7" s="1"/>
  <c r="BX44" i="1"/>
  <c r="M103" i="7" s="1"/>
  <c r="BW44" i="1"/>
  <c r="M82" i="7" s="1"/>
  <c r="BV44" i="1"/>
  <c r="L124" i="7" s="1"/>
  <c r="BU44" i="1"/>
  <c r="L103" i="7" s="1"/>
  <c r="BT44" i="1"/>
  <c r="L82" i="7" s="1"/>
  <c r="BS44" i="1"/>
  <c r="BR44" i="1"/>
  <c r="K103" i="7" s="1"/>
  <c r="BQ44" i="1"/>
  <c r="K82" i="7" s="1"/>
  <c r="BP44" i="1"/>
  <c r="J124" i="7" s="1"/>
  <c r="BO44" i="1"/>
  <c r="J103" i="7" s="1"/>
  <c r="BN44" i="1"/>
  <c r="J82" i="7" s="1"/>
  <c r="BM44" i="1"/>
  <c r="I124" i="7" s="1"/>
  <c r="BL44" i="1"/>
  <c r="I103" i="7" s="1"/>
  <c r="BK44" i="1"/>
  <c r="I82" i="7" s="1"/>
  <c r="BJ44" i="1"/>
  <c r="H124" i="7" s="1"/>
  <c r="BI44" i="1"/>
  <c r="H103" i="7" s="1"/>
  <c r="BH44" i="1"/>
  <c r="H82" i="7" s="1"/>
  <c r="BG44" i="1"/>
  <c r="G124" i="7" s="1"/>
  <c r="BF44" i="1"/>
  <c r="G103" i="7" s="1"/>
  <c r="BE44" i="1"/>
  <c r="BD44" i="1"/>
  <c r="F124" i="7" s="1"/>
  <c r="BC44" i="1"/>
  <c r="F103" i="7" s="1"/>
  <c r="BB44" i="1"/>
  <c r="F82" i="7" s="1"/>
  <c r="BA44" i="1"/>
  <c r="E124" i="7" s="1"/>
  <c r="AZ44" i="1"/>
  <c r="E103" i="7" s="1"/>
  <c r="AY44" i="1"/>
  <c r="E82" i="7" s="1"/>
  <c r="AW44" i="1"/>
  <c r="CQ43" i="1"/>
  <c r="S123" i="7" s="1"/>
  <c r="CP43" i="1"/>
  <c r="S102" i="7" s="1"/>
  <c r="CO43" i="1"/>
  <c r="S81" i="7" s="1"/>
  <c r="CN43" i="1"/>
  <c r="R123" i="7" s="1"/>
  <c r="CM43" i="1"/>
  <c r="R102" i="7" s="1"/>
  <c r="CL43" i="1"/>
  <c r="R81" i="7" s="1"/>
  <c r="CK43" i="1"/>
  <c r="Q123" i="7" s="1"/>
  <c r="CJ43" i="1"/>
  <c r="Q102" i="7" s="1"/>
  <c r="CI43" i="1"/>
  <c r="Q81" i="7" s="1"/>
  <c r="CH43" i="1"/>
  <c r="P123" i="7" s="1"/>
  <c r="CG43" i="1"/>
  <c r="P102" i="7" s="1"/>
  <c r="CF43" i="1"/>
  <c r="P81" i="7" s="1"/>
  <c r="CE43" i="1"/>
  <c r="O123" i="7" s="1"/>
  <c r="CD43" i="1"/>
  <c r="O102" i="7" s="1"/>
  <c r="CC43" i="1"/>
  <c r="O81" i="7" s="1"/>
  <c r="CB43" i="1"/>
  <c r="N123" i="7" s="1"/>
  <c r="CA43" i="1"/>
  <c r="N102" i="7" s="1"/>
  <c r="BZ43" i="1"/>
  <c r="N81" i="7" s="1"/>
  <c r="BY43" i="1"/>
  <c r="M123" i="7" s="1"/>
  <c r="BX43" i="1"/>
  <c r="M102" i="7" s="1"/>
  <c r="BW43" i="1"/>
  <c r="M81" i="7" s="1"/>
  <c r="BV43" i="1"/>
  <c r="L123" i="7" s="1"/>
  <c r="BU43" i="1"/>
  <c r="L102" i="7" s="1"/>
  <c r="BT43" i="1"/>
  <c r="L81" i="7" s="1"/>
  <c r="BS43" i="1"/>
  <c r="BR43" i="1"/>
  <c r="K102" i="7" s="1"/>
  <c r="BQ43" i="1"/>
  <c r="K81" i="7" s="1"/>
  <c r="BP43" i="1"/>
  <c r="J123" i="7" s="1"/>
  <c r="BO43" i="1"/>
  <c r="J102" i="7" s="1"/>
  <c r="BN43" i="1"/>
  <c r="J81" i="7" s="1"/>
  <c r="BM43" i="1"/>
  <c r="I123" i="7" s="1"/>
  <c r="BL43" i="1"/>
  <c r="I102" i="7" s="1"/>
  <c r="BK43" i="1"/>
  <c r="I81" i="7" s="1"/>
  <c r="BJ43" i="1"/>
  <c r="H123" i="7" s="1"/>
  <c r="BI43" i="1"/>
  <c r="H102" i="7" s="1"/>
  <c r="BH43" i="1"/>
  <c r="H81" i="7" s="1"/>
  <c r="BG43" i="1"/>
  <c r="G123" i="7" s="1"/>
  <c r="BF43" i="1"/>
  <c r="G102" i="7" s="1"/>
  <c r="BE43" i="1"/>
  <c r="BD43" i="1"/>
  <c r="F123" i="7" s="1"/>
  <c r="BC43" i="1"/>
  <c r="F102" i="7" s="1"/>
  <c r="BB43" i="1"/>
  <c r="F81" i="7" s="1"/>
  <c r="BA43" i="1"/>
  <c r="E123" i="7" s="1"/>
  <c r="AZ43" i="1"/>
  <c r="E102" i="7" s="1"/>
  <c r="AY43" i="1"/>
  <c r="E81" i="7" s="1"/>
  <c r="AW43" i="1"/>
  <c r="CQ42" i="1"/>
  <c r="S122" i="7" s="1"/>
  <c r="CP42" i="1"/>
  <c r="S101" i="7" s="1"/>
  <c r="CO42" i="1"/>
  <c r="S80" i="7" s="1"/>
  <c r="CN42" i="1"/>
  <c r="R122" i="7" s="1"/>
  <c r="CM42" i="1"/>
  <c r="R101" i="7" s="1"/>
  <c r="CL42" i="1"/>
  <c r="R80" i="7" s="1"/>
  <c r="CK42" i="1"/>
  <c r="Q122" i="7" s="1"/>
  <c r="CJ42" i="1"/>
  <c r="Q101" i="7" s="1"/>
  <c r="CI42" i="1"/>
  <c r="Q80" i="7" s="1"/>
  <c r="CH42" i="1"/>
  <c r="P122" i="7" s="1"/>
  <c r="CG42" i="1"/>
  <c r="P101" i="7" s="1"/>
  <c r="CF42" i="1"/>
  <c r="P80" i="7" s="1"/>
  <c r="CE42" i="1"/>
  <c r="O122" i="7" s="1"/>
  <c r="CD42" i="1"/>
  <c r="O101" i="7" s="1"/>
  <c r="CC42" i="1"/>
  <c r="O80" i="7" s="1"/>
  <c r="CB42" i="1"/>
  <c r="N122" i="7" s="1"/>
  <c r="CA42" i="1"/>
  <c r="N101" i="7" s="1"/>
  <c r="BZ42" i="1"/>
  <c r="N80" i="7" s="1"/>
  <c r="BY42" i="1"/>
  <c r="M122" i="7" s="1"/>
  <c r="BX42" i="1"/>
  <c r="M101" i="7" s="1"/>
  <c r="BW42" i="1"/>
  <c r="M80" i="7" s="1"/>
  <c r="BV42" i="1"/>
  <c r="L122" i="7" s="1"/>
  <c r="BU42" i="1"/>
  <c r="L101" i="7" s="1"/>
  <c r="BT42" i="1"/>
  <c r="L80" i="7" s="1"/>
  <c r="BS42" i="1"/>
  <c r="BR42" i="1"/>
  <c r="K101" i="7" s="1"/>
  <c r="BQ42" i="1"/>
  <c r="K80" i="7" s="1"/>
  <c r="BP42" i="1"/>
  <c r="J122" i="7" s="1"/>
  <c r="BO42" i="1"/>
  <c r="J101" i="7" s="1"/>
  <c r="BN42" i="1"/>
  <c r="J80" i="7" s="1"/>
  <c r="BM42" i="1"/>
  <c r="I122" i="7" s="1"/>
  <c r="BL42" i="1"/>
  <c r="I101" i="7" s="1"/>
  <c r="BK42" i="1"/>
  <c r="I80" i="7" s="1"/>
  <c r="BJ42" i="1"/>
  <c r="H122" i="7" s="1"/>
  <c r="BI42" i="1"/>
  <c r="H101" i="7" s="1"/>
  <c r="BH42" i="1"/>
  <c r="H80" i="7" s="1"/>
  <c r="BG42" i="1"/>
  <c r="G122" i="7" s="1"/>
  <c r="BF42" i="1"/>
  <c r="G101" i="7" s="1"/>
  <c r="BE42" i="1"/>
  <c r="BD42" i="1"/>
  <c r="F122" i="7" s="1"/>
  <c r="BC42" i="1"/>
  <c r="F101" i="7" s="1"/>
  <c r="BB42" i="1"/>
  <c r="F80" i="7" s="1"/>
  <c r="BA42" i="1"/>
  <c r="E122" i="7" s="1"/>
  <c r="AZ42" i="1"/>
  <c r="E101" i="7" s="1"/>
  <c r="AY42" i="1"/>
  <c r="E80" i="7" s="1"/>
  <c r="AW42" i="1"/>
  <c r="CQ41" i="1"/>
  <c r="S121" i="7" s="1"/>
  <c r="CP41" i="1"/>
  <c r="S100" i="7" s="1"/>
  <c r="CO41" i="1"/>
  <c r="S79" i="7" s="1"/>
  <c r="CN41" i="1"/>
  <c r="R121" i="7" s="1"/>
  <c r="CM41" i="1"/>
  <c r="R100" i="7" s="1"/>
  <c r="CL41" i="1"/>
  <c r="R79" i="7" s="1"/>
  <c r="CK41" i="1"/>
  <c r="Q121" i="7" s="1"/>
  <c r="CJ41" i="1"/>
  <c r="Q100" i="7" s="1"/>
  <c r="CI41" i="1"/>
  <c r="Q79" i="7" s="1"/>
  <c r="CH41" i="1"/>
  <c r="P121" i="7" s="1"/>
  <c r="CG41" i="1"/>
  <c r="P100" i="7" s="1"/>
  <c r="CF41" i="1"/>
  <c r="P79" i="7" s="1"/>
  <c r="CE41" i="1"/>
  <c r="O121" i="7" s="1"/>
  <c r="CD41" i="1"/>
  <c r="O100" i="7" s="1"/>
  <c r="CC41" i="1"/>
  <c r="O79" i="7" s="1"/>
  <c r="CB41" i="1"/>
  <c r="N121" i="7" s="1"/>
  <c r="CA41" i="1"/>
  <c r="N100" i="7" s="1"/>
  <c r="BZ41" i="1"/>
  <c r="N79" i="7" s="1"/>
  <c r="BY41" i="1"/>
  <c r="M121" i="7" s="1"/>
  <c r="BX41" i="1"/>
  <c r="M100" i="7" s="1"/>
  <c r="BW41" i="1"/>
  <c r="M79" i="7" s="1"/>
  <c r="BV41" i="1"/>
  <c r="L121" i="7" s="1"/>
  <c r="BU41" i="1"/>
  <c r="L100" i="7" s="1"/>
  <c r="BT41" i="1"/>
  <c r="L79" i="7" s="1"/>
  <c r="BS41" i="1"/>
  <c r="BR41" i="1"/>
  <c r="K100" i="7" s="1"/>
  <c r="BQ41" i="1"/>
  <c r="K79" i="7" s="1"/>
  <c r="BP41" i="1"/>
  <c r="J121" i="7" s="1"/>
  <c r="BO41" i="1"/>
  <c r="J100" i="7" s="1"/>
  <c r="BN41" i="1"/>
  <c r="J79" i="7" s="1"/>
  <c r="BM41" i="1"/>
  <c r="I121" i="7" s="1"/>
  <c r="BL41" i="1"/>
  <c r="I100" i="7" s="1"/>
  <c r="BK41" i="1"/>
  <c r="I79" i="7" s="1"/>
  <c r="BJ41" i="1"/>
  <c r="H121" i="7" s="1"/>
  <c r="BI41" i="1"/>
  <c r="H100" i="7" s="1"/>
  <c r="BH41" i="1"/>
  <c r="H79" i="7" s="1"/>
  <c r="BG41" i="1"/>
  <c r="G121" i="7" s="1"/>
  <c r="W121" i="7" s="1"/>
  <c r="BF41" i="1"/>
  <c r="G100" i="7" s="1"/>
  <c r="BE41" i="1"/>
  <c r="BD41" i="1"/>
  <c r="F121" i="7" s="1"/>
  <c r="BC41" i="1"/>
  <c r="F100" i="7" s="1"/>
  <c r="BB41" i="1"/>
  <c r="F79" i="7" s="1"/>
  <c r="BA41" i="1"/>
  <c r="E121" i="7" s="1"/>
  <c r="AZ41" i="1"/>
  <c r="E100" i="7" s="1"/>
  <c r="AY41" i="1"/>
  <c r="E79" i="7" s="1"/>
  <c r="AW41" i="1"/>
  <c r="CQ40" i="1"/>
  <c r="S120" i="7" s="1"/>
  <c r="CP40" i="1"/>
  <c r="S99" i="7" s="1"/>
  <c r="CO40" i="1"/>
  <c r="S78" i="7" s="1"/>
  <c r="CN40" i="1"/>
  <c r="R120" i="7" s="1"/>
  <c r="CM40" i="1"/>
  <c r="R99" i="7" s="1"/>
  <c r="CL40" i="1"/>
  <c r="R78" i="7" s="1"/>
  <c r="CK40" i="1"/>
  <c r="Q120" i="7" s="1"/>
  <c r="CJ40" i="1"/>
  <c r="Q99" i="7" s="1"/>
  <c r="CI40" i="1"/>
  <c r="Q78" i="7" s="1"/>
  <c r="CH40" i="1"/>
  <c r="P120" i="7" s="1"/>
  <c r="CG40" i="1"/>
  <c r="P99" i="7" s="1"/>
  <c r="CF40" i="1"/>
  <c r="P78" i="7" s="1"/>
  <c r="CE40" i="1"/>
  <c r="O120" i="7" s="1"/>
  <c r="CD40" i="1"/>
  <c r="O99" i="7" s="1"/>
  <c r="CC40" i="1"/>
  <c r="O78" i="7" s="1"/>
  <c r="CB40" i="1"/>
  <c r="N120" i="7" s="1"/>
  <c r="CA40" i="1"/>
  <c r="N99" i="7" s="1"/>
  <c r="BZ40" i="1"/>
  <c r="N78" i="7" s="1"/>
  <c r="BY40" i="1"/>
  <c r="M120" i="7" s="1"/>
  <c r="BX40" i="1"/>
  <c r="M99" i="7" s="1"/>
  <c r="BW40" i="1"/>
  <c r="M78" i="7" s="1"/>
  <c r="BV40" i="1"/>
  <c r="L120" i="7" s="1"/>
  <c r="BU40" i="1"/>
  <c r="L99" i="7" s="1"/>
  <c r="BT40" i="1"/>
  <c r="L78" i="7" s="1"/>
  <c r="BS40" i="1"/>
  <c r="BR40" i="1"/>
  <c r="K99" i="7" s="1"/>
  <c r="BQ40" i="1"/>
  <c r="K78" i="7" s="1"/>
  <c r="BP40" i="1"/>
  <c r="J120" i="7" s="1"/>
  <c r="BO40" i="1"/>
  <c r="J99" i="7" s="1"/>
  <c r="BN40" i="1"/>
  <c r="J78" i="7" s="1"/>
  <c r="BM40" i="1"/>
  <c r="I120" i="7" s="1"/>
  <c r="BL40" i="1"/>
  <c r="I99" i="7" s="1"/>
  <c r="BK40" i="1"/>
  <c r="I78" i="7" s="1"/>
  <c r="BJ40" i="1"/>
  <c r="H120" i="7" s="1"/>
  <c r="BI40" i="1"/>
  <c r="H99" i="7" s="1"/>
  <c r="BH40" i="1"/>
  <c r="H78" i="7" s="1"/>
  <c r="BG40" i="1"/>
  <c r="G120" i="7" s="1"/>
  <c r="BF40" i="1"/>
  <c r="G99" i="7" s="1"/>
  <c r="BE40" i="1"/>
  <c r="BD40" i="1"/>
  <c r="F120" i="7" s="1"/>
  <c r="BC40" i="1"/>
  <c r="F99" i="7" s="1"/>
  <c r="BB40" i="1"/>
  <c r="F78" i="7" s="1"/>
  <c r="BA40" i="1"/>
  <c r="E120" i="7" s="1"/>
  <c r="AZ40" i="1"/>
  <c r="E99" i="7" s="1"/>
  <c r="AY40" i="1"/>
  <c r="E78" i="7" s="1"/>
  <c r="AW40" i="1"/>
  <c r="CQ39" i="1"/>
  <c r="S119" i="7" s="1"/>
  <c r="CP39" i="1"/>
  <c r="S98" i="7" s="1"/>
  <c r="CO39" i="1"/>
  <c r="S77" i="7" s="1"/>
  <c r="CN39" i="1"/>
  <c r="R119" i="7" s="1"/>
  <c r="CM39" i="1"/>
  <c r="R98" i="7" s="1"/>
  <c r="CL39" i="1"/>
  <c r="R77" i="7" s="1"/>
  <c r="CK39" i="1"/>
  <c r="Q119" i="7" s="1"/>
  <c r="CJ39" i="1"/>
  <c r="Q98" i="7" s="1"/>
  <c r="CI39" i="1"/>
  <c r="Q77" i="7" s="1"/>
  <c r="CH39" i="1"/>
  <c r="P119" i="7" s="1"/>
  <c r="CG39" i="1"/>
  <c r="P98" i="7" s="1"/>
  <c r="CF39" i="1"/>
  <c r="P77" i="7" s="1"/>
  <c r="CE39" i="1"/>
  <c r="O119" i="7" s="1"/>
  <c r="CD39" i="1"/>
  <c r="O98" i="7" s="1"/>
  <c r="CC39" i="1"/>
  <c r="O77" i="7" s="1"/>
  <c r="CB39" i="1"/>
  <c r="N119" i="7" s="1"/>
  <c r="CA39" i="1"/>
  <c r="N98" i="7" s="1"/>
  <c r="BZ39" i="1"/>
  <c r="N77" i="7" s="1"/>
  <c r="BY39" i="1"/>
  <c r="M119" i="7" s="1"/>
  <c r="BX39" i="1"/>
  <c r="M98" i="7" s="1"/>
  <c r="BW39" i="1"/>
  <c r="M77" i="7" s="1"/>
  <c r="BV39" i="1"/>
  <c r="L119" i="7" s="1"/>
  <c r="BU39" i="1"/>
  <c r="L98" i="7" s="1"/>
  <c r="BT39" i="1"/>
  <c r="L77" i="7" s="1"/>
  <c r="BS39" i="1"/>
  <c r="BR39" i="1"/>
  <c r="K98" i="7" s="1"/>
  <c r="BQ39" i="1"/>
  <c r="K77" i="7" s="1"/>
  <c r="BP39" i="1"/>
  <c r="J119" i="7" s="1"/>
  <c r="BO39" i="1"/>
  <c r="J98" i="7" s="1"/>
  <c r="BN39" i="1"/>
  <c r="J77" i="7" s="1"/>
  <c r="BM39" i="1"/>
  <c r="I119" i="7" s="1"/>
  <c r="BL39" i="1"/>
  <c r="I98" i="7" s="1"/>
  <c r="BK39" i="1"/>
  <c r="I77" i="7" s="1"/>
  <c r="BJ39" i="1"/>
  <c r="H119" i="7" s="1"/>
  <c r="BI39" i="1"/>
  <c r="H98" i="7" s="1"/>
  <c r="BH39" i="1"/>
  <c r="H77" i="7" s="1"/>
  <c r="BG39" i="1"/>
  <c r="G119" i="7" s="1"/>
  <c r="BF39" i="1"/>
  <c r="G98" i="7" s="1"/>
  <c r="W98" i="7" s="1"/>
  <c r="BE39" i="1"/>
  <c r="BD39" i="1"/>
  <c r="F119" i="7" s="1"/>
  <c r="BC39" i="1"/>
  <c r="F98" i="7" s="1"/>
  <c r="BB39" i="1"/>
  <c r="F77" i="7" s="1"/>
  <c r="BA39" i="1"/>
  <c r="E119" i="7" s="1"/>
  <c r="AZ39" i="1"/>
  <c r="E98" i="7" s="1"/>
  <c r="AY39" i="1"/>
  <c r="E77" i="7" s="1"/>
  <c r="AW39" i="1"/>
  <c r="CQ38" i="1"/>
  <c r="S118" i="7" s="1"/>
  <c r="CP38" i="1"/>
  <c r="S97" i="7" s="1"/>
  <c r="CO38" i="1"/>
  <c r="S76" i="7" s="1"/>
  <c r="CN38" i="1"/>
  <c r="R118" i="7" s="1"/>
  <c r="CM38" i="1"/>
  <c r="R97" i="7" s="1"/>
  <c r="CL38" i="1"/>
  <c r="R76" i="7" s="1"/>
  <c r="CK38" i="1"/>
  <c r="Q118" i="7" s="1"/>
  <c r="CJ38" i="1"/>
  <c r="Q97" i="7" s="1"/>
  <c r="CI38" i="1"/>
  <c r="Q76" i="7" s="1"/>
  <c r="CH38" i="1"/>
  <c r="P118" i="7" s="1"/>
  <c r="CG38" i="1"/>
  <c r="P97" i="7" s="1"/>
  <c r="CF38" i="1"/>
  <c r="P76" i="7" s="1"/>
  <c r="CE38" i="1"/>
  <c r="O118" i="7" s="1"/>
  <c r="CD38" i="1"/>
  <c r="O97" i="7" s="1"/>
  <c r="CC38" i="1"/>
  <c r="O76" i="7" s="1"/>
  <c r="CB38" i="1"/>
  <c r="N118" i="7" s="1"/>
  <c r="CA38" i="1"/>
  <c r="N97" i="7" s="1"/>
  <c r="BZ38" i="1"/>
  <c r="N76" i="7" s="1"/>
  <c r="BY38" i="1"/>
  <c r="M118" i="7" s="1"/>
  <c r="BX38" i="1"/>
  <c r="M97" i="7" s="1"/>
  <c r="BW38" i="1"/>
  <c r="M76" i="7" s="1"/>
  <c r="BV38" i="1"/>
  <c r="L118" i="7" s="1"/>
  <c r="BU38" i="1"/>
  <c r="L97" i="7" s="1"/>
  <c r="BT38" i="1"/>
  <c r="L76" i="7" s="1"/>
  <c r="BS38" i="1"/>
  <c r="BR38" i="1"/>
  <c r="K97" i="7" s="1"/>
  <c r="BQ38" i="1"/>
  <c r="K76" i="7" s="1"/>
  <c r="BP38" i="1"/>
  <c r="J118" i="7" s="1"/>
  <c r="BO38" i="1"/>
  <c r="J97" i="7" s="1"/>
  <c r="BN38" i="1"/>
  <c r="J76" i="7" s="1"/>
  <c r="BM38" i="1"/>
  <c r="I118" i="7" s="1"/>
  <c r="BL38" i="1"/>
  <c r="I97" i="7" s="1"/>
  <c r="BK38" i="1"/>
  <c r="I76" i="7" s="1"/>
  <c r="BJ38" i="1"/>
  <c r="H118" i="7" s="1"/>
  <c r="BI38" i="1"/>
  <c r="H97" i="7" s="1"/>
  <c r="BH38" i="1"/>
  <c r="H76" i="7" s="1"/>
  <c r="BG38" i="1"/>
  <c r="G118" i="7" s="1"/>
  <c r="BF38" i="1"/>
  <c r="G97" i="7" s="1"/>
  <c r="BE38" i="1"/>
  <c r="BD38" i="1"/>
  <c r="F118" i="7" s="1"/>
  <c r="BC38" i="1"/>
  <c r="F97" i="7" s="1"/>
  <c r="BB38" i="1"/>
  <c r="F76" i="7" s="1"/>
  <c r="BA38" i="1"/>
  <c r="E118" i="7" s="1"/>
  <c r="AZ38" i="1"/>
  <c r="E97" i="7" s="1"/>
  <c r="AY38" i="1"/>
  <c r="E76" i="7" s="1"/>
  <c r="AW38" i="1"/>
  <c r="CQ37" i="1"/>
  <c r="S117" i="7" s="1"/>
  <c r="CP37" i="1"/>
  <c r="S96" i="7" s="1"/>
  <c r="CO37" i="1"/>
  <c r="S75" i="7" s="1"/>
  <c r="CN37" i="1"/>
  <c r="R117" i="7" s="1"/>
  <c r="CM37" i="1"/>
  <c r="R96" i="7" s="1"/>
  <c r="CL37" i="1"/>
  <c r="R75" i="7" s="1"/>
  <c r="CK37" i="1"/>
  <c r="Q117" i="7" s="1"/>
  <c r="CJ37" i="1"/>
  <c r="Q96" i="7" s="1"/>
  <c r="CI37" i="1"/>
  <c r="Q75" i="7" s="1"/>
  <c r="CH37" i="1"/>
  <c r="P117" i="7" s="1"/>
  <c r="CG37" i="1"/>
  <c r="P96" i="7" s="1"/>
  <c r="CF37" i="1"/>
  <c r="P75" i="7" s="1"/>
  <c r="CE37" i="1"/>
  <c r="O117" i="7" s="1"/>
  <c r="CD37" i="1"/>
  <c r="O96" i="7" s="1"/>
  <c r="CC37" i="1"/>
  <c r="O75" i="7" s="1"/>
  <c r="CB37" i="1"/>
  <c r="N117" i="7" s="1"/>
  <c r="CA37" i="1"/>
  <c r="N96" i="7" s="1"/>
  <c r="BZ37" i="1"/>
  <c r="N75" i="7" s="1"/>
  <c r="BY37" i="1"/>
  <c r="M117" i="7" s="1"/>
  <c r="BX37" i="1"/>
  <c r="M96" i="7" s="1"/>
  <c r="BW37" i="1"/>
  <c r="M75" i="7" s="1"/>
  <c r="BV37" i="1"/>
  <c r="L117" i="7" s="1"/>
  <c r="BU37" i="1"/>
  <c r="L96" i="7" s="1"/>
  <c r="BT37" i="1"/>
  <c r="L75" i="7" s="1"/>
  <c r="BS37" i="1"/>
  <c r="BR37" i="1"/>
  <c r="K96" i="7" s="1"/>
  <c r="BQ37" i="1"/>
  <c r="K75" i="7" s="1"/>
  <c r="BP37" i="1"/>
  <c r="J117" i="7" s="1"/>
  <c r="BO37" i="1"/>
  <c r="J96" i="7" s="1"/>
  <c r="BN37" i="1"/>
  <c r="J75" i="7" s="1"/>
  <c r="BM37" i="1"/>
  <c r="I117" i="7" s="1"/>
  <c r="BL37" i="1"/>
  <c r="I96" i="7" s="1"/>
  <c r="BK37" i="1"/>
  <c r="I75" i="7" s="1"/>
  <c r="BJ37" i="1"/>
  <c r="H117" i="7" s="1"/>
  <c r="BI37" i="1"/>
  <c r="H96" i="7" s="1"/>
  <c r="BH37" i="1"/>
  <c r="H75" i="7" s="1"/>
  <c r="BG37" i="1"/>
  <c r="G117" i="7" s="1"/>
  <c r="W117" i="7" s="1"/>
  <c r="BF37" i="1"/>
  <c r="G96" i="7" s="1"/>
  <c r="BE37" i="1"/>
  <c r="BD37" i="1"/>
  <c r="F117" i="7" s="1"/>
  <c r="BC37" i="1"/>
  <c r="F96" i="7" s="1"/>
  <c r="BB37" i="1"/>
  <c r="F75" i="7" s="1"/>
  <c r="BA37" i="1"/>
  <c r="E117" i="7" s="1"/>
  <c r="AZ37" i="1"/>
  <c r="E96" i="7" s="1"/>
  <c r="AY37" i="1"/>
  <c r="E75" i="7" s="1"/>
  <c r="AW37" i="1"/>
  <c r="CQ36" i="1"/>
  <c r="S116" i="7" s="1"/>
  <c r="CP36" i="1"/>
  <c r="S95" i="7" s="1"/>
  <c r="CO36" i="1"/>
  <c r="S74" i="7" s="1"/>
  <c r="CN36" i="1"/>
  <c r="R116" i="7" s="1"/>
  <c r="CM36" i="1"/>
  <c r="R95" i="7" s="1"/>
  <c r="CL36" i="1"/>
  <c r="R74" i="7" s="1"/>
  <c r="CK36" i="1"/>
  <c r="Q116" i="7" s="1"/>
  <c r="CJ36" i="1"/>
  <c r="Q95" i="7" s="1"/>
  <c r="CI36" i="1"/>
  <c r="Q74" i="7" s="1"/>
  <c r="CH36" i="1"/>
  <c r="P116" i="7" s="1"/>
  <c r="CG36" i="1"/>
  <c r="P95" i="7" s="1"/>
  <c r="CF36" i="1"/>
  <c r="P74" i="7" s="1"/>
  <c r="CE36" i="1"/>
  <c r="O116" i="7" s="1"/>
  <c r="CD36" i="1"/>
  <c r="O95" i="7" s="1"/>
  <c r="CC36" i="1"/>
  <c r="O74" i="7" s="1"/>
  <c r="CB36" i="1"/>
  <c r="N116" i="7" s="1"/>
  <c r="CA36" i="1"/>
  <c r="N95" i="7" s="1"/>
  <c r="BZ36" i="1"/>
  <c r="N74" i="7" s="1"/>
  <c r="BY36" i="1"/>
  <c r="M116" i="7" s="1"/>
  <c r="BX36" i="1"/>
  <c r="M95" i="7" s="1"/>
  <c r="BW36" i="1"/>
  <c r="M74" i="7" s="1"/>
  <c r="BV36" i="1"/>
  <c r="L116" i="7" s="1"/>
  <c r="BU36" i="1"/>
  <c r="L95" i="7" s="1"/>
  <c r="BT36" i="1"/>
  <c r="L74" i="7" s="1"/>
  <c r="BS36" i="1"/>
  <c r="BR36" i="1"/>
  <c r="K95" i="7" s="1"/>
  <c r="BQ36" i="1"/>
  <c r="K74" i="7" s="1"/>
  <c r="BP36" i="1"/>
  <c r="J116" i="7" s="1"/>
  <c r="BO36" i="1"/>
  <c r="J95" i="7" s="1"/>
  <c r="BN36" i="1"/>
  <c r="J74" i="7" s="1"/>
  <c r="BM36" i="1"/>
  <c r="I116" i="7" s="1"/>
  <c r="BL36" i="1"/>
  <c r="I95" i="7" s="1"/>
  <c r="BK36" i="1"/>
  <c r="I74" i="7" s="1"/>
  <c r="BJ36" i="1"/>
  <c r="H116" i="7" s="1"/>
  <c r="BI36" i="1"/>
  <c r="H95" i="7" s="1"/>
  <c r="BH36" i="1"/>
  <c r="H74" i="7" s="1"/>
  <c r="BG36" i="1"/>
  <c r="G116" i="7" s="1"/>
  <c r="BF36" i="1"/>
  <c r="G95" i="7" s="1"/>
  <c r="BE36" i="1"/>
  <c r="BD36" i="1"/>
  <c r="F116" i="7" s="1"/>
  <c r="BC36" i="1"/>
  <c r="F95" i="7" s="1"/>
  <c r="BB36" i="1"/>
  <c r="F74" i="7" s="1"/>
  <c r="BA36" i="1"/>
  <c r="E116" i="7" s="1"/>
  <c r="AZ36" i="1"/>
  <c r="E95" i="7" s="1"/>
  <c r="AY36" i="1"/>
  <c r="E74" i="7" s="1"/>
  <c r="AW36" i="1"/>
  <c r="CQ35" i="1"/>
  <c r="S115" i="7" s="1"/>
  <c r="CP35" i="1"/>
  <c r="S94" i="7" s="1"/>
  <c r="CO35" i="1"/>
  <c r="S73" i="7" s="1"/>
  <c r="CN35" i="1"/>
  <c r="R115" i="7" s="1"/>
  <c r="CM35" i="1"/>
  <c r="R94" i="7" s="1"/>
  <c r="CL35" i="1"/>
  <c r="R73" i="7" s="1"/>
  <c r="CK35" i="1"/>
  <c r="Q115" i="7" s="1"/>
  <c r="CJ35" i="1"/>
  <c r="Q94" i="7" s="1"/>
  <c r="CI35" i="1"/>
  <c r="Q73" i="7" s="1"/>
  <c r="CH35" i="1"/>
  <c r="P115" i="7" s="1"/>
  <c r="CG35" i="1"/>
  <c r="P94" i="7" s="1"/>
  <c r="CF35" i="1"/>
  <c r="P73" i="7" s="1"/>
  <c r="CE35" i="1"/>
  <c r="O115" i="7" s="1"/>
  <c r="CD35" i="1"/>
  <c r="O94" i="7" s="1"/>
  <c r="CC35" i="1"/>
  <c r="O73" i="7" s="1"/>
  <c r="CB35" i="1"/>
  <c r="N115" i="7" s="1"/>
  <c r="CA35" i="1"/>
  <c r="N94" i="7" s="1"/>
  <c r="BZ35" i="1"/>
  <c r="N73" i="7" s="1"/>
  <c r="BY35" i="1"/>
  <c r="M115" i="7" s="1"/>
  <c r="BX35" i="1"/>
  <c r="M94" i="7" s="1"/>
  <c r="BW35" i="1"/>
  <c r="M73" i="7" s="1"/>
  <c r="BV35" i="1"/>
  <c r="L115" i="7" s="1"/>
  <c r="BU35" i="1"/>
  <c r="L94" i="7" s="1"/>
  <c r="BT35" i="1"/>
  <c r="L73" i="7" s="1"/>
  <c r="BS35" i="1"/>
  <c r="BR35" i="1"/>
  <c r="K94" i="7" s="1"/>
  <c r="BQ35" i="1"/>
  <c r="K73" i="7" s="1"/>
  <c r="BP35" i="1"/>
  <c r="J115" i="7" s="1"/>
  <c r="BO35" i="1"/>
  <c r="J94" i="7" s="1"/>
  <c r="BN35" i="1"/>
  <c r="J73" i="7" s="1"/>
  <c r="BM35" i="1"/>
  <c r="I115" i="7" s="1"/>
  <c r="BL35" i="1"/>
  <c r="I94" i="7" s="1"/>
  <c r="BK35" i="1"/>
  <c r="I73" i="7" s="1"/>
  <c r="BJ35" i="1"/>
  <c r="H115" i="7" s="1"/>
  <c r="BI35" i="1"/>
  <c r="H94" i="7" s="1"/>
  <c r="BH35" i="1"/>
  <c r="H73" i="7" s="1"/>
  <c r="BG35" i="1"/>
  <c r="G115" i="7" s="1"/>
  <c r="BF35" i="1"/>
  <c r="G94" i="7" s="1"/>
  <c r="BE35" i="1"/>
  <c r="BD35" i="1"/>
  <c r="F115" i="7" s="1"/>
  <c r="BC35" i="1"/>
  <c r="F94" i="7" s="1"/>
  <c r="BB35" i="1"/>
  <c r="F73" i="7" s="1"/>
  <c r="BA35" i="1"/>
  <c r="E115" i="7" s="1"/>
  <c r="AZ35" i="1"/>
  <c r="E94" i="7" s="1"/>
  <c r="AY35" i="1"/>
  <c r="E73" i="7" s="1"/>
  <c r="AW35" i="1"/>
  <c r="CQ34" i="1"/>
  <c r="S114" i="7" s="1"/>
  <c r="CP34" i="1"/>
  <c r="S93" i="7" s="1"/>
  <c r="CO34" i="1"/>
  <c r="S72" i="7" s="1"/>
  <c r="CN34" i="1"/>
  <c r="R114" i="7" s="1"/>
  <c r="CM34" i="1"/>
  <c r="R93" i="7" s="1"/>
  <c r="CL34" i="1"/>
  <c r="R72" i="7" s="1"/>
  <c r="CK34" i="1"/>
  <c r="Q114" i="7" s="1"/>
  <c r="CJ34" i="1"/>
  <c r="Q93" i="7" s="1"/>
  <c r="CI34" i="1"/>
  <c r="Q72" i="7" s="1"/>
  <c r="CH34" i="1"/>
  <c r="P114" i="7" s="1"/>
  <c r="CG34" i="1"/>
  <c r="P93" i="7" s="1"/>
  <c r="CF34" i="1"/>
  <c r="P72" i="7" s="1"/>
  <c r="CE34" i="1"/>
  <c r="O114" i="7" s="1"/>
  <c r="CD34" i="1"/>
  <c r="O93" i="7" s="1"/>
  <c r="CC34" i="1"/>
  <c r="O72" i="7" s="1"/>
  <c r="CB34" i="1"/>
  <c r="N114" i="7" s="1"/>
  <c r="CA34" i="1"/>
  <c r="N93" i="7" s="1"/>
  <c r="BZ34" i="1"/>
  <c r="N72" i="7" s="1"/>
  <c r="BY34" i="1"/>
  <c r="M114" i="7" s="1"/>
  <c r="BX34" i="1"/>
  <c r="M93" i="7" s="1"/>
  <c r="BW34" i="1"/>
  <c r="M72" i="7" s="1"/>
  <c r="BV34" i="1"/>
  <c r="L114" i="7" s="1"/>
  <c r="BU34" i="1"/>
  <c r="L93" i="7" s="1"/>
  <c r="BT34" i="1"/>
  <c r="L72" i="7" s="1"/>
  <c r="BS34" i="1"/>
  <c r="BR34" i="1"/>
  <c r="K93" i="7" s="1"/>
  <c r="BQ34" i="1"/>
  <c r="K72" i="7" s="1"/>
  <c r="BP34" i="1"/>
  <c r="J114" i="7" s="1"/>
  <c r="BO34" i="1"/>
  <c r="J93" i="7" s="1"/>
  <c r="BN34" i="1"/>
  <c r="J72" i="7" s="1"/>
  <c r="BM34" i="1"/>
  <c r="I114" i="7" s="1"/>
  <c r="BL34" i="1"/>
  <c r="I93" i="7" s="1"/>
  <c r="BK34" i="1"/>
  <c r="I72" i="7" s="1"/>
  <c r="BJ34" i="1"/>
  <c r="H114" i="7" s="1"/>
  <c r="BI34" i="1"/>
  <c r="H93" i="7" s="1"/>
  <c r="BH34" i="1"/>
  <c r="H72" i="7" s="1"/>
  <c r="BG34" i="1"/>
  <c r="G114" i="7" s="1"/>
  <c r="BF34" i="1"/>
  <c r="G93" i="7" s="1"/>
  <c r="BE34" i="1"/>
  <c r="BD34" i="1"/>
  <c r="F114" i="7" s="1"/>
  <c r="BC34" i="1"/>
  <c r="F93" i="7" s="1"/>
  <c r="BB34" i="1"/>
  <c r="F72" i="7" s="1"/>
  <c r="BA34" i="1"/>
  <c r="E114" i="7" s="1"/>
  <c r="AZ34" i="1"/>
  <c r="E93" i="7" s="1"/>
  <c r="AY34" i="1"/>
  <c r="E72" i="7" s="1"/>
  <c r="AW34" i="1"/>
  <c r="CQ33" i="1"/>
  <c r="S113" i="7" s="1"/>
  <c r="CP33" i="1"/>
  <c r="S92" i="7" s="1"/>
  <c r="CO33" i="1"/>
  <c r="S71" i="7" s="1"/>
  <c r="CN33" i="1"/>
  <c r="R113" i="7" s="1"/>
  <c r="CM33" i="1"/>
  <c r="R92" i="7" s="1"/>
  <c r="CL33" i="1"/>
  <c r="R71" i="7" s="1"/>
  <c r="CK33" i="1"/>
  <c r="Q113" i="7" s="1"/>
  <c r="CJ33" i="1"/>
  <c r="Q92" i="7" s="1"/>
  <c r="CI33" i="1"/>
  <c r="Q71" i="7" s="1"/>
  <c r="CH33" i="1"/>
  <c r="P113" i="7" s="1"/>
  <c r="CG33" i="1"/>
  <c r="P92" i="7" s="1"/>
  <c r="CF33" i="1"/>
  <c r="P71" i="7" s="1"/>
  <c r="CE33" i="1"/>
  <c r="O113" i="7" s="1"/>
  <c r="CD33" i="1"/>
  <c r="O92" i="7" s="1"/>
  <c r="CC33" i="1"/>
  <c r="O71" i="7" s="1"/>
  <c r="CB33" i="1"/>
  <c r="N113" i="7" s="1"/>
  <c r="CA33" i="1"/>
  <c r="N92" i="7" s="1"/>
  <c r="BZ33" i="1"/>
  <c r="N71" i="7" s="1"/>
  <c r="BY33" i="1"/>
  <c r="M113" i="7" s="1"/>
  <c r="BX33" i="1"/>
  <c r="M92" i="7" s="1"/>
  <c r="BW33" i="1"/>
  <c r="M71" i="7" s="1"/>
  <c r="BV33" i="1"/>
  <c r="L113" i="7" s="1"/>
  <c r="BU33" i="1"/>
  <c r="L92" i="7" s="1"/>
  <c r="BT33" i="1"/>
  <c r="L71" i="7" s="1"/>
  <c r="BS33" i="1"/>
  <c r="BR33" i="1"/>
  <c r="K92" i="7" s="1"/>
  <c r="BQ33" i="1"/>
  <c r="K71" i="7" s="1"/>
  <c r="BP33" i="1"/>
  <c r="J113" i="7" s="1"/>
  <c r="BO33" i="1"/>
  <c r="J92" i="7" s="1"/>
  <c r="BN33" i="1"/>
  <c r="J71" i="7" s="1"/>
  <c r="BM33" i="1"/>
  <c r="I113" i="7" s="1"/>
  <c r="BL33" i="1"/>
  <c r="I92" i="7" s="1"/>
  <c r="BK33" i="1"/>
  <c r="I71" i="7" s="1"/>
  <c r="BJ33" i="1"/>
  <c r="H113" i="7" s="1"/>
  <c r="BI33" i="1"/>
  <c r="H92" i="7" s="1"/>
  <c r="BH33" i="1"/>
  <c r="H71" i="7" s="1"/>
  <c r="BG33" i="1"/>
  <c r="G113" i="7" s="1"/>
  <c r="BF33" i="1"/>
  <c r="G92" i="7" s="1"/>
  <c r="BE33" i="1"/>
  <c r="BD33" i="1"/>
  <c r="F113" i="7" s="1"/>
  <c r="BC33" i="1"/>
  <c r="F92" i="7" s="1"/>
  <c r="BB33" i="1"/>
  <c r="F71" i="7" s="1"/>
  <c r="BA33" i="1"/>
  <c r="E113" i="7" s="1"/>
  <c r="AZ33" i="1"/>
  <c r="E92" i="7" s="1"/>
  <c r="AY33" i="1"/>
  <c r="E71" i="7" s="1"/>
  <c r="AW33" i="1"/>
  <c r="CQ32" i="1"/>
  <c r="S112" i="7" s="1"/>
  <c r="CP32" i="1"/>
  <c r="S91" i="7" s="1"/>
  <c r="CO32" i="1"/>
  <c r="S70" i="7" s="1"/>
  <c r="CN32" i="1"/>
  <c r="R112" i="7" s="1"/>
  <c r="CM32" i="1"/>
  <c r="R91" i="7" s="1"/>
  <c r="CL32" i="1"/>
  <c r="R70" i="7" s="1"/>
  <c r="CK32" i="1"/>
  <c r="Q112" i="7" s="1"/>
  <c r="CJ32" i="1"/>
  <c r="Q91" i="7" s="1"/>
  <c r="CI32" i="1"/>
  <c r="Q70" i="7" s="1"/>
  <c r="CH32" i="1"/>
  <c r="P112" i="7" s="1"/>
  <c r="CG32" i="1"/>
  <c r="P91" i="7" s="1"/>
  <c r="CF32" i="1"/>
  <c r="P70" i="7" s="1"/>
  <c r="CE32" i="1"/>
  <c r="O112" i="7" s="1"/>
  <c r="CD32" i="1"/>
  <c r="O91" i="7" s="1"/>
  <c r="CC32" i="1"/>
  <c r="O70" i="7" s="1"/>
  <c r="CB32" i="1"/>
  <c r="N112" i="7" s="1"/>
  <c r="CA32" i="1"/>
  <c r="N91" i="7" s="1"/>
  <c r="BZ32" i="1"/>
  <c r="N70" i="7" s="1"/>
  <c r="BY32" i="1"/>
  <c r="M112" i="7" s="1"/>
  <c r="BX32" i="1"/>
  <c r="M91" i="7" s="1"/>
  <c r="BW32" i="1"/>
  <c r="M70" i="7" s="1"/>
  <c r="BV32" i="1"/>
  <c r="L112" i="7" s="1"/>
  <c r="BU32" i="1"/>
  <c r="L91" i="7" s="1"/>
  <c r="BT32" i="1"/>
  <c r="L70" i="7" s="1"/>
  <c r="BS32" i="1"/>
  <c r="BR32" i="1"/>
  <c r="K91" i="7" s="1"/>
  <c r="BQ32" i="1"/>
  <c r="K70" i="7" s="1"/>
  <c r="BP32" i="1"/>
  <c r="J112" i="7" s="1"/>
  <c r="BO32" i="1"/>
  <c r="J91" i="7" s="1"/>
  <c r="BN32" i="1"/>
  <c r="J70" i="7" s="1"/>
  <c r="BM32" i="1"/>
  <c r="I112" i="7" s="1"/>
  <c r="BL32" i="1"/>
  <c r="I91" i="7" s="1"/>
  <c r="BK32" i="1"/>
  <c r="I70" i="7" s="1"/>
  <c r="BJ32" i="1"/>
  <c r="H112" i="7" s="1"/>
  <c r="BI32" i="1"/>
  <c r="H91" i="7" s="1"/>
  <c r="BH32" i="1"/>
  <c r="H70" i="7" s="1"/>
  <c r="BG32" i="1"/>
  <c r="G112" i="7" s="1"/>
  <c r="BF32" i="1"/>
  <c r="G91" i="7" s="1"/>
  <c r="BE32" i="1"/>
  <c r="BD32" i="1"/>
  <c r="F112" i="7" s="1"/>
  <c r="BC32" i="1"/>
  <c r="F91" i="7" s="1"/>
  <c r="BB32" i="1"/>
  <c r="F70" i="7" s="1"/>
  <c r="BA32" i="1"/>
  <c r="E112" i="7" s="1"/>
  <c r="AZ32" i="1"/>
  <c r="E91" i="7" s="1"/>
  <c r="AY32" i="1"/>
  <c r="E70" i="7" s="1"/>
  <c r="AW32" i="1"/>
  <c r="CQ31" i="1"/>
  <c r="S111" i="7" s="1"/>
  <c r="CP31" i="1"/>
  <c r="S90" i="7" s="1"/>
  <c r="CO31" i="1"/>
  <c r="S69" i="7" s="1"/>
  <c r="CN31" i="1"/>
  <c r="R111" i="7" s="1"/>
  <c r="CM31" i="1"/>
  <c r="R90" i="7" s="1"/>
  <c r="CL31" i="1"/>
  <c r="R69" i="7" s="1"/>
  <c r="CK31" i="1"/>
  <c r="Q111" i="7" s="1"/>
  <c r="CJ31" i="1"/>
  <c r="Q90" i="7" s="1"/>
  <c r="CI31" i="1"/>
  <c r="Q69" i="7" s="1"/>
  <c r="CH31" i="1"/>
  <c r="P111" i="7" s="1"/>
  <c r="CG31" i="1"/>
  <c r="P90" i="7" s="1"/>
  <c r="CF31" i="1"/>
  <c r="P69" i="7" s="1"/>
  <c r="CE31" i="1"/>
  <c r="O111" i="7" s="1"/>
  <c r="CD31" i="1"/>
  <c r="O90" i="7" s="1"/>
  <c r="CC31" i="1"/>
  <c r="O69" i="7" s="1"/>
  <c r="CB31" i="1"/>
  <c r="N111" i="7" s="1"/>
  <c r="CA31" i="1"/>
  <c r="N90" i="7" s="1"/>
  <c r="BZ31" i="1"/>
  <c r="N69" i="7" s="1"/>
  <c r="BY31" i="1"/>
  <c r="M111" i="7" s="1"/>
  <c r="BX31" i="1"/>
  <c r="M90" i="7" s="1"/>
  <c r="BW31" i="1"/>
  <c r="M69" i="7" s="1"/>
  <c r="BV31" i="1"/>
  <c r="L111" i="7" s="1"/>
  <c r="BU31" i="1"/>
  <c r="L90" i="7" s="1"/>
  <c r="BT31" i="1"/>
  <c r="L69" i="7" s="1"/>
  <c r="BS31" i="1"/>
  <c r="BR31" i="1"/>
  <c r="K90" i="7" s="1"/>
  <c r="BQ31" i="1"/>
  <c r="K69" i="7" s="1"/>
  <c r="BP31" i="1"/>
  <c r="J111" i="7" s="1"/>
  <c r="BO31" i="1"/>
  <c r="J90" i="7" s="1"/>
  <c r="BN31" i="1"/>
  <c r="J69" i="7" s="1"/>
  <c r="BM31" i="1"/>
  <c r="I111" i="7" s="1"/>
  <c r="BL31" i="1"/>
  <c r="I90" i="7" s="1"/>
  <c r="BK31" i="1"/>
  <c r="I69" i="7" s="1"/>
  <c r="BJ31" i="1"/>
  <c r="H111" i="7" s="1"/>
  <c r="BI31" i="1"/>
  <c r="H90" i="7" s="1"/>
  <c r="BH31" i="1"/>
  <c r="H69" i="7" s="1"/>
  <c r="BG31" i="1"/>
  <c r="G111" i="7" s="1"/>
  <c r="BF31" i="1"/>
  <c r="G90" i="7" s="1"/>
  <c r="BE31" i="1"/>
  <c r="BD31" i="1"/>
  <c r="F111" i="7" s="1"/>
  <c r="BC31" i="1"/>
  <c r="F90" i="7" s="1"/>
  <c r="BB31" i="1"/>
  <c r="F69" i="7" s="1"/>
  <c r="BA31" i="1"/>
  <c r="E111" i="7" s="1"/>
  <c r="AZ31" i="1"/>
  <c r="E90" i="7" s="1"/>
  <c r="AY31" i="1"/>
  <c r="E69" i="7" s="1"/>
  <c r="AW31" i="1"/>
  <c r="CQ30" i="1"/>
  <c r="S110" i="7" s="1"/>
  <c r="CP30" i="1"/>
  <c r="S89" i="7" s="1"/>
  <c r="CO30" i="1"/>
  <c r="S68" i="7" s="1"/>
  <c r="CN30" i="1"/>
  <c r="R110" i="7" s="1"/>
  <c r="CM30" i="1"/>
  <c r="R89" i="7" s="1"/>
  <c r="CL30" i="1"/>
  <c r="R68" i="7" s="1"/>
  <c r="CK30" i="1"/>
  <c r="Q110" i="7" s="1"/>
  <c r="CJ30" i="1"/>
  <c r="Q89" i="7" s="1"/>
  <c r="CI30" i="1"/>
  <c r="Q68" i="7" s="1"/>
  <c r="CH30" i="1"/>
  <c r="P110" i="7" s="1"/>
  <c r="CG30" i="1"/>
  <c r="P89" i="7" s="1"/>
  <c r="CF30" i="1"/>
  <c r="P68" i="7" s="1"/>
  <c r="CE30" i="1"/>
  <c r="O110" i="7" s="1"/>
  <c r="CD30" i="1"/>
  <c r="O89" i="7" s="1"/>
  <c r="CC30" i="1"/>
  <c r="O68" i="7" s="1"/>
  <c r="CB30" i="1"/>
  <c r="N110" i="7" s="1"/>
  <c r="CA30" i="1"/>
  <c r="N89" i="7" s="1"/>
  <c r="BZ30" i="1"/>
  <c r="N68" i="7" s="1"/>
  <c r="BY30" i="1"/>
  <c r="M110" i="7" s="1"/>
  <c r="BX30" i="1"/>
  <c r="M89" i="7" s="1"/>
  <c r="BW30" i="1"/>
  <c r="M68" i="7" s="1"/>
  <c r="BV30" i="1"/>
  <c r="L110" i="7" s="1"/>
  <c r="BU30" i="1"/>
  <c r="L89" i="7" s="1"/>
  <c r="BT30" i="1"/>
  <c r="L68" i="7" s="1"/>
  <c r="BS30" i="1"/>
  <c r="BR30" i="1"/>
  <c r="K89" i="7" s="1"/>
  <c r="BQ30" i="1"/>
  <c r="K68" i="7" s="1"/>
  <c r="BP30" i="1"/>
  <c r="J110" i="7" s="1"/>
  <c r="BO30" i="1"/>
  <c r="J89" i="7" s="1"/>
  <c r="BN30" i="1"/>
  <c r="J68" i="7" s="1"/>
  <c r="BM30" i="1"/>
  <c r="I110" i="7" s="1"/>
  <c r="BL30" i="1"/>
  <c r="I89" i="7" s="1"/>
  <c r="BK30" i="1"/>
  <c r="I68" i="7" s="1"/>
  <c r="BJ30" i="1"/>
  <c r="H110" i="7" s="1"/>
  <c r="BI30" i="1"/>
  <c r="H89" i="7" s="1"/>
  <c r="BH30" i="1"/>
  <c r="H68" i="7" s="1"/>
  <c r="BG30" i="1"/>
  <c r="G110" i="7" s="1"/>
  <c r="BF30" i="1"/>
  <c r="G89" i="7" s="1"/>
  <c r="BE30" i="1"/>
  <c r="BD30" i="1"/>
  <c r="F110" i="7" s="1"/>
  <c r="BC30" i="1"/>
  <c r="F89" i="7" s="1"/>
  <c r="BB30" i="1"/>
  <c r="F68" i="7" s="1"/>
  <c r="BA30" i="1"/>
  <c r="E110" i="7" s="1"/>
  <c r="AZ30" i="1"/>
  <c r="E89" i="7" s="1"/>
  <c r="AY30" i="1"/>
  <c r="E68" i="7" s="1"/>
  <c r="AW30" i="1"/>
  <c r="CQ29" i="1"/>
  <c r="S109" i="7" s="1"/>
  <c r="CP29" i="1"/>
  <c r="S88" i="7" s="1"/>
  <c r="CO29" i="1"/>
  <c r="S67" i="7" s="1"/>
  <c r="CN29" i="1"/>
  <c r="R109" i="7" s="1"/>
  <c r="CM29" i="1"/>
  <c r="R88" i="7" s="1"/>
  <c r="CL29" i="1"/>
  <c r="R67" i="7" s="1"/>
  <c r="CK29" i="1"/>
  <c r="Q109" i="7" s="1"/>
  <c r="CJ29" i="1"/>
  <c r="Q88" i="7" s="1"/>
  <c r="CI29" i="1"/>
  <c r="Q67" i="7" s="1"/>
  <c r="CH29" i="1"/>
  <c r="P109" i="7" s="1"/>
  <c r="CG29" i="1"/>
  <c r="P88" i="7" s="1"/>
  <c r="CF29" i="1"/>
  <c r="P67" i="7" s="1"/>
  <c r="CE29" i="1"/>
  <c r="O109" i="7" s="1"/>
  <c r="CD29" i="1"/>
  <c r="O88" i="7" s="1"/>
  <c r="CC29" i="1"/>
  <c r="O67" i="7" s="1"/>
  <c r="CB29" i="1"/>
  <c r="N109" i="7" s="1"/>
  <c r="CA29" i="1"/>
  <c r="N88" i="7" s="1"/>
  <c r="BZ29" i="1"/>
  <c r="N67" i="7" s="1"/>
  <c r="BY29" i="1"/>
  <c r="M109" i="7" s="1"/>
  <c r="BX29" i="1"/>
  <c r="M88" i="7" s="1"/>
  <c r="BW29" i="1"/>
  <c r="M67" i="7" s="1"/>
  <c r="BV29" i="1"/>
  <c r="L109" i="7" s="1"/>
  <c r="BU29" i="1"/>
  <c r="L88" i="7" s="1"/>
  <c r="BT29" i="1"/>
  <c r="L67" i="7" s="1"/>
  <c r="BS29" i="1"/>
  <c r="BR29" i="1"/>
  <c r="K88" i="7" s="1"/>
  <c r="BQ29" i="1"/>
  <c r="K67" i="7" s="1"/>
  <c r="BP29" i="1"/>
  <c r="J109" i="7" s="1"/>
  <c r="BO29" i="1"/>
  <c r="J88" i="7" s="1"/>
  <c r="BN29" i="1"/>
  <c r="J67" i="7" s="1"/>
  <c r="BM29" i="1"/>
  <c r="I109" i="7" s="1"/>
  <c r="BL29" i="1"/>
  <c r="I88" i="7" s="1"/>
  <c r="BK29" i="1"/>
  <c r="I67" i="7" s="1"/>
  <c r="BJ29" i="1"/>
  <c r="H109" i="7" s="1"/>
  <c r="BI29" i="1"/>
  <c r="H88" i="7" s="1"/>
  <c r="BH29" i="1"/>
  <c r="H67" i="7" s="1"/>
  <c r="BG29" i="1"/>
  <c r="G109" i="7" s="1"/>
  <c r="BF29" i="1"/>
  <c r="G88" i="7" s="1"/>
  <c r="BE29" i="1"/>
  <c r="BD29" i="1"/>
  <c r="F109" i="7" s="1"/>
  <c r="BC29" i="1"/>
  <c r="F88" i="7" s="1"/>
  <c r="BB29" i="1"/>
  <c r="F67" i="7" s="1"/>
  <c r="BA29" i="1"/>
  <c r="E109" i="7" s="1"/>
  <c r="AZ29" i="1"/>
  <c r="E88" i="7" s="1"/>
  <c r="AY29" i="1"/>
  <c r="E67" i="7" s="1"/>
  <c r="AW29" i="1"/>
  <c r="CQ28" i="1"/>
  <c r="S108" i="7" s="1"/>
  <c r="CP28" i="1"/>
  <c r="S87" i="7" s="1"/>
  <c r="CO28" i="1"/>
  <c r="S66" i="7" s="1"/>
  <c r="CN28" i="1"/>
  <c r="R108" i="7" s="1"/>
  <c r="CM28" i="1"/>
  <c r="R87" i="7" s="1"/>
  <c r="CL28" i="1"/>
  <c r="R66" i="7" s="1"/>
  <c r="CK28" i="1"/>
  <c r="Q108" i="7" s="1"/>
  <c r="CJ28" i="1"/>
  <c r="Q87" i="7" s="1"/>
  <c r="CI28" i="1"/>
  <c r="Q66" i="7" s="1"/>
  <c r="CH28" i="1"/>
  <c r="P108" i="7" s="1"/>
  <c r="CG28" i="1"/>
  <c r="P87" i="7" s="1"/>
  <c r="CF28" i="1"/>
  <c r="P66" i="7" s="1"/>
  <c r="CE28" i="1"/>
  <c r="O108" i="7" s="1"/>
  <c r="CD28" i="1"/>
  <c r="O87" i="7" s="1"/>
  <c r="CC28" i="1"/>
  <c r="O66" i="7" s="1"/>
  <c r="CB28" i="1"/>
  <c r="N108" i="7" s="1"/>
  <c r="CA28" i="1"/>
  <c r="N87" i="7" s="1"/>
  <c r="BZ28" i="1"/>
  <c r="N66" i="7" s="1"/>
  <c r="BY28" i="1"/>
  <c r="M108" i="7" s="1"/>
  <c r="BX28" i="1"/>
  <c r="M87" i="7" s="1"/>
  <c r="BW28" i="1"/>
  <c r="M66" i="7" s="1"/>
  <c r="BV28" i="1"/>
  <c r="L108" i="7" s="1"/>
  <c r="BU28" i="1"/>
  <c r="L87" i="7" s="1"/>
  <c r="BT28" i="1"/>
  <c r="L66" i="7" s="1"/>
  <c r="BS28" i="1"/>
  <c r="BR28" i="1"/>
  <c r="K87" i="7" s="1"/>
  <c r="BQ28" i="1"/>
  <c r="K66" i="7" s="1"/>
  <c r="BP28" i="1"/>
  <c r="J108" i="7" s="1"/>
  <c r="BO28" i="1"/>
  <c r="J87" i="7" s="1"/>
  <c r="BN28" i="1"/>
  <c r="J66" i="7" s="1"/>
  <c r="BM28" i="1"/>
  <c r="I108" i="7" s="1"/>
  <c r="BL28" i="1"/>
  <c r="I87" i="7" s="1"/>
  <c r="BK28" i="1"/>
  <c r="I66" i="7" s="1"/>
  <c r="BJ28" i="1"/>
  <c r="H108" i="7" s="1"/>
  <c r="BI28" i="1"/>
  <c r="H87" i="7" s="1"/>
  <c r="BH28" i="1"/>
  <c r="H66" i="7" s="1"/>
  <c r="BG28" i="1"/>
  <c r="G108" i="7" s="1"/>
  <c r="BF28" i="1"/>
  <c r="G87" i="7" s="1"/>
  <c r="BE28" i="1"/>
  <c r="BD28" i="1"/>
  <c r="F108" i="7" s="1"/>
  <c r="BC28" i="1"/>
  <c r="F87" i="7" s="1"/>
  <c r="BB28" i="1"/>
  <c r="F66" i="7" s="1"/>
  <c r="BA28" i="1"/>
  <c r="E108" i="7" s="1"/>
  <c r="AZ28" i="1"/>
  <c r="E87" i="7" s="1"/>
  <c r="AY28" i="1"/>
  <c r="E66" i="7" s="1"/>
  <c r="AW28" i="1"/>
  <c r="CQ27" i="1"/>
  <c r="S107" i="7" s="1"/>
  <c r="CP27" i="1"/>
  <c r="S86" i="7" s="1"/>
  <c r="CO27" i="1"/>
  <c r="S65" i="7" s="1"/>
  <c r="CN27" i="1"/>
  <c r="R107" i="7" s="1"/>
  <c r="CM27" i="1"/>
  <c r="R86" i="7" s="1"/>
  <c r="CL27" i="1"/>
  <c r="R65" i="7" s="1"/>
  <c r="CK27" i="1"/>
  <c r="Q107" i="7" s="1"/>
  <c r="CJ27" i="1"/>
  <c r="Q86" i="7" s="1"/>
  <c r="CI27" i="1"/>
  <c r="Q65" i="7" s="1"/>
  <c r="CH27" i="1"/>
  <c r="P107" i="7" s="1"/>
  <c r="CG27" i="1"/>
  <c r="P86" i="7" s="1"/>
  <c r="CF27" i="1"/>
  <c r="P65" i="7" s="1"/>
  <c r="CE27" i="1"/>
  <c r="O107" i="7" s="1"/>
  <c r="CD27" i="1"/>
  <c r="O86" i="7" s="1"/>
  <c r="CC27" i="1"/>
  <c r="O65" i="7" s="1"/>
  <c r="CB27" i="1"/>
  <c r="N107" i="7" s="1"/>
  <c r="CA27" i="1"/>
  <c r="N86" i="7" s="1"/>
  <c r="BZ27" i="1"/>
  <c r="N65" i="7" s="1"/>
  <c r="BY27" i="1"/>
  <c r="M107" i="7" s="1"/>
  <c r="BX27" i="1"/>
  <c r="M86" i="7" s="1"/>
  <c r="BW27" i="1"/>
  <c r="M65" i="7" s="1"/>
  <c r="BV27" i="1"/>
  <c r="L107" i="7" s="1"/>
  <c r="BU27" i="1"/>
  <c r="L86" i="7" s="1"/>
  <c r="BT27" i="1"/>
  <c r="L65" i="7" s="1"/>
  <c r="BS27" i="1"/>
  <c r="BR27" i="1"/>
  <c r="K86" i="7" s="1"/>
  <c r="BQ27" i="1"/>
  <c r="K65" i="7" s="1"/>
  <c r="BP27" i="1"/>
  <c r="J107" i="7" s="1"/>
  <c r="BO27" i="1"/>
  <c r="J86" i="7" s="1"/>
  <c r="BN27" i="1"/>
  <c r="J65" i="7" s="1"/>
  <c r="BM27" i="1"/>
  <c r="I107" i="7" s="1"/>
  <c r="BL27" i="1"/>
  <c r="I86" i="7" s="1"/>
  <c r="BK27" i="1"/>
  <c r="I65" i="7" s="1"/>
  <c r="BJ27" i="1"/>
  <c r="H107" i="7" s="1"/>
  <c r="BI27" i="1"/>
  <c r="H86" i="7" s="1"/>
  <c r="BH27" i="1"/>
  <c r="H65" i="7" s="1"/>
  <c r="BG27" i="1"/>
  <c r="G107" i="7" s="1"/>
  <c r="BF27" i="1"/>
  <c r="G86" i="7" s="1"/>
  <c r="BE27" i="1"/>
  <c r="BD27" i="1"/>
  <c r="F107" i="7" s="1"/>
  <c r="BC27" i="1"/>
  <c r="F86" i="7" s="1"/>
  <c r="BB27" i="1"/>
  <c r="F65" i="7" s="1"/>
  <c r="BA27" i="1"/>
  <c r="E107" i="7" s="1"/>
  <c r="AZ27" i="1"/>
  <c r="E86" i="7" s="1"/>
  <c r="AY27" i="1"/>
  <c r="E65" i="7" s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S64" i="7" s="1"/>
  <c r="CP23" i="1"/>
  <c r="S43" i="7" s="1"/>
  <c r="CO23" i="1"/>
  <c r="S22" i="7" s="1"/>
  <c r="CN23" i="1"/>
  <c r="R64" i="7" s="1"/>
  <c r="CM23" i="1"/>
  <c r="R43" i="7" s="1"/>
  <c r="CL23" i="1"/>
  <c r="R22" i="7" s="1"/>
  <c r="CK23" i="1"/>
  <c r="Q64" i="7" s="1"/>
  <c r="CJ23" i="1"/>
  <c r="Q43" i="7" s="1"/>
  <c r="CI23" i="1"/>
  <c r="Q22" i="7" s="1"/>
  <c r="CH23" i="1"/>
  <c r="P64" i="7" s="1"/>
  <c r="CG23" i="1"/>
  <c r="P43" i="7" s="1"/>
  <c r="CF23" i="1"/>
  <c r="P22" i="7" s="1"/>
  <c r="CE23" i="1"/>
  <c r="O64" i="7" s="1"/>
  <c r="CD23" i="1"/>
  <c r="O43" i="7" s="1"/>
  <c r="CC23" i="1"/>
  <c r="O22" i="7" s="1"/>
  <c r="CB23" i="1"/>
  <c r="N64" i="7" s="1"/>
  <c r="CA23" i="1"/>
  <c r="N43" i="7" s="1"/>
  <c r="BZ23" i="1"/>
  <c r="N22" i="7" s="1"/>
  <c r="BY23" i="1"/>
  <c r="M64" i="7" s="1"/>
  <c r="BX23" i="1"/>
  <c r="M43" i="7" s="1"/>
  <c r="BW23" i="1"/>
  <c r="M22" i="7" s="1"/>
  <c r="BV23" i="1"/>
  <c r="L64" i="7" s="1"/>
  <c r="BU23" i="1"/>
  <c r="L43" i="7" s="1"/>
  <c r="BT23" i="1"/>
  <c r="L22" i="7" s="1"/>
  <c r="BS23" i="1"/>
  <c r="BR23" i="1"/>
  <c r="K43" i="7" s="1"/>
  <c r="BQ23" i="1"/>
  <c r="K22" i="7" s="1"/>
  <c r="BP23" i="1"/>
  <c r="J64" i="7" s="1"/>
  <c r="BO23" i="1"/>
  <c r="J43" i="7" s="1"/>
  <c r="BN23" i="1"/>
  <c r="J22" i="7" s="1"/>
  <c r="BM23" i="1"/>
  <c r="I64" i="7" s="1"/>
  <c r="BL23" i="1"/>
  <c r="I43" i="7" s="1"/>
  <c r="BK23" i="1"/>
  <c r="I22" i="7" s="1"/>
  <c r="BJ23" i="1"/>
  <c r="H64" i="7" s="1"/>
  <c r="BI23" i="1"/>
  <c r="H43" i="7" s="1"/>
  <c r="BH23" i="1"/>
  <c r="H22" i="7" s="1"/>
  <c r="BG23" i="1"/>
  <c r="G64" i="7" s="1"/>
  <c r="BF23" i="1"/>
  <c r="G43" i="7" s="1"/>
  <c r="BE23" i="1"/>
  <c r="G22" i="7" s="1"/>
  <c r="BD23" i="1"/>
  <c r="F64" i="7" s="1"/>
  <c r="BC23" i="1"/>
  <c r="F43" i="7" s="1"/>
  <c r="BB23" i="1"/>
  <c r="F22" i="7" s="1"/>
  <c r="BA23" i="1"/>
  <c r="E64" i="7" s="1"/>
  <c r="AZ23" i="1"/>
  <c r="E43" i="7" s="1"/>
  <c r="AY23" i="1"/>
  <c r="E22" i="7" s="1"/>
  <c r="AW23" i="1"/>
  <c r="CQ22" i="1"/>
  <c r="S63" i="7" s="1"/>
  <c r="CP22" i="1"/>
  <c r="S42" i="7" s="1"/>
  <c r="CO22" i="1"/>
  <c r="S21" i="7" s="1"/>
  <c r="CN22" i="1"/>
  <c r="R63" i="7" s="1"/>
  <c r="CM22" i="1"/>
  <c r="R42" i="7" s="1"/>
  <c r="CL22" i="1"/>
  <c r="R21" i="7" s="1"/>
  <c r="CK22" i="1"/>
  <c r="Q63" i="7" s="1"/>
  <c r="CJ22" i="1"/>
  <c r="Q42" i="7" s="1"/>
  <c r="CI22" i="1"/>
  <c r="Q21" i="7" s="1"/>
  <c r="CH22" i="1"/>
  <c r="P63" i="7" s="1"/>
  <c r="CG22" i="1"/>
  <c r="P42" i="7" s="1"/>
  <c r="CF22" i="1"/>
  <c r="P21" i="7" s="1"/>
  <c r="CE22" i="1"/>
  <c r="O63" i="7" s="1"/>
  <c r="CD22" i="1"/>
  <c r="O42" i="7" s="1"/>
  <c r="CC22" i="1"/>
  <c r="CB22" i="1"/>
  <c r="N63" i="7" s="1"/>
  <c r="CA22" i="1"/>
  <c r="N42" i="7" s="1"/>
  <c r="BZ22" i="1"/>
  <c r="BY22" i="1"/>
  <c r="M63" i="7" s="1"/>
  <c r="BX22" i="1"/>
  <c r="M42" i="7" s="1"/>
  <c r="BW22" i="1"/>
  <c r="BV22" i="1"/>
  <c r="L63" i="7" s="1"/>
  <c r="BU22" i="1"/>
  <c r="L42" i="7" s="1"/>
  <c r="BT22" i="1"/>
  <c r="BS22" i="1"/>
  <c r="BR22" i="1"/>
  <c r="K42" i="7" s="1"/>
  <c r="BQ22" i="1"/>
  <c r="K21" i="7" s="1"/>
  <c r="BP22" i="1"/>
  <c r="J63" i="7" s="1"/>
  <c r="BO22" i="1"/>
  <c r="J42" i="7" s="1"/>
  <c r="BN22" i="1"/>
  <c r="BM22" i="1"/>
  <c r="I63" i="7" s="1"/>
  <c r="BL22" i="1"/>
  <c r="I42" i="7" s="1"/>
  <c r="BK22" i="1"/>
  <c r="I21" i="7" s="1"/>
  <c r="BJ22" i="1"/>
  <c r="H63" i="7" s="1"/>
  <c r="BI22" i="1"/>
  <c r="H42" i="7" s="1"/>
  <c r="BH22" i="1"/>
  <c r="H21" i="7" s="1"/>
  <c r="BG22" i="1"/>
  <c r="G63" i="7" s="1"/>
  <c r="BF22" i="1"/>
  <c r="G42" i="7" s="1"/>
  <c r="BE22" i="1"/>
  <c r="BD22" i="1"/>
  <c r="F63" i="7" s="1"/>
  <c r="BC22" i="1"/>
  <c r="F42" i="7" s="1"/>
  <c r="BB22" i="1"/>
  <c r="BA22" i="1"/>
  <c r="E63" i="7" s="1"/>
  <c r="AZ22" i="1"/>
  <c r="E42" i="7" s="1"/>
  <c r="AY22" i="1"/>
  <c r="AW22" i="1"/>
  <c r="CQ21" i="1"/>
  <c r="S62" i="7" s="1"/>
  <c r="CP21" i="1"/>
  <c r="S41" i="7" s="1"/>
  <c r="CO21" i="1"/>
  <c r="S20" i="7" s="1"/>
  <c r="CN21" i="1"/>
  <c r="R62" i="7" s="1"/>
  <c r="CM21" i="1"/>
  <c r="R41" i="7" s="1"/>
  <c r="CL21" i="1"/>
  <c r="R20" i="7" s="1"/>
  <c r="CK21" i="1"/>
  <c r="Q62" i="7" s="1"/>
  <c r="CJ21" i="1"/>
  <c r="Q41" i="7" s="1"/>
  <c r="CI21" i="1"/>
  <c r="CH21" i="1"/>
  <c r="P62" i="7" s="1"/>
  <c r="CG21" i="1"/>
  <c r="P41" i="7" s="1"/>
  <c r="CF21" i="1"/>
  <c r="CE21" i="1"/>
  <c r="O62" i="7" s="1"/>
  <c r="CD21" i="1"/>
  <c r="O41" i="7" s="1"/>
  <c r="CC21" i="1"/>
  <c r="CB21" i="1"/>
  <c r="N62" i="7" s="1"/>
  <c r="CA21" i="1"/>
  <c r="N41" i="7" s="1"/>
  <c r="BZ21" i="1"/>
  <c r="BY21" i="1"/>
  <c r="M62" i="7" s="1"/>
  <c r="BX21" i="1"/>
  <c r="M41" i="7" s="1"/>
  <c r="BW21" i="1"/>
  <c r="M20" i="7" s="1"/>
  <c r="BV21" i="1"/>
  <c r="L62" i="7" s="1"/>
  <c r="BU21" i="1"/>
  <c r="L41" i="7" s="1"/>
  <c r="BT21" i="1"/>
  <c r="BS21" i="1"/>
  <c r="BR21" i="1"/>
  <c r="K41" i="7" s="1"/>
  <c r="BQ21" i="1"/>
  <c r="K20" i="7" s="1"/>
  <c r="BP21" i="1"/>
  <c r="J62" i="7" s="1"/>
  <c r="BO21" i="1"/>
  <c r="J41" i="7" s="1"/>
  <c r="BN21" i="1"/>
  <c r="J20" i="7" s="1"/>
  <c r="BM21" i="1"/>
  <c r="I62" i="7" s="1"/>
  <c r="BL21" i="1"/>
  <c r="I41" i="7" s="1"/>
  <c r="BK21" i="1"/>
  <c r="BJ21" i="1"/>
  <c r="H62" i="7" s="1"/>
  <c r="BI21" i="1"/>
  <c r="H41" i="7" s="1"/>
  <c r="BH21" i="1"/>
  <c r="BG21" i="1"/>
  <c r="G62" i="7" s="1"/>
  <c r="BF21" i="1"/>
  <c r="G41" i="7" s="1"/>
  <c r="BE21" i="1"/>
  <c r="BD21" i="1"/>
  <c r="F62" i="7" s="1"/>
  <c r="BC21" i="1"/>
  <c r="F41" i="7" s="1"/>
  <c r="BB21" i="1"/>
  <c r="BA21" i="1"/>
  <c r="E62" i="7" s="1"/>
  <c r="AZ21" i="1"/>
  <c r="E41" i="7" s="1"/>
  <c r="AY21" i="1"/>
  <c r="E20" i="7" s="1"/>
  <c r="AW21" i="1"/>
  <c r="CQ20" i="1"/>
  <c r="S61" i="7" s="1"/>
  <c r="CP20" i="1"/>
  <c r="S40" i="7" s="1"/>
  <c r="CO20" i="1"/>
  <c r="S19" i="7" s="1"/>
  <c r="CN20" i="1"/>
  <c r="R61" i="7" s="1"/>
  <c r="CM20" i="1"/>
  <c r="R40" i="7" s="1"/>
  <c r="CL20" i="1"/>
  <c r="R19" i="7" s="1"/>
  <c r="CK20" i="1"/>
  <c r="Q61" i="7" s="1"/>
  <c r="CJ20" i="1"/>
  <c r="Q40" i="7" s="1"/>
  <c r="CI20" i="1"/>
  <c r="CH20" i="1"/>
  <c r="P61" i="7" s="1"/>
  <c r="CG20" i="1"/>
  <c r="P40" i="7" s="1"/>
  <c r="CF20" i="1"/>
  <c r="CE20" i="1"/>
  <c r="O61" i="7" s="1"/>
  <c r="CD20" i="1"/>
  <c r="O40" i="7" s="1"/>
  <c r="CC20" i="1"/>
  <c r="O19" i="7" s="1"/>
  <c r="CB20" i="1"/>
  <c r="N61" i="7" s="1"/>
  <c r="CA20" i="1"/>
  <c r="N40" i="7" s="1"/>
  <c r="BZ20" i="1"/>
  <c r="BY20" i="1"/>
  <c r="M61" i="7" s="1"/>
  <c r="BX20" i="1"/>
  <c r="M40" i="7" s="1"/>
  <c r="BW20" i="1"/>
  <c r="M19" i="7" s="1"/>
  <c r="BV20" i="1"/>
  <c r="L61" i="7" s="1"/>
  <c r="BU20" i="1"/>
  <c r="L40" i="7" s="1"/>
  <c r="BT20" i="1"/>
  <c r="L19" i="7" s="1"/>
  <c r="BS20" i="1"/>
  <c r="BR20" i="1"/>
  <c r="K40" i="7" s="1"/>
  <c r="BQ20" i="1"/>
  <c r="BP20" i="1"/>
  <c r="J61" i="7" s="1"/>
  <c r="BO20" i="1"/>
  <c r="J40" i="7" s="1"/>
  <c r="BN20" i="1"/>
  <c r="BM20" i="1"/>
  <c r="I61" i="7" s="1"/>
  <c r="BL20" i="1"/>
  <c r="I40" i="7" s="1"/>
  <c r="BK20" i="1"/>
  <c r="BJ20" i="1"/>
  <c r="H61" i="7" s="1"/>
  <c r="BI20" i="1"/>
  <c r="H40" i="7" s="1"/>
  <c r="BH20" i="1"/>
  <c r="BG20" i="1"/>
  <c r="G61" i="7" s="1"/>
  <c r="BF20" i="1"/>
  <c r="G40" i="7" s="1"/>
  <c r="BE20" i="1"/>
  <c r="G19" i="7" s="1"/>
  <c r="BD20" i="1"/>
  <c r="F61" i="7" s="1"/>
  <c r="BC20" i="1"/>
  <c r="F40" i="7" s="1"/>
  <c r="BB20" i="1"/>
  <c r="BA20" i="1"/>
  <c r="E61" i="7" s="1"/>
  <c r="AZ20" i="1"/>
  <c r="E40" i="7" s="1"/>
  <c r="AY20" i="1"/>
  <c r="E19" i="7" s="1"/>
  <c r="AW20" i="1"/>
  <c r="CQ19" i="1"/>
  <c r="S60" i="7" s="1"/>
  <c r="CP19" i="1"/>
  <c r="S39" i="7" s="1"/>
  <c r="CO19" i="1"/>
  <c r="S18" i="7" s="1"/>
  <c r="CN19" i="1"/>
  <c r="R60" i="7" s="1"/>
  <c r="CM19" i="1"/>
  <c r="R39" i="7" s="1"/>
  <c r="CL19" i="1"/>
  <c r="R18" i="7" s="1"/>
  <c r="CK19" i="1"/>
  <c r="Q60" i="7" s="1"/>
  <c r="CJ19" i="1"/>
  <c r="Q39" i="7" s="1"/>
  <c r="CI19" i="1"/>
  <c r="Q18" i="7" s="1"/>
  <c r="CH19" i="1"/>
  <c r="P60" i="7" s="1"/>
  <c r="CG19" i="1"/>
  <c r="P39" i="7" s="1"/>
  <c r="CF19" i="1"/>
  <c r="CE19" i="1"/>
  <c r="O60" i="7" s="1"/>
  <c r="CD19" i="1"/>
  <c r="O39" i="7" s="1"/>
  <c r="CC19" i="1"/>
  <c r="O18" i="7" s="1"/>
  <c r="CB19" i="1"/>
  <c r="N60" i="7" s="1"/>
  <c r="CA19" i="1"/>
  <c r="N39" i="7" s="1"/>
  <c r="BZ19" i="1"/>
  <c r="N18" i="7" s="1"/>
  <c r="BY19" i="1"/>
  <c r="M60" i="7" s="1"/>
  <c r="BX19" i="1"/>
  <c r="M39" i="7" s="1"/>
  <c r="BW19" i="1"/>
  <c r="BV19" i="1"/>
  <c r="L60" i="7" s="1"/>
  <c r="BU19" i="1"/>
  <c r="L39" i="7" s="1"/>
  <c r="BT19" i="1"/>
  <c r="BS19" i="1"/>
  <c r="BR19" i="1"/>
  <c r="K39" i="7" s="1"/>
  <c r="BQ19" i="1"/>
  <c r="BP19" i="1"/>
  <c r="J60" i="7" s="1"/>
  <c r="BO19" i="1"/>
  <c r="J39" i="7" s="1"/>
  <c r="BN19" i="1"/>
  <c r="BM19" i="1"/>
  <c r="I60" i="7" s="1"/>
  <c r="BL19" i="1"/>
  <c r="I39" i="7" s="1"/>
  <c r="BK19" i="1"/>
  <c r="I18" i="7" s="1"/>
  <c r="BJ19" i="1"/>
  <c r="H60" i="7" s="1"/>
  <c r="BI19" i="1"/>
  <c r="H39" i="7" s="1"/>
  <c r="BH19" i="1"/>
  <c r="BG19" i="1"/>
  <c r="G60" i="7" s="1"/>
  <c r="BF19" i="1"/>
  <c r="G39" i="7" s="1"/>
  <c r="BE19" i="1"/>
  <c r="G18" i="7" s="1"/>
  <c r="W18" i="7" s="1"/>
  <c r="BD19" i="1"/>
  <c r="F60" i="7" s="1"/>
  <c r="BC19" i="1"/>
  <c r="F39" i="7" s="1"/>
  <c r="BB19" i="1"/>
  <c r="F18" i="7" s="1"/>
  <c r="BA19" i="1"/>
  <c r="E60" i="7" s="1"/>
  <c r="AZ19" i="1"/>
  <c r="E39" i="7" s="1"/>
  <c r="AY19" i="1"/>
  <c r="AW19" i="1"/>
  <c r="CQ18" i="1"/>
  <c r="S59" i="7" s="1"/>
  <c r="CP18" i="1"/>
  <c r="S38" i="7" s="1"/>
  <c r="CO18" i="1"/>
  <c r="S17" i="7" s="1"/>
  <c r="CN18" i="1"/>
  <c r="R59" i="7" s="1"/>
  <c r="CM18" i="1"/>
  <c r="R38" i="7" s="1"/>
  <c r="CL18" i="1"/>
  <c r="R17" i="7" s="1"/>
  <c r="CK18" i="1"/>
  <c r="Q59" i="7" s="1"/>
  <c r="CJ18" i="1"/>
  <c r="Q38" i="7" s="1"/>
  <c r="CI18" i="1"/>
  <c r="Q17" i="7" s="1"/>
  <c r="CH18" i="1"/>
  <c r="P59" i="7" s="1"/>
  <c r="CG18" i="1"/>
  <c r="P38" i="7" s="1"/>
  <c r="CF18" i="1"/>
  <c r="P17" i="7" s="1"/>
  <c r="CE18" i="1"/>
  <c r="O59" i="7" s="1"/>
  <c r="CD18" i="1"/>
  <c r="O38" i="7" s="1"/>
  <c r="CC18" i="1"/>
  <c r="CB18" i="1"/>
  <c r="N59" i="7" s="1"/>
  <c r="CA18" i="1"/>
  <c r="N38" i="7" s="1"/>
  <c r="BZ18" i="1"/>
  <c r="BY18" i="1"/>
  <c r="M59" i="7" s="1"/>
  <c r="BX18" i="1"/>
  <c r="M38" i="7" s="1"/>
  <c r="BW18" i="1"/>
  <c r="BV18" i="1"/>
  <c r="L59" i="7" s="1"/>
  <c r="BU18" i="1"/>
  <c r="L38" i="7" s="1"/>
  <c r="BT18" i="1"/>
  <c r="BS18" i="1"/>
  <c r="BR18" i="1"/>
  <c r="K38" i="7" s="1"/>
  <c r="BQ18" i="1"/>
  <c r="K17" i="7" s="1"/>
  <c r="BP18" i="1"/>
  <c r="J59" i="7" s="1"/>
  <c r="BO18" i="1"/>
  <c r="J38" i="7" s="1"/>
  <c r="BN18" i="1"/>
  <c r="BM18" i="1"/>
  <c r="I59" i="7" s="1"/>
  <c r="BL18" i="1"/>
  <c r="I38" i="7" s="1"/>
  <c r="BK18" i="1"/>
  <c r="I17" i="7" s="1"/>
  <c r="BJ18" i="1"/>
  <c r="H59" i="7" s="1"/>
  <c r="BI18" i="1"/>
  <c r="H38" i="7" s="1"/>
  <c r="BH18" i="1"/>
  <c r="H17" i="7" s="1"/>
  <c r="BG18" i="1"/>
  <c r="G59" i="7" s="1"/>
  <c r="BF18" i="1"/>
  <c r="G38" i="7" s="1"/>
  <c r="BE18" i="1"/>
  <c r="BD18" i="1"/>
  <c r="F59" i="7" s="1"/>
  <c r="BC18" i="1"/>
  <c r="F38" i="7" s="1"/>
  <c r="BB18" i="1"/>
  <c r="BA18" i="1"/>
  <c r="E59" i="7" s="1"/>
  <c r="AZ18" i="1"/>
  <c r="E38" i="7" s="1"/>
  <c r="AY18" i="1"/>
  <c r="AW18" i="1"/>
  <c r="CQ17" i="1"/>
  <c r="S58" i="7" s="1"/>
  <c r="CP17" i="1"/>
  <c r="S37" i="7" s="1"/>
  <c r="CO17" i="1"/>
  <c r="S16" i="7" s="1"/>
  <c r="CN17" i="1"/>
  <c r="R58" i="7" s="1"/>
  <c r="CM17" i="1"/>
  <c r="R37" i="7" s="1"/>
  <c r="CL17" i="1"/>
  <c r="R16" i="7" s="1"/>
  <c r="CK17" i="1"/>
  <c r="Q58" i="7" s="1"/>
  <c r="CJ17" i="1"/>
  <c r="Q37" i="7" s="1"/>
  <c r="CI17" i="1"/>
  <c r="CH17" i="1"/>
  <c r="P58" i="7" s="1"/>
  <c r="CG17" i="1"/>
  <c r="P37" i="7" s="1"/>
  <c r="CF17" i="1"/>
  <c r="CE17" i="1"/>
  <c r="O58" i="7" s="1"/>
  <c r="CD17" i="1"/>
  <c r="O37" i="7" s="1"/>
  <c r="CC17" i="1"/>
  <c r="CB17" i="1"/>
  <c r="N58" i="7" s="1"/>
  <c r="CA17" i="1"/>
  <c r="N37" i="7" s="1"/>
  <c r="BZ17" i="1"/>
  <c r="BY17" i="1"/>
  <c r="M58" i="7" s="1"/>
  <c r="BX17" i="1"/>
  <c r="M37" i="7" s="1"/>
  <c r="BW17" i="1"/>
  <c r="M16" i="7" s="1"/>
  <c r="BV17" i="1"/>
  <c r="L58" i="7" s="1"/>
  <c r="BU17" i="1"/>
  <c r="L37" i="7" s="1"/>
  <c r="BT17" i="1"/>
  <c r="BS17" i="1"/>
  <c r="BR17" i="1"/>
  <c r="K37" i="7" s="1"/>
  <c r="BQ17" i="1"/>
  <c r="K16" i="7" s="1"/>
  <c r="BP17" i="1"/>
  <c r="J58" i="7" s="1"/>
  <c r="BO17" i="1"/>
  <c r="J37" i="7" s="1"/>
  <c r="BN17" i="1"/>
  <c r="J16" i="7" s="1"/>
  <c r="BM17" i="1"/>
  <c r="I58" i="7" s="1"/>
  <c r="BL17" i="1"/>
  <c r="I37" i="7" s="1"/>
  <c r="BK17" i="1"/>
  <c r="BJ17" i="1"/>
  <c r="H58" i="7" s="1"/>
  <c r="BI17" i="1"/>
  <c r="H37" i="7" s="1"/>
  <c r="BH17" i="1"/>
  <c r="BG17" i="1"/>
  <c r="G58" i="7" s="1"/>
  <c r="BF17" i="1"/>
  <c r="G37" i="7" s="1"/>
  <c r="BE17" i="1"/>
  <c r="BD17" i="1"/>
  <c r="F58" i="7" s="1"/>
  <c r="BC17" i="1"/>
  <c r="F37" i="7" s="1"/>
  <c r="BB17" i="1"/>
  <c r="BA17" i="1"/>
  <c r="E58" i="7" s="1"/>
  <c r="AZ17" i="1"/>
  <c r="E37" i="7" s="1"/>
  <c r="AY17" i="1"/>
  <c r="E16" i="7" s="1"/>
  <c r="AW17" i="1"/>
  <c r="CQ16" i="1"/>
  <c r="S57" i="7" s="1"/>
  <c r="CP16" i="1"/>
  <c r="S36" i="7" s="1"/>
  <c r="CO16" i="1"/>
  <c r="S15" i="7" s="1"/>
  <c r="CN16" i="1"/>
  <c r="R57" i="7" s="1"/>
  <c r="CM16" i="1"/>
  <c r="R36" i="7" s="1"/>
  <c r="CL16" i="1"/>
  <c r="R15" i="7" s="1"/>
  <c r="CK16" i="1"/>
  <c r="Q57" i="7" s="1"/>
  <c r="CJ16" i="1"/>
  <c r="Q36" i="7" s="1"/>
  <c r="CI16" i="1"/>
  <c r="CH16" i="1"/>
  <c r="P57" i="7" s="1"/>
  <c r="CG16" i="1"/>
  <c r="P36" i="7" s="1"/>
  <c r="CF16" i="1"/>
  <c r="CE16" i="1"/>
  <c r="O57" i="7" s="1"/>
  <c r="CD16" i="1"/>
  <c r="O36" i="7" s="1"/>
  <c r="CC16" i="1"/>
  <c r="O15" i="7" s="1"/>
  <c r="CB16" i="1"/>
  <c r="N57" i="7" s="1"/>
  <c r="CA16" i="1"/>
  <c r="N36" i="7" s="1"/>
  <c r="BZ16" i="1"/>
  <c r="BY16" i="1"/>
  <c r="M57" i="7" s="1"/>
  <c r="BX16" i="1"/>
  <c r="M36" i="7" s="1"/>
  <c r="BW16" i="1"/>
  <c r="M15" i="7" s="1"/>
  <c r="BV16" i="1"/>
  <c r="L57" i="7" s="1"/>
  <c r="BU16" i="1"/>
  <c r="L36" i="7" s="1"/>
  <c r="BT16" i="1"/>
  <c r="L15" i="7" s="1"/>
  <c r="BS16" i="1"/>
  <c r="BR16" i="1"/>
  <c r="K36" i="7" s="1"/>
  <c r="BQ16" i="1"/>
  <c r="BP16" i="1"/>
  <c r="J57" i="7" s="1"/>
  <c r="BO16" i="1"/>
  <c r="J36" i="7" s="1"/>
  <c r="BN16" i="1"/>
  <c r="BM16" i="1"/>
  <c r="I57" i="7" s="1"/>
  <c r="BL16" i="1"/>
  <c r="I36" i="7" s="1"/>
  <c r="BK16" i="1"/>
  <c r="BJ16" i="1"/>
  <c r="H57" i="7" s="1"/>
  <c r="BI16" i="1"/>
  <c r="H36" i="7" s="1"/>
  <c r="BH16" i="1"/>
  <c r="BG16" i="1"/>
  <c r="G57" i="7" s="1"/>
  <c r="BF16" i="1"/>
  <c r="G36" i="7" s="1"/>
  <c r="BE16" i="1"/>
  <c r="G15" i="7" s="1"/>
  <c r="BD16" i="1"/>
  <c r="F57" i="7" s="1"/>
  <c r="BC16" i="1"/>
  <c r="F36" i="7" s="1"/>
  <c r="BB16" i="1"/>
  <c r="BA16" i="1"/>
  <c r="E57" i="7" s="1"/>
  <c r="AZ16" i="1"/>
  <c r="E36" i="7" s="1"/>
  <c r="AY16" i="1"/>
  <c r="E15" i="7" s="1"/>
  <c r="AW16" i="1"/>
  <c r="CQ15" i="1"/>
  <c r="S56" i="7" s="1"/>
  <c r="CP15" i="1"/>
  <c r="S35" i="7" s="1"/>
  <c r="CO15" i="1"/>
  <c r="S14" i="7" s="1"/>
  <c r="CN15" i="1"/>
  <c r="R56" i="7" s="1"/>
  <c r="CM15" i="1"/>
  <c r="R35" i="7" s="1"/>
  <c r="CL15" i="1"/>
  <c r="R14" i="7" s="1"/>
  <c r="CK15" i="1"/>
  <c r="Q56" i="7" s="1"/>
  <c r="CJ15" i="1"/>
  <c r="Q35" i="7" s="1"/>
  <c r="CI15" i="1"/>
  <c r="Q14" i="7" s="1"/>
  <c r="CH15" i="1"/>
  <c r="P56" i="7" s="1"/>
  <c r="CG15" i="1"/>
  <c r="P35" i="7" s="1"/>
  <c r="CF15" i="1"/>
  <c r="CE15" i="1"/>
  <c r="O56" i="7" s="1"/>
  <c r="CD15" i="1"/>
  <c r="O35" i="7" s="1"/>
  <c r="CC15" i="1"/>
  <c r="O14" i="7" s="1"/>
  <c r="CB15" i="1"/>
  <c r="N56" i="7" s="1"/>
  <c r="CA15" i="1"/>
  <c r="N35" i="7" s="1"/>
  <c r="BZ15" i="1"/>
  <c r="N14" i="7" s="1"/>
  <c r="BY15" i="1"/>
  <c r="M56" i="7" s="1"/>
  <c r="BX15" i="1"/>
  <c r="M35" i="7" s="1"/>
  <c r="BW15" i="1"/>
  <c r="BV15" i="1"/>
  <c r="L56" i="7" s="1"/>
  <c r="BU15" i="1"/>
  <c r="L35" i="7" s="1"/>
  <c r="BT15" i="1"/>
  <c r="BS15" i="1"/>
  <c r="BR15" i="1"/>
  <c r="K35" i="7" s="1"/>
  <c r="BQ15" i="1"/>
  <c r="BP15" i="1"/>
  <c r="J56" i="7" s="1"/>
  <c r="BO15" i="1"/>
  <c r="J35" i="7" s="1"/>
  <c r="BN15" i="1"/>
  <c r="BM15" i="1"/>
  <c r="I56" i="7" s="1"/>
  <c r="BL15" i="1"/>
  <c r="I35" i="7" s="1"/>
  <c r="BK15" i="1"/>
  <c r="I14" i="7" s="1"/>
  <c r="BJ15" i="1"/>
  <c r="H56" i="7" s="1"/>
  <c r="BI15" i="1"/>
  <c r="H35" i="7" s="1"/>
  <c r="BH15" i="1"/>
  <c r="BG15" i="1"/>
  <c r="G56" i="7" s="1"/>
  <c r="BF15" i="1"/>
  <c r="G35" i="7" s="1"/>
  <c r="BE15" i="1"/>
  <c r="BD15" i="1"/>
  <c r="F56" i="7" s="1"/>
  <c r="BC15" i="1"/>
  <c r="F35" i="7" s="1"/>
  <c r="BB15" i="1"/>
  <c r="F14" i="7" s="1"/>
  <c r="BA15" i="1"/>
  <c r="E56" i="7" s="1"/>
  <c r="AZ15" i="1"/>
  <c r="E35" i="7" s="1"/>
  <c r="AY15" i="1"/>
  <c r="AW15" i="1"/>
  <c r="CQ14" i="1"/>
  <c r="S55" i="7" s="1"/>
  <c r="CP14" i="1"/>
  <c r="S34" i="7" s="1"/>
  <c r="CO14" i="1"/>
  <c r="S13" i="7" s="1"/>
  <c r="CN14" i="1"/>
  <c r="R55" i="7" s="1"/>
  <c r="CM14" i="1"/>
  <c r="R34" i="7" s="1"/>
  <c r="CL14" i="1"/>
  <c r="R13" i="7" s="1"/>
  <c r="CK14" i="1"/>
  <c r="Q55" i="7" s="1"/>
  <c r="CJ14" i="1"/>
  <c r="Q34" i="7" s="1"/>
  <c r="CI14" i="1"/>
  <c r="Q13" i="7" s="1"/>
  <c r="CH14" i="1"/>
  <c r="P55" i="7" s="1"/>
  <c r="CG14" i="1"/>
  <c r="P34" i="7" s="1"/>
  <c r="CF14" i="1"/>
  <c r="P13" i="7" s="1"/>
  <c r="CE14" i="1"/>
  <c r="O55" i="7" s="1"/>
  <c r="CD14" i="1"/>
  <c r="O34" i="7" s="1"/>
  <c r="CC14" i="1"/>
  <c r="CB14" i="1"/>
  <c r="N55" i="7" s="1"/>
  <c r="CA14" i="1"/>
  <c r="N34" i="7" s="1"/>
  <c r="BZ14" i="1"/>
  <c r="BY14" i="1"/>
  <c r="M55" i="7" s="1"/>
  <c r="BX14" i="1"/>
  <c r="M34" i="7" s="1"/>
  <c r="BW14" i="1"/>
  <c r="BV14" i="1"/>
  <c r="L55" i="7" s="1"/>
  <c r="BU14" i="1"/>
  <c r="L34" i="7" s="1"/>
  <c r="BT14" i="1"/>
  <c r="BS14" i="1"/>
  <c r="BR14" i="1"/>
  <c r="K34" i="7" s="1"/>
  <c r="BQ14" i="1"/>
  <c r="K13" i="7" s="1"/>
  <c r="BP14" i="1"/>
  <c r="J55" i="7" s="1"/>
  <c r="BO14" i="1"/>
  <c r="J34" i="7" s="1"/>
  <c r="BN14" i="1"/>
  <c r="BM14" i="1"/>
  <c r="I55" i="7" s="1"/>
  <c r="BL14" i="1"/>
  <c r="I34" i="7" s="1"/>
  <c r="BK14" i="1"/>
  <c r="I13" i="7" s="1"/>
  <c r="BJ14" i="1"/>
  <c r="H55" i="7" s="1"/>
  <c r="BI14" i="1"/>
  <c r="H34" i="7" s="1"/>
  <c r="BH14" i="1"/>
  <c r="H13" i="7" s="1"/>
  <c r="BG14" i="1"/>
  <c r="G55" i="7" s="1"/>
  <c r="BF14" i="1"/>
  <c r="G34" i="7" s="1"/>
  <c r="BE14" i="1"/>
  <c r="BD14" i="1"/>
  <c r="F55" i="7" s="1"/>
  <c r="BC14" i="1"/>
  <c r="F34" i="7" s="1"/>
  <c r="BB14" i="1"/>
  <c r="BA14" i="1"/>
  <c r="E55" i="7" s="1"/>
  <c r="AZ14" i="1"/>
  <c r="E34" i="7" s="1"/>
  <c r="AY14" i="1"/>
  <c r="AW14" i="1"/>
  <c r="CQ13" i="1"/>
  <c r="S54" i="7" s="1"/>
  <c r="CP13" i="1"/>
  <c r="S33" i="7" s="1"/>
  <c r="CO13" i="1"/>
  <c r="S12" i="7" s="1"/>
  <c r="CN13" i="1"/>
  <c r="R54" i="7" s="1"/>
  <c r="CM13" i="1"/>
  <c r="R33" i="7" s="1"/>
  <c r="CL13" i="1"/>
  <c r="R12" i="7" s="1"/>
  <c r="CK13" i="1"/>
  <c r="Q54" i="7" s="1"/>
  <c r="CJ13" i="1"/>
  <c r="Q33" i="7" s="1"/>
  <c r="CI13" i="1"/>
  <c r="CH13" i="1"/>
  <c r="P54" i="7" s="1"/>
  <c r="CG13" i="1"/>
  <c r="P33" i="7" s="1"/>
  <c r="CF13" i="1"/>
  <c r="CE13" i="1"/>
  <c r="O54" i="7" s="1"/>
  <c r="CD13" i="1"/>
  <c r="O33" i="7" s="1"/>
  <c r="CC13" i="1"/>
  <c r="CB13" i="1"/>
  <c r="N54" i="7" s="1"/>
  <c r="CA13" i="1"/>
  <c r="N33" i="7" s="1"/>
  <c r="BZ13" i="1"/>
  <c r="BY13" i="1"/>
  <c r="M54" i="7" s="1"/>
  <c r="BX13" i="1"/>
  <c r="M33" i="7" s="1"/>
  <c r="BW13" i="1"/>
  <c r="M12" i="7" s="1"/>
  <c r="BV13" i="1"/>
  <c r="L54" i="7" s="1"/>
  <c r="BU13" i="1"/>
  <c r="L33" i="7" s="1"/>
  <c r="BT13" i="1"/>
  <c r="BS13" i="1"/>
  <c r="BR13" i="1"/>
  <c r="K33" i="7" s="1"/>
  <c r="BQ13" i="1"/>
  <c r="K12" i="7" s="1"/>
  <c r="BP13" i="1"/>
  <c r="J54" i="7" s="1"/>
  <c r="BO13" i="1"/>
  <c r="J33" i="7" s="1"/>
  <c r="BN13" i="1"/>
  <c r="J12" i="7" s="1"/>
  <c r="BM13" i="1"/>
  <c r="I54" i="7" s="1"/>
  <c r="BL13" i="1"/>
  <c r="I33" i="7" s="1"/>
  <c r="BK13" i="1"/>
  <c r="BJ13" i="1"/>
  <c r="H54" i="7" s="1"/>
  <c r="BI13" i="1"/>
  <c r="H33" i="7" s="1"/>
  <c r="BH13" i="1"/>
  <c r="BG13" i="1"/>
  <c r="G54" i="7" s="1"/>
  <c r="BF13" i="1"/>
  <c r="G33" i="7" s="1"/>
  <c r="BE13" i="1"/>
  <c r="BD13" i="1"/>
  <c r="F54" i="7" s="1"/>
  <c r="BC13" i="1"/>
  <c r="F33" i="7" s="1"/>
  <c r="BB13" i="1"/>
  <c r="BA13" i="1"/>
  <c r="E54" i="7" s="1"/>
  <c r="AZ13" i="1"/>
  <c r="E33" i="7" s="1"/>
  <c r="AY13" i="1"/>
  <c r="E12" i="7" s="1"/>
  <c r="AW13" i="1"/>
  <c r="CQ12" i="1"/>
  <c r="S53" i="7" s="1"/>
  <c r="CP12" i="1"/>
  <c r="S32" i="7" s="1"/>
  <c r="CO12" i="1"/>
  <c r="S11" i="7" s="1"/>
  <c r="CN12" i="1"/>
  <c r="R53" i="7" s="1"/>
  <c r="CM12" i="1"/>
  <c r="R32" i="7" s="1"/>
  <c r="CL12" i="1"/>
  <c r="R11" i="7" s="1"/>
  <c r="CK12" i="1"/>
  <c r="Q53" i="7" s="1"/>
  <c r="CJ12" i="1"/>
  <c r="Q32" i="7" s="1"/>
  <c r="CI12" i="1"/>
  <c r="CH12" i="1"/>
  <c r="P53" i="7" s="1"/>
  <c r="CG12" i="1"/>
  <c r="P32" i="7" s="1"/>
  <c r="CF12" i="1"/>
  <c r="CE12" i="1"/>
  <c r="O53" i="7" s="1"/>
  <c r="CD12" i="1"/>
  <c r="O32" i="7" s="1"/>
  <c r="CC12" i="1"/>
  <c r="O11" i="7" s="1"/>
  <c r="CB12" i="1"/>
  <c r="N53" i="7" s="1"/>
  <c r="CA12" i="1"/>
  <c r="N32" i="7" s="1"/>
  <c r="BZ12" i="1"/>
  <c r="BY12" i="1"/>
  <c r="M53" i="7" s="1"/>
  <c r="BX12" i="1"/>
  <c r="M32" i="7" s="1"/>
  <c r="BW12" i="1"/>
  <c r="M11" i="7" s="1"/>
  <c r="BV12" i="1"/>
  <c r="L53" i="7" s="1"/>
  <c r="BU12" i="1"/>
  <c r="L32" i="7" s="1"/>
  <c r="BT12" i="1"/>
  <c r="L11" i="7" s="1"/>
  <c r="BS12" i="1"/>
  <c r="BR12" i="1"/>
  <c r="K32" i="7" s="1"/>
  <c r="BQ12" i="1"/>
  <c r="BP12" i="1"/>
  <c r="J53" i="7" s="1"/>
  <c r="BO12" i="1"/>
  <c r="J32" i="7" s="1"/>
  <c r="BN12" i="1"/>
  <c r="BM12" i="1"/>
  <c r="I53" i="7" s="1"/>
  <c r="BL12" i="1"/>
  <c r="I32" i="7" s="1"/>
  <c r="BK12" i="1"/>
  <c r="BJ12" i="1"/>
  <c r="H53" i="7" s="1"/>
  <c r="BI12" i="1"/>
  <c r="H32" i="7" s="1"/>
  <c r="BH12" i="1"/>
  <c r="BG12" i="1"/>
  <c r="G53" i="7" s="1"/>
  <c r="BF12" i="1"/>
  <c r="G32" i="7" s="1"/>
  <c r="BE12" i="1"/>
  <c r="G11" i="7" s="1"/>
  <c r="BD12" i="1"/>
  <c r="F53" i="7" s="1"/>
  <c r="BC12" i="1"/>
  <c r="F32" i="7" s="1"/>
  <c r="BB12" i="1"/>
  <c r="BA12" i="1"/>
  <c r="E53" i="7" s="1"/>
  <c r="AZ12" i="1"/>
  <c r="E32" i="7" s="1"/>
  <c r="AY12" i="1"/>
  <c r="E11" i="7" s="1"/>
  <c r="AW12" i="1"/>
  <c r="CQ11" i="1"/>
  <c r="S52" i="7" s="1"/>
  <c r="CP11" i="1"/>
  <c r="S31" i="7" s="1"/>
  <c r="CO11" i="1"/>
  <c r="S10" i="7" s="1"/>
  <c r="CN11" i="1"/>
  <c r="R52" i="7" s="1"/>
  <c r="CM11" i="1"/>
  <c r="R31" i="7" s="1"/>
  <c r="CL11" i="1"/>
  <c r="R10" i="7" s="1"/>
  <c r="CK11" i="1"/>
  <c r="Q52" i="7" s="1"/>
  <c r="CJ11" i="1"/>
  <c r="Q31" i="7" s="1"/>
  <c r="CI11" i="1"/>
  <c r="Q10" i="7" s="1"/>
  <c r="CH11" i="1"/>
  <c r="P52" i="7" s="1"/>
  <c r="CG11" i="1"/>
  <c r="P31" i="7" s="1"/>
  <c r="CF11" i="1"/>
  <c r="CE11" i="1"/>
  <c r="O52" i="7" s="1"/>
  <c r="CD11" i="1"/>
  <c r="O31" i="7" s="1"/>
  <c r="CC11" i="1"/>
  <c r="O10" i="7" s="1"/>
  <c r="CB11" i="1"/>
  <c r="N52" i="7" s="1"/>
  <c r="CA11" i="1"/>
  <c r="N31" i="7" s="1"/>
  <c r="BZ11" i="1"/>
  <c r="N10" i="7" s="1"/>
  <c r="BY11" i="1"/>
  <c r="M52" i="7" s="1"/>
  <c r="BX11" i="1"/>
  <c r="M31" i="7" s="1"/>
  <c r="BW11" i="1"/>
  <c r="BV11" i="1"/>
  <c r="L52" i="7" s="1"/>
  <c r="BU11" i="1"/>
  <c r="L31" i="7" s="1"/>
  <c r="BT11" i="1"/>
  <c r="BS11" i="1"/>
  <c r="BR11" i="1"/>
  <c r="K31" i="7" s="1"/>
  <c r="BQ11" i="1"/>
  <c r="BP11" i="1"/>
  <c r="J52" i="7" s="1"/>
  <c r="BO11" i="1"/>
  <c r="J31" i="7" s="1"/>
  <c r="BN11" i="1"/>
  <c r="BM11" i="1"/>
  <c r="I52" i="7" s="1"/>
  <c r="BL11" i="1"/>
  <c r="I31" i="7" s="1"/>
  <c r="BK11" i="1"/>
  <c r="I10" i="7" s="1"/>
  <c r="BJ11" i="1"/>
  <c r="H52" i="7" s="1"/>
  <c r="BI11" i="1"/>
  <c r="H31" i="7" s="1"/>
  <c r="BH11" i="1"/>
  <c r="BG11" i="1"/>
  <c r="G52" i="7" s="1"/>
  <c r="BF11" i="1"/>
  <c r="G31" i="7" s="1"/>
  <c r="BE11" i="1"/>
  <c r="BD11" i="1"/>
  <c r="F52" i="7" s="1"/>
  <c r="BC11" i="1"/>
  <c r="F31" i="7" s="1"/>
  <c r="BB11" i="1"/>
  <c r="F10" i="7" s="1"/>
  <c r="BA11" i="1"/>
  <c r="E52" i="7" s="1"/>
  <c r="AZ11" i="1"/>
  <c r="E31" i="7" s="1"/>
  <c r="AY11" i="1"/>
  <c r="AW11" i="1"/>
  <c r="CQ10" i="1"/>
  <c r="S51" i="7" s="1"/>
  <c r="CP10" i="1"/>
  <c r="S30" i="7" s="1"/>
  <c r="CO10" i="1"/>
  <c r="S9" i="7" s="1"/>
  <c r="CN10" i="1"/>
  <c r="R51" i="7" s="1"/>
  <c r="CM10" i="1"/>
  <c r="R30" i="7" s="1"/>
  <c r="CL10" i="1"/>
  <c r="R9" i="7" s="1"/>
  <c r="CK10" i="1"/>
  <c r="Q51" i="7" s="1"/>
  <c r="CJ10" i="1"/>
  <c r="Q30" i="7" s="1"/>
  <c r="CI10" i="1"/>
  <c r="Q9" i="7" s="1"/>
  <c r="CH10" i="1"/>
  <c r="P51" i="7" s="1"/>
  <c r="CG10" i="1"/>
  <c r="P30" i="7" s="1"/>
  <c r="CF10" i="1"/>
  <c r="P9" i="7" s="1"/>
  <c r="CE10" i="1"/>
  <c r="O51" i="7" s="1"/>
  <c r="CD10" i="1"/>
  <c r="O30" i="7" s="1"/>
  <c r="CC10" i="1"/>
  <c r="CB10" i="1"/>
  <c r="N51" i="7" s="1"/>
  <c r="CA10" i="1"/>
  <c r="N30" i="7" s="1"/>
  <c r="BZ10" i="1"/>
  <c r="BY10" i="1"/>
  <c r="M51" i="7" s="1"/>
  <c r="BX10" i="1"/>
  <c r="M30" i="7" s="1"/>
  <c r="BW10" i="1"/>
  <c r="BV10" i="1"/>
  <c r="L51" i="7" s="1"/>
  <c r="BU10" i="1"/>
  <c r="L30" i="7" s="1"/>
  <c r="BT10" i="1"/>
  <c r="BS10" i="1"/>
  <c r="BR10" i="1"/>
  <c r="K30" i="7" s="1"/>
  <c r="BQ10" i="1"/>
  <c r="K9" i="7" s="1"/>
  <c r="BP10" i="1"/>
  <c r="J51" i="7" s="1"/>
  <c r="BO10" i="1"/>
  <c r="J30" i="7" s="1"/>
  <c r="BN10" i="1"/>
  <c r="BM10" i="1"/>
  <c r="I51" i="7" s="1"/>
  <c r="BL10" i="1"/>
  <c r="I30" i="7" s="1"/>
  <c r="BK10" i="1"/>
  <c r="I9" i="7" s="1"/>
  <c r="BJ10" i="1"/>
  <c r="H51" i="7" s="1"/>
  <c r="BI10" i="1"/>
  <c r="H30" i="7" s="1"/>
  <c r="BH10" i="1"/>
  <c r="H9" i="7" s="1"/>
  <c r="BG10" i="1"/>
  <c r="G51" i="7" s="1"/>
  <c r="BF10" i="1"/>
  <c r="G30" i="7" s="1"/>
  <c r="BE10" i="1"/>
  <c r="BD10" i="1"/>
  <c r="F51" i="7" s="1"/>
  <c r="BC10" i="1"/>
  <c r="F30" i="7" s="1"/>
  <c r="BB10" i="1"/>
  <c r="BA10" i="1"/>
  <c r="E51" i="7" s="1"/>
  <c r="AZ10" i="1"/>
  <c r="E30" i="7" s="1"/>
  <c r="AY10" i="1"/>
  <c r="AW10" i="1"/>
  <c r="CQ9" i="1"/>
  <c r="S50" i="7" s="1"/>
  <c r="CP9" i="1"/>
  <c r="S29" i="7" s="1"/>
  <c r="CO9" i="1"/>
  <c r="S8" i="7" s="1"/>
  <c r="CN9" i="1"/>
  <c r="R50" i="7" s="1"/>
  <c r="CM9" i="1"/>
  <c r="R29" i="7" s="1"/>
  <c r="CL9" i="1"/>
  <c r="R8" i="7" s="1"/>
  <c r="CK9" i="1"/>
  <c r="Q50" i="7" s="1"/>
  <c r="CJ9" i="1"/>
  <c r="Q29" i="7" s="1"/>
  <c r="CI9" i="1"/>
  <c r="CH9" i="1"/>
  <c r="P50" i="7" s="1"/>
  <c r="CG9" i="1"/>
  <c r="P29" i="7" s="1"/>
  <c r="CF9" i="1"/>
  <c r="CE9" i="1"/>
  <c r="O50" i="7" s="1"/>
  <c r="CD9" i="1"/>
  <c r="O29" i="7" s="1"/>
  <c r="CC9" i="1"/>
  <c r="CB9" i="1"/>
  <c r="N50" i="7" s="1"/>
  <c r="CA9" i="1"/>
  <c r="N29" i="7" s="1"/>
  <c r="BZ9" i="1"/>
  <c r="BY9" i="1"/>
  <c r="M50" i="7" s="1"/>
  <c r="BX9" i="1"/>
  <c r="M29" i="7" s="1"/>
  <c r="BW9" i="1"/>
  <c r="M8" i="7" s="1"/>
  <c r="BV9" i="1"/>
  <c r="L50" i="7" s="1"/>
  <c r="BU9" i="1"/>
  <c r="L29" i="7" s="1"/>
  <c r="BT9" i="1"/>
  <c r="BS9" i="1"/>
  <c r="BR9" i="1"/>
  <c r="K29" i="7" s="1"/>
  <c r="BQ9" i="1"/>
  <c r="K8" i="7" s="1"/>
  <c r="BP9" i="1"/>
  <c r="J50" i="7" s="1"/>
  <c r="BO9" i="1"/>
  <c r="J29" i="7" s="1"/>
  <c r="BN9" i="1"/>
  <c r="J8" i="7" s="1"/>
  <c r="BM9" i="1"/>
  <c r="I50" i="7" s="1"/>
  <c r="BL9" i="1"/>
  <c r="I29" i="7" s="1"/>
  <c r="BK9" i="1"/>
  <c r="BJ9" i="1"/>
  <c r="H50" i="7" s="1"/>
  <c r="BI9" i="1"/>
  <c r="H29" i="7" s="1"/>
  <c r="BH9" i="1"/>
  <c r="BG9" i="1"/>
  <c r="G50" i="7" s="1"/>
  <c r="BF9" i="1"/>
  <c r="G29" i="7" s="1"/>
  <c r="BE9" i="1"/>
  <c r="BD9" i="1"/>
  <c r="F50" i="7" s="1"/>
  <c r="BC9" i="1"/>
  <c r="F29" i="7" s="1"/>
  <c r="BB9" i="1"/>
  <c r="BA9" i="1"/>
  <c r="E50" i="7" s="1"/>
  <c r="AZ9" i="1"/>
  <c r="AY9" i="1"/>
  <c r="E8" i="7" s="1"/>
  <c r="AW9" i="1"/>
  <c r="CQ8" i="1"/>
  <c r="S49" i="7" s="1"/>
  <c r="CP8" i="1"/>
  <c r="S28" i="7" s="1"/>
  <c r="CO8" i="1"/>
  <c r="S7" i="7" s="1"/>
  <c r="CN8" i="1"/>
  <c r="R49" i="7" s="1"/>
  <c r="CM8" i="1"/>
  <c r="R28" i="7" s="1"/>
  <c r="CL8" i="1"/>
  <c r="R7" i="7" s="1"/>
  <c r="CK8" i="1"/>
  <c r="Q49" i="7" s="1"/>
  <c r="CJ8" i="1"/>
  <c r="Q28" i="7" s="1"/>
  <c r="CI8" i="1"/>
  <c r="CH8" i="1"/>
  <c r="P49" i="7" s="1"/>
  <c r="CG8" i="1"/>
  <c r="P28" i="7" s="1"/>
  <c r="CF8" i="1"/>
  <c r="CE8" i="1"/>
  <c r="O49" i="7" s="1"/>
  <c r="CD8" i="1"/>
  <c r="O28" i="7" s="1"/>
  <c r="CC8" i="1"/>
  <c r="O7" i="7" s="1"/>
  <c r="CB8" i="1"/>
  <c r="N49" i="7" s="1"/>
  <c r="CA8" i="1"/>
  <c r="N28" i="7" s="1"/>
  <c r="BZ8" i="1"/>
  <c r="BY8" i="1"/>
  <c r="M49" i="7" s="1"/>
  <c r="BX8" i="1"/>
  <c r="M28" i="7" s="1"/>
  <c r="BW8" i="1"/>
  <c r="M7" i="7" s="1"/>
  <c r="BV8" i="1"/>
  <c r="L49" i="7" s="1"/>
  <c r="BU8" i="1"/>
  <c r="L28" i="7" s="1"/>
  <c r="BT8" i="1"/>
  <c r="L7" i="7" s="1"/>
  <c r="BS8" i="1"/>
  <c r="BR8" i="1"/>
  <c r="K28" i="7" s="1"/>
  <c r="BQ8" i="1"/>
  <c r="BP8" i="1"/>
  <c r="J49" i="7" s="1"/>
  <c r="BO8" i="1"/>
  <c r="J28" i="7" s="1"/>
  <c r="BN8" i="1"/>
  <c r="BM8" i="1"/>
  <c r="I49" i="7" s="1"/>
  <c r="BL8" i="1"/>
  <c r="I28" i="7" s="1"/>
  <c r="BK8" i="1"/>
  <c r="BJ8" i="1"/>
  <c r="H49" i="7" s="1"/>
  <c r="BI8" i="1"/>
  <c r="H28" i="7" s="1"/>
  <c r="BH8" i="1"/>
  <c r="BG8" i="1"/>
  <c r="G49" i="7" s="1"/>
  <c r="BF8" i="1"/>
  <c r="G28" i="7" s="1"/>
  <c r="BE8" i="1"/>
  <c r="G7" i="7" s="1"/>
  <c r="BD8" i="1"/>
  <c r="F49" i="7" s="1"/>
  <c r="BC8" i="1"/>
  <c r="F28" i="7" s="1"/>
  <c r="BB8" i="1"/>
  <c r="BA8" i="1"/>
  <c r="E49" i="7" s="1"/>
  <c r="AZ8" i="1"/>
  <c r="E28" i="7" s="1"/>
  <c r="AY8" i="1"/>
  <c r="E7" i="7" s="1"/>
  <c r="AW8" i="1"/>
  <c r="CQ7" i="1"/>
  <c r="S48" i="7" s="1"/>
  <c r="CP7" i="1"/>
  <c r="S27" i="7" s="1"/>
  <c r="CO7" i="1"/>
  <c r="S6" i="7" s="1"/>
  <c r="CN7" i="1"/>
  <c r="R48" i="7" s="1"/>
  <c r="CM7" i="1"/>
  <c r="R27" i="7" s="1"/>
  <c r="CL7" i="1"/>
  <c r="R6" i="7" s="1"/>
  <c r="CK7" i="1"/>
  <c r="Q48" i="7" s="1"/>
  <c r="CJ7" i="1"/>
  <c r="Q27" i="7" s="1"/>
  <c r="CI7" i="1"/>
  <c r="Q6" i="7" s="1"/>
  <c r="CH7" i="1"/>
  <c r="P48" i="7" s="1"/>
  <c r="CG7" i="1"/>
  <c r="P27" i="7" s="1"/>
  <c r="CF7" i="1"/>
  <c r="CE7" i="1"/>
  <c r="O48" i="7" s="1"/>
  <c r="CD7" i="1"/>
  <c r="O27" i="7" s="1"/>
  <c r="CC7" i="1"/>
  <c r="O6" i="7" s="1"/>
  <c r="CB7" i="1"/>
  <c r="N48" i="7" s="1"/>
  <c r="CA7" i="1"/>
  <c r="N27" i="7" s="1"/>
  <c r="BZ7" i="1"/>
  <c r="N6" i="7" s="1"/>
  <c r="BY7" i="1"/>
  <c r="M48" i="7" s="1"/>
  <c r="BX7" i="1"/>
  <c r="M27" i="7" s="1"/>
  <c r="BW7" i="1"/>
  <c r="BV7" i="1"/>
  <c r="L48" i="7" s="1"/>
  <c r="BU7" i="1"/>
  <c r="L27" i="7" s="1"/>
  <c r="BT7" i="1"/>
  <c r="BS7" i="1"/>
  <c r="BR7" i="1"/>
  <c r="K27" i="7" s="1"/>
  <c r="BQ7" i="1"/>
  <c r="BP7" i="1"/>
  <c r="J48" i="7" s="1"/>
  <c r="BO7" i="1"/>
  <c r="J27" i="7" s="1"/>
  <c r="BN7" i="1"/>
  <c r="BM7" i="1"/>
  <c r="I48" i="7" s="1"/>
  <c r="BL7" i="1"/>
  <c r="I27" i="7" s="1"/>
  <c r="BK7" i="1"/>
  <c r="I6" i="7" s="1"/>
  <c r="BJ7" i="1"/>
  <c r="H48" i="7" s="1"/>
  <c r="BI7" i="1"/>
  <c r="H27" i="7" s="1"/>
  <c r="BH7" i="1"/>
  <c r="BG7" i="1"/>
  <c r="G48" i="7" s="1"/>
  <c r="BF7" i="1"/>
  <c r="G27" i="7" s="1"/>
  <c r="BE7" i="1"/>
  <c r="BD7" i="1"/>
  <c r="F48" i="7" s="1"/>
  <c r="BC7" i="1"/>
  <c r="F27" i="7" s="1"/>
  <c r="BB7" i="1"/>
  <c r="F6" i="7" s="1"/>
  <c r="BA7" i="1"/>
  <c r="E48" i="7" s="1"/>
  <c r="AZ7" i="1"/>
  <c r="E27" i="7" s="1"/>
  <c r="AY7" i="1"/>
  <c r="AW7" i="1"/>
  <c r="CQ6" i="1"/>
  <c r="S47" i="7" s="1"/>
  <c r="CP6" i="1"/>
  <c r="S26" i="7" s="1"/>
  <c r="CO6" i="1"/>
  <c r="S5" i="7" s="1"/>
  <c r="CN6" i="1"/>
  <c r="R47" i="7" s="1"/>
  <c r="CM6" i="1"/>
  <c r="R26" i="7" s="1"/>
  <c r="CL6" i="1"/>
  <c r="R5" i="7" s="1"/>
  <c r="CK6" i="1"/>
  <c r="Q47" i="7" s="1"/>
  <c r="CJ6" i="1"/>
  <c r="Q26" i="7" s="1"/>
  <c r="CI6" i="1"/>
  <c r="Q5" i="7" s="1"/>
  <c r="CH6" i="1"/>
  <c r="P47" i="7" s="1"/>
  <c r="CG6" i="1"/>
  <c r="P26" i="7" s="1"/>
  <c r="CF6" i="1"/>
  <c r="P5" i="7" s="1"/>
  <c r="CE6" i="1"/>
  <c r="O47" i="7" s="1"/>
  <c r="CD6" i="1"/>
  <c r="O26" i="7" s="1"/>
  <c r="CC6" i="1"/>
  <c r="CB6" i="1"/>
  <c r="N47" i="7" s="1"/>
  <c r="CA6" i="1"/>
  <c r="N26" i="7" s="1"/>
  <c r="BZ6" i="1"/>
  <c r="BY6" i="1"/>
  <c r="M47" i="7" s="1"/>
  <c r="BX6" i="1"/>
  <c r="M26" i="7" s="1"/>
  <c r="BW6" i="1"/>
  <c r="BV6" i="1"/>
  <c r="L47" i="7" s="1"/>
  <c r="BU6" i="1"/>
  <c r="L26" i="7" s="1"/>
  <c r="BT6" i="1"/>
  <c r="BS6" i="1"/>
  <c r="BR6" i="1"/>
  <c r="K26" i="7" s="1"/>
  <c r="BQ6" i="1"/>
  <c r="K5" i="7" s="1"/>
  <c r="BP6" i="1"/>
  <c r="J47" i="7" s="1"/>
  <c r="BO6" i="1"/>
  <c r="J26" i="7" s="1"/>
  <c r="BN6" i="1"/>
  <c r="BM6" i="1"/>
  <c r="I47" i="7" s="1"/>
  <c r="BL6" i="1"/>
  <c r="I26" i="7" s="1"/>
  <c r="BK6" i="1"/>
  <c r="I5" i="7" s="1"/>
  <c r="BJ6" i="1"/>
  <c r="H47" i="7" s="1"/>
  <c r="BI6" i="1"/>
  <c r="H26" i="7" s="1"/>
  <c r="BH6" i="1"/>
  <c r="H5" i="7" s="1"/>
  <c r="BG6" i="1"/>
  <c r="G47" i="7" s="1"/>
  <c r="BF6" i="1"/>
  <c r="G26" i="7" s="1"/>
  <c r="BE6" i="1"/>
  <c r="BD6" i="1"/>
  <c r="F47" i="7" s="1"/>
  <c r="BC6" i="1"/>
  <c r="F26" i="7" s="1"/>
  <c r="BB6" i="1"/>
  <c r="BA6" i="1"/>
  <c r="E47" i="7" s="1"/>
  <c r="AZ6" i="1"/>
  <c r="E26" i="7" s="1"/>
  <c r="AY6" i="1"/>
  <c r="AW6" i="1"/>
  <c r="CQ5" i="1"/>
  <c r="S46" i="7" s="1"/>
  <c r="CP5" i="1"/>
  <c r="S25" i="7" s="1"/>
  <c r="CO5" i="1"/>
  <c r="S4" i="7" s="1"/>
  <c r="CN5" i="1"/>
  <c r="R46" i="7" s="1"/>
  <c r="CM5" i="1"/>
  <c r="R25" i="7" s="1"/>
  <c r="CL5" i="1"/>
  <c r="R4" i="7" s="1"/>
  <c r="CK5" i="1"/>
  <c r="Q46" i="7" s="1"/>
  <c r="CJ5" i="1"/>
  <c r="Q25" i="7" s="1"/>
  <c r="CI5" i="1"/>
  <c r="CH5" i="1"/>
  <c r="P46" i="7" s="1"/>
  <c r="CG5" i="1"/>
  <c r="P25" i="7" s="1"/>
  <c r="CF5" i="1"/>
  <c r="CE5" i="1"/>
  <c r="O46" i="7" s="1"/>
  <c r="CD5" i="1"/>
  <c r="O25" i="7" s="1"/>
  <c r="CC5" i="1"/>
  <c r="CB5" i="1"/>
  <c r="N46" i="7" s="1"/>
  <c r="CA5" i="1"/>
  <c r="N25" i="7" s="1"/>
  <c r="BZ5" i="1"/>
  <c r="BY5" i="1"/>
  <c r="M46" i="7" s="1"/>
  <c r="BX5" i="1"/>
  <c r="M25" i="7" s="1"/>
  <c r="BW5" i="1"/>
  <c r="M4" i="7" s="1"/>
  <c r="BV5" i="1"/>
  <c r="L46" i="7" s="1"/>
  <c r="BU5" i="1"/>
  <c r="L25" i="7" s="1"/>
  <c r="BT5" i="1"/>
  <c r="BS5" i="1"/>
  <c r="BR5" i="1"/>
  <c r="K25" i="7" s="1"/>
  <c r="BQ5" i="1"/>
  <c r="K4" i="7" s="1"/>
  <c r="BP5" i="1"/>
  <c r="J46" i="7" s="1"/>
  <c r="BO5" i="1"/>
  <c r="J25" i="7" s="1"/>
  <c r="BN5" i="1"/>
  <c r="J4" i="7" s="1"/>
  <c r="BM5" i="1"/>
  <c r="I46" i="7" s="1"/>
  <c r="BL5" i="1"/>
  <c r="I25" i="7" s="1"/>
  <c r="BK5" i="1"/>
  <c r="BJ5" i="1"/>
  <c r="H46" i="7" s="1"/>
  <c r="BI5" i="1"/>
  <c r="H25" i="7" s="1"/>
  <c r="BH5" i="1"/>
  <c r="BG5" i="1"/>
  <c r="G46" i="7" s="1"/>
  <c r="BF5" i="1"/>
  <c r="G25" i="7" s="1"/>
  <c r="BE5" i="1"/>
  <c r="BD5" i="1"/>
  <c r="F46" i="7" s="1"/>
  <c r="BC5" i="1"/>
  <c r="F25" i="7" s="1"/>
  <c r="BB5" i="1"/>
  <c r="BA5" i="1"/>
  <c r="E46" i="7" s="1"/>
  <c r="AZ5" i="1"/>
  <c r="E25" i="7" s="1"/>
  <c r="AY5" i="1"/>
  <c r="E4" i="7" s="1"/>
  <c r="AW5" i="1"/>
  <c r="CQ4" i="1"/>
  <c r="S45" i="7" s="1"/>
  <c r="CP4" i="1"/>
  <c r="S24" i="7" s="1"/>
  <c r="CO4" i="1"/>
  <c r="S3" i="7" s="1"/>
  <c r="CN4" i="1"/>
  <c r="R45" i="7" s="1"/>
  <c r="CM4" i="1"/>
  <c r="R24" i="7" s="1"/>
  <c r="CL4" i="1"/>
  <c r="R3" i="7" s="1"/>
  <c r="CK4" i="1"/>
  <c r="Q45" i="7" s="1"/>
  <c r="CJ4" i="1"/>
  <c r="Q24" i="7" s="1"/>
  <c r="CI4" i="1"/>
  <c r="CH4" i="1"/>
  <c r="P45" i="7" s="1"/>
  <c r="CG4" i="1"/>
  <c r="P24" i="7" s="1"/>
  <c r="CF4" i="1"/>
  <c r="CE4" i="1"/>
  <c r="O45" i="7" s="1"/>
  <c r="CD4" i="1"/>
  <c r="O24" i="7" s="1"/>
  <c r="CC4" i="1"/>
  <c r="CB4" i="1"/>
  <c r="N45" i="7" s="1"/>
  <c r="CA4" i="1"/>
  <c r="N24" i="7" s="1"/>
  <c r="BZ4" i="1"/>
  <c r="BY4" i="1"/>
  <c r="M45" i="7" s="1"/>
  <c r="BX4" i="1"/>
  <c r="M24" i="7" s="1"/>
  <c r="BW4" i="1"/>
  <c r="M3" i="7" s="1"/>
  <c r="BV4" i="1"/>
  <c r="L45" i="7" s="1"/>
  <c r="BU4" i="1"/>
  <c r="L24" i="7" s="1"/>
  <c r="BT4" i="1"/>
  <c r="L3" i="7" s="1"/>
  <c r="BS4" i="1"/>
  <c r="BR4" i="1"/>
  <c r="K24" i="7" s="1"/>
  <c r="BQ4" i="1"/>
  <c r="BP4" i="1"/>
  <c r="J45" i="7" s="1"/>
  <c r="BO4" i="1"/>
  <c r="J24" i="7" s="1"/>
  <c r="BN4" i="1"/>
  <c r="BM4" i="1"/>
  <c r="I45" i="7" s="1"/>
  <c r="BL4" i="1"/>
  <c r="I24" i="7" s="1"/>
  <c r="BK4" i="1"/>
  <c r="BJ4" i="1"/>
  <c r="H45" i="7" s="1"/>
  <c r="BI4" i="1"/>
  <c r="H24" i="7" s="1"/>
  <c r="BH4" i="1"/>
  <c r="BG4" i="1"/>
  <c r="G45" i="7" s="1"/>
  <c r="BF4" i="1"/>
  <c r="G24" i="7" s="1"/>
  <c r="BE4" i="1"/>
  <c r="G3" i="7" s="1"/>
  <c r="BD4" i="1"/>
  <c r="F45" i="7" s="1"/>
  <c r="BC4" i="1"/>
  <c r="F24" i="7" s="1"/>
  <c r="BB4" i="1"/>
  <c r="BA4" i="1"/>
  <c r="E45" i="7" s="1"/>
  <c r="AZ4" i="1"/>
  <c r="E24" i="7" s="1"/>
  <c r="AY4" i="1"/>
  <c r="E3" i="7" s="1"/>
  <c r="AW4" i="1"/>
  <c r="CQ3" i="1"/>
  <c r="S44" i="7" s="1"/>
  <c r="CP3" i="1"/>
  <c r="S23" i="7" s="1"/>
  <c r="CO3" i="1"/>
  <c r="S2" i="7" s="1"/>
  <c r="CN3" i="1"/>
  <c r="R44" i="7" s="1"/>
  <c r="CM3" i="1"/>
  <c r="R23" i="7" s="1"/>
  <c r="CL3" i="1"/>
  <c r="R2" i="7" s="1"/>
  <c r="CK3" i="1"/>
  <c r="Q44" i="7" s="1"/>
  <c r="CJ3" i="1"/>
  <c r="Q23" i="7" s="1"/>
  <c r="CI3" i="1"/>
  <c r="Q2" i="7" s="1"/>
  <c r="CH3" i="1"/>
  <c r="P44" i="7" s="1"/>
  <c r="CG3" i="1"/>
  <c r="P23" i="7" s="1"/>
  <c r="CF3" i="1"/>
  <c r="CE3" i="1"/>
  <c r="O44" i="7" s="1"/>
  <c r="CD3" i="1"/>
  <c r="O23" i="7" s="1"/>
  <c r="CC3" i="1"/>
  <c r="O2" i="7" s="1"/>
  <c r="CB3" i="1"/>
  <c r="N44" i="7" s="1"/>
  <c r="CA3" i="1"/>
  <c r="N23" i="7" s="1"/>
  <c r="BZ3" i="1"/>
  <c r="N2" i="7" s="1"/>
  <c r="BY3" i="1"/>
  <c r="M44" i="7" s="1"/>
  <c r="BX3" i="1"/>
  <c r="M23" i="7" s="1"/>
  <c r="BW3" i="1"/>
  <c r="BV3" i="1"/>
  <c r="L44" i="7" s="1"/>
  <c r="BU3" i="1"/>
  <c r="L23" i="7" s="1"/>
  <c r="BT3" i="1"/>
  <c r="BS3" i="1"/>
  <c r="BR3" i="1"/>
  <c r="K23" i="7" s="1"/>
  <c r="BQ3" i="1"/>
  <c r="BP3" i="1"/>
  <c r="J44" i="7" s="1"/>
  <c r="BO3" i="1"/>
  <c r="J23" i="7" s="1"/>
  <c r="BN3" i="1"/>
  <c r="BM3" i="1"/>
  <c r="I44" i="7" s="1"/>
  <c r="BL3" i="1"/>
  <c r="I23" i="7" s="1"/>
  <c r="BK3" i="1"/>
  <c r="I2" i="7" s="1"/>
  <c r="BJ3" i="1"/>
  <c r="H44" i="7" s="1"/>
  <c r="BI3" i="1"/>
  <c r="H23" i="7" s="1"/>
  <c r="BH3" i="1"/>
  <c r="BG3" i="1"/>
  <c r="G44" i="7" s="1"/>
  <c r="BF3" i="1"/>
  <c r="G23" i="7" s="1"/>
  <c r="W23" i="7" s="1"/>
  <c r="BE3" i="1"/>
  <c r="G2" i="7" s="1"/>
  <c r="W2" i="7" s="1"/>
  <c r="BD3" i="1"/>
  <c r="F44" i="7" s="1"/>
  <c r="BC3" i="1"/>
  <c r="F23" i="7" s="1"/>
  <c r="BB3" i="1"/>
  <c r="F2" i="7" s="1"/>
  <c r="BA3" i="1"/>
  <c r="E44" i="7" s="1"/>
  <c r="AZ3" i="1"/>
  <c r="E23" i="7" s="1"/>
  <c r="AY3" i="1"/>
  <c r="AW3" i="1"/>
  <c r="CL1" i="1"/>
  <c r="CI1" i="1"/>
  <c r="CF1" i="1"/>
  <c r="CC1" i="1"/>
  <c r="K1954" i="7"/>
  <c r="K1953" i="7"/>
  <c r="K1952" i="7"/>
  <c r="K1951" i="7"/>
  <c r="K1950" i="7"/>
  <c r="K1949" i="7"/>
  <c r="K1948" i="7"/>
  <c r="K1947" i="7"/>
  <c r="K1946" i="7"/>
  <c r="K1945" i="7"/>
  <c r="K1944" i="7"/>
  <c r="K1943" i="7"/>
  <c r="K1942" i="7"/>
  <c r="K1941" i="7"/>
  <c r="K1940" i="7"/>
  <c r="K1939" i="7"/>
  <c r="K1938" i="7"/>
  <c r="K1937" i="7"/>
  <c r="K1936" i="7"/>
  <c r="K1935" i="7"/>
  <c r="K1934" i="7"/>
  <c r="S1912" i="7"/>
  <c r="R1912" i="7"/>
  <c r="Q1912" i="7"/>
  <c r="P1912" i="7"/>
  <c r="N1912" i="7"/>
  <c r="M1912" i="7"/>
  <c r="W1912" i="7" s="1"/>
  <c r="K1912" i="7"/>
  <c r="J1912" i="7"/>
  <c r="I1912" i="7"/>
  <c r="H1912" i="7"/>
  <c r="F1912" i="7"/>
  <c r="E1912" i="7"/>
  <c r="S1911" i="7"/>
  <c r="R1911" i="7"/>
  <c r="P1911" i="7"/>
  <c r="O1911" i="7"/>
  <c r="R1891" i="7"/>
  <c r="O1891" i="7"/>
  <c r="N1891" i="7"/>
  <c r="M1891" i="7"/>
  <c r="L1891" i="7"/>
  <c r="K1891" i="7"/>
  <c r="J1891" i="7"/>
  <c r="G1891" i="7"/>
  <c r="F1891" i="7"/>
  <c r="E1891" i="7"/>
  <c r="Q1890" i="7"/>
  <c r="P1890" i="7"/>
  <c r="O1890" i="7"/>
  <c r="N1890" i="7"/>
  <c r="K1890" i="7"/>
  <c r="K1889" i="7"/>
  <c r="K1888" i="7"/>
  <c r="K1887" i="7"/>
  <c r="K1886" i="7"/>
  <c r="K1885" i="7"/>
  <c r="K1884" i="7"/>
  <c r="K1883" i="7"/>
  <c r="K1882" i="7"/>
  <c r="K1881" i="7"/>
  <c r="K1880" i="7"/>
  <c r="K1879" i="7"/>
  <c r="K1878" i="7"/>
  <c r="K1877" i="7"/>
  <c r="K1876" i="7"/>
  <c r="K1875" i="7"/>
  <c r="K1874" i="7"/>
  <c r="K1873" i="7"/>
  <c r="K1872" i="7"/>
  <c r="K1871" i="7"/>
  <c r="R1870" i="7"/>
  <c r="Q1870" i="7"/>
  <c r="P1870" i="7"/>
  <c r="O1870" i="7"/>
  <c r="M1870" i="7"/>
  <c r="J1870" i="7"/>
  <c r="I1870" i="7"/>
  <c r="H1870" i="7"/>
  <c r="G1870" i="7"/>
  <c r="E1870" i="7"/>
  <c r="S1869" i="7"/>
  <c r="R1869" i="7"/>
  <c r="Q1869" i="7"/>
  <c r="O1869" i="7"/>
  <c r="L1869" i="7"/>
  <c r="K1869" i="7"/>
  <c r="J1869" i="7"/>
  <c r="I1869" i="7"/>
  <c r="G1869" i="7"/>
  <c r="S1868" i="7"/>
  <c r="Q1868" i="7"/>
  <c r="S1849" i="7"/>
  <c r="R1849" i="7"/>
  <c r="P1849" i="7"/>
  <c r="M1849" i="7"/>
  <c r="L1849" i="7"/>
  <c r="K1849" i="7"/>
  <c r="J1849" i="7"/>
  <c r="H1849" i="7"/>
  <c r="E1849" i="7"/>
  <c r="R1848" i="7"/>
  <c r="O1848" i="7"/>
  <c r="N1848" i="7"/>
  <c r="M1848" i="7"/>
  <c r="L1848" i="7"/>
  <c r="J1848" i="7"/>
  <c r="G1848" i="7"/>
  <c r="F1848" i="7"/>
  <c r="E1848" i="7"/>
  <c r="Q1847" i="7"/>
  <c r="P1847" i="7"/>
  <c r="O1847" i="7"/>
  <c r="N1847" i="7"/>
  <c r="L1847" i="7"/>
  <c r="I1847" i="7"/>
  <c r="H1847" i="7"/>
  <c r="G1847" i="7"/>
  <c r="F1847" i="7"/>
  <c r="S1846" i="7"/>
  <c r="R1846" i="7"/>
  <c r="Q1846" i="7"/>
  <c r="P1846" i="7"/>
  <c r="K1828" i="7"/>
  <c r="K1827" i="7"/>
  <c r="K1826" i="7"/>
  <c r="K1825" i="7"/>
  <c r="K1824" i="7"/>
  <c r="K1823" i="7"/>
  <c r="K1822" i="7"/>
  <c r="K1821" i="7"/>
  <c r="K1820" i="7"/>
  <c r="K1819" i="7"/>
  <c r="K1818" i="7"/>
  <c r="K1817" i="7"/>
  <c r="K1816" i="7"/>
  <c r="K1815" i="7"/>
  <c r="K1814" i="7"/>
  <c r="K1813" i="7"/>
  <c r="K1812" i="7"/>
  <c r="K1811" i="7"/>
  <c r="K1810" i="7"/>
  <c r="K1809" i="7"/>
  <c r="K1808" i="7"/>
  <c r="S1807" i="7"/>
  <c r="R1807" i="7"/>
  <c r="Q1807" i="7"/>
  <c r="O1807" i="7"/>
  <c r="L1807" i="7"/>
  <c r="K1807" i="7"/>
  <c r="J1807" i="7"/>
  <c r="I1807" i="7"/>
  <c r="R1786" i="7"/>
  <c r="Q1786" i="7"/>
  <c r="O1786" i="7"/>
  <c r="N1786" i="7"/>
  <c r="M1786" i="7"/>
  <c r="L1786" i="7"/>
  <c r="J1786" i="7"/>
  <c r="I1786" i="7"/>
  <c r="G1786" i="7"/>
  <c r="F1786" i="7"/>
  <c r="K1765" i="7"/>
  <c r="K1764" i="7"/>
  <c r="K1763" i="7"/>
  <c r="K1762" i="7"/>
  <c r="K1761" i="7"/>
  <c r="K1760" i="7"/>
  <c r="K1759" i="7"/>
  <c r="K1758" i="7"/>
  <c r="K1757" i="7"/>
  <c r="K1756" i="7"/>
  <c r="K1755" i="7"/>
  <c r="K1754" i="7"/>
  <c r="K1753" i="7"/>
  <c r="K1752" i="7"/>
  <c r="K1751" i="7"/>
  <c r="K1750" i="7"/>
  <c r="K1749" i="7"/>
  <c r="K1748" i="7"/>
  <c r="K1747" i="7"/>
  <c r="K1746" i="7"/>
  <c r="K1745" i="7"/>
  <c r="K1702" i="7"/>
  <c r="K1701" i="7"/>
  <c r="K1700" i="7"/>
  <c r="K1699" i="7"/>
  <c r="K1698" i="7"/>
  <c r="K1697" i="7"/>
  <c r="K1696" i="7"/>
  <c r="K1695" i="7"/>
  <c r="K1694" i="7"/>
  <c r="K1693" i="7"/>
  <c r="K1692" i="7"/>
  <c r="K1691" i="7"/>
  <c r="K1690" i="7"/>
  <c r="K1689" i="7"/>
  <c r="K1688" i="7"/>
  <c r="K1687" i="7"/>
  <c r="K1686" i="7"/>
  <c r="K1685" i="7"/>
  <c r="K1684" i="7"/>
  <c r="K1683" i="7"/>
  <c r="K1682" i="7"/>
  <c r="K1639" i="7"/>
  <c r="K1638" i="7"/>
  <c r="K1637" i="7"/>
  <c r="K1636" i="7"/>
  <c r="K1635" i="7"/>
  <c r="K1634" i="7"/>
  <c r="K1633" i="7"/>
  <c r="K1632" i="7"/>
  <c r="K1631" i="7"/>
  <c r="K1630" i="7"/>
  <c r="K1629" i="7"/>
  <c r="K1628" i="7"/>
  <c r="K1627" i="7"/>
  <c r="K1626" i="7"/>
  <c r="K1625" i="7"/>
  <c r="K1624" i="7"/>
  <c r="K1623" i="7"/>
  <c r="K1622" i="7"/>
  <c r="K1621" i="7"/>
  <c r="K1620" i="7"/>
  <c r="K1619" i="7"/>
  <c r="K1576" i="7"/>
  <c r="K1575" i="7"/>
  <c r="K1574" i="7"/>
  <c r="K1573" i="7"/>
  <c r="K1572" i="7"/>
  <c r="K1571" i="7"/>
  <c r="K1570" i="7"/>
  <c r="K1569" i="7"/>
  <c r="K1568" i="7"/>
  <c r="K1567" i="7"/>
  <c r="K1566" i="7"/>
  <c r="K1565" i="7"/>
  <c r="K1564" i="7"/>
  <c r="K1563" i="7"/>
  <c r="K1562" i="7"/>
  <c r="K1561" i="7"/>
  <c r="K1560" i="7"/>
  <c r="K1559" i="7"/>
  <c r="K1558" i="7"/>
  <c r="K1557" i="7"/>
  <c r="K1556" i="7"/>
  <c r="K1513" i="7"/>
  <c r="K1512" i="7"/>
  <c r="K1511" i="7"/>
  <c r="K1510" i="7"/>
  <c r="K1509" i="7"/>
  <c r="K1508" i="7"/>
  <c r="K1507" i="7"/>
  <c r="K1506" i="7"/>
  <c r="K1505" i="7"/>
  <c r="K1504" i="7"/>
  <c r="K1503" i="7"/>
  <c r="K1502" i="7"/>
  <c r="K1501" i="7"/>
  <c r="K1500" i="7"/>
  <c r="K1499" i="7"/>
  <c r="K1498" i="7"/>
  <c r="K1497" i="7"/>
  <c r="K1496" i="7"/>
  <c r="K1495" i="7"/>
  <c r="K1494" i="7"/>
  <c r="K1493" i="7"/>
  <c r="K1450" i="7"/>
  <c r="K1449" i="7"/>
  <c r="K1448" i="7"/>
  <c r="K1447" i="7"/>
  <c r="K1446" i="7"/>
  <c r="K1445" i="7"/>
  <c r="K1444" i="7"/>
  <c r="K1443" i="7"/>
  <c r="K1442" i="7"/>
  <c r="K1441" i="7"/>
  <c r="K1440" i="7"/>
  <c r="K1439" i="7"/>
  <c r="K1438" i="7"/>
  <c r="K1437" i="7"/>
  <c r="K1436" i="7"/>
  <c r="K1435" i="7"/>
  <c r="K1434" i="7"/>
  <c r="K1433" i="7"/>
  <c r="K1432" i="7"/>
  <c r="K1431" i="7"/>
  <c r="K1430" i="7"/>
  <c r="K1387" i="7"/>
  <c r="K1386" i="7"/>
  <c r="K1385" i="7"/>
  <c r="K1384" i="7"/>
  <c r="K1383" i="7"/>
  <c r="K1382" i="7"/>
  <c r="K1381" i="7"/>
  <c r="K1380" i="7"/>
  <c r="K1379" i="7"/>
  <c r="K1378" i="7"/>
  <c r="K1377" i="7"/>
  <c r="K1376" i="7"/>
  <c r="K1375" i="7"/>
  <c r="K1374" i="7"/>
  <c r="K1373" i="7"/>
  <c r="K1372" i="7"/>
  <c r="K1371" i="7"/>
  <c r="K1370" i="7"/>
  <c r="K1369" i="7"/>
  <c r="K1368" i="7"/>
  <c r="K1367" i="7"/>
  <c r="P1345" i="7"/>
  <c r="O1345" i="7"/>
  <c r="N1345" i="7"/>
  <c r="K1324" i="7"/>
  <c r="K1323" i="7"/>
  <c r="K1322" i="7"/>
  <c r="K1321" i="7"/>
  <c r="K1320" i="7"/>
  <c r="K1319" i="7"/>
  <c r="K1318" i="7"/>
  <c r="K1317" i="7"/>
  <c r="K1316" i="7"/>
  <c r="K1315" i="7"/>
  <c r="K1314" i="7"/>
  <c r="K1313" i="7"/>
  <c r="K1312" i="7"/>
  <c r="K1311" i="7"/>
  <c r="K1310" i="7"/>
  <c r="K1309" i="7"/>
  <c r="K1308" i="7"/>
  <c r="K1307" i="7"/>
  <c r="K1306" i="7"/>
  <c r="K1305" i="7"/>
  <c r="K1304" i="7"/>
  <c r="K1261" i="7"/>
  <c r="K1260" i="7"/>
  <c r="K1259" i="7"/>
  <c r="K1258" i="7"/>
  <c r="K1257" i="7"/>
  <c r="K1256" i="7"/>
  <c r="K1255" i="7"/>
  <c r="K1254" i="7"/>
  <c r="K1253" i="7"/>
  <c r="K1252" i="7"/>
  <c r="K1251" i="7"/>
  <c r="K1250" i="7"/>
  <c r="K1249" i="7"/>
  <c r="K1248" i="7"/>
  <c r="K1247" i="7"/>
  <c r="K1246" i="7"/>
  <c r="K1245" i="7"/>
  <c r="K1244" i="7"/>
  <c r="K1243" i="7"/>
  <c r="K1242" i="7"/>
  <c r="K1241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E840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568" i="7"/>
  <c r="K567" i="7"/>
  <c r="K566" i="7"/>
  <c r="K565" i="7"/>
  <c r="K564" i="7"/>
  <c r="G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F543" i="7"/>
  <c r="Q542" i="7"/>
  <c r="P542" i="7"/>
  <c r="N542" i="7"/>
  <c r="L542" i="7"/>
  <c r="H542" i="7"/>
  <c r="F542" i="7"/>
  <c r="R541" i="7"/>
  <c r="P541" i="7"/>
  <c r="N541" i="7"/>
  <c r="J541" i="7"/>
  <c r="H541" i="7"/>
  <c r="G522" i="7"/>
  <c r="E522" i="7"/>
  <c r="S521" i="7"/>
  <c r="Q521" i="7"/>
  <c r="O521" i="7"/>
  <c r="K521" i="7"/>
  <c r="G521" i="7"/>
  <c r="S520" i="7"/>
  <c r="Q520" i="7"/>
  <c r="N520" i="7"/>
  <c r="M520" i="7"/>
  <c r="I520" i="7"/>
  <c r="E520" i="7"/>
  <c r="S519" i="7"/>
  <c r="P519" i="7"/>
  <c r="O519" i="7"/>
  <c r="K519" i="7"/>
  <c r="G519" i="7"/>
  <c r="Q518" i="7"/>
  <c r="S505" i="7"/>
  <c r="Q505" i="7"/>
  <c r="N505" i="7"/>
  <c r="M505" i="7"/>
  <c r="W505" i="7" s="1"/>
  <c r="L505" i="7"/>
  <c r="K505" i="7"/>
  <c r="I505" i="7"/>
  <c r="F505" i="7"/>
  <c r="E505" i="7"/>
  <c r="S504" i="7"/>
  <c r="P504" i="7"/>
  <c r="O504" i="7"/>
  <c r="N504" i="7"/>
  <c r="M504" i="7"/>
  <c r="K504" i="7"/>
  <c r="H504" i="7"/>
  <c r="G504" i="7"/>
  <c r="E504" i="7"/>
  <c r="R503" i="7"/>
  <c r="Q503" i="7"/>
  <c r="O503" i="7"/>
  <c r="M503" i="7"/>
  <c r="K503" i="7"/>
  <c r="J503" i="7"/>
  <c r="I503" i="7"/>
  <c r="G503" i="7"/>
  <c r="E503" i="7"/>
  <c r="S502" i="7"/>
  <c r="Q502" i="7"/>
  <c r="O502" i="7"/>
  <c r="L502" i="7"/>
  <c r="K502" i="7"/>
  <c r="J502" i="7"/>
  <c r="I502" i="7"/>
  <c r="G502" i="7"/>
  <c r="S501" i="7"/>
  <c r="Q501" i="7"/>
  <c r="N501" i="7"/>
  <c r="M501" i="7"/>
  <c r="K501" i="7"/>
  <c r="I501" i="7"/>
  <c r="F501" i="7"/>
  <c r="E501" i="7"/>
  <c r="S500" i="7"/>
  <c r="P500" i="7"/>
  <c r="O500" i="7"/>
  <c r="M500" i="7"/>
  <c r="K500" i="7"/>
  <c r="H500" i="7"/>
  <c r="G500" i="7"/>
  <c r="E500" i="7"/>
  <c r="R499" i="7"/>
  <c r="Q499" i="7"/>
  <c r="P499" i="7"/>
  <c r="O499" i="7"/>
  <c r="M499" i="7"/>
  <c r="K499" i="7"/>
  <c r="J499" i="7"/>
  <c r="I499" i="7"/>
  <c r="G499" i="7"/>
  <c r="E499" i="7"/>
  <c r="S498" i="7"/>
  <c r="Q498" i="7"/>
  <c r="O498" i="7"/>
  <c r="L498" i="7"/>
  <c r="K498" i="7"/>
  <c r="I498" i="7"/>
  <c r="G498" i="7"/>
  <c r="S497" i="7"/>
  <c r="Q497" i="7"/>
  <c r="N497" i="7"/>
  <c r="M497" i="7"/>
  <c r="K497" i="7"/>
  <c r="I497" i="7"/>
  <c r="F497" i="7"/>
  <c r="E497" i="7"/>
  <c r="S496" i="7"/>
  <c r="P496" i="7"/>
  <c r="O496" i="7"/>
  <c r="M496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Q484" i="7"/>
  <c r="P484" i="7"/>
  <c r="N484" i="7"/>
  <c r="L484" i="7"/>
  <c r="I484" i="7"/>
  <c r="H484" i="7"/>
  <c r="F484" i="7"/>
  <c r="S483" i="7"/>
  <c r="R483" i="7"/>
  <c r="P483" i="7"/>
  <c r="N483" i="7"/>
  <c r="S463" i="7"/>
  <c r="Q463" i="7"/>
  <c r="O463" i="7"/>
  <c r="L463" i="7"/>
  <c r="K463" i="7"/>
  <c r="J463" i="7"/>
  <c r="I463" i="7"/>
  <c r="G463" i="7"/>
  <c r="S462" i="7"/>
  <c r="Q462" i="7"/>
  <c r="N462" i="7"/>
  <c r="M462" i="7"/>
  <c r="K462" i="7"/>
  <c r="I462" i="7"/>
  <c r="F462" i="7"/>
  <c r="E462" i="7"/>
  <c r="S461" i="7"/>
  <c r="P461" i="7"/>
  <c r="O461" i="7"/>
  <c r="M461" i="7"/>
  <c r="K461" i="7"/>
  <c r="H461" i="7"/>
  <c r="G461" i="7"/>
  <c r="E461" i="7"/>
  <c r="R460" i="7"/>
  <c r="Q460" i="7"/>
  <c r="P460" i="7"/>
  <c r="O460" i="7"/>
  <c r="M460" i="7"/>
  <c r="J460" i="7"/>
  <c r="I460" i="7"/>
  <c r="G460" i="7"/>
  <c r="E460" i="7"/>
  <c r="S459" i="7"/>
  <c r="Q459" i="7"/>
  <c r="O459" i="7"/>
  <c r="L459" i="7"/>
  <c r="K459" i="7"/>
  <c r="I459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S340" i="56"/>
  <c r="R340" i="56"/>
  <c r="R338" i="56"/>
  <c r="T336" i="56"/>
  <c r="S336" i="56"/>
  <c r="R336" i="56"/>
  <c r="R334" i="56"/>
  <c r="R332" i="56"/>
  <c r="R330" i="56"/>
  <c r="N312" i="56" a="1"/>
  <c r="N311" i="56" a="1"/>
  <c r="N310" i="56" a="1"/>
  <c r="N309" i="56" a="1"/>
  <c r="N308" i="56" a="1"/>
  <c r="N307" i="56" a="1"/>
  <c r="N306" i="56" a="1"/>
  <c r="C306" i="56"/>
  <c r="B298" i="56" s="1"/>
  <c r="N305" i="56" a="1"/>
  <c r="O304" i="56"/>
  <c r="N304" i="56" a="1"/>
  <c r="C304" i="56"/>
  <c r="N313" i="56" s="1"/>
  <c r="C303" i="56"/>
  <c r="EE99" i="56"/>
  <c r="ED99" i="56"/>
  <c r="EG99" i="56" s="1"/>
  <c r="EB99" i="56"/>
  <c r="DT99" i="56"/>
  <c r="DD99" i="56"/>
  <c r="DB99" i="56"/>
  <c r="EE98" i="56"/>
  <c r="ED98" i="56"/>
  <c r="EG98" i="56" s="1"/>
  <c r="EB98" i="56"/>
  <c r="DT98" i="56"/>
  <c r="DD98" i="56"/>
  <c r="DB98" i="56"/>
  <c r="EE97" i="56"/>
  <c r="ED97" i="56"/>
  <c r="EG97" i="56" s="1"/>
  <c r="EB97" i="56"/>
  <c r="EA97" i="56"/>
  <c r="EA98" i="56" s="1"/>
  <c r="EA99" i="56" s="1"/>
  <c r="DT97" i="56"/>
  <c r="DD97" i="56"/>
  <c r="DB97" i="56"/>
  <c r="DA97" i="56"/>
  <c r="DA98" i="56" s="1"/>
  <c r="DA99" i="56" s="1"/>
  <c r="EE96" i="56"/>
  <c r="ED96" i="56"/>
  <c r="EG96" i="56" s="1"/>
  <c r="EB96" i="56"/>
  <c r="DT96" i="56"/>
  <c r="DD96" i="56"/>
  <c r="DB96" i="56"/>
  <c r="EE95" i="56"/>
  <c r="ED95" i="56"/>
  <c r="EG95" i="56" s="1"/>
  <c r="EB95" i="56"/>
  <c r="DT95" i="56"/>
  <c r="DD95" i="56"/>
  <c r="DB95" i="56"/>
  <c r="EE94" i="56"/>
  <c r="ED94" i="56"/>
  <c r="EG94" i="56" s="1"/>
  <c r="EB94" i="56"/>
  <c r="EA94" i="56"/>
  <c r="EA95" i="56" s="1"/>
  <c r="EA96" i="56" s="1"/>
  <c r="DT94" i="56"/>
  <c r="DD94" i="56"/>
  <c r="DB94" i="56"/>
  <c r="DA94" i="56"/>
  <c r="DA95" i="56" s="1"/>
  <c r="DA96" i="56" s="1"/>
  <c r="EE93" i="56"/>
  <c r="ED93" i="56"/>
  <c r="EG93" i="56" s="1"/>
  <c r="EB93" i="56"/>
  <c r="DT93" i="56"/>
  <c r="DD93" i="56"/>
  <c r="DB93" i="56"/>
  <c r="EE92" i="56"/>
  <c r="ED92" i="56"/>
  <c r="EG92" i="56" s="1"/>
  <c r="EB92" i="56"/>
  <c r="DT92" i="56"/>
  <c r="DD92" i="56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B91" i="56"/>
  <c r="DA91" i="56"/>
  <c r="EE90" i="56"/>
  <c r="ED90" i="56"/>
  <c r="EG90" i="56" s="1"/>
  <c r="EB90" i="56"/>
  <c r="DT90" i="56"/>
  <c r="DN90" i="56"/>
  <c r="DD90" i="56"/>
  <c r="DB90" i="56"/>
  <c r="EE89" i="56"/>
  <c r="ED89" i="56"/>
  <c r="EG89" i="56" s="1"/>
  <c r="EB89" i="56"/>
  <c r="DT89" i="56"/>
  <c r="DN89" i="56"/>
  <c r="DD89" i="56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B88" i="56"/>
  <c r="DA88" i="56"/>
  <c r="DA89" i="56" s="1"/>
  <c r="EE87" i="56"/>
  <c r="ED87" i="56"/>
  <c r="EG87" i="56" s="1"/>
  <c r="EB87" i="56"/>
  <c r="DT87" i="56"/>
  <c r="DD87" i="56"/>
  <c r="DB87" i="56"/>
  <c r="EE86" i="56"/>
  <c r="ED86" i="56"/>
  <c r="EG86" i="56" s="1"/>
  <c r="EB86" i="56"/>
  <c r="DT86" i="56"/>
  <c r="DD86" i="56"/>
  <c r="DB86" i="56"/>
  <c r="EE85" i="56"/>
  <c r="ED85" i="56"/>
  <c r="EG85" i="56" s="1"/>
  <c r="EB85" i="56"/>
  <c r="EA85" i="56"/>
  <c r="EA86" i="56" s="1"/>
  <c r="EA87" i="56" s="1"/>
  <c r="DT85" i="56"/>
  <c r="DD85" i="56"/>
  <c r="DB85" i="56"/>
  <c r="DA85" i="56"/>
  <c r="DA86" i="56" s="1"/>
  <c r="EE84" i="56"/>
  <c r="ED84" i="56"/>
  <c r="EG84" i="56" s="1"/>
  <c r="EB84" i="56"/>
  <c r="DT84" i="56"/>
  <c r="DD84" i="56"/>
  <c r="DB84" i="56"/>
  <c r="EE83" i="56"/>
  <c r="ED83" i="56"/>
  <c r="EG83" i="56" s="1"/>
  <c r="EB83" i="56"/>
  <c r="DT83" i="56"/>
  <c r="DD83" i="56"/>
  <c r="DB83" i="56"/>
  <c r="EE82" i="56"/>
  <c r="ED82" i="56"/>
  <c r="EG82" i="56" s="1"/>
  <c r="EB82" i="56"/>
  <c r="EA82" i="56"/>
  <c r="EA83" i="56" s="1"/>
  <c r="EA84" i="56" s="1"/>
  <c r="DT82" i="56"/>
  <c r="DD82" i="56"/>
  <c r="DB82" i="56"/>
  <c r="DA82" i="56"/>
  <c r="DA83" i="56" s="1"/>
  <c r="DA84" i="56" s="1"/>
  <c r="EE81" i="56"/>
  <c r="ED81" i="56"/>
  <c r="EG81" i="56" s="1"/>
  <c r="EB81" i="56"/>
  <c r="DT81" i="56"/>
  <c r="DD81" i="56"/>
  <c r="DB81" i="56"/>
  <c r="EE80" i="56"/>
  <c r="ED80" i="56"/>
  <c r="EG80" i="56" s="1"/>
  <c r="EB80" i="56"/>
  <c r="DT80" i="56"/>
  <c r="DD80" i="56"/>
  <c r="DB80" i="56"/>
  <c r="EE79" i="56"/>
  <c r="ED79" i="56"/>
  <c r="EG79" i="56" s="1"/>
  <c r="EB79" i="56"/>
  <c r="EA79" i="56"/>
  <c r="EA80" i="56" s="1"/>
  <c r="EA81" i="56" s="1"/>
  <c r="DT79" i="56"/>
  <c r="DD79" i="56"/>
  <c r="DB79" i="56"/>
  <c r="DA79" i="56"/>
  <c r="EE78" i="56"/>
  <c r="ED78" i="56"/>
  <c r="EG78" i="56" s="1"/>
  <c r="EB78" i="56"/>
  <c r="DT78" i="56"/>
  <c r="DD78" i="56"/>
  <c r="DB78" i="56"/>
  <c r="EE77" i="56"/>
  <c r="ED77" i="56"/>
  <c r="EG77" i="56" s="1"/>
  <c r="EB77" i="56"/>
  <c r="DT77" i="56"/>
  <c r="DD77" i="56"/>
  <c r="DB77" i="56"/>
  <c r="EE76" i="56"/>
  <c r="ED76" i="56"/>
  <c r="EG76" i="56" s="1"/>
  <c r="EB76" i="56"/>
  <c r="EA76" i="56"/>
  <c r="EA77" i="56" s="1"/>
  <c r="EA78" i="56" s="1"/>
  <c r="DT76" i="56"/>
  <c r="DD76" i="56"/>
  <c r="DB76" i="56"/>
  <c r="DA76" i="56"/>
  <c r="EJ75" i="56"/>
  <c r="EE75" i="56"/>
  <c r="ED75" i="56"/>
  <c r="EG75" i="56" s="1"/>
  <c r="EB75" i="56"/>
  <c r="DD75" i="56"/>
  <c r="DB75" i="56"/>
  <c r="EJ74" i="56"/>
  <c r="EE74" i="56"/>
  <c r="ED74" i="56"/>
  <c r="EG74" i="56" s="1"/>
  <c r="EB74" i="56"/>
  <c r="DD74" i="56"/>
  <c r="DB74" i="56"/>
  <c r="EJ73" i="56"/>
  <c r="EE73" i="56"/>
  <c r="ED73" i="56"/>
  <c r="EG73" i="56" s="1"/>
  <c r="EB73" i="56"/>
  <c r="EA73" i="56"/>
  <c r="EA74" i="56" s="1"/>
  <c r="EA75" i="56" s="1"/>
  <c r="DD73" i="56"/>
  <c r="DB73" i="56"/>
  <c r="DA73" i="56"/>
  <c r="EJ72" i="56"/>
  <c r="EE72" i="56"/>
  <c r="ED72" i="56"/>
  <c r="EG72" i="56" s="1"/>
  <c r="EB72" i="56"/>
  <c r="DD72" i="56"/>
  <c r="DB72" i="56"/>
  <c r="EJ71" i="56"/>
  <c r="EE71" i="56"/>
  <c r="ED71" i="56"/>
  <c r="EG71" i="56" s="1"/>
  <c r="EB71" i="56"/>
  <c r="DD71" i="56"/>
  <c r="DB71" i="56"/>
  <c r="EJ70" i="56"/>
  <c r="EE70" i="56"/>
  <c r="ED70" i="56"/>
  <c r="EG70" i="56" s="1"/>
  <c r="EB70" i="56"/>
  <c r="EA70" i="56"/>
  <c r="EA71" i="56" s="1"/>
  <c r="EA72" i="56" s="1"/>
  <c r="DD70" i="56"/>
  <c r="DB70" i="56"/>
  <c r="DA70" i="56"/>
  <c r="DA71" i="56" s="1"/>
  <c r="EJ69" i="56"/>
  <c r="EE69" i="56"/>
  <c r="ED69" i="56"/>
  <c r="EG69" i="56" s="1"/>
  <c r="EB69" i="56"/>
  <c r="DD69" i="56"/>
  <c r="DB69" i="56"/>
  <c r="EJ68" i="56"/>
  <c r="EE68" i="56"/>
  <c r="ED68" i="56"/>
  <c r="EG68" i="56" s="1"/>
  <c r="EB68" i="56"/>
  <c r="DD68" i="56"/>
  <c r="DB68" i="56"/>
  <c r="EJ67" i="56"/>
  <c r="EE67" i="56"/>
  <c r="ED67" i="56"/>
  <c r="EG67" i="56" s="1"/>
  <c r="EB67" i="56"/>
  <c r="EA67" i="56"/>
  <c r="EA68" i="56" s="1"/>
  <c r="EA69" i="56" s="1"/>
  <c r="DD67" i="56"/>
  <c r="DB67" i="56"/>
  <c r="DA67" i="56"/>
  <c r="EJ66" i="56"/>
  <c r="EE66" i="56"/>
  <c r="ED66" i="56"/>
  <c r="EG66" i="56" s="1"/>
  <c r="EB66" i="56"/>
  <c r="DD66" i="56"/>
  <c r="DB66" i="56"/>
  <c r="EJ65" i="56"/>
  <c r="EE65" i="56"/>
  <c r="ED65" i="56"/>
  <c r="EG65" i="56" s="1"/>
  <c r="EB65" i="56"/>
  <c r="DD65" i="56"/>
  <c r="DB65" i="56"/>
  <c r="EJ64" i="56"/>
  <c r="EE64" i="56"/>
  <c r="ED64" i="56"/>
  <c r="EG64" i="56" s="1"/>
  <c r="EB64" i="56"/>
  <c r="EA64" i="56"/>
  <c r="EA65" i="56" s="1"/>
  <c r="EA66" i="56" s="1"/>
  <c r="DD64" i="56"/>
  <c r="DB64" i="56"/>
  <c r="DA64" i="56"/>
  <c r="EJ63" i="56"/>
  <c r="EE63" i="56"/>
  <c r="ED63" i="56"/>
  <c r="EG63" i="56" s="1"/>
  <c r="EB63" i="56"/>
  <c r="DD63" i="56"/>
  <c r="DB63" i="56"/>
  <c r="EJ62" i="56"/>
  <c r="EE62" i="56"/>
  <c r="ED62" i="56"/>
  <c r="EG62" i="56" s="1"/>
  <c r="EB62" i="56"/>
  <c r="DD62" i="56"/>
  <c r="DB62" i="56"/>
  <c r="EJ61" i="56"/>
  <c r="EE61" i="56"/>
  <c r="ED61" i="56"/>
  <c r="EG61" i="56" s="1"/>
  <c r="EB61" i="56"/>
  <c r="EA61" i="56"/>
  <c r="EA62" i="56" s="1"/>
  <c r="EA63" i="56" s="1"/>
  <c r="DD61" i="56"/>
  <c r="DB61" i="56"/>
  <c r="DA61" i="56"/>
  <c r="EJ60" i="56"/>
  <c r="EE60" i="56"/>
  <c r="ED60" i="56"/>
  <c r="EG60" i="56" s="1"/>
  <c r="EB60" i="56"/>
  <c r="DD60" i="56"/>
  <c r="DB60" i="56"/>
  <c r="EJ59" i="56"/>
  <c r="EE59" i="56"/>
  <c r="ED59" i="56"/>
  <c r="EG59" i="56" s="1"/>
  <c r="EB59" i="56"/>
  <c r="DD59" i="56"/>
  <c r="DB59" i="56"/>
  <c r="EJ58" i="56"/>
  <c r="EE58" i="56"/>
  <c r="ED58" i="56"/>
  <c r="EG58" i="56" s="1"/>
  <c r="EB58" i="56"/>
  <c r="EA58" i="56"/>
  <c r="EA59" i="56" s="1"/>
  <c r="EA60" i="56" s="1"/>
  <c r="DD58" i="56"/>
  <c r="DB58" i="56"/>
  <c r="DA58" i="56"/>
  <c r="DA59" i="56" s="1"/>
  <c r="EJ57" i="56"/>
  <c r="EE57" i="56"/>
  <c r="ED57" i="56"/>
  <c r="EG57" i="56" s="1"/>
  <c r="EB57" i="56"/>
  <c r="DD57" i="56"/>
  <c r="DB57" i="56"/>
  <c r="EJ56" i="56"/>
  <c r="EE56" i="56"/>
  <c r="ED56" i="56"/>
  <c r="EG56" i="56" s="1"/>
  <c r="EB56" i="56"/>
  <c r="DD56" i="56"/>
  <c r="DB56" i="56"/>
  <c r="EJ55" i="56"/>
  <c r="EE55" i="56"/>
  <c r="ED55" i="56"/>
  <c r="EG55" i="56" s="1"/>
  <c r="EB55" i="56"/>
  <c r="EA55" i="56"/>
  <c r="EA56" i="56" s="1"/>
  <c r="EA57" i="56" s="1"/>
  <c r="DD55" i="56"/>
  <c r="DB55" i="56"/>
  <c r="DA55" i="56"/>
  <c r="DA56" i="56" s="1"/>
  <c r="EJ54" i="56"/>
  <c r="EE54" i="56"/>
  <c r="ED54" i="56"/>
  <c r="EG54" i="56" s="1"/>
  <c r="EB54" i="56"/>
  <c r="DD54" i="56"/>
  <c r="DB54" i="56"/>
  <c r="EJ53" i="56"/>
  <c r="EE53" i="56"/>
  <c r="ED53" i="56"/>
  <c r="EG53" i="56" s="1"/>
  <c r="EB53" i="56"/>
  <c r="DD53" i="56"/>
  <c r="DB53" i="56"/>
  <c r="EJ52" i="56"/>
  <c r="EE52" i="56"/>
  <c r="ED52" i="56"/>
  <c r="EG52" i="56" s="1"/>
  <c r="EB52" i="56"/>
  <c r="EA52" i="56"/>
  <c r="EA53" i="56" s="1"/>
  <c r="EA54" i="56" s="1"/>
  <c r="DD52" i="56"/>
  <c r="DB52" i="56"/>
  <c r="DA52" i="56"/>
  <c r="EJ51" i="56"/>
  <c r="EE51" i="56"/>
  <c r="ED51" i="56"/>
  <c r="EG51" i="56" s="1"/>
  <c r="EB51" i="56"/>
  <c r="DD51" i="56"/>
  <c r="DB51" i="56"/>
  <c r="EJ50" i="56"/>
  <c r="EE50" i="56"/>
  <c r="ED50" i="56"/>
  <c r="EG50" i="56" s="1"/>
  <c r="EB50" i="56"/>
  <c r="DD50" i="56"/>
  <c r="DB50" i="56"/>
  <c r="EJ49" i="56"/>
  <c r="EE49" i="56"/>
  <c r="ED49" i="56"/>
  <c r="EG49" i="56" s="1"/>
  <c r="EB49" i="56"/>
  <c r="EA49" i="56"/>
  <c r="EA50" i="56" s="1"/>
  <c r="EA51" i="56" s="1"/>
  <c r="DD49" i="56"/>
  <c r="DB49" i="56"/>
  <c r="DA49" i="56"/>
  <c r="EJ48" i="56"/>
  <c r="EE48" i="56"/>
  <c r="ED48" i="56"/>
  <c r="EG48" i="56" s="1"/>
  <c r="EB48" i="56"/>
  <c r="DD48" i="56"/>
  <c r="DB48" i="56"/>
  <c r="EJ47" i="56"/>
  <c r="EE47" i="56"/>
  <c r="ED47" i="56"/>
  <c r="EG47" i="56" s="1"/>
  <c r="EB47" i="56"/>
  <c r="DD47" i="56"/>
  <c r="DB47" i="56"/>
  <c r="EJ46" i="56"/>
  <c r="EE46" i="56"/>
  <c r="ED46" i="56"/>
  <c r="EG46" i="56" s="1"/>
  <c r="EB46" i="56"/>
  <c r="EA46" i="56"/>
  <c r="EA47" i="56" s="1"/>
  <c r="EA48" i="56" s="1"/>
  <c r="DD46" i="56"/>
  <c r="DB46" i="56"/>
  <c r="DA46" i="56"/>
  <c r="DA47" i="56" s="1"/>
  <c r="EJ45" i="56"/>
  <c r="EE45" i="56"/>
  <c r="ED45" i="56"/>
  <c r="EG45" i="56" s="1"/>
  <c r="EB45" i="56"/>
  <c r="DD45" i="56"/>
  <c r="DB45" i="56"/>
  <c r="EJ44" i="56"/>
  <c r="EE44" i="56"/>
  <c r="ED44" i="56"/>
  <c r="EG44" i="56" s="1"/>
  <c r="EB44" i="56"/>
  <c r="DD44" i="56"/>
  <c r="DB44" i="56"/>
  <c r="EJ43" i="56"/>
  <c r="EE43" i="56"/>
  <c r="ED43" i="56"/>
  <c r="EG43" i="56" s="1"/>
  <c r="EB43" i="56"/>
  <c r="EA43" i="56"/>
  <c r="EA44" i="56" s="1"/>
  <c r="EA45" i="56" s="1"/>
  <c r="DD43" i="56"/>
  <c r="DB43" i="56"/>
  <c r="DA43" i="56"/>
  <c r="DA44" i="56" s="1"/>
  <c r="DA45" i="56" s="1"/>
  <c r="EJ42" i="56"/>
  <c r="EE42" i="56"/>
  <c r="ED42" i="56"/>
  <c r="EG42" i="56" s="1"/>
  <c r="EB42" i="56"/>
  <c r="DD42" i="56"/>
  <c r="DB42" i="56"/>
  <c r="EJ41" i="56"/>
  <c r="EE41" i="56"/>
  <c r="ED41" i="56"/>
  <c r="EG41" i="56" s="1"/>
  <c r="EB41" i="56"/>
  <c r="DD41" i="56"/>
  <c r="DB41" i="56"/>
  <c r="EJ40" i="56"/>
  <c r="EE40" i="56"/>
  <c r="ED40" i="56"/>
  <c r="EG40" i="56" s="1"/>
  <c r="EB40" i="56"/>
  <c r="EA40" i="56"/>
  <c r="EA41" i="56" s="1"/>
  <c r="EA42" i="56" s="1"/>
  <c r="DD40" i="56"/>
  <c r="DB40" i="56"/>
  <c r="DA40" i="56"/>
  <c r="EJ39" i="56"/>
  <c r="EE39" i="56"/>
  <c r="ED39" i="56"/>
  <c r="EG39" i="56" s="1"/>
  <c r="EB39" i="56"/>
  <c r="DD39" i="56"/>
  <c r="DB39" i="56"/>
  <c r="EJ38" i="56"/>
  <c r="EE38" i="56"/>
  <c r="ED38" i="56"/>
  <c r="EG38" i="56" s="1"/>
  <c r="EB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X222" i="7" l="1"/>
  <c r="X226" i="7"/>
  <c r="X1243" i="7"/>
  <c r="W965" i="7"/>
  <c r="X1009" i="7"/>
  <c r="X1024" i="7"/>
  <c r="W544" i="7"/>
  <c r="W512" i="7"/>
  <c r="X23" i="7"/>
  <c r="X962" i="7"/>
  <c r="X1055" i="7"/>
  <c r="X1059" i="7"/>
  <c r="X1071" i="7"/>
  <c r="X1121" i="7"/>
  <c r="X1462" i="7"/>
  <c r="X1466" i="7"/>
  <c r="X1509" i="7"/>
  <c r="X1513" i="7"/>
  <c r="W462" i="7"/>
  <c r="W559" i="7"/>
  <c r="X479" i="7"/>
  <c r="X781" i="7"/>
  <c r="X785" i="7"/>
  <c r="X1801" i="7"/>
  <c r="W501" i="7"/>
  <c r="X91" i="7"/>
  <c r="X95" i="7"/>
  <c r="W508" i="7"/>
  <c r="X113" i="7"/>
  <c r="X117" i="7"/>
  <c r="X121" i="7"/>
  <c r="X174" i="7"/>
  <c r="X167" i="7"/>
  <c r="X248" i="7"/>
  <c r="X383" i="7"/>
  <c r="X387" i="7"/>
  <c r="X635" i="7"/>
  <c r="W1004" i="7"/>
  <c r="W1077" i="7"/>
  <c r="W1085" i="7"/>
  <c r="W1132" i="7"/>
  <c r="W555" i="7"/>
  <c r="W602" i="7"/>
  <c r="W606" i="7"/>
  <c r="W610" i="7"/>
  <c r="W656" i="7"/>
  <c r="W660" i="7"/>
  <c r="W668" i="7"/>
  <c r="W520" i="7"/>
  <c r="W516" i="7"/>
  <c r="W563" i="7"/>
  <c r="W551" i="7"/>
  <c r="X242" i="7"/>
  <c r="X356" i="7"/>
  <c r="X272" i="7"/>
  <c r="X275" i="7"/>
  <c r="X283" i="7"/>
  <c r="X287" i="7"/>
  <c r="X291" i="7"/>
  <c r="X295" i="7"/>
  <c r="X244" i="7"/>
  <c r="X233" i="7"/>
  <c r="X102" i="7"/>
  <c r="G85" i="7"/>
  <c r="K127" i="7"/>
  <c r="W102" i="7"/>
  <c r="L1865" i="7"/>
  <c r="N1846" i="7"/>
  <c r="I1846" i="7"/>
  <c r="S1845" i="7"/>
  <c r="M1845" i="7"/>
  <c r="H1845" i="7"/>
  <c r="J1844" i="7"/>
  <c r="Q1843" i="7"/>
  <c r="I1843" i="7"/>
  <c r="R1842" i="7"/>
  <c r="K1842" i="7"/>
  <c r="F1842" i="7"/>
  <c r="O1841" i="7"/>
  <c r="K1841" i="7"/>
  <c r="S1840" i="7"/>
  <c r="J1865" i="7"/>
  <c r="M1846" i="7"/>
  <c r="W1846" i="7" s="1"/>
  <c r="H1846" i="7"/>
  <c r="Q1845" i="7"/>
  <c r="K1845" i="7"/>
  <c r="R1844" i="7"/>
  <c r="N1844" i="7"/>
  <c r="G1844" i="7"/>
  <c r="P1843" i="7"/>
  <c r="G1843" i="7"/>
  <c r="Q1842" i="7"/>
  <c r="I1842" i="7"/>
  <c r="R1841" i="7"/>
  <c r="L1841" i="7"/>
  <c r="E1841" i="7"/>
  <c r="Q1865" i="7"/>
  <c r="K1846" i="7"/>
  <c r="F1846" i="7"/>
  <c r="P1845" i="7"/>
  <c r="E1845" i="7"/>
  <c r="M1844" i="7"/>
  <c r="F1844" i="7"/>
  <c r="O1843" i="7"/>
  <c r="L1843" i="7"/>
  <c r="F1843" i="7"/>
  <c r="P1842" i="7"/>
  <c r="J1842" i="7"/>
  <c r="S1841" i="7"/>
  <c r="M1841" i="7"/>
  <c r="H1841" i="7"/>
  <c r="L1890" i="7"/>
  <c r="I1890" i="7"/>
  <c r="H1890" i="7"/>
  <c r="G1890" i="7"/>
  <c r="F1890" i="7"/>
  <c r="S1889" i="7"/>
  <c r="R1889" i="7"/>
  <c r="Q1889" i="7"/>
  <c r="P1889" i="7"/>
  <c r="N1889" i="7"/>
  <c r="J1889" i="7"/>
  <c r="I1889" i="7"/>
  <c r="H1889" i="7"/>
  <c r="F1889" i="7"/>
  <c r="N1868" i="7"/>
  <c r="M1868" i="7"/>
  <c r="L1868" i="7"/>
  <c r="K1868" i="7"/>
  <c r="I1868" i="7"/>
  <c r="F1868" i="7"/>
  <c r="E1868" i="7"/>
  <c r="S1867" i="7"/>
  <c r="P1867" i="7"/>
  <c r="O1867" i="7"/>
  <c r="N1867" i="7"/>
  <c r="M1867" i="7"/>
  <c r="K1867" i="7"/>
  <c r="H1867" i="7"/>
  <c r="G1867" i="7"/>
  <c r="F1867" i="7"/>
  <c r="E1867" i="7"/>
  <c r="R1866" i="7"/>
  <c r="Q1866" i="7"/>
  <c r="P1866" i="7"/>
  <c r="O1866" i="7"/>
  <c r="M1866" i="7"/>
  <c r="J1866" i="7"/>
  <c r="I1866" i="7"/>
  <c r="H1866" i="7"/>
  <c r="G1866" i="7"/>
  <c r="W1866" i="7" s="1"/>
  <c r="E1866" i="7"/>
  <c r="S1865" i="7"/>
  <c r="R1865" i="7"/>
  <c r="O1865" i="7"/>
  <c r="K1865" i="7"/>
  <c r="I1865" i="7"/>
  <c r="G1865" i="7"/>
  <c r="S1864" i="7"/>
  <c r="Q1864" i="7"/>
  <c r="N1864" i="7"/>
  <c r="M1864" i="7"/>
  <c r="L1864" i="7"/>
  <c r="K1864" i="7"/>
  <c r="J1846" i="7"/>
  <c r="R1845" i="7"/>
  <c r="L1845" i="7"/>
  <c r="J1845" i="7"/>
  <c r="O1844" i="7"/>
  <c r="L1844" i="7"/>
  <c r="E1844" i="7"/>
  <c r="N1843" i="7"/>
  <c r="H1843" i="7"/>
  <c r="S1842" i="7"/>
  <c r="N1842" i="7"/>
  <c r="H1842" i="7"/>
  <c r="P1841" i="7"/>
  <c r="J1841" i="7"/>
  <c r="R1840" i="7"/>
  <c r="G1807" i="7"/>
  <c r="F1807" i="7"/>
  <c r="S1806" i="7"/>
  <c r="Q1806" i="7"/>
  <c r="P1806" i="7"/>
  <c r="E1786" i="7"/>
  <c r="S1785" i="7"/>
  <c r="Q1785" i="7"/>
  <c r="P1785" i="7"/>
  <c r="O1785" i="7"/>
  <c r="N1785" i="7"/>
  <c r="L1785" i="7"/>
  <c r="K1785" i="7"/>
  <c r="I1785" i="7"/>
  <c r="H1785" i="7"/>
  <c r="G1785" i="7"/>
  <c r="F1785" i="7"/>
  <c r="S1784" i="7"/>
  <c r="R1784" i="7"/>
  <c r="Q1784" i="7"/>
  <c r="P1784" i="7"/>
  <c r="N1784" i="7"/>
  <c r="M1784" i="7"/>
  <c r="K1784" i="7"/>
  <c r="J1784" i="7"/>
  <c r="I1784" i="7"/>
  <c r="H1784" i="7"/>
  <c r="F1784" i="7"/>
  <c r="E1784" i="7"/>
  <c r="S1783" i="7"/>
  <c r="R1783" i="7"/>
  <c r="P1783" i="7"/>
  <c r="O1783" i="7"/>
  <c r="M1783" i="7"/>
  <c r="L1783" i="7"/>
  <c r="K1783" i="7"/>
  <c r="J1783" i="7"/>
  <c r="H1783" i="7"/>
  <c r="M1344" i="7"/>
  <c r="M1341" i="7"/>
  <c r="G1341" i="7"/>
  <c r="E1341" i="7"/>
  <c r="O1340" i="7"/>
  <c r="I1340" i="7"/>
  <c r="E1340" i="7"/>
  <c r="O1339" i="7"/>
  <c r="I1339" i="7"/>
  <c r="Q1338" i="7"/>
  <c r="L1338" i="7"/>
  <c r="F1338" i="7"/>
  <c r="O1337" i="7"/>
  <c r="J1344" i="7"/>
  <c r="N1341" i="7"/>
  <c r="H1341" i="7"/>
  <c r="R1340" i="7"/>
  <c r="M1340" i="7"/>
  <c r="H1340" i="7"/>
  <c r="R1339" i="7"/>
  <c r="L1339" i="7"/>
  <c r="G1339" i="7"/>
  <c r="W1339" i="7" s="1"/>
  <c r="N1338" i="7"/>
  <c r="K1338" i="7"/>
  <c r="S1337" i="7"/>
  <c r="N1337" i="7"/>
  <c r="R1387" i="7"/>
  <c r="Q1387" i="7"/>
  <c r="P1387" i="7"/>
  <c r="O1387" i="7"/>
  <c r="L1387" i="7"/>
  <c r="J1387" i="7"/>
  <c r="S1366" i="7"/>
  <c r="R1366" i="7"/>
  <c r="M1366" i="7"/>
  <c r="W1366" i="7" s="1"/>
  <c r="L1366" i="7"/>
  <c r="K1366" i="7"/>
  <c r="J1366" i="7"/>
  <c r="H1366" i="7"/>
  <c r="E1366" i="7"/>
  <c r="R1365" i="7"/>
  <c r="O1365" i="7"/>
  <c r="M1365" i="7"/>
  <c r="L1365" i="7"/>
  <c r="J1365" i="7"/>
  <c r="G1365" i="7"/>
  <c r="X1365" i="7" s="1"/>
  <c r="F1365" i="7"/>
  <c r="E1365" i="7"/>
  <c r="Q1364" i="7"/>
  <c r="P1364" i="7"/>
  <c r="O1364" i="7"/>
  <c r="N1364" i="7"/>
  <c r="L1364" i="7"/>
  <c r="I1364" i="7"/>
  <c r="H1364" i="7"/>
  <c r="G1364" i="7"/>
  <c r="F1364" i="7"/>
  <c r="S1363" i="7"/>
  <c r="R1363" i="7"/>
  <c r="Q1363" i="7"/>
  <c r="N1363" i="7"/>
  <c r="M1363" i="7"/>
  <c r="K1363" i="7"/>
  <c r="J1363" i="7"/>
  <c r="I1363" i="7"/>
  <c r="G1345" i="7"/>
  <c r="X1345" i="7" s="1"/>
  <c r="F1345" i="7"/>
  <c r="E1345" i="7"/>
  <c r="R1344" i="7"/>
  <c r="P1344" i="7"/>
  <c r="O1344" i="7"/>
  <c r="H1344" i="7"/>
  <c r="G1344" i="7"/>
  <c r="E1344" i="7"/>
  <c r="R1343" i="7"/>
  <c r="Q1343" i="7"/>
  <c r="O1343" i="7"/>
  <c r="L1343" i="7"/>
  <c r="J1343" i="7"/>
  <c r="I1343" i="7"/>
  <c r="G1343" i="7"/>
  <c r="S1342" i="7"/>
  <c r="Q1342" i="7"/>
  <c r="N1342" i="7"/>
  <c r="L1342" i="7"/>
  <c r="K1342" i="7"/>
  <c r="I1342" i="7"/>
  <c r="F1342" i="7"/>
  <c r="E1342" i="7"/>
  <c r="S1341" i="7"/>
  <c r="P1341" i="7"/>
  <c r="K1341" i="7"/>
  <c r="F1341" i="7"/>
  <c r="P1340" i="7"/>
  <c r="J1340" i="7"/>
  <c r="G1340" i="7"/>
  <c r="Q1339" i="7"/>
  <c r="J1339" i="7"/>
  <c r="S1338" i="7"/>
  <c r="M1338" i="7"/>
  <c r="W1338" i="7" s="1"/>
  <c r="I1338" i="7"/>
  <c r="P1337" i="7"/>
  <c r="M1337" i="7"/>
  <c r="O1303" i="7"/>
  <c r="N1303" i="7"/>
  <c r="M1303" i="7"/>
  <c r="L1303" i="7"/>
  <c r="I1303" i="7"/>
  <c r="G1303" i="7"/>
  <c r="F1303" i="7"/>
  <c r="E1303" i="7"/>
  <c r="Q1302" i="7"/>
  <c r="L1302" i="7"/>
  <c r="G1302" i="7"/>
  <c r="S1301" i="7"/>
  <c r="R1301" i="7"/>
  <c r="Q1301" i="7"/>
  <c r="P1301" i="7"/>
  <c r="R1282" i="7"/>
  <c r="O1282" i="7"/>
  <c r="I1282" i="7"/>
  <c r="R1281" i="7"/>
  <c r="Q1281" i="7"/>
  <c r="L1281" i="7"/>
  <c r="J1281" i="7"/>
  <c r="I1281" i="7"/>
  <c r="G1281" i="7"/>
  <c r="S1280" i="7"/>
  <c r="N1280" i="7"/>
  <c r="M1280" i="7"/>
  <c r="L1280" i="7"/>
  <c r="K1280" i="7"/>
  <c r="F1280" i="7"/>
  <c r="E1280" i="7"/>
  <c r="P1279" i="7"/>
  <c r="E1279" i="7"/>
  <c r="S1219" i="7"/>
  <c r="R1219" i="7"/>
  <c r="O1219" i="7"/>
  <c r="L1219" i="7"/>
  <c r="K1219" i="7"/>
  <c r="J1219" i="7"/>
  <c r="I1219" i="7"/>
  <c r="S1218" i="7"/>
  <c r="Q1218" i="7"/>
  <c r="N1218" i="7"/>
  <c r="M1218" i="7"/>
  <c r="L1218" i="7"/>
  <c r="K1218" i="7"/>
  <c r="I1218" i="7"/>
  <c r="F1218" i="7"/>
  <c r="E1218" i="7"/>
  <c r="S1217" i="7"/>
  <c r="W1081" i="7"/>
  <c r="W961" i="7"/>
  <c r="W953" i="7"/>
  <c r="W1000" i="7"/>
  <c r="W957" i="7"/>
  <c r="W970" i="7"/>
  <c r="W982" i="7"/>
  <c r="W978" i="7"/>
  <c r="W949" i="7"/>
  <c r="W598" i="7"/>
  <c r="X555" i="7"/>
  <c r="X563" i="7"/>
  <c r="X520" i="7"/>
  <c r="W540" i="7"/>
  <c r="X559" i="7"/>
  <c r="X516" i="7"/>
  <c r="W536" i="7"/>
  <c r="W528" i="7"/>
  <c r="X501" i="7"/>
  <c r="X497" i="7"/>
  <c r="X505" i="7"/>
  <c r="W132" i="7"/>
  <c r="W152" i="7"/>
  <c r="G84" i="7"/>
  <c r="K126" i="7"/>
  <c r="G83" i="7"/>
  <c r="K125" i="7"/>
  <c r="G82" i="7"/>
  <c r="W82" i="7" s="1"/>
  <c r="K124" i="7"/>
  <c r="G81" i="7"/>
  <c r="K123" i="7"/>
  <c r="G80" i="7"/>
  <c r="K122" i="7"/>
  <c r="G79" i="7"/>
  <c r="K121" i="7"/>
  <c r="G78" i="7"/>
  <c r="W78" i="7" s="1"/>
  <c r="K120" i="7"/>
  <c r="G77" i="7"/>
  <c r="K119" i="7"/>
  <c r="G76" i="7"/>
  <c r="K118" i="7"/>
  <c r="G75" i="7"/>
  <c r="K117" i="7"/>
  <c r="G74" i="7"/>
  <c r="W74" i="7" s="1"/>
  <c r="K116" i="7"/>
  <c r="G73" i="7"/>
  <c r="K115" i="7"/>
  <c r="G72" i="7"/>
  <c r="K114" i="7"/>
  <c r="G71" i="7"/>
  <c r="K113" i="7"/>
  <c r="G70" i="7"/>
  <c r="W70" i="7" s="1"/>
  <c r="K112" i="7"/>
  <c r="G69" i="7"/>
  <c r="K111" i="7"/>
  <c r="G68" i="7"/>
  <c r="K110" i="7"/>
  <c r="G67" i="7"/>
  <c r="K109" i="7"/>
  <c r="G66" i="7"/>
  <c r="W66" i="7" s="1"/>
  <c r="K108" i="7"/>
  <c r="G65" i="7"/>
  <c r="W65" i="7" s="1"/>
  <c r="K107" i="7"/>
  <c r="X1916" i="7"/>
  <c r="X1920" i="7"/>
  <c r="X1913" i="7"/>
  <c r="X1789" i="7"/>
  <c r="X1771" i="7"/>
  <c r="X1775" i="7"/>
  <c r="X1626" i="7"/>
  <c r="X1535" i="7"/>
  <c r="X1482" i="7"/>
  <c r="X1485" i="7"/>
  <c r="W1447" i="7"/>
  <c r="W1342" i="7"/>
  <c r="X1241" i="7"/>
  <c r="X1157" i="7"/>
  <c r="W1078" i="7"/>
  <c r="W1098" i="7"/>
  <c r="X1078" i="7"/>
  <c r="W1102" i="7"/>
  <c r="W1106" i="7"/>
  <c r="W1110" i="7"/>
  <c r="X1048" i="7"/>
  <c r="W1024" i="7"/>
  <c r="W1028" i="7"/>
  <c r="X969" i="7"/>
  <c r="X973" i="7"/>
  <c r="X977" i="7"/>
  <c r="X981" i="7"/>
  <c r="X985" i="7"/>
  <c r="W900" i="7"/>
  <c r="W904" i="7"/>
  <c r="W924" i="7"/>
  <c r="W702" i="7"/>
  <c r="W706" i="7"/>
  <c r="W752" i="7"/>
  <c r="W718" i="7"/>
  <c r="X741" i="7"/>
  <c r="W722" i="7"/>
  <c r="W726" i="7"/>
  <c r="W730" i="7"/>
  <c r="X640" i="7"/>
  <c r="W674" i="7"/>
  <c r="W678" i="7"/>
  <c r="W639" i="7"/>
  <c r="W682" i="7"/>
  <c r="W643" i="7"/>
  <c r="W686" i="7"/>
  <c r="W647" i="7"/>
  <c r="W651" i="7"/>
  <c r="W664" i="7"/>
  <c r="X512" i="7"/>
  <c r="X524" i="7"/>
  <c r="X519" i="7"/>
  <c r="W524" i="7"/>
  <c r="W567" i="7"/>
  <c r="X483" i="7"/>
  <c r="W497" i="7"/>
  <c r="X343" i="7"/>
  <c r="X351" i="7"/>
  <c r="X264" i="7"/>
  <c r="X279" i="7"/>
  <c r="X303" i="7"/>
  <c r="W50" i="7"/>
  <c r="E29" i="7"/>
  <c r="W1954" i="7"/>
  <c r="W1953" i="7"/>
  <c r="X1840" i="7"/>
  <c r="W1868" i="7"/>
  <c r="X1852" i="7"/>
  <c r="X1867" i="7"/>
  <c r="W1784" i="7"/>
  <c r="X1728" i="7"/>
  <c r="X1656" i="7"/>
  <c r="DC96" i="56"/>
  <c r="DL96" i="56" s="1"/>
  <c r="EC96" i="56" s="1"/>
  <c r="X1350" i="7"/>
  <c r="X1362" i="7"/>
  <c r="W1363" i="7"/>
  <c r="X1300" i="7"/>
  <c r="W1216" i="7"/>
  <c r="W1660" i="7"/>
  <c r="W1680" i="7"/>
  <c r="W1621" i="7"/>
  <c r="W1598" i="7"/>
  <c r="W1532" i="7"/>
  <c r="W1552" i="7"/>
  <c r="W1528" i="7"/>
  <c r="W1527" i="7"/>
  <c r="W1524" i="7"/>
  <c r="W1513" i="7"/>
  <c r="W1490" i="7"/>
  <c r="W1404" i="7"/>
  <c r="W1403" i="7"/>
  <c r="W1400" i="7"/>
  <c r="W1439" i="7"/>
  <c r="W1435" i="7"/>
  <c r="W1243" i="7"/>
  <c r="W1222" i="7"/>
  <c r="X1155" i="7"/>
  <c r="W1176" i="7"/>
  <c r="W1155" i="7"/>
  <c r="W1151" i="7"/>
  <c r="W1509" i="7"/>
  <c r="W1429" i="7"/>
  <c r="W1114" i="7"/>
  <c r="W828" i="7"/>
  <c r="W826" i="7"/>
  <c r="W482" i="7"/>
  <c r="W458" i="7"/>
  <c r="W478" i="7"/>
  <c r="W454" i="7"/>
  <c r="W495" i="7"/>
  <c r="W474" i="7"/>
  <c r="W452" i="7"/>
  <c r="W493" i="7"/>
  <c r="W450" i="7"/>
  <c r="W470" i="7"/>
  <c r="W449" i="7"/>
  <c r="W489" i="7"/>
  <c r="W488" i="7"/>
  <c r="W446" i="7"/>
  <c r="W487" i="7"/>
  <c r="W441" i="7"/>
  <c r="W420" i="7"/>
  <c r="W439" i="7"/>
  <c r="X396" i="7"/>
  <c r="W416" i="7"/>
  <c r="W435" i="7"/>
  <c r="W390" i="7"/>
  <c r="W431" i="7"/>
  <c r="W408" i="7"/>
  <c r="W427" i="7"/>
  <c r="W404" i="7"/>
  <c r="W380" i="7"/>
  <c r="W358" i="7"/>
  <c r="W337" i="7"/>
  <c r="W336" i="7"/>
  <c r="W376" i="7"/>
  <c r="W354" i="7"/>
  <c r="W333" i="7"/>
  <c r="W372" i="7"/>
  <c r="W371" i="7"/>
  <c r="W350" i="7"/>
  <c r="W329" i="7"/>
  <c r="W328" i="7"/>
  <c r="W368" i="7"/>
  <c r="W346" i="7"/>
  <c r="W325" i="7"/>
  <c r="W324" i="7"/>
  <c r="X321" i="7"/>
  <c r="W363" i="7"/>
  <c r="W342" i="7"/>
  <c r="W321" i="7"/>
  <c r="W320" i="7"/>
  <c r="X317" i="7"/>
  <c r="W317" i="7"/>
  <c r="W274" i="7"/>
  <c r="X315" i="7"/>
  <c r="W313" i="7"/>
  <c r="W292" i="7"/>
  <c r="W291" i="7"/>
  <c r="X311" i="7"/>
  <c r="W309" i="7"/>
  <c r="X307" i="7"/>
  <c r="W305" i="7"/>
  <c r="W262" i="7"/>
  <c r="X59" i="7"/>
  <c r="W54" i="7"/>
  <c r="W51" i="7"/>
  <c r="W1508" i="7"/>
  <c r="W1458" i="7"/>
  <c r="W280" i="7"/>
  <c r="W259" i="7"/>
  <c r="X256" i="7"/>
  <c r="W255" i="7"/>
  <c r="W253" i="7"/>
  <c r="W210" i="7"/>
  <c r="W230" i="7"/>
  <c r="W249" i="7"/>
  <c r="W206" i="7"/>
  <c r="W226" i="7"/>
  <c r="W245" i="7"/>
  <c r="W202" i="7"/>
  <c r="W243" i="7"/>
  <c r="W222" i="7"/>
  <c r="W200" i="7"/>
  <c r="W241" i="7"/>
  <c r="W198" i="7"/>
  <c r="W239" i="7"/>
  <c r="W197" i="7"/>
  <c r="W237" i="7"/>
  <c r="X236" i="7"/>
  <c r="W194" i="7"/>
  <c r="W235" i="7"/>
  <c r="W214" i="7"/>
  <c r="W213" i="7"/>
  <c r="W233" i="7"/>
  <c r="W148" i="7"/>
  <c r="W168" i="7"/>
  <c r="W167" i="7"/>
  <c r="W187" i="7"/>
  <c r="W144" i="7"/>
  <c r="W185" i="7"/>
  <c r="W164" i="7"/>
  <c r="W142" i="7"/>
  <c r="W183" i="7"/>
  <c r="W140" i="7"/>
  <c r="W160" i="7"/>
  <c r="X159" i="7"/>
  <c r="W159" i="7"/>
  <c r="W179" i="7"/>
  <c r="W136" i="7"/>
  <c r="W177" i="7"/>
  <c r="W156" i="7"/>
  <c r="W155" i="7"/>
  <c r="X154" i="7"/>
  <c r="W175" i="7"/>
  <c r="W154" i="7"/>
  <c r="W115" i="7"/>
  <c r="W113" i="7"/>
  <c r="W112" i="7"/>
  <c r="W89" i="7"/>
  <c r="W86" i="7"/>
  <c r="X58" i="7"/>
  <c r="X55" i="7"/>
  <c r="W1765" i="7"/>
  <c r="W1466" i="7"/>
  <c r="W565" i="7"/>
  <c r="W561" i="7"/>
  <c r="W557" i="7"/>
  <c r="W522" i="7"/>
  <c r="W515" i="7"/>
  <c r="W504" i="7"/>
  <c r="W503" i="7"/>
  <c r="W1932" i="7"/>
  <c r="W1911" i="7"/>
  <c r="W1742" i="7"/>
  <c r="W1408" i="7"/>
  <c r="O21" i="7"/>
  <c r="N21" i="7"/>
  <c r="M21" i="7"/>
  <c r="L21" i="7"/>
  <c r="J21" i="7"/>
  <c r="G21" i="7"/>
  <c r="F21" i="7"/>
  <c r="E21" i="7"/>
  <c r="Q20" i="7"/>
  <c r="P20" i="7"/>
  <c r="O20" i="7"/>
  <c r="N20" i="7"/>
  <c r="L20" i="7"/>
  <c r="I20" i="7"/>
  <c r="H20" i="7"/>
  <c r="G20" i="7"/>
  <c r="F20" i="7"/>
  <c r="Q19" i="7"/>
  <c r="P19" i="7"/>
  <c r="X19" i="7" s="1"/>
  <c r="N19" i="7"/>
  <c r="K19" i="7"/>
  <c r="J19" i="7"/>
  <c r="I19" i="7"/>
  <c r="H19" i="7"/>
  <c r="F19" i="7"/>
  <c r="P18" i="7"/>
  <c r="M18" i="7"/>
  <c r="L18" i="7"/>
  <c r="K18" i="7"/>
  <c r="J18" i="7"/>
  <c r="H18" i="7"/>
  <c r="E18" i="7"/>
  <c r="X39" i="7"/>
  <c r="O17" i="7"/>
  <c r="N17" i="7"/>
  <c r="M17" i="7"/>
  <c r="L17" i="7"/>
  <c r="J17" i="7"/>
  <c r="G17" i="7"/>
  <c r="F17" i="7"/>
  <c r="E17" i="7"/>
  <c r="X38" i="7"/>
  <c r="Q16" i="7"/>
  <c r="P16" i="7"/>
  <c r="O16" i="7"/>
  <c r="N16" i="7"/>
  <c r="L16" i="7"/>
  <c r="I16" i="7"/>
  <c r="H16" i="7"/>
  <c r="G16" i="7"/>
  <c r="W16" i="7" s="1"/>
  <c r="F16" i="7"/>
  <c r="Q15" i="7"/>
  <c r="P15" i="7"/>
  <c r="X15" i="7" s="1"/>
  <c r="N15" i="7"/>
  <c r="K15" i="7"/>
  <c r="J15" i="7"/>
  <c r="I15" i="7"/>
  <c r="H15" i="7"/>
  <c r="F15" i="7"/>
  <c r="P14" i="7"/>
  <c r="M14" i="7"/>
  <c r="L14" i="7"/>
  <c r="K14" i="7"/>
  <c r="J14" i="7"/>
  <c r="H14" i="7"/>
  <c r="G14" i="7"/>
  <c r="W14" i="7" s="1"/>
  <c r="E14" i="7"/>
  <c r="X11" i="7"/>
  <c r="W11" i="7"/>
  <c r="W585" i="7"/>
  <c r="X626" i="7"/>
  <c r="W623" i="7"/>
  <c r="W581" i="7"/>
  <c r="W601" i="7"/>
  <c r="W576" i="7"/>
  <c r="W590" i="7"/>
  <c r="W547" i="7"/>
  <c r="W1951" i="7"/>
  <c r="W1929" i="7"/>
  <c r="W1908" i="7"/>
  <c r="W1949" i="7"/>
  <c r="X1927" i="7"/>
  <c r="W1947" i="7"/>
  <c r="W1946" i="7"/>
  <c r="W1925" i="7"/>
  <c r="W1904" i="7"/>
  <c r="W1924" i="7"/>
  <c r="W1902" i="7"/>
  <c r="W1942" i="7"/>
  <c r="X1899" i="7"/>
  <c r="W1941" i="7"/>
  <c r="W1920" i="7"/>
  <c r="W1899" i="7"/>
  <c r="W1898" i="7"/>
  <c r="W1939" i="7"/>
  <c r="W1917" i="7"/>
  <c r="W1896" i="7"/>
  <c r="W1895" i="7"/>
  <c r="W1935" i="7"/>
  <c r="W1934" i="7"/>
  <c r="W1913" i="7"/>
  <c r="W1892" i="7"/>
  <c r="W1889" i="7"/>
  <c r="W1862" i="7"/>
  <c r="W1860" i="7"/>
  <c r="X1859" i="7"/>
  <c r="W1836" i="7"/>
  <c r="W1877" i="7"/>
  <c r="W1856" i="7"/>
  <c r="W1834" i="7"/>
  <c r="W1875" i="7"/>
  <c r="W1832" i="7"/>
  <c r="X1831" i="7"/>
  <c r="W1852" i="7"/>
  <c r="W1851" i="7"/>
  <c r="W1830" i="7"/>
  <c r="W1850" i="7"/>
  <c r="X1828" i="7"/>
  <c r="W1807" i="7"/>
  <c r="W1806" i="7"/>
  <c r="W1826" i="7"/>
  <c r="W1825" i="7"/>
  <c r="W1804" i="7"/>
  <c r="W1823" i="7"/>
  <c r="W1822" i="7"/>
  <c r="W1780" i="7"/>
  <c r="W1821" i="7"/>
  <c r="W1819" i="7"/>
  <c r="W1776" i="7"/>
  <c r="W1817" i="7"/>
  <c r="W1815" i="7"/>
  <c r="W1793" i="7"/>
  <c r="W1813" i="7"/>
  <c r="X1769" i="7"/>
  <c r="W1810" i="7"/>
  <c r="W1768" i="7"/>
  <c r="W1766" i="7"/>
  <c r="W1718" i="7"/>
  <c r="W1738" i="7"/>
  <c r="W1714" i="7"/>
  <c r="W1734" i="7"/>
  <c r="W1753" i="7"/>
  <c r="W1731" i="7"/>
  <c r="W1730" i="7"/>
  <c r="W1749" i="7"/>
  <c r="W1726" i="7"/>
  <c r="X1702" i="7"/>
  <c r="W1702" i="7"/>
  <c r="W1701" i="7"/>
  <c r="W1679" i="7"/>
  <c r="W1699" i="7"/>
  <c r="W1698" i="7"/>
  <c r="W1675" i="7"/>
  <c r="W1673" i="7"/>
  <c r="W1651" i="7"/>
  <c r="W1669" i="7"/>
  <c r="X1644" i="7"/>
  <c r="W1665" i="7"/>
  <c r="W1685" i="7"/>
  <c r="W1642" i="7"/>
  <c r="X1662" i="7"/>
  <c r="W1617" i="7"/>
  <c r="W1594" i="7"/>
  <c r="W1593" i="7"/>
  <c r="W1590" i="7"/>
  <c r="W1631" i="7"/>
  <c r="W1628" i="7"/>
  <c r="W1585" i="7"/>
  <c r="W1605" i="7"/>
  <c r="W1620" i="7"/>
  <c r="W1567" i="7"/>
  <c r="W1563" i="7"/>
  <c r="W1539" i="7"/>
  <c r="W1535" i="7"/>
  <c r="W1511" i="7"/>
  <c r="W1501" i="7"/>
  <c r="W1500" i="7"/>
  <c r="W1478" i="7"/>
  <c r="W1438" i="7"/>
  <c r="W1416" i="7"/>
  <c r="W1392" i="7"/>
  <c r="W1433" i="7"/>
  <c r="W1412" i="7"/>
  <c r="W1431" i="7"/>
  <c r="W1388" i="7"/>
  <c r="W1384" i="7"/>
  <c r="W1362" i="7"/>
  <c r="W1381" i="7"/>
  <c r="W1358" i="7"/>
  <c r="W1377" i="7"/>
  <c r="X1355" i="7"/>
  <c r="W1376" i="7"/>
  <c r="W1334" i="7"/>
  <c r="W1354" i="7"/>
  <c r="W1333" i="7"/>
  <c r="W1330" i="7"/>
  <c r="W1350" i="7"/>
  <c r="W1349" i="7"/>
  <c r="W1346" i="7"/>
  <c r="W1301" i="7"/>
  <c r="W1300" i="7"/>
  <c r="W1279" i="7"/>
  <c r="X1318" i="7"/>
  <c r="W1318" i="7"/>
  <c r="X1296" i="7"/>
  <c r="X1275" i="7"/>
  <c r="W1296" i="7"/>
  <c r="W1275" i="7"/>
  <c r="W1274" i="7"/>
  <c r="W1315" i="7"/>
  <c r="W1314" i="7"/>
  <c r="W1272" i="7"/>
  <c r="W1292" i="7"/>
  <c r="W1271" i="7"/>
  <c r="W1291" i="7"/>
  <c r="W1310" i="7"/>
  <c r="X1267" i="7"/>
  <c r="W1309" i="7"/>
  <c r="W1288" i="7"/>
  <c r="W1267" i="7"/>
  <c r="W1266" i="7"/>
  <c r="X1306" i="7"/>
  <c r="W1306" i="7"/>
  <c r="X1284" i="7"/>
  <c r="W1284" i="7"/>
  <c r="W1263" i="7"/>
  <c r="X1261" i="7"/>
  <c r="W1261" i="7"/>
  <c r="W1259" i="7"/>
  <c r="W1238" i="7"/>
  <c r="X1216" i="7"/>
  <c r="W1257" i="7"/>
  <c r="W1255" i="7"/>
  <c r="W1234" i="7"/>
  <c r="W1253" i="7"/>
  <c r="W1210" i="7"/>
  <c r="W1251" i="7"/>
  <c r="W1230" i="7"/>
  <c r="X1208" i="7"/>
  <c r="W1208" i="7"/>
  <c r="W1249" i="7"/>
  <c r="W1247" i="7"/>
  <c r="W1226" i="7"/>
  <c r="W1200" i="7"/>
  <c r="X1198" i="7"/>
  <c r="W1177" i="7"/>
  <c r="W1173" i="7"/>
  <c r="W1172" i="7"/>
  <c r="X1190" i="7"/>
  <c r="X1169" i="7"/>
  <c r="W1190" i="7"/>
  <c r="W1169" i="7"/>
  <c r="W1168" i="7"/>
  <c r="W1147" i="7"/>
  <c r="W1187" i="7"/>
  <c r="X1186" i="7"/>
  <c r="W1186" i="7"/>
  <c r="W1165" i="7"/>
  <c r="W1185" i="7"/>
  <c r="W1164" i="7"/>
  <c r="W1142" i="7"/>
  <c r="X1182" i="7"/>
  <c r="W1182" i="7"/>
  <c r="W1161" i="7"/>
  <c r="W1139" i="7"/>
  <c r="W1178" i="7"/>
  <c r="W1157" i="7"/>
  <c r="W875" i="7"/>
  <c r="W832" i="7"/>
  <c r="X830" i="7"/>
  <c r="W1482" i="7"/>
  <c r="W1474" i="7"/>
  <c r="W1441" i="7"/>
  <c r="W1129" i="7"/>
  <c r="W1128" i="7"/>
  <c r="W1127" i="7"/>
  <c r="X1116" i="7"/>
  <c r="W1116" i="7"/>
  <c r="W1094" i="7"/>
  <c r="X1067" i="7"/>
  <c r="W1067" i="7"/>
  <c r="W1066" i="7"/>
  <c r="W1044" i="7"/>
  <c r="W1063" i="7"/>
  <c r="X1020" i="7"/>
  <c r="W1062" i="7"/>
  <c r="W1061" i="7"/>
  <c r="W1040" i="7"/>
  <c r="W1019" i="7"/>
  <c r="X1016" i="7"/>
  <c r="W1016" i="7"/>
  <c r="W1036" i="7"/>
  <c r="W1015" i="7"/>
  <c r="W1054" i="7"/>
  <c r="W1012" i="7"/>
  <c r="W992" i="7"/>
  <c r="W946" i="7"/>
  <c r="W945" i="7"/>
  <c r="W943" i="7"/>
  <c r="W942" i="7"/>
  <c r="W920" i="7"/>
  <c r="W939" i="7"/>
  <c r="X896" i="7"/>
  <c r="W917" i="7"/>
  <c r="W896" i="7"/>
  <c r="W937" i="7"/>
  <c r="W916" i="7"/>
  <c r="W894" i="7"/>
  <c r="W935" i="7"/>
  <c r="W934" i="7"/>
  <c r="W892" i="7"/>
  <c r="W912" i="7"/>
  <c r="W930" i="7"/>
  <c r="W888" i="7"/>
  <c r="W908" i="7"/>
  <c r="W907" i="7"/>
  <c r="W886" i="7"/>
  <c r="W926" i="7"/>
  <c r="W862" i="7"/>
  <c r="W841" i="7"/>
  <c r="W881" i="7"/>
  <c r="W879" i="7"/>
  <c r="W858" i="7"/>
  <c r="W877" i="7"/>
  <c r="W834" i="7"/>
  <c r="W854" i="7"/>
  <c r="W1396" i="7"/>
  <c r="X825" i="7"/>
  <c r="X863" i="7"/>
  <c r="W863" i="7"/>
  <c r="W778" i="7"/>
  <c r="W776" i="7"/>
  <c r="W796" i="7"/>
  <c r="W775" i="7"/>
  <c r="W814" i="7"/>
  <c r="W772" i="7"/>
  <c r="W792" i="7"/>
  <c r="X811" i="7"/>
  <c r="W811" i="7"/>
  <c r="W768" i="7"/>
  <c r="W788" i="7"/>
  <c r="W807" i="7"/>
  <c r="W764" i="7"/>
  <c r="W784" i="7"/>
  <c r="W803" i="7"/>
  <c r="W760" i="7"/>
  <c r="W801" i="7"/>
  <c r="W780" i="7"/>
  <c r="W757" i="7"/>
  <c r="W736" i="7"/>
  <c r="W714" i="7"/>
  <c r="W753" i="7"/>
  <c r="W732" i="7"/>
  <c r="W710" i="7"/>
  <c r="X708" i="7"/>
  <c r="W749" i="7"/>
  <c r="W728" i="7"/>
  <c r="X725" i="7"/>
  <c r="W745" i="7"/>
  <c r="W724" i="7"/>
  <c r="X722" i="7"/>
  <c r="W741" i="7"/>
  <c r="W698" i="7"/>
  <c r="W737" i="7"/>
  <c r="W1486" i="7"/>
  <c r="W1485" i="7"/>
  <c r="W1477" i="7"/>
  <c r="W1424" i="7"/>
  <c r="W1443" i="7"/>
  <c r="X482" i="7"/>
  <c r="W466" i="7"/>
  <c r="W412" i="7"/>
  <c r="X358" i="7"/>
  <c r="X354" i="7"/>
  <c r="W315" i="7"/>
  <c r="W294" i="7"/>
  <c r="W272" i="7"/>
  <c r="W311" i="7"/>
  <c r="W290" i="7"/>
  <c r="W268" i="7"/>
  <c r="W307" i="7"/>
  <c r="W286" i="7"/>
  <c r="W264" i="7"/>
  <c r="W303" i="7"/>
  <c r="W282" i="7"/>
  <c r="W260" i="7"/>
  <c r="W299" i="7"/>
  <c r="W257" i="7"/>
  <c r="W256" i="7"/>
  <c r="W232" i="7"/>
  <c r="W228" i="7"/>
  <c r="X204" i="7"/>
  <c r="W224" i="7"/>
  <c r="X200" i="7"/>
  <c r="W220" i="7"/>
  <c r="X196" i="7"/>
  <c r="W216" i="7"/>
  <c r="X192" i="7"/>
  <c r="W212" i="7"/>
  <c r="X146" i="7"/>
  <c r="W166" i="7"/>
  <c r="X185" i="7"/>
  <c r="X181" i="7"/>
  <c r="W158" i="7"/>
  <c r="W1464" i="7"/>
  <c r="W1505" i="7"/>
  <c r="W172" i="7"/>
  <c r="W150" i="7"/>
  <c r="W20" i="7"/>
  <c r="W19" i="7"/>
  <c r="W15" i="7"/>
  <c r="W7" i="7"/>
  <c r="W3" i="7"/>
  <c r="W1870" i="7"/>
  <c r="W1867" i="7"/>
  <c r="W1848" i="7"/>
  <c r="W1341" i="7"/>
  <c r="W1089" i="7"/>
  <c r="W1080" i="7"/>
  <c r="W1030" i="7"/>
  <c r="W960" i="7"/>
  <c r="W956" i="7"/>
  <c r="X899" i="7"/>
  <c r="W899" i="7"/>
  <c r="W755" i="7"/>
  <c r="W751" i="7"/>
  <c r="W739" i="7"/>
  <c r="W733" i="7"/>
  <c r="X732" i="7"/>
  <c r="W729" i="7"/>
  <c r="X728" i="7"/>
  <c r="W725" i="7"/>
  <c r="W721" i="7"/>
  <c r="W708" i="7"/>
  <c r="W704" i="7"/>
  <c r="W700" i="7"/>
  <c r="W696" i="7"/>
  <c r="W667" i="7"/>
  <c r="W638" i="7"/>
  <c r="W634" i="7"/>
  <c r="W631" i="7"/>
  <c r="W496" i="7"/>
  <c r="W1514" i="7"/>
  <c r="X484" i="7"/>
  <c r="W173" i="7"/>
  <c r="W130" i="7"/>
  <c r="W127" i="7"/>
  <c r="W124" i="7"/>
  <c r="X122" i="7"/>
  <c r="X120" i="7"/>
  <c r="W105" i="7"/>
  <c r="W97" i="7"/>
  <c r="X96" i="7"/>
  <c r="X92" i="7"/>
  <c r="W85" i="7"/>
  <c r="W72" i="7"/>
  <c r="X42" i="7"/>
  <c r="W39" i="7"/>
  <c r="X35" i="7"/>
  <c r="W35" i="7"/>
  <c r="W1801" i="7"/>
  <c r="W1796" i="7"/>
  <c r="W1772" i="7"/>
  <c r="W1811" i="7"/>
  <c r="W1789" i="7"/>
  <c r="W1809" i="7"/>
  <c r="W1788" i="7"/>
  <c r="W1741" i="7"/>
  <c r="W1761" i="7"/>
  <c r="W1759" i="7"/>
  <c r="W1757" i="7"/>
  <c r="W1756" i="7"/>
  <c r="W1733" i="7"/>
  <c r="X1753" i="7"/>
  <c r="W1710" i="7"/>
  <c r="W1751" i="7"/>
  <c r="W1729" i="7"/>
  <c r="W1747" i="7"/>
  <c r="W1677" i="7"/>
  <c r="W1676" i="7"/>
  <c r="W1654" i="7"/>
  <c r="X1652" i="7"/>
  <c r="W1672" i="7"/>
  <c r="W1650" i="7"/>
  <c r="X1648" i="7"/>
  <c r="W1648" i="7"/>
  <c r="W1647" i="7"/>
  <c r="W1686" i="7"/>
  <c r="W1644" i="7"/>
  <c r="W1663" i="7"/>
  <c r="W1618" i="7"/>
  <c r="W1637" i="7"/>
  <c r="W1636" i="7"/>
  <c r="W1633" i="7"/>
  <c r="W1624" i="7"/>
  <c r="W1602" i="7"/>
  <c r="W1571" i="7"/>
  <c r="W1544" i="7"/>
  <c r="W1520" i="7"/>
  <c r="W1516" i="7"/>
  <c r="W1557" i="7"/>
  <c r="W1462" i="7"/>
  <c r="W1461" i="7"/>
  <c r="W1497" i="7"/>
  <c r="X485" i="7"/>
  <c r="W485" i="7"/>
  <c r="O13" i="7"/>
  <c r="N13" i="7"/>
  <c r="M13" i="7"/>
  <c r="L13" i="7"/>
  <c r="J13" i="7"/>
  <c r="G13" i="7"/>
  <c r="F13" i="7"/>
  <c r="E13" i="7"/>
  <c r="X34" i="7"/>
  <c r="Q12" i="7"/>
  <c r="P12" i="7"/>
  <c r="O12" i="7"/>
  <c r="N12" i="7"/>
  <c r="L12" i="7"/>
  <c r="I12" i="7"/>
  <c r="H12" i="7"/>
  <c r="G12" i="7"/>
  <c r="F12" i="7"/>
  <c r="Q11" i="7"/>
  <c r="P11" i="7"/>
  <c r="N11" i="7"/>
  <c r="K11" i="7"/>
  <c r="J11" i="7"/>
  <c r="I11" i="7"/>
  <c r="H11" i="7"/>
  <c r="F11" i="7"/>
  <c r="P10" i="7"/>
  <c r="M10" i="7"/>
  <c r="L10" i="7"/>
  <c r="K10" i="7"/>
  <c r="J10" i="7"/>
  <c r="H10" i="7"/>
  <c r="G10" i="7"/>
  <c r="E10" i="7"/>
  <c r="W31" i="7"/>
  <c r="O9" i="7"/>
  <c r="N9" i="7"/>
  <c r="M9" i="7"/>
  <c r="L9" i="7"/>
  <c r="J9" i="7"/>
  <c r="G9" i="7"/>
  <c r="F9" i="7"/>
  <c r="E9" i="7"/>
  <c r="X30" i="7"/>
  <c r="Q8" i="7"/>
  <c r="P8" i="7"/>
  <c r="O8" i="7"/>
  <c r="N8" i="7"/>
  <c r="L8" i="7"/>
  <c r="I8" i="7"/>
  <c r="H8" i="7"/>
  <c r="G8" i="7"/>
  <c r="F8" i="7"/>
  <c r="Q7" i="7"/>
  <c r="P7" i="7"/>
  <c r="X7" i="7" s="1"/>
  <c r="N7" i="7"/>
  <c r="K7" i="7"/>
  <c r="J7" i="7"/>
  <c r="I7" i="7"/>
  <c r="H7" i="7"/>
  <c r="F7" i="7"/>
  <c r="P6" i="7"/>
  <c r="M6" i="7"/>
  <c r="L6" i="7"/>
  <c r="K6" i="7"/>
  <c r="J6" i="7"/>
  <c r="H6" i="7"/>
  <c r="G6" i="7"/>
  <c r="E6" i="7"/>
  <c r="O5" i="7"/>
  <c r="N5" i="7"/>
  <c r="M5" i="7"/>
  <c r="L5" i="7"/>
  <c r="J5" i="7"/>
  <c r="G5" i="7"/>
  <c r="F5" i="7"/>
  <c r="E5" i="7"/>
  <c r="X26" i="7"/>
  <c r="Q4" i="7"/>
  <c r="P4" i="7"/>
  <c r="O4" i="7"/>
  <c r="N4" i="7"/>
  <c r="L4" i="7"/>
  <c r="I4" i="7"/>
  <c r="H4" i="7"/>
  <c r="G4" i="7"/>
  <c r="F4" i="7"/>
  <c r="Q3" i="7"/>
  <c r="P3" i="7"/>
  <c r="X3" i="7" s="1"/>
  <c r="O3" i="7"/>
  <c r="N3" i="7"/>
  <c r="K3" i="7"/>
  <c r="J3" i="7"/>
  <c r="I3" i="7"/>
  <c r="H3" i="7"/>
  <c r="F3" i="7"/>
  <c r="P2" i="7"/>
  <c r="M2" i="7"/>
  <c r="L2" i="7"/>
  <c r="K2" i="7"/>
  <c r="J2" i="7"/>
  <c r="H2" i="7"/>
  <c r="E2" i="7"/>
  <c r="W1450" i="7"/>
  <c r="W1093" i="7"/>
  <c r="W379" i="7"/>
  <c r="X480" i="7"/>
  <c r="W457" i="7"/>
  <c r="W456" i="7"/>
  <c r="W301" i="7"/>
  <c r="W258" i="7"/>
  <c r="W297" i="7"/>
  <c r="W275" i="7"/>
  <c r="W254" i="7"/>
  <c r="X232" i="7"/>
  <c r="W251" i="7"/>
  <c r="W209" i="7"/>
  <c r="W229" i="7"/>
  <c r="X228" i="7"/>
  <c r="W248" i="7"/>
  <c r="W247" i="7"/>
  <c r="W205" i="7"/>
  <c r="X224" i="7"/>
  <c r="X1450" i="7"/>
  <c r="W850" i="7"/>
  <c r="W842" i="7"/>
  <c r="X1911" i="7"/>
  <c r="W1931" i="7"/>
  <c r="W1927" i="7"/>
  <c r="W1919" i="7"/>
  <c r="X1895" i="7"/>
  <c r="X1907" i="7"/>
  <c r="W1907" i="7"/>
  <c r="X1865" i="7"/>
  <c r="X1861" i="7"/>
  <c r="W1881" i="7"/>
  <c r="W1873" i="7"/>
  <c r="W1864" i="7"/>
  <c r="W1885" i="7"/>
  <c r="W1842" i="7"/>
  <c r="W1838" i="7"/>
  <c r="X1783" i="7"/>
  <c r="W1795" i="7"/>
  <c r="W1791" i="7"/>
  <c r="X1803" i="7"/>
  <c r="W1803" i="7"/>
  <c r="W1787" i="7"/>
  <c r="X1787" i="7"/>
  <c r="W1717" i="7"/>
  <c r="X1732" i="7"/>
  <c r="X1736" i="7"/>
  <c r="W1682" i="7"/>
  <c r="W1661" i="7"/>
  <c r="W1574" i="7"/>
  <c r="W1548" i="7"/>
  <c r="W1321" i="7"/>
  <c r="X1200" i="7"/>
  <c r="W1189" i="7"/>
  <c r="W1026" i="7"/>
  <c r="X895" i="7"/>
  <c r="W895" i="7"/>
  <c r="W813" i="7"/>
  <c r="X771" i="7"/>
  <c r="W771" i="7"/>
  <c r="W734" i="7"/>
  <c r="W720" i="7"/>
  <c r="W717" i="7"/>
  <c r="X717" i="7"/>
  <c r="W716" i="7"/>
  <c r="X716" i="7"/>
  <c r="W672" i="7"/>
  <c r="X656" i="7"/>
  <c r="W96" i="7"/>
  <c r="X76" i="7"/>
  <c r="W106" i="7"/>
  <c r="X124" i="7"/>
  <c r="W92" i="7"/>
  <c r="W104" i="7"/>
  <c r="X127" i="7"/>
  <c r="W69" i="7"/>
  <c r="X112" i="7"/>
  <c r="W111" i="7"/>
  <c r="W88" i="7"/>
  <c r="X68" i="7"/>
  <c r="W100" i="7"/>
  <c r="X80" i="7"/>
  <c r="W68" i="7"/>
  <c r="W1584" i="7"/>
  <c r="W1623" i="7"/>
  <c r="W1592" i="7"/>
  <c r="W1601" i="7"/>
  <c r="X1601" i="7"/>
  <c r="X1530" i="7"/>
  <c r="W1543" i="7"/>
  <c r="W1559" i="7"/>
  <c r="W1536" i="7"/>
  <c r="W1570" i="7"/>
  <c r="X1514" i="7"/>
  <c r="W1522" i="7"/>
  <c r="X1523" i="7"/>
  <c r="W1561" i="7"/>
  <c r="X1534" i="7"/>
  <c r="X1486" i="7"/>
  <c r="W1495" i="7"/>
  <c r="W1472" i="7"/>
  <c r="W1484" i="7"/>
  <c r="W1481" i="7"/>
  <c r="W1460" i="7"/>
  <c r="W1480" i="7"/>
  <c r="W1492" i="7"/>
  <c r="W1499" i="7"/>
  <c r="X1478" i="7"/>
  <c r="W1489" i="7"/>
  <c r="W1504" i="7"/>
  <c r="W1488" i="7"/>
  <c r="W1420" i="7"/>
  <c r="W1446" i="7"/>
  <c r="W1437" i="7"/>
  <c r="W1419" i="7"/>
  <c r="W1445" i="7"/>
  <c r="W1394" i="7"/>
  <c r="W1399" i="7"/>
  <c r="W1423" i="7"/>
  <c r="X1442" i="7"/>
  <c r="W1135" i="7"/>
  <c r="W1115" i="7"/>
  <c r="W1124" i="7"/>
  <c r="W1057" i="7"/>
  <c r="W1014" i="7"/>
  <c r="W1035" i="7"/>
  <c r="W1069" i="7"/>
  <c r="W996" i="7"/>
  <c r="W959" i="7"/>
  <c r="W1008" i="7"/>
  <c r="W952" i="7"/>
  <c r="X960" i="7"/>
  <c r="W955" i="7"/>
  <c r="X956" i="7"/>
  <c r="W951" i="7"/>
  <c r="X952" i="7"/>
  <c r="X964" i="7"/>
  <c r="W893" i="7"/>
  <c r="W891" i="7"/>
  <c r="W898" i="7"/>
  <c r="W911" i="7"/>
  <c r="X894" i="7"/>
  <c r="W889" i="7"/>
  <c r="W901" i="7"/>
  <c r="W890" i="7"/>
  <c r="W915" i="7"/>
  <c r="W938" i="7"/>
  <c r="X890" i="7"/>
  <c r="W897" i="7"/>
  <c r="W836" i="7"/>
  <c r="W827" i="7"/>
  <c r="W833" i="7"/>
  <c r="W853" i="7"/>
  <c r="W823" i="7"/>
  <c r="W835" i="7"/>
  <c r="X766" i="7"/>
  <c r="X762" i="7"/>
  <c r="W762" i="7"/>
  <c r="W767" i="7"/>
  <c r="X783" i="7"/>
  <c r="W815" i="7"/>
  <c r="X795" i="7"/>
  <c r="X767" i="7"/>
  <c r="X770" i="7"/>
  <c r="W766" i="7"/>
  <c r="W654" i="7"/>
  <c r="W666" i="7"/>
  <c r="X646" i="7"/>
  <c r="W681" i="7"/>
  <c r="W671" i="7"/>
  <c r="W694" i="7"/>
  <c r="X694" i="7"/>
  <c r="W658" i="7"/>
  <c r="W670" i="7"/>
  <c r="W685" i="7"/>
  <c r="W453" i="7"/>
  <c r="W460" i="7"/>
  <c r="X476" i="7"/>
  <c r="X474" i="7"/>
  <c r="W444" i="7"/>
  <c r="X470" i="7"/>
  <c r="W415" i="7"/>
  <c r="W394" i="7"/>
  <c r="W419" i="7"/>
  <c r="X425" i="7"/>
  <c r="W414" i="7"/>
  <c r="X437" i="7"/>
  <c r="W386" i="7"/>
  <c r="W423" i="7"/>
  <c r="W392" i="7"/>
  <c r="W410" i="7"/>
  <c r="W382" i="7"/>
  <c r="W425" i="7"/>
  <c r="W388" i="7"/>
  <c r="W400" i="7"/>
  <c r="W406" i="7"/>
  <c r="X429" i="7"/>
  <c r="W418" i="7"/>
  <c r="W396" i="7"/>
  <c r="W359" i="7"/>
  <c r="X371" i="7"/>
  <c r="W323" i="7"/>
  <c r="W378" i="7"/>
  <c r="X379" i="7"/>
  <c r="W319" i="7"/>
  <c r="W362" i="7"/>
  <c r="X342" i="7"/>
  <c r="W374" i="7"/>
  <c r="W332" i="7"/>
  <c r="W375" i="7"/>
  <c r="W327" i="7"/>
  <c r="X350" i="7"/>
  <c r="W519" i="7"/>
  <c r="W539" i="7"/>
  <c r="W553" i="7"/>
  <c r="X513" i="7"/>
  <c r="W518" i="7"/>
  <c r="W575" i="7"/>
  <c r="W621" i="7"/>
  <c r="X601" i="7"/>
  <c r="X576" i="7"/>
  <c r="W571" i="7"/>
  <c r="W580" i="7"/>
  <c r="W579" i="7"/>
  <c r="W1336" i="7"/>
  <c r="W1375" i="7"/>
  <c r="W1370" i="7"/>
  <c r="W1357" i="7"/>
  <c r="W1372" i="7"/>
  <c r="W1380" i="7"/>
  <c r="W1361" i="7"/>
  <c r="W1371" i="7"/>
  <c r="W1287" i="7"/>
  <c r="W1299" i="7"/>
  <c r="X1299" i="7"/>
  <c r="W1278" i="7"/>
  <c r="W1308" i="7"/>
  <c r="X1288" i="7"/>
  <c r="W1277" i="7"/>
  <c r="W1320" i="7"/>
  <c r="W1273" i="7"/>
  <c r="W1316" i="7"/>
  <c r="W1269" i="7"/>
  <c r="W1312" i="7"/>
  <c r="X1292" i="7"/>
  <c r="W1324" i="7"/>
  <c r="W1248" i="7"/>
  <c r="W1240" i="7"/>
  <c r="W1113" i="7"/>
  <c r="W1101" i="7"/>
  <c r="W1133" i="7"/>
  <c r="W1046" i="7"/>
  <c r="X1034" i="7"/>
  <c r="W980" i="7"/>
  <c r="W981" i="7"/>
  <c r="W985" i="7"/>
  <c r="W988" i="7"/>
  <c r="W984" i="7"/>
  <c r="X919" i="7"/>
  <c r="X942" i="7"/>
  <c r="W936" i="7"/>
  <c r="W923" i="7"/>
  <c r="W933" i="7"/>
  <c r="W941" i="7"/>
  <c r="W905" i="7"/>
  <c r="W914" i="7"/>
  <c r="X937" i="7"/>
  <c r="W932" i="7"/>
  <c r="X915" i="7"/>
  <c r="X933" i="7"/>
  <c r="W913" i="7"/>
  <c r="W922" i="7"/>
  <c r="W925" i="7"/>
  <c r="W928" i="7"/>
  <c r="W940" i="7"/>
  <c r="W919" i="7"/>
  <c r="W909" i="7"/>
  <c r="W918" i="7"/>
  <c r="X941" i="7"/>
  <c r="W921" i="7"/>
  <c r="W870" i="7"/>
  <c r="W848" i="7"/>
  <c r="W866" i="7"/>
  <c r="W878" i="7"/>
  <c r="X858" i="7"/>
  <c r="W844" i="7"/>
  <c r="X870" i="7"/>
  <c r="W856" i="7"/>
  <c r="X879" i="7"/>
  <c r="W874" i="7"/>
  <c r="W852" i="7"/>
  <c r="X875" i="7"/>
  <c r="W809" i="7"/>
  <c r="W818" i="7"/>
  <c r="W783" i="7"/>
  <c r="X815" i="7"/>
  <c r="W787" i="7"/>
  <c r="X799" i="7"/>
  <c r="W782" i="7"/>
  <c r="W794" i="7"/>
  <c r="X787" i="7"/>
  <c r="W795" i="7"/>
  <c r="X803" i="7"/>
  <c r="W805" i="7"/>
  <c r="W790" i="7"/>
  <c r="W799" i="7"/>
  <c r="W786" i="7"/>
  <c r="W612" i="7"/>
  <c r="W627" i="7"/>
  <c r="W618" i="7"/>
  <c r="W596" i="7"/>
  <c r="X619" i="7"/>
  <c r="W614" i="7"/>
  <c r="W626" i="7"/>
  <c r="W609" i="7"/>
  <c r="X627" i="7"/>
  <c r="W622" i="7"/>
  <c r="W619" i="7"/>
  <c r="W552" i="7"/>
  <c r="W543" i="7"/>
  <c r="X553" i="7"/>
  <c r="W542" i="7"/>
  <c r="X565" i="7"/>
  <c r="W548" i="7"/>
  <c r="W527" i="7"/>
  <c r="X549" i="7"/>
  <c r="W538" i="7"/>
  <c r="X561" i="7"/>
  <c r="W534" i="7"/>
  <c r="X557" i="7"/>
  <c r="W546" i="7"/>
  <c r="X472" i="7"/>
  <c r="X466" i="7"/>
  <c r="W464" i="7"/>
  <c r="W476" i="7"/>
  <c r="W472" i="7"/>
  <c r="W484" i="7"/>
  <c r="W477" i="7"/>
  <c r="W465" i="7"/>
  <c r="W480" i="7"/>
  <c r="X346" i="7"/>
  <c r="W338" i="7"/>
  <c r="W348" i="7"/>
  <c r="W403" i="7"/>
  <c r="W402" i="7"/>
  <c r="W44" i="7"/>
  <c r="W56" i="7"/>
  <c r="X48" i="7"/>
  <c r="W46" i="7"/>
  <c r="X62" i="7"/>
  <c r="W52" i="7"/>
  <c r="W57" i="7"/>
  <c r="X44" i="7"/>
  <c r="X56" i="7"/>
  <c r="W64" i="7"/>
  <c r="W48" i="7"/>
  <c r="X64" i="7"/>
  <c r="X52" i="7"/>
  <c r="W344" i="7"/>
  <c r="W341" i="7"/>
  <c r="W340" i="7"/>
  <c r="X338" i="7"/>
  <c r="W1538" i="7"/>
  <c r="W1542" i="7"/>
  <c r="W1550" i="7"/>
  <c r="W1554" i="7"/>
  <c r="W1540" i="7"/>
  <c r="X1550" i="7"/>
  <c r="W1518" i="7"/>
  <c r="W1493" i="7"/>
  <c r="W1476" i="7"/>
  <c r="W1470" i="7"/>
  <c r="W1454" i="7"/>
  <c r="W1434" i="7"/>
  <c r="W1413" i="7"/>
  <c r="W1390" i="7"/>
  <c r="W1385" i="7"/>
  <c r="W1367" i="7"/>
  <c r="W1329" i="7"/>
  <c r="W1325" i="7"/>
  <c r="W1322" i="7"/>
  <c r="X1322" i="7"/>
  <c r="W1304" i="7"/>
  <c r="W1303" i="7"/>
  <c r="W1281" i="7"/>
  <c r="W1265" i="7"/>
  <c r="W1221" i="7"/>
  <c r="W1225" i="7"/>
  <c r="W1229" i="7"/>
  <c r="W1233" i="7"/>
  <c r="W1237" i="7"/>
  <c r="W1220" i="7"/>
  <c r="W1224" i="7"/>
  <c r="W1228" i="7"/>
  <c r="W1232" i="7"/>
  <c r="W1236" i="7"/>
  <c r="W1214" i="7"/>
  <c r="W1218" i="7"/>
  <c r="X1204" i="7"/>
  <c r="X1212" i="7"/>
  <c r="W1204" i="7"/>
  <c r="W1205" i="7"/>
  <c r="W1202" i="7"/>
  <c r="W1206" i="7"/>
  <c r="W1245" i="7"/>
  <c r="W1119" i="7"/>
  <c r="W1076" i="7"/>
  <c r="W1074" i="7"/>
  <c r="W1073" i="7"/>
  <c r="W1042" i="7"/>
  <c r="W1043" i="7"/>
  <c r="W1071" i="7"/>
  <c r="W1050" i="7"/>
  <c r="X1050" i="7"/>
  <c r="W1034" i="7"/>
  <c r="W1011" i="7"/>
  <c r="X1011" i="7"/>
  <c r="W971" i="7"/>
  <c r="W972" i="7"/>
  <c r="X951" i="7"/>
  <c r="W944" i="7"/>
  <c r="W931" i="7"/>
  <c r="W929" i="7"/>
  <c r="W910" i="7"/>
  <c r="W906" i="7"/>
  <c r="X883" i="7"/>
  <c r="W883" i="7"/>
  <c r="W882" i="7"/>
  <c r="W845" i="7"/>
  <c r="W903" i="7"/>
  <c r="W902" i="7"/>
  <c r="W887" i="7"/>
  <c r="X887" i="7"/>
  <c r="W885" i="7"/>
  <c r="W884" i="7"/>
  <c r="W840" i="7"/>
  <c r="DC99" i="56"/>
  <c r="DL99" i="56" s="1"/>
  <c r="EC99" i="56" s="1"/>
  <c r="W819" i="7"/>
  <c r="W637" i="7"/>
  <c r="W645" i="7"/>
  <c r="W649" i="7"/>
  <c r="W646" i="7"/>
  <c r="W676" i="7"/>
  <c r="W680" i="7"/>
  <c r="W684" i="7"/>
  <c r="W688" i="7"/>
  <c r="W692" i="7"/>
  <c r="X685" i="7"/>
  <c r="X650" i="7"/>
  <c r="W650" i="7"/>
  <c r="W633" i="7"/>
  <c r="W630" i="7"/>
  <c r="W629" i="7"/>
  <c r="W587" i="7"/>
  <c r="W574" i="7"/>
  <c r="W569" i="7"/>
  <c r="W384" i="7"/>
  <c r="W335" i="7"/>
  <c r="W1893" i="7"/>
  <c r="W1936" i="7"/>
  <c r="W1897" i="7"/>
  <c r="W1940" i="7"/>
  <c r="W1901" i="7"/>
  <c r="W1944" i="7"/>
  <c r="W1905" i="7"/>
  <c r="W1948" i="7"/>
  <c r="W1909" i="7"/>
  <c r="W1952" i="7"/>
  <c r="W1922" i="7"/>
  <c r="W1923" i="7"/>
  <c r="W1914" i="7"/>
  <c r="W1900" i="7"/>
  <c r="W1930" i="7"/>
  <c r="W1937" i="7"/>
  <c r="W1915" i="7"/>
  <c r="W1894" i="7"/>
  <c r="X1897" i="7"/>
  <c r="W1903" i="7"/>
  <c r="W1918" i="7"/>
  <c r="X1923" i="7"/>
  <c r="W1928" i="7"/>
  <c r="W1945" i="7"/>
  <c r="X1903" i="7"/>
  <c r="W1910" i="7"/>
  <c r="W1921" i="7"/>
  <c r="W1933" i="7"/>
  <c r="W1938" i="7"/>
  <c r="X1901" i="7"/>
  <c r="W1906" i="7"/>
  <c r="W1916" i="7"/>
  <c r="W1926" i="7"/>
  <c r="W1845" i="7"/>
  <c r="W1847" i="7"/>
  <c r="W1884" i="7"/>
  <c r="W1853" i="7"/>
  <c r="W1857" i="7"/>
  <c r="W1861" i="7"/>
  <c r="W1865" i="7"/>
  <c r="X1845" i="7"/>
  <c r="W1869" i="7"/>
  <c r="X1849" i="7"/>
  <c r="W1831" i="7"/>
  <c r="W1874" i="7"/>
  <c r="W1835" i="7"/>
  <c r="W1878" i="7"/>
  <c r="W1839" i="7"/>
  <c r="W1882" i="7"/>
  <c r="W1843" i="7"/>
  <c r="W1890" i="7"/>
  <c r="W1841" i="7"/>
  <c r="W1859" i="7"/>
  <c r="W1876" i="7"/>
  <c r="W1887" i="7"/>
  <c r="X1836" i="7"/>
  <c r="W1844" i="7"/>
  <c r="W1854" i="7"/>
  <c r="W1863" i="7"/>
  <c r="W1871" i="7"/>
  <c r="W1879" i="7"/>
  <c r="W1888" i="7"/>
  <c r="W1837" i="7"/>
  <c r="X1863" i="7"/>
  <c r="X1879" i="7"/>
  <c r="W1891" i="7"/>
  <c r="W1829" i="7"/>
  <c r="W1840" i="7"/>
  <c r="W1849" i="7"/>
  <c r="W1855" i="7"/>
  <c r="W1858" i="7"/>
  <c r="W1872" i="7"/>
  <c r="W1880" i="7"/>
  <c r="W1883" i="7"/>
  <c r="W1886" i="7"/>
  <c r="X1891" i="7"/>
  <c r="X1883" i="7"/>
  <c r="W1808" i="7"/>
  <c r="W1769" i="7"/>
  <c r="W1812" i="7"/>
  <c r="W1773" i="7"/>
  <c r="W1816" i="7"/>
  <c r="W1777" i="7"/>
  <c r="W1820" i="7"/>
  <c r="W1781" i="7"/>
  <c r="W1824" i="7"/>
  <c r="W1785" i="7"/>
  <c r="W1828" i="7"/>
  <c r="W1771" i="7"/>
  <c r="W1783" i="7"/>
  <c r="W1790" i="7"/>
  <c r="X1779" i="7"/>
  <c r="X1791" i="7"/>
  <c r="W1827" i="7"/>
  <c r="X1807" i="7"/>
  <c r="W1774" i="7"/>
  <c r="W1797" i="7"/>
  <c r="X1767" i="7"/>
  <c r="W1767" i="7"/>
  <c r="W1779" i="7"/>
  <c r="W1786" i="7"/>
  <c r="W1794" i="7"/>
  <c r="X1797" i="7"/>
  <c r="W1800" i="7"/>
  <c r="W1802" i="7"/>
  <c r="W1805" i="7"/>
  <c r="W1792" i="7"/>
  <c r="W1770" i="7"/>
  <c r="W1775" i="7"/>
  <c r="W1782" i="7"/>
  <c r="W1798" i="7"/>
  <c r="W1703" i="7"/>
  <c r="W1746" i="7"/>
  <c r="W1750" i="7"/>
  <c r="W1711" i="7"/>
  <c r="W1754" i="7"/>
  <c r="W1715" i="7"/>
  <c r="W1758" i="7"/>
  <c r="W1719" i="7"/>
  <c r="W1762" i="7"/>
  <c r="W1723" i="7"/>
  <c r="W1720" i="7"/>
  <c r="X1747" i="7"/>
  <c r="X1708" i="7"/>
  <c r="X1751" i="7"/>
  <c r="W1732" i="7"/>
  <c r="X1712" i="7"/>
  <c r="X1755" i="7"/>
  <c r="W1736" i="7"/>
  <c r="X1716" i="7"/>
  <c r="X1759" i="7"/>
  <c r="W1740" i="7"/>
  <c r="X1720" i="7"/>
  <c r="X1763" i="7"/>
  <c r="W1744" i="7"/>
  <c r="W1737" i="7"/>
  <c r="W1706" i="7"/>
  <c r="W1727" i="7"/>
  <c r="X1711" i="7"/>
  <c r="W1735" i="7"/>
  <c r="X1715" i="7"/>
  <c r="W1739" i="7"/>
  <c r="X1719" i="7"/>
  <c r="X1733" i="7"/>
  <c r="W1705" i="7"/>
  <c r="W1709" i="7"/>
  <c r="W1752" i="7"/>
  <c r="W1713" i="7"/>
  <c r="W1760" i="7"/>
  <c r="W1712" i="7"/>
  <c r="W1716" i="7"/>
  <c r="W1708" i="7"/>
  <c r="W1755" i="7"/>
  <c r="W1641" i="7"/>
  <c r="W1684" i="7"/>
  <c r="X1664" i="7"/>
  <c r="W1645" i="7"/>
  <c r="W1688" i="7"/>
  <c r="X1668" i="7"/>
  <c r="W1649" i="7"/>
  <c r="W1692" i="7"/>
  <c r="X1672" i="7"/>
  <c r="W1653" i="7"/>
  <c r="W1696" i="7"/>
  <c r="X1676" i="7"/>
  <c r="W1657" i="7"/>
  <c r="W1700" i="7"/>
  <c r="X1680" i="7"/>
  <c r="W1666" i="7"/>
  <c r="W1670" i="7"/>
  <c r="W1674" i="7"/>
  <c r="W1678" i="7"/>
  <c r="W1664" i="7"/>
  <c r="W1640" i="7"/>
  <c r="W1687" i="7"/>
  <c r="W1691" i="7"/>
  <c r="W1652" i="7"/>
  <c r="W1695" i="7"/>
  <c r="W1656" i="7"/>
  <c r="W1667" i="7"/>
  <c r="W1668" i="7"/>
  <c r="W1671" i="7"/>
  <c r="W1681" i="7"/>
  <c r="W1690" i="7"/>
  <c r="W1655" i="7"/>
  <c r="W1659" i="7"/>
  <c r="W1658" i="7"/>
  <c r="X1679" i="7"/>
  <c r="W1689" i="7"/>
  <c r="W1693" i="7"/>
  <c r="W1643" i="7"/>
  <c r="W1683" i="7"/>
  <c r="W1694" i="7"/>
  <c r="W1697" i="7"/>
  <c r="W1579" i="7"/>
  <c r="W1622" i="7"/>
  <c r="W1583" i="7"/>
  <c r="W1626" i="7"/>
  <c r="W1587" i="7"/>
  <c r="W1630" i="7"/>
  <c r="W1591" i="7"/>
  <c r="W1634" i="7"/>
  <c r="W1595" i="7"/>
  <c r="W1638" i="7"/>
  <c r="W1600" i="7"/>
  <c r="W1604" i="7"/>
  <c r="W1608" i="7"/>
  <c r="X1631" i="7"/>
  <c r="W1612" i="7"/>
  <c r="W1616" i="7"/>
  <c r="X1639" i="7"/>
  <c r="W1578" i="7"/>
  <c r="W1582" i="7"/>
  <c r="W1625" i="7"/>
  <c r="W1586" i="7"/>
  <c r="W1629" i="7"/>
  <c r="W1599" i="7"/>
  <c r="W1603" i="7"/>
  <c r="W1607" i="7"/>
  <c r="W1611" i="7"/>
  <c r="W1615" i="7"/>
  <c r="W1580" i="7"/>
  <c r="W1613" i="7"/>
  <c r="W1577" i="7"/>
  <c r="W1581" i="7"/>
  <c r="W1639" i="7"/>
  <c r="W1606" i="7"/>
  <c r="W1610" i="7"/>
  <c r="W1614" i="7"/>
  <c r="W1596" i="7"/>
  <c r="W1597" i="7"/>
  <c r="W1627" i="7"/>
  <c r="W1588" i="7"/>
  <c r="W1589" i="7"/>
  <c r="W1609" i="7"/>
  <c r="W1632" i="7"/>
  <c r="W1635" i="7"/>
  <c r="W1556" i="7"/>
  <c r="W1517" i="7"/>
  <c r="W1560" i="7"/>
  <c r="W1521" i="7"/>
  <c r="W1564" i="7"/>
  <c r="W1525" i="7"/>
  <c r="W1568" i="7"/>
  <c r="W1529" i="7"/>
  <c r="W1572" i="7"/>
  <c r="W1533" i="7"/>
  <c r="W1576" i="7"/>
  <c r="W1545" i="7"/>
  <c r="W1549" i="7"/>
  <c r="W1553" i="7"/>
  <c r="W1515" i="7"/>
  <c r="W1530" i="7"/>
  <c r="W1537" i="7"/>
  <c r="W1541" i="7"/>
  <c r="W1565" i="7"/>
  <c r="X1526" i="7"/>
  <c r="W1519" i="7"/>
  <c r="W1526" i="7"/>
  <c r="W1534" i="7"/>
  <c r="W1551" i="7"/>
  <c r="W1555" i="7"/>
  <c r="W1558" i="7"/>
  <c r="W1562" i="7"/>
  <c r="W1546" i="7"/>
  <c r="W1531" i="7"/>
  <c r="W1547" i="7"/>
  <c r="W1573" i="7"/>
  <c r="X1576" i="7"/>
  <c r="W1523" i="7"/>
  <c r="W1566" i="7"/>
  <c r="W1569" i="7"/>
  <c r="W1451" i="7"/>
  <c r="W1494" i="7"/>
  <c r="W1455" i="7"/>
  <c r="W1498" i="7"/>
  <c r="W1459" i="7"/>
  <c r="W1502" i="7"/>
  <c r="W1463" i="7"/>
  <c r="W1506" i="7"/>
  <c r="W1467" i="7"/>
  <c r="W1510" i="7"/>
  <c r="W1471" i="7"/>
  <c r="W1456" i="7"/>
  <c r="W1496" i="7"/>
  <c r="W1473" i="7"/>
  <c r="W1475" i="7"/>
  <c r="W1479" i="7"/>
  <c r="W1483" i="7"/>
  <c r="W1487" i="7"/>
  <c r="W1491" i="7"/>
  <c r="W1452" i="7"/>
  <c r="W1457" i="7"/>
  <c r="W1468" i="7"/>
  <c r="W1507" i="7"/>
  <c r="W1453" i="7"/>
  <c r="W1469" i="7"/>
  <c r="W1503" i="7"/>
  <c r="W1512" i="7"/>
  <c r="W1389" i="7"/>
  <c r="W1432" i="7"/>
  <c r="W1393" i="7"/>
  <c r="W1436" i="7"/>
  <c r="W1397" i="7"/>
  <c r="W1440" i="7"/>
  <c r="W1401" i="7"/>
  <c r="W1444" i="7"/>
  <c r="W1405" i="7"/>
  <c r="W1448" i="7"/>
  <c r="W1410" i="7"/>
  <c r="X1390" i="7"/>
  <c r="W1414" i="7"/>
  <c r="X1394" i="7"/>
  <c r="W1418" i="7"/>
  <c r="X1398" i="7"/>
  <c r="W1422" i="7"/>
  <c r="X1402" i="7"/>
  <c r="W1426" i="7"/>
  <c r="X1406" i="7"/>
  <c r="W1395" i="7"/>
  <c r="W1430" i="7"/>
  <c r="W1409" i="7"/>
  <c r="W1417" i="7"/>
  <c r="W1421" i="7"/>
  <c r="W1425" i="7"/>
  <c r="W1406" i="7"/>
  <c r="W1415" i="7"/>
  <c r="X1430" i="7"/>
  <c r="X1415" i="7"/>
  <c r="W1427" i="7"/>
  <c r="W1402" i="7"/>
  <c r="W1407" i="7"/>
  <c r="W1411" i="7"/>
  <c r="W1398" i="7"/>
  <c r="W1449" i="7"/>
  <c r="W1327" i="7"/>
  <c r="W1331" i="7"/>
  <c r="W1374" i="7"/>
  <c r="W1335" i="7"/>
  <c r="W1378" i="7"/>
  <c r="W1382" i="7"/>
  <c r="W1343" i="7"/>
  <c r="W1386" i="7"/>
  <c r="X1367" i="7"/>
  <c r="W1348" i="7"/>
  <c r="X1328" i="7"/>
  <c r="X1371" i="7"/>
  <c r="W1352" i="7"/>
  <c r="W1356" i="7"/>
  <c r="X1379" i="7"/>
  <c r="W1360" i="7"/>
  <c r="X1383" i="7"/>
  <c r="W1364" i="7"/>
  <c r="X1387" i="7"/>
  <c r="W1347" i="7"/>
  <c r="W1351" i="7"/>
  <c r="W1355" i="7"/>
  <c r="X1378" i="7"/>
  <c r="W1359" i="7"/>
  <c r="X1382" i="7"/>
  <c r="X1325" i="7"/>
  <c r="X1341" i="7"/>
  <c r="W1368" i="7"/>
  <c r="W1326" i="7"/>
  <c r="W1332" i="7"/>
  <c r="W1337" i="7"/>
  <c r="W1353" i="7"/>
  <c r="W1373" i="7"/>
  <c r="W1369" i="7"/>
  <c r="W1383" i="7"/>
  <c r="W1387" i="7"/>
  <c r="W1328" i="7"/>
  <c r="W1344" i="7"/>
  <c r="W1379" i="7"/>
  <c r="X1262" i="7"/>
  <c r="W1286" i="7"/>
  <c r="X1266" i="7"/>
  <c r="W1290" i="7"/>
  <c r="X1270" i="7"/>
  <c r="W1294" i="7"/>
  <c r="X1274" i="7"/>
  <c r="W1298" i="7"/>
  <c r="X1278" i="7"/>
  <c r="W1302" i="7"/>
  <c r="X1282" i="7"/>
  <c r="W1262" i="7"/>
  <c r="W1317" i="7"/>
  <c r="X1283" i="7"/>
  <c r="X1287" i="7"/>
  <c r="X1295" i="7"/>
  <c r="W1323" i="7"/>
  <c r="W1264" i="7"/>
  <c r="W1276" i="7"/>
  <c r="W1311" i="7"/>
  <c r="W1285" i="7"/>
  <c r="W1289" i="7"/>
  <c r="W1293" i="7"/>
  <c r="W1297" i="7"/>
  <c r="X1324" i="7"/>
  <c r="X1294" i="7"/>
  <c r="W1295" i="7"/>
  <c r="W1268" i="7"/>
  <c r="W1280" i="7"/>
  <c r="W1282" i="7"/>
  <c r="W1305" i="7"/>
  <c r="W1313" i="7"/>
  <c r="W1319" i="7"/>
  <c r="W1283" i="7"/>
  <c r="W1307" i="7"/>
  <c r="W1199" i="7"/>
  <c r="W1242" i="7"/>
  <c r="W1203" i="7"/>
  <c r="W1246" i="7"/>
  <c r="W1207" i="7"/>
  <c r="W1250" i="7"/>
  <c r="W1211" i="7"/>
  <c r="W1254" i="7"/>
  <c r="W1215" i="7"/>
  <c r="W1258" i="7"/>
  <c r="W1219" i="7"/>
  <c r="X1220" i="7"/>
  <c r="X1224" i="7"/>
  <c r="X1228" i="7"/>
  <c r="X1232" i="7"/>
  <c r="X1236" i="7"/>
  <c r="X1240" i="7"/>
  <c r="W1209" i="7"/>
  <c r="W1223" i="7"/>
  <c r="W1227" i="7"/>
  <c r="X1207" i="7"/>
  <c r="W1231" i="7"/>
  <c r="W1235" i="7"/>
  <c r="W1239" i="7"/>
  <c r="W1201" i="7"/>
  <c r="W1252" i="7"/>
  <c r="W1213" i="7"/>
  <c r="W1256" i="7"/>
  <c r="W1217" i="7"/>
  <c r="W1260" i="7"/>
  <c r="W1212" i="7"/>
  <c r="W1244" i="7"/>
  <c r="W1241" i="7"/>
  <c r="X1244" i="7"/>
  <c r="W1137" i="7"/>
  <c r="W1180" i="7"/>
  <c r="W1141" i="7"/>
  <c r="W1184" i="7"/>
  <c r="W1145" i="7"/>
  <c r="W1188" i="7"/>
  <c r="W1149" i="7"/>
  <c r="W1192" i="7"/>
  <c r="W1153" i="7"/>
  <c r="W1196" i="7"/>
  <c r="W1158" i="7"/>
  <c r="X1138" i="7"/>
  <c r="X1181" i="7"/>
  <c r="W1162" i="7"/>
  <c r="X1142" i="7"/>
  <c r="W1166" i="7"/>
  <c r="X1146" i="7"/>
  <c r="W1170" i="7"/>
  <c r="X1150" i="7"/>
  <c r="W1174" i="7"/>
  <c r="X1154" i="7"/>
  <c r="W1179" i="7"/>
  <c r="W1140" i="7"/>
  <c r="X1163" i="7"/>
  <c r="W1144" i="7"/>
  <c r="W1148" i="7"/>
  <c r="W1191" i="7"/>
  <c r="W1152" i="7"/>
  <c r="W1195" i="7"/>
  <c r="W1156" i="7"/>
  <c r="X1137" i="7"/>
  <c r="X1141" i="7"/>
  <c r="X1145" i="7"/>
  <c r="X1149" i="7"/>
  <c r="X1153" i="7"/>
  <c r="W1136" i="7"/>
  <c r="W1143" i="7"/>
  <c r="W1154" i="7"/>
  <c r="W1171" i="7"/>
  <c r="W1193" i="7"/>
  <c r="W1138" i="7"/>
  <c r="W1146" i="7"/>
  <c r="W1150" i="7"/>
  <c r="X1158" i="7"/>
  <c r="W1159" i="7"/>
  <c r="W1160" i="7"/>
  <c r="W1167" i="7"/>
  <c r="X1174" i="7"/>
  <c r="W1175" i="7"/>
  <c r="W1181" i="7"/>
  <c r="W1194" i="7"/>
  <c r="X1162" i="7"/>
  <c r="W1163" i="7"/>
  <c r="X1194" i="7"/>
  <c r="W1197" i="7"/>
  <c r="W1183" i="7"/>
  <c r="W1198" i="7"/>
  <c r="W1075" i="7"/>
  <c r="W1118" i="7"/>
  <c r="W1079" i="7"/>
  <c r="W1122" i="7"/>
  <c r="W1083" i="7"/>
  <c r="W1126" i="7"/>
  <c r="W1087" i="7"/>
  <c r="W1130" i="7"/>
  <c r="W1091" i="7"/>
  <c r="W1134" i="7"/>
  <c r="W1096" i="7"/>
  <c r="X1076" i="7"/>
  <c r="W1100" i="7"/>
  <c r="X1080" i="7"/>
  <c r="W1104" i="7"/>
  <c r="X1084" i="7"/>
  <c r="X1127" i="7"/>
  <c r="W1108" i="7"/>
  <c r="X1088" i="7"/>
  <c r="X1131" i="7"/>
  <c r="W1112" i="7"/>
  <c r="X1092" i="7"/>
  <c r="X1135" i="7"/>
  <c r="W1117" i="7"/>
  <c r="W1121" i="7"/>
  <c r="W1082" i="7"/>
  <c r="W1125" i="7"/>
  <c r="W1086" i="7"/>
  <c r="W1090" i="7"/>
  <c r="W1095" i="7"/>
  <c r="W1103" i="7"/>
  <c r="W1107" i="7"/>
  <c r="W1111" i="7"/>
  <c r="W1084" i="7"/>
  <c r="W1105" i="7"/>
  <c r="W1120" i="7"/>
  <c r="W1088" i="7"/>
  <c r="W1097" i="7"/>
  <c r="W1109" i="7"/>
  <c r="W1123" i="7"/>
  <c r="W1092" i="7"/>
  <c r="W1131" i="7"/>
  <c r="W1053" i="7"/>
  <c r="W1052" i="7"/>
  <c r="W1013" i="7"/>
  <c r="W1056" i="7"/>
  <c r="W1017" i="7"/>
  <c r="W1060" i="7"/>
  <c r="W1021" i="7"/>
  <c r="W1064" i="7"/>
  <c r="W1025" i="7"/>
  <c r="W1068" i="7"/>
  <c r="W1029" i="7"/>
  <c r="W1072" i="7"/>
  <c r="W1038" i="7"/>
  <c r="W1018" i="7"/>
  <c r="W1027" i="7"/>
  <c r="W1055" i="7"/>
  <c r="X1035" i="7"/>
  <c r="W1059" i="7"/>
  <c r="W1020" i="7"/>
  <c r="X1052" i="7"/>
  <c r="W1033" i="7"/>
  <c r="W1037" i="7"/>
  <c r="X1060" i="7"/>
  <c r="W1041" i="7"/>
  <c r="W1045" i="7"/>
  <c r="W1049" i="7"/>
  <c r="X1015" i="7"/>
  <c r="W1022" i="7"/>
  <c r="W1047" i="7"/>
  <c r="W1070" i="7"/>
  <c r="W1010" i="7"/>
  <c r="W1023" i="7"/>
  <c r="W1031" i="7"/>
  <c r="W1039" i="7"/>
  <c r="W1051" i="7"/>
  <c r="W1058" i="7"/>
  <c r="W1065" i="7"/>
  <c r="X1031" i="7"/>
  <c r="X1042" i="7"/>
  <c r="X948" i="7"/>
  <c r="X995" i="7"/>
  <c r="W947" i="7"/>
  <c r="W990" i="7"/>
  <c r="W994" i="7"/>
  <c r="W998" i="7"/>
  <c r="W1002" i="7"/>
  <c r="W963" i="7"/>
  <c r="W1006" i="7"/>
  <c r="W967" i="7"/>
  <c r="X1003" i="7"/>
  <c r="W989" i="7"/>
  <c r="W950" i="7"/>
  <c r="W993" i="7"/>
  <c r="W954" i="7"/>
  <c r="W997" i="7"/>
  <c r="W958" i="7"/>
  <c r="W1001" i="7"/>
  <c r="W962" i="7"/>
  <c r="W1005" i="7"/>
  <c r="W966" i="7"/>
  <c r="W1009" i="7"/>
  <c r="W968" i="7"/>
  <c r="X991" i="7"/>
  <c r="W976" i="7"/>
  <c r="X999" i="7"/>
  <c r="W977" i="7"/>
  <c r="W975" i="7"/>
  <c r="W979" i="7"/>
  <c r="W983" i="7"/>
  <c r="X963" i="7"/>
  <c r="W987" i="7"/>
  <c r="X967" i="7"/>
  <c r="W948" i="7"/>
  <c r="W969" i="7"/>
  <c r="W974" i="7"/>
  <c r="W973" i="7"/>
  <c r="W991" i="7"/>
  <c r="W995" i="7"/>
  <c r="X997" i="7"/>
  <c r="W999" i="7"/>
  <c r="W1003" i="7"/>
  <c r="X1005" i="7"/>
  <c r="W1007" i="7"/>
  <c r="X1007" i="7"/>
  <c r="W964" i="7"/>
  <c r="X972" i="7"/>
  <c r="W831" i="7"/>
  <c r="W839" i="7"/>
  <c r="X826" i="7"/>
  <c r="X834" i="7"/>
  <c r="W849" i="7"/>
  <c r="X853" i="7"/>
  <c r="W859" i="7"/>
  <c r="W860" i="7"/>
  <c r="W843" i="7"/>
  <c r="W847" i="7"/>
  <c r="W851" i="7"/>
  <c r="X874" i="7"/>
  <c r="W855" i="7"/>
  <c r="X878" i="7"/>
  <c r="W822" i="7"/>
  <c r="W837" i="7"/>
  <c r="W872" i="7"/>
  <c r="W821" i="7"/>
  <c r="W864" i="7"/>
  <c r="W825" i="7"/>
  <c r="W868" i="7"/>
  <c r="W829" i="7"/>
  <c r="W876" i="7"/>
  <c r="X821" i="7"/>
  <c r="X837" i="7"/>
  <c r="W838" i="7"/>
  <c r="W861" i="7"/>
  <c r="W869" i="7"/>
  <c r="W873" i="7"/>
  <c r="W880" i="7"/>
  <c r="X843" i="7"/>
  <c r="W824" i="7"/>
  <c r="W867" i="7"/>
  <c r="X847" i="7"/>
  <c r="W871" i="7"/>
  <c r="X867" i="7"/>
  <c r="W830" i="7"/>
  <c r="W857" i="7"/>
  <c r="X861" i="7"/>
  <c r="W865" i="7"/>
  <c r="W800" i="7"/>
  <c r="W761" i="7"/>
  <c r="W804" i="7"/>
  <c r="W765" i="7"/>
  <c r="W808" i="7"/>
  <c r="W769" i="7"/>
  <c r="W812" i="7"/>
  <c r="W773" i="7"/>
  <c r="W816" i="7"/>
  <c r="W777" i="7"/>
  <c r="W820" i="7"/>
  <c r="W810" i="7"/>
  <c r="W806" i="7"/>
  <c r="W781" i="7"/>
  <c r="W785" i="7"/>
  <c r="X808" i="7"/>
  <c r="W789" i="7"/>
  <c r="W793" i="7"/>
  <c r="W797" i="7"/>
  <c r="X820" i="7"/>
  <c r="W758" i="7"/>
  <c r="W763" i="7"/>
  <c r="W791" i="7"/>
  <c r="W802" i="7"/>
  <c r="X763" i="7"/>
  <c r="W774" i="7"/>
  <c r="W779" i="7"/>
  <c r="W759" i="7"/>
  <c r="W798" i="7"/>
  <c r="W770" i="7"/>
  <c r="W817" i="7"/>
  <c r="W697" i="7"/>
  <c r="W701" i="7"/>
  <c r="W748" i="7"/>
  <c r="W695" i="7"/>
  <c r="W738" i="7"/>
  <c r="W699" i="7"/>
  <c r="W742" i="7"/>
  <c r="W703" i="7"/>
  <c r="W746" i="7"/>
  <c r="W707" i="7"/>
  <c r="W750" i="7"/>
  <c r="W711" i="7"/>
  <c r="W754" i="7"/>
  <c r="W715" i="7"/>
  <c r="W709" i="7"/>
  <c r="W712" i="7"/>
  <c r="W713" i="7"/>
  <c r="W756" i="7"/>
  <c r="W719" i="7"/>
  <c r="W723" i="7"/>
  <c r="X703" i="7"/>
  <c r="W727" i="7"/>
  <c r="W731" i="7"/>
  <c r="W735" i="7"/>
  <c r="W743" i="7"/>
  <c r="W744" i="7"/>
  <c r="W740" i="7"/>
  <c r="W747" i="7"/>
  <c r="W683" i="7"/>
  <c r="W632" i="7"/>
  <c r="W675" i="7"/>
  <c r="W636" i="7"/>
  <c r="W679" i="7"/>
  <c r="W644" i="7"/>
  <c r="W687" i="7"/>
  <c r="W648" i="7"/>
  <c r="W691" i="7"/>
  <c r="W652" i="7"/>
  <c r="W635" i="7"/>
  <c r="W640" i="7"/>
  <c r="W642" i="7"/>
  <c r="W663" i="7"/>
  <c r="W653" i="7"/>
  <c r="W657" i="7"/>
  <c r="W661" i="7"/>
  <c r="W665" i="7"/>
  <c r="W669" i="7"/>
  <c r="W673" i="7"/>
  <c r="X632" i="7"/>
  <c r="X689" i="7"/>
  <c r="W659" i="7"/>
  <c r="W689" i="7"/>
  <c r="X642" i="7"/>
  <c r="X666" i="7"/>
  <c r="W690" i="7"/>
  <c r="W641" i="7"/>
  <c r="W662" i="7"/>
  <c r="W655" i="7"/>
  <c r="W677" i="7"/>
  <c r="W693" i="7"/>
  <c r="W613" i="7"/>
  <c r="W617" i="7"/>
  <c r="W592" i="7"/>
  <c r="W600" i="7"/>
  <c r="W604" i="7"/>
  <c r="W608" i="7"/>
  <c r="W570" i="7"/>
  <c r="W586" i="7"/>
  <c r="X591" i="7"/>
  <c r="X613" i="7"/>
  <c r="W597" i="7"/>
  <c r="W591" i="7"/>
  <c r="W595" i="7"/>
  <c r="X618" i="7"/>
  <c r="W599" i="7"/>
  <c r="W603" i="7"/>
  <c r="X583" i="7"/>
  <c r="W607" i="7"/>
  <c r="W572" i="7"/>
  <c r="W577" i="7"/>
  <c r="W582" i="7"/>
  <c r="W588" i="7"/>
  <c r="W593" i="7"/>
  <c r="W605" i="7"/>
  <c r="W611" i="7"/>
  <c r="W615" i="7"/>
  <c r="W624" i="7"/>
  <c r="W573" i="7"/>
  <c r="W578" i="7"/>
  <c r="W584" i="7"/>
  <c r="W589" i="7"/>
  <c r="W620" i="7"/>
  <c r="W628" i="7"/>
  <c r="W583" i="7"/>
  <c r="X589" i="7"/>
  <c r="W594" i="7"/>
  <c r="W616" i="7"/>
  <c r="W625" i="7"/>
  <c r="X533" i="7"/>
  <c r="W509" i="7"/>
  <c r="W513" i="7"/>
  <c r="W556" i="7"/>
  <c r="W517" i="7"/>
  <c r="W560" i="7"/>
  <c r="W521" i="7"/>
  <c r="W564" i="7"/>
  <c r="W525" i="7"/>
  <c r="W568" i="7"/>
  <c r="X541" i="7"/>
  <c r="W523" i="7"/>
  <c r="X529" i="7"/>
  <c r="W535" i="7"/>
  <c r="W529" i="7"/>
  <c r="W533" i="7"/>
  <c r="W537" i="7"/>
  <c r="X517" i="7"/>
  <c r="W541" i="7"/>
  <c r="X521" i="7"/>
  <c r="W545" i="7"/>
  <c r="X525" i="7"/>
  <c r="W506" i="7"/>
  <c r="W510" i="7"/>
  <c r="W566" i="7"/>
  <c r="W514" i="7"/>
  <c r="X537" i="7"/>
  <c r="W549" i="7"/>
  <c r="W562" i="7"/>
  <c r="W511" i="7"/>
  <c r="W531" i="7"/>
  <c r="W554" i="7"/>
  <c r="W558" i="7"/>
  <c r="W530" i="7"/>
  <c r="W507" i="7"/>
  <c r="X511" i="7"/>
  <c r="W526" i="7"/>
  <c r="X545" i="7"/>
  <c r="W550" i="7"/>
  <c r="W448" i="7"/>
  <c r="W483" i="7"/>
  <c r="W499" i="7"/>
  <c r="W443" i="7"/>
  <c r="W486" i="7"/>
  <c r="W447" i="7"/>
  <c r="W490" i="7"/>
  <c r="W451" i="7"/>
  <c r="W494" i="7"/>
  <c r="W455" i="7"/>
  <c r="W498" i="7"/>
  <c r="X478" i="7"/>
  <c r="W459" i="7"/>
  <c r="W502" i="7"/>
  <c r="W463" i="7"/>
  <c r="W468" i="7"/>
  <c r="X471" i="7"/>
  <c r="W491" i="7"/>
  <c r="W500" i="7"/>
  <c r="X467" i="7"/>
  <c r="X443" i="7"/>
  <c r="X486" i="7"/>
  <c r="W467" i="7"/>
  <c r="X447" i="7"/>
  <c r="X490" i="7"/>
  <c r="W471" i="7"/>
  <c r="X451" i="7"/>
  <c r="X494" i="7"/>
  <c r="W475" i="7"/>
  <c r="X455" i="7"/>
  <c r="X498" i="7"/>
  <c r="W479" i="7"/>
  <c r="X459" i="7"/>
  <c r="X502" i="7"/>
  <c r="X463" i="7"/>
  <c r="W445" i="7"/>
  <c r="W461" i="7"/>
  <c r="W492" i="7"/>
  <c r="W473" i="7"/>
  <c r="X492" i="7"/>
  <c r="X488" i="7"/>
  <c r="W469" i="7"/>
  <c r="W399" i="7"/>
  <c r="X433" i="7"/>
  <c r="W426" i="7"/>
  <c r="W430" i="7"/>
  <c r="W434" i="7"/>
  <c r="W381" i="7"/>
  <c r="W424" i="7"/>
  <c r="W385" i="7"/>
  <c r="W428" i="7"/>
  <c r="W389" i="7"/>
  <c r="W432" i="7"/>
  <c r="W393" i="7"/>
  <c r="W436" i="7"/>
  <c r="W397" i="7"/>
  <c r="W440" i="7"/>
  <c r="W395" i="7"/>
  <c r="W405" i="7"/>
  <c r="W409" i="7"/>
  <c r="W413" i="7"/>
  <c r="W417" i="7"/>
  <c r="W421" i="7"/>
  <c r="W391" i="7"/>
  <c r="W411" i="7"/>
  <c r="W383" i="7"/>
  <c r="W387" i="7"/>
  <c r="W401" i="7"/>
  <c r="W422" i="7"/>
  <c r="W437" i="7"/>
  <c r="W433" i="7"/>
  <c r="W442" i="7"/>
  <c r="W398" i="7"/>
  <c r="W407" i="7"/>
  <c r="W438" i="7"/>
  <c r="W357" i="7"/>
  <c r="W318" i="7"/>
  <c r="W361" i="7"/>
  <c r="W322" i="7"/>
  <c r="W326" i="7"/>
  <c r="W369" i="7"/>
  <c r="W330" i="7"/>
  <c r="W373" i="7"/>
  <c r="W334" i="7"/>
  <c r="W377" i="7"/>
  <c r="W353" i="7"/>
  <c r="W339" i="7"/>
  <c r="X319" i="7"/>
  <c r="X362" i="7"/>
  <c r="W343" i="7"/>
  <c r="X366" i="7"/>
  <c r="W347" i="7"/>
  <c r="X370" i="7"/>
  <c r="W351" i="7"/>
  <c r="X374" i="7"/>
  <c r="W355" i="7"/>
  <c r="X378" i="7"/>
  <c r="W366" i="7"/>
  <c r="W331" i="7"/>
  <c r="W349" i="7"/>
  <c r="W364" i="7"/>
  <c r="W365" i="7"/>
  <c r="W370" i="7"/>
  <c r="W352" i="7"/>
  <c r="W367" i="7"/>
  <c r="W345" i="7"/>
  <c r="W356" i="7"/>
  <c r="W296" i="7"/>
  <c r="W300" i="7"/>
  <c r="W261" i="7"/>
  <c r="W304" i="7"/>
  <c r="W265" i="7"/>
  <c r="W308" i="7"/>
  <c r="W269" i="7"/>
  <c r="W312" i="7"/>
  <c r="W273" i="7"/>
  <c r="W316" i="7"/>
  <c r="W302" i="7"/>
  <c r="W270" i="7"/>
  <c r="W277" i="7"/>
  <c r="W298" i="7"/>
  <c r="W306" i="7"/>
  <c r="W310" i="7"/>
  <c r="W314" i="7"/>
  <c r="W281" i="7"/>
  <c r="W285" i="7"/>
  <c r="W289" i="7"/>
  <c r="X312" i="7"/>
  <c r="W293" i="7"/>
  <c r="X316" i="7"/>
  <c r="W266" i="7"/>
  <c r="W267" i="7"/>
  <c r="W279" i="7"/>
  <c r="W283" i="7"/>
  <c r="W287" i="7"/>
  <c r="W278" i="7"/>
  <c r="W284" i="7"/>
  <c r="W288" i="7"/>
  <c r="W295" i="7"/>
  <c r="X299" i="7"/>
  <c r="W263" i="7"/>
  <c r="W191" i="7"/>
  <c r="W234" i="7"/>
  <c r="W195" i="7"/>
  <c r="W238" i="7"/>
  <c r="W199" i="7"/>
  <c r="W242" i="7"/>
  <c r="W203" i="7"/>
  <c r="W246" i="7"/>
  <c r="W207" i="7"/>
  <c r="W250" i="7"/>
  <c r="W211" i="7"/>
  <c r="X208" i="7"/>
  <c r="W193" i="7"/>
  <c r="X216" i="7"/>
  <c r="X220" i="7"/>
  <c r="W201" i="7"/>
  <c r="W225" i="7"/>
  <c r="W215" i="7"/>
  <c r="X195" i="7"/>
  <c r="W223" i="7"/>
  <c r="X203" i="7"/>
  <c r="X246" i="7"/>
  <c r="W231" i="7"/>
  <c r="X212" i="7"/>
  <c r="W217" i="7"/>
  <c r="W221" i="7"/>
  <c r="W240" i="7"/>
  <c r="W208" i="7"/>
  <c r="W236" i="7"/>
  <c r="W244" i="7"/>
  <c r="W218" i="7"/>
  <c r="W227" i="7"/>
  <c r="W252" i="7"/>
  <c r="W192" i="7"/>
  <c r="W196" i="7"/>
  <c r="W204" i="7"/>
  <c r="W219" i="7"/>
  <c r="W129" i="7"/>
  <c r="W133" i="7"/>
  <c r="W176" i="7"/>
  <c r="W137" i="7"/>
  <c r="W180" i="7"/>
  <c r="W141" i="7"/>
  <c r="W184" i="7"/>
  <c r="W145" i="7"/>
  <c r="W188" i="7"/>
  <c r="X169" i="7"/>
  <c r="W189" i="7"/>
  <c r="W162" i="7"/>
  <c r="W149" i="7"/>
  <c r="W153" i="7"/>
  <c r="X133" i="7"/>
  <c r="W157" i="7"/>
  <c r="X137" i="7"/>
  <c r="W161" i="7"/>
  <c r="X141" i="7"/>
  <c r="W169" i="7"/>
  <c r="W134" i="7"/>
  <c r="W138" i="7"/>
  <c r="W146" i="7"/>
  <c r="X165" i="7"/>
  <c r="W170" i="7"/>
  <c r="W174" i="7"/>
  <c r="W178" i="7"/>
  <c r="W186" i="7"/>
  <c r="W190" i="7"/>
  <c r="W165" i="7"/>
  <c r="X149" i="7"/>
  <c r="W151" i="7"/>
  <c r="X162" i="7"/>
  <c r="W182" i="7"/>
  <c r="X190" i="7"/>
  <c r="W131" i="7"/>
  <c r="W139" i="7"/>
  <c r="W143" i="7"/>
  <c r="W147" i="7"/>
  <c r="W171" i="7"/>
  <c r="W128" i="7"/>
  <c r="W67" i="7"/>
  <c r="W110" i="7"/>
  <c r="X90" i="7"/>
  <c r="W71" i="7"/>
  <c r="W114" i="7"/>
  <c r="W75" i="7"/>
  <c r="W118" i="7"/>
  <c r="W79" i="7"/>
  <c r="W122" i="7"/>
  <c r="W83" i="7"/>
  <c r="W126" i="7"/>
  <c r="X106" i="7"/>
  <c r="W76" i="7"/>
  <c r="X88" i="7"/>
  <c r="W107" i="7"/>
  <c r="W93" i="7"/>
  <c r="W87" i="7"/>
  <c r="X110" i="7"/>
  <c r="W99" i="7"/>
  <c r="W103" i="7"/>
  <c r="X126" i="7"/>
  <c r="W73" i="7"/>
  <c r="W80" i="7"/>
  <c r="W90" i="7"/>
  <c r="W108" i="7"/>
  <c r="W77" i="7"/>
  <c r="W94" i="7"/>
  <c r="X108" i="7"/>
  <c r="W119" i="7"/>
  <c r="W81" i="7"/>
  <c r="W84" i="7"/>
  <c r="W91" i="7"/>
  <c r="W116" i="7"/>
  <c r="W123" i="7"/>
  <c r="W95" i="7"/>
  <c r="W101" i="7"/>
  <c r="W109" i="7"/>
  <c r="W120" i="7"/>
  <c r="W60" i="7"/>
  <c r="X18" i="7"/>
  <c r="X22" i="7"/>
  <c r="W36" i="7"/>
  <c r="W61" i="7"/>
  <c r="X45" i="7"/>
  <c r="X49" i="7"/>
  <c r="X53" i="7"/>
  <c r="X57" i="7"/>
  <c r="X61" i="7"/>
  <c r="X43" i="7"/>
  <c r="W43" i="7"/>
  <c r="W45" i="7"/>
  <c r="W53" i="7"/>
  <c r="W59" i="7"/>
  <c r="W62" i="7"/>
  <c r="X60" i="7"/>
  <c r="W32" i="7"/>
  <c r="X46" i="7"/>
  <c r="X51" i="7"/>
  <c r="X54" i="7"/>
  <c r="W63" i="7"/>
  <c r="W22" i="7"/>
  <c r="W24" i="7"/>
  <c r="W49" i="7"/>
  <c r="X63" i="7"/>
  <c r="W47" i="7"/>
  <c r="X47" i="7"/>
  <c r="X50" i="7"/>
  <c r="W55" i="7"/>
  <c r="W58" i="7"/>
  <c r="W1763" i="7"/>
  <c r="W1764" i="7"/>
  <c r="W1748" i="7"/>
  <c r="W1745" i="7"/>
  <c r="W1743" i="7"/>
  <c r="W1728" i="7"/>
  <c r="W1725" i="7"/>
  <c r="W1724" i="7"/>
  <c r="W1722" i="7"/>
  <c r="W1721" i="7"/>
  <c r="W1707" i="7"/>
  <c r="X1703" i="7"/>
  <c r="DC84" i="56"/>
  <c r="DL84" i="56" s="1"/>
  <c r="EC84" i="56" s="1"/>
  <c r="X1646" i="7"/>
  <c r="X1650" i="7"/>
  <c r="X1693" i="7"/>
  <c r="X1654" i="7"/>
  <c r="X1697" i="7"/>
  <c r="X1660" i="7"/>
  <c r="X1675" i="7"/>
  <c r="X1618" i="7"/>
  <c r="X1619" i="7"/>
  <c r="X1623" i="7"/>
  <c r="X1627" i="7"/>
  <c r="X1635" i="7"/>
  <c r="X1589" i="7"/>
  <c r="X1622" i="7"/>
  <c r="X1630" i="7"/>
  <c r="X1634" i="7"/>
  <c r="X1522" i="7"/>
  <c r="X1518" i="7"/>
  <c r="X1474" i="7"/>
  <c r="X1458" i="7"/>
  <c r="X1470" i="7"/>
  <c r="X1451" i="7"/>
  <c r="X1494" i="7"/>
  <c r="X1455" i="7"/>
  <c r="X1498" i="7"/>
  <c r="X1463" i="7"/>
  <c r="X1506" i="7"/>
  <c r="X1510" i="7"/>
  <c r="X1040" i="7"/>
  <c r="X989" i="7"/>
  <c r="X884" i="7"/>
  <c r="X927" i="7"/>
  <c r="X935" i="7"/>
  <c r="X939" i="7"/>
  <c r="X904" i="7"/>
  <c r="X822" i="7"/>
  <c r="X873" i="7"/>
  <c r="X877" i="7"/>
  <c r="X838" i="7"/>
  <c r="X125" i="7"/>
  <c r="X375" i="7"/>
  <c r="X758" i="7"/>
  <c r="W28" i="7"/>
  <c r="X238" i="7"/>
  <c r="X218" i="7"/>
  <c r="W40" i="7"/>
  <c r="X97" i="7"/>
  <c r="X929" i="7"/>
  <c r="X65" i="7"/>
  <c r="X93" i="7"/>
  <c r="X230" i="7"/>
  <c r="X580" i="7"/>
  <c r="X131" i="7"/>
  <c r="X548" i="7"/>
  <c r="X564" i="7"/>
  <c r="X515" i="7"/>
  <c r="X775" i="7"/>
  <c r="X1687" i="7"/>
  <c r="X1799" i="7"/>
  <c r="X1843" i="7"/>
  <c r="X1568" i="7"/>
  <c r="X779" i="7"/>
  <c r="X1070" i="7"/>
  <c r="X670" i="7"/>
  <c r="X1684" i="7"/>
  <c r="X1391" i="7"/>
  <c r="X1395" i="7"/>
  <c r="X1286" i="7"/>
  <c r="X1887" i="7"/>
  <c r="X1761" i="7"/>
  <c r="X1342" i="7"/>
  <c r="X1729" i="7"/>
  <c r="X1905" i="7"/>
  <c r="X1830" i="7"/>
  <c r="X1756" i="7"/>
  <c r="X1804" i="7"/>
  <c r="X1666" i="7"/>
  <c r="X1698" i="7"/>
  <c r="X1871" i="7"/>
  <c r="X1577" i="7"/>
  <c r="X648" i="7"/>
  <c r="X1493" i="7"/>
  <c r="X86" i="7"/>
  <c r="X214" i="7"/>
  <c r="X202" i="7"/>
  <c r="X475" i="7"/>
  <c r="X581" i="7"/>
  <c r="X493" i="7"/>
  <c r="X631" i="7"/>
  <c r="X114" i="7"/>
  <c r="X690" i="7"/>
  <c r="X427" i="7"/>
  <c r="X1030" i="7"/>
  <c r="X509" i="7"/>
  <c r="X150" i="7"/>
  <c r="X205" i="7"/>
  <c r="X260" i="7"/>
  <c r="X314" i="7"/>
  <c r="X395" i="7"/>
  <c r="X530" i="7"/>
  <c r="X539" i="7"/>
  <c r="X546" i="7"/>
  <c r="X560" i="7"/>
  <c r="X562" i="7"/>
  <c r="X658" i="7"/>
  <c r="X900" i="7"/>
  <c r="X1792" i="7"/>
  <c r="X458" i="7"/>
  <c r="X931" i="7"/>
  <c r="X527" i="7"/>
  <c r="X569" i="7"/>
  <c r="X139" i="7"/>
  <c r="X402" i="7"/>
  <c r="X468" i="7"/>
  <c r="X500" i="7"/>
  <c r="X603" i="7"/>
  <c r="X622" i="7"/>
  <c r="X649" i="7"/>
  <c r="X308" i="7"/>
  <c r="X473" i="7"/>
  <c r="X535" i="7"/>
  <c r="X644" i="7"/>
  <c r="X654" i="7"/>
  <c r="X943" i="7"/>
  <c r="X1119" i="7"/>
  <c r="X69" i="7"/>
  <c r="X176" i="7"/>
  <c r="X273" i="7"/>
  <c r="X457" i="7"/>
  <c r="X542" i="7"/>
  <c r="X829" i="7"/>
  <c r="X926" i="7"/>
  <c r="X823" i="7"/>
  <c r="X938" i="7"/>
  <c r="X1640" i="7"/>
  <c r="X1788" i="7"/>
  <c r="X1800" i="7"/>
  <c r="X1938" i="7"/>
  <c r="X1942" i="7"/>
  <c r="X1019" i="7"/>
  <c r="X1062" i="7"/>
  <c r="X1100" i="7"/>
  <c r="X1108" i="7"/>
  <c r="X1213" i="7"/>
  <c r="X1477" i="7"/>
  <c r="X1824" i="7"/>
  <c r="X1924" i="7"/>
  <c r="X1173" i="7"/>
  <c r="X1605" i="7"/>
  <c r="X1805" i="7"/>
  <c r="X1178" i="7"/>
  <c r="X1580" i="7"/>
  <c r="X1796" i="7"/>
  <c r="X489" i="7"/>
  <c r="X1501" i="7"/>
  <c r="X1505" i="7"/>
  <c r="X1578" i="7"/>
  <c r="X1691" i="7"/>
  <c r="X1695" i="7"/>
  <c r="X109" i="7"/>
  <c r="X82" i="7"/>
  <c r="X99" i="7"/>
  <c r="X793" i="7"/>
  <c r="X917" i="7"/>
  <c r="X921" i="7"/>
  <c r="X179" i="7"/>
  <c r="X173" i="7"/>
  <c r="X638" i="7"/>
  <c r="X595" i="7"/>
  <c r="X748" i="7"/>
  <c r="X903" i="7"/>
  <c r="X1038" i="7"/>
  <c r="X74" i="7"/>
  <c r="X304" i="7"/>
  <c r="X410" i="7"/>
  <c r="X432" i="7"/>
  <c r="X538" i="7"/>
  <c r="X616" i="7"/>
  <c r="X707" i="7"/>
  <c r="X752" i="7"/>
  <c r="X882" i="7"/>
  <c r="X1028" i="7"/>
  <c r="X1949" i="7"/>
  <c r="X101" i="7"/>
  <c r="X158" i="7"/>
  <c r="X239" i="7"/>
  <c r="X434" i="7"/>
  <c r="X469" i="7"/>
  <c r="X547" i="7"/>
  <c r="X558" i="7"/>
  <c r="X575" i="7"/>
  <c r="X593" i="7"/>
  <c r="X711" i="7"/>
  <c r="X753" i="7"/>
  <c r="X841" i="7"/>
  <c r="X1291" i="7"/>
  <c r="X1873" i="7"/>
  <c r="X551" i="7"/>
  <c r="X625" i="7"/>
  <c r="X72" i="7"/>
  <c r="X739" i="7"/>
  <c r="X704" i="7"/>
  <c r="X116" i="7"/>
  <c r="X70" i="7"/>
  <c r="X614" i="7"/>
  <c r="X104" i="7"/>
  <c r="X399" i="7"/>
  <c r="X406" i="7"/>
  <c r="X430" i="7"/>
  <c r="X445" i="7"/>
  <c r="X534" i="7"/>
  <c r="X552" i="7"/>
  <c r="X554" i="7"/>
  <c r="X587" i="7"/>
  <c r="X605" i="7"/>
  <c r="X630" i="7"/>
  <c r="X746" i="7"/>
  <c r="X749" i="7"/>
  <c r="X791" i="7"/>
  <c r="X1012" i="7"/>
  <c r="X1298" i="7"/>
  <c r="X1310" i="7"/>
  <c r="X1502" i="7"/>
  <c r="X194" i="7"/>
  <c r="X268" i="7"/>
  <c r="X436" i="7"/>
  <c r="X556" i="7"/>
  <c r="X607" i="7"/>
  <c r="X75" i="7"/>
  <c r="X81" i="7"/>
  <c r="X151" i="7"/>
  <c r="X209" i="7"/>
  <c r="X397" i="7"/>
  <c r="X523" i="7"/>
  <c r="X543" i="7"/>
  <c r="X849" i="7"/>
  <c r="X891" i="7"/>
  <c r="X906" i="7"/>
  <c r="X946" i="7"/>
  <c r="X1056" i="7"/>
  <c r="X1857" i="7"/>
  <c r="X1870" i="7"/>
  <c r="X183" i="7"/>
  <c r="X745" i="7"/>
  <c r="X84" i="7"/>
  <c r="X700" i="7"/>
  <c r="X251" i="7"/>
  <c r="X306" i="7"/>
  <c r="X326" i="7"/>
  <c r="X531" i="7"/>
  <c r="X145" i="7"/>
  <c r="X147" i="7"/>
  <c r="X250" i="7"/>
  <c r="X550" i="7"/>
  <c r="X571" i="7"/>
  <c r="X585" i="7"/>
  <c r="X599" i="7"/>
  <c r="X678" i="7"/>
  <c r="X697" i="7"/>
  <c r="X714" i="7"/>
  <c r="X816" i="7"/>
  <c r="X833" i="7"/>
  <c r="X889" i="7"/>
  <c r="X1126" i="7"/>
  <c r="X1790" i="7"/>
  <c r="X1794" i="7"/>
  <c r="X1860" i="7"/>
  <c r="X1364" i="7"/>
  <c r="X1422" i="7"/>
  <c r="X1446" i="7"/>
  <c r="X1492" i="7"/>
  <c r="X1546" i="7"/>
  <c r="X1688" i="7"/>
  <c r="X1752" i="7"/>
  <c r="X1764" i="7"/>
  <c r="X1795" i="7"/>
  <c r="X1851" i="7"/>
  <c r="X1893" i="7"/>
  <c r="X923" i="7"/>
  <c r="X976" i="7"/>
  <c r="X1001" i="7"/>
  <c r="X1151" i="7"/>
  <c r="X1277" i="7"/>
  <c r="X1302" i="7"/>
  <c r="X1333" i="7"/>
  <c r="X1360" i="7"/>
  <c r="X1539" i="7"/>
  <c r="X1551" i="7"/>
  <c r="X1765" i="7"/>
  <c r="X1854" i="7"/>
  <c r="X1915" i="7"/>
  <c r="X1917" i="7"/>
  <c r="X1946" i="7"/>
  <c r="X1120" i="7"/>
  <c r="X1329" i="7"/>
  <c r="X1380" i="7"/>
  <c r="X1461" i="7"/>
  <c r="X1572" i="7"/>
  <c r="X1590" i="7"/>
  <c r="X1604" i="7"/>
  <c r="X1608" i="7"/>
  <c r="X1741" i="7"/>
  <c r="X1786" i="7"/>
  <c r="X993" i="7"/>
  <c r="X1023" i="7"/>
  <c r="X1171" i="7"/>
  <c r="X1175" i="7"/>
  <c r="X1229" i="7"/>
  <c r="X1253" i="7"/>
  <c r="X1256" i="7"/>
  <c r="X1314" i="7"/>
  <c r="X1427" i="7"/>
  <c r="X1542" i="7"/>
  <c r="X1793" i="7"/>
  <c r="X1953" i="7"/>
  <c r="X462" i="7"/>
  <c r="X920" i="7"/>
  <c r="W30" i="7"/>
  <c r="W38" i="7"/>
  <c r="X67" i="7"/>
  <c r="X100" i="7"/>
  <c r="X111" i="7"/>
  <c r="X29" i="7"/>
  <c r="W37" i="7"/>
  <c r="X36" i="7"/>
  <c r="X66" i="7"/>
  <c r="X79" i="7"/>
  <c r="X262" i="7"/>
  <c r="X367" i="7"/>
  <c r="X94" i="7"/>
  <c r="X98" i="7"/>
  <c r="X118" i="7"/>
  <c r="X161" i="7"/>
  <c r="X191" i="7"/>
  <c r="X305" i="7"/>
  <c r="X332" i="7"/>
  <c r="W42" i="7"/>
  <c r="X301" i="7"/>
  <c r="X144" i="7"/>
  <c r="X107" i="7"/>
  <c r="X153" i="7"/>
  <c r="X177" i="7"/>
  <c r="X25" i="7"/>
  <c r="X33" i="7"/>
  <c r="X41" i="7"/>
  <c r="X123" i="7"/>
  <c r="X363" i="7"/>
  <c r="X398" i="7"/>
  <c r="X452" i="7"/>
  <c r="X135" i="7"/>
  <c r="X197" i="7"/>
  <c r="X386" i="7"/>
  <c r="X400" i="7"/>
  <c r="X411" i="7"/>
  <c r="X442" i="7"/>
  <c r="X444" i="7"/>
  <c r="X634" i="7"/>
  <c r="X258" i="7"/>
  <c r="X428" i="7"/>
  <c r="X438" i="7"/>
  <c r="X440" i="7"/>
  <c r="X449" i="7"/>
  <c r="X456" i="7"/>
  <c r="X568" i="7"/>
  <c r="X594" i="7"/>
  <c r="X610" i="7"/>
  <c r="X274" i="7"/>
  <c r="X328" i="7"/>
  <c r="X364" i="7"/>
  <c r="X418" i="7"/>
  <c r="X422" i="7"/>
  <c r="X426" i="7"/>
  <c r="X477" i="7"/>
  <c r="X641" i="7"/>
  <c r="X573" i="7"/>
  <c r="X978" i="7"/>
  <c r="X163" i="7"/>
  <c r="X235" i="7"/>
  <c r="X298" i="7"/>
  <c r="X390" i="7"/>
  <c r="X385" i="7"/>
  <c r="X389" i="7"/>
  <c r="X415" i="7"/>
  <c r="X423" i="7"/>
  <c r="X448" i="7"/>
  <c r="X577" i="7"/>
  <c r="X600" i="7"/>
  <c r="X780" i="7"/>
  <c r="X1777" i="7"/>
  <c r="X199" i="7"/>
  <c r="X234" i="7"/>
  <c r="X243" i="7"/>
  <c r="X252" i="7"/>
  <c r="X254" i="7"/>
  <c r="X297" i="7"/>
  <c r="X331" i="7"/>
  <c r="X333" i="7"/>
  <c r="X340" i="7"/>
  <c r="X348" i="7"/>
  <c r="X392" i="7"/>
  <c r="X407" i="7"/>
  <c r="X441" i="7"/>
  <c r="X465" i="7"/>
  <c r="X504" i="7"/>
  <c r="X608" i="7"/>
  <c r="X609" i="7"/>
  <c r="X886" i="7"/>
  <c r="X247" i="7"/>
  <c r="X261" i="7"/>
  <c r="X270" i="7"/>
  <c r="X278" i="7"/>
  <c r="X294" i="7"/>
  <c r="X309" i="7"/>
  <c r="X313" i="7"/>
  <c r="X403" i="7"/>
  <c r="X461" i="7"/>
  <c r="X481" i="7"/>
  <c r="X499" i="7"/>
  <c r="X503" i="7"/>
  <c r="X514" i="7"/>
  <c r="X518" i="7"/>
  <c r="X522" i="7"/>
  <c r="X526" i="7"/>
  <c r="X528" i="7"/>
  <c r="X532" i="7"/>
  <c r="X536" i="7"/>
  <c r="X540" i="7"/>
  <c r="X544" i="7"/>
  <c r="X572" i="7"/>
  <c r="X584" i="7"/>
  <c r="X755" i="7"/>
  <c r="X487" i="7"/>
  <c r="X491" i="7"/>
  <c r="X495" i="7"/>
  <c r="X496" i="7"/>
  <c r="X615" i="7"/>
  <c r="X240" i="7"/>
  <c r="X257" i="7"/>
  <c r="X282" i="7"/>
  <c r="X391" i="7"/>
  <c r="X414" i="7"/>
  <c r="X453" i="7"/>
  <c r="X460" i="7"/>
  <c r="X672" i="7"/>
  <c r="X686" i="7"/>
  <c r="X688" i="7"/>
  <c r="X696" i="7"/>
  <c r="X857" i="7"/>
  <c r="X740" i="7"/>
  <c r="X859" i="7"/>
  <c r="X885" i="7"/>
  <c r="X902" i="7"/>
  <c r="X636" i="7"/>
  <c r="X662" i="7"/>
  <c r="X681" i="7"/>
  <c r="X710" i="7"/>
  <c r="X759" i="7"/>
  <c r="X664" i="7"/>
  <c r="X677" i="7"/>
  <c r="X693" i="7"/>
  <c r="X720" i="7"/>
  <c r="X726" i="7"/>
  <c r="X792" i="7"/>
  <c r="X807" i="7"/>
  <c r="X814" i="7"/>
  <c r="X864" i="7"/>
  <c r="X652" i="7"/>
  <c r="X660" i="7"/>
  <c r="X824" i="7"/>
  <c r="X850" i="7"/>
  <c r="X1781" i="7"/>
  <c r="X892" i="7"/>
  <c r="X986" i="7"/>
  <c r="X990" i="7"/>
  <c r="X1172" i="7"/>
  <c r="X782" i="7"/>
  <c r="X1058" i="7"/>
  <c r="X1257" i="7"/>
  <c r="X1308" i="7"/>
  <c r="X804" i="7"/>
  <c r="X812" i="7"/>
  <c r="X922" i="7"/>
  <c r="X898" i="7"/>
  <c r="X930" i="7"/>
  <c r="X1170" i="7"/>
  <c r="X1519" i="7"/>
  <c r="X1538" i="7"/>
  <c r="X1683" i="7"/>
  <c r="X1699" i="7"/>
  <c r="X1642" i="7"/>
  <c r="X1658" i="7"/>
  <c r="X360" i="7"/>
  <c r="X325" i="7"/>
  <c r="X368" i="7"/>
  <c r="X329" i="7"/>
  <c r="X372" i="7"/>
  <c r="X376" i="7"/>
  <c r="X337" i="7"/>
  <c r="X932" i="7"/>
  <c r="X947" i="7"/>
  <c r="X959" i="7"/>
  <c r="X968" i="7"/>
  <c r="X1027" i="7"/>
  <c r="X1109" i="7"/>
  <c r="X1161" i="7"/>
  <c r="X1757" i="7"/>
  <c r="X1869" i="7"/>
  <c r="X1875" i="7"/>
  <c r="X897" i="7"/>
  <c r="X901" i="7"/>
  <c r="X911" i="7"/>
  <c r="X928" i="7"/>
  <c r="X1166" i="7"/>
  <c r="X1418" i="7"/>
  <c r="X1689" i="7"/>
  <c r="X888" i="7"/>
  <c r="X907" i="7"/>
  <c r="X955" i="7"/>
  <c r="X982" i="7"/>
  <c r="X1853" i="7"/>
  <c r="X980" i="7"/>
  <c r="X988" i="7"/>
  <c r="X1320" i="7"/>
  <c r="X1802" i="7"/>
  <c r="X1806" i="7"/>
  <c r="X1856" i="7"/>
  <c r="X713" i="7"/>
  <c r="X1176" i="7"/>
  <c r="X994" i="7"/>
  <c r="X1002" i="7"/>
  <c r="X1072" i="7"/>
  <c r="X1074" i="7"/>
  <c r="X1091" i="7"/>
  <c r="X1096" i="7"/>
  <c r="X1104" i="7"/>
  <c r="X1122" i="7"/>
  <c r="X1147" i="7"/>
  <c r="X1165" i="7"/>
  <c r="X1248" i="7"/>
  <c r="X1316" i="7"/>
  <c r="X1414" i="7"/>
  <c r="X1638" i="7"/>
  <c r="X1850" i="7"/>
  <c r="X1063" i="7"/>
  <c r="X1112" i="7"/>
  <c r="X1167" i="7"/>
  <c r="X1177" i="7"/>
  <c r="X1279" i="7"/>
  <c r="X1290" i="7"/>
  <c r="X1808" i="7"/>
  <c r="X1890" i="7"/>
  <c r="X1209" i="7"/>
  <c r="X1749" i="7"/>
  <c r="X1025" i="7"/>
  <c r="X1160" i="7"/>
  <c r="X1252" i="7"/>
  <c r="X1312" i="7"/>
  <c r="X1420" i="7"/>
  <c r="X1593" i="7"/>
  <c r="X1685" i="7"/>
  <c r="X1835" i="7"/>
  <c r="X1839" i="7"/>
  <c r="X1459" i="7"/>
  <c r="X1595" i="7"/>
  <c r="X1726" i="7"/>
  <c r="X1707" i="7"/>
  <c r="X1730" i="7"/>
  <c r="X1723" i="7"/>
  <c r="X1434" i="7"/>
  <c r="X1515" i="7"/>
  <c r="X1531" i="7"/>
  <c r="X1547" i="7"/>
  <c r="X1560" i="7"/>
  <c r="X1581" i="7"/>
  <c r="X1596" i="7"/>
  <c r="X1725" i="7"/>
  <c r="X1766" i="7"/>
  <c r="X1773" i="7"/>
  <c r="X1838" i="7"/>
  <c r="X1862" i="7"/>
  <c r="X1889" i="7"/>
  <c r="X1910" i="7"/>
  <c r="X1929" i="7"/>
  <c r="X1931" i="7"/>
  <c r="X1251" i="7"/>
  <c r="X1255" i="7"/>
  <c r="X1724" i="7"/>
  <c r="X1304" i="7"/>
  <c r="X1361" i="7"/>
  <c r="X1399" i="7"/>
  <c r="X1419" i="7"/>
  <c r="X1471" i="7"/>
  <c r="X1473" i="7"/>
  <c r="X1481" i="7"/>
  <c r="X1489" i="7"/>
  <c r="X1525" i="7"/>
  <c r="X1527" i="7"/>
  <c r="X1612" i="7"/>
  <c r="X1813" i="7"/>
  <c r="X1817" i="7"/>
  <c r="X1825" i="7"/>
  <c r="X1842" i="7"/>
  <c r="X1855" i="7"/>
  <c r="X1858" i="7"/>
  <c r="X1894" i="7"/>
  <c r="X1919" i="7"/>
  <c r="X1933" i="7"/>
  <c r="X1940" i="7"/>
  <c r="X1954" i="7"/>
  <c r="X1423" i="7"/>
  <c r="X1426" i="7"/>
  <c r="X1543" i="7"/>
  <c r="X1554" i="7"/>
  <c r="X1569" i="7"/>
  <c r="X1597" i="7"/>
  <c r="X1609" i="7"/>
  <c r="X1624" i="7"/>
  <c r="X1655" i="7"/>
  <c r="X1705" i="7"/>
  <c r="X1737" i="7"/>
  <c r="X1878" i="7"/>
  <c r="X1925" i="7"/>
  <c r="X1359" i="7"/>
  <c r="X1438" i="7"/>
  <c r="X1573" i="7"/>
  <c r="X1585" i="7"/>
  <c r="X1616" i="7"/>
  <c r="X1653" i="7"/>
  <c r="X1760" i="7"/>
  <c r="X1778" i="7"/>
  <c r="X1782" i="7"/>
  <c r="X1844" i="7"/>
  <c r="X1848" i="7"/>
  <c r="X1877" i="7"/>
  <c r="X773" i="7"/>
  <c r="X774" i="7"/>
  <c r="X784" i="7"/>
  <c r="X786" i="7"/>
  <c r="X794" i="7"/>
  <c r="X809" i="7"/>
  <c r="X805" i="7"/>
  <c r="X806" i="7"/>
  <c r="X802" i="7"/>
  <c r="X801" i="7"/>
  <c r="X813" i="7"/>
  <c r="X800" i="7"/>
  <c r="X736" i="7"/>
  <c r="X734" i="7"/>
  <c r="X737" i="7"/>
  <c r="X751" i="7"/>
  <c r="X721" i="7"/>
  <c r="X724" i="7"/>
  <c r="X730" i="7"/>
  <c r="X743" i="7"/>
  <c r="X747" i="7"/>
  <c r="X695" i="7"/>
  <c r="X754" i="7"/>
  <c r="X712" i="7"/>
  <c r="X750" i="7"/>
  <c r="X633" i="7"/>
  <c r="X668" i="7"/>
  <c r="X691" i="7"/>
  <c r="X639" i="7"/>
  <c r="X643" i="7"/>
  <c r="X647" i="7"/>
  <c r="X651" i="7"/>
  <c r="X683" i="7"/>
  <c r="X574" i="7"/>
  <c r="X612" i="7"/>
  <c r="X590" i="7"/>
  <c r="X611" i="7"/>
  <c r="X624" i="7"/>
  <c r="X623" i="7"/>
  <c r="X582" i="7"/>
  <c r="X579" i="7"/>
  <c r="X578" i="7"/>
  <c r="X602" i="7"/>
  <c r="X617" i="7"/>
  <c r="X1914" i="7"/>
  <c r="X1918" i="7"/>
  <c r="X1922" i="7"/>
  <c r="X1926" i="7"/>
  <c r="X1930" i="7"/>
  <c r="X1898" i="7"/>
  <c r="X1909" i="7"/>
  <c r="X1934" i="7"/>
  <c r="X1941" i="7"/>
  <c r="X1945" i="7"/>
  <c r="X1952" i="7"/>
  <c r="X1892" i="7"/>
  <c r="X1935" i="7"/>
  <c r="X1896" i="7"/>
  <c r="X1939" i="7"/>
  <c r="X1900" i="7"/>
  <c r="X1943" i="7"/>
  <c r="X1904" i="7"/>
  <c r="X1947" i="7"/>
  <c r="X1908" i="7"/>
  <c r="X1951" i="7"/>
  <c r="X1912" i="7"/>
  <c r="X1937" i="7"/>
  <c r="X1948" i="7"/>
  <c r="X1902" i="7"/>
  <c r="X1944" i="7"/>
  <c r="X1906" i="7"/>
  <c r="X1936" i="7"/>
  <c r="X1921" i="7"/>
  <c r="X1950" i="7"/>
  <c r="X1874" i="7"/>
  <c r="X1876" i="7"/>
  <c r="X1885" i="7"/>
  <c r="X1886" i="7"/>
  <c r="X1888" i="7"/>
  <c r="X1880" i="7"/>
  <c r="X1881" i="7"/>
  <c r="X1882" i="7"/>
  <c r="X1884" i="7"/>
  <c r="X1872" i="7"/>
  <c r="X1829" i="7"/>
  <c r="X1846" i="7"/>
  <c r="X1847" i="7"/>
  <c r="X1832" i="7"/>
  <c r="X1833" i="7"/>
  <c r="X1834" i="7"/>
  <c r="X1837" i="7"/>
  <c r="X1841" i="7"/>
  <c r="X1774" i="7"/>
  <c r="X1809" i="7"/>
  <c r="X1768" i="7"/>
  <c r="X1811" i="7"/>
  <c r="X1772" i="7"/>
  <c r="X1815" i="7"/>
  <c r="X1776" i="7"/>
  <c r="X1819" i="7"/>
  <c r="X1780" i="7"/>
  <c r="X1823" i="7"/>
  <c r="X1784" i="7"/>
  <c r="X1827" i="7"/>
  <c r="X1770" i="7"/>
  <c r="X1826" i="7"/>
  <c r="X1822" i="7"/>
  <c r="X1814" i="7"/>
  <c r="X1818" i="7"/>
  <c r="X1821" i="7"/>
  <c r="X1810" i="7"/>
  <c r="X1706" i="7"/>
  <c r="X1710" i="7"/>
  <c r="X1718" i="7"/>
  <c r="X1722" i="7"/>
  <c r="X1721" i="7"/>
  <c r="X1734" i="7"/>
  <c r="X1738" i="7"/>
  <c r="X1742" i="7"/>
  <c r="X1714" i="7"/>
  <c r="X1748" i="7"/>
  <c r="X1717" i="7"/>
  <c r="X1696" i="7"/>
  <c r="X1661" i="7"/>
  <c r="X1665" i="7"/>
  <c r="X1669" i="7"/>
  <c r="X1673" i="7"/>
  <c r="X1677" i="7"/>
  <c r="X1681" i="7"/>
  <c r="X1690" i="7"/>
  <c r="X1682" i="7"/>
  <c r="X1686" i="7"/>
  <c r="X1647" i="7"/>
  <c r="X1651" i="7"/>
  <c r="X1621" i="7"/>
  <c r="X1582" i="7"/>
  <c r="X1625" i="7"/>
  <c r="X1586" i="7"/>
  <c r="X1629" i="7"/>
  <c r="X1633" i="7"/>
  <c r="X1594" i="7"/>
  <c r="X1637" i="7"/>
  <c r="X1617" i="7"/>
  <c r="X1599" i="7"/>
  <c r="X1636" i="7"/>
  <c r="X1613" i="7"/>
  <c r="X1516" i="7"/>
  <c r="X1559" i="7"/>
  <c r="X1520" i="7"/>
  <c r="X1563" i="7"/>
  <c r="X1524" i="7"/>
  <c r="X1567" i="7"/>
  <c r="X1528" i="7"/>
  <c r="X1571" i="7"/>
  <c r="X1532" i="7"/>
  <c r="X1575" i="7"/>
  <c r="X1533" i="7"/>
  <c r="X1556" i="7"/>
  <c r="X1570" i="7"/>
  <c r="X1545" i="7"/>
  <c r="X1549" i="7"/>
  <c r="X1553" i="7"/>
  <c r="X1562" i="7"/>
  <c r="X1517" i="7"/>
  <c r="X1475" i="7"/>
  <c r="X1479" i="7"/>
  <c r="X1483" i="7"/>
  <c r="X1487" i="7"/>
  <c r="X1491" i="7"/>
  <c r="X1497" i="7"/>
  <c r="X1504" i="7"/>
  <c r="X1508" i="7"/>
  <c r="X1453" i="7"/>
  <c r="X1388" i="7"/>
  <c r="X1431" i="7"/>
  <c r="X1392" i="7"/>
  <c r="X1435" i="7"/>
  <c r="X1396" i="7"/>
  <c r="X1439" i="7"/>
  <c r="X1400" i="7"/>
  <c r="X1443" i="7"/>
  <c r="X1404" i="7"/>
  <c r="X1447" i="7"/>
  <c r="X1408" i="7"/>
  <c r="X1409" i="7"/>
  <c r="X1417" i="7"/>
  <c r="X1429" i="7"/>
  <c r="X1412" i="7"/>
  <c r="X1416" i="7"/>
  <c r="X1326" i="7"/>
  <c r="X1369" i="7"/>
  <c r="X1373" i="7"/>
  <c r="X1334" i="7"/>
  <c r="X1377" i="7"/>
  <c r="X1381" i="7"/>
  <c r="X1347" i="7"/>
  <c r="X1351" i="7"/>
  <c r="X1348" i="7"/>
  <c r="X1356" i="7"/>
  <c r="X1385" i="7"/>
  <c r="X1357" i="7"/>
  <c r="X1264" i="7"/>
  <c r="X1307" i="7"/>
  <c r="X1268" i="7"/>
  <c r="X1311" i="7"/>
  <c r="X1272" i="7"/>
  <c r="X1315" i="7"/>
  <c r="X1276" i="7"/>
  <c r="X1280" i="7"/>
  <c r="X1281" i="7"/>
  <c r="X1285" i="7"/>
  <c r="X1289" i="7"/>
  <c r="X1297" i="7"/>
  <c r="X1301" i="7"/>
  <c r="X1263" i="7"/>
  <c r="X1271" i="7"/>
  <c r="X1293" i="7"/>
  <c r="X1273" i="7"/>
  <c r="X1245" i="7"/>
  <c r="X1206" i="7"/>
  <c r="X1249" i="7"/>
  <c r="X1210" i="7"/>
  <c r="X1214" i="7"/>
  <c r="X1218" i="7"/>
  <c r="X1205" i="7"/>
  <c r="X1237" i="7"/>
  <c r="X1225" i="7"/>
  <c r="X1222" i="7"/>
  <c r="X1226" i="7"/>
  <c r="X1230" i="7"/>
  <c r="X1234" i="7"/>
  <c r="X1238" i="7"/>
  <c r="X1202" i="7"/>
  <c r="X1233" i="7"/>
  <c r="X1247" i="7"/>
  <c r="X1259" i="7"/>
  <c r="X1221" i="7"/>
  <c r="X1217" i="7"/>
  <c r="X1136" i="7"/>
  <c r="X1179" i="7"/>
  <c r="X1140" i="7"/>
  <c r="X1183" i="7"/>
  <c r="X1144" i="7"/>
  <c r="X1187" i="7"/>
  <c r="X1148" i="7"/>
  <c r="X1191" i="7"/>
  <c r="X1195" i="7"/>
  <c r="X1156" i="7"/>
  <c r="X1197" i="7"/>
  <c r="X1164" i="7"/>
  <c r="X1168" i="7"/>
  <c r="X1152" i="7"/>
  <c r="X1117" i="7"/>
  <c r="X1082" i="7"/>
  <c r="X1125" i="7"/>
  <c r="X1086" i="7"/>
  <c r="X1129" i="7"/>
  <c r="X1133" i="7"/>
  <c r="X1095" i="7"/>
  <c r="X1099" i="7"/>
  <c r="X1103" i="7"/>
  <c r="X1107" i="7"/>
  <c r="X1111" i="7"/>
  <c r="X1079" i="7"/>
  <c r="X1077" i="7"/>
  <c r="X1081" i="7"/>
  <c r="X1085" i="7"/>
  <c r="X1128" i="7"/>
  <c r="X1132" i="7"/>
  <c r="X1090" i="7"/>
  <c r="X1089" i="7"/>
  <c r="X1033" i="7"/>
  <c r="X1041" i="7"/>
  <c r="X1045" i="7"/>
  <c r="X1049" i="7"/>
  <c r="X1066" i="7"/>
  <c r="X1054" i="7"/>
  <c r="X1064" i="7"/>
  <c r="X984" i="7"/>
  <c r="X971" i="7"/>
  <c r="X979" i="7"/>
  <c r="X983" i="7"/>
  <c r="X987" i="7"/>
  <c r="X908" i="7"/>
  <c r="X909" i="7"/>
  <c r="X910" i="7"/>
  <c r="X893" i="7"/>
  <c r="X912" i="7"/>
  <c r="X913" i="7"/>
  <c r="X914" i="7"/>
  <c r="X934" i="7"/>
  <c r="X936" i="7"/>
  <c r="X945" i="7"/>
  <c r="X916" i="7"/>
  <c r="X918" i="7"/>
  <c r="X940" i="7"/>
  <c r="X944" i="7"/>
  <c r="X842" i="7"/>
  <c r="X851" i="7"/>
  <c r="X852" i="7"/>
  <c r="X855" i="7"/>
  <c r="X856" i="7"/>
  <c r="X880" i="7"/>
  <c r="X839" i="7"/>
  <c r="X840" i="7"/>
  <c r="X844" i="7"/>
  <c r="X845" i="7"/>
  <c r="X846" i="7"/>
  <c r="X848" i="7"/>
  <c r="X854" i="7"/>
  <c r="X860" i="7"/>
  <c r="X871" i="7"/>
  <c r="X872" i="7"/>
  <c r="X876" i="7"/>
  <c r="X827" i="7"/>
  <c r="X828" i="7"/>
  <c r="X831" i="7"/>
  <c r="X832" i="7"/>
  <c r="X835" i="7"/>
  <c r="X836" i="7"/>
  <c r="X862" i="7"/>
  <c r="X866" i="7"/>
  <c r="X869" i="7"/>
  <c r="X865" i="7"/>
  <c r="X868" i="7"/>
  <c r="X881" i="7"/>
  <c r="X760" i="7"/>
  <c r="X761" i="7"/>
  <c r="X810" i="7"/>
  <c r="X764" i="7"/>
  <c r="X765" i="7"/>
  <c r="X788" i="7"/>
  <c r="X789" i="7"/>
  <c r="X790" i="7"/>
  <c r="X818" i="7"/>
  <c r="X817" i="7"/>
  <c r="X768" i="7"/>
  <c r="X769" i="7"/>
  <c r="X796" i="7"/>
  <c r="X797" i="7"/>
  <c r="X798" i="7"/>
  <c r="X776" i="7"/>
  <c r="X777" i="7"/>
  <c r="X778" i="7"/>
  <c r="X699" i="7"/>
  <c r="X715" i="7"/>
  <c r="X729" i="7"/>
  <c r="X738" i="7"/>
  <c r="X719" i="7"/>
  <c r="X723" i="7"/>
  <c r="X727" i="7"/>
  <c r="X731" i="7"/>
  <c r="X735" i="7"/>
  <c r="X702" i="7"/>
  <c r="X706" i="7"/>
  <c r="X718" i="7"/>
  <c r="X742" i="7"/>
  <c r="X756" i="7"/>
  <c r="X701" i="7"/>
  <c r="X705" i="7"/>
  <c r="X709" i="7"/>
  <c r="X733" i="7"/>
  <c r="X687" i="7"/>
  <c r="X692" i="7"/>
  <c r="X675" i="7"/>
  <c r="X680" i="7"/>
  <c r="X653" i="7"/>
  <c r="X657" i="7"/>
  <c r="X661" i="7"/>
  <c r="X665" i="7"/>
  <c r="X669" i="7"/>
  <c r="X673" i="7"/>
  <c r="X637" i="7"/>
  <c r="X679" i="7"/>
  <c r="X684" i="7"/>
  <c r="X655" i="7"/>
  <c r="X645" i="7"/>
  <c r="X659" i="7"/>
  <c r="X663" i="7"/>
  <c r="X667" i="7"/>
  <c r="X671" i="7"/>
  <c r="X676" i="7"/>
  <c r="X596" i="7"/>
  <c r="X597" i="7"/>
  <c r="X598" i="7"/>
  <c r="X620" i="7"/>
  <c r="X621" i="7"/>
  <c r="X629" i="7"/>
  <c r="X570" i="7"/>
  <c r="X586" i="7"/>
  <c r="X604" i="7"/>
  <c r="X628" i="7"/>
  <c r="X588" i="7"/>
  <c r="X606" i="7"/>
  <c r="X592" i="7"/>
  <c r="X506" i="7"/>
  <c r="X507" i="7"/>
  <c r="X508" i="7"/>
  <c r="X510" i="7"/>
  <c r="X567" i="7"/>
  <c r="X566" i="7"/>
  <c r="X401" i="7"/>
  <c r="X405" i="7"/>
  <c r="X409" i="7"/>
  <c r="X413" i="7"/>
  <c r="X417" i="7"/>
  <c r="X421" i="7"/>
  <c r="X381" i="7"/>
  <c r="X382" i="7"/>
  <c r="X420" i="7"/>
  <c r="X404" i="7"/>
  <c r="X408" i="7"/>
  <c r="X412" i="7"/>
  <c r="X416" i="7"/>
  <c r="X419" i="7"/>
  <c r="X424" i="7"/>
  <c r="X393" i="7"/>
  <c r="X394" i="7"/>
  <c r="X341" i="7"/>
  <c r="X361" i="7"/>
  <c r="X365" i="7"/>
  <c r="X369" i="7"/>
  <c r="X330" i="7"/>
  <c r="X373" i="7"/>
  <c r="X334" i="7"/>
  <c r="X377" i="7"/>
  <c r="X324" i="7"/>
  <c r="X327" i="7"/>
  <c r="X336" i="7"/>
  <c r="X352" i="7"/>
  <c r="X323" i="7"/>
  <c r="X335" i="7"/>
  <c r="X344" i="7"/>
  <c r="X355" i="7"/>
  <c r="X359" i="7"/>
  <c r="X357" i="7"/>
  <c r="X318" i="7"/>
  <c r="X320" i="7"/>
  <c r="X322" i="7"/>
  <c r="X347" i="7"/>
  <c r="X353" i="7"/>
  <c r="X349" i="7"/>
  <c r="X339" i="7"/>
  <c r="X345" i="7"/>
  <c r="X280" i="7"/>
  <c r="X284" i="7"/>
  <c r="X286" i="7"/>
  <c r="X302" i="7"/>
  <c r="X310" i="7"/>
  <c r="X277" i="7"/>
  <c r="X281" i="7"/>
  <c r="X285" i="7"/>
  <c r="X289" i="7"/>
  <c r="X293" i="7"/>
  <c r="X266" i="7"/>
  <c r="X269" i="7"/>
  <c r="X288" i="7"/>
  <c r="X290" i="7"/>
  <c r="X255" i="7"/>
  <c r="X259" i="7"/>
  <c r="X263" i="7"/>
  <c r="X267" i="7"/>
  <c r="X271" i="7"/>
  <c r="X276" i="7"/>
  <c r="X292" i="7"/>
  <c r="X265" i="7"/>
  <c r="X296" i="7"/>
  <c r="X300" i="7"/>
  <c r="X201" i="7"/>
  <c r="X207" i="7"/>
  <c r="X211" i="7"/>
  <c r="X215" i="7"/>
  <c r="X219" i="7"/>
  <c r="X223" i="7"/>
  <c r="X227" i="7"/>
  <c r="X231" i="7"/>
  <c r="X213" i="7"/>
  <c r="X217" i="7"/>
  <c r="X221" i="7"/>
  <c r="X225" i="7"/>
  <c r="X229" i="7"/>
  <c r="X193" i="7"/>
  <c r="X152" i="7"/>
  <c r="X182" i="7"/>
  <c r="X134" i="7"/>
  <c r="X155" i="7"/>
  <c r="X184" i="7"/>
  <c r="X138" i="7"/>
  <c r="X160" i="7"/>
  <c r="X157" i="7"/>
  <c r="X186" i="7"/>
  <c r="X142" i="7"/>
  <c r="X143" i="7"/>
  <c r="X164" i="7"/>
  <c r="X178" i="7"/>
  <c r="X166" i="7"/>
  <c r="X156" i="7"/>
  <c r="X168" i="7"/>
  <c r="X189" i="7"/>
  <c r="X180" i="7"/>
  <c r="X129" i="7"/>
  <c r="X130" i="7"/>
  <c r="X170" i="7"/>
  <c r="X172" i="7"/>
  <c r="X188" i="7"/>
  <c r="X71" i="7"/>
  <c r="X73" i="7"/>
  <c r="X103" i="7"/>
  <c r="X105" i="7"/>
  <c r="X77" i="7"/>
  <c r="X83" i="7"/>
  <c r="X85" i="7"/>
  <c r="X115" i="7"/>
  <c r="X87" i="7"/>
  <c r="X89" i="7"/>
  <c r="X119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X78" i="7" l="1"/>
  <c r="X1866" i="7"/>
  <c r="X14" i="7"/>
  <c r="X20" i="7"/>
  <c r="X1785" i="7"/>
  <c r="X1868" i="7"/>
  <c r="X1864" i="7"/>
  <c r="W1365" i="7"/>
  <c r="W1345" i="7"/>
  <c r="W1340" i="7"/>
  <c r="X1363" i="7"/>
  <c r="X1337" i="7"/>
  <c r="X1338" i="7"/>
  <c r="X1366" i="7"/>
  <c r="X1303" i="7"/>
  <c r="X2" i="7"/>
  <c r="X16" i="7"/>
  <c r="W21" i="7"/>
  <c r="X21" i="7"/>
  <c r="X17" i="7"/>
  <c r="W17" i="7"/>
  <c r="X13" i="7"/>
  <c r="W13" i="7"/>
  <c r="W12" i="7"/>
  <c r="X12" i="7"/>
  <c r="W10" i="7"/>
  <c r="X10" i="7"/>
  <c r="W6" i="7"/>
  <c r="X6" i="7"/>
  <c r="W9" i="7"/>
  <c r="X9" i="7"/>
  <c r="W8" i="7"/>
  <c r="X8" i="7"/>
  <c r="W5" i="7"/>
  <c r="X5" i="7"/>
  <c r="W4" i="7"/>
  <c r="X4" i="7"/>
  <c r="W27" i="7"/>
  <c r="W29" i="7"/>
  <c r="X24" i="7"/>
  <c r="X32" i="7"/>
  <c r="X40" i="7"/>
  <c r="W26" i="7"/>
  <c r="W34" i="7"/>
  <c r="X28" i="7"/>
  <c r="X31" i="7"/>
  <c r="X27" i="7"/>
  <c r="W33" i="7"/>
  <c r="W41" i="7"/>
  <c r="W25" i="7"/>
  <c r="X37" i="7"/>
  <c r="R422" i="56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  <c r="U340" i="56" l="1"/>
  <c r="U336" i="56" s="1"/>
  <c r="U332" i="5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<sst xmlns="http://schemas.openxmlformats.org/spreadsheetml/2006/main" count="7756" uniqueCount="259">
  <si>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</si>
  <si>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</si>
  <si>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</si>
  <si>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</si>
  <si>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</si>
  <si>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</si>
  <si>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</si>
  <si>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</si>
  <si>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</si>
  <si>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</si>
  <si>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</si>
  <si>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</si>
  <si>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</si>
  <si>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</si>
  <si>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</si>
  <si>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</si>
  <si>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</si>
  <si>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</si>
  <si>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</si>
  <si>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</si>
  <si>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</si>
  <si>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</si>
  <si>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</si>
  <si>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</si>
  <si>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</si>
  <si>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</si>
  <si>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</si>
  <si>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</si>
  <si>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</si>
  <si>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</si>
  <si>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</si>
  <si>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</si>
  <si>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</si>
  <si>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</si>
  <si>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</si>
  <si>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</si>
  <si>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</si>
  <si>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</si>
  <si>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</si>
  <si>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</si>
  <si>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</si>
  <si>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</si>
  <si>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</si>
  <si>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</si>
  <si>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</si>
  <si>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</si>
  <si>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</si>
  <si>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</si>
  <si>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</si>
  <si>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</si>
  <si>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</si>
  <si>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</si>
  <si>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</si>
  <si>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</si>
  <si>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</si>
  <si>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</si>
  <si>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</si>
  <si>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</si>
  <si>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</si>
  <si>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</si>
  <si>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</si>
  <si>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</si>
  <si>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</si>
  <si>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</si>
  <si>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</si>
  <si>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</si>
  <si>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</si>
  <si>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</si>
  <si>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</si>
  <si>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</si>
  <si>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</si>
  <si>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</si>
  <si>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</si>
  <si>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</si>
  <si>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</si>
  <si>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</si>
  <si>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</si>
  <si>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</si>
  <si>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</si>
  <si>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</si>
  <si>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</si>
  <si>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</si>
  <si>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</si>
  <si>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</si>
  <si>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</si>
  <si>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</si>
  <si>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</si>
  <si>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</si>
  <si>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</si>
  <si>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</si>
  <si>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</si>
  <si>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</si>
  <si>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</si>
  <si>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</si>
  <si>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</si>
  <si>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</si>
  <si>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</si>
  <si>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</si>
  <si>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</si>
  <si>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</si>
  <si>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</si>
  <si>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</si>
  <si>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</si>
  <si>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</si>
  <si>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</si>
  <si>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</si>
  <si>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</si>
  <si>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</si>
  <si>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</si>
  <si>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</si>
  <si>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SILICE</t>
  </si>
  <si>
    <t>RO 1 (COMPUESTA - Permeado)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</si>
  <si>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</si>
  <si>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</si>
  <si>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</si>
  <si>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</si>
  <si>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</si>
  <si>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</si>
  <si>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</si>
  <si>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</si>
  <si>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</si>
  <si>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</si>
  <si>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</si>
  <si>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</si>
  <si>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</si>
  <si>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</si>
  <si>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</si>
  <si>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</si>
  <si>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</si>
  <si>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</si>
  <si>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</si>
  <si>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</si>
  <si>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</si>
  <si>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</si>
  <si>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</si>
  <si>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</si>
  <si>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</si>
  <si>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</si>
  <si>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</si>
  <si>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</si>
  <si>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</si>
  <si>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</si>
  <si>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</si>
  <si>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</si>
  <si>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</si>
  <si>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</si>
  <si>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</si>
  <si>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</si>
  <si>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</si>
  <si>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</si>
  <si>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</si>
  <si>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</si>
  <si>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</si>
  <si>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</si>
  <si>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</si>
  <si>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</si>
  <si>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</si>
  <si>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</si>
  <si>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</si>
  <si>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</si>
  <si>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</si>
  <si>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</si>
  <si>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</si>
  <si>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</si>
  <si>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</si>
  <si>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</si>
  <si>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</si>
  <si>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</si>
  <si>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</si>
  <si>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</si>
  <si>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</si>
  <si>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</si>
  <si>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</si>
  <si>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</si>
  <si>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</si>
  <si>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</si>
  <si>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</si>
  <si>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</si>
  <si>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</si>
  <si>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</si>
  <si>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</si>
  <si>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</si>
  <si>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</si>
  <si>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</si>
  <si>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</si>
  <si>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</si>
  <si>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</si>
  <si>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</si>
  <si>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</si>
  <si>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</si>
  <si>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</si>
  <si>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</si>
  <si>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</si>
  <si>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</si>
  <si>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</si>
  <si>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</si>
  <si>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</si>
  <si>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</si>
  <si>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</si>
  <si>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</si>
  <si>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</si>
  <si>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Vertimiento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</si>
  <si>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</si>
  <si>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</si>
  <si>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</si>
  <si>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</si>
  <si>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</si>
  <si>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</si>
  <si>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</si>
  <si>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</si>
  <si>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</si>
  <si>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</si>
  <si>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</si>
  <si>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</si>
  <si>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</si>
  <si>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</si>
  <si>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</si>
  <si>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</si>
  <si>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</si>
  <si>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</si>
  <si>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</si>
  <si>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</si>
  <si>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</si>
  <si>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</si>
  <si>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</si>
  <si>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</si>
  <si>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</si>
  <si>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</si>
  <si>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</si>
  <si>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</si>
  <si>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</si>
  <si>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</si>
  <si>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</si>
  <si>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</si>
  <si>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</si>
  <si>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</si>
  <si>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</si>
  <si>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</si>
  <si>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</si>
  <si>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</si>
  <si>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</si>
  <si>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</si>
  <si>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</si>
  <si>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VERTIMIENTO</t>
  </si>
  <si>
    <t>TOTAL KG SST REMOVIDOS</t>
  </si>
  <si>
    <t>CALIDAD</t>
  </si>
  <si>
    <t>TANQUE DE RECIRCULACIÓN</t>
  </si>
  <si>
    <t>Cloro libre</t>
  </si>
  <si>
    <t>Cobre</t>
  </si>
  <si>
    <t>Aluminio</t>
  </si>
  <si>
    <t>mV</t>
  </si>
  <si>
    <t>(Varios elementos)</t>
  </si>
  <si>
    <t>Vertimienti</t>
  </si>
  <si>
    <t>Verimiento</t>
  </si>
  <si>
    <t xml:space="preserve">Vertimiento </t>
  </si>
  <si>
    <t>Vertimento</t>
  </si>
  <si>
    <t>Vertimeinto</t>
  </si>
  <si>
    <t>Vertimienot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</si>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</sst>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38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0" fillId="13" borderId="24" xfId="0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0" fillId="13" borderId="36" xfId="0" applyFill="1" applyBorder="1"/>
    <xf numFmtId="0" fontId="0" fillId="13" borderId="42" xfId="0" applyFill="1" applyBorder="1"/>
    <xf numFmtId="0" fontId="0" fillId="13" borderId="20" xfId="0" applyFill="1" applyBorder="1"/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44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4" xfId="0" applyBorder="1"/>
    <xf numFmtId="0" fontId="1" fillId="3" borderId="44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143"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142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microsoft.com/office/2017/06/relationships/rdRichValueStructure" Target="richData/rdrichvaluestructure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openxmlformats.org/officeDocument/2006/relationships/calcChain" Target="calcChain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DASHBOARD!$CI$8:$CI$22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DASHBOARD!$CJ$8:$CJ$22</c:f>
              <c:numCache>
                <c:formatCode>General</c:formatCode>
                <c:ptCount val="15"/>
                <c:pt idx="0">
                  <c:v>56</c:v>
                </c:pt>
                <c:pt idx="1">
                  <c:v>26</c:v>
                </c:pt>
                <c:pt idx="2">
                  <c:v>15</c:v>
                </c:pt>
                <c:pt idx="3">
                  <c:v>19</c:v>
                </c:pt>
                <c:pt idx="4">
                  <c:v>10</c:v>
                </c:pt>
                <c:pt idx="5">
                  <c:v>47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DASHBOARD!$CI$8:$CI$22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DASHBOARD!$CK$8:$CK$22</c:f>
              <c:numCache>
                <c:formatCode>General</c:formatCode>
                <c:ptCount val="15"/>
                <c:pt idx="0">
                  <c:v>32</c:v>
                </c:pt>
                <c:pt idx="1">
                  <c:v>21</c:v>
                </c:pt>
                <c:pt idx="2">
                  <c:v>17</c:v>
                </c:pt>
                <c:pt idx="3">
                  <c:v>49</c:v>
                </c:pt>
                <c:pt idx="4">
                  <c:v>31</c:v>
                </c:pt>
                <c:pt idx="5">
                  <c:v>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DASHBOARD!$CI$8:$CI$22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DASHBOARD!$CL$8:$CL$22</c:f>
              <c:numCache>
                <c:formatCode>General</c:formatCode>
                <c:ptCount val="15"/>
                <c:pt idx="0">
                  <c:v>69</c:v>
                </c:pt>
                <c:pt idx="1">
                  <c:v>17</c:v>
                </c:pt>
                <c:pt idx="2">
                  <c:v>51</c:v>
                </c:pt>
                <c:pt idx="3">
                  <c:v>19</c:v>
                </c:pt>
                <c:pt idx="4">
                  <c:v>86</c:v>
                </c:pt>
                <c:pt idx="5">
                  <c:v>47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17</c:v>
                </c:pt>
                <c:pt idx="2">
                  <c:v>15</c:v>
                </c:pt>
                <c:pt idx="3">
                  <c:v>19</c:v>
                </c:pt>
                <c:pt idx="4">
                  <c:v>10</c:v>
                </c:pt>
                <c:pt idx="5">
                  <c:v>34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26</c:v>
                </c:pt>
                <c:pt idx="2">
                  <c:v>51</c:v>
                </c:pt>
                <c:pt idx="3">
                  <c:v>49</c:v>
                </c:pt>
                <c:pt idx="4">
                  <c:v>86</c:v>
                </c:pt>
                <c:pt idx="5">
                  <c:v>47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21.333333333333332</c:v>
                </c:pt>
                <c:pt idx="2">
                  <c:v>27.666666666666668</c:v>
                </c:pt>
                <c:pt idx="3">
                  <c:v>29</c:v>
                </c:pt>
                <c:pt idx="4">
                  <c:v>42.333333333333336</c:v>
                </c:pt>
                <c:pt idx="5">
                  <c:v>42.666666666666664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ORP(-MV)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45.12</c:v>
                </c:pt>
                <c:pt idx="5">
                  <c:v>45.36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ORP(-MV)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DASHBOARD!$BY$9:$BY$14</c:f>
              <c:strCache>
                <c:ptCount val="6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2) </c:v>
                </c:pt>
                <c:pt idx="3">
                  <c:v>RO 1 (COMPUESTA - Permeado) </c:v>
                </c:pt>
                <c:pt idx="4">
                  <c:v>RO 2 (Permeado) </c:v>
                </c:pt>
                <c:pt idx="5">
                  <c:v>RO (Rechazo) </c:v>
                </c:pt>
              </c:strCache>
            </c:strRef>
          </c:cat>
          <c:val>
            <c:numRef>
              <c:f>DASHBOARD!$BZ$9:$BZ$14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45.12</c:v>
                </c:pt>
                <c:pt idx="5">
                  <c:v>45.36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45.12</c:v>
                      </c:pt>
                      <c:pt idx="5">
                        <c:v>45.36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45.12</c:v>
                      </c:pt>
                      <c:pt idx="5">
                        <c:v>45.36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2) </c:v>
                </c:pt>
                <c:pt idx="3">
                  <c:v>RO 1 (COMPUESTA - Permeado) </c:v>
                </c:pt>
                <c:pt idx="4">
                  <c:v>RO 2 (Permeado) </c:v>
                </c:pt>
                <c:pt idx="5">
                  <c:v>RO (Rechazo) </c:v>
                </c:pt>
                <c:pt idx="6">
                  <c:v>0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2) </c:v>
                      </c:pt>
                      <c:pt idx="3">
                        <c:v>RO 1 (COMPUESTA - Permeado) </c:v>
                      </c:pt>
                      <c:pt idx="4">
                        <c:v>RO 2 (Permeado) </c:v>
                      </c:pt>
                      <c:pt idx="5">
                        <c:v>RO (Rechazo) </c:v>
                      </c:pt>
                      <c:pt idx="6">
                        <c:v>0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2) </c:v>
                      </c:pt>
                      <c:pt idx="3">
                        <c:v>RO 1 (COMPUESTA - Permeado) </c:v>
                      </c:pt>
                      <c:pt idx="4">
                        <c:v>RO 2 (Permeado) </c:v>
                      </c:pt>
                      <c:pt idx="5">
                        <c:v>RO (Rechazo) </c:v>
                      </c:pt>
                      <c:pt idx="6">
                        <c:v>0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DASHBOARD!$H$303:$H$307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DASHBOARD!$H$303:$H$307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DASHBOARD!$FI$7:$FI$21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DASHBOARD!$FJ$7:$FJ$21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DASHBOARD!$FK$7:$FK$21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DASHBOARD!$FL$7:$FL$21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DASHBOARD!$GE$7:$GE$21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DASHBOARD!$GF$7:$GF$21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DASHBOARD!$GG$7:$GG$21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DASHBOARD!$GH$7:$GH$21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5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6"/>
        <c:spPr>
          <a:solidFill>
            <a:srgbClr val="7030A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DASHBOARD!$CU$7:$CV$51</c:f>
              <c:multiLvlStrCache>
                <c:ptCount val="4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</c:lvl>
                <c:lvl>
                  <c:pt idx="0">
                    <c:v>1/06/2026</c:v>
                  </c:pt>
                  <c:pt idx="3">
                    <c:v>2/06/2026</c:v>
                  </c:pt>
                  <c:pt idx="6">
                    <c:v>3/06/2026</c:v>
                  </c:pt>
                  <c:pt idx="9">
                    <c:v>4/06/2026</c:v>
                  </c:pt>
                  <c:pt idx="12">
                    <c:v>5/06/2026</c:v>
                  </c:pt>
                  <c:pt idx="15">
                    <c:v>6/06/2026</c:v>
                  </c:pt>
                  <c:pt idx="18">
                    <c:v>7/06/2026</c:v>
                  </c:pt>
                  <c:pt idx="21">
                    <c:v>8/06/2026</c:v>
                  </c:pt>
                  <c:pt idx="24">
                    <c:v>9/06/2026</c:v>
                  </c:pt>
                  <c:pt idx="27">
                    <c:v>10/06/2026</c:v>
                  </c:pt>
                  <c:pt idx="30">
                    <c:v>11/06/2026</c:v>
                  </c:pt>
                  <c:pt idx="33">
                    <c:v>12/06/2026</c:v>
                  </c:pt>
                  <c:pt idx="36">
                    <c:v>13/06/2026</c:v>
                  </c:pt>
                  <c:pt idx="39">
                    <c:v>14/06/2026</c:v>
                  </c:pt>
                  <c:pt idx="42">
                    <c:v>15/06/2026</c:v>
                  </c:pt>
                </c:lvl>
              </c:multiLvlStrCache>
            </c:multiLvlStrRef>
          </c:cat>
          <c:val>
            <c:numRef>
              <c:f>DASHBOARD!$CW$7:$CW$51</c:f>
              <c:numCache>
                <c:formatCode>0</c:formatCode>
                <c:ptCount val="45"/>
                <c:pt idx="0">
                  <c:v>6.79</c:v>
                </c:pt>
                <c:pt idx="1">
                  <c:v>6.83</c:v>
                </c:pt>
                <c:pt idx="2">
                  <c:v>6.81</c:v>
                </c:pt>
                <c:pt idx="3">
                  <c:v>6.64</c:v>
                </c:pt>
                <c:pt idx="4">
                  <c:v>6.87</c:v>
                </c:pt>
                <c:pt idx="5">
                  <c:v>7.43</c:v>
                </c:pt>
                <c:pt idx="6">
                  <c:v>7.07</c:v>
                </c:pt>
                <c:pt idx="7">
                  <c:v>6.56</c:v>
                </c:pt>
                <c:pt idx="8">
                  <c:v>6.92</c:v>
                </c:pt>
                <c:pt idx="9">
                  <c:v>7.02</c:v>
                </c:pt>
                <c:pt idx="10">
                  <c:v>6.57</c:v>
                </c:pt>
                <c:pt idx="11">
                  <c:v>7.33</c:v>
                </c:pt>
                <c:pt idx="12">
                  <c:v>7.28</c:v>
                </c:pt>
                <c:pt idx="13">
                  <c:v>7.17</c:v>
                </c:pt>
                <c:pt idx="14">
                  <c:v>6.86</c:v>
                </c:pt>
                <c:pt idx="15">
                  <c:v>6.79</c:v>
                </c:pt>
                <c:pt idx="16">
                  <c:v>6.8</c:v>
                </c:pt>
                <c:pt idx="17">
                  <c:v>6.78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7.47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DASHBOARD!$CU$7:$CV$51</c:f>
              <c:multiLvlStrCache>
                <c:ptCount val="4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</c:lvl>
                <c:lvl>
                  <c:pt idx="0">
                    <c:v>1/06/2026</c:v>
                  </c:pt>
                  <c:pt idx="3">
                    <c:v>2/06/2026</c:v>
                  </c:pt>
                  <c:pt idx="6">
                    <c:v>3/06/2026</c:v>
                  </c:pt>
                  <c:pt idx="9">
                    <c:v>4/06/2026</c:v>
                  </c:pt>
                  <c:pt idx="12">
                    <c:v>5/06/2026</c:v>
                  </c:pt>
                  <c:pt idx="15">
                    <c:v>6/06/2026</c:v>
                  </c:pt>
                  <c:pt idx="18">
                    <c:v>7/06/2026</c:v>
                  </c:pt>
                  <c:pt idx="21">
                    <c:v>8/06/2026</c:v>
                  </c:pt>
                  <c:pt idx="24">
                    <c:v>9/06/2026</c:v>
                  </c:pt>
                  <c:pt idx="27">
                    <c:v>10/06/2026</c:v>
                  </c:pt>
                  <c:pt idx="30">
                    <c:v>11/06/2026</c:v>
                  </c:pt>
                  <c:pt idx="33">
                    <c:v>12/06/2026</c:v>
                  </c:pt>
                  <c:pt idx="36">
                    <c:v>13/06/2026</c:v>
                  </c:pt>
                  <c:pt idx="39">
                    <c:v>14/06/2026</c:v>
                  </c:pt>
                  <c:pt idx="42">
                    <c:v>15/06/2026</c:v>
                  </c:pt>
                </c:lvl>
              </c:multiLvlStrCache>
            </c:multiLvlStrRef>
          </c:cat>
          <c:val>
            <c:numRef>
              <c:f>DASHBOARD!$CX$7:$CX$51</c:f>
              <c:numCache>
                <c:formatCode>General</c:formatCode>
                <c:ptCount val="45"/>
                <c:pt idx="0">
                  <c:v>6.47</c:v>
                </c:pt>
                <c:pt idx="1">
                  <c:v>6.71</c:v>
                </c:pt>
                <c:pt idx="2">
                  <c:v>6.44</c:v>
                </c:pt>
                <c:pt idx="3">
                  <c:v>6.74</c:v>
                </c:pt>
                <c:pt idx="4">
                  <c:v>6.78</c:v>
                </c:pt>
                <c:pt idx="5">
                  <c:v>6.97</c:v>
                </c:pt>
                <c:pt idx="6">
                  <c:v>6.72</c:v>
                </c:pt>
                <c:pt idx="7">
                  <c:v>6.58</c:v>
                </c:pt>
                <c:pt idx="8">
                  <c:v>6.69</c:v>
                </c:pt>
                <c:pt idx="9">
                  <c:v>6.71</c:v>
                </c:pt>
                <c:pt idx="10">
                  <c:v>6.49</c:v>
                </c:pt>
                <c:pt idx="11">
                  <c:v>6.97</c:v>
                </c:pt>
                <c:pt idx="12">
                  <c:v>6.86</c:v>
                </c:pt>
                <c:pt idx="13">
                  <c:v>7</c:v>
                </c:pt>
                <c:pt idx="14">
                  <c:v>6.61</c:v>
                </c:pt>
                <c:pt idx="15">
                  <c:v>6.7</c:v>
                </c:pt>
                <c:pt idx="16">
                  <c:v>6.79</c:v>
                </c:pt>
                <c:pt idx="17">
                  <c:v>7.42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7.12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DASHBOARD!$CU$7:$CV$51</c:f>
              <c:multiLvlStrCache>
                <c:ptCount val="4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</c:lvl>
                <c:lvl>
                  <c:pt idx="0">
                    <c:v>1/06/2026</c:v>
                  </c:pt>
                  <c:pt idx="3">
                    <c:v>2/06/2026</c:v>
                  </c:pt>
                  <c:pt idx="6">
                    <c:v>3/06/2026</c:v>
                  </c:pt>
                  <c:pt idx="9">
                    <c:v>4/06/2026</c:v>
                  </c:pt>
                  <c:pt idx="12">
                    <c:v>5/06/2026</c:v>
                  </c:pt>
                  <c:pt idx="15">
                    <c:v>6/06/2026</c:v>
                  </c:pt>
                  <c:pt idx="18">
                    <c:v>7/06/2026</c:v>
                  </c:pt>
                  <c:pt idx="21">
                    <c:v>8/06/2026</c:v>
                  </c:pt>
                  <c:pt idx="24">
                    <c:v>9/06/2026</c:v>
                  </c:pt>
                  <c:pt idx="27">
                    <c:v>10/06/2026</c:v>
                  </c:pt>
                  <c:pt idx="30">
                    <c:v>11/06/2026</c:v>
                  </c:pt>
                  <c:pt idx="33">
                    <c:v>12/06/2026</c:v>
                  </c:pt>
                  <c:pt idx="36">
                    <c:v>13/06/2026</c:v>
                  </c:pt>
                  <c:pt idx="39">
                    <c:v>14/06/2026</c:v>
                  </c:pt>
                  <c:pt idx="42">
                    <c:v>15/06/2026</c:v>
                  </c:pt>
                </c:lvl>
              </c:multiLvlStrCache>
            </c:multiLvlStrRef>
          </c:cat>
          <c:val>
            <c:numRef>
              <c:f>DASHBOARD!$CY$7:$CY$51</c:f>
              <c:numCache>
                <c:formatCode>0.0%</c:formatCode>
                <c:ptCount val="45"/>
                <c:pt idx="0">
                  <c:v>4.7128129602356461E-2</c:v>
                </c:pt>
                <c:pt idx="1">
                  <c:v>1.7569546120058566E-2</c:v>
                </c:pt>
                <c:pt idx="2">
                  <c:v>5.4331864904551996E-2</c:v>
                </c:pt>
                <c:pt idx="3">
                  <c:v>-1.5060240963855609E-2</c:v>
                </c:pt>
                <c:pt idx="4">
                  <c:v>1.3100436681222738E-2</c:v>
                </c:pt>
                <c:pt idx="5">
                  <c:v>6.1911170928667603E-2</c:v>
                </c:pt>
                <c:pt idx="6">
                  <c:v>4.9504950495049549E-2</c:v>
                </c:pt>
                <c:pt idx="7">
                  <c:v>-3.0487804878049918E-3</c:v>
                </c:pt>
                <c:pt idx="8">
                  <c:v>3.3236994219653093E-2</c:v>
                </c:pt>
                <c:pt idx="9">
                  <c:v>4.4159544159544151E-2</c:v>
                </c:pt>
                <c:pt idx="10">
                  <c:v>1.2176560121765601E-2</c:v>
                </c:pt>
                <c:pt idx="11">
                  <c:v>4.9113233287858216E-2</c:v>
                </c:pt>
                <c:pt idx="12">
                  <c:v>5.7692307692307709E-2</c:v>
                </c:pt>
                <c:pt idx="13">
                  <c:v>2.3709902370990243E-2</c:v>
                </c:pt>
                <c:pt idx="14">
                  <c:v>3.6443148688046656E-2</c:v>
                </c:pt>
                <c:pt idx="15">
                  <c:v>1.3254786450662692E-2</c:v>
                </c:pt>
                <c:pt idx="16">
                  <c:v>1.4705882352941124E-3</c:v>
                </c:pt>
                <c:pt idx="17">
                  <c:v>-9.4395280235988199E-2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4.6854082998661228E-2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  <c:pt idx="57">
                  <c:v>00 - T0</c:v>
                </c:pt>
              </c:strCache>
            </c:strRef>
          </c:cat>
          <c:val>
            <c:numRef>
              <c:f>DASHBOARD!$DE$7:$DE$64</c:f>
              <c:numCache>
                <c:formatCode>_-"$"\ * #,##0_-;\-"$"\ * #,##0_-;_-"$"\ * "-"??_-;_-@_-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2129.1839285714286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6487.53125</c:v>
                </c:pt>
                <c:pt idx="10">
                  <c:v>0</c:v>
                </c:pt>
                <c:pt idx="11">
                  <c:v>2925.3572916666667</c:v>
                </c:pt>
                <c:pt idx="12">
                  <c:v>2517.16015625</c:v>
                </c:pt>
                <c:pt idx="13">
                  <c:v>1609.40625</c:v>
                </c:pt>
                <c:pt idx="14">
                  <c:v>3112.1651785714284</c:v>
                </c:pt>
                <c:pt idx="15">
                  <c:v>2182.1953125</c:v>
                </c:pt>
                <c:pt idx="16">
                  <c:v>3193.9617187499998</c:v>
                </c:pt>
                <c:pt idx="17">
                  <c:v>1758.4450892857142</c:v>
                </c:pt>
                <c:pt idx="18">
                  <c:v>1638.1230636833047</c:v>
                </c:pt>
                <c:pt idx="19">
                  <c:v>2244.098393574297</c:v>
                </c:pt>
                <c:pt idx="20">
                  <c:v>3816.0090361445782</c:v>
                </c:pt>
                <c:pt idx="21">
                  <c:v>2463.6593750000002</c:v>
                </c:pt>
                <c:pt idx="22">
                  <c:v>2524.2125000000001</c:v>
                </c:pt>
                <c:pt idx="23">
                  <c:v>2386.5187500000002</c:v>
                </c:pt>
                <c:pt idx="24">
                  <c:v>4246.6723214285712</c:v>
                </c:pt>
                <c:pt idx="25">
                  <c:v>2377.3041666666668</c:v>
                </c:pt>
                <c:pt idx="26">
                  <c:v>3549.66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1899.3866071428572</c:v>
                </c:pt>
                <c:pt idx="31">
                  <c:v>2854.9697916666669</c:v>
                </c:pt>
                <c:pt idx="32">
                  <c:v>4110.6983805668015</c:v>
                </c:pt>
                <c:pt idx="33">
                  <c:v>6032.7955974842771</c:v>
                </c:pt>
                <c:pt idx="34">
                  <c:v>847.21928327645048</c:v>
                </c:pt>
                <c:pt idx="35">
                  <c:v>582.1529745042493</c:v>
                </c:pt>
                <c:pt idx="36">
                  <c:v>1581.782874617737</c:v>
                </c:pt>
                <c:pt idx="37">
                  <c:v>1164.5033783783783</c:v>
                </c:pt>
                <c:pt idx="38">
                  <c:v>1836.3950892857142</c:v>
                </c:pt>
                <c:pt idx="39">
                  <c:v>2394.2008706467664</c:v>
                </c:pt>
                <c:pt idx="40">
                  <c:v>2962.189245810056</c:v>
                </c:pt>
                <c:pt idx="41">
                  <c:v>2084.7136222910217</c:v>
                </c:pt>
                <c:pt idx="42">
                  <c:v>4125.5270655270651</c:v>
                </c:pt>
                <c:pt idx="43">
                  <c:v>4036.6482300884954</c:v>
                </c:pt>
                <c:pt idx="44">
                  <c:v>1534.8125</c:v>
                </c:pt>
                <c:pt idx="45">
                  <c:v>2629.7375000000002</c:v>
                </c:pt>
                <c:pt idx="46">
                  <c:v>1524.5758928571429</c:v>
                </c:pt>
                <c:pt idx="47">
                  <c:v>6876.234375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2830.2078124999998</c:v>
                </c:pt>
                <c:pt idx="53">
                  <c:v>4263.78125</c:v>
                </c:pt>
                <c:pt idx="54">
                  <c:v>2009.5520833333333</c:v>
                </c:pt>
                <c:pt idx="55">
                  <c:v>3142.7075</c:v>
                </c:pt>
                <c:pt idx="56">
                  <c:v>6777.9984375000004</c:v>
                </c:pt>
                <c:pt idx="57">
                  <c:v>4192.2857142857147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  <c:pt idx="57">
                  <c:v>00 - T0</c:v>
                </c:pt>
              </c:strCache>
            </c:strRef>
          </c:cat>
          <c:val>
            <c:numRef>
              <c:f>DASHBOARD!$DD$7:$DD$64</c:f>
              <c:numCache>
                <c:formatCode>0.0%</c:formatCode>
                <c:ptCount val="58"/>
                <c:pt idx="0">
                  <c:v>4.7128129602356461E-2</c:v>
                </c:pt>
                <c:pt idx="1">
                  <c:v>1.7569546120058566E-2</c:v>
                </c:pt>
                <c:pt idx="2">
                  <c:v>5.4331864904551996E-2</c:v>
                </c:pt>
                <c:pt idx="3">
                  <c:v>-1.5060240963855609E-2</c:v>
                </c:pt>
                <c:pt idx="4">
                  <c:v>1.3100436681222738E-2</c:v>
                </c:pt>
                <c:pt idx="5">
                  <c:v>6.1911170928667603E-2</c:v>
                </c:pt>
                <c:pt idx="6">
                  <c:v>4.9504950495049549E-2</c:v>
                </c:pt>
                <c:pt idx="7">
                  <c:v>-3.0487804878049918E-3</c:v>
                </c:pt>
                <c:pt idx="8">
                  <c:v>3.3236994219653093E-2</c:v>
                </c:pt>
                <c:pt idx="9">
                  <c:v>4.4159544159544151E-2</c:v>
                </c:pt>
                <c:pt idx="10">
                  <c:v>1.2176560121765601E-2</c:v>
                </c:pt>
                <c:pt idx="11">
                  <c:v>4.9113233287858216E-2</c:v>
                </c:pt>
                <c:pt idx="12">
                  <c:v>5.7692307692307709E-2</c:v>
                </c:pt>
                <c:pt idx="13">
                  <c:v>2.3709902370990243E-2</c:v>
                </c:pt>
                <c:pt idx="14">
                  <c:v>3.6443148688046656E-2</c:v>
                </c:pt>
                <c:pt idx="15">
                  <c:v>1.3254786450662692E-2</c:v>
                </c:pt>
                <c:pt idx="16">
                  <c:v>1.4705882352941124E-3</c:v>
                </c:pt>
                <c:pt idx="17">
                  <c:v>-9.4395280235988199E-2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4.6854082998661228E-2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</c:strCache>
            </c:strRef>
          </c:cat>
          <c:val>
            <c:numRef>
              <c:f>DASHBOARD!$DM$7:$DM$63</c:f>
              <c:numCache>
                <c:formatCode>0.00</c:formatCode>
                <c:ptCount val="57"/>
                <c:pt idx="0">
                  <c:v>6.79</c:v>
                </c:pt>
                <c:pt idx="1">
                  <c:v>6.83</c:v>
                </c:pt>
                <c:pt idx="2">
                  <c:v>6.81</c:v>
                </c:pt>
                <c:pt idx="3">
                  <c:v>6.64</c:v>
                </c:pt>
                <c:pt idx="4">
                  <c:v>6.87</c:v>
                </c:pt>
                <c:pt idx="5">
                  <c:v>7.43</c:v>
                </c:pt>
                <c:pt idx="6">
                  <c:v>7.07</c:v>
                </c:pt>
                <c:pt idx="7">
                  <c:v>6.56</c:v>
                </c:pt>
                <c:pt idx="8">
                  <c:v>6.92</c:v>
                </c:pt>
                <c:pt idx="9">
                  <c:v>7.02</c:v>
                </c:pt>
                <c:pt idx="10">
                  <c:v>6.57</c:v>
                </c:pt>
                <c:pt idx="11">
                  <c:v>7.33</c:v>
                </c:pt>
                <c:pt idx="12">
                  <c:v>7.28</c:v>
                </c:pt>
                <c:pt idx="13">
                  <c:v>7.17</c:v>
                </c:pt>
                <c:pt idx="14">
                  <c:v>6.86</c:v>
                </c:pt>
                <c:pt idx="15">
                  <c:v>6.79</c:v>
                </c:pt>
                <c:pt idx="16">
                  <c:v>6.8</c:v>
                </c:pt>
                <c:pt idx="17">
                  <c:v>6.78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7.47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</c:strCache>
            </c:strRef>
          </c:cat>
          <c:val>
            <c:numRef>
              <c:f>DASHBOARD!$DN$7:$DN$63</c:f>
              <c:numCache>
                <c:formatCode>0.00</c:formatCode>
                <c:ptCount val="57"/>
                <c:pt idx="0">
                  <c:v>6.47</c:v>
                </c:pt>
                <c:pt idx="1">
                  <c:v>6.71</c:v>
                </c:pt>
                <c:pt idx="2">
                  <c:v>6.44</c:v>
                </c:pt>
                <c:pt idx="3">
                  <c:v>6.74</c:v>
                </c:pt>
                <c:pt idx="4">
                  <c:v>6.78</c:v>
                </c:pt>
                <c:pt idx="5">
                  <c:v>6.97</c:v>
                </c:pt>
                <c:pt idx="6">
                  <c:v>6.72</c:v>
                </c:pt>
                <c:pt idx="7">
                  <c:v>6.58</c:v>
                </c:pt>
                <c:pt idx="8">
                  <c:v>6.69</c:v>
                </c:pt>
                <c:pt idx="9">
                  <c:v>6.71</c:v>
                </c:pt>
                <c:pt idx="10">
                  <c:v>6.49</c:v>
                </c:pt>
                <c:pt idx="11">
                  <c:v>6.97</c:v>
                </c:pt>
                <c:pt idx="12">
                  <c:v>6.86</c:v>
                </c:pt>
                <c:pt idx="13">
                  <c:v>7</c:v>
                </c:pt>
                <c:pt idx="14">
                  <c:v>6.61</c:v>
                </c:pt>
                <c:pt idx="15">
                  <c:v>6.7</c:v>
                </c:pt>
                <c:pt idx="16">
                  <c:v>6.79</c:v>
                </c:pt>
                <c:pt idx="17">
                  <c:v>7.42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7.12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2"/>
          <c:order val="2"/>
          <c:tx>
            <c:strRef>
              <c:f>DASHBOARD!$DO$6</c:f>
              <c:strCache>
                <c:ptCount val="1"/>
                <c:pt idx="0">
                  <c:v>PPM ACIDO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</c:strCache>
              <c:extLst xmlns:c15="http://schemas.microsoft.com/office/drawing/2012/chart"/>
            </c:strRef>
          </c:cat>
          <c:val>
            <c:numRef>
              <c:f>DASHBOARD!$DO$7:$DO$63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731.25</c:v>
                </c:pt>
                <c:pt idx="10">
                  <c:v>0</c:v>
                </c:pt>
                <c:pt idx="11">
                  <c:v>162.5</c:v>
                </c:pt>
                <c:pt idx="12">
                  <c:v>203.125</c:v>
                </c:pt>
                <c:pt idx="13">
                  <c:v>185.71428571428572</c:v>
                </c:pt>
                <c:pt idx="14">
                  <c:v>278.57142857142856</c:v>
                </c:pt>
                <c:pt idx="15">
                  <c:v>40.625</c:v>
                </c:pt>
                <c:pt idx="16">
                  <c:v>365.625</c:v>
                </c:pt>
                <c:pt idx="17">
                  <c:v>208.92857142857142</c:v>
                </c:pt>
                <c:pt idx="18">
                  <c:v>0</c:v>
                </c:pt>
                <c:pt idx="19">
                  <c:v>261.04417670682733</c:v>
                </c:pt>
                <c:pt idx="20">
                  <c:v>391.56626506024094</c:v>
                </c:pt>
                <c:pt idx="21">
                  <c:v>345.3125</c:v>
                </c:pt>
                <c:pt idx="22">
                  <c:v>460.41666666666669</c:v>
                </c:pt>
                <c:pt idx="23">
                  <c:v>345.3125</c:v>
                </c:pt>
                <c:pt idx="24">
                  <c:v>394.64285714285717</c:v>
                </c:pt>
                <c:pt idx="25">
                  <c:v>297.91666666666669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208.92857142857142</c:v>
                </c:pt>
                <c:pt idx="31">
                  <c:v>243.75</c:v>
                </c:pt>
                <c:pt idx="32">
                  <c:v>184.21052631578948</c:v>
                </c:pt>
                <c:pt idx="33">
                  <c:v>327.04402515723268</c:v>
                </c:pt>
                <c:pt idx="34">
                  <c:v>44.368600682593858</c:v>
                </c:pt>
                <c:pt idx="35">
                  <c:v>0</c:v>
                </c:pt>
                <c:pt idx="36">
                  <c:v>39.755351681957187</c:v>
                </c:pt>
                <c:pt idx="37">
                  <c:v>87.837837837837839</c:v>
                </c:pt>
                <c:pt idx="38">
                  <c:v>29.017857142857142</c:v>
                </c:pt>
                <c:pt idx="39">
                  <c:v>177.86069651741295</c:v>
                </c:pt>
                <c:pt idx="40">
                  <c:v>18.156424581005588</c:v>
                </c:pt>
                <c:pt idx="41">
                  <c:v>0</c:v>
                </c:pt>
                <c:pt idx="42">
                  <c:v>74.074074074074076</c:v>
                </c:pt>
                <c:pt idx="43">
                  <c:v>172.56637168141592</c:v>
                </c:pt>
                <c:pt idx="44">
                  <c:v>390</c:v>
                </c:pt>
                <c:pt idx="45">
                  <c:v>65</c:v>
                </c:pt>
                <c:pt idx="46">
                  <c:v>185.71428571428572</c:v>
                </c:pt>
                <c:pt idx="47">
                  <c:v>812.5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406.25</c:v>
                </c:pt>
                <c:pt idx="54">
                  <c:v>54.166666666666664</c:v>
                </c:pt>
                <c:pt idx="55">
                  <c:v>195</c:v>
                </c:pt>
                <c:pt idx="56">
                  <c:v>81.25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00 - T0</c:v>
                      </c:pt>
                      <c:pt idx="46">
                        <c:v>00 - T0</c:v>
                      </c:pt>
                      <c:pt idx="47">
                        <c:v>00 - T0</c:v>
                      </c:pt>
                      <c:pt idx="48">
                        <c:v>00 - T0</c:v>
                      </c:pt>
                      <c:pt idx="49">
                        <c:v>00 - T0</c:v>
                      </c:pt>
                      <c:pt idx="50">
                        <c:v>00 - T0</c:v>
                      </c:pt>
                      <c:pt idx="51">
                        <c:v>00 - T0</c:v>
                      </c:pt>
                      <c:pt idx="52">
                        <c:v>00 - T0</c:v>
                      </c:pt>
                      <c:pt idx="53">
                        <c:v>00 - T0</c:v>
                      </c:pt>
                      <c:pt idx="54">
                        <c:v>00 - T0</c:v>
                      </c:pt>
                      <c:pt idx="55">
                        <c:v>00 - T0</c:v>
                      </c:pt>
                      <c:pt idx="56">
                        <c:v>00 - T0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DASHBOARD!$DP$7:$DP$63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425.89285714285717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1656.25</c:v>
                      </c:pt>
                      <c:pt idx="10">
                        <c:v>0</c:v>
                      </c:pt>
                      <c:pt idx="11">
                        <c:v>524.47916666666663</c:v>
                      </c:pt>
                      <c:pt idx="12">
                        <c:v>414.0625</c:v>
                      </c:pt>
                      <c:pt idx="13">
                        <c:v>236.60714285714286</c:v>
                      </c:pt>
                      <c:pt idx="14">
                        <c:v>473.21428571428572</c:v>
                      </c:pt>
                      <c:pt idx="15">
                        <c:v>517.578125</c:v>
                      </c:pt>
                      <c:pt idx="16">
                        <c:v>579.6875</c:v>
                      </c:pt>
                      <c:pt idx="17">
                        <c:v>307.58928571428572</c:v>
                      </c:pt>
                      <c:pt idx="18">
                        <c:v>273.66609294320136</c:v>
                      </c:pt>
                      <c:pt idx="19">
                        <c:v>292.67068273092372</c:v>
                      </c:pt>
                      <c:pt idx="20">
                        <c:v>598.64457831325296</c:v>
                      </c:pt>
                      <c:pt idx="21">
                        <c:v>248.4375</c:v>
                      </c:pt>
                      <c:pt idx="22">
                        <c:v>469.27083333333331</c:v>
                      </c:pt>
                      <c:pt idx="23">
                        <c:v>351.953125</c:v>
                      </c:pt>
                      <c:pt idx="24">
                        <c:v>1041.0714285714287</c:v>
                      </c:pt>
                      <c:pt idx="25">
                        <c:v>441.66666666666669</c:v>
                      </c:pt>
                      <c:pt idx="26">
                        <c:v>463.75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212.94642857142858</c:v>
                      </c:pt>
                      <c:pt idx="31">
                        <c:v>358.85416666666669</c:v>
                      </c:pt>
                      <c:pt idx="32">
                        <c:v>804.65587044534414</c:v>
                      </c:pt>
                      <c:pt idx="33">
                        <c:v>375</c:v>
                      </c:pt>
                      <c:pt idx="34">
                        <c:v>67.832764505119457</c:v>
                      </c:pt>
                      <c:pt idx="35">
                        <c:v>0</c:v>
                      </c:pt>
                      <c:pt idx="36">
                        <c:v>121.55963302752293</c:v>
                      </c:pt>
                      <c:pt idx="37">
                        <c:v>125.33783783783784</c:v>
                      </c:pt>
                      <c:pt idx="38">
                        <c:v>236.60714285714286</c:v>
                      </c:pt>
                      <c:pt idx="39">
                        <c:v>247.20149253731344</c:v>
                      </c:pt>
                      <c:pt idx="40">
                        <c:v>351.60614525139664</c:v>
                      </c:pt>
                      <c:pt idx="41">
                        <c:v>205.10835913312692</c:v>
                      </c:pt>
                      <c:pt idx="42">
                        <c:v>226.4957264957265</c:v>
                      </c:pt>
                      <c:pt idx="43">
                        <c:v>410.39823008849555</c:v>
                      </c:pt>
                      <c:pt idx="44">
                        <c:v>331.25</c:v>
                      </c:pt>
                      <c:pt idx="45">
                        <c:v>728.75</c:v>
                      </c:pt>
                      <c:pt idx="46">
                        <c:v>354.91071428571428</c:v>
                      </c:pt>
                      <c:pt idx="47">
                        <c:v>1739.0625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165.625</c:v>
                      </c:pt>
                      <c:pt idx="53">
                        <c:v>414.0625</c:v>
                      </c:pt>
                      <c:pt idx="54">
                        <c:v>138.02083333333334</c:v>
                      </c:pt>
                      <c:pt idx="55">
                        <c:v>596.25</c:v>
                      </c:pt>
                      <c:pt idx="56">
                        <c:v>703.90625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00 - T0</c:v>
                      </c:pt>
                      <c:pt idx="46">
                        <c:v>00 - T0</c:v>
                      </c:pt>
                      <c:pt idx="47">
                        <c:v>00 - T0</c:v>
                      </c:pt>
                      <c:pt idx="48">
                        <c:v>00 - T0</c:v>
                      </c:pt>
                      <c:pt idx="49">
                        <c:v>00 - T0</c:v>
                      </c:pt>
                      <c:pt idx="50">
                        <c:v>00 - T0</c:v>
                      </c:pt>
                      <c:pt idx="51">
                        <c:v>00 - T0</c:v>
                      </c:pt>
                      <c:pt idx="52">
                        <c:v>00 - T0</c:v>
                      </c:pt>
                      <c:pt idx="53">
                        <c:v>00 - T0</c:v>
                      </c:pt>
                      <c:pt idx="54">
                        <c:v>00 - T0</c:v>
                      </c:pt>
                      <c:pt idx="55">
                        <c:v>00 - T0</c:v>
                      </c:pt>
                      <c:pt idx="56">
                        <c:v>00 - T0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89.285714285714292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156.25</c:v>
                      </c:pt>
                      <c:pt idx="10">
                        <c:v>0</c:v>
                      </c:pt>
                      <c:pt idx="11">
                        <c:v>156.25</c:v>
                      </c:pt>
                      <c:pt idx="12">
                        <c:v>136.71875</c:v>
                      </c:pt>
                      <c:pt idx="13">
                        <c:v>66.964285714285708</c:v>
                      </c:pt>
                      <c:pt idx="14">
                        <c:v>156.25</c:v>
                      </c:pt>
                      <c:pt idx="15">
                        <c:v>58.59375</c:v>
                      </c:pt>
                      <c:pt idx="16">
                        <c:v>97.65625</c:v>
                      </c:pt>
                      <c:pt idx="17">
                        <c:v>55.803571428571431</c:v>
                      </c:pt>
                      <c:pt idx="18">
                        <c:v>107.57314974182444</c:v>
                      </c:pt>
                      <c:pt idx="19">
                        <c:v>125.50200803212851</c:v>
                      </c:pt>
                      <c:pt idx="20">
                        <c:v>188.25301204819277</c:v>
                      </c:pt>
                      <c:pt idx="21">
                        <c:v>156.25</c:v>
                      </c:pt>
                      <c:pt idx="22">
                        <c:v>130.20833333333334</c:v>
                      </c:pt>
                      <c:pt idx="23">
                        <c:v>97.65625</c:v>
                      </c:pt>
                      <c:pt idx="24">
                        <c:v>66.964285714285708</c:v>
                      </c:pt>
                      <c:pt idx="25">
                        <c:v>104.16666666666667</c:v>
                      </c:pt>
                      <c:pt idx="26">
                        <c:v>312.5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89.285714285714292</c:v>
                      </c:pt>
                      <c:pt idx="31">
                        <c:v>156.25</c:v>
                      </c:pt>
                      <c:pt idx="32">
                        <c:v>202.42914979757086</c:v>
                      </c:pt>
                      <c:pt idx="33">
                        <c:v>589.62264150943395</c:v>
                      </c:pt>
                      <c:pt idx="34">
                        <c:v>42.662116040955631</c:v>
                      </c:pt>
                      <c:pt idx="35">
                        <c:v>0</c:v>
                      </c:pt>
                      <c:pt idx="36">
                        <c:v>38.226299694189599</c:v>
                      </c:pt>
                      <c:pt idx="37">
                        <c:v>50.675675675675677</c:v>
                      </c:pt>
                      <c:pt idx="38">
                        <c:v>111.60714285714286</c:v>
                      </c:pt>
                      <c:pt idx="39">
                        <c:v>124.37810945273633</c:v>
                      </c:pt>
                      <c:pt idx="40">
                        <c:v>174.58100558659217</c:v>
                      </c:pt>
                      <c:pt idx="41">
                        <c:v>193.49845201238389</c:v>
                      </c:pt>
                      <c:pt idx="42">
                        <c:v>462.96296296296299</c:v>
                      </c:pt>
                      <c:pt idx="43">
                        <c:v>331.85840707964604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273.4375</c:v>
                      </c:pt>
                      <c:pt idx="53">
                        <c:v>234.375</c:v>
                      </c:pt>
                      <c:pt idx="54">
                        <c:v>182.29166666666666</c:v>
                      </c:pt>
                      <c:pt idx="55">
                        <c:v>125</c:v>
                      </c:pt>
                      <c:pt idx="56">
                        <c:v>546.875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00 - T0</c:v>
                      </c:pt>
                      <c:pt idx="46">
                        <c:v>00 - T0</c:v>
                      </c:pt>
                      <c:pt idx="47">
                        <c:v>00 - T0</c:v>
                      </c:pt>
                      <c:pt idx="48">
                        <c:v>00 - T0</c:v>
                      </c:pt>
                      <c:pt idx="49">
                        <c:v>00 - T0</c:v>
                      </c:pt>
                      <c:pt idx="50">
                        <c:v>00 - T0</c:v>
                      </c:pt>
                      <c:pt idx="51">
                        <c:v>00 - T0</c:v>
                      </c:pt>
                      <c:pt idx="52">
                        <c:v>00 - T0</c:v>
                      </c:pt>
                      <c:pt idx="53">
                        <c:v>00 - T0</c:v>
                      </c:pt>
                      <c:pt idx="54">
                        <c:v>00 - T0</c:v>
                      </c:pt>
                      <c:pt idx="55">
                        <c:v>00 - T0</c:v>
                      </c:pt>
                      <c:pt idx="56">
                        <c:v>00 - T0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8.9285714285714288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5.208333333333333</c:v>
                      </c:pt>
                      <c:pt idx="12">
                        <c:v>7.8125</c:v>
                      </c:pt>
                      <c:pt idx="13">
                        <c:v>8.9285714285714288</c:v>
                      </c:pt>
                      <c:pt idx="14">
                        <c:v>8.9285714285714288</c:v>
                      </c:pt>
                      <c:pt idx="15">
                        <c:v>7.8125</c:v>
                      </c:pt>
                      <c:pt idx="16">
                        <c:v>15.625</c:v>
                      </c:pt>
                      <c:pt idx="17">
                        <c:v>8.9285714285714288</c:v>
                      </c:pt>
                      <c:pt idx="18">
                        <c:v>0</c:v>
                      </c:pt>
                      <c:pt idx="19">
                        <c:v>10.040160642570282</c:v>
                      </c:pt>
                      <c:pt idx="20">
                        <c:v>15.060240963855422</c:v>
                      </c:pt>
                      <c:pt idx="21">
                        <c:v>7.8125</c:v>
                      </c:pt>
                      <c:pt idx="22">
                        <c:v>0</c:v>
                      </c:pt>
                      <c:pt idx="23">
                        <c:v>7.8125</c:v>
                      </c:pt>
                      <c:pt idx="24">
                        <c:v>8.9285714285714288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8.9285714285714288</c:v>
                      </c:pt>
                      <c:pt idx="31">
                        <c:v>10.416666666666666</c:v>
                      </c:pt>
                      <c:pt idx="32">
                        <c:v>10.121457489878543</c:v>
                      </c:pt>
                      <c:pt idx="33">
                        <c:v>15.723270440251572</c:v>
                      </c:pt>
                      <c:pt idx="34">
                        <c:v>8.5324232081911262</c:v>
                      </c:pt>
                      <c:pt idx="35">
                        <c:v>14.164305949008499</c:v>
                      </c:pt>
                      <c:pt idx="36">
                        <c:v>15.290519877675841</c:v>
                      </c:pt>
                      <c:pt idx="37">
                        <c:v>6.756756756756757</c:v>
                      </c:pt>
                      <c:pt idx="38">
                        <c:v>11.160714285714286</c:v>
                      </c:pt>
                      <c:pt idx="39">
                        <c:v>12.437810945273633</c:v>
                      </c:pt>
                      <c:pt idx="40">
                        <c:v>13.966480446927374</c:v>
                      </c:pt>
                      <c:pt idx="41">
                        <c:v>7.7399380804953557</c:v>
                      </c:pt>
                      <c:pt idx="42">
                        <c:v>14.245014245014245</c:v>
                      </c:pt>
                      <c:pt idx="43">
                        <c:v>11.061946902654867</c:v>
                      </c:pt>
                      <c:pt idx="44">
                        <c:v>0</c:v>
                      </c:pt>
                      <c:pt idx="45">
                        <c:v>12.5</c:v>
                      </c:pt>
                      <c:pt idx="46">
                        <c:v>8.9285714285714288</c:v>
                      </c:pt>
                      <c:pt idx="47">
                        <c:v>31.25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15.625</c:v>
                      </c:pt>
                      <c:pt idx="53">
                        <c:v>31.25</c:v>
                      </c:pt>
                      <c:pt idx="54">
                        <c:v>10.416666666666666</c:v>
                      </c:pt>
                      <c:pt idx="55">
                        <c:v>12.5</c:v>
                      </c:pt>
                      <c:pt idx="56">
                        <c:v>31.25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DASHBOARD!$DS$6</c15:sqref>
                        </c15:formulaRef>
                      </c:ext>
                    </c:extLst>
                    <c:strCache>
                      <c:ptCount val="1"/>
                      <c:pt idx="0">
                        <c:v>PPM POL CATIONICO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00 - T0</c:v>
                      </c:pt>
                      <c:pt idx="46">
                        <c:v>00 - T0</c:v>
                      </c:pt>
                      <c:pt idx="47">
                        <c:v>00 - T0</c:v>
                      </c:pt>
                      <c:pt idx="48">
                        <c:v>00 - T0</c:v>
                      </c:pt>
                      <c:pt idx="49">
                        <c:v>00 - T0</c:v>
                      </c:pt>
                      <c:pt idx="50">
                        <c:v>00 - T0</c:v>
                      </c:pt>
                      <c:pt idx="51">
                        <c:v>00 - T0</c:v>
                      </c:pt>
                      <c:pt idx="52">
                        <c:v>00 - T0</c:v>
                      </c:pt>
                      <c:pt idx="53">
                        <c:v>00 - T0</c:v>
                      </c:pt>
                      <c:pt idx="54">
                        <c:v>00 - T0</c:v>
                      </c:pt>
                      <c:pt idx="55">
                        <c:v>00 - T0</c:v>
                      </c:pt>
                      <c:pt idx="56">
                        <c:v>00 - T0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DASHBOARD!$DS$7:$DS$63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8.9285714285714288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10.416666666666666</c:v>
                      </c:pt>
                      <c:pt idx="10">
                        <c:v>0</c:v>
                      </c:pt>
                      <c:pt idx="11">
                        <c:v>10.416666666666666</c:v>
                      </c:pt>
                      <c:pt idx="12">
                        <c:v>7.8125</c:v>
                      </c:pt>
                      <c:pt idx="13">
                        <c:v>8.9285714285714288</c:v>
                      </c:pt>
                      <c:pt idx="14">
                        <c:v>17.857142857142858</c:v>
                      </c:pt>
                      <c:pt idx="15">
                        <c:v>7.8125</c:v>
                      </c:pt>
                      <c:pt idx="16">
                        <c:v>15.625</c:v>
                      </c:pt>
                      <c:pt idx="17">
                        <c:v>8.9285714285714288</c:v>
                      </c:pt>
                      <c:pt idx="18">
                        <c:v>8.6058519793459549</c:v>
                      </c:pt>
                      <c:pt idx="19">
                        <c:v>10.040160642570282</c:v>
                      </c:pt>
                      <c:pt idx="20">
                        <c:v>15.060240963855422</c:v>
                      </c:pt>
                      <c:pt idx="21">
                        <c:v>15.625</c:v>
                      </c:pt>
                      <c:pt idx="22">
                        <c:v>0</c:v>
                      </c:pt>
                      <c:pt idx="23">
                        <c:v>15.625</c:v>
                      </c:pt>
                      <c:pt idx="24">
                        <c:v>17.857142857142858</c:v>
                      </c:pt>
                      <c:pt idx="25">
                        <c:v>10.416666666666666</c:v>
                      </c:pt>
                      <c:pt idx="26">
                        <c:v>12.5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17.857142857142858</c:v>
                      </c:pt>
                      <c:pt idx="31">
                        <c:v>20.833333333333332</c:v>
                      </c:pt>
                      <c:pt idx="32">
                        <c:v>10.121457489878543</c:v>
                      </c:pt>
                      <c:pt idx="33">
                        <c:v>31.446540880503143</c:v>
                      </c:pt>
                      <c:pt idx="34">
                        <c:v>8.5324232081911262</c:v>
                      </c:pt>
                      <c:pt idx="35">
                        <c:v>14.164305949008499</c:v>
                      </c:pt>
                      <c:pt idx="36">
                        <c:v>30.581039755351682</c:v>
                      </c:pt>
                      <c:pt idx="37">
                        <c:v>13.513513513513514</c:v>
                      </c:pt>
                      <c:pt idx="38">
                        <c:v>11.160714285714286</c:v>
                      </c:pt>
                      <c:pt idx="39">
                        <c:v>24.875621890547265</c:v>
                      </c:pt>
                      <c:pt idx="40">
                        <c:v>27.932960893854748</c:v>
                      </c:pt>
                      <c:pt idx="41">
                        <c:v>7.7399380804953557</c:v>
                      </c:pt>
                      <c:pt idx="42">
                        <c:v>14.245014245014245</c:v>
                      </c:pt>
                      <c:pt idx="43">
                        <c:v>22.123893805309734</c:v>
                      </c:pt>
                      <c:pt idx="44">
                        <c:v>12.5</c:v>
                      </c:pt>
                      <c:pt idx="45">
                        <c:v>12.5</c:v>
                      </c:pt>
                      <c:pt idx="46">
                        <c:v>8.9285714285714288</c:v>
                      </c:pt>
                      <c:pt idx="47">
                        <c:v>31.25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15.625</c:v>
                      </c:pt>
                      <c:pt idx="53">
                        <c:v>31.25</c:v>
                      </c:pt>
                      <c:pt idx="54">
                        <c:v>10.416666666666666</c:v>
                      </c:pt>
                      <c:pt idx="55">
                        <c:v>12.5</c:v>
                      </c:pt>
                      <c:pt idx="56">
                        <c:v>31.25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DASHBOARD!$ES$7:$ES$16</c:f>
              <c:strCache>
                <c:ptCount val="9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</c:strCache>
            </c:strRef>
          </c:cat>
          <c:val>
            <c:numRef>
              <c:f>DASHBOARD!$ET$7:$ET$16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930.72672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DASHBOARD!$ES$7:$ES$16</c:f>
              <c:strCache>
                <c:ptCount val="9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</c:strCache>
            </c:strRef>
          </c:cat>
          <c:val>
            <c:numRef>
              <c:f>DASHBOARD!$EU$7:$EU$16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0.66910619698058948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JULIO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DASHBOARD!$EY$7:$EY$38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1.708342487470436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DASHBOARD!$EZ$7:$EZ$38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0.26860730935069749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DASHBOARD!$FA$7:$FA$38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1.07442923740279E-2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DASHBOARD!$FB$7:$FB$38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2.1488584748055799E-2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DASHBOARD!$EX$7:$EX$38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930.72672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image" Target="../media/image1.png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1276376</xdr:colOff>
      <xdr:row>30</xdr:row>
      <xdr:rowOff>21997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1</xdr:col>
      <xdr:colOff>5279222</xdr:colOff>
      <xdr:row>30</xdr:row>
      <xdr:rowOff>15882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1279546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266700</xdr:colOff>
      <xdr:row>0</xdr:row>
      <xdr:rowOff>59690</xdr:rowOff>
    </xdr:from>
    <xdr:to>
      <xdr:col>6</xdr:col>
      <xdr:colOff>687722</xdr:colOff>
      <xdr:row>2</xdr:row>
      <xdr:rowOff>96793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1352416</xdr:colOff>
      <xdr:row>2</xdr:row>
      <xdr:rowOff>149331</xdr:rowOff>
    </xdr:from>
    <xdr:to>
      <xdr:col>5</xdr:col>
      <xdr:colOff>1222436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1125813</xdr:colOff>
      <xdr:row>3</xdr:row>
      <xdr:rowOff>55528</xdr:rowOff>
    </xdr:from>
    <xdr:to>
      <xdr:col>5</xdr:col>
      <xdr:colOff>1393842</xdr:colOff>
      <xdr:row>5</xdr:row>
      <xdr:rowOff>55304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3978910</xdr:colOff>
      <xdr:row>298</xdr:row>
      <xdr:rowOff>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645193</xdr:colOff>
      <xdr:row>275</xdr:row>
      <xdr:rowOff>150763</xdr:rowOff>
    </xdr:from>
    <xdr:to>
      <xdr:col>1</xdr:col>
      <xdr:colOff>4111023</xdr:colOff>
      <xdr:row>289</xdr:row>
      <xdr:rowOff>42409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5193" y="50941527"/>
              <a:ext cx="4255539" cy="24131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246512</xdr:colOff>
      <xdr:row>164</xdr:row>
      <xdr:rowOff>94037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247352</xdr:colOff>
      <xdr:row>179</xdr:row>
      <xdr:rowOff>134835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630728</xdr:colOff>
      <xdr:row>105</xdr:row>
      <xdr:rowOff>55943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4096616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668828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323478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326249</xdr:colOff>
      <xdr:row>240</xdr:row>
      <xdr:rowOff>97501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55937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443</xdr:row>
      <xdr:rowOff>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322762</xdr:colOff>
      <xdr:row>442</xdr:row>
      <xdr:rowOff>131990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590550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630102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590550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72727</xdr:colOff>
      <xdr:row>404</xdr:row>
      <xdr:rowOff>87743</xdr:rowOff>
    </xdr:from>
    <xdr:to>
      <xdr:col>23</xdr:col>
      <xdr:colOff>325083</xdr:colOff>
      <xdr:row>418</xdr:row>
      <xdr:rowOff>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FECHA 7">
              <a:extLst>
                <a:ext uri="{FF2B5EF4-FFF2-40B4-BE49-F238E27FC236}">
                  <a16:creationId xmlns:a16="http://schemas.microsoft.com/office/drawing/2014/main" id="{F1DF5785-EF5C-0717-6E91-BDA123E707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86109" y="73960729"/>
              <a:ext cx="1821180" cy="2419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647699</xdr:colOff>
      <xdr:row>274</xdr:row>
      <xdr:rowOff>57150</xdr:rowOff>
    </xdr:from>
    <xdr:to>
      <xdr:col>21</xdr:col>
      <xdr:colOff>260348</xdr:colOff>
      <xdr:row>296</xdr:row>
      <xdr:rowOff>57150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27FF5BDF-9AE1-5883-9C37-C2278D097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7622499" y="53206650"/>
          <a:ext cx="5689599" cy="42672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5062349537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6-06-01T00:00:00" maxDate="2026-07-02T00:00:00" count="31"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SemiMixedTypes="0" containsString="0" containsNumber="1" minValue="0" maxValue="10100"/>
    </cacheField>
    <cacheField name="TANQUE HOMOGENEIZADOR (ENTRADA GEM) " numFmtId="0">
      <sharedItems containsSemiMixedTypes="0" containsString="0" containsNumber="1" minValue="0" maxValue="17321"/>
    </cacheField>
    <cacheField name="GEM (SALIDA)" numFmtId="0">
      <sharedItems containsSemiMixedTypes="0" containsString="0" containsNumber="1" minValue="0" maxValue="7000"/>
    </cacheField>
    <cacheField name="REACTOR ANÓXICO (INTERNO)" numFmtId="0">
      <sharedItems containsSemiMixedTypes="0" containsString="0" containsNumber="1" containsInteger="1" minValue="0" maxValue="0"/>
    </cacheField>
    <cacheField name="REACTOR MBBR (INTERNO)" numFmtId="0">
      <sharedItems containsSemiMixedTypes="0" containsString="0" containsNumber="1" containsInteger="1" minValue="0" maxValue="0"/>
    </cacheField>
    <cacheField name="REACTOR MBR 1 (INTERNO)" numFmtId="0">
      <sharedItems containsSemiMixedTypes="0" containsString="0" containsNumber="1" containsInteger="1" minValue="0" maxValue="0"/>
    </cacheField>
    <cacheField name="REACTOR MBR 2 (INTERNO)" numFmtId="0">
      <sharedItems containsSemiMixedTypes="0" containsString="0" containsNumber="1" minValue="0" maxValue="3280"/>
    </cacheField>
    <cacheField name="REACTOR MBR 1 (PERMEADO)" numFmtId="0">
      <sharedItems containsSemiMixedTypes="0" containsString="0" containsNumber="1" minValue="0" maxValue="6110"/>
    </cacheField>
    <cacheField name="REACTOR MBR 2 (PERMEADO)" numFmtId="0">
      <sharedItems containsSemiMixedTypes="0" containsString="0" containsNumber="1" minValue="0" maxValue="6170"/>
    </cacheField>
    <cacheField name="VERTIMIENTO" numFmtId="0">
      <sharedItems containsSemiMixedTypes="0" containsString="0" containsNumber="1" minValue="0" maxValue="15940"/>
    </cacheField>
    <cacheField name="RO 1 (COMPUESTA - Permeado)" numFmtId="0">
      <sharedItems containsSemiMixedTypes="0" containsString="0" containsNumber="1" containsInteger="1" minValue="0" maxValue="0"/>
    </cacheField>
    <cacheField name="TANQUE DE RECIRCULACIÓN" numFmtId="0">
      <sharedItems containsSemiMixedTypes="0" containsString="0" containsNumber="1" minValue="0" maxValue="421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7000"/>
    </cacheField>
    <cacheField name="ACTUAL T9" numFmtId="0">
      <sharedItems containsSemiMixedTypes="0" containsString="0" containsNumber="1" minValue="0" maxValue="15940"/>
    </cacheField>
    <cacheField name="Días (FECHA)" numFmtId="0" databaseField="0">
      <fieldGroup base="0">
        <rangePr groupBy="days" startDate="2026-06-01T00:00:00" endDate="2026-07-02T00:00:00"/>
        <groupItems count="368">
          <s v="&lt;1/06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/07/2026"/>
        </groupItems>
      </fieldGroup>
    </cacheField>
    <cacheField name="Meses (FECHA)" numFmtId="0" databaseField="0">
      <fieldGroup base="0">
        <rangePr groupBy="months" startDate="2026-06-01T00:00:00" endDate="2026-07-02T00:00:00"/>
        <groupItems count="14">
          <s v="&lt;1/06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07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50629976852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2026-06-01T00:00:00" maxDate="2026-07-02T00:00:00" count="31"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3110"/>
    </cacheField>
    <cacheField name="GEM (SALIDA)  " numFmtId="1">
      <sharedItems containsSemiMixedTypes="0" containsString="0" containsNumber="1" containsInteger="1" minValue="0" maxValue="793"/>
    </cacheField>
    <cacheField name="CAUDAL TOTAL TRATADO GEM " numFmtId="0">
      <sharedItems containsSemiMixedTypes="0" containsString="0" containsNumber="1" containsInteger="1" minValue="0" maxValue="960"/>
    </cacheField>
    <cacheField name="CARGA DE ENTRADA GEM" numFmtId="0">
      <sharedItems containsSemiMixedTypes="0" containsString="0" containsNumber="1" minValue="0" maxValue="1546.56"/>
    </cacheField>
    <cacheField name="CARGA DE SALIDA GEM " numFmtId="1">
      <sharedItems containsSemiMixedTypes="0" containsString="0" containsNumber="1" minValue="0" maxValue="1183.7903999999999"/>
    </cacheField>
    <cacheField name="CARGA REMOVIDA KG/M3" numFmtId="1">
      <sharedItems containsSemiMixedTypes="0" containsString="0" containsNumber="1" minValue="0" maxValue="621.71711999999991"/>
    </cacheField>
    <cacheField name="$ m3" numFmtId="171">
      <sharedItems containsSemiMixedTypes="0" containsString="0" containsNumber="1" minValue="0" maxValue="8419.2155555555564"/>
    </cacheField>
    <cacheField name="KG REMOVIDOS" numFmtId="1">
      <sharedItems containsSemiMixedTypes="0" containsString="0" containsNumber="1" minValue="0" maxValue="621.71711999999991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50630787037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2026-06-01T00:00:00" maxDate="2026-07-02T00:00:00" count="31"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3110"/>
    </cacheField>
    <cacheField name="GEM (SALIDA)  " numFmtId="1">
      <sharedItems containsSemiMixedTypes="0" containsString="0" containsNumber="1" containsInteger="1" minValue="0" maxValue="793"/>
    </cacheField>
    <cacheField name="CAUDAL TOTAL TRATADO GEM " numFmtId="0">
      <sharedItems containsSemiMixedTypes="0" containsString="0" containsNumber="1" containsInteger="1" minValue="0" maxValue="960"/>
    </cacheField>
    <cacheField name="CARGA DE ENTRADA GEM" numFmtId="0">
      <sharedItems containsSemiMixedTypes="0" containsString="0" containsNumber="1" minValue="0" maxValue="1546.56"/>
    </cacheField>
    <cacheField name="CARGA DE SALIDA GEM " numFmtId="1">
      <sharedItems containsSemiMixedTypes="0" containsString="0" containsNumber="1" minValue="0" maxValue="1183.7903999999999"/>
    </cacheField>
    <cacheField name="CARGA REMOVIDA KG/M3" numFmtId="1">
      <sharedItems containsSemiMixedTypes="0" containsString="0" containsNumber="1" minValue="0" maxValue="621.71711999999991"/>
    </cacheField>
    <cacheField name="$ m3" numFmtId="171">
      <sharedItems containsSemiMixedTypes="0" containsString="0" containsNumber="1" minValue="0" maxValue="8419.2155555555564"/>
    </cacheField>
    <cacheField name="KG REMOVIDOS" numFmtId="1">
      <sharedItems containsSemiMixedTypes="0" containsString="0" containsNumber="1" minValue="0" maxValue="621.71711999999991"/>
    </cacheField>
    <cacheField name="KG ACIDO" numFmtId="0">
      <sharedItems containsSemiMixedTypes="0" containsString="0" containsNumber="1" minValue="0" maxValue="351"/>
    </cacheField>
    <cacheField name="KG COAGULANTE" numFmtId="0">
      <sharedItems containsSemiMixedTypes="0" containsString="0" containsNumber="1" minValue="0" maxValue="954"/>
    </cacheField>
    <cacheField name="KG DECOLORANTE " numFmtId="0">
      <sharedItems containsSemiMixedTypes="0" containsString="0" containsNumber="1" minValue="0" maxValue="237.5"/>
    </cacheField>
    <cacheField name="KG POL ANIONICO " numFmtId="0">
      <sharedItems containsSemiMixedTypes="0" containsString="0" containsNumber="1" containsInteger="1" minValue="0" maxValue="10"/>
    </cacheField>
    <cacheField name="KG POL CATIONICO " numFmtId="0">
      <sharedItems containsSemiMixedTypes="0" containsString="0" containsNumber="1" containsInteger="1" minValue="0" maxValue="10"/>
    </cacheField>
    <cacheField name="COSTO QUIMICA" numFmtId="171">
      <sharedItems containsSemiMixedTypes="0" containsString="0" containsNumber="1" minValue="0" maxValue="3788647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41.2"/>
    <n v="31.2"/>
    <n v="31.9"/>
    <n v="0"/>
    <n v="0"/>
    <n v="0"/>
    <n v="0"/>
    <n v="28.4"/>
    <n v="29.2"/>
    <n v="31.9"/>
    <n v="0"/>
    <n v="30.2"/>
    <n v="0"/>
    <n v="0"/>
    <n v="0"/>
    <m/>
    <m/>
    <m/>
    <n v="31.9"/>
    <n v="31.9"/>
  </r>
  <r>
    <x v="0"/>
    <x v="1"/>
    <x v="0"/>
    <n v="10.36"/>
    <n v="6.79"/>
    <n v="6.47"/>
    <n v="0"/>
    <n v="0"/>
    <n v="0"/>
    <n v="0"/>
    <n v="7.74"/>
    <n v="7.56"/>
    <n v="7.08"/>
    <n v="0"/>
    <n v="7.32"/>
    <n v="0"/>
    <n v="0"/>
    <n v="0"/>
    <m/>
    <m/>
    <m/>
    <n v="6.47"/>
    <n v="7.08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1118"/>
    <n v="1000"/>
    <n v="1053"/>
    <n v="0"/>
    <n v="0"/>
    <n v="0"/>
    <n v="0"/>
    <n v="1710"/>
    <n v="1736"/>
    <n v="2023"/>
    <n v="0"/>
    <n v="197.2"/>
    <n v="0"/>
    <n v="0"/>
    <n v="0"/>
    <m/>
    <m/>
    <m/>
    <n v="1053"/>
    <n v="2023"/>
  </r>
  <r>
    <x v="0"/>
    <x v="4"/>
    <x v="0"/>
    <n v="422"/>
    <n v="597"/>
    <n v="56"/>
    <n v="0"/>
    <n v="0"/>
    <n v="0"/>
    <n v="0"/>
    <n v="2"/>
    <n v="27"/>
    <n v="46"/>
    <n v="0"/>
    <n v="0"/>
    <n v="0"/>
    <n v="0"/>
    <n v="0"/>
    <m/>
    <m/>
    <m/>
    <n v="56"/>
    <n v="46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.05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379.9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71.2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.19900000000000001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17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0"/>
    <x v="18"/>
    <x v="0"/>
    <n v="2750"/>
    <n v="2250"/>
    <n v="2390"/>
    <n v="0"/>
    <n v="0"/>
    <n v="0"/>
    <n v="0"/>
    <n v="3720"/>
    <n v="3810"/>
    <n v="4400"/>
    <n v="0"/>
    <n v="400"/>
    <n v="0"/>
    <n v="0"/>
    <n v="0"/>
    <m/>
    <m/>
    <m/>
    <n v="2390"/>
    <n v="4400"/>
  </r>
  <r>
    <x v="0"/>
    <x v="19"/>
    <x v="0"/>
    <n v="4555"/>
    <n v="5984"/>
    <n v="723"/>
    <n v="0"/>
    <n v="0"/>
    <n v="0"/>
    <n v="0"/>
    <n v="789"/>
    <n v="750"/>
    <n v="1517"/>
    <n v="0"/>
    <n v="17"/>
    <n v="0"/>
    <n v="0"/>
    <n v="0"/>
    <m/>
    <m/>
    <m/>
    <n v="723"/>
    <n v="1517"/>
  </r>
  <r>
    <x v="0"/>
    <x v="20"/>
    <x v="0"/>
    <n v="0"/>
    <n v="0"/>
    <n v="0"/>
    <n v="0"/>
    <n v="0"/>
    <n v="0"/>
    <n v="0"/>
    <n v="0"/>
    <n v="0"/>
    <n v="0"/>
    <n v="0"/>
    <n v="0.02"/>
    <n v="0"/>
    <n v="0"/>
    <n v="0"/>
    <m/>
    <m/>
    <m/>
    <n v="0"/>
    <n v="0"/>
  </r>
  <r>
    <x v="0"/>
    <x v="0"/>
    <x v="1"/>
    <n v="39.299999999999997"/>
    <n v="31.9"/>
    <n v="30.7"/>
    <n v="0"/>
    <n v="0"/>
    <n v="0"/>
    <n v="0"/>
    <n v="32.700000000000003"/>
    <n v="31.9"/>
    <n v="33.700000000000003"/>
    <n v="0"/>
    <n v="0"/>
    <n v="0"/>
    <n v="0"/>
    <n v="0"/>
    <m/>
    <m/>
    <m/>
    <n v="30.7"/>
    <n v="33.700000000000003"/>
  </r>
  <r>
    <x v="0"/>
    <x v="1"/>
    <x v="1"/>
    <n v="9.16"/>
    <n v="6.83"/>
    <n v="6.71"/>
    <n v="0"/>
    <n v="0"/>
    <n v="0"/>
    <n v="0"/>
    <n v="7.54"/>
    <n v="7.62"/>
    <n v="8.08"/>
    <n v="0"/>
    <n v="0"/>
    <n v="0"/>
    <n v="0"/>
    <n v="0"/>
    <m/>
    <m/>
    <m/>
    <n v="6.71"/>
    <n v="8.08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1290"/>
    <n v="1573"/>
    <n v="1710"/>
    <n v="0"/>
    <n v="0"/>
    <n v="0"/>
    <n v="0"/>
    <n v="1553"/>
    <n v="1650"/>
    <n v="3130"/>
    <n v="0"/>
    <n v="0"/>
    <n v="0"/>
    <n v="0"/>
    <n v="0"/>
    <m/>
    <m/>
    <m/>
    <n v="1710"/>
    <n v="3130"/>
  </r>
  <r>
    <x v="0"/>
    <x v="4"/>
    <x v="1"/>
    <n v="312"/>
    <n v="673"/>
    <n v="32"/>
    <n v="0"/>
    <n v="0"/>
    <n v="0"/>
    <n v="0"/>
    <n v="3"/>
    <n v="4"/>
    <n v="2"/>
    <n v="0"/>
    <n v="0"/>
    <n v="0"/>
    <n v="0"/>
    <n v="0"/>
    <m/>
    <m/>
    <m/>
    <n v="32"/>
    <n v="2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3130"/>
    <n v="3550"/>
    <n v="3670"/>
    <n v="0"/>
    <n v="0"/>
    <n v="0"/>
    <n v="0"/>
    <n v="3790"/>
    <n v="3610"/>
    <n v="9760"/>
    <n v="0"/>
    <n v="0"/>
    <n v="0"/>
    <n v="0"/>
    <n v="0"/>
    <m/>
    <m/>
    <m/>
    <n v="3670"/>
    <n v="9760"/>
  </r>
  <r>
    <x v="0"/>
    <x v="19"/>
    <x v="1"/>
    <n v="6210"/>
    <n v="10330"/>
    <n v="776"/>
    <n v="0"/>
    <n v="0"/>
    <n v="0"/>
    <n v="0"/>
    <n v="612"/>
    <n v="590"/>
    <n v="2710"/>
    <n v="0"/>
    <n v="0"/>
    <n v="0"/>
    <n v="0"/>
    <n v="0"/>
    <m/>
    <m/>
    <m/>
    <n v="776"/>
    <n v="271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37.799999999999997"/>
    <n v="33"/>
    <n v="32.700000000000003"/>
    <n v="0"/>
    <n v="0"/>
    <n v="0"/>
    <n v="0"/>
    <n v="32"/>
    <n v="32.299999999999997"/>
    <n v="31.5"/>
    <n v="0"/>
    <n v="0"/>
    <n v="0"/>
    <n v="0"/>
    <n v="0"/>
    <m/>
    <m/>
    <m/>
    <n v="32.700000000000003"/>
    <n v="31.5"/>
  </r>
  <r>
    <x v="0"/>
    <x v="1"/>
    <x v="2"/>
    <n v="8.69"/>
    <n v="6.81"/>
    <n v="6.44"/>
    <n v="0"/>
    <n v="0"/>
    <n v="0"/>
    <n v="0"/>
    <n v="7.35"/>
    <n v="7.45"/>
    <n v="7.58"/>
    <n v="0"/>
    <n v="0"/>
    <n v="0"/>
    <n v="0"/>
    <n v="0"/>
    <m/>
    <m/>
    <m/>
    <n v="6.44"/>
    <n v="7.58"/>
  </r>
  <r>
    <x v="0"/>
    <x v="2"/>
    <x v="2"/>
    <n v="0"/>
    <n v="1998"/>
    <n v="635"/>
    <n v="0"/>
    <n v="0"/>
    <n v="0"/>
    <n v="0"/>
    <n v="75"/>
    <n v="75"/>
    <n v="0"/>
    <n v="0"/>
    <n v="0"/>
    <n v="0"/>
    <n v="0"/>
    <n v="0"/>
    <m/>
    <m/>
    <m/>
    <n v="635"/>
    <n v="0"/>
  </r>
  <r>
    <x v="0"/>
    <x v="3"/>
    <x v="2"/>
    <n v="1359"/>
    <n v="1622"/>
    <n v="1664"/>
    <n v="0"/>
    <n v="0"/>
    <n v="0"/>
    <n v="0"/>
    <n v="1726"/>
    <n v="1730"/>
    <n v="5390"/>
    <n v="0"/>
    <n v="0"/>
    <n v="0"/>
    <n v="0"/>
    <n v="0"/>
    <m/>
    <m/>
    <m/>
    <n v="1664"/>
    <n v="5390"/>
  </r>
  <r>
    <x v="0"/>
    <x v="4"/>
    <x v="2"/>
    <n v="253"/>
    <n v="1144"/>
    <n v="69"/>
    <n v="0"/>
    <n v="0"/>
    <n v="0"/>
    <n v="0"/>
    <n v="3"/>
    <n v="4"/>
    <n v="37"/>
    <n v="0"/>
    <n v="0"/>
    <n v="0"/>
    <n v="0"/>
    <n v="0"/>
    <m/>
    <m/>
    <m/>
    <n v="69"/>
    <n v="37"/>
  </r>
  <r>
    <x v="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3410"/>
    <n v="3690"/>
    <n v="3780"/>
    <n v="0"/>
    <n v="0"/>
    <n v="0"/>
    <n v="0"/>
    <n v="3810"/>
    <n v="3830"/>
    <n v="11430"/>
    <n v="0"/>
    <n v="0"/>
    <n v="0"/>
    <n v="0"/>
    <n v="0"/>
    <m/>
    <m/>
    <m/>
    <n v="3780"/>
    <n v="11430"/>
  </r>
  <r>
    <x v="0"/>
    <x v="19"/>
    <x v="2"/>
    <n v="3097"/>
    <n v="10748"/>
    <n v="819"/>
    <n v="0"/>
    <n v="0"/>
    <n v="0"/>
    <n v="0"/>
    <n v="502"/>
    <n v="528"/>
    <n v="1945"/>
    <n v="0"/>
    <n v="0"/>
    <n v="0"/>
    <n v="0"/>
    <n v="0"/>
    <m/>
    <m/>
    <m/>
    <n v="819"/>
    <n v="1945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39.4"/>
    <n v="31.3"/>
    <n v="31.4"/>
    <n v="0"/>
    <n v="0"/>
    <n v="0"/>
    <n v="0"/>
    <n v="33.200000000000003"/>
    <n v="32.700000000000003"/>
    <n v="31.6"/>
    <n v="0"/>
    <n v="31.3"/>
    <n v="0"/>
    <n v="0"/>
    <n v="0"/>
    <m/>
    <m/>
    <m/>
    <n v="31.4"/>
    <n v="31.6"/>
  </r>
  <r>
    <x v="1"/>
    <x v="1"/>
    <x v="0"/>
    <n v="9.23"/>
    <n v="6.64"/>
    <n v="6.74"/>
    <n v="0"/>
    <n v="0"/>
    <n v="0"/>
    <n v="0"/>
    <n v="7.41"/>
    <n v="7.46"/>
    <n v="7.24"/>
    <n v="0"/>
    <n v="7.09"/>
    <n v="0"/>
    <n v="0"/>
    <n v="0"/>
    <m/>
    <m/>
    <m/>
    <n v="6.74"/>
    <n v="7.24"/>
  </r>
  <r>
    <x v="1"/>
    <x v="2"/>
    <x v="0"/>
    <n v="0"/>
    <n v="2310"/>
    <n v="711"/>
    <n v="0"/>
    <n v="0"/>
    <n v="0"/>
    <n v="0"/>
    <n v="63"/>
    <n v="63"/>
    <n v="414"/>
    <n v="0"/>
    <n v="0"/>
    <n v="0"/>
    <n v="0"/>
    <n v="0"/>
    <m/>
    <m/>
    <m/>
    <n v="711"/>
    <n v="414"/>
  </r>
  <r>
    <x v="1"/>
    <x v="3"/>
    <x v="0"/>
    <n v="1459"/>
    <n v="1441"/>
    <n v="1470"/>
    <n v="0"/>
    <n v="0"/>
    <n v="0"/>
    <n v="0"/>
    <n v="1730"/>
    <n v="1776"/>
    <n v="5260"/>
    <n v="0"/>
    <n v="199"/>
    <n v="0"/>
    <n v="0"/>
    <n v="0"/>
    <m/>
    <m/>
    <m/>
    <n v="1470"/>
    <n v="5260"/>
  </r>
  <r>
    <x v="1"/>
    <x v="4"/>
    <x v="0"/>
    <n v="117"/>
    <n v="1471"/>
    <n v="26"/>
    <n v="0"/>
    <n v="0"/>
    <n v="0"/>
    <n v="0"/>
    <n v="1"/>
    <n v="2"/>
    <n v="17"/>
    <n v="0"/>
    <n v="0"/>
    <n v="0"/>
    <n v="0"/>
    <n v="0"/>
    <m/>
    <m/>
    <m/>
    <n v="26"/>
    <n v="17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.03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379.9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72.3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.19700000000000001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14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1"/>
    <x v="18"/>
    <x v="0"/>
    <n v="3720"/>
    <n v="3200"/>
    <n v="3280"/>
    <n v="0"/>
    <n v="0"/>
    <n v="0"/>
    <n v="0"/>
    <n v="3970"/>
    <n v="4000"/>
    <n v="10950"/>
    <n v="0"/>
    <n v="421"/>
    <n v="0"/>
    <n v="0"/>
    <n v="0"/>
    <m/>
    <m/>
    <m/>
    <n v="3280"/>
    <n v="10950"/>
  </r>
  <r>
    <x v="1"/>
    <x v="19"/>
    <x v="0"/>
    <n v="8460"/>
    <n v="7094"/>
    <n v="647"/>
    <n v="0"/>
    <n v="0"/>
    <n v="0"/>
    <n v="0"/>
    <n v="434"/>
    <n v="436"/>
    <n v="2128"/>
    <n v="0"/>
    <n v="16"/>
    <n v="0"/>
    <n v="0"/>
    <n v="0"/>
    <m/>
    <m/>
    <m/>
    <n v="647"/>
    <n v="2128"/>
  </r>
  <r>
    <x v="1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1"/>
    <x v="0"/>
    <x v="1"/>
    <n v="35.9"/>
    <n v="31"/>
    <n v="30.6"/>
    <n v="0"/>
    <n v="0"/>
    <n v="0"/>
    <n v="0"/>
    <n v="31.3"/>
    <n v="30.3"/>
    <n v="33.200000000000003"/>
    <n v="0"/>
    <n v="0"/>
    <n v="0"/>
    <n v="0"/>
    <n v="0"/>
    <m/>
    <m/>
    <m/>
    <n v="30.6"/>
    <n v="33.200000000000003"/>
  </r>
  <r>
    <x v="1"/>
    <x v="1"/>
    <x v="1"/>
    <n v="8.5299999999999994"/>
    <n v="6.87"/>
    <n v="6.78"/>
    <n v="0"/>
    <n v="0"/>
    <n v="0"/>
    <n v="0"/>
    <n v="7.77"/>
    <n v="7.67"/>
    <n v="8.16"/>
    <n v="0"/>
    <n v="0"/>
    <n v="0"/>
    <n v="0"/>
    <n v="0"/>
    <m/>
    <m/>
    <m/>
    <n v="6.78"/>
    <n v="8.16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2760"/>
    <n v="2000"/>
    <n v="2032"/>
    <n v="0"/>
    <n v="0"/>
    <n v="0"/>
    <n v="0"/>
    <n v="1730"/>
    <n v="1604"/>
    <n v="2790"/>
    <n v="0"/>
    <n v="0"/>
    <n v="0"/>
    <n v="0"/>
    <n v="0"/>
    <m/>
    <m/>
    <m/>
    <n v="2032"/>
    <n v="2790"/>
  </r>
  <r>
    <x v="1"/>
    <x v="4"/>
    <x v="1"/>
    <n v="116"/>
    <n v="1810"/>
    <n v="21"/>
    <n v="0"/>
    <n v="0"/>
    <n v="0"/>
    <n v="0"/>
    <n v="2"/>
    <n v="3"/>
    <n v="16"/>
    <n v="0"/>
    <n v="0"/>
    <n v="0"/>
    <n v="0"/>
    <n v="0"/>
    <m/>
    <m/>
    <m/>
    <n v="21"/>
    <n v="16"/>
  </r>
  <r>
    <x v="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6190"/>
    <n v="4380"/>
    <n v="4360"/>
    <n v="0"/>
    <n v="0"/>
    <n v="0"/>
    <n v="0"/>
    <n v="3240"/>
    <n v="3600"/>
    <n v="8810"/>
    <n v="0"/>
    <n v="0"/>
    <n v="0"/>
    <n v="0"/>
    <n v="0"/>
    <m/>
    <m/>
    <m/>
    <n v="4360"/>
    <n v="8810"/>
  </r>
  <r>
    <x v="1"/>
    <x v="19"/>
    <x v="1"/>
    <n v="6240"/>
    <n v="9310"/>
    <n v="493"/>
    <n v="0"/>
    <n v="0"/>
    <n v="0"/>
    <n v="0"/>
    <n v="470"/>
    <n v="468"/>
    <n v="2790"/>
    <n v="0"/>
    <n v="0"/>
    <n v="0"/>
    <n v="0"/>
    <n v="0"/>
    <m/>
    <m/>
    <m/>
    <n v="493"/>
    <n v="2790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39.299999999999997"/>
    <n v="34.4"/>
    <n v="34.1"/>
    <n v="0"/>
    <n v="0"/>
    <n v="0"/>
    <n v="31.4"/>
    <n v="32.299999999999997"/>
    <n v="32.1"/>
    <n v="33.6"/>
    <n v="0"/>
    <n v="0"/>
    <n v="0"/>
    <n v="0"/>
    <n v="0"/>
    <m/>
    <m/>
    <m/>
    <n v="34.1"/>
    <n v="33.6"/>
  </r>
  <r>
    <x v="1"/>
    <x v="1"/>
    <x v="2"/>
    <n v="10"/>
    <n v="7.43"/>
    <n v="6.97"/>
    <n v="0"/>
    <n v="0"/>
    <n v="0"/>
    <n v="6.74"/>
    <n v="7.67"/>
    <n v="7.54"/>
    <n v="7.59"/>
    <n v="0"/>
    <n v="0"/>
    <n v="0"/>
    <n v="0"/>
    <n v="0"/>
    <m/>
    <m/>
    <m/>
    <n v="6.97"/>
    <n v="7.59"/>
  </r>
  <r>
    <x v="1"/>
    <x v="2"/>
    <x v="2"/>
    <n v="0"/>
    <n v="0"/>
    <n v="0"/>
    <n v="0"/>
    <n v="0"/>
    <n v="0"/>
    <n v="711"/>
    <n v="0"/>
    <n v="0"/>
    <n v="0"/>
    <n v="0"/>
    <n v="0"/>
    <n v="0"/>
    <n v="0"/>
    <n v="0"/>
    <m/>
    <m/>
    <m/>
    <n v="0"/>
    <n v="0"/>
  </r>
  <r>
    <x v="1"/>
    <x v="3"/>
    <x v="2"/>
    <n v="4370"/>
    <n v="1848"/>
    <n v="1946"/>
    <n v="0"/>
    <n v="0"/>
    <n v="0"/>
    <n v="1470"/>
    <n v="1935"/>
    <n v="1914"/>
    <n v="7150"/>
    <n v="0"/>
    <n v="0"/>
    <n v="0"/>
    <n v="0"/>
    <n v="0"/>
    <m/>
    <m/>
    <m/>
    <n v="1946"/>
    <n v="7150"/>
  </r>
  <r>
    <x v="1"/>
    <x v="4"/>
    <x v="2"/>
    <n v="269"/>
    <n v="1252"/>
    <n v="17"/>
    <n v="0"/>
    <n v="0"/>
    <n v="0"/>
    <n v="26"/>
    <n v="2"/>
    <n v="3"/>
    <n v="2"/>
    <n v="0"/>
    <n v="0"/>
    <n v="0"/>
    <n v="0"/>
    <n v="0"/>
    <m/>
    <m/>
    <m/>
    <n v="17"/>
    <n v="2"/>
  </r>
  <r>
    <x v="1"/>
    <x v="5"/>
    <x v="2"/>
    <n v="3"/>
    <n v="30"/>
    <n v="0.1"/>
    <n v="0"/>
    <n v="0"/>
    <n v="0"/>
    <n v="0"/>
    <n v="0"/>
    <n v="0"/>
    <n v="0"/>
    <n v="0"/>
    <n v="0"/>
    <n v="0"/>
    <n v="0"/>
    <n v="0"/>
    <m/>
    <m/>
    <m/>
    <n v="0.1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10100"/>
    <n v="4230"/>
    <n v="4550"/>
    <n v="0"/>
    <n v="0"/>
    <n v="0"/>
    <n v="3280"/>
    <n v="4300"/>
    <n v="4270"/>
    <n v="15250"/>
    <n v="0"/>
    <n v="0"/>
    <n v="0"/>
    <n v="0"/>
    <n v="0"/>
    <m/>
    <m/>
    <m/>
    <n v="4550"/>
    <n v="15250"/>
  </r>
  <r>
    <x v="1"/>
    <x v="19"/>
    <x v="2"/>
    <n v="8734"/>
    <n v="15516"/>
    <n v="468"/>
    <n v="0"/>
    <n v="0"/>
    <n v="0"/>
    <n v="647"/>
    <n v="391"/>
    <n v="375"/>
    <n v="1344"/>
    <n v="0"/>
    <n v="0"/>
    <n v="0"/>
    <n v="0"/>
    <n v="0"/>
    <m/>
    <m/>
    <m/>
    <n v="468"/>
    <n v="1344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38.4"/>
    <n v="34.1"/>
    <n v="33.700000000000003"/>
    <n v="0"/>
    <n v="0"/>
    <n v="0"/>
    <n v="0"/>
    <n v="32.4"/>
    <n v="33.200000000000003"/>
    <n v="31.6"/>
    <n v="0"/>
    <n v="0"/>
    <n v="0"/>
    <n v="0"/>
    <n v="0"/>
    <m/>
    <m/>
    <m/>
    <n v="33.700000000000003"/>
    <n v="31.6"/>
  </r>
  <r>
    <x v="2"/>
    <x v="1"/>
    <x v="0"/>
    <n v="8.94"/>
    <n v="7.07"/>
    <n v="6.72"/>
    <n v="0"/>
    <n v="0"/>
    <n v="0"/>
    <n v="0"/>
    <n v="7.21"/>
    <n v="7.43"/>
    <n v="7.85"/>
    <n v="0"/>
    <n v="0"/>
    <n v="0"/>
    <n v="0"/>
    <n v="0"/>
    <m/>
    <m/>
    <m/>
    <n v="6.72"/>
    <n v="7.85"/>
  </r>
  <r>
    <x v="2"/>
    <x v="2"/>
    <x v="0"/>
    <n v="0"/>
    <n v="2350"/>
    <n v="616"/>
    <n v="0"/>
    <n v="0"/>
    <n v="0"/>
    <n v="0"/>
    <n v="109"/>
    <n v="109"/>
    <n v="297"/>
    <n v="0"/>
    <n v="0"/>
    <n v="0"/>
    <n v="0"/>
    <n v="0"/>
    <m/>
    <m/>
    <m/>
    <n v="616"/>
    <n v="297"/>
  </r>
  <r>
    <x v="2"/>
    <x v="3"/>
    <x v="0"/>
    <n v="1273"/>
    <n v="1997"/>
    <n v="1973"/>
    <n v="0"/>
    <n v="0"/>
    <n v="0"/>
    <n v="0"/>
    <n v="1938"/>
    <n v="1930"/>
    <n v="5020"/>
    <n v="0"/>
    <n v="0"/>
    <n v="0"/>
    <n v="0"/>
    <n v="0"/>
    <m/>
    <m/>
    <m/>
    <n v="1973"/>
    <n v="5020"/>
  </r>
  <r>
    <x v="2"/>
    <x v="4"/>
    <x v="0"/>
    <n v="321"/>
    <n v="1767"/>
    <n v="15"/>
    <n v="0"/>
    <n v="0"/>
    <n v="0"/>
    <n v="0"/>
    <n v="2"/>
    <n v="1"/>
    <n v="12"/>
    <n v="0"/>
    <n v="0"/>
    <n v="0"/>
    <n v="0"/>
    <n v="0"/>
    <m/>
    <m/>
    <m/>
    <n v="15"/>
    <n v="12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3040"/>
    <n v="4560"/>
    <n v="4310"/>
    <n v="0"/>
    <n v="0"/>
    <n v="0"/>
    <n v="0"/>
    <n v="4290"/>
    <n v="4300"/>
    <n v="10340"/>
    <n v="0"/>
    <n v="0"/>
    <n v="0"/>
    <n v="0"/>
    <n v="0"/>
    <m/>
    <m/>
    <m/>
    <n v="4310"/>
    <n v="10340"/>
  </r>
  <r>
    <x v="2"/>
    <x v="19"/>
    <x v="0"/>
    <n v="4609"/>
    <n v="7541"/>
    <n v="568"/>
    <n v="0"/>
    <n v="0"/>
    <n v="0"/>
    <n v="0"/>
    <n v="300"/>
    <n v="310"/>
    <n v="1458"/>
    <n v="0"/>
    <n v="0"/>
    <n v="0"/>
    <n v="0"/>
    <n v="0"/>
    <m/>
    <m/>
    <m/>
    <n v="568"/>
    <n v="1458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35.200000000000003"/>
    <n v="33"/>
    <n v="33"/>
    <n v="0"/>
    <n v="0"/>
    <n v="0"/>
    <n v="0"/>
    <n v="31.9"/>
    <n v="32.700000000000003"/>
    <n v="33.299999999999997"/>
    <n v="0"/>
    <n v="0"/>
    <n v="0"/>
    <n v="0"/>
    <n v="0"/>
    <m/>
    <m/>
    <m/>
    <n v="33"/>
    <n v="33.299999999999997"/>
  </r>
  <r>
    <x v="2"/>
    <x v="1"/>
    <x v="1"/>
    <n v="8.57"/>
    <n v="6.56"/>
    <n v="6.58"/>
    <n v="0"/>
    <n v="0"/>
    <n v="0"/>
    <n v="0"/>
    <n v="7.42"/>
    <n v="7.3"/>
    <n v="7.01"/>
    <n v="0"/>
    <n v="0"/>
    <n v="0"/>
    <n v="0"/>
    <n v="0"/>
    <m/>
    <m/>
    <m/>
    <n v="6.58"/>
    <n v="7.01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1922"/>
    <n v="1919"/>
    <n v="1935"/>
    <n v="0"/>
    <n v="0"/>
    <n v="0"/>
    <n v="0"/>
    <n v="1848"/>
    <n v="1847"/>
    <n v="3130"/>
    <n v="0"/>
    <n v="0"/>
    <n v="0"/>
    <n v="0"/>
    <n v="0"/>
    <m/>
    <m/>
    <m/>
    <n v="1935"/>
    <n v="3130"/>
  </r>
  <r>
    <x v="2"/>
    <x v="4"/>
    <x v="1"/>
    <n v="295"/>
    <n v="1250"/>
    <n v="17"/>
    <n v="0"/>
    <n v="0"/>
    <n v="0"/>
    <n v="0"/>
    <n v="0"/>
    <n v="5"/>
    <n v="22"/>
    <n v="0"/>
    <n v="0"/>
    <n v="0"/>
    <n v="0"/>
    <n v="0"/>
    <m/>
    <m/>
    <m/>
    <n v="17"/>
    <n v="22"/>
  </r>
  <r>
    <x v="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4530"/>
    <n v="4370"/>
    <n v="4370"/>
    <n v="0"/>
    <n v="0"/>
    <n v="0"/>
    <n v="0"/>
    <n v="4130"/>
    <n v="4180"/>
    <n v="6940"/>
    <n v="0"/>
    <n v="0"/>
    <n v="0"/>
    <n v="0"/>
    <n v="0"/>
    <m/>
    <m/>
    <m/>
    <n v="4370"/>
    <n v="6940"/>
  </r>
  <r>
    <x v="2"/>
    <x v="19"/>
    <x v="1"/>
    <n v="3791"/>
    <n v="9256"/>
    <n v="542"/>
    <n v="0"/>
    <n v="0"/>
    <n v="0"/>
    <n v="0"/>
    <n v="354"/>
    <n v="416"/>
    <n v="814"/>
    <n v="0"/>
    <n v="0"/>
    <n v="0"/>
    <n v="0"/>
    <n v="0"/>
    <m/>
    <m/>
    <m/>
    <n v="542"/>
    <n v="814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38"/>
    <n v="36.1"/>
    <n v="35.6"/>
    <n v="0"/>
    <n v="0"/>
    <n v="0"/>
    <n v="0"/>
    <n v="33.9"/>
    <n v="32.6"/>
    <n v="32.9"/>
    <n v="0"/>
    <n v="0"/>
    <n v="0"/>
    <n v="0"/>
    <n v="0"/>
    <m/>
    <m/>
    <m/>
    <n v="35.6"/>
    <n v="32.9"/>
  </r>
  <r>
    <x v="2"/>
    <x v="1"/>
    <x v="2"/>
    <n v="7.89"/>
    <n v="6.92"/>
    <n v="6.69"/>
    <n v="0"/>
    <n v="0"/>
    <n v="0"/>
    <n v="0"/>
    <n v="7.23"/>
    <n v="7.57"/>
    <n v="7.72"/>
    <n v="0"/>
    <n v="0"/>
    <n v="0"/>
    <n v="0"/>
    <n v="0"/>
    <m/>
    <m/>
    <m/>
    <n v="6.69"/>
    <n v="7.72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967"/>
    <n v="1725"/>
    <n v="1782"/>
    <n v="0"/>
    <n v="0"/>
    <n v="0"/>
    <n v="0"/>
    <n v="1918"/>
    <n v="1971"/>
    <n v="7560"/>
    <n v="0"/>
    <n v="0"/>
    <n v="0"/>
    <n v="0"/>
    <n v="0"/>
    <m/>
    <m/>
    <m/>
    <n v="1782"/>
    <n v="7560"/>
  </r>
  <r>
    <x v="2"/>
    <x v="4"/>
    <x v="2"/>
    <n v="286"/>
    <n v="1909"/>
    <n v="51"/>
    <n v="0"/>
    <n v="0"/>
    <n v="0"/>
    <n v="0"/>
    <n v="0"/>
    <n v="1"/>
    <n v="3"/>
    <n v="0"/>
    <n v="0"/>
    <n v="0"/>
    <n v="0"/>
    <n v="0"/>
    <m/>
    <m/>
    <m/>
    <n v="51"/>
    <n v="3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2450"/>
    <n v="4150"/>
    <n v="4190"/>
    <n v="0"/>
    <n v="0"/>
    <n v="0"/>
    <n v="0"/>
    <n v="4410"/>
    <n v="4420"/>
    <n v="15940"/>
    <n v="0"/>
    <n v="0"/>
    <n v="0"/>
    <n v="0"/>
    <n v="0"/>
    <m/>
    <m/>
    <m/>
    <n v="4190"/>
    <n v="15940"/>
  </r>
  <r>
    <x v="2"/>
    <x v="19"/>
    <x v="2"/>
    <n v="3070"/>
    <n v="11499"/>
    <n v="502"/>
    <n v="0"/>
    <n v="0"/>
    <n v="0"/>
    <n v="0"/>
    <n v="329"/>
    <n v="386"/>
    <n v="1556"/>
    <n v="0"/>
    <n v="0"/>
    <n v="0"/>
    <n v="0"/>
    <n v="0"/>
    <m/>
    <m/>
    <m/>
    <n v="502"/>
    <n v="1556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34.299999999999997"/>
    <n v="33.700000000000003"/>
    <n v="34.6"/>
    <n v="0"/>
    <n v="0"/>
    <n v="0"/>
    <n v="0"/>
    <n v="33.4"/>
    <n v="33.700000000000003"/>
    <n v="34.700000000000003"/>
    <n v="0"/>
    <n v="0"/>
    <n v="0"/>
    <n v="0"/>
    <n v="0"/>
    <m/>
    <m/>
    <m/>
    <n v="34.6"/>
    <n v="34.700000000000003"/>
  </r>
  <r>
    <x v="3"/>
    <x v="1"/>
    <x v="0"/>
    <n v="9.15"/>
    <n v="7.02"/>
    <n v="6.71"/>
    <n v="0"/>
    <n v="0"/>
    <n v="0"/>
    <n v="0"/>
    <n v="7.31"/>
    <n v="7.43"/>
    <n v="7.53"/>
    <n v="0"/>
    <n v="0"/>
    <n v="0"/>
    <n v="0"/>
    <n v="0"/>
    <m/>
    <m/>
    <m/>
    <n v="6.71"/>
    <n v="7.53"/>
  </r>
  <r>
    <x v="3"/>
    <x v="2"/>
    <x v="0"/>
    <n v="0"/>
    <n v="3110"/>
    <n v="793"/>
    <n v="0"/>
    <n v="0"/>
    <n v="0"/>
    <n v="0"/>
    <n v="142"/>
    <n v="0"/>
    <n v="482"/>
    <n v="0"/>
    <n v="0"/>
    <n v="0"/>
    <n v="0"/>
    <n v="0"/>
    <m/>
    <m/>
    <m/>
    <n v="793"/>
    <n v="482"/>
  </r>
  <r>
    <x v="3"/>
    <x v="3"/>
    <x v="0"/>
    <n v="3050"/>
    <n v="1839"/>
    <n v="1863"/>
    <n v="0"/>
    <n v="0"/>
    <n v="0"/>
    <n v="0"/>
    <n v="1915"/>
    <n v="1912"/>
    <n v="5480"/>
    <n v="0"/>
    <n v="0"/>
    <n v="0"/>
    <n v="0"/>
    <n v="0"/>
    <m/>
    <m/>
    <m/>
    <n v="1863"/>
    <n v="5480"/>
  </r>
  <r>
    <x v="3"/>
    <x v="4"/>
    <x v="0"/>
    <n v="356"/>
    <n v="1192"/>
    <n v="19"/>
    <n v="0"/>
    <n v="0"/>
    <n v="0"/>
    <n v="0"/>
    <n v="2"/>
    <n v="2"/>
    <n v="50"/>
    <n v="0"/>
    <n v="0"/>
    <n v="0"/>
    <n v="0"/>
    <n v="0"/>
    <m/>
    <m/>
    <m/>
    <n v="19"/>
    <n v="50"/>
  </r>
  <r>
    <x v="3"/>
    <x v="5"/>
    <x v="0"/>
    <n v="0"/>
    <n v="20"/>
    <n v="0.2"/>
    <n v="0"/>
    <n v="0"/>
    <n v="0"/>
    <n v="0"/>
    <n v="0"/>
    <n v="0"/>
    <n v="0"/>
    <n v="0"/>
    <n v="0"/>
    <n v="0"/>
    <n v="0"/>
    <n v="0"/>
    <m/>
    <m/>
    <m/>
    <n v="0.2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7720"/>
    <n v="4220"/>
    <n v="4320"/>
    <n v="0"/>
    <n v="0"/>
    <n v="0"/>
    <n v="0"/>
    <n v="4360"/>
    <n v="4410"/>
    <n v="11350"/>
    <n v="0"/>
    <n v="0"/>
    <n v="0"/>
    <n v="0"/>
    <n v="0"/>
    <m/>
    <m/>
    <m/>
    <n v="4320"/>
    <n v="11350"/>
  </r>
  <r>
    <x v="3"/>
    <x v="19"/>
    <x v="0"/>
    <n v="9058"/>
    <n v="11376"/>
    <n v="848"/>
    <n v="0"/>
    <n v="0"/>
    <n v="0"/>
    <n v="0"/>
    <n v="361"/>
    <n v="354"/>
    <n v="2700"/>
    <n v="0"/>
    <n v="0"/>
    <n v="0"/>
    <n v="0"/>
    <n v="0"/>
    <m/>
    <m/>
    <m/>
    <n v="848"/>
    <n v="270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37.6"/>
    <n v="34.5"/>
    <n v="31.5"/>
    <n v="0"/>
    <n v="0"/>
    <n v="0"/>
    <n v="0"/>
    <n v="33.700000000000003"/>
    <n v="32.1"/>
    <n v="33.9"/>
    <n v="0"/>
    <n v="0"/>
    <n v="0"/>
    <n v="0"/>
    <n v="0"/>
    <m/>
    <m/>
    <m/>
    <n v="31.5"/>
    <n v="33.9"/>
  </r>
  <r>
    <x v="3"/>
    <x v="1"/>
    <x v="1"/>
    <n v="8.19"/>
    <n v="6.57"/>
    <n v="6.49"/>
    <n v="0"/>
    <n v="0"/>
    <n v="0"/>
    <n v="0"/>
    <n v="7.5"/>
    <n v="7.75"/>
    <n v="7.77"/>
    <n v="0"/>
    <n v="0"/>
    <n v="0"/>
    <n v="0"/>
    <n v="0"/>
    <m/>
    <m/>
    <m/>
    <n v="6.49"/>
    <n v="7.77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1420"/>
    <n v="2570"/>
    <n v="2590"/>
    <n v="0"/>
    <n v="0"/>
    <n v="0"/>
    <n v="0"/>
    <n v="1902"/>
    <n v="1450"/>
    <n v="2390"/>
    <n v="0"/>
    <n v="0"/>
    <n v="0"/>
    <n v="0"/>
    <n v="0"/>
    <m/>
    <m/>
    <m/>
    <n v="2590"/>
    <n v="2390"/>
  </r>
  <r>
    <x v="3"/>
    <x v="4"/>
    <x v="1"/>
    <n v="228"/>
    <n v="1341"/>
    <n v="49"/>
    <n v="0"/>
    <n v="0"/>
    <n v="0"/>
    <n v="0"/>
    <n v="4"/>
    <n v="0"/>
    <n v="18"/>
    <n v="0"/>
    <n v="0"/>
    <n v="0"/>
    <n v="0"/>
    <n v="0"/>
    <m/>
    <m/>
    <m/>
    <n v="49"/>
    <n v="18"/>
  </r>
  <r>
    <x v="3"/>
    <x v="5"/>
    <x v="1"/>
    <n v="2"/>
    <n v="12"/>
    <n v="0.5"/>
    <n v="0"/>
    <n v="0"/>
    <n v="0"/>
    <n v="0"/>
    <n v="0"/>
    <n v="0"/>
    <n v="7"/>
    <n v="0"/>
    <n v="0"/>
    <n v="0"/>
    <n v="0"/>
    <n v="0"/>
    <m/>
    <m/>
    <m/>
    <n v="0.5"/>
    <n v="7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3490"/>
    <n v="5220"/>
    <n v="4970"/>
    <n v="0"/>
    <n v="0"/>
    <n v="0"/>
    <n v="0"/>
    <n v="4150"/>
    <n v="4230"/>
    <n v="7100"/>
    <n v="0"/>
    <n v="0"/>
    <n v="0"/>
    <n v="0"/>
    <n v="0"/>
    <m/>
    <m/>
    <m/>
    <n v="4970"/>
    <n v="7100"/>
  </r>
  <r>
    <x v="3"/>
    <x v="19"/>
    <x v="1"/>
    <n v="7593"/>
    <n v="8111"/>
    <n v="1011"/>
    <n v="0"/>
    <n v="0"/>
    <n v="0"/>
    <n v="0"/>
    <n v="493"/>
    <n v="475"/>
    <n v="2190"/>
    <n v="0"/>
    <n v="0"/>
    <n v="0"/>
    <n v="0"/>
    <n v="0"/>
    <m/>
    <m/>
    <m/>
    <n v="1011"/>
    <n v="219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39"/>
    <n v="36.4"/>
    <n v="36.1"/>
    <n v="0"/>
    <n v="0"/>
    <n v="0"/>
    <n v="0"/>
    <n v="32.5"/>
    <n v="33.9"/>
    <n v="34"/>
    <n v="0"/>
    <n v="0"/>
    <n v="0"/>
    <n v="0"/>
    <n v="0"/>
    <m/>
    <m/>
    <m/>
    <n v="36.1"/>
    <n v="34"/>
  </r>
  <r>
    <x v="3"/>
    <x v="1"/>
    <x v="2"/>
    <n v="10.65"/>
    <n v="7.33"/>
    <n v="6.97"/>
    <n v="0"/>
    <n v="0"/>
    <n v="0"/>
    <n v="0"/>
    <n v="7.75"/>
    <n v="7.68"/>
    <n v="7.91"/>
    <n v="0"/>
    <n v="0"/>
    <n v="0"/>
    <n v="0"/>
    <n v="0"/>
    <m/>
    <m/>
    <m/>
    <n v="6.97"/>
    <n v="7.91"/>
  </r>
  <r>
    <x v="3"/>
    <x v="2"/>
    <x v="2"/>
    <n v="1060"/>
    <n v="1611"/>
    <n v="598"/>
    <n v="0"/>
    <n v="0"/>
    <n v="0"/>
    <n v="0"/>
    <n v="67"/>
    <n v="67"/>
    <n v="307"/>
    <n v="0"/>
    <n v="0"/>
    <n v="0"/>
    <n v="0"/>
    <n v="0"/>
    <m/>
    <m/>
    <m/>
    <n v="598"/>
    <n v="307"/>
  </r>
  <r>
    <x v="3"/>
    <x v="3"/>
    <x v="2"/>
    <n v="2890"/>
    <n v="2510"/>
    <n v="2640"/>
    <n v="0"/>
    <n v="0"/>
    <n v="0"/>
    <n v="0"/>
    <n v="2140"/>
    <n v="2127"/>
    <n v="6670"/>
    <n v="0"/>
    <n v="0"/>
    <n v="0"/>
    <n v="0"/>
    <n v="0"/>
    <m/>
    <m/>
    <m/>
    <n v="2640"/>
    <n v="6670"/>
  </r>
  <r>
    <x v="3"/>
    <x v="4"/>
    <x v="2"/>
    <n v="202"/>
    <n v="2098"/>
    <n v="19"/>
    <n v="0"/>
    <n v="0"/>
    <n v="0"/>
    <n v="0"/>
    <n v="0"/>
    <n v="1"/>
    <n v="3"/>
    <n v="0"/>
    <n v="0"/>
    <n v="0"/>
    <n v="0"/>
    <n v="0"/>
    <m/>
    <m/>
    <m/>
    <n v="19"/>
    <n v="3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1199"/>
    <n v="0"/>
    <n v="0"/>
    <n v="0"/>
    <n v="0"/>
    <n v="0"/>
    <m/>
    <m/>
    <m/>
    <n v="0"/>
    <n v="1199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7200"/>
    <n v="6080"/>
    <n v="6060"/>
    <n v="0"/>
    <n v="0"/>
    <n v="0"/>
    <n v="0"/>
    <n v="4890"/>
    <n v="4950"/>
    <n v="14550"/>
    <n v="0"/>
    <n v="0"/>
    <n v="0"/>
    <n v="0"/>
    <n v="0"/>
    <m/>
    <m/>
    <m/>
    <n v="6060"/>
    <n v="14550"/>
  </r>
  <r>
    <x v="3"/>
    <x v="19"/>
    <x v="2"/>
    <n v="3752"/>
    <n v="16813"/>
    <n v="671"/>
    <n v="0"/>
    <n v="0"/>
    <n v="0"/>
    <n v="0"/>
    <n v="442"/>
    <n v="451"/>
    <n v="2242"/>
    <n v="0"/>
    <n v="0"/>
    <n v="0"/>
    <n v="0"/>
    <n v="0"/>
    <m/>
    <m/>
    <m/>
    <n v="671"/>
    <n v="2242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41.2"/>
    <n v="34.799999999999997"/>
    <n v="32.5"/>
    <n v="0"/>
    <n v="0"/>
    <n v="0"/>
    <n v="0"/>
    <n v="33.799999999999997"/>
    <n v="34.1"/>
    <n v="31.6"/>
    <n v="0"/>
    <n v="23.3"/>
    <n v="0"/>
    <n v="0"/>
    <n v="0"/>
    <m/>
    <m/>
    <m/>
    <n v="32.5"/>
    <n v="31.6"/>
  </r>
  <r>
    <x v="4"/>
    <x v="1"/>
    <x v="0"/>
    <n v="9.25"/>
    <n v="7.28"/>
    <n v="6.86"/>
    <n v="0"/>
    <n v="0"/>
    <n v="0"/>
    <n v="0"/>
    <n v="7.52"/>
    <n v="7.55"/>
    <n v="7.3"/>
    <n v="0"/>
    <n v="6.9"/>
    <n v="0"/>
    <n v="0"/>
    <n v="0"/>
    <m/>
    <m/>
    <m/>
    <n v="6.86"/>
    <n v="7.3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1510"/>
    <n v="2780"/>
    <n v="2700"/>
    <n v="0"/>
    <n v="0"/>
    <n v="0"/>
    <n v="0"/>
    <n v="2166"/>
    <n v="2170"/>
    <n v="3390"/>
    <n v="0"/>
    <n v="206.1"/>
    <n v="0"/>
    <n v="0"/>
    <n v="0"/>
    <m/>
    <m/>
    <m/>
    <n v="2700"/>
    <n v="3390"/>
  </r>
  <r>
    <x v="4"/>
    <x v="4"/>
    <x v="0"/>
    <n v="200"/>
    <n v="1267"/>
    <n v="10"/>
    <n v="0"/>
    <n v="0"/>
    <n v="0"/>
    <n v="0"/>
    <n v="1"/>
    <n v="1"/>
    <n v="45"/>
    <n v="0"/>
    <n v="0"/>
    <n v="0"/>
    <n v="0"/>
    <n v="0"/>
    <m/>
    <m/>
    <m/>
    <n v="10"/>
    <n v="45"/>
  </r>
  <r>
    <x v="4"/>
    <x v="5"/>
    <x v="0"/>
    <n v="1"/>
    <n v="12"/>
    <n v="0.3"/>
    <n v="0"/>
    <n v="0"/>
    <n v="0"/>
    <n v="0"/>
    <n v="0"/>
    <n v="0"/>
    <n v="0"/>
    <n v="0"/>
    <n v="0"/>
    <n v="0"/>
    <n v="0"/>
    <n v="0"/>
    <m/>
    <m/>
    <m/>
    <n v="0.3"/>
    <n v="0"/>
  </r>
  <r>
    <x v="4"/>
    <x v="6"/>
    <x v="0"/>
    <n v="0"/>
    <n v="0"/>
    <n v="0"/>
    <n v="0"/>
    <n v="0"/>
    <n v="0"/>
    <n v="0"/>
    <n v="0"/>
    <n v="0"/>
    <n v="0"/>
    <n v="0"/>
    <n v="0.06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12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4"/>
    <x v="18"/>
    <x v="0"/>
    <n v="3880"/>
    <n v="6810"/>
    <n v="6320"/>
    <n v="0"/>
    <n v="0"/>
    <n v="0"/>
    <n v="0"/>
    <n v="4890"/>
    <n v="4990"/>
    <n v="7310"/>
    <n v="0"/>
    <n v="411"/>
    <n v="0"/>
    <n v="0"/>
    <n v="0"/>
    <m/>
    <m/>
    <m/>
    <n v="6320"/>
    <n v="7310"/>
  </r>
  <r>
    <x v="4"/>
    <x v="19"/>
    <x v="0"/>
    <n v="4674"/>
    <n v="17321"/>
    <n v="799"/>
    <n v="0"/>
    <n v="0"/>
    <n v="0"/>
    <n v="0"/>
    <n v="489"/>
    <n v="504"/>
    <n v="1370"/>
    <n v="0"/>
    <n v="21"/>
    <n v="0"/>
    <n v="0"/>
    <n v="0"/>
    <m/>
    <m/>
    <m/>
    <n v="799"/>
    <n v="1370"/>
  </r>
  <r>
    <x v="4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4"/>
    <x v="0"/>
    <x v="1"/>
    <n v="37.9"/>
    <n v="32.9"/>
    <n v="31.7"/>
    <n v="0"/>
    <n v="0"/>
    <n v="0"/>
    <n v="0"/>
    <n v="34.700000000000003"/>
    <n v="31.9"/>
    <n v="33.4"/>
    <n v="0"/>
    <n v="24.8"/>
    <n v="0"/>
    <n v="0"/>
    <n v="0"/>
    <m/>
    <m/>
    <m/>
    <n v="31.7"/>
    <n v="33.4"/>
  </r>
  <r>
    <x v="4"/>
    <x v="1"/>
    <x v="1"/>
    <n v="8.19"/>
    <n v="7.17"/>
    <n v="7"/>
    <n v="0"/>
    <n v="0"/>
    <n v="0"/>
    <n v="0"/>
    <n v="7.17"/>
    <n v="7.39"/>
    <n v="7.89"/>
    <n v="0"/>
    <n v="6.94"/>
    <n v="0"/>
    <n v="0"/>
    <n v="0"/>
    <m/>
    <m/>
    <m/>
    <n v="7"/>
    <n v="7.89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1444"/>
    <n v="2310"/>
    <n v="2910"/>
    <n v="0"/>
    <n v="0"/>
    <n v="0"/>
    <n v="0"/>
    <n v="3130"/>
    <n v="2890"/>
    <n v="3910"/>
    <n v="0"/>
    <n v="156"/>
    <n v="0"/>
    <n v="0"/>
    <n v="0"/>
    <m/>
    <m/>
    <m/>
    <n v="2910"/>
    <n v="3910"/>
  </r>
  <r>
    <x v="4"/>
    <x v="4"/>
    <x v="1"/>
    <n v="217"/>
    <n v="997"/>
    <n v="31"/>
    <n v="0"/>
    <n v="0"/>
    <n v="0"/>
    <n v="0"/>
    <n v="3"/>
    <n v="13"/>
    <n v="2"/>
    <n v="0"/>
    <n v="0"/>
    <n v="0"/>
    <n v="0"/>
    <n v="0"/>
    <m/>
    <m/>
    <m/>
    <n v="31"/>
    <n v="2"/>
  </r>
  <r>
    <x v="4"/>
    <x v="5"/>
    <x v="1"/>
    <n v="2"/>
    <n v="18"/>
    <n v="1.5"/>
    <n v="0"/>
    <n v="0"/>
    <n v="0"/>
    <n v="0"/>
    <n v="0"/>
    <n v="0"/>
    <n v="7"/>
    <n v="0"/>
    <n v="0"/>
    <n v="0"/>
    <n v="0"/>
    <n v="0"/>
    <m/>
    <m/>
    <m/>
    <n v="1.5"/>
    <n v="7"/>
  </r>
  <r>
    <x v="4"/>
    <x v="6"/>
    <x v="1"/>
    <n v="0"/>
    <n v="0"/>
    <n v="0"/>
    <n v="0"/>
    <n v="0"/>
    <n v="0"/>
    <n v="0"/>
    <n v="0"/>
    <n v="0"/>
    <n v="0"/>
    <n v="0"/>
    <n v="0.08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159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6.8000000000000005E-2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14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2590"/>
    <n v="5310"/>
    <n v="5810"/>
    <n v="0"/>
    <n v="0"/>
    <n v="0"/>
    <n v="0"/>
    <n v="5710"/>
    <n v="5540"/>
    <n v="9710"/>
    <n v="0"/>
    <n v="316"/>
    <n v="0"/>
    <n v="0"/>
    <n v="0"/>
    <m/>
    <m/>
    <m/>
    <n v="5810"/>
    <n v="9710"/>
  </r>
  <r>
    <x v="4"/>
    <x v="19"/>
    <x v="1"/>
    <n v="6310"/>
    <n v="14310"/>
    <n v="917"/>
    <n v="0"/>
    <n v="0"/>
    <n v="0"/>
    <n v="0"/>
    <n v="524"/>
    <n v="312"/>
    <n v="3710"/>
    <n v="0"/>
    <n v="9"/>
    <n v="0"/>
    <n v="0"/>
    <n v="0"/>
    <m/>
    <m/>
    <m/>
    <n v="917"/>
    <n v="3710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38.700000000000003"/>
    <n v="36.200000000000003"/>
    <n v="35.799999999999997"/>
    <n v="0"/>
    <n v="0"/>
    <n v="0"/>
    <n v="0"/>
    <n v="34.5"/>
    <n v="33.9"/>
    <n v="0"/>
    <n v="0"/>
    <n v="23.8"/>
    <n v="0"/>
    <n v="0"/>
    <n v="0"/>
    <m/>
    <m/>
    <m/>
    <n v="35.799999999999997"/>
    <n v="0"/>
  </r>
  <r>
    <x v="4"/>
    <x v="1"/>
    <x v="2"/>
    <n v="8.25"/>
    <n v="6.86"/>
    <n v="6.61"/>
    <n v="0"/>
    <n v="0"/>
    <n v="0"/>
    <n v="0"/>
    <n v="7.51"/>
    <n v="7.61"/>
    <n v="0"/>
    <n v="0"/>
    <n v="6.96"/>
    <n v="0"/>
    <n v="0"/>
    <n v="0"/>
    <m/>
    <m/>
    <m/>
    <n v="6.61"/>
    <n v="0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1715"/>
    <n v="2540"/>
    <n v="2600"/>
    <n v="0"/>
    <n v="0"/>
    <n v="0"/>
    <n v="0"/>
    <n v="2510"/>
    <n v="2530"/>
    <n v="0"/>
    <n v="0"/>
    <n v="209"/>
    <n v="0"/>
    <n v="0"/>
    <n v="0"/>
    <m/>
    <m/>
    <m/>
    <n v="2600"/>
    <n v="0"/>
  </r>
  <r>
    <x v="4"/>
    <x v="4"/>
    <x v="2"/>
    <n v="216"/>
    <n v="966"/>
    <n v="86"/>
    <n v="0"/>
    <n v="0"/>
    <n v="0"/>
    <n v="0"/>
    <n v="2"/>
    <n v="3"/>
    <n v="0"/>
    <n v="0"/>
    <n v="0"/>
    <n v="0"/>
    <n v="0"/>
    <n v="0"/>
    <m/>
    <m/>
    <m/>
    <n v="86"/>
    <n v="0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.06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199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16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.03"/>
    <n v="0"/>
    <n v="0"/>
    <n v="0"/>
    <m/>
    <m/>
    <m/>
    <n v="0"/>
    <n v="0"/>
  </r>
  <r>
    <x v="4"/>
    <x v="18"/>
    <x v="2"/>
    <n v="4360"/>
    <n v="6090"/>
    <n v="7000"/>
    <n v="0"/>
    <n v="0"/>
    <n v="0"/>
    <n v="0"/>
    <n v="5170"/>
    <n v="5790"/>
    <n v="0"/>
    <n v="0"/>
    <n v="388"/>
    <n v="0"/>
    <n v="0"/>
    <n v="0"/>
    <m/>
    <m/>
    <m/>
    <n v="7000"/>
    <n v="0"/>
  </r>
  <r>
    <x v="4"/>
    <x v="19"/>
    <x v="2"/>
    <n v="4620"/>
    <n v="11548"/>
    <n v="1223"/>
    <n v="0"/>
    <n v="0"/>
    <n v="0"/>
    <n v="0"/>
    <n v="652"/>
    <n v="682"/>
    <n v="0"/>
    <n v="0"/>
    <n v="12"/>
    <n v="0"/>
    <n v="0"/>
    <n v="0"/>
    <m/>
    <m/>
    <m/>
    <n v="1223"/>
    <n v="0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7.5"/>
    <n v="36.5"/>
    <n v="34.1"/>
    <n v="0"/>
    <n v="0"/>
    <n v="0"/>
    <n v="0"/>
    <n v="34.5"/>
    <n v="34.700000000000003"/>
    <n v="32.4"/>
    <n v="0"/>
    <n v="0"/>
    <n v="0"/>
    <n v="0"/>
    <n v="0"/>
    <m/>
    <m/>
    <m/>
    <n v="34.1"/>
    <n v="32.4"/>
  </r>
  <r>
    <x v="5"/>
    <x v="1"/>
    <x v="0"/>
    <n v="8.09"/>
    <n v="6.79"/>
    <n v="6.7"/>
    <n v="0"/>
    <n v="0"/>
    <n v="0"/>
    <n v="0"/>
    <n v="7.52"/>
    <n v="7.58"/>
    <n v="7.86"/>
    <n v="0"/>
    <n v="0"/>
    <n v="0"/>
    <n v="0"/>
    <n v="0"/>
    <m/>
    <m/>
    <m/>
    <n v="6.7"/>
    <n v="7.86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2940"/>
    <n v="2690"/>
    <n v="2730"/>
    <n v="0"/>
    <n v="0"/>
    <n v="0"/>
    <n v="0"/>
    <n v="2680"/>
    <n v="2680"/>
    <n v="5980"/>
    <n v="0"/>
    <n v="0"/>
    <n v="0"/>
    <n v="0"/>
    <n v="0"/>
    <m/>
    <m/>
    <m/>
    <n v="2730"/>
    <n v="5980"/>
  </r>
  <r>
    <x v="5"/>
    <x v="4"/>
    <x v="0"/>
    <n v="133"/>
    <n v="695"/>
    <n v="47"/>
    <n v="0"/>
    <n v="0"/>
    <n v="0"/>
    <n v="0"/>
    <n v="1"/>
    <n v="1"/>
    <n v="24"/>
    <n v="0"/>
    <n v="0"/>
    <n v="0"/>
    <n v="0"/>
    <n v="0"/>
    <m/>
    <m/>
    <m/>
    <n v="47"/>
    <n v="24"/>
  </r>
  <r>
    <x v="5"/>
    <x v="5"/>
    <x v="0"/>
    <n v="0"/>
    <n v="30"/>
    <n v="0.2"/>
    <n v="0"/>
    <n v="0"/>
    <n v="0"/>
    <n v="0"/>
    <n v="0"/>
    <n v="0"/>
    <n v="0"/>
    <n v="0"/>
    <n v="0"/>
    <n v="0"/>
    <n v="0"/>
    <n v="0"/>
    <m/>
    <m/>
    <m/>
    <n v="0.2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7770"/>
    <n v="6380"/>
    <n v="6220"/>
    <n v="0"/>
    <n v="0"/>
    <n v="0"/>
    <n v="0"/>
    <n v="6110"/>
    <n v="6170"/>
    <n v="13370"/>
    <n v="0"/>
    <n v="0"/>
    <n v="0"/>
    <n v="0"/>
    <n v="0"/>
    <m/>
    <m/>
    <m/>
    <n v="6220"/>
    <n v="13370"/>
  </r>
  <r>
    <x v="5"/>
    <x v="19"/>
    <x v="0"/>
    <n v="2599"/>
    <n v="8343"/>
    <n v="847"/>
    <n v="0"/>
    <n v="0"/>
    <n v="0"/>
    <n v="0"/>
    <n v="620"/>
    <n v="644"/>
    <n v="2137"/>
    <n v="0"/>
    <n v="0"/>
    <n v="0"/>
    <n v="0"/>
    <n v="0"/>
    <m/>
    <m/>
    <m/>
    <n v="847"/>
    <n v="2137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4.1"/>
    <n v="32.299999999999997"/>
    <n v="32.9"/>
    <n v="0"/>
    <n v="0"/>
    <n v="0"/>
    <n v="0"/>
    <n v="33.299999999999997"/>
    <n v="33"/>
    <n v="32"/>
    <n v="0"/>
    <n v="0"/>
    <n v="0"/>
    <n v="0"/>
    <n v="0"/>
    <m/>
    <m/>
    <m/>
    <n v="32.9"/>
    <n v="32"/>
  </r>
  <r>
    <x v="5"/>
    <x v="1"/>
    <x v="1"/>
    <n v="9.36"/>
    <n v="6.8"/>
    <n v="6.79"/>
    <n v="0"/>
    <n v="0"/>
    <n v="0"/>
    <n v="0"/>
    <n v="7.72"/>
    <n v="7.63"/>
    <n v="7.27"/>
    <n v="0"/>
    <n v="0"/>
    <n v="0"/>
    <n v="0"/>
    <n v="0"/>
    <m/>
    <m/>
    <m/>
    <n v="6.79"/>
    <n v="7.27"/>
  </r>
  <r>
    <x v="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1"/>
    <n v="1608"/>
    <n v="2370"/>
    <n v="2311"/>
    <n v="0"/>
    <n v="0"/>
    <n v="0"/>
    <n v="0"/>
    <n v="2500"/>
    <n v="2450"/>
    <n v="3730"/>
    <n v="0"/>
    <n v="0"/>
    <n v="0"/>
    <n v="0"/>
    <n v="0"/>
    <m/>
    <m/>
    <m/>
    <n v="2311"/>
    <n v="3730"/>
  </r>
  <r>
    <x v="5"/>
    <x v="4"/>
    <x v="1"/>
    <n v="242"/>
    <n v="780"/>
    <n v="34"/>
    <n v="0"/>
    <n v="0"/>
    <n v="0"/>
    <n v="0"/>
    <n v="0"/>
    <n v="13"/>
    <n v="25"/>
    <n v="0"/>
    <n v="0"/>
    <n v="0"/>
    <n v="0"/>
    <n v="0"/>
    <m/>
    <m/>
    <m/>
    <n v="34"/>
    <n v="25"/>
  </r>
  <r>
    <x v="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3730"/>
    <n v="5260"/>
    <n v="5180"/>
    <n v="0"/>
    <n v="0"/>
    <n v="0"/>
    <n v="0"/>
    <n v="5640"/>
    <n v="5490"/>
    <n v="8180"/>
    <n v="0"/>
    <n v="0"/>
    <n v="0"/>
    <n v="0"/>
    <n v="0"/>
    <m/>
    <m/>
    <m/>
    <n v="5180"/>
    <n v="8180"/>
  </r>
  <r>
    <x v="5"/>
    <x v="19"/>
    <x v="1"/>
    <n v="1788"/>
    <n v="7044"/>
    <n v="1098"/>
    <n v="0"/>
    <n v="0"/>
    <n v="0"/>
    <n v="0"/>
    <n v="724"/>
    <n v="791"/>
    <n v="1482"/>
    <n v="0"/>
    <n v="0"/>
    <n v="0"/>
    <n v="0"/>
    <n v="0"/>
    <m/>
    <m/>
    <m/>
    <n v="1098"/>
    <n v="1482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4"/>
    <n v="32.1"/>
    <n v="32.6"/>
    <n v="0"/>
    <n v="0"/>
    <n v="0"/>
    <n v="0"/>
    <n v="33.1"/>
    <n v="33"/>
    <n v="32.299999999999997"/>
    <n v="0"/>
    <n v="0"/>
    <n v="0"/>
    <n v="0"/>
    <n v="0"/>
    <m/>
    <m/>
    <m/>
    <n v="32.6"/>
    <n v="32.299999999999997"/>
  </r>
  <r>
    <x v="5"/>
    <x v="1"/>
    <x v="2"/>
    <n v="9.26"/>
    <n v="6.78"/>
    <n v="7.42"/>
    <n v="0"/>
    <n v="0"/>
    <n v="0"/>
    <n v="0"/>
    <n v="7.8"/>
    <n v="7.76"/>
    <n v="7.4"/>
    <n v="0"/>
    <n v="0"/>
    <n v="0"/>
    <n v="0"/>
    <n v="0"/>
    <m/>
    <m/>
    <m/>
    <n v="7.42"/>
    <n v="7.4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1550"/>
    <n v="2290"/>
    <n v="2380"/>
    <n v="0"/>
    <n v="0"/>
    <n v="0"/>
    <n v="0"/>
    <n v="2400"/>
    <n v="2370"/>
    <n v="4370"/>
    <n v="0"/>
    <n v="0"/>
    <n v="0"/>
    <n v="0"/>
    <n v="0"/>
    <m/>
    <m/>
    <m/>
    <n v="2380"/>
    <n v="4370"/>
  </r>
  <r>
    <x v="5"/>
    <x v="4"/>
    <x v="2"/>
    <n v="231"/>
    <n v="262"/>
    <n v="47"/>
    <n v="0"/>
    <n v="0"/>
    <n v="0"/>
    <n v="0"/>
    <n v="0"/>
    <n v="1"/>
    <n v="22"/>
    <n v="0"/>
    <n v="0"/>
    <n v="0"/>
    <n v="0"/>
    <n v="0"/>
    <m/>
    <m/>
    <m/>
    <n v="47"/>
    <n v="22"/>
  </r>
  <r>
    <x v="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3620"/>
    <n v="4950"/>
    <n v="4990"/>
    <n v="0"/>
    <n v="0"/>
    <n v="0"/>
    <n v="0"/>
    <n v="5200"/>
    <n v="5350"/>
    <n v="8220"/>
    <n v="0"/>
    <n v="0"/>
    <n v="0"/>
    <n v="0"/>
    <n v="0"/>
    <m/>
    <m/>
    <m/>
    <n v="4990"/>
    <n v="8220"/>
  </r>
  <r>
    <x v="5"/>
    <x v="19"/>
    <x v="2"/>
    <n v="1670"/>
    <n v="6810"/>
    <n v="1010"/>
    <n v="0"/>
    <n v="0"/>
    <n v="0"/>
    <n v="0"/>
    <n v="800"/>
    <n v="790"/>
    <n v="1350"/>
    <n v="0"/>
    <n v="0"/>
    <n v="0"/>
    <n v="0"/>
    <n v="0"/>
    <m/>
    <m/>
    <m/>
    <n v="1010"/>
    <n v="1350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4.9"/>
    <n v="32.700000000000003"/>
    <n v="31.2"/>
    <n v="0"/>
    <n v="0"/>
    <n v="0"/>
    <n v="0"/>
    <n v="33.700000000000003"/>
    <n v="32.799999999999997"/>
    <n v="31.7"/>
    <n v="0"/>
    <n v="0"/>
    <n v="0"/>
    <n v="0"/>
    <n v="0"/>
    <m/>
    <m/>
    <m/>
    <n v="31.2"/>
    <n v="31.7"/>
  </r>
  <r>
    <x v="8"/>
    <x v="1"/>
    <x v="0"/>
    <n v="8.7899999999999991"/>
    <n v="7.47"/>
    <n v="7.12"/>
    <n v="0"/>
    <n v="0"/>
    <n v="0"/>
    <n v="0"/>
    <n v="7.59"/>
    <n v="7.67"/>
    <n v="8.1"/>
    <n v="0"/>
    <n v="0"/>
    <n v="0"/>
    <n v="0"/>
    <n v="0"/>
    <m/>
    <m/>
    <m/>
    <n v="7.12"/>
    <n v="8.1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1240"/>
    <n v="1910"/>
    <n v="2210"/>
    <n v="0"/>
    <n v="0"/>
    <n v="0"/>
    <n v="0"/>
    <n v="2490"/>
    <n v="2510"/>
    <n v="4910"/>
    <n v="0"/>
    <n v="0"/>
    <n v="0"/>
    <n v="0"/>
    <n v="0"/>
    <m/>
    <m/>
    <m/>
    <n v="2210"/>
    <n v="4910"/>
  </r>
  <r>
    <x v="8"/>
    <x v="4"/>
    <x v="0"/>
    <n v="227"/>
    <n v="942"/>
    <n v="35"/>
    <n v="0"/>
    <n v="0"/>
    <n v="0"/>
    <n v="0"/>
    <n v="0"/>
    <n v="0"/>
    <n v="7"/>
    <n v="0"/>
    <n v="0"/>
    <n v="0"/>
    <n v="0"/>
    <n v="0"/>
    <m/>
    <m/>
    <m/>
    <n v="35"/>
    <n v="7"/>
  </r>
  <r>
    <x v="8"/>
    <x v="5"/>
    <x v="0"/>
    <n v="1"/>
    <n v="10"/>
    <n v="0.5"/>
    <n v="0"/>
    <n v="0"/>
    <n v="0"/>
    <n v="0"/>
    <n v="0"/>
    <n v="0"/>
    <n v="1"/>
    <n v="0"/>
    <n v="0"/>
    <n v="0"/>
    <n v="0"/>
    <n v="0"/>
    <m/>
    <m/>
    <m/>
    <n v="0.5"/>
    <n v="1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3130"/>
    <n v="3710"/>
    <n v="3940"/>
    <n v="0"/>
    <n v="0"/>
    <n v="0"/>
    <n v="0"/>
    <n v="5410"/>
    <n v="5810"/>
    <n v="7100"/>
    <n v="0"/>
    <n v="0"/>
    <n v="0"/>
    <n v="0"/>
    <n v="0"/>
    <m/>
    <m/>
    <m/>
    <n v="3940"/>
    <n v="7100"/>
  </r>
  <r>
    <x v="8"/>
    <x v="19"/>
    <x v="0"/>
    <n v="6290"/>
    <n v="5210"/>
    <n v="710"/>
    <n v="0"/>
    <n v="0"/>
    <n v="0"/>
    <n v="0"/>
    <n v="591"/>
    <n v="612"/>
    <n v="1310"/>
    <n v="0"/>
    <n v="0"/>
    <n v="0"/>
    <n v="0"/>
    <n v="0"/>
    <m/>
    <m/>
    <m/>
    <n v="710"/>
    <n v="1310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0"/>
    <n v="0"/>
    <n v="0"/>
    <n v="7"/>
    <n v="0"/>
    <n v="0"/>
    <n v="0"/>
    <n v="0"/>
    <n v="0"/>
    <n v="0"/>
    <n v="0"/>
    <n v="0"/>
    <n v="0"/>
    <n v="0"/>
    <n v="0"/>
    <n v="0"/>
    <m/>
    <m/>
    <m/>
    <n v="7"/>
    <n v="0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32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1998"/>
    <n v="635"/>
    <n v="0"/>
    <n v="0"/>
    <n v="0"/>
    <n v="0"/>
    <n v="0"/>
    <n v="0"/>
  </r>
  <r>
    <x v="1"/>
    <n v="1"/>
    <s v="02 - T1"/>
    <n v="2310"/>
    <n v="711"/>
    <n v="560"/>
    <n v="0"/>
    <n v="0"/>
    <n v="0"/>
    <n v="2129.1839285714286"/>
    <n v="0"/>
  </r>
  <r>
    <x v="1"/>
    <n v="2"/>
    <s v="02 - T2"/>
    <n v="0"/>
    <n v="0"/>
    <n v="0"/>
    <n v="0"/>
    <n v="0"/>
    <n v="0"/>
    <n v="0"/>
    <n v="0"/>
  </r>
  <r>
    <x v="1"/>
    <n v="3"/>
    <s v="02 - T3"/>
    <n v="0"/>
    <n v="0"/>
    <n v="0"/>
    <n v="0"/>
    <n v="0"/>
    <n v="0"/>
    <n v="0"/>
    <n v="0"/>
  </r>
  <r>
    <x v="2"/>
    <n v="1"/>
    <s v="03 - T1"/>
    <n v="2350"/>
    <n v="616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</r>
  <r>
    <x v="3"/>
    <n v="1"/>
    <s v="04 - T1"/>
    <n v="3110"/>
    <n v="793"/>
    <n v="480"/>
    <n v="1492.8"/>
    <n v="1183.7903999999999"/>
    <n v="309.00960000000009"/>
    <n v="6487.53125"/>
    <n v="309.00960000000009"/>
  </r>
  <r>
    <x v="3"/>
    <n v="2"/>
    <s v="04 - T2"/>
    <n v="0"/>
    <n v="0"/>
    <n v="0"/>
    <n v="0"/>
    <n v="0"/>
    <n v="0"/>
    <n v="0"/>
    <n v="0"/>
  </r>
  <r>
    <x v="3"/>
    <n v="3"/>
    <s v="04 - T3"/>
    <n v="1611"/>
    <n v="598"/>
    <n v="960"/>
    <n v="1546.56"/>
    <n v="924.84288000000004"/>
    <n v="621.71711999999991"/>
    <n v="2925.3572916666667"/>
    <n v="621.71711999999991"/>
  </r>
  <r>
    <x v="4"/>
    <n v="1"/>
    <s v="05 - T1"/>
    <n v="0"/>
    <n v="0"/>
    <n v="640"/>
    <n v="0"/>
    <n v="0"/>
    <n v="0"/>
    <n v="2517.16015625"/>
    <n v="0"/>
  </r>
  <r>
    <x v="4"/>
    <n v="2"/>
    <s v="05 - T2"/>
    <n v="0"/>
    <n v="0"/>
    <n v="560"/>
    <n v="0"/>
    <n v="0"/>
    <n v="0"/>
    <n v="1609.40625"/>
    <n v="0"/>
  </r>
  <r>
    <x v="4"/>
    <n v="3"/>
    <s v="05 - T3"/>
    <n v="0"/>
    <n v="0"/>
    <n v="560"/>
    <n v="0"/>
    <n v="0"/>
    <n v="0"/>
    <n v="3112.1651785714284"/>
    <n v="0"/>
  </r>
  <r>
    <x v="5"/>
    <n v="1"/>
    <s v="06 - T1"/>
    <n v="0"/>
    <n v="0"/>
    <n v="640"/>
    <n v="0"/>
    <n v="0"/>
    <n v="0"/>
    <n v="2182.1953125"/>
    <n v="0"/>
  </r>
  <r>
    <x v="5"/>
    <n v="2"/>
    <s v="06 - T2"/>
    <n v="0"/>
    <n v="0"/>
    <n v="320"/>
    <n v="0"/>
    <n v="0"/>
    <n v="0"/>
    <n v="3193.9617187499998"/>
    <n v="0"/>
  </r>
  <r>
    <x v="5"/>
    <n v="3"/>
    <s v="06 - T3"/>
    <n v="0"/>
    <n v="0"/>
    <n v="560"/>
    <n v="0"/>
    <n v="0"/>
    <n v="0"/>
    <n v="1758.4450892857142"/>
    <n v="0"/>
  </r>
  <r>
    <x v="6"/>
    <n v="1"/>
    <s v="07 - T1"/>
    <n v="0"/>
    <n v="0"/>
    <n v="581"/>
    <n v="0"/>
    <n v="0"/>
    <n v="0"/>
    <n v="1638.1230636833047"/>
    <n v="0"/>
  </r>
  <r>
    <x v="6"/>
    <n v="2"/>
    <s v="07 - T2"/>
    <n v="0"/>
    <n v="0"/>
    <n v="498"/>
    <n v="0"/>
    <n v="0"/>
    <n v="0"/>
    <n v="2244.098393574297"/>
    <n v="0"/>
  </r>
  <r>
    <x v="6"/>
    <n v="3"/>
    <s v="07 - T3"/>
    <n v="0"/>
    <n v="0"/>
    <n v="332"/>
    <n v="0"/>
    <n v="0"/>
    <n v="0"/>
    <n v="3816.0090361445782"/>
    <n v="0"/>
  </r>
  <r>
    <x v="7"/>
    <n v="1"/>
    <s v="08 - T1"/>
    <n v="0"/>
    <n v="0"/>
    <n v="640"/>
    <n v="0"/>
    <n v="0"/>
    <n v="0"/>
    <n v="2463.6593750000002"/>
    <n v="0"/>
  </r>
  <r>
    <x v="7"/>
    <n v="2"/>
    <s v="08 - T2"/>
    <n v="0"/>
    <n v="0"/>
    <n v="480"/>
    <n v="0"/>
    <n v="0"/>
    <n v="0"/>
    <n v="2524.2125000000001"/>
    <n v="0"/>
  </r>
  <r>
    <x v="7"/>
    <n v="3"/>
    <s v="08 - T3"/>
    <n v="0"/>
    <n v="0"/>
    <n v="640"/>
    <n v="0"/>
    <n v="0"/>
    <n v="0"/>
    <n v="2386.5187500000002"/>
    <n v="0"/>
  </r>
  <r>
    <x v="8"/>
    <n v="1"/>
    <s v="09 - T1"/>
    <n v="0"/>
    <n v="0"/>
    <n v="560"/>
    <n v="0"/>
    <n v="0"/>
    <n v="0"/>
    <n v="4246.6723214285712"/>
    <n v="0"/>
  </r>
  <r>
    <x v="8"/>
    <n v="2"/>
    <s v="09 - T2"/>
    <n v="0"/>
    <n v="0"/>
    <n v="480"/>
    <n v="0"/>
    <n v="0"/>
    <n v="0"/>
    <n v="2377.3041666666668"/>
    <n v="0"/>
  </r>
  <r>
    <x v="8"/>
    <n v="3"/>
    <s v="09 - T3"/>
    <n v="0"/>
    <n v="0"/>
    <n v="400"/>
    <n v="0"/>
    <n v="0"/>
    <n v="0"/>
    <n v="3549.66"/>
    <n v="0"/>
  </r>
  <r>
    <x v="9"/>
    <n v="1"/>
    <s v="10 - T1"/>
    <n v="0"/>
    <n v="0"/>
    <n v="0"/>
    <n v="0"/>
    <n v="0"/>
    <n v="0"/>
    <n v="0"/>
    <n v="0"/>
  </r>
  <r>
    <x v="9"/>
    <n v="2"/>
    <s v="10 - T2"/>
    <n v="0"/>
    <n v="0"/>
    <n v="0"/>
    <n v="0"/>
    <n v="0"/>
    <n v="0"/>
    <n v="0"/>
    <n v="0"/>
  </r>
  <r>
    <x v="9"/>
    <n v="3"/>
    <s v="10 - T3"/>
    <n v="0"/>
    <n v="0"/>
    <n v="0"/>
    <n v="0"/>
    <n v="0"/>
    <n v="0"/>
    <n v="0"/>
    <n v="0"/>
  </r>
  <r>
    <x v="10"/>
    <n v="1"/>
    <s v="11 - T1"/>
    <n v="0"/>
    <n v="0"/>
    <n v="560"/>
    <n v="0"/>
    <n v="0"/>
    <n v="0"/>
    <n v="1899.3866071428572"/>
    <n v="0"/>
  </r>
  <r>
    <x v="10"/>
    <n v="2"/>
    <s v="11 - T2"/>
    <n v="0"/>
    <n v="0"/>
    <n v="480"/>
    <n v="0"/>
    <n v="0"/>
    <n v="0"/>
    <n v="2854.9697916666669"/>
    <n v="0"/>
  </r>
  <r>
    <x v="10"/>
    <n v="3"/>
    <s v="11 - T3"/>
    <n v="0"/>
    <n v="0"/>
    <n v="494"/>
    <n v="0"/>
    <n v="0"/>
    <n v="0"/>
    <n v="4110.6983805668015"/>
    <n v="0"/>
  </r>
  <r>
    <x v="11"/>
    <n v="1"/>
    <s v="12 - T1"/>
    <n v="0"/>
    <n v="0"/>
    <n v="318"/>
    <n v="0"/>
    <n v="0"/>
    <n v="0"/>
    <n v="6032.7955974842771"/>
    <n v="0"/>
  </r>
  <r>
    <x v="11"/>
    <n v="2"/>
    <s v="12 - T2"/>
    <n v="0"/>
    <n v="0"/>
    <n v="586"/>
    <n v="0"/>
    <n v="0"/>
    <n v="0"/>
    <n v="847.21928327645048"/>
    <n v="0"/>
  </r>
  <r>
    <x v="11"/>
    <n v="3"/>
    <s v="12 - T3"/>
    <n v="0"/>
    <n v="0"/>
    <n v="353"/>
    <n v="0"/>
    <n v="0"/>
    <n v="0"/>
    <n v="582.1529745042493"/>
    <n v="0"/>
  </r>
  <r>
    <x v="12"/>
    <n v="1"/>
    <s v="13 - T1"/>
    <n v="0"/>
    <n v="0"/>
    <n v="327"/>
    <n v="0"/>
    <n v="0"/>
    <n v="0"/>
    <n v="1581.782874617737"/>
    <n v="0"/>
  </r>
  <r>
    <x v="12"/>
    <n v="2"/>
    <s v="13 - T2"/>
    <n v="0"/>
    <n v="0"/>
    <n v="740"/>
    <n v="0"/>
    <n v="0"/>
    <n v="0"/>
    <n v="1164.5033783783783"/>
    <n v="0"/>
  </r>
  <r>
    <x v="12"/>
    <n v="3"/>
    <s v="13 - T3"/>
    <n v="0"/>
    <n v="0"/>
    <n v="448"/>
    <n v="0"/>
    <n v="0"/>
    <n v="0"/>
    <n v="1836.3950892857142"/>
    <n v="0"/>
  </r>
  <r>
    <x v="13"/>
    <n v="1"/>
    <s v="14 - T1"/>
    <n v="0"/>
    <n v="0"/>
    <n v="402"/>
    <n v="0"/>
    <n v="0"/>
    <n v="0"/>
    <n v="2394.2008706467664"/>
    <n v="0"/>
  </r>
  <r>
    <x v="13"/>
    <n v="2"/>
    <s v="14 - T2"/>
    <n v="0"/>
    <n v="0"/>
    <n v="358"/>
    <n v="0"/>
    <n v="0"/>
    <n v="0"/>
    <n v="2962.189245810056"/>
    <n v="0"/>
  </r>
  <r>
    <x v="13"/>
    <n v="3"/>
    <s v="14 - T3"/>
    <n v="0"/>
    <n v="0"/>
    <n v="646"/>
    <n v="0"/>
    <n v="0"/>
    <n v="0"/>
    <n v="2084.7136222910217"/>
    <n v="0"/>
  </r>
  <r>
    <x v="14"/>
    <n v="1"/>
    <s v="15 - T1"/>
    <n v="0"/>
    <n v="0"/>
    <n v="351"/>
    <n v="0"/>
    <n v="0"/>
    <n v="0"/>
    <n v="4125.5270655270651"/>
    <n v="0"/>
  </r>
  <r>
    <x v="14"/>
    <n v="2"/>
    <s v="15 - T2"/>
    <n v="0"/>
    <n v="0"/>
    <n v="452"/>
    <n v="0"/>
    <n v="0"/>
    <n v="0"/>
    <n v="4036.6482300884954"/>
    <n v="0"/>
  </r>
  <r>
    <x v="14"/>
    <n v="3"/>
    <s v="15 - T3"/>
    <n v="0"/>
    <n v="0"/>
    <n v="400"/>
    <n v="0"/>
    <n v="0"/>
    <n v="0"/>
    <n v="1534.8125"/>
    <n v="0"/>
  </r>
  <r>
    <x v="15"/>
    <n v="1"/>
    <s v="16 - T1"/>
    <n v="0"/>
    <n v="0"/>
    <n v="400"/>
    <n v="0"/>
    <n v="0"/>
    <n v="0"/>
    <n v="2629.7375000000002"/>
    <n v="0"/>
  </r>
  <r>
    <x v="15"/>
    <n v="2"/>
    <s v="16 - T2"/>
    <n v="0"/>
    <n v="0"/>
    <n v="560"/>
    <n v="0"/>
    <n v="0"/>
    <n v="0"/>
    <n v="1524.5758928571429"/>
    <n v="0"/>
  </r>
  <r>
    <x v="15"/>
    <n v="3"/>
    <s v="16 - T3"/>
    <n v="0"/>
    <n v="0"/>
    <n v="160"/>
    <n v="0"/>
    <n v="0"/>
    <n v="0"/>
    <n v="6876.234375"/>
    <n v="0"/>
  </r>
  <r>
    <x v="16"/>
    <n v="1"/>
    <s v="17 - T1"/>
    <n v="0"/>
    <n v="0"/>
    <n v="0"/>
    <n v="0"/>
    <n v="0"/>
    <n v="0"/>
    <n v="0"/>
    <n v="0"/>
  </r>
  <r>
    <x v="16"/>
    <n v="2"/>
    <s v="17 - T2"/>
    <n v="0"/>
    <n v="0"/>
    <n v="0"/>
    <n v="0"/>
    <n v="0"/>
    <n v="0"/>
    <n v="0"/>
    <n v="0"/>
  </r>
  <r>
    <x v="16"/>
    <n v="3"/>
    <s v="17 - T3"/>
    <n v="0"/>
    <n v="0"/>
    <n v="0"/>
    <n v="0"/>
    <n v="0"/>
    <n v="0"/>
    <n v="0"/>
    <n v="0"/>
  </r>
  <r>
    <x v="17"/>
    <n v="1"/>
    <s v="18 - T1"/>
    <n v="0"/>
    <n v="0"/>
    <n v="0"/>
    <n v="0"/>
    <n v="0"/>
    <n v="0"/>
    <n v="0"/>
    <n v="0"/>
  </r>
  <r>
    <x v="17"/>
    <n v="2"/>
    <s v="18 - T2"/>
    <n v="0"/>
    <n v="0"/>
    <n v="320"/>
    <n v="0"/>
    <n v="0"/>
    <n v="0"/>
    <n v="2830.2078124999998"/>
    <n v="0"/>
  </r>
  <r>
    <x v="17"/>
    <n v="3"/>
    <s v="18 - T3"/>
    <n v="0"/>
    <n v="0"/>
    <n v="160"/>
    <n v="0"/>
    <n v="0"/>
    <n v="0"/>
    <n v="4263.78125"/>
    <n v="0"/>
  </r>
  <r>
    <x v="18"/>
    <n v="1"/>
    <s v="19 - T1"/>
    <n v="0"/>
    <n v="0"/>
    <n v="480"/>
    <n v="0"/>
    <n v="0"/>
    <n v="0"/>
    <n v="2009.5520833333333"/>
    <n v="0"/>
  </r>
  <r>
    <x v="18"/>
    <n v="2"/>
    <s v="19 - T2"/>
    <n v="0"/>
    <n v="0"/>
    <n v="400"/>
    <n v="0"/>
    <n v="0"/>
    <n v="0"/>
    <n v="3142.7075"/>
    <n v="0"/>
  </r>
  <r>
    <x v="18"/>
    <n v="3"/>
    <s v="19 - T3"/>
    <n v="0"/>
    <n v="0"/>
    <n v="320"/>
    <n v="0"/>
    <n v="0"/>
    <n v="0"/>
    <n v="6777.9984375000004"/>
    <n v="0"/>
  </r>
  <r>
    <x v="19"/>
    <n v="1"/>
    <s v="20 - T1"/>
    <n v="0"/>
    <n v="0"/>
    <n v="560"/>
    <n v="0"/>
    <n v="0"/>
    <n v="0"/>
    <n v="4192.2857142857147"/>
    <n v="0"/>
  </r>
  <r>
    <x v="19"/>
    <n v="2"/>
    <s v="20 - T2"/>
    <n v="0"/>
    <n v="0"/>
    <n v="560"/>
    <n v="0"/>
    <n v="0"/>
    <n v="0"/>
    <n v="2850.0830357142859"/>
    <n v="0"/>
  </r>
  <r>
    <x v="19"/>
    <n v="3"/>
    <s v="20 - T3"/>
    <n v="0"/>
    <n v="0"/>
    <n v="480"/>
    <n v="0"/>
    <n v="0"/>
    <n v="0"/>
    <n v="2244.6875"/>
    <n v="0"/>
  </r>
  <r>
    <x v="20"/>
    <n v="1"/>
    <s v="21 - T1"/>
    <n v="0"/>
    <n v="0"/>
    <n v="480"/>
    <n v="0"/>
    <n v="0"/>
    <n v="0"/>
    <n v="3034.9343749999998"/>
    <n v="0"/>
  </r>
  <r>
    <x v="20"/>
    <n v="2"/>
    <s v="21 - T2"/>
    <n v="0"/>
    <n v="0"/>
    <n v="400"/>
    <n v="0"/>
    <n v="0"/>
    <n v="0"/>
    <n v="4425.4212500000003"/>
    <n v="0"/>
  </r>
  <r>
    <x v="20"/>
    <n v="3"/>
    <s v="21 - T3"/>
    <n v="0"/>
    <n v="0"/>
    <n v="400"/>
    <n v="0"/>
    <n v="0"/>
    <n v="0"/>
    <n v="2615.0949999999998"/>
    <n v="0"/>
  </r>
  <r>
    <x v="21"/>
    <n v="1"/>
    <s v="22 - T1"/>
    <n v="0"/>
    <n v="0"/>
    <n v="560"/>
    <n v="0"/>
    <n v="0"/>
    <n v="0"/>
    <n v="3384.2321428571427"/>
    <n v="0"/>
  </r>
  <r>
    <x v="21"/>
    <n v="2"/>
    <s v="22 - T2"/>
    <n v="0"/>
    <n v="0"/>
    <n v="480"/>
    <n v="0"/>
    <n v="0"/>
    <n v="0"/>
    <n v="4683.5010416666664"/>
    <n v="0"/>
  </r>
  <r>
    <x v="21"/>
    <n v="3"/>
    <s v="22 - T3"/>
    <n v="0"/>
    <n v="0"/>
    <n v="480"/>
    <n v="0"/>
    <n v="0"/>
    <n v="0"/>
    <n v="5341.3135416666664"/>
    <n v="0"/>
  </r>
  <r>
    <x v="22"/>
    <n v="1"/>
    <s v="23 - T1"/>
    <n v="0"/>
    <n v="0"/>
    <n v="595"/>
    <n v="0"/>
    <n v="0"/>
    <n v="0"/>
    <n v="3756.6840336134455"/>
    <n v="0"/>
  </r>
  <r>
    <x v="22"/>
    <n v="2"/>
    <s v="23 - T2"/>
    <n v="0"/>
    <n v="0"/>
    <n v="630"/>
    <n v="0"/>
    <n v="0"/>
    <n v="0"/>
    <n v="1895.1007936507935"/>
    <n v="0"/>
  </r>
  <r>
    <x v="22"/>
    <n v="3"/>
    <s v="23 - T3"/>
    <n v="0"/>
    <n v="0"/>
    <n v="450"/>
    <n v="0"/>
    <n v="0"/>
    <n v="0"/>
    <n v="8419.2155555555564"/>
    <n v="0"/>
  </r>
  <r>
    <x v="23"/>
    <n v="1"/>
    <s v="24 - T1"/>
    <n v="0"/>
    <n v="0"/>
    <n v="0"/>
    <n v="0"/>
    <n v="0"/>
    <n v="0"/>
    <n v="0"/>
    <n v="0"/>
  </r>
  <r>
    <x v="23"/>
    <n v="2"/>
    <s v="24 - T2"/>
    <n v="0"/>
    <n v="0"/>
    <n v="0"/>
    <n v="0"/>
    <n v="0"/>
    <n v="0"/>
    <n v="0"/>
    <n v="0"/>
  </r>
  <r>
    <x v="23"/>
    <n v="3"/>
    <s v="24 - T3"/>
    <n v="0"/>
    <n v="0"/>
    <n v="0"/>
    <n v="0"/>
    <n v="0"/>
    <n v="0"/>
    <n v="0"/>
    <n v="0"/>
  </r>
  <r>
    <x v="24"/>
    <n v="1"/>
    <s v="25 - T1"/>
    <n v="0"/>
    <n v="0"/>
    <n v="0"/>
    <n v="0"/>
    <n v="0"/>
    <n v="0"/>
    <n v="0"/>
    <n v="0"/>
  </r>
  <r>
    <x v="24"/>
    <n v="2"/>
    <s v="25 - T2"/>
    <n v="0"/>
    <n v="0"/>
    <n v="480"/>
    <n v="0"/>
    <n v="0"/>
    <n v="0"/>
    <n v="3898.9562500000002"/>
    <n v="0"/>
  </r>
  <r>
    <x v="24"/>
    <n v="3"/>
    <s v="25 - T3"/>
    <n v="0"/>
    <n v="0"/>
    <n v="480"/>
    <n v="0"/>
    <n v="0"/>
    <n v="0"/>
    <n v="3594.1614583333335"/>
    <n v="0"/>
  </r>
  <r>
    <x v="25"/>
    <n v="1"/>
    <s v="26 - T1"/>
    <n v="0"/>
    <n v="0"/>
    <n v="560"/>
    <n v="0"/>
    <n v="0"/>
    <n v="0"/>
    <n v="3710.7205357142857"/>
    <n v="0"/>
  </r>
  <r>
    <x v="25"/>
    <n v="2"/>
    <s v="26 - T2"/>
    <n v="0"/>
    <n v="0"/>
    <n v="480"/>
    <n v="0"/>
    <n v="0"/>
    <n v="0"/>
    <n v="2488.7249999999999"/>
    <n v="0"/>
  </r>
  <r>
    <x v="25"/>
    <n v="3"/>
    <s v="26 - T3"/>
    <n v="0"/>
    <n v="0"/>
    <n v="400"/>
    <n v="0"/>
    <n v="0"/>
    <n v="0"/>
    <n v="3980.09"/>
    <n v="0"/>
  </r>
  <r>
    <x v="26"/>
    <n v="1"/>
    <s v="27 - T1"/>
    <n v="0"/>
    <n v="0"/>
    <n v="560"/>
    <n v="0"/>
    <n v="0"/>
    <n v="0"/>
    <n v="2621.4089285714285"/>
    <n v="0"/>
  </r>
  <r>
    <x v="26"/>
    <n v="2"/>
    <s v="27 - T2"/>
    <n v="0"/>
    <n v="0"/>
    <n v="480"/>
    <n v="0"/>
    <n v="0"/>
    <n v="0"/>
    <n v="2034.0270833333334"/>
    <n v="0"/>
  </r>
  <r>
    <x v="26"/>
    <n v="3"/>
    <s v="27 - T3"/>
    <n v="0"/>
    <n v="0"/>
    <n v="400"/>
    <n v="0"/>
    <n v="0"/>
    <n v="0"/>
    <n v="3762.7193750000001"/>
    <n v="0"/>
  </r>
  <r>
    <x v="27"/>
    <n v="1"/>
    <s v="28 - T1"/>
    <n v="0"/>
    <n v="0"/>
    <n v="480"/>
    <n v="0"/>
    <n v="0"/>
    <n v="0"/>
    <n v="3166.8494791666667"/>
    <n v="0"/>
  </r>
  <r>
    <x v="27"/>
    <n v="2"/>
    <s v="28 - T2"/>
    <n v="0"/>
    <n v="0"/>
    <n v="320"/>
    <n v="0"/>
    <n v="0"/>
    <n v="0"/>
    <n v="3105.9453125"/>
    <n v="0"/>
  </r>
  <r>
    <x v="27"/>
    <n v="3"/>
    <s v="28 - T3"/>
    <n v="0"/>
    <n v="0"/>
    <n v="640"/>
    <n v="0"/>
    <n v="0"/>
    <n v="0"/>
    <n v="2064.4585937500001"/>
    <n v="0"/>
  </r>
  <r>
    <x v="28"/>
    <n v="1"/>
    <s v="29 - T1"/>
    <n v="0"/>
    <n v="0"/>
    <n v="640"/>
    <n v="0"/>
    <n v="0"/>
    <n v="0"/>
    <n v="2511.5007812499998"/>
    <n v="0"/>
  </r>
  <r>
    <x v="28"/>
    <n v="2"/>
    <s v="29 - T2"/>
    <n v="0"/>
    <n v="0"/>
    <n v="480"/>
    <n v="0"/>
    <n v="0"/>
    <n v="0"/>
    <n v="2228.7937499999998"/>
    <n v="0"/>
  </r>
  <r>
    <x v="28"/>
    <n v="3"/>
    <s v="29 - T3"/>
    <n v="0"/>
    <n v="0"/>
    <n v="560"/>
    <n v="0"/>
    <n v="0"/>
    <n v="0"/>
    <n v="2069.6696428571427"/>
    <n v="0"/>
  </r>
  <r>
    <x v="29"/>
    <n v="1"/>
    <s v="30 - T1"/>
    <n v="0"/>
    <n v="0"/>
    <n v="560"/>
    <n v="0"/>
    <n v="0"/>
    <n v="0"/>
    <n v="2796.449107142857"/>
    <n v="0"/>
  </r>
  <r>
    <x v="29"/>
    <n v="2"/>
    <s v="30 - T2"/>
    <n v="0"/>
    <n v="0"/>
    <n v="560"/>
    <n v="0"/>
    <n v="0"/>
    <n v="0"/>
    <n v="2050.0549107142856"/>
    <n v="0"/>
  </r>
  <r>
    <x v="29"/>
    <n v="3"/>
    <s v="30 - T3"/>
    <n v="0"/>
    <n v="0"/>
    <n v="480"/>
    <n v="0"/>
    <n v="0"/>
    <n v="0"/>
    <n v="1659.1244791666666"/>
    <n v="0"/>
  </r>
  <r>
    <x v="30"/>
    <n v="1"/>
    <s v="01 - T1"/>
    <n v="0"/>
    <n v="0"/>
    <n v="80"/>
    <n v="0"/>
    <n v="0"/>
    <n v="0"/>
    <n v="1378.125"/>
    <n v="0"/>
  </r>
  <r>
    <x v="30"/>
    <n v="2"/>
    <s v="01 - T2"/>
    <n v="0"/>
    <n v="0"/>
    <n v="0"/>
    <n v="0"/>
    <n v="0"/>
    <n v="0"/>
    <n v="0"/>
    <n v="0"/>
  </r>
  <r>
    <x v="30"/>
    <n v="3"/>
    <s v="01 - T3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32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1998"/>
    <n v="635"/>
    <n v="0"/>
    <n v="0"/>
    <n v="0"/>
    <n v="0"/>
    <n v="0"/>
    <n v="0"/>
    <n v="0"/>
    <n v="0"/>
    <n v="0"/>
    <n v="0"/>
    <n v="0"/>
    <n v="0"/>
  </r>
  <r>
    <x v="1"/>
    <n v="1"/>
    <s v="02 - T1"/>
    <n v="2310"/>
    <n v="711"/>
    <n v="560"/>
    <n v="0"/>
    <n v="0"/>
    <n v="0"/>
    <n v="2129.1839285714286"/>
    <n v="0"/>
    <n v="0"/>
    <n v="238.5"/>
    <n v="50"/>
    <n v="5"/>
    <n v="5"/>
    <n v="1192343"/>
  </r>
  <r>
    <x v="1"/>
    <n v="2"/>
    <s v="02 - T2"/>
    <n v="0"/>
    <n v="0"/>
    <n v="0"/>
    <n v="0"/>
    <n v="0"/>
    <n v="0"/>
    <n v="0"/>
    <n v="0"/>
    <n v="0"/>
    <n v="0"/>
    <n v="0"/>
    <n v="0"/>
    <n v="5"/>
    <n v="110250"/>
  </r>
  <r>
    <x v="1"/>
    <n v="3"/>
    <s v="02 - T3"/>
    <n v="0"/>
    <n v="0"/>
    <n v="0"/>
    <n v="0"/>
    <n v="0"/>
    <n v="0"/>
    <n v="0"/>
    <n v="0"/>
    <n v="0"/>
    <n v="0"/>
    <n v="0"/>
    <n v="0"/>
    <n v="0"/>
    <n v="0"/>
  </r>
  <r>
    <x v="2"/>
    <n v="1"/>
    <s v="03 - T1"/>
    <n v="2350"/>
    <n v="616"/>
    <n v="0"/>
    <n v="0"/>
    <n v="0"/>
    <n v="0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3110"/>
    <n v="793"/>
    <n v="480"/>
    <n v="1492.8"/>
    <n v="1183.7903999999999"/>
    <n v="309.00960000000009"/>
    <n v="6487.53125"/>
    <n v="309.00960000000009"/>
    <n v="351"/>
    <n v="795"/>
    <n v="75"/>
    <n v="0"/>
    <n v="5"/>
    <n v="3114015"/>
  </r>
  <r>
    <x v="3"/>
    <n v="2"/>
    <s v="04 - T2"/>
    <n v="0"/>
    <n v="0"/>
    <n v="0"/>
    <n v="0"/>
    <n v="0"/>
    <n v="0"/>
    <n v="0"/>
    <n v="0"/>
    <n v="143"/>
    <n v="291.5"/>
    <n v="25"/>
    <n v="5"/>
    <n v="5"/>
    <n v="1303012"/>
  </r>
  <r>
    <x v="3"/>
    <n v="3"/>
    <s v="04 - T3"/>
    <n v="1611"/>
    <n v="598"/>
    <n v="960"/>
    <n v="1546.56"/>
    <n v="924.84288000000004"/>
    <n v="621.71711999999991"/>
    <n v="2925.3572916666667"/>
    <n v="621.71711999999991"/>
    <n v="156"/>
    <n v="503.5"/>
    <n v="150"/>
    <n v="5"/>
    <n v="10"/>
    <n v="2808343"/>
  </r>
  <r>
    <x v="4"/>
    <n v="1"/>
    <s v="05 - T1"/>
    <n v="0"/>
    <n v="0"/>
    <n v="640"/>
    <n v="0"/>
    <n v="0"/>
    <n v="0"/>
    <n v="2517.16015625"/>
    <n v="0"/>
    <n v="130"/>
    <n v="265"/>
    <n v="87.5"/>
    <n v="5"/>
    <n v="5"/>
    <n v="1610982.5"/>
  </r>
  <r>
    <x v="4"/>
    <n v="2"/>
    <s v="05 - T2"/>
    <n v="0"/>
    <n v="0"/>
    <n v="560"/>
    <n v="0"/>
    <n v="0"/>
    <n v="0"/>
    <n v="1609.40625"/>
    <n v="0"/>
    <n v="104"/>
    <n v="132.5"/>
    <n v="37.5"/>
    <n v="5"/>
    <n v="5"/>
    <n v="901267.5"/>
  </r>
  <r>
    <x v="4"/>
    <n v="3"/>
    <s v="05 - T3"/>
    <n v="0"/>
    <n v="0"/>
    <n v="560"/>
    <n v="0"/>
    <n v="0"/>
    <n v="0"/>
    <n v="3112.1651785714284"/>
    <n v="0"/>
    <n v="156"/>
    <n v="265"/>
    <n v="87.5"/>
    <n v="5"/>
    <n v="10"/>
    <n v="1742812.5"/>
  </r>
  <r>
    <x v="5"/>
    <n v="1"/>
    <s v="06 - T1"/>
    <n v="0"/>
    <n v="0"/>
    <n v="640"/>
    <n v="0"/>
    <n v="0"/>
    <n v="0"/>
    <n v="2182.1953125"/>
    <n v="0"/>
    <n v="26"/>
    <n v="331.25"/>
    <n v="37.5"/>
    <n v="5"/>
    <n v="5"/>
    <n v="1396605"/>
  </r>
  <r>
    <x v="5"/>
    <n v="2"/>
    <s v="06 - T2"/>
    <n v="0"/>
    <n v="0"/>
    <n v="320"/>
    <n v="0"/>
    <n v="0"/>
    <n v="0"/>
    <n v="3193.9617187499998"/>
    <n v="0"/>
    <n v="117"/>
    <n v="185.5"/>
    <n v="31.25"/>
    <n v="5"/>
    <n v="5"/>
    <n v="1022067.75"/>
  </r>
  <r>
    <x v="5"/>
    <n v="3"/>
    <s v="06 - T3"/>
    <n v="0"/>
    <n v="0"/>
    <n v="560"/>
    <n v="0"/>
    <n v="0"/>
    <n v="0"/>
    <n v="1758.4450892857142"/>
    <n v="0"/>
    <n v="117"/>
    <n v="172.25"/>
    <n v="31.25"/>
    <n v="5"/>
    <n v="5"/>
    <n v="984729.25"/>
  </r>
  <r>
    <x v="6"/>
    <n v="1"/>
    <s v="07 - T1"/>
    <n v="0"/>
    <n v="0"/>
    <n v="581"/>
    <n v="0"/>
    <n v="0"/>
    <n v="0"/>
    <n v="1638.1230636833047"/>
    <n v="0"/>
    <n v="0"/>
    <n v="159"/>
    <n v="62.5"/>
    <n v="0"/>
    <n v="5"/>
    <n v="951749.5"/>
  </r>
  <r>
    <x v="6"/>
    <n v="2"/>
    <s v="07 - T2"/>
    <n v="0"/>
    <n v="0"/>
    <n v="498"/>
    <n v="0"/>
    <n v="0"/>
    <n v="0"/>
    <n v="2244.098393574297"/>
    <n v="0"/>
    <n v="130"/>
    <n v="145.75"/>
    <n v="62.5"/>
    <n v="5"/>
    <n v="5"/>
    <n v="1117561"/>
  </r>
  <r>
    <x v="6"/>
    <n v="3"/>
    <s v="07 - T3"/>
    <n v="0"/>
    <n v="0"/>
    <n v="332"/>
    <n v="0"/>
    <n v="0"/>
    <n v="0"/>
    <n v="3816.0090361445782"/>
    <n v="0"/>
    <n v="130"/>
    <n v="198.75"/>
    <n v="62.5"/>
    <n v="5"/>
    <n v="5"/>
    <n v="1266915"/>
  </r>
  <r>
    <x v="7"/>
    <n v="1"/>
    <s v="08 - T1"/>
    <n v="0"/>
    <n v="0"/>
    <n v="640"/>
    <n v="0"/>
    <n v="0"/>
    <n v="0"/>
    <n v="2463.6593750000002"/>
    <n v="0"/>
    <n v="221"/>
    <n v="159"/>
    <n v="100"/>
    <n v="5"/>
    <n v="10"/>
    <n v="1576742"/>
  </r>
  <r>
    <x v="7"/>
    <n v="2"/>
    <s v="08 - T2"/>
    <n v="0"/>
    <n v="0"/>
    <n v="480"/>
    <n v="0"/>
    <n v="0"/>
    <n v="0"/>
    <n v="2524.2125000000001"/>
    <n v="0"/>
    <n v="221"/>
    <n v="225.25"/>
    <n v="62.5"/>
    <n v="0"/>
    <n v="0"/>
    <n v="1211622"/>
  </r>
  <r>
    <x v="7"/>
    <n v="3"/>
    <s v="08 - T3"/>
    <n v="0"/>
    <n v="0"/>
    <n v="640"/>
    <n v="0"/>
    <n v="0"/>
    <n v="0"/>
    <n v="2386.5187500000002"/>
    <n v="0"/>
    <n v="221"/>
    <n v="225.25"/>
    <n v="62.5"/>
    <n v="5"/>
    <n v="10"/>
    <n v="1527372"/>
  </r>
  <r>
    <x v="8"/>
    <n v="1"/>
    <s v="09 - T1"/>
    <n v="0"/>
    <n v="0"/>
    <n v="560"/>
    <n v="0"/>
    <n v="0"/>
    <n v="0"/>
    <n v="4246.6723214285712"/>
    <n v="0"/>
    <n v="221"/>
    <n v="583"/>
    <n v="37.5"/>
    <n v="5"/>
    <n v="10"/>
    <n v="2378136.5"/>
  </r>
  <r>
    <x v="8"/>
    <n v="2"/>
    <s v="09 - T2"/>
    <n v="0"/>
    <n v="0"/>
    <n v="480"/>
    <n v="0"/>
    <n v="0"/>
    <n v="0"/>
    <n v="2377.3041666666668"/>
    <n v="0"/>
    <n v="143"/>
    <n v="212"/>
    <n v="50"/>
    <n v="0"/>
    <n v="5"/>
    <n v="1141106"/>
  </r>
  <r>
    <x v="8"/>
    <n v="3"/>
    <s v="09 - T3"/>
    <n v="0"/>
    <n v="0"/>
    <n v="400"/>
    <n v="0"/>
    <n v="0"/>
    <n v="0"/>
    <n v="3549.66"/>
    <n v="0"/>
    <n v="0"/>
    <n v="185.5"/>
    <n v="125"/>
    <n v="0"/>
    <n v="5"/>
    <n v="1419864"/>
  </r>
  <r>
    <x v="9"/>
    <n v="1"/>
    <s v="10 - T1"/>
    <n v="0"/>
    <n v="0"/>
    <n v="0"/>
    <n v="0"/>
    <n v="0"/>
    <n v="0"/>
    <n v="0"/>
    <n v="0"/>
    <n v="234"/>
    <n v="198.75"/>
    <n v="62.5"/>
    <n v="0"/>
    <n v="0"/>
    <n v="1147735"/>
  </r>
  <r>
    <x v="9"/>
    <n v="2"/>
    <s v="10 - T2"/>
    <n v="0"/>
    <n v="0"/>
    <n v="0"/>
    <n v="0"/>
    <n v="0"/>
    <n v="0"/>
    <n v="0"/>
    <n v="0"/>
    <n v="195"/>
    <n v="172.25"/>
    <n v="62.5"/>
    <n v="0"/>
    <n v="0"/>
    <n v="1040688"/>
  </r>
  <r>
    <x v="9"/>
    <n v="3"/>
    <s v="10 - T3"/>
    <n v="0"/>
    <n v="0"/>
    <n v="0"/>
    <n v="0"/>
    <n v="0"/>
    <n v="0"/>
    <n v="0"/>
    <n v="0"/>
    <n v="91"/>
    <n v="132.5"/>
    <n v="62.5"/>
    <n v="0"/>
    <n v="0"/>
    <n v="842352.5"/>
  </r>
  <r>
    <x v="10"/>
    <n v="1"/>
    <s v="11 - T1"/>
    <n v="0"/>
    <n v="0"/>
    <n v="560"/>
    <n v="0"/>
    <n v="0"/>
    <n v="0"/>
    <n v="1899.3866071428572"/>
    <n v="0"/>
    <n v="117"/>
    <n v="119.25"/>
    <n v="50"/>
    <n v="5"/>
    <n v="10"/>
    <n v="1063656.5"/>
  </r>
  <r>
    <x v="10"/>
    <n v="2"/>
    <s v="11 - T2"/>
    <n v="0"/>
    <n v="0"/>
    <n v="480"/>
    <n v="0"/>
    <n v="0"/>
    <n v="0"/>
    <n v="2854.9697916666669"/>
    <n v="0"/>
    <n v="117"/>
    <n v="172.25"/>
    <n v="75"/>
    <n v="5"/>
    <n v="10"/>
    <n v="1370385.5"/>
  </r>
  <r>
    <x v="10"/>
    <n v="3"/>
    <s v="11 - T3"/>
    <n v="0"/>
    <n v="0"/>
    <n v="494"/>
    <n v="0"/>
    <n v="0"/>
    <n v="0"/>
    <n v="4110.6983805668015"/>
    <n v="0"/>
    <n v="91"/>
    <n v="397.5"/>
    <n v="100"/>
    <n v="5"/>
    <n v="5"/>
    <n v="2030685"/>
  </r>
  <r>
    <x v="11"/>
    <n v="1"/>
    <s v="12 - T1"/>
    <n v="0"/>
    <n v="0"/>
    <n v="318"/>
    <n v="0"/>
    <n v="0"/>
    <n v="0"/>
    <n v="6032.7955974842771"/>
    <n v="0"/>
    <n v="104"/>
    <n v="119.25"/>
    <n v="187.5"/>
    <n v="5"/>
    <n v="10"/>
    <n v="1918429"/>
  </r>
  <r>
    <x v="11"/>
    <n v="2"/>
    <s v="12 - T2"/>
    <n v="0"/>
    <n v="0"/>
    <n v="586"/>
    <n v="0"/>
    <n v="0"/>
    <n v="0"/>
    <n v="847.21928327645048"/>
    <n v="0"/>
    <n v="26"/>
    <n v="39.75"/>
    <n v="25"/>
    <n v="5"/>
    <n v="5"/>
    <n v="496470.5"/>
  </r>
  <r>
    <x v="11"/>
    <n v="3"/>
    <s v="12 - T3"/>
    <n v="0"/>
    <n v="0"/>
    <n v="353"/>
    <n v="0"/>
    <n v="0"/>
    <n v="0"/>
    <n v="582.1529745042493"/>
    <n v="0"/>
    <n v="0"/>
    <n v="0"/>
    <n v="0"/>
    <n v="5"/>
    <n v="5"/>
    <n v="205500"/>
  </r>
  <r>
    <x v="12"/>
    <n v="1"/>
    <s v="13 - T1"/>
    <n v="0"/>
    <n v="0"/>
    <n v="327"/>
    <n v="0"/>
    <n v="0"/>
    <n v="0"/>
    <n v="1581.782874617737"/>
    <n v="0"/>
    <n v="13"/>
    <n v="39.75"/>
    <n v="12.5"/>
    <n v="5"/>
    <n v="10"/>
    <n v="517243"/>
  </r>
  <r>
    <x v="12"/>
    <n v="2"/>
    <s v="13 - T2"/>
    <n v="0"/>
    <n v="0"/>
    <n v="740"/>
    <n v="0"/>
    <n v="0"/>
    <n v="0"/>
    <n v="1164.5033783783783"/>
    <n v="0"/>
    <n v="65"/>
    <n v="92.75"/>
    <n v="37.5"/>
    <n v="5"/>
    <n v="10"/>
    <n v="861732.5"/>
  </r>
  <r>
    <x v="12"/>
    <n v="3"/>
    <s v="13 - T3"/>
    <n v="0"/>
    <n v="0"/>
    <n v="448"/>
    <n v="0"/>
    <n v="0"/>
    <n v="0"/>
    <n v="1836.3950892857142"/>
    <n v="0"/>
    <n v="13"/>
    <n v="106"/>
    <n v="50"/>
    <n v="5"/>
    <n v="5"/>
    <n v="822705"/>
  </r>
  <r>
    <x v="13"/>
    <n v="1"/>
    <s v="14 - T1"/>
    <n v="0"/>
    <n v="0"/>
    <n v="402"/>
    <n v="0"/>
    <n v="0"/>
    <n v="0"/>
    <n v="2394.2008706467664"/>
    <n v="0"/>
    <n v="71.5"/>
    <n v="99.375"/>
    <n v="50"/>
    <n v="5"/>
    <n v="10"/>
    <n v="962468.75"/>
  </r>
  <r>
    <x v="13"/>
    <n v="2"/>
    <s v="14 - T2"/>
    <n v="0"/>
    <n v="0"/>
    <n v="358"/>
    <n v="0"/>
    <n v="0"/>
    <n v="0"/>
    <n v="2962.189245810056"/>
    <n v="0"/>
    <n v="6.5"/>
    <n v="125.875"/>
    <n v="62.5"/>
    <n v="5"/>
    <n v="10"/>
    <n v="1060463.75"/>
  </r>
  <r>
    <x v="13"/>
    <n v="3"/>
    <s v="14 - T3"/>
    <n v="0"/>
    <n v="0"/>
    <n v="646"/>
    <n v="0"/>
    <n v="0"/>
    <n v="0"/>
    <n v="2084.7136222910217"/>
    <n v="0"/>
    <n v="0"/>
    <n v="132.5"/>
    <n v="125"/>
    <n v="5"/>
    <n v="5"/>
    <n v="1346725"/>
  </r>
  <r>
    <x v="14"/>
    <n v="1"/>
    <s v="15 - T1"/>
    <n v="0"/>
    <n v="0"/>
    <n v="351"/>
    <n v="0"/>
    <n v="0"/>
    <n v="0"/>
    <n v="4125.5270655270651"/>
    <n v="0"/>
    <n v="26"/>
    <n v="79.5"/>
    <n v="162.5"/>
    <n v="5"/>
    <n v="5"/>
    <n v="1448060"/>
  </r>
  <r>
    <x v="14"/>
    <n v="2"/>
    <s v="15 - T2"/>
    <n v="0"/>
    <n v="0"/>
    <n v="452"/>
    <n v="0"/>
    <n v="0"/>
    <n v="0"/>
    <n v="4036.6482300884954"/>
    <n v="0"/>
    <n v="78"/>
    <n v="185.5"/>
    <n v="150"/>
    <n v="5"/>
    <n v="10"/>
    <n v="1824565"/>
  </r>
  <r>
    <x v="14"/>
    <n v="3"/>
    <s v="15 - T3"/>
    <n v="0"/>
    <n v="0"/>
    <n v="400"/>
    <n v="0"/>
    <n v="0"/>
    <n v="0"/>
    <n v="1534.8125"/>
    <n v="0"/>
    <n v="156"/>
    <n v="132.5"/>
    <n v="0"/>
    <n v="0"/>
    <n v="5"/>
    <n v="613925"/>
  </r>
  <r>
    <x v="15"/>
    <n v="1"/>
    <s v="16 - T1"/>
    <n v="0"/>
    <n v="0"/>
    <n v="400"/>
    <n v="0"/>
    <n v="0"/>
    <n v="0"/>
    <n v="2629.7375000000002"/>
    <n v="0"/>
    <n v="26"/>
    <n v="291.5"/>
    <n v="0"/>
    <n v="5"/>
    <n v="5"/>
    <n v="1051895"/>
  </r>
  <r>
    <x v="15"/>
    <n v="2"/>
    <s v="16 - T2"/>
    <n v="0"/>
    <n v="0"/>
    <n v="560"/>
    <n v="0"/>
    <n v="0"/>
    <n v="0"/>
    <n v="1524.5758928571429"/>
    <n v="0"/>
    <n v="104"/>
    <n v="198.75"/>
    <n v="0"/>
    <n v="5"/>
    <n v="5"/>
    <n v="853762.5"/>
  </r>
  <r>
    <x v="15"/>
    <n v="3"/>
    <s v="16 - T3"/>
    <n v="0"/>
    <n v="0"/>
    <n v="160"/>
    <n v="0"/>
    <n v="0"/>
    <n v="0"/>
    <n v="6876.234375"/>
    <n v="0"/>
    <n v="130"/>
    <n v="278.25"/>
    <n v="0"/>
    <n v="5"/>
    <n v="5"/>
    <n v="1100197.5"/>
  </r>
  <r>
    <x v="16"/>
    <n v="1"/>
    <s v="17 - T1"/>
    <n v="0"/>
    <n v="0"/>
    <n v="0"/>
    <n v="0"/>
    <n v="0"/>
    <n v="0"/>
    <n v="0"/>
    <n v="0"/>
    <n v="0"/>
    <n v="145.75"/>
    <n v="0"/>
    <n v="0"/>
    <n v="0"/>
    <n v="410723.5"/>
  </r>
  <r>
    <x v="16"/>
    <n v="2"/>
    <s v="17 - T2"/>
    <n v="0"/>
    <n v="0"/>
    <n v="0"/>
    <n v="0"/>
    <n v="0"/>
    <n v="0"/>
    <n v="0"/>
    <n v="0"/>
    <n v="0"/>
    <n v="0"/>
    <n v="0"/>
    <n v="0"/>
    <n v="0"/>
    <n v="0"/>
  </r>
  <r>
    <x v="16"/>
    <n v="3"/>
    <s v="17 - T3"/>
    <n v="0"/>
    <n v="0"/>
    <n v="0"/>
    <n v="0"/>
    <n v="0"/>
    <n v="0"/>
    <n v="0"/>
    <n v="0"/>
    <n v="0"/>
    <n v="0"/>
    <n v="0"/>
    <n v="0"/>
    <n v="0"/>
    <n v="0"/>
  </r>
  <r>
    <x v="17"/>
    <n v="1"/>
    <s v="18 - T1"/>
    <n v="0"/>
    <n v="0"/>
    <n v="0"/>
    <n v="0"/>
    <n v="0"/>
    <n v="0"/>
    <n v="0"/>
    <n v="0"/>
    <n v="0"/>
    <n v="0"/>
    <n v="0"/>
    <n v="0"/>
    <n v="0"/>
    <n v="0"/>
  </r>
  <r>
    <x v="17"/>
    <n v="2"/>
    <s v="18 - T2"/>
    <n v="0"/>
    <n v="0"/>
    <n v="320"/>
    <n v="0"/>
    <n v="0"/>
    <n v="0"/>
    <n v="2830.2078124999998"/>
    <n v="0"/>
    <n v="0"/>
    <n v="53"/>
    <n v="87.5"/>
    <n v="5"/>
    <n v="5"/>
    <n v="905666.5"/>
  </r>
  <r>
    <x v="17"/>
    <n v="3"/>
    <s v="18 - T3"/>
    <n v="0"/>
    <n v="0"/>
    <n v="160"/>
    <n v="0"/>
    <n v="0"/>
    <n v="0"/>
    <n v="4263.78125"/>
    <n v="0"/>
    <n v="65"/>
    <n v="66.25"/>
    <n v="37.5"/>
    <n v="5"/>
    <n v="5"/>
    <n v="682205"/>
  </r>
  <r>
    <x v="18"/>
    <n v="1"/>
    <s v="19 - T1"/>
    <n v="0"/>
    <n v="0"/>
    <n v="480"/>
    <n v="0"/>
    <n v="0"/>
    <n v="0"/>
    <n v="2009.5520833333333"/>
    <n v="0"/>
    <n v="26"/>
    <n v="66.25"/>
    <n v="87.5"/>
    <n v="5"/>
    <n v="5"/>
    <n v="964585"/>
  </r>
  <r>
    <x v="18"/>
    <n v="2"/>
    <s v="19 - T2"/>
    <n v="0"/>
    <n v="0"/>
    <n v="400"/>
    <n v="0"/>
    <n v="0"/>
    <n v="0"/>
    <n v="3142.7075"/>
    <n v="0"/>
    <n v="78"/>
    <n v="238.5"/>
    <n v="50"/>
    <n v="5"/>
    <n v="5"/>
    <n v="1257083"/>
  </r>
  <r>
    <x v="18"/>
    <n v="3"/>
    <s v="19 - T3"/>
    <n v="0"/>
    <n v="0"/>
    <n v="320"/>
    <n v="0"/>
    <n v="0"/>
    <n v="0"/>
    <n v="6777.9984375000004"/>
    <n v="0"/>
    <n v="26"/>
    <n v="225.25"/>
    <n v="175"/>
    <n v="10"/>
    <n v="10"/>
    <n v="2168959.5"/>
  </r>
  <r>
    <x v="19"/>
    <n v="1"/>
    <s v="20 - T1"/>
    <n v="0"/>
    <n v="0"/>
    <n v="560"/>
    <n v="0"/>
    <n v="0"/>
    <n v="0"/>
    <n v="4192.2857142857147"/>
    <n v="0"/>
    <n v="91"/>
    <n v="331.25"/>
    <n v="162.5"/>
    <n v="5"/>
    <n v="10"/>
    <n v="2347680"/>
  </r>
  <r>
    <x v="19"/>
    <n v="2"/>
    <s v="20 - T2"/>
    <n v="0"/>
    <n v="0"/>
    <n v="560"/>
    <n v="0"/>
    <n v="0"/>
    <n v="0"/>
    <n v="2850.0830357142859"/>
    <n v="0"/>
    <n v="0"/>
    <n v="119.25"/>
    <n v="150"/>
    <n v="5"/>
    <n v="10"/>
    <n v="1596046.5"/>
  </r>
  <r>
    <x v="19"/>
    <n v="3"/>
    <s v="20 - T3"/>
    <n v="0"/>
    <n v="0"/>
    <n v="480"/>
    <n v="0"/>
    <n v="0"/>
    <n v="0"/>
    <n v="2244.6875"/>
    <n v="0"/>
    <n v="104"/>
    <n v="66.25"/>
    <n v="62.5"/>
    <n v="10"/>
    <n v="10"/>
    <n v="1077450"/>
  </r>
  <r>
    <x v="20"/>
    <n v="1"/>
    <s v="21 - T1"/>
    <n v="0"/>
    <n v="0"/>
    <n v="480"/>
    <n v="0"/>
    <n v="0"/>
    <n v="0"/>
    <n v="3034.9343749999998"/>
    <n v="0"/>
    <n v="52"/>
    <n v="278.25"/>
    <n v="100"/>
    <n v="0"/>
    <n v="0"/>
    <n v="1456768.5"/>
  </r>
  <r>
    <x v="20"/>
    <n v="2"/>
    <s v="21 - T2"/>
    <n v="0"/>
    <n v="0"/>
    <n v="400"/>
    <n v="0"/>
    <n v="0"/>
    <n v="0"/>
    <n v="4425.4212500000003"/>
    <n v="0"/>
    <n v="182"/>
    <n v="278.25"/>
    <n v="100"/>
    <n v="5"/>
    <n v="5"/>
    <n v="1770168.5"/>
  </r>
  <r>
    <x v="20"/>
    <n v="3"/>
    <s v="21 - T3"/>
    <n v="0"/>
    <n v="0"/>
    <n v="400"/>
    <n v="0"/>
    <n v="0"/>
    <n v="0"/>
    <n v="2615.0949999999998"/>
    <n v="0"/>
    <n v="26"/>
    <n v="106"/>
    <n v="50"/>
    <n v="10"/>
    <n v="10"/>
    <n v="1046038"/>
  </r>
  <r>
    <x v="21"/>
    <n v="1"/>
    <s v="22 - T1"/>
    <n v="0"/>
    <n v="0"/>
    <n v="560"/>
    <n v="0"/>
    <n v="0"/>
    <n v="0"/>
    <n v="3384.2321428571427"/>
    <n v="0"/>
    <n v="130"/>
    <n v="265"/>
    <n v="100"/>
    <n v="10"/>
    <n v="10"/>
    <n v="1895170"/>
  </r>
  <r>
    <x v="21"/>
    <n v="2"/>
    <s v="22 - T2"/>
    <n v="0"/>
    <n v="0"/>
    <n v="480"/>
    <n v="0"/>
    <n v="0"/>
    <n v="0"/>
    <n v="4683.5010416666664"/>
    <n v="0"/>
    <n v="97.5"/>
    <n v="238.5"/>
    <n v="237.5"/>
    <n v="0"/>
    <n v="0"/>
    <n v="2248080.5"/>
  </r>
  <r>
    <x v="21"/>
    <n v="3"/>
    <s v="22 - T3"/>
    <n v="0"/>
    <n v="0"/>
    <n v="480"/>
    <n v="0"/>
    <n v="0"/>
    <n v="0"/>
    <n v="5341.3135416666664"/>
    <n v="0"/>
    <n v="97.5"/>
    <n v="238.5"/>
    <n v="237.5"/>
    <n v="5"/>
    <n v="10"/>
    <n v="2563830.5"/>
  </r>
  <r>
    <x v="22"/>
    <n v="1"/>
    <s v="23 - T1"/>
    <n v="0"/>
    <n v="0"/>
    <n v="595"/>
    <n v="0"/>
    <n v="0"/>
    <n v="0"/>
    <n v="3756.6840336134455"/>
    <n v="0"/>
    <n v="130"/>
    <n v="357.75"/>
    <n v="112.5"/>
    <n v="10"/>
    <n v="10"/>
    <n v="2235227"/>
  </r>
  <r>
    <x v="22"/>
    <n v="2"/>
    <s v="23 - T2"/>
    <n v="0"/>
    <n v="0"/>
    <n v="630"/>
    <n v="0"/>
    <n v="0"/>
    <n v="0"/>
    <n v="1895.1007936507935"/>
    <n v="0"/>
    <n v="65"/>
    <n v="13.25"/>
    <n v="125"/>
    <n v="5"/>
    <n v="10"/>
    <n v="1193913.5"/>
  </r>
  <r>
    <x v="22"/>
    <n v="3"/>
    <s v="23 - T3"/>
    <n v="0"/>
    <n v="0"/>
    <n v="450"/>
    <n v="0"/>
    <n v="0"/>
    <n v="0"/>
    <n v="8419.2155555555564"/>
    <n v="0"/>
    <n v="130"/>
    <n v="954"/>
    <n v="125"/>
    <n v="5"/>
    <n v="5"/>
    <n v="3788647"/>
  </r>
  <r>
    <x v="23"/>
    <n v="1"/>
    <s v="24 - T1"/>
    <n v="0"/>
    <n v="0"/>
    <n v="0"/>
    <n v="0"/>
    <n v="0"/>
    <n v="0"/>
    <n v="0"/>
    <n v="0"/>
    <n v="0"/>
    <n v="0"/>
    <n v="0"/>
    <n v="0"/>
    <n v="0"/>
    <n v="0"/>
  </r>
  <r>
    <x v="23"/>
    <n v="2"/>
    <s v="24 - T2"/>
    <n v="0"/>
    <n v="0"/>
    <n v="0"/>
    <n v="0"/>
    <n v="0"/>
    <n v="0"/>
    <n v="0"/>
    <n v="0"/>
    <n v="0"/>
    <n v="0"/>
    <n v="0"/>
    <n v="0"/>
    <n v="0"/>
    <n v="0"/>
  </r>
  <r>
    <x v="23"/>
    <n v="3"/>
    <s v="24 - T3"/>
    <n v="0"/>
    <n v="0"/>
    <n v="0"/>
    <n v="0"/>
    <n v="0"/>
    <n v="0"/>
    <n v="0"/>
    <n v="0"/>
    <n v="0"/>
    <n v="0"/>
    <n v="0"/>
    <n v="0"/>
    <n v="0"/>
    <n v="0"/>
  </r>
  <r>
    <x v="24"/>
    <n v="1"/>
    <s v="25 - T1"/>
    <n v="0"/>
    <n v="0"/>
    <n v="0"/>
    <n v="0"/>
    <n v="0"/>
    <n v="0"/>
    <n v="0"/>
    <n v="0"/>
    <n v="0"/>
    <n v="0"/>
    <n v="0"/>
    <n v="0"/>
    <n v="0"/>
    <n v="0"/>
  </r>
  <r>
    <x v="24"/>
    <n v="2"/>
    <s v="25 - T2"/>
    <n v="0"/>
    <n v="0"/>
    <n v="480"/>
    <n v="0"/>
    <n v="0"/>
    <n v="0"/>
    <n v="3898.9562500000002"/>
    <n v="0"/>
    <n v="39"/>
    <n v="384.25"/>
    <n v="87.5"/>
    <n v="5"/>
    <n v="5"/>
    <n v="1871499"/>
  </r>
  <r>
    <x v="24"/>
    <n v="3"/>
    <s v="25 - T3"/>
    <n v="0"/>
    <n v="0"/>
    <n v="480"/>
    <n v="0"/>
    <n v="0"/>
    <n v="0"/>
    <n v="3594.1614583333335"/>
    <n v="0"/>
    <n v="78"/>
    <n v="265"/>
    <n v="112.5"/>
    <n v="5"/>
    <n v="5"/>
    <n v="1725197.5"/>
  </r>
  <r>
    <x v="25"/>
    <n v="1"/>
    <s v="26 - T1"/>
    <n v="0"/>
    <n v="0"/>
    <n v="560"/>
    <n v="0"/>
    <n v="0"/>
    <n v="0"/>
    <n v="3710.7205357142857"/>
    <n v="0"/>
    <n v="52"/>
    <n v="79.5"/>
    <n v="237.5"/>
    <n v="5"/>
    <n v="10"/>
    <n v="2078003.5"/>
  </r>
  <r>
    <x v="25"/>
    <n v="2"/>
    <s v="26 - T2"/>
    <n v="0"/>
    <n v="0"/>
    <n v="480"/>
    <n v="0"/>
    <n v="0"/>
    <n v="0"/>
    <n v="2488.7249999999999"/>
    <n v="0"/>
    <n v="0"/>
    <n v="172.25"/>
    <n v="62.5"/>
    <n v="5"/>
    <n v="10"/>
    <n v="1194588"/>
  </r>
  <r>
    <x v="25"/>
    <n v="3"/>
    <s v="26 - T3"/>
    <n v="0"/>
    <n v="0"/>
    <n v="400"/>
    <n v="0"/>
    <n v="0"/>
    <n v="0"/>
    <n v="3980.09"/>
    <n v="0"/>
    <n v="0"/>
    <n v="145.75"/>
    <n v="137.5"/>
    <n v="5"/>
    <n v="10"/>
    <n v="1592036"/>
  </r>
  <r>
    <x v="26"/>
    <n v="1"/>
    <s v="27 - T1"/>
    <n v="0"/>
    <n v="0"/>
    <n v="560"/>
    <n v="0"/>
    <n v="0"/>
    <n v="0"/>
    <n v="2621.4089285714285"/>
    <n v="0"/>
    <n v="0"/>
    <n v="185.5"/>
    <n v="100"/>
    <n v="5"/>
    <n v="10"/>
    <n v="1467989"/>
  </r>
  <r>
    <x v="26"/>
    <n v="2"/>
    <s v="27 - T2"/>
    <n v="0"/>
    <n v="0"/>
    <n v="480"/>
    <n v="0"/>
    <n v="0"/>
    <n v="0"/>
    <n v="2034.0270833333334"/>
    <n v="0"/>
    <n v="0"/>
    <n v="106"/>
    <n v="75"/>
    <n v="5"/>
    <n v="5"/>
    <n v="976333"/>
  </r>
  <r>
    <x v="26"/>
    <n v="3"/>
    <s v="27 - T3"/>
    <n v="0"/>
    <n v="0"/>
    <n v="400"/>
    <n v="0"/>
    <n v="0"/>
    <n v="0"/>
    <n v="3762.7193750000001"/>
    <n v="0"/>
    <n v="0"/>
    <n v="251.75"/>
    <n v="93.75"/>
    <n v="5"/>
    <n v="5"/>
    <n v="1505087.75"/>
  </r>
  <r>
    <x v="27"/>
    <n v="1"/>
    <s v="28 - T1"/>
    <n v="0"/>
    <n v="0"/>
    <n v="480"/>
    <n v="0"/>
    <n v="0"/>
    <n v="0"/>
    <n v="3166.8494791666667"/>
    <n v="0"/>
    <n v="0"/>
    <n v="251.75"/>
    <n v="93.75"/>
    <n v="0"/>
    <n v="10"/>
    <n v="1520087.75"/>
  </r>
  <r>
    <x v="27"/>
    <n v="2"/>
    <s v="28 - T2"/>
    <n v="0"/>
    <n v="0"/>
    <n v="320"/>
    <n v="0"/>
    <n v="0"/>
    <n v="0"/>
    <n v="3105.9453125"/>
    <n v="0"/>
    <n v="26"/>
    <n v="132.5"/>
    <n v="62.5"/>
    <n v="5"/>
    <n v="5"/>
    <n v="993902.5"/>
  </r>
  <r>
    <x v="27"/>
    <n v="3"/>
    <s v="28 - T3"/>
    <n v="0"/>
    <n v="0"/>
    <n v="640"/>
    <n v="0"/>
    <n v="0"/>
    <n v="0"/>
    <n v="2064.4585937500001"/>
    <n v="0"/>
    <n v="91"/>
    <n v="145.75"/>
    <n v="100"/>
    <n v="5"/>
    <n v="5"/>
    <n v="1321253.5"/>
  </r>
  <r>
    <x v="28"/>
    <n v="1"/>
    <s v="29 - T1"/>
    <n v="0"/>
    <n v="0"/>
    <n v="640"/>
    <n v="0"/>
    <n v="0"/>
    <n v="0"/>
    <n v="2511.5007812499998"/>
    <n v="0"/>
    <n v="26"/>
    <n v="238.5"/>
    <n v="112.5"/>
    <n v="5"/>
    <n v="5"/>
    <n v="1607360.5"/>
  </r>
  <r>
    <x v="28"/>
    <n v="2"/>
    <s v="29 - T2"/>
    <n v="0"/>
    <n v="0"/>
    <n v="480"/>
    <n v="0"/>
    <n v="0"/>
    <n v="0"/>
    <n v="2228.7937499999998"/>
    <n v="0"/>
    <n v="13"/>
    <n v="79.5"/>
    <n v="100"/>
    <n v="5"/>
    <n v="5"/>
    <n v="1069821"/>
  </r>
  <r>
    <x v="28"/>
    <n v="3"/>
    <s v="29 - T3"/>
    <n v="0"/>
    <n v="0"/>
    <n v="560"/>
    <n v="0"/>
    <n v="0"/>
    <n v="0"/>
    <n v="2069.6696428571427"/>
    <n v="0"/>
    <n v="0"/>
    <n v="198.75"/>
    <n v="62.5"/>
    <n v="5"/>
    <n v="5"/>
    <n v="1159015"/>
  </r>
  <r>
    <x v="29"/>
    <n v="1"/>
    <s v="30 - T1"/>
    <n v="0"/>
    <n v="0"/>
    <n v="560"/>
    <n v="0"/>
    <n v="0"/>
    <n v="0"/>
    <n v="2796.449107142857"/>
    <n v="0"/>
    <n v="26"/>
    <n v="251.75"/>
    <n v="100"/>
    <n v="5"/>
    <n v="5"/>
    <n v="1566011.5"/>
  </r>
  <r>
    <x v="29"/>
    <n v="2"/>
    <s v="30 - T2"/>
    <n v="0"/>
    <n v="0"/>
    <n v="560"/>
    <n v="0"/>
    <n v="0"/>
    <n v="0"/>
    <n v="2050.0549107142856"/>
    <n v="0"/>
    <n v="39"/>
    <n v="225.25"/>
    <n v="43.75"/>
    <n v="5"/>
    <n v="5"/>
    <n v="1148030.75"/>
  </r>
  <r>
    <x v="29"/>
    <n v="3"/>
    <s v="30 - T3"/>
    <n v="0"/>
    <n v="0"/>
    <n v="480"/>
    <n v="0"/>
    <n v="0"/>
    <n v="0"/>
    <n v="1659.1244791666666"/>
    <n v="0"/>
    <n v="0"/>
    <n v="145.75"/>
    <n v="43.75"/>
    <n v="0"/>
    <n v="5"/>
    <n v="796379.75"/>
  </r>
  <r>
    <x v="30"/>
    <n v="1"/>
    <s v="01 - T1"/>
    <n v="0"/>
    <n v="0"/>
    <n v="80"/>
    <n v="0"/>
    <n v="0"/>
    <n v="0"/>
    <n v="1378.125"/>
    <n v="0"/>
    <n v="0"/>
    <n v="0"/>
    <n v="0"/>
    <n v="0"/>
    <n v="5"/>
    <n v="110250"/>
  </r>
  <r>
    <x v="30"/>
    <n v="2"/>
    <s v="01 - T2"/>
    <n v="0"/>
    <n v="0"/>
    <n v="0"/>
    <n v="0"/>
    <n v="0"/>
    <n v="0"/>
    <n v="0"/>
    <n v="0"/>
    <n v="0"/>
    <n v="0"/>
    <n v="0"/>
    <n v="0"/>
    <n v="0"/>
    <n v="0"/>
  </r>
  <r>
    <x v="30"/>
    <n v="3"/>
    <s v="01 - T3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0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21" firstHeaderRow="0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0" count="0"/>
        </references>
      </pivotArea>
    </format>
    <format dxfId="2">
      <pivotArea dataOnly="0" labelOnly="1" outline="0" axis="axisValues" fieldPosition="0"/>
    </format>
    <format dxfId="1">
      <pivotArea outline="0" fieldPosition="0">
        <references count="1">
          <reference field="4294967294" count="1" selected="0">
            <x v="3"/>
          </reference>
        </references>
      </pivotArea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2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8" firstHeaderRow="0" firstDataRow="1" firstDataCol="1"/>
  <pivotFields count="21">
    <pivotField axis="axisRow"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9">
    <format dxfId="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7">
      <pivotArea field="0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0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21" firstHeaderRow="0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7"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0" count="0"/>
        </references>
      </pivotArea>
    </format>
    <format dxfId="18">
      <pivotArea dataOnly="0" labelOnly="1" outline="0" axis="axisValues" fieldPosition="0"/>
    </format>
    <format dxfId="17">
      <pivotArea outline="0" fieldPosition="0">
        <references count="1">
          <reference field="4294967294" count="1">
            <x v="3"/>
          </reference>
        </references>
      </pivotArea>
    </format>
    <format dxfId="16">
      <pivotArea outline="0" fieldPosition="0">
        <references count="1">
          <reference field="4294967294" count="1" selected="0">
            <x v="3"/>
          </reference>
        </references>
      </pivotArea>
    </format>
    <format dxfId="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21" firstHeaderRow="1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5">
    <format dxfId="26">
      <pivotArea type="all" dataOnly="0" outline="0" fieldPosition="0"/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0" count="0"/>
        </references>
      </pivotArea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0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4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1"/>
      <x v="1"/>
    </i>
  </colItems>
  <pageFields count="1">
    <pageField fld="0" hier="-1"/>
  </pageFields>
  <dataFields count="6">
    <dataField name="REACTOR MBR 1 (PERMEADO) " fld="10" baseField="0" baseItem="0"/>
    <dataField name="REACTOR MBR 2 (PERMEADO) " fld="11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48">
      <pivotArea type="all" dataOnly="0" outline="0" fieldPosition="0"/>
    </format>
    <format dxfId="47">
      <pivotArea outline="0" collapsedLevelsAreSubtotals="1" fieldPosition="0"/>
    </format>
    <format dxfId="46">
      <pivotArea type="origin" dataOnly="0" labelOnly="1" outline="0" fieldPosition="0"/>
    </format>
    <format dxfId="45">
      <pivotArea field="1" type="button" dataOnly="0" labelOnly="1" outline="0" axis="axisCol" fieldPosition="0"/>
    </format>
    <format dxfId="44">
      <pivotArea field="2" type="button" dataOnly="0" labelOnly="1" outline="0" axis="axisCol" fieldPosition="1"/>
    </format>
    <format dxfId="43">
      <pivotArea type="topRight" dataOnly="0" labelOnly="1" outline="0" fieldPosition="0"/>
    </format>
    <format dxfId="42">
      <pivotArea field="-2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fieldPosition="0">
        <references count="2">
          <reference field="1" count="0" selected="0"/>
          <reference field="2" count="0"/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type="origin" dataOnly="0" labelOnly="1" outline="0" fieldPosition="0"/>
    </format>
    <format dxfId="35">
      <pivotArea field="1" type="button" dataOnly="0" labelOnly="1" outline="0" axis="axisCol" fieldPosition="0"/>
    </format>
    <format dxfId="34">
      <pivotArea field="2" type="button" dataOnly="0" labelOnly="1" outline="0" axis="axisCol" fieldPosition="1"/>
    </format>
    <format dxfId="33">
      <pivotArea type="topRight" dataOnly="0" labelOnly="1" outline="0" fieldPosition="0"/>
    </format>
    <format dxfId="32">
      <pivotArea field="-2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fieldPosition="0">
        <references count="2">
          <reference field="1" count="0" selected="0"/>
          <reference field="2" count="0"/>
        </references>
      </pivotArea>
    </format>
    <format dxfId="28">
      <pivotArea type="origin" dataOnly="0" labelOnly="1" outline="0" fieldPosition="0"/>
    </format>
    <format dxfId="27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1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16" firstHeaderRow="0" firstDataRow="1" firstDataCol="1"/>
  <pivotFields count="12">
    <pivotField axis="axisRow" numFmtId="14" showAll="0">
      <items count="32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4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0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51" firstHeaderRow="0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45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  <i>
      <x v="3"/>
      <x/>
    </i>
    <i r="1">
      <x v="1"/>
    </i>
    <i r="1">
      <x v="2"/>
    </i>
    <i>
      <x v="4"/>
      <x/>
    </i>
    <i r="1">
      <x v="1"/>
    </i>
    <i r="1">
      <x v="2"/>
    </i>
    <i>
      <x v="5"/>
      <x/>
    </i>
    <i r="1">
      <x v="1"/>
    </i>
    <i r="1">
      <x v="2"/>
    </i>
    <i>
      <x v="6"/>
      <x/>
    </i>
    <i r="1">
      <x v="1"/>
    </i>
    <i r="1">
      <x v="2"/>
    </i>
    <i>
      <x v="7"/>
      <x/>
    </i>
    <i r="1">
      <x v="1"/>
    </i>
    <i r="1">
      <x v="2"/>
    </i>
    <i>
      <x v="8"/>
      <x/>
    </i>
    <i r="1">
      <x v="1"/>
    </i>
    <i r="1">
      <x v="2"/>
    </i>
    <i>
      <x v="9"/>
      <x/>
    </i>
    <i r="1">
      <x v="1"/>
    </i>
    <i r="1">
      <x v="2"/>
    </i>
    <i>
      <x v="10"/>
      <x/>
    </i>
    <i r="1">
      <x v="1"/>
    </i>
    <i r="1">
      <x v="2"/>
    </i>
    <i>
      <x v="11"/>
      <x/>
    </i>
    <i r="1">
      <x v="1"/>
    </i>
    <i r="1">
      <x v="2"/>
    </i>
    <i>
      <x v="12"/>
      <x/>
    </i>
    <i r="1">
      <x v="1"/>
    </i>
    <i r="1">
      <x v="2"/>
    </i>
    <i>
      <x v="13"/>
      <x/>
    </i>
    <i r="1">
      <x v="1"/>
    </i>
    <i r="1">
      <x v="2"/>
    </i>
    <i>
      <x v="14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14">
    <format dxfId="63">
      <pivotArea type="all" dataOnly="0" outline="0" fieldPosition="0"/>
    </format>
    <format dxfId="62">
      <pivotArea outline="0" collapsedLevelsAreSubtotals="1" fieldPosition="0"/>
    </format>
    <format dxfId="61">
      <pivotArea type="origin" dataOnly="0" labelOnly="1" outline="0" fieldPosition="0"/>
    </format>
    <format dxfId="60">
      <pivotArea field="2" type="button" dataOnly="0" labelOnly="1" outline="0" axis="axisRow" fieldPosition="1"/>
    </format>
    <format dxfId="59">
      <pivotArea type="topRight" dataOnly="0" labelOnly="1" outline="0" fieldPosition="0"/>
    </format>
    <format dxfId="58">
      <pivotArea field="0" type="button" dataOnly="0" labelOnly="1" outline="0" axis="axisRow" fieldPosition="0"/>
    </format>
    <format dxfId="57">
      <pivotArea dataOnly="0" labelOnly="1" fieldPosition="0">
        <references count="1">
          <reference field="0" count="0"/>
        </references>
      </pivotArea>
    </format>
    <format dxfId="56">
      <pivotArea dataOnly="0" labelOnly="1" fieldPosition="0">
        <references count="1">
          <reference field="2" count="0"/>
        </references>
      </pivotArea>
    </format>
    <format dxfId="5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3">
      <pivotArea outline="0" fieldPosition="0">
        <references count="1">
          <reference field="4294967294" count="1" selected="0">
            <x v="0"/>
          </reference>
        </references>
      </pivotArea>
    </format>
    <format dxfId="52">
      <pivotArea field="0" type="button" dataOnly="0" labelOnly="1" outline="0" axis="axisRow" fieldPosition="0"/>
    </format>
    <format dxfId="51">
      <pivotArea field="2" type="button" dataOnly="0" labelOnly="1" outline="0" axis="axisRow" fieldPosition="1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1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5">
      <pivotArea type="data" outline="0" fieldPosition="0">
        <references count="3">
          <reference field="4294967294" count="1" selected="0">
            <x v="2"/>
          </reference>
          <reference field="0" count="1" selected="0">
            <x v="21"/>
          </reference>
          <reference field="2" count="1" selected="0">
            <x v="1"/>
          </reference>
        </references>
      </pivotArea>
    </chartFormat>
    <chartFormat chart="15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2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0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1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85">
      <pivotArea type="all" dataOnly="0" outline="0" fieldPosition="0"/>
    </format>
    <format dxfId="84">
      <pivotArea outline="0" collapsedLevelsAreSubtotals="1" fieldPosition="0"/>
    </format>
    <format dxfId="83">
      <pivotArea type="origin" dataOnly="0" labelOnly="1" outline="0" fieldPosition="0"/>
    </format>
    <format dxfId="82">
      <pivotArea field="1" type="button" dataOnly="0" labelOnly="1" outline="0" axis="axisCol" fieldPosition="0"/>
    </format>
    <format dxfId="81">
      <pivotArea field="2" type="button" dataOnly="0" labelOnly="1" outline="0" axis="axisCol" fieldPosition="1"/>
    </format>
    <format dxfId="80">
      <pivotArea type="topRight" dataOnly="0" labelOnly="1" outline="0" fieldPosition="0"/>
    </format>
    <format dxfId="79">
      <pivotArea field="-2" type="button" dataOnly="0" labelOnly="1" outline="0" axis="axisRow" fieldPosition="0"/>
    </format>
    <format dxfId="7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7">
      <pivotArea dataOnly="0" labelOnly="1" fieldPosition="0">
        <references count="1">
          <reference field="1" count="0"/>
        </references>
      </pivotArea>
    </format>
    <format dxfId="76">
      <pivotArea dataOnly="0" labelOnly="1" fieldPosition="0">
        <references count="2">
          <reference field="1" count="0" selected="0"/>
          <reference field="2" count="0"/>
        </references>
      </pivotArea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type="origin" dataOnly="0" labelOnly="1" outline="0" fieldPosition="0"/>
    </format>
    <format dxfId="72">
      <pivotArea field="1" type="button" dataOnly="0" labelOnly="1" outline="0" axis="axisCol" fieldPosition="0"/>
    </format>
    <format dxfId="71">
      <pivotArea field="2" type="button" dataOnly="0" labelOnly="1" outline="0" axis="axisCol" fieldPosition="1"/>
    </format>
    <format dxfId="70">
      <pivotArea type="topRight" dataOnly="0" labelOnly="1" outline="0" fieldPosition="0"/>
    </format>
    <format dxfId="69">
      <pivotArea field="-2" type="button" dataOnly="0" labelOnly="1" outline="0" axis="axisRow" fieldPosition="0"/>
    </format>
    <format dxfId="6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7">
      <pivotArea dataOnly="0" labelOnly="1" fieldPosition="0">
        <references count="1">
          <reference field="1" count="0"/>
        </references>
      </pivotArea>
    </format>
    <format dxfId="66">
      <pivotArea dataOnly="0" labelOnly="1" fieldPosition="0">
        <references count="2">
          <reference field="1" count="0" selected="0"/>
          <reference field="2" count="0"/>
        </references>
      </pivotArea>
    </format>
    <format dxfId="65">
      <pivotArea type="origin" dataOnly="0" labelOnly="1" outline="0" fieldPosition="0"/>
    </format>
    <format dxfId="64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22" firstHeaderRow="1" firstDataRow="2" firstDataCol="1" rowPageCount="1" colPageCount="1"/>
  <pivotFields count="31">
    <pivotField axis="axisRow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96">
      <pivotArea type="all" dataOnly="0" outline="0" fieldPosition="0"/>
    </format>
    <format dxfId="95">
      <pivotArea outline="0" collapsedLevelsAreSubtotals="1" fieldPosition="0"/>
    </format>
    <format dxfId="94">
      <pivotArea type="origin" dataOnly="0" labelOnly="1" outline="0" fieldPosition="0"/>
    </format>
    <format dxfId="93">
      <pivotArea field="2" type="button" dataOnly="0" labelOnly="1" outline="0" axis="axisCol" fieldPosition="0"/>
    </format>
    <format dxfId="92">
      <pivotArea type="topRight" dataOnly="0" labelOnly="1" outline="0" fieldPosition="0"/>
    </format>
    <format dxfId="91">
      <pivotArea field="0" type="button" dataOnly="0" labelOnly="1" outline="0" axis="axisRow" fieldPosition="0"/>
    </format>
    <format dxfId="90">
      <pivotArea dataOnly="0" labelOnly="1" fieldPosition="0">
        <references count="1">
          <reference field="0" count="0"/>
        </references>
      </pivotArea>
    </format>
    <format dxfId="89">
      <pivotArea dataOnly="0" labelOnly="1" fieldPosition="0">
        <references count="1">
          <reference field="2" count="0"/>
        </references>
      </pivotArea>
    </format>
    <format dxfId="88">
      <pivotArea type="origin" dataOnly="0" labelOnly="1" outline="0" fieldPosition="0"/>
    </format>
    <format dxfId="87">
      <pivotArea field="2" type="button" dataOnly="0" labelOnly="1" outline="0" axis="axisCol" fieldPosition="0"/>
    </format>
    <format dxfId="86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0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51" firstHeaderRow="0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45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  <i>
      <x v="3"/>
      <x/>
    </i>
    <i r="1">
      <x v="1"/>
    </i>
    <i r="1">
      <x v="2"/>
    </i>
    <i>
      <x v="4"/>
      <x/>
    </i>
    <i r="1">
      <x v="1"/>
    </i>
    <i r="1">
      <x v="2"/>
    </i>
    <i>
      <x v="5"/>
      <x/>
    </i>
    <i r="1">
      <x v="1"/>
    </i>
    <i r="1">
      <x v="2"/>
    </i>
    <i>
      <x v="6"/>
      <x/>
    </i>
    <i r="1">
      <x v="1"/>
    </i>
    <i r="1">
      <x v="2"/>
    </i>
    <i>
      <x v="7"/>
      <x/>
    </i>
    <i r="1">
      <x v="1"/>
    </i>
    <i r="1">
      <x v="2"/>
    </i>
    <i>
      <x v="8"/>
      <x/>
    </i>
    <i r="1">
      <x v="1"/>
    </i>
    <i r="1">
      <x v="2"/>
    </i>
    <i>
      <x v="9"/>
      <x/>
    </i>
    <i r="1">
      <x v="1"/>
    </i>
    <i r="1">
      <x v="2"/>
    </i>
    <i>
      <x v="10"/>
      <x/>
    </i>
    <i r="1">
      <x v="1"/>
    </i>
    <i r="1">
      <x v="2"/>
    </i>
    <i>
      <x v="11"/>
      <x/>
    </i>
    <i r="1">
      <x v="1"/>
    </i>
    <i r="1">
      <x v="2"/>
    </i>
    <i>
      <x v="12"/>
      <x/>
    </i>
    <i r="1">
      <x v="1"/>
    </i>
    <i r="1">
      <x v="2"/>
    </i>
    <i>
      <x v="13"/>
      <x/>
    </i>
    <i r="1">
      <x v="1"/>
    </i>
    <i r="1">
      <x v="2"/>
    </i>
    <i>
      <x v="14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12">
    <format dxfId="108">
      <pivotArea type="all" dataOnly="0" outline="0" fieldPosition="0"/>
    </format>
    <format dxfId="107">
      <pivotArea outline="0" collapsedLevelsAreSubtotals="1" fieldPosition="0"/>
    </format>
    <format dxfId="106">
      <pivotArea type="origin" dataOnly="0" labelOnly="1" outline="0" fieldPosition="0"/>
    </format>
    <format dxfId="105">
      <pivotArea field="2" type="button" dataOnly="0" labelOnly="1" outline="0" axis="axisRow" fieldPosition="1"/>
    </format>
    <format dxfId="104">
      <pivotArea type="topRight" dataOnly="0" labelOnly="1" outline="0" fieldPosition="0"/>
    </format>
    <format dxfId="103">
      <pivotArea field="0" type="button" dataOnly="0" labelOnly="1" outline="0" axis="axisRow" fieldPosition="0"/>
    </format>
    <format dxfId="102">
      <pivotArea dataOnly="0" labelOnly="1" fieldPosition="0">
        <references count="1">
          <reference field="0" count="0"/>
        </references>
      </pivotArea>
    </format>
    <format dxfId="101">
      <pivotArea dataOnly="0" labelOnly="1" fieldPosition="0">
        <references count="1">
          <reference field="2" count="0"/>
        </references>
      </pivotArea>
    </format>
    <format dxfId="100">
      <pivotArea outline="0" fieldPosition="0">
        <references count="1">
          <reference field="4294967294" count="1" selected="0">
            <x v="0"/>
          </reference>
        </references>
      </pivotArea>
    </format>
    <format dxfId="99">
      <pivotArea field="0" type="button" dataOnly="0" labelOnly="1" outline="0" axis="axisRow" fieldPosition="0"/>
    </format>
    <format dxfId="98">
      <pivotArea field="2" type="button" dataOnly="0" labelOnly="1" outline="0" axis="axisRow" fieldPosition="1"/>
    </format>
    <format dxfId="9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51" firstHeaderRow="1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4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Items count="1">
    <i/>
  </colItems>
  <pageFields count="1">
    <pageField fld="1" hier="-1"/>
  </pageFields>
  <dataFields count="1">
    <dataField name="CALIDAD" fld="22" baseField="0" baseItem="0"/>
  </dataFields>
  <formats count="5">
    <format dxfId="113">
      <pivotArea type="all" dataOnly="0" outline="0" fieldPosition="0"/>
    </format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0" count="0"/>
        </references>
      </pivotArea>
    </format>
    <format dxfId="110">
      <pivotArea dataOnly="0" labelOnly="1" outline="0" axis="axisValues" fieldPosition="0"/>
    </format>
    <format dxfId="109">
      <pivotArea dataOnly="0" labelOnly="1" outline="0" axis="axisValues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0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135">
      <pivotArea type="all" dataOnly="0" outline="0" fieldPosition="0"/>
    </format>
    <format dxfId="134">
      <pivotArea outline="0" collapsedLevelsAreSubtotals="1" fieldPosition="0"/>
    </format>
    <format dxfId="133">
      <pivotArea type="origin" dataOnly="0" labelOnly="1" outline="0" fieldPosition="0"/>
    </format>
    <format dxfId="132">
      <pivotArea field="1" type="button" dataOnly="0" labelOnly="1" outline="0" axis="axisCol" fieldPosition="0"/>
    </format>
    <format dxfId="131">
      <pivotArea field="2" type="button" dataOnly="0" labelOnly="1" outline="0" axis="axisCol" fieldPosition="1"/>
    </format>
    <format dxfId="130">
      <pivotArea type="topRight" dataOnly="0" labelOnly="1" outline="0" fieldPosition="0"/>
    </format>
    <format dxfId="129">
      <pivotArea field="-2" type="button" dataOnly="0" labelOnly="1" outline="0" axis="axisRow" fieldPosition="0"/>
    </format>
    <format dxfId="12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7">
      <pivotArea dataOnly="0" labelOnly="1" fieldPosition="0">
        <references count="1">
          <reference field="1" count="0"/>
        </references>
      </pivotArea>
    </format>
    <format dxfId="126">
      <pivotArea dataOnly="0" labelOnly="1" fieldPosition="0">
        <references count="2">
          <reference field="1" count="0" selected="0"/>
          <reference field="2" count="0"/>
        </references>
      </pivotArea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type="origin" dataOnly="0" labelOnly="1" outline="0" fieldPosition="0"/>
    </format>
    <format dxfId="122">
      <pivotArea field="1" type="button" dataOnly="0" labelOnly="1" outline="0" axis="axisCol" fieldPosition="0"/>
    </format>
    <format dxfId="121">
      <pivotArea field="2" type="button" dataOnly="0" labelOnly="1" outline="0" axis="axisCol" fieldPosition="1"/>
    </format>
    <format dxfId="120">
      <pivotArea type="topRight" dataOnly="0" labelOnly="1" outline="0" fieldPosition="0"/>
    </format>
    <format dxfId="119">
      <pivotArea field="-2" type="button" dataOnly="0" labelOnly="1" outline="0" axis="axisRow" fieldPosition="0"/>
    </format>
    <format dxfId="11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17">
      <pivotArea dataOnly="0" labelOnly="1" fieldPosition="0">
        <references count="1">
          <reference field="1" count="0"/>
        </references>
      </pivotArea>
    </format>
    <format dxfId="116">
      <pivotArea dataOnly="0" labelOnly="1" fieldPosition="0">
        <references count="2">
          <reference field="1" count="0" selected="0"/>
          <reference field="2" count="0"/>
        </references>
      </pivotArea>
    </format>
    <format dxfId="115">
      <pivotArea type="origin" dataOnly="0" labelOnly="1" outline="0" fieldPosition="0"/>
    </format>
    <format dxfId="114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21" firstHeaderRow="1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5">
    <format dxfId="140">
      <pivotArea type="all" dataOnly="0" outline="0" fieldPosition="0"/>
    </format>
    <format dxfId="139">
      <pivotArea outline="0" collapsedLevelsAreSubtotals="1" fieldPosition="0"/>
    </format>
    <format dxfId="138">
      <pivotArea dataOnly="0" labelOnly="1" outline="0" fieldPosition="0">
        <references count="1">
          <reference field="0" count="0"/>
        </references>
      </pivotArea>
    </format>
    <format dxfId="137">
      <pivotArea dataOnly="0" labelOnly="1" outline="0" axis="axisValues" fieldPosition="0"/>
    </format>
    <format dxfId="136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3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 s="1"/>
        <i x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31">
        <i x="0" s="1"/>
        <i x="1" s="1"/>
        <i x="2" s="1"/>
        <i x="3" s="1"/>
        <i x="4" s="1"/>
        <i x="5" s="1"/>
        <i x="6" s="1"/>
        <i x="7" s="1"/>
        <i x="8" s="1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3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 s="1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12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yle="SlicerStyleLight4" rowHeight="241300"/>
  <slicer name="PARAMETRO  6" xr10:uid="{49879A1C-345E-462D-857F-506AF7AA5513}" cache="SegmentaciónDeDatos_PARAMETRO3" caption="PARAMETRO " startItem="9" rowHeight="234950"/>
  <slicer name="PARAMETRO  7" xr10:uid="{9D530E2B-BEB4-41E6-BD3F-952B33126520}" cache="SegmentaciónDeDatos_PARAMETRO3" caption="PARAMETRO " startItem="10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23" rowHeight="234950"/>
  <slicer name="FECHA 7" xr10:uid="{654AC148-EC37-4C94-A404-A0FC3CC585BE}" cache="SegmentaciónDeDatos_FECHA" caption="FECHA" startItem="1" rowHeight="234950"/>
  <slicer name="FECHA 3" xr10:uid="{7067FD8D-8A5F-4B65-A356-7E78EF38F6BB}" cache="SegmentaciónDeDatos_FECHA1" caption="FECHA" startItem="24" rowHeight="234950"/>
  <slicer name="PARAMETRO  5" xr10:uid="{D7A00CD7-E93E-40E7-BAE3-9DA46715BFFE}" cache="SegmentaciónDeDatos_PARAMETRO1" caption="PARAMETRO " startItem="3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opLeftCell="A237" zoomScale="40" zoomScaleNormal="40" workbookViewId="0">
      <selection activeCell="B289" sqref="B289"/>
    </sheetView>
  </sheetViews>
  <sheetFormatPr baseColWidth="10" defaultRowHeight="15" x14ac:dyDescent="0.25"/>
  <cols>
    <col min="1" max="1" width="11.42578125" style="146"/>
    <col min="2" max="2" width="89.28515625" style="146" bestFit="1" customWidth="1"/>
    <col min="3" max="16" width="22.5703125" style="146" customWidth="1"/>
    <col min="17" max="17" width="17" style="146" customWidth="1"/>
    <col min="18" max="18" width="10.42578125" style="146" customWidth="1"/>
    <col min="19" max="19" width="13.28515625" style="146" customWidth="1"/>
    <col min="20" max="20" width="14" style="146" customWidth="1"/>
    <col min="21" max="25" width="11.42578125" style="146"/>
    <col min="26" max="47" width="0" hidden="1" customWidth="1"/>
    <col min="48" max="49" width="11.42578125" style="177"/>
    <col min="50" max="50" width="11.42578125" style="116"/>
    <col min="51" max="51" width="49.42578125" style="177" bestFit="1" customWidth="1"/>
    <col min="52" max="52" width="35.5703125" style="177" bestFit="1" customWidth="1"/>
    <col min="53" max="53" width="6.28515625" style="177" bestFit="1" customWidth="1"/>
    <col min="54" max="54" width="7.42578125" style="177" bestFit="1" customWidth="1"/>
    <col min="55" max="56" width="7.85546875" style="177" customWidth="1"/>
    <col min="57" max="57" width="47.42578125" style="177" bestFit="1" customWidth="1"/>
    <col min="58" max="58" width="10.7109375" style="177" bestFit="1" customWidth="1"/>
    <col min="59" max="59" width="12" style="177" customWidth="1"/>
    <col min="60" max="60" width="14.85546875" style="177" bestFit="1" customWidth="1"/>
    <col min="61" max="61" width="8" style="177" customWidth="1"/>
    <col min="62" max="62" width="4.85546875" style="177" customWidth="1"/>
    <col min="63" max="63" width="30.7109375" style="177" bestFit="1" customWidth="1"/>
    <col min="64" max="64" width="33.28515625" style="177" bestFit="1" customWidth="1"/>
    <col min="65" max="66" width="3.140625" style="177" bestFit="1" customWidth="1"/>
    <col min="67" max="69" width="6.7109375" style="177" customWidth="1"/>
    <col min="70" max="70" width="47" style="177" bestFit="1" customWidth="1"/>
    <col min="71" max="71" width="10.140625" style="177" bestFit="1" customWidth="1"/>
    <col min="72" max="72" width="11.140625" style="177" bestFit="1" customWidth="1"/>
    <col min="73" max="73" width="14.28515625" style="177" bestFit="1" customWidth="1"/>
    <col min="74" max="76" width="7.140625" style="177" customWidth="1"/>
    <col min="77" max="77" width="33" style="177" bestFit="1" customWidth="1"/>
    <col min="78" max="78" width="35.5703125" style="177" bestFit="1" customWidth="1"/>
    <col min="79" max="80" width="9.7109375" style="177" customWidth="1"/>
    <col min="81" max="81" width="36.28515625" style="177" bestFit="1" customWidth="1"/>
    <col min="82" max="82" width="10.140625" style="177" bestFit="1" customWidth="1"/>
    <col min="83" max="83" width="11.140625" style="177" bestFit="1" customWidth="1"/>
    <col min="84" max="84" width="14.28515625" style="177" bestFit="1" customWidth="1"/>
    <col min="85" max="86" width="6.42578125" style="177" customWidth="1"/>
    <col min="87" max="87" width="16.7109375" style="177" bestFit="1" customWidth="1"/>
    <col min="88" max="88" width="38.7109375" style="177" bestFit="1" customWidth="1"/>
    <col min="89" max="90" width="3.7109375" style="177" bestFit="1" customWidth="1"/>
    <col min="91" max="91" width="7.42578125" style="177" customWidth="1"/>
    <col min="92" max="92" width="6.28515625" style="177" customWidth="1"/>
    <col min="93" max="93" width="16.7109375" style="177" bestFit="1" customWidth="1"/>
    <col min="94" max="96" width="18.140625" style="177" bestFit="1" customWidth="1"/>
    <col min="97" max="97" width="18.140625" style="116" customWidth="1"/>
    <col min="98" max="98" width="18.140625" style="79" customWidth="1"/>
    <col min="99" max="99" width="13.7109375" style="177" customWidth="1"/>
    <col min="100" max="100" width="25.140625" style="177" bestFit="1" customWidth="1"/>
    <col min="101" max="101" width="25.5703125" style="177" bestFit="1" customWidth="1"/>
    <col min="102" max="102" width="12.85546875" style="177" bestFit="1" customWidth="1"/>
    <col min="103" max="103" width="17.140625" style="177" bestFit="1" customWidth="1"/>
    <col min="104" max="107" width="13.7109375" style="177" customWidth="1"/>
    <col min="108" max="108" width="12.7109375" style="177" customWidth="1"/>
    <col min="109" max="109" width="14.42578125" style="177" customWidth="1"/>
    <col min="110" max="110" width="7.85546875" style="177" customWidth="1"/>
    <col min="111" max="111" width="13.7109375" style="177" bestFit="1" customWidth="1"/>
    <col min="112" max="112" width="17" style="177" bestFit="1" customWidth="1"/>
    <col min="113" max="113" width="8.42578125" style="177" bestFit="1" customWidth="1"/>
    <col min="114" max="114" width="7.42578125" style="177" bestFit="1" customWidth="1"/>
    <col min="115" max="115" width="7.42578125" style="177" customWidth="1"/>
    <col min="116" max="116" width="9.42578125" style="177" customWidth="1"/>
    <col min="117" max="117" width="17.7109375" style="177" customWidth="1"/>
    <col min="118" max="122" width="12.7109375" style="177" customWidth="1"/>
    <col min="123" max="123" width="14.85546875" style="177" customWidth="1"/>
    <col min="124" max="124" width="9.42578125" style="177" customWidth="1"/>
    <col min="125" max="125" width="17" style="177" customWidth="1"/>
    <col min="126" max="126" width="47.28515625" style="177" bestFit="1" customWidth="1"/>
    <col min="127" max="127" width="23.7109375" style="177" bestFit="1" customWidth="1"/>
    <col min="128" max="128" width="12.85546875" style="177" bestFit="1" customWidth="1"/>
    <col min="129" max="129" width="12.85546875" style="177" customWidth="1"/>
    <col min="130" max="130" width="9.42578125" style="177" customWidth="1"/>
    <col min="131" max="131" width="17" style="177" customWidth="1"/>
    <col min="132" max="147" width="15.28515625" style="177" customWidth="1"/>
    <col min="148" max="148" width="17" style="177" customWidth="1"/>
    <col min="149" max="149" width="27.28515625" style="177" bestFit="1" customWidth="1"/>
    <col min="150" max="150" width="11.5703125" style="177" bestFit="1" customWidth="1"/>
    <col min="151" max="151" width="19.85546875" style="177" bestFit="1" customWidth="1"/>
    <col min="152" max="152" width="17" style="177" customWidth="1"/>
    <col min="153" max="153" width="27.28515625" style="177" bestFit="1" customWidth="1"/>
    <col min="154" max="154" width="14.5703125" style="177" bestFit="1" customWidth="1"/>
    <col min="155" max="155" width="20.140625" style="177" bestFit="1" customWidth="1"/>
    <col min="156" max="156" width="20.42578125" style="177" bestFit="1" customWidth="1"/>
    <col min="157" max="158" width="18.42578125" style="177" bestFit="1" customWidth="1"/>
    <col min="159" max="160" width="17" style="177" customWidth="1"/>
    <col min="161" max="161" width="6.140625" style="79" customWidth="1"/>
    <col min="162" max="162" width="7.42578125" style="96" customWidth="1"/>
    <col min="163" max="163" width="7.42578125" style="177" customWidth="1"/>
    <col min="164" max="164" width="13.7109375" style="177" bestFit="1" customWidth="1"/>
    <col min="165" max="165" width="47.28515625" style="177" bestFit="1" customWidth="1"/>
    <col min="166" max="166" width="26.7109375" style="177" bestFit="1" customWidth="1"/>
    <col min="167" max="167" width="12.85546875" style="177" bestFit="1" customWidth="1"/>
    <col min="168" max="168" width="10.28515625" style="177" bestFit="1" customWidth="1"/>
    <col min="169" max="169" width="27.140625" style="177" bestFit="1" customWidth="1"/>
    <col min="170" max="172" width="6.140625" style="177" customWidth="1"/>
    <col min="173" max="173" width="13.7109375" style="177" bestFit="1" customWidth="1"/>
    <col min="174" max="174" width="38.7109375" style="177" bestFit="1" customWidth="1"/>
    <col min="175" max="175" width="34" style="177" bestFit="1" customWidth="1"/>
    <col min="176" max="176" width="34" style="177" customWidth="1"/>
    <col min="177" max="177" width="38.42578125" style="177" bestFit="1" customWidth="1"/>
    <col min="178" max="178" width="38.140625" style="177" bestFit="1" customWidth="1"/>
    <col min="179" max="181" width="12.140625" style="177" customWidth="1"/>
    <col min="182" max="182" width="25.7109375" style="177" customWidth="1"/>
    <col min="183" max="183" width="44.28515625" style="177" bestFit="1" customWidth="1"/>
    <col min="184" max="184" width="42" style="177" bestFit="1" customWidth="1"/>
    <col min="185" max="185" width="25.7109375" style="177" customWidth="1"/>
    <col min="186" max="186" width="13.7109375" style="177" bestFit="1" customWidth="1"/>
    <col min="187" max="187" width="47.28515625" style="177" bestFit="1" customWidth="1"/>
    <col min="188" max="188" width="26.7109375" style="177" bestFit="1" customWidth="1"/>
    <col min="189" max="189" width="12.85546875" style="177" bestFit="1" customWidth="1"/>
    <col min="190" max="190" width="10.28515625" style="177" bestFit="1" customWidth="1"/>
    <col min="191" max="194" width="9.85546875" style="177" customWidth="1"/>
    <col min="195" max="195" width="13.7109375" style="177" bestFit="1" customWidth="1"/>
    <col min="196" max="196" width="38.7109375" bestFit="1" customWidth="1"/>
    <col min="197" max="197" width="19.140625" bestFit="1" customWidth="1"/>
    <col min="198" max="198" width="19.42578125" bestFit="1" customWidth="1"/>
    <col min="199" max="199" width="39.140625" bestFit="1" customWidth="1"/>
    <col min="200" max="200" width="18.140625" bestFit="1" customWidth="1"/>
    <col min="201" max="203" width="11.42578125" customWidth="1"/>
    <col min="204" max="204" width="19.140625" bestFit="1" customWidth="1"/>
    <col min="205" max="205" width="19.42578125" bestFit="1" customWidth="1"/>
    <col min="206" max="206" width="39.140625" bestFit="1" customWidth="1"/>
    <col min="207" max="207" width="21.7109375" bestFit="1" customWidth="1"/>
    <col min="208" max="208" width="18.140625" bestFit="1" customWidth="1"/>
  </cols>
  <sheetData>
    <row r="1" spans="1:217" ht="21" x14ac:dyDescent="0.35">
      <c r="AY1" s="230" t="s">
        <v>165</v>
      </c>
      <c r="AZ1" s="231"/>
      <c r="BA1" s="231"/>
      <c r="BB1" s="232"/>
      <c r="BE1" s="230" t="s">
        <v>166</v>
      </c>
      <c r="BF1" s="231"/>
      <c r="BG1" s="231"/>
      <c r="BH1" s="232"/>
      <c r="BK1" s="230" t="s">
        <v>167</v>
      </c>
      <c r="BL1" s="231"/>
      <c r="BM1" s="231"/>
      <c r="BN1" s="232"/>
      <c r="BR1" s="230" t="s">
        <v>168</v>
      </c>
      <c r="BS1" s="231"/>
      <c r="BT1" s="231"/>
      <c r="BU1" s="232"/>
      <c r="BY1" s="230" t="s">
        <v>169</v>
      </c>
      <c r="BZ1" s="233"/>
      <c r="CC1" s="230" t="s">
        <v>170</v>
      </c>
      <c r="CD1" s="231"/>
      <c r="CE1" s="231"/>
      <c r="CF1" s="232"/>
      <c r="CI1" s="230" t="s">
        <v>178</v>
      </c>
      <c r="CJ1" s="233"/>
      <c r="CK1" s="233"/>
      <c r="CL1" s="234"/>
      <c r="CO1" s="230" t="s">
        <v>177</v>
      </c>
      <c r="CP1" s="233"/>
      <c r="CQ1" s="233"/>
      <c r="CR1" s="234"/>
      <c r="CU1" s="239" t="s">
        <v>202</v>
      </c>
      <c r="CV1" s="240"/>
      <c r="CW1" s="240"/>
      <c r="CX1" s="241"/>
      <c r="CY1" s="42"/>
      <c r="CZ1" s="42"/>
      <c r="DA1" s="42"/>
      <c r="DB1" s="42"/>
      <c r="DC1" s="42"/>
      <c r="DG1" s="239" t="s">
        <v>208</v>
      </c>
      <c r="DH1" s="240"/>
      <c r="DI1" s="240"/>
      <c r="DJ1" s="241"/>
      <c r="DL1" s="239" t="s">
        <v>238</v>
      </c>
      <c r="DM1" s="240"/>
      <c r="DN1" s="240"/>
      <c r="DO1" s="241"/>
      <c r="DU1" s="239" t="s">
        <v>239</v>
      </c>
      <c r="DV1" s="240"/>
      <c r="DW1" s="240"/>
      <c r="DX1" s="241"/>
      <c r="EA1" s="79" t="s">
        <v>240</v>
      </c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W1" s="79" t="s">
        <v>241</v>
      </c>
      <c r="EX1" s="79"/>
      <c r="EY1" s="79"/>
      <c r="EZ1" s="79"/>
      <c r="FA1" s="79"/>
      <c r="FB1" s="79"/>
      <c r="FH1" s="209" t="s">
        <v>192</v>
      </c>
      <c r="FI1" s="210"/>
      <c r="FJ1" s="210"/>
      <c r="FK1" s="211"/>
      <c r="FL1" s="212"/>
      <c r="FM1" s="212"/>
      <c r="FN1" s="212"/>
      <c r="FO1" s="212"/>
      <c r="FP1" s="212"/>
      <c r="FQ1" s="209" t="s">
        <v>195</v>
      </c>
      <c r="FR1" s="210"/>
      <c r="FS1" s="210"/>
      <c r="FT1" s="210"/>
      <c r="FU1" s="210"/>
      <c r="FV1" s="211"/>
      <c r="FW1" s="212"/>
      <c r="FX1" s="212"/>
      <c r="FY1" s="212"/>
      <c r="FZ1" s="212"/>
      <c r="GA1" s="212"/>
      <c r="GB1" s="212"/>
      <c r="GD1" s="206" t="s">
        <v>192</v>
      </c>
      <c r="GE1" s="207"/>
      <c r="GF1" s="207"/>
      <c r="GG1" s="208"/>
      <c r="GH1" s="96"/>
      <c r="GI1" s="96"/>
      <c r="GJ1" s="96"/>
      <c r="GK1" s="96"/>
      <c r="GL1" s="96"/>
      <c r="GM1" s="206" t="s">
        <v>195</v>
      </c>
      <c r="GN1" s="207"/>
      <c r="GO1" s="207"/>
      <c r="GP1" s="207"/>
      <c r="GQ1" s="207"/>
      <c r="GR1" s="208"/>
      <c r="GS1" s="96"/>
      <c r="GT1" s="96"/>
      <c r="GU1" s="96"/>
      <c r="GV1" s="96"/>
      <c r="GW1" s="96"/>
      <c r="GX1" s="96"/>
      <c r="GY1" s="177"/>
      <c r="GZ1" s="177"/>
      <c r="HA1" s="177"/>
      <c r="HB1" s="177"/>
      <c r="HC1" s="177"/>
      <c r="HD1" s="177"/>
      <c r="HE1" s="177"/>
      <c r="HF1" s="177"/>
      <c r="HG1" s="198" t="s">
        <v>191</v>
      </c>
      <c r="HH1" s="199"/>
      <c r="HI1" s="199"/>
    </row>
    <row r="2" spans="1:217" x14ac:dyDescent="0.25">
      <c r="AY2" s="189"/>
      <c r="BB2" s="190"/>
      <c r="BE2" s="189"/>
      <c r="BH2" s="190"/>
      <c r="BK2" s="189"/>
      <c r="BN2" s="190"/>
      <c r="BR2" s="189"/>
      <c r="BU2" s="190"/>
      <c r="BY2" s="189"/>
      <c r="CC2" s="189"/>
      <c r="CF2" s="190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GN2" s="177"/>
      <c r="GO2" s="177"/>
      <c r="GP2" s="177"/>
      <c r="GQ2" s="177"/>
      <c r="GR2" s="177"/>
      <c r="GS2" s="177"/>
      <c r="GT2" s="177"/>
      <c r="GU2" s="177"/>
      <c r="GV2" s="177"/>
      <c r="GW2" s="177"/>
      <c r="GX2" s="177"/>
      <c r="GY2" s="177"/>
      <c r="GZ2" s="177"/>
      <c r="HA2" s="177"/>
      <c r="HB2" s="177"/>
      <c r="HC2" s="177"/>
      <c r="HD2" s="177"/>
      <c r="HE2" s="177"/>
      <c r="HF2" s="177"/>
      <c r="HG2" s="177"/>
      <c r="HH2" s="177"/>
    </row>
    <row r="3" spans="1:217" x14ac:dyDescent="0.25">
      <c r="AY3" s="189"/>
      <c r="BB3" s="190"/>
      <c r="BD3" s="178"/>
      <c r="BE3" s="189"/>
      <c r="BH3" s="190"/>
      <c r="BI3" s="178"/>
      <c r="BK3" s="189"/>
      <c r="BM3" s="178"/>
      <c r="BN3" s="200"/>
      <c r="BO3" s="178"/>
      <c r="BP3" s="178"/>
      <c r="BR3" s="189"/>
      <c r="BU3" s="190"/>
      <c r="BY3" s="189"/>
      <c r="CC3" s="189"/>
      <c r="CF3" s="190"/>
      <c r="CU3"/>
      <c r="CV3"/>
      <c r="CY3" s="221"/>
      <c r="CZ3" s="221"/>
      <c r="DA3" s="221"/>
      <c r="DB3" s="221"/>
      <c r="DC3" s="221"/>
      <c r="DG3"/>
      <c r="DH3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FH3" s="177" t="s">
        <v>44</v>
      </c>
      <c r="FI3" s="177" t="s">
        <v>126</v>
      </c>
      <c r="FQ3" s="177" t="s">
        <v>44</v>
      </c>
      <c r="FR3" s="177" t="s">
        <v>128</v>
      </c>
      <c r="GD3" s="177" t="s">
        <v>44</v>
      </c>
      <c r="GE3" s="177" t="s">
        <v>126</v>
      </c>
      <c r="GM3" s="177" t="s">
        <v>44</v>
      </c>
      <c r="GN3" s="177" t="s">
        <v>128</v>
      </c>
      <c r="GO3" s="177"/>
      <c r="GP3" s="177"/>
      <c r="GQ3" s="177"/>
      <c r="GR3" s="177"/>
      <c r="GS3" s="177"/>
      <c r="GT3" s="177"/>
      <c r="GU3" s="177"/>
      <c r="GV3" s="177"/>
      <c r="GW3" s="177"/>
      <c r="GX3" s="177"/>
      <c r="GY3" s="177"/>
      <c r="GZ3" s="177"/>
      <c r="HA3" s="177"/>
      <c r="HB3" s="177"/>
      <c r="HC3" s="177"/>
      <c r="HD3" s="177"/>
      <c r="HE3" s="177"/>
      <c r="HF3" s="177"/>
      <c r="HG3" s="177"/>
      <c r="HH3" s="177"/>
    </row>
    <row r="4" spans="1:217" x14ac:dyDescent="0.25">
      <c r="AY4" s="194" t="s">
        <v>43</v>
      </c>
      <c r="AZ4" s="220" t="s">
        <v>251</v>
      </c>
      <c r="BA4" s="179"/>
      <c r="BB4" s="191"/>
      <c r="BC4" s="179"/>
      <c r="BD4" s="179"/>
      <c r="BE4" s="195"/>
      <c r="BF4" s="179"/>
      <c r="BG4" s="179"/>
      <c r="BH4" s="191"/>
      <c r="BI4" s="179"/>
      <c r="BK4" s="194" t="s">
        <v>43</v>
      </c>
      <c r="BL4" s="220" t="s">
        <v>251</v>
      </c>
      <c r="BN4" s="190"/>
      <c r="BR4" s="189"/>
      <c r="BU4" s="190"/>
      <c r="BY4" s="194" t="s">
        <v>43</v>
      </c>
      <c r="BZ4" s="220" t="s">
        <v>251</v>
      </c>
      <c r="CC4" s="189"/>
      <c r="CF4" s="190"/>
      <c r="CI4" s="177" t="s">
        <v>44</v>
      </c>
      <c r="CJ4" s="177" t="s">
        <v>128</v>
      </c>
      <c r="CU4" s="177" t="s">
        <v>44</v>
      </c>
      <c r="CV4" s="177" t="s">
        <v>8</v>
      </c>
      <c r="CY4" s="221"/>
      <c r="CZ4" s="221"/>
      <c r="DA4" s="221"/>
      <c r="DB4" s="221"/>
      <c r="DC4" s="221"/>
      <c r="DG4" s="177" t="s">
        <v>44</v>
      </c>
      <c r="DH4" s="177" t="s">
        <v>140</v>
      </c>
      <c r="DU4" s="177" t="s">
        <v>44</v>
      </c>
      <c r="DV4" s="177" t="s">
        <v>126</v>
      </c>
      <c r="FH4" s="177" t="s">
        <v>122</v>
      </c>
      <c r="FI4" s="179">
        <v>2</v>
      </c>
      <c r="FQ4" s="177" t="s">
        <v>122</v>
      </c>
      <c r="FR4" s="179">
        <v>2</v>
      </c>
      <c r="GD4" s="177" t="s">
        <v>122</v>
      </c>
      <c r="GE4" s="179">
        <v>2</v>
      </c>
      <c r="GM4" s="177" t="s">
        <v>122</v>
      </c>
      <c r="GN4" s="179">
        <v>2</v>
      </c>
      <c r="GO4" s="177"/>
      <c r="GP4" s="177"/>
      <c r="GQ4" s="177"/>
      <c r="GR4" s="177"/>
      <c r="GS4" s="177"/>
      <c r="GT4" s="177"/>
      <c r="GU4" s="177"/>
      <c r="GV4" s="177"/>
      <c r="GW4" s="177"/>
      <c r="GX4" s="177"/>
      <c r="GY4" s="177"/>
      <c r="GZ4" s="177"/>
      <c r="HA4" s="177"/>
      <c r="HB4" s="177"/>
      <c r="HC4" s="177"/>
      <c r="HD4" s="177"/>
      <c r="HE4" s="177"/>
      <c r="HF4" s="177"/>
      <c r="HG4" s="177"/>
      <c r="HH4" s="177"/>
    </row>
    <row r="5" spans="1:217" x14ac:dyDescent="0.25">
      <c r="AY5" s="189"/>
      <c r="BB5" s="190"/>
      <c r="BE5" s="189"/>
      <c r="BH5" s="190"/>
      <c r="BK5" s="189"/>
      <c r="BN5" s="190"/>
      <c r="BR5" s="189"/>
      <c r="BU5" s="190"/>
      <c r="BY5" s="189"/>
      <c r="CC5" s="189"/>
      <c r="CF5" s="190"/>
      <c r="CO5" s="177" t="str">
        <f>CJ4</f>
        <v>Sólidos suspendidos Totales(mg/L)</v>
      </c>
      <c r="CY5" s="221"/>
      <c r="CZ5" s="221"/>
      <c r="DA5" s="221"/>
      <c r="DB5" s="221"/>
      <c r="DC5" s="221"/>
      <c r="DG5" s="177" t="s">
        <v>43</v>
      </c>
      <c r="DH5" s="177" t="s">
        <v>122</v>
      </c>
      <c r="EF5" s="229">
        <f>+ED11-EE11</f>
        <v>0</v>
      </c>
      <c r="FH5" s="177" t="s">
        <v>43</v>
      </c>
      <c r="FI5" s="177" t="s">
        <v>122</v>
      </c>
      <c r="FQ5" s="177" t="s">
        <v>43</v>
      </c>
      <c r="FR5" s="177" t="s">
        <v>122</v>
      </c>
      <c r="GD5" s="177" t="s">
        <v>43</v>
      </c>
      <c r="GE5" s="177" t="s">
        <v>122</v>
      </c>
      <c r="GM5" s="177" t="s">
        <v>43</v>
      </c>
      <c r="GN5" s="177" t="s">
        <v>122</v>
      </c>
      <c r="GO5" s="177"/>
      <c r="GP5" s="177"/>
      <c r="GQ5" s="177"/>
      <c r="GR5" s="177"/>
      <c r="GS5" s="177"/>
      <c r="GT5" s="177"/>
      <c r="GU5" s="177"/>
      <c r="GV5" s="177"/>
      <c r="GW5" s="177"/>
      <c r="GX5" s="177"/>
      <c r="GY5" s="177"/>
      <c r="GZ5" s="177"/>
      <c r="HA5" s="177"/>
      <c r="HB5" s="177"/>
      <c r="HC5" s="177"/>
      <c r="HD5" s="177"/>
      <c r="HE5" s="177"/>
      <c r="HF5" s="177"/>
      <c r="HG5" s="177"/>
      <c r="HH5" s="177"/>
    </row>
    <row r="6" spans="1:217" s="243" customFormat="1" ht="60" x14ac:dyDescent="0.25">
      <c r="A6" s="242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AV6" s="244"/>
      <c r="AW6" s="244"/>
      <c r="AX6" s="245"/>
      <c r="AY6" s="246"/>
      <c r="AZ6" s="247" t="s">
        <v>147</v>
      </c>
      <c r="BC6" s="244"/>
      <c r="BD6" s="244"/>
      <c r="BE6" s="248" t="s">
        <v>164</v>
      </c>
      <c r="BF6" s="244"/>
      <c r="BG6" s="244"/>
      <c r="BH6" s="249"/>
      <c r="BI6" s="244"/>
      <c r="BJ6" s="244"/>
      <c r="BK6" s="246"/>
      <c r="BL6" s="247" t="s">
        <v>147</v>
      </c>
      <c r="BO6" s="244"/>
      <c r="BP6" s="244"/>
      <c r="BQ6" s="244"/>
      <c r="BR6" s="248" t="s">
        <v>164</v>
      </c>
      <c r="BS6" s="244"/>
      <c r="BT6" s="244"/>
      <c r="BU6" s="249"/>
      <c r="BV6" s="244"/>
      <c r="BW6" s="244"/>
      <c r="BX6" s="244"/>
      <c r="BY6" s="246"/>
      <c r="BZ6" s="247" t="s">
        <v>147</v>
      </c>
      <c r="CA6" s="244"/>
      <c r="CB6" s="244"/>
      <c r="CC6" s="248" t="s">
        <v>164</v>
      </c>
      <c r="CD6" s="244"/>
      <c r="CE6" s="244"/>
      <c r="CF6" s="249"/>
      <c r="CG6" s="244"/>
      <c r="CH6" s="244"/>
      <c r="CI6" s="244" t="s">
        <v>176</v>
      </c>
      <c r="CJ6" s="244" t="s">
        <v>147</v>
      </c>
      <c r="CK6" s="244"/>
      <c r="CL6" s="244"/>
      <c r="CM6" s="244"/>
      <c r="CN6" s="244"/>
      <c r="CO6" s="244"/>
      <c r="CP6" s="244"/>
      <c r="CQ6" s="244"/>
      <c r="CR6" s="244"/>
      <c r="CS6" s="245"/>
      <c r="CT6" s="250"/>
      <c r="CU6" s="244" t="s">
        <v>43</v>
      </c>
      <c r="CV6" s="244" t="s">
        <v>122</v>
      </c>
      <c r="CW6" s="244" t="s">
        <v>150</v>
      </c>
      <c r="CX6" s="244" t="s">
        <v>209</v>
      </c>
      <c r="CY6" s="251" t="s">
        <v>203</v>
      </c>
      <c r="CZ6" s="251"/>
      <c r="DA6" s="255" t="str">
        <f>CU6</f>
        <v>FECHA</v>
      </c>
      <c r="DB6" s="255" t="s">
        <v>122</v>
      </c>
      <c r="DC6" s="258" t="s">
        <v>210</v>
      </c>
      <c r="DD6" s="251" t="str">
        <f>CY6</f>
        <v xml:space="preserve">REMOCIÓN POR PARAMETRO </v>
      </c>
      <c r="DE6" s="264" t="s">
        <v>242</v>
      </c>
      <c r="DF6" s="244"/>
      <c r="DG6" s="177"/>
      <c r="DH6" s="177"/>
      <c r="DI6" s="244" t="s">
        <v>245</v>
      </c>
      <c r="DJ6" s="244"/>
      <c r="DK6" s="244"/>
      <c r="DL6" s="263" t="s">
        <v>210</v>
      </c>
      <c r="DM6" s="262" t="str">
        <f>CW6</f>
        <v xml:space="preserve">TANQUE HOMOGENEIZADOR (ENTRADA GEM)  </v>
      </c>
      <c r="DN6" s="278" t="str">
        <f>CX6</f>
        <v xml:space="preserve">GEM (SALIDA)  </v>
      </c>
      <c r="DO6" s="264" t="s">
        <v>211</v>
      </c>
      <c r="DP6" s="264" t="s">
        <v>212</v>
      </c>
      <c r="DQ6" s="264" t="s">
        <v>213</v>
      </c>
      <c r="DR6" s="264" t="s">
        <v>214</v>
      </c>
      <c r="DS6" s="265" t="s">
        <v>215</v>
      </c>
      <c r="DT6" s="244"/>
      <c r="DU6" s="244" t="s">
        <v>43</v>
      </c>
      <c r="DV6" s="244" t="s">
        <v>122</v>
      </c>
      <c r="DW6" s="244" t="s">
        <v>150</v>
      </c>
      <c r="DX6" s="244" t="s">
        <v>209</v>
      </c>
      <c r="DY6" s="244"/>
      <c r="DZ6" s="244"/>
      <c r="EA6" s="255" t="str">
        <f>DU6</f>
        <v>FECHA</v>
      </c>
      <c r="EB6" s="263" t="str">
        <f>DV6</f>
        <v>TURNO</v>
      </c>
      <c r="EC6" s="263" t="str">
        <f>DL6</f>
        <v>DIA Y TURNO</v>
      </c>
      <c r="ED6" s="255" t="str">
        <f t="shared" ref="ED6:ED36" si="0">DW6</f>
        <v xml:space="preserve">TANQUE HOMOGENEIZADOR (ENTRADA GEM)  </v>
      </c>
      <c r="EE6" s="255" t="str">
        <f t="shared" ref="EE6:EE36" si="1">DX6</f>
        <v xml:space="preserve">GEM (SALIDA)  </v>
      </c>
      <c r="EF6" s="270" t="s">
        <v>217</v>
      </c>
      <c r="EG6" s="255" t="s">
        <v>218</v>
      </c>
      <c r="EH6" s="255" t="s">
        <v>219</v>
      </c>
      <c r="EI6" s="255" t="s">
        <v>220</v>
      </c>
      <c r="EJ6" s="255" t="str">
        <f t="shared" ref="EJ6:EJ36" si="2">DE6</f>
        <v>$ m3</v>
      </c>
      <c r="EK6" s="255" t="s">
        <v>223</v>
      </c>
      <c r="EL6" s="270" t="s">
        <v>227</v>
      </c>
      <c r="EM6" s="270" t="s">
        <v>228</v>
      </c>
      <c r="EN6" s="270" t="s">
        <v>229</v>
      </c>
      <c r="EO6" s="270" t="s">
        <v>230</v>
      </c>
      <c r="EP6" s="270" t="s">
        <v>231</v>
      </c>
      <c r="EQ6" s="270" t="s">
        <v>232</v>
      </c>
      <c r="ER6" s="244"/>
      <c r="ES6" s="266" t="s">
        <v>221</v>
      </c>
      <c r="ET6" s="243" t="s">
        <v>224</v>
      </c>
      <c r="EU6" s="243" t="s">
        <v>225</v>
      </c>
      <c r="EV6" s="244"/>
      <c r="EW6" s="275" t="s">
        <v>221</v>
      </c>
      <c r="EX6" s="243" t="s">
        <v>233</v>
      </c>
      <c r="EY6" s="243" t="s">
        <v>234</v>
      </c>
      <c r="EZ6" s="243" t="s">
        <v>236</v>
      </c>
      <c r="FA6" s="243" t="s">
        <v>235</v>
      </c>
      <c r="FB6" s="243" t="s">
        <v>237</v>
      </c>
      <c r="FC6" s="244"/>
      <c r="FD6" s="244"/>
      <c r="FE6" s="250"/>
      <c r="FF6" s="252"/>
      <c r="FG6" s="244"/>
      <c r="FH6" s="177"/>
      <c r="FI6" s="244" t="s">
        <v>194</v>
      </c>
      <c r="FJ6" s="244" t="s">
        <v>156</v>
      </c>
      <c r="FK6" s="244" t="s">
        <v>151</v>
      </c>
      <c r="FL6" s="244" t="s">
        <v>193</v>
      </c>
      <c r="FN6" s="244"/>
      <c r="FO6" s="244"/>
      <c r="FP6" s="244"/>
      <c r="FQ6" s="177"/>
      <c r="FR6" s="244" t="s">
        <v>196</v>
      </c>
      <c r="FS6" s="253" t="str">
        <f>FL6</f>
        <v xml:space="preserve">EFICIENCIA MBR1 </v>
      </c>
      <c r="FT6" s="253" t="s">
        <v>43</v>
      </c>
      <c r="FU6" s="253" t="str">
        <f t="shared" ref="FU6:FU37" si="3">FR6</f>
        <v xml:space="preserve">SST REACTOR MBR 1 (INTERNO) </v>
      </c>
      <c r="FV6" s="253" t="str">
        <f>FL6</f>
        <v xml:space="preserve">EFICIENCIA MBR1 </v>
      </c>
      <c r="FW6" s="244"/>
      <c r="FX6" s="244"/>
      <c r="FY6" s="244"/>
      <c r="FZ6" s="253" t="str">
        <f>FT6</f>
        <v>FECHA</v>
      </c>
      <c r="GA6" s="253" t="str">
        <f>FU6</f>
        <v xml:space="preserve">SST REACTOR MBR 1 (INTERNO) </v>
      </c>
      <c r="GB6" s="253" t="str">
        <f t="shared" ref="GB6:GB37" si="4">FJ6</f>
        <v xml:space="preserve">REACTOR MBR 1 (PERMEADO) </v>
      </c>
      <c r="GC6" s="244"/>
      <c r="GD6" s="177"/>
      <c r="GE6" s="244" t="s">
        <v>200</v>
      </c>
      <c r="GF6" s="244" t="s">
        <v>157</v>
      </c>
      <c r="GG6" s="244" t="s">
        <v>151</v>
      </c>
      <c r="GH6" s="244" t="s">
        <v>199</v>
      </c>
      <c r="GI6" s="244"/>
      <c r="GJ6" s="244"/>
      <c r="GK6" s="244"/>
      <c r="GL6" s="244"/>
      <c r="GM6" s="177"/>
      <c r="GN6" s="244" t="s">
        <v>155</v>
      </c>
      <c r="GO6" s="253" t="str">
        <f>GH6</f>
        <v xml:space="preserve">EFICIENCIA MBR2 </v>
      </c>
      <c r="GP6" s="253" t="s">
        <v>43</v>
      </c>
      <c r="GQ6" s="253" t="str">
        <f>GN6</f>
        <v xml:space="preserve">REACTOR MBR 2 (INTERNO) </v>
      </c>
      <c r="GR6" s="253" t="str">
        <f>GH6</f>
        <v xml:space="preserve">EFICIENCIA MBR2 </v>
      </c>
      <c r="GS6" s="244"/>
      <c r="GT6" s="244"/>
      <c r="GU6" s="244"/>
      <c r="GV6" s="253" t="str">
        <f>GP6</f>
        <v>FECHA</v>
      </c>
      <c r="GW6" s="253" t="str">
        <f>GQ6</f>
        <v xml:space="preserve">REACTOR MBR 2 (INTERNO) </v>
      </c>
      <c r="GX6" s="253" t="str">
        <f>GF6</f>
        <v xml:space="preserve">REACTOR MBR 2 (PERMEADO) </v>
      </c>
      <c r="GY6" s="244"/>
      <c r="GZ6" s="244"/>
      <c r="HA6" s="244"/>
      <c r="HB6" s="244"/>
      <c r="HC6" s="244"/>
      <c r="HD6" s="244"/>
      <c r="HE6" s="244"/>
      <c r="HF6" s="244"/>
      <c r="HG6" s="254" t="s">
        <v>171</v>
      </c>
      <c r="HH6" s="254" t="s">
        <v>171</v>
      </c>
    </row>
    <row r="7" spans="1:217" x14ac:dyDescent="0.25">
      <c r="A7" s="310" t="s">
        <v>180</v>
      </c>
      <c r="B7" s="311"/>
      <c r="C7" s="311"/>
      <c r="D7" s="311"/>
      <c r="E7" s="311"/>
      <c r="F7" s="311"/>
      <c r="G7" s="311"/>
      <c r="H7" s="311"/>
      <c r="I7" s="311"/>
      <c r="J7" s="311"/>
      <c r="K7" s="311"/>
      <c r="L7" s="311"/>
      <c r="M7" s="311"/>
      <c r="N7" s="311"/>
      <c r="O7" s="311"/>
      <c r="P7" s="311"/>
      <c r="Q7" s="311"/>
      <c r="R7" s="311"/>
      <c r="S7" s="311"/>
      <c r="T7" s="311"/>
      <c r="U7" s="311"/>
      <c r="V7" s="312"/>
      <c r="AY7" s="276"/>
      <c r="AZ7" s="201" t="s">
        <v>140</v>
      </c>
      <c r="BA7"/>
      <c r="BB7"/>
      <c r="BE7" s="192" t="str">
        <f>AZ7</f>
        <v>ORP(-MV)</v>
      </c>
      <c r="BH7" s="190"/>
      <c r="BK7" s="276"/>
      <c r="BL7" s="201" t="s">
        <v>8</v>
      </c>
      <c r="BM7"/>
      <c r="BN7"/>
      <c r="BR7" s="192" t="str">
        <f>BL7</f>
        <v>pH (Unidades de pH)</v>
      </c>
      <c r="BU7" s="190"/>
      <c r="BY7" s="276"/>
      <c r="BZ7" s="201" t="s">
        <v>140</v>
      </c>
      <c r="CC7" s="192" t="str">
        <f>BZ7</f>
        <v>ORP(-MV)</v>
      </c>
      <c r="CF7" s="190"/>
      <c r="CI7" s="177" t="s">
        <v>43</v>
      </c>
      <c r="CJ7" s="181">
        <v>1</v>
      </c>
      <c r="CK7" s="181">
        <v>2</v>
      </c>
      <c r="CL7" s="181">
        <v>3</v>
      </c>
      <c r="CM7" s="181"/>
      <c r="CN7" s="181"/>
      <c r="CO7" s="182" t="s">
        <v>43</v>
      </c>
      <c r="CP7" s="183" t="s">
        <v>163</v>
      </c>
      <c r="CQ7" s="183" t="s">
        <v>81</v>
      </c>
      <c r="CR7" s="183" t="s">
        <v>162</v>
      </c>
      <c r="CS7" s="235"/>
      <c r="CT7" s="237"/>
      <c r="CU7" s="184">
        <v>46174</v>
      </c>
      <c r="CV7" s="181">
        <v>1</v>
      </c>
      <c r="CW7" s="229">
        <v>6.79</v>
      </c>
      <c r="CX7" s="177">
        <v>6.47</v>
      </c>
      <c r="CY7" s="205">
        <v>4.7128129602356461E-2</v>
      </c>
      <c r="CZ7" s="205"/>
      <c r="DA7" s="256">
        <f>CU7</f>
        <v>46174</v>
      </c>
      <c r="DB7" s="181">
        <f>CV7</f>
        <v>1</v>
      </c>
      <c r="DC7" s="181" t="str">
        <f>TEXT(DA7,"dd")&amp;" - T"&amp;DB7</f>
        <v>01 - T1</v>
      </c>
      <c r="DD7" s="205">
        <f>CY7</f>
        <v>4.7128129602356461E-2</v>
      </c>
      <c r="DE7" s="260">
        <v>0</v>
      </c>
      <c r="DG7" s="181">
        <v>1</v>
      </c>
      <c r="DH7" s="184">
        <v>46174</v>
      </c>
      <c r="DI7" s="177">
        <v>0</v>
      </c>
      <c r="DL7" s="181" t="str">
        <f>DC7</f>
        <v>01 - T1</v>
      </c>
      <c r="DM7" s="221">
        <f>CW7</f>
        <v>6.79</v>
      </c>
      <c r="DN7" s="221">
        <f>CX7</f>
        <v>6.47</v>
      </c>
      <c r="DO7" s="229">
        <v>0</v>
      </c>
      <c r="DP7" s="229">
        <v>0</v>
      </c>
      <c r="DQ7" s="229">
        <v>0</v>
      </c>
      <c r="DR7" s="229">
        <v>0</v>
      </c>
      <c r="DS7" s="229">
        <v>0</v>
      </c>
      <c r="DU7" s="184">
        <v>46174</v>
      </c>
      <c r="DV7" s="181">
        <v>1</v>
      </c>
      <c r="DW7" s="229">
        <v>0</v>
      </c>
      <c r="DX7" s="177">
        <v>0</v>
      </c>
      <c r="DY7" s="222"/>
      <c r="EA7" s="256">
        <f>DU7</f>
        <v>46174</v>
      </c>
      <c r="EB7" s="181">
        <f t="shared" ref="EB7:EB36" si="5">DV7</f>
        <v>1</v>
      </c>
      <c r="EC7" s="181" t="str">
        <f>DL7</f>
        <v>01 - T1</v>
      </c>
      <c r="ED7" s="229">
        <f t="shared" si="0"/>
        <v>0</v>
      </c>
      <c r="EE7" s="229">
        <f t="shared" si="1"/>
        <v>0</v>
      </c>
      <c r="EF7" s="177">
        <v>320</v>
      </c>
      <c r="EG7" s="177">
        <v>0</v>
      </c>
      <c r="EH7" s="229">
        <f>(EE7/1000000)*(EG7*1000)</f>
        <v>0</v>
      </c>
      <c r="EI7" s="229">
        <f>EG7-EH7</f>
        <v>0</v>
      </c>
      <c r="EJ7" s="261">
        <f t="shared" si="2"/>
        <v>0</v>
      </c>
      <c r="EK7" s="229">
        <f>EI7</f>
        <v>0</v>
      </c>
      <c r="EL7" s="229">
        <v>0</v>
      </c>
      <c r="EM7" s="229">
        <v>0</v>
      </c>
      <c r="EN7" s="229">
        <v>0</v>
      </c>
      <c r="EO7" s="229">
        <v>0</v>
      </c>
      <c r="EP7" s="229">
        <v>0</v>
      </c>
      <c r="EQ7" s="261">
        <v>0</v>
      </c>
      <c r="ER7" s="261"/>
      <c r="ES7" s="267">
        <v>46174</v>
      </c>
      <c r="ET7" s="269">
        <v>0</v>
      </c>
      <c r="EU7" s="268">
        <v>0</v>
      </c>
      <c r="EV7" s="261"/>
      <c r="EW7" s="267">
        <v>46174</v>
      </c>
      <c r="EX7" s="273">
        <v>0</v>
      </c>
      <c r="EY7" s="271">
        <v>0</v>
      </c>
      <c r="EZ7">
        <v>0</v>
      </c>
      <c r="FA7" s="272">
        <v>0</v>
      </c>
      <c r="FB7" s="268">
        <v>0</v>
      </c>
      <c r="FC7" s="261"/>
      <c r="FH7" s="184">
        <v>46174</v>
      </c>
      <c r="FI7" s="177">
        <v>0</v>
      </c>
      <c r="FJ7" s="177">
        <v>0</v>
      </c>
      <c r="FK7" s="177">
        <v>0</v>
      </c>
      <c r="FL7" s="205">
        <v>0</v>
      </c>
      <c r="FM7"/>
      <c r="FQ7" s="184">
        <v>46174</v>
      </c>
      <c r="FR7" s="177">
        <v>0</v>
      </c>
      <c r="FS7" s="205">
        <f t="shared" ref="FS7:FS37" si="6">FL7</f>
        <v>0</v>
      </c>
      <c r="FT7" s="184">
        <f t="shared" ref="FT7:FT37" si="7">FQ7</f>
        <v>46174</v>
      </c>
      <c r="FU7" s="177">
        <f t="shared" si="3"/>
        <v>0</v>
      </c>
      <c r="FV7" s="205">
        <f>FL7</f>
        <v>0</v>
      </c>
      <c r="FZ7" s="184">
        <f t="shared" ref="FZ7:FZ37" si="8">FH7</f>
        <v>46174</v>
      </c>
      <c r="GA7" s="177">
        <f t="shared" ref="GA7:GA37" si="9">FU7</f>
        <v>0</v>
      </c>
      <c r="GB7" s="177">
        <f t="shared" si="4"/>
        <v>0</v>
      </c>
      <c r="GD7" s="184">
        <v>46174</v>
      </c>
      <c r="GE7" s="177">
        <v>0</v>
      </c>
      <c r="GF7" s="177">
        <v>0</v>
      </c>
      <c r="GG7" s="177">
        <v>0</v>
      </c>
      <c r="GH7" s="213">
        <v>0</v>
      </c>
      <c r="GM7" s="184">
        <v>46174</v>
      </c>
      <c r="GN7" s="177">
        <v>0</v>
      </c>
      <c r="GO7" s="205">
        <f>GH7</f>
        <v>0</v>
      </c>
      <c r="GP7" s="184">
        <f t="shared" ref="GP7:GP37" si="10">GM7</f>
        <v>46174</v>
      </c>
      <c r="GQ7" s="177">
        <f>GN7</f>
        <v>0</v>
      </c>
      <c r="GR7" s="205">
        <f>GH7</f>
        <v>0</v>
      </c>
      <c r="GS7" s="177"/>
      <c r="GT7" s="177"/>
      <c r="GU7" s="177"/>
      <c r="GV7" s="184">
        <f t="shared" ref="GV7:GV37" si="11">GD7</f>
        <v>46174</v>
      </c>
      <c r="GW7" s="177">
        <f t="shared" ref="GW7:GW37" si="12">GQ7</f>
        <v>0</v>
      </c>
      <c r="GX7" s="177">
        <f>GF7</f>
        <v>0</v>
      </c>
      <c r="GY7" s="177"/>
      <c r="GZ7" s="177"/>
      <c r="HA7" s="177"/>
      <c r="HB7" s="177"/>
      <c r="HC7" s="177"/>
      <c r="HD7" s="177"/>
      <c r="HE7" s="177"/>
      <c r="HF7" s="177"/>
      <c r="HG7" s="177" t="s">
        <v>125</v>
      </c>
      <c r="HH7" s="177" t="s">
        <v>33</v>
      </c>
    </row>
    <row r="8" spans="1:217" x14ac:dyDescent="0.25">
      <c r="A8" s="313"/>
      <c r="B8" s="314"/>
      <c r="C8" s="314"/>
      <c r="D8" s="314"/>
      <c r="E8" s="314"/>
      <c r="F8" s="314"/>
      <c r="G8" s="314"/>
      <c r="H8" s="314"/>
      <c r="I8" s="314"/>
      <c r="J8" s="314"/>
      <c r="K8" s="314"/>
      <c r="L8" s="314"/>
      <c r="M8" s="314"/>
      <c r="N8" s="314"/>
      <c r="O8" s="314"/>
      <c r="P8" s="314"/>
      <c r="Q8" s="314"/>
      <c r="R8" s="314"/>
      <c r="S8" s="314"/>
      <c r="T8" s="314"/>
      <c r="U8" s="314"/>
      <c r="V8" s="315"/>
      <c r="AY8" s="201" t="s">
        <v>45</v>
      </c>
      <c r="AZ8" s="214">
        <v>2</v>
      </c>
      <c r="BA8"/>
      <c r="BB8"/>
      <c r="BE8" s="196" t="s">
        <v>45</v>
      </c>
      <c r="BF8" s="185" t="s">
        <v>163</v>
      </c>
      <c r="BG8" s="185" t="s">
        <v>81</v>
      </c>
      <c r="BH8" s="197" t="s">
        <v>162</v>
      </c>
      <c r="BK8" s="201" t="s">
        <v>148</v>
      </c>
      <c r="BL8" s="214">
        <v>2</v>
      </c>
      <c r="BM8"/>
      <c r="BN8"/>
      <c r="BR8" s="196" t="s">
        <v>45</v>
      </c>
      <c r="BS8" s="185" t="s">
        <v>163</v>
      </c>
      <c r="BT8" s="185" t="s">
        <v>81</v>
      </c>
      <c r="BU8" s="197" t="s">
        <v>162</v>
      </c>
      <c r="BY8" s="201" t="s">
        <v>148</v>
      </c>
      <c r="BZ8" s="214">
        <v>2</v>
      </c>
      <c r="CC8" s="196" t="s">
        <v>45</v>
      </c>
      <c r="CD8" s="185" t="s">
        <v>163</v>
      </c>
      <c r="CE8" s="185" t="s">
        <v>81</v>
      </c>
      <c r="CF8" s="197" t="s">
        <v>162</v>
      </c>
      <c r="CI8" s="178">
        <v>46174</v>
      </c>
      <c r="CJ8" s="177">
        <v>56</v>
      </c>
      <c r="CK8" s="177">
        <v>32</v>
      </c>
      <c r="CL8" s="177">
        <v>69</v>
      </c>
      <c r="CO8" s="186">
        <f>CI8</f>
        <v>46174</v>
      </c>
      <c r="CV8" s="181">
        <v>2</v>
      </c>
      <c r="CW8" s="229">
        <v>6.83</v>
      </c>
      <c r="CX8" s="177">
        <v>6.71</v>
      </c>
      <c r="CY8" s="205">
        <v>1.7569546120058566E-2</v>
      </c>
      <c r="CZ8" s="205"/>
      <c r="DA8" s="256">
        <f>DA7</f>
        <v>46174</v>
      </c>
      <c r="DB8" s="181">
        <f t="shared" ref="DB8:DB36" si="13">CV8</f>
        <v>2</v>
      </c>
      <c r="DC8" s="181" t="str">
        <f t="shared" ref="DC8:DC36" si="14">TEXT(DA8,"dd")&amp;" - T"&amp;DB8</f>
        <v>01 - T2</v>
      </c>
      <c r="DD8" s="205">
        <f t="shared" ref="DD8:DD36" si="15">CY8</f>
        <v>1.7569546120058566E-2</v>
      </c>
      <c r="DE8" s="260">
        <v>0</v>
      </c>
      <c r="DG8" s="181">
        <v>1</v>
      </c>
      <c r="DH8" s="184">
        <v>46175</v>
      </c>
      <c r="DI8" s="177">
        <v>0</v>
      </c>
      <c r="DL8" s="181" t="str">
        <f t="shared" ref="DL8:DL40" si="16">DC8</f>
        <v>01 - T2</v>
      </c>
      <c r="DM8" s="221">
        <f t="shared" ref="DM8:DM71" si="17">CW8</f>
        <v>6.83</v>
      </c>
      <c r="DN8" s="221">
        <f t="shared" ref="DN8:DN71" si="18">CX8</f>
        <v>6.71</v>
      </c>
      <c r="DO8" s="229">
        <v>0</v>
      </c>
      <c r="DP8" s="229">
        <v>0</v>
      </c>
      <c r="DQ8" s="229">
        <v>0</v>
      </c>
      <c r="DR8" s="229">
        <v>0</v>
      </c>
      <c r="DS8" s="229">
        <v>0</v>
      </c>
      <c r="DV8" s="181">
        <v>2</v>
      </c>
      <c r="DW8" s="229">
        <v>0</v>
      </c>
      <c r="DX8" s="177">
        <v>0</v>
      </c>
      <c r="DY8" s="222"/>
      <c r="EA8" s="256">
        <f>+EA7</f>
        <v>46174</v>
      </c>
      <c r="EB8" s="181">
        <f t="shared" si="5"/>
        <v>2</v>
      </c>
      <c r="EC8" s="181" t="str">
        <f t="shared" ref="EC8:EC36" si="19">DL8</f>
        <v>01 - T2</v>
      </c>
      <c r="ED8" s="229">
        <f t="shared" si="0"/>
        <v>0</v>
      </c>
      <c r="EE8" s="229">
        <f t="shared" si="1"/>
        <v>0</v>
      </c>
      <c r="EF8" s="177">
        <v>0</v>
      </c>
      <c r="EG8" s="177">
        <v>0</v>
      </c>
      <c r="EH8" s="229">
        <f t="shared" ref="EH8:EH36" si="20">(EE8/1000000)*(EG8*1000)</f>
        <v>0</v>
      </c>
      <c r="EI8" s="229">
        <f t="shared" ref="EI8:EI36" si="21">EG8-EH8</f>
        <v>0</v>
      </c>
      <c r="EJ8" s="261">
        <f t="shared" si="2"/>
        <v>0</v>
      </c>
      <c r="EK8" s="229">
        <f t="shared" ref="EK8:EK71" si="22">EI8</f>
        <v>0</v>
      </c>
      <c r="EL8" s="229">
        <v>0</v>
      </c>
      <c r="EM8" s="229">
        <v>0</v>
      </c>
      <c r="EN8" s="229">
        <v>0</v>
      </c>
      <c r="EO8" s="229">
        <v>0</v>
      </c>
      <c r="EP8" s="229">
        <v>0</v>
      </c>
      <c r="EQ8" s="261">
        <v>0</v>
      </c>
      <c r="ER8" s="261"/>
      <c r="ES8" s="267">
        <v>46175</v>
      </c>
      <c r="ET8" s="269">
        <v>0</v>
      </c>
      <c r="EU8" s="268">
        <v>0</v>
      </c>
      <c r="EV8" s="261"/>
      <c r="EW8" s="267">
        <v>46175</v>
      </c>
      <c r="EX8" s="273">
        <v>0</v>
      </c>
      <c r="EY8" s="271">
        <v>0</v>
      </c>
      <c r="EZ8">
        <v>0</v>
      </c>
      <c r="FA8" s="272">
        <v>0</v>
      </c>
      <c r="FB8" s="268">
        <v>0</v>
      </c>
      <c r="FC8" s="261"/>
      <c r="FH8" s="184">
        <v>46175</v>
      </c>
      <c r="FI8" s="177">
        <v>0</v>
      </c>
      <c r="FJ8" s="177">
        <v>0</v>
      </c>
      <c r="FK8" s="177">
        <v>0</v>
      </c>
      <c r="FL8" s="205">
        <v>0</v>
      </c>
      <c r="FM8"/>
      <c r="FQ8" s="184">
        <v>46175</v>
      </c>
      <c r="FR8" s="177">
        <v>0</v>
      </c>
      <c r="FS8" s="205">
        <f t="shared" si="6"/>
        <v>0</v>
      </c>
      <c r="FT8" s="184">
        <f t="shared" si="7"/>
        <v>46175</v>
      </c>
      <c r="FU8" s="177">
        <f t="shared" si="3"/>
        <v>0</v>
      </c>
      <c r="FV8" s="205">
        <f t="shared" ref="FV8:FV37" si="23">FL8</f>
        <v>0</v>
      </c>
      <c r="FZ8" s="184">
        <f t="shared" si="8"/>
        <v>46175</v>
      </c>
      <c r="GA8" s="177">
        <f t="shared" si="9"/>
        <v>0</v>
      </c>
      <c r="GB8" s="177">
        <f t="shared" si="4"/>
        <v>0</v>
      </c>
      <c r="GD8" s="184">
        <v>46175</v>
      </c>
      <c r="GE8" s="177">
        <v>0</v>
      </c>
      <c r="GF8" s="177">
        <v>0</v>
      </c>
      <c r="GG8" s="177">
        <v>0</v>
      </c>
      <c r="GH8" s="213">
        <v>0</v>
      </c>
      <c r="GM8" s="184">
        <v>46175</v>
      </c>
      <c r="GN8" s="177">
        <v>0</v>
      </c>
      <c r="GO8" s="205">
        <f t="shared" ref="GO8:GO37" si="24">GH8</f>
        <v>0</v>
      </c>
      <c r="GP8" s="184">
        <f t="shared" si="10"/>
        <v>46175</v>
      </c>
      <c r="GQ8" s="177">
        <f t="shared" ref="GQ8:GQ37" si="25">GN8</f>
        <v>0</v>
      </c>
      <c r="GR8" s="205">
        <f t="shared" ref="GR8:GR37" si="26">GH8</f>
        <v>0</v>
      </c>
      <c r="GS8" s="177"/>
      <c r="GT8" s="177"/>
      <c r="GU8" s="177"/>
      <c r="GV8" s="184">
        <f t="shared" si="11"/>
        <v>46175</v>
      </c>
      <c r="GW8" s="177">
        <f t="shared" si="12"/>
        <v>0</v>
      </c>
      <c r="GX8" s="177">
        <f t="shared" ref="GX8:GX37" si="27">GF8</f>
        <v>0</v>
      </c>
      <c r="GY8" s="177"/>
      <c r="GZ8" s="177"/>
      <c r="HA8" s="177"/>
      <c r="HB8" s="177"/>
      <c r="HC8" s="177"/>
      <c r="HD8" s="177"/>
      <c r="HE8" s="177"/>
      <c r="HF8" s="177"/>
      <c r="HG8" s="177" t="s">
        <v>8</v>
      </c>
      <c r="HH8" s="177" t="s">
        <v>34</v>
      </c>
    </row>
    <row r="9" spans="1:217" x14ac:dyDescent="0.25">
      <c r="A9" s="316"/>
      <c r="B9" s="317"/>
      <c r="C9" s="317"/>
      <c r="D9" s="317"/>
      <c r="E9" s="317"/>
      <c r="F9" s="317"/>
      <c r="G9" s="317"/>
      <c r="H9" s="317"/>
      <c r="I9" s="317"/>
      <c r="J9" s="317"/>
      <c r="K9" s="317"/>
      <c r="L9" s="317"/>
      <c r="M9" s="317"/>
      <c r="N9" s="317"/>
      <c r="O9" s="317"/>
      <c r="P9" s="317"/>
      <c r="Q9" s="317"/>
      <c r="R9" s="317"/>
      <c r="S9" s="317"/>
      <c r="T9" s="317"/>
      <c r="U9" s="317"/>
      <c r="V9" s="318"/>
      <c r="AY9" s="202" t="s">
        <v>149</v>
      </c>
      <c r="AZ9" s="282">
        <v>0</v>
      </c>
      <c r="BA9"/>
      <c r="BB9"/>
      <c r="BE9" s="192" t="str">
        <f t="shared" ref="BE9:BE15" si="28">AY9</f>
        <v xml:space="preserve">TANQUE PULMON  </v>
      </c>
      <c r="BF9" s="187" t="str">
        <f t="shared" ref="BF9:BF15" si="29">IF(COUNTIF(AZ9:BB9,"&gt;0")=0,"",_xlfn.MINIFS(AZ9:BB9,AZ9:BB9,"&gt;0"))</f>
        <v/>
      </c>
      <c r="BG9" s="188" t="str">
        <f t="shared" ref="BG9:BG15" si="30">IF(COUNTIF(AZ9:BB9,"&gt;0")=0,"",MAX(AZ9:BB9))</f>
        <v/>
      </c>
      <c r="BH9" s="187" t="str">
        <f t="shared" ref="BH9:BH15" si="31">IF(COUNTIF(AZ9:BB9,"&gt;0")=0,"",SUM(AZ9:BB9)/COUNTIF(AZ9:BB9,"&gt;0"))</f>
        <v/>
      </c>
      <c r="BK9" s="202" t="s">
        <v>152</v>
      </c>
      <c r="BL9" s="282">
        <v>0</v>
      </c>
      <c r="BM9"/>
      <c r="BN9"/>
      <c r="BR9" s="192" t="str">
        <f t="shared" ref="BR9:BR14" si="32">BK9</f>
        <v xml:space="preserve">REACTOR ANÓXICO (INTERNO) </v>
      </c>
      <c r="BS9" s="187" t="str">
        <f t="shared" ref="BS9:BS14" si="33">IF(COUNTIF(BL9:BN9,"&gt;0")=0,"",_xlfn.MINIFS(BL9:BN9,BL9:BN9,"&gt;0"))</f>
        <v/>
      </c>
      <c r="BT9" s="188" t="str">
        <f t="shared" ref="BT9:BT14" si="34">IF(COUNTIF(BL9:BN9,"&gt;0")=0,"",MAX(BL9:BN9))</f>
        <v/>
      </c>
      <c r="BU9" s="187" t="str">
        <f t="shared" ref="BU9:BU14" si="35">IF(COUNTIF(BL9:BN9,"&gt;0")=0,"",SUM(BL9:BN9)/COUNTIF(BL9:BN9,"&gt;0"))</f>
        <v/>
      </c>
      <c r="BY9" s="202" t="s">
        <v>156</v>
      </c>
      <c r="BZ9" s="282">
        <v>0</v>
      </c>
      <c r="CC9" s="192" t="str">
        <f t="shared" ref="CC9:CC16" si="36">BY9</f>
        <v xml:space="preserve">REACTOR MBR 1 (PERMEADO) </v>
      </c>
      <c r="CD9" s="187" t="str">
        <f t="shared" ref="CD9:CD16" si="37">IF(COUNTIF(BZ9:BZ9,"&gt;0")=0,"",_xlfn.MINIFS(BZ9:BZ9,BZ9:BZ9,"&gt;0"))</f>
        <v/>
      </c>
      <c r="CE9" s="188" t="str">
        <f t="shared" ref="CE9:CE16" si="38">IF(COUNTIF(BZ9:BZ9,"&gt;0")=0,"",MAX(BZ9:BZ9))</f>
        <v/>
      </c>
      <c r="CF9" s="187" t="str">
        <f t="shared" ref="CF9:CF16" si="39">IF(COUNTIF(BZ9:BZ9,"&gt;0")=0,"",SUM(BZ9:BZ9)/COUNTIF(BZ9:BZ9,"&gt;0"))</f>
        <v/>
      </c>
      <c r="CI9" s="178">
        <v>46175</v>
      </c>
      <c r="CJ9" s="177">
        <v>26</v>
      </c>
      <c r="CK9" s="177">
        <v>21</v>
      </c>
      <c r="CL9" s="177">
        <v>17</v>
      </c>
      <c r="CO9" s="186">
        <f t="shared" ref="CO9:CO38" si="40">CI9</f>
        <v>46175</v>
      </c>
      <c r="CP9" s="187">
        <f>IF(COUNTIF(CJ9:CL9,"&gt;0")=0,"",_xlfn.MINIFS(CJ9:CL9,CJ9:CL9,"&gt;0"))</f>
        <v>17</v>
      </c>
      <c r="CQ9" s="188">
        <f t="shared" ref="CQ9:CQ38" si="41">IF(COUNTIF(CJ9:CL9,"&gt;0")=0,"",MAX(CJ9:CL9))</f>
        <v>26</v>
      </c>
      <c r="CR9" s="187">
        <f t="shared" ref="CR9:CR38" si="42">IF(COUNTIF(CJ9:CL9,"&gt;0")=0,"",SUM(CJ9:CL9)/COUNTIF(CJ9:CL9,"&gt;0"))</f>
        <v>21.333333333333332</v>
      </c>
      <c r="CS9" s="236"/>
      <c r="CT9" s="238"/>
      <c r="CV9" s="181">
        <v>3</v>
      </c>
      <c r="CW9" s="229">
        <v>6.81</v>
      </c>
      <c r="CX9" s="177">
        <v>6.44</v>
      </c>
      <c r="CY9" s="205">
        <v>5.4331864904551996E-2</v>
      </c>
      <c r="CZ9" s="205"/>
      <c r="DA9" s="257">
        <f>DA8</f>
        <v>46174</v>
      </c>
      <c r="DB9" s="181">
        <f t="shared" si="13"/>
        <v>3</v>
      </c>
      <c r="DC9" s="181" t="str">
        <f t="shared" si="14"/>
        <v>01 - T3</v>
      </c>
      <c r="DD9" s="205">
        <f t="shared" si="15"/>
        <v>5.4331864904551996E-2</v>
      </c>
      <c r="DE9" s="260">
        <v>0</v>
      </c>
      <c r="DG9" s="181">
        <v>1</v>
      </c>
      <c r="DH9" s="184">
        <v>46176</v>
      </c>
      <c r="DI9" s="177">
        <v>0</v>
      </c>
      <c r="DL9" s="181" t="str">
        <f t="shared" si="16"/>
        <v>01 - T3</v>
      </c>
      <c r="DM9" s="221">
        <f t="shared" si="17"/>
        <v>6.81</v>
      </c>
      <c r="DN9" s="221">
        <f t="shared" si="18"/>
        <v>6.44</v>
      </c>
      <c r="DO9" s="229">
        <v>0</v>
      </c>
      <c r="DP9" s="229">
        <v>0</v>
      </c>
      <c r="DQ9" s="229">
        <v>0</v>
      </c>
      <c r="DR9" s="229">
        <v>0</v>
      </c>
      <c r="DS9" s="229">
        <v>0</v>
      </c>
      <c r="DV9" s="181">
        <v>3</v>
      </c>
      <c r="DW9" s="229">
        <v>1998</v>
      </c>
      <c r="DX9" s="177">
        <v>635</v>
      </c>
      <c r="DY9" s="222"/>
      <c r="EA9" s="257">
        <f>+EA8</f>
        <v>46174</v>
      </c>
      <c r="EB9" s="181">
        <f t="shared" si="5"/>
        <v>3</v>
      </c>
      <c r="EC9" s="181" t="str">
        <f t="shared" si="19"/>
        <v>01 - T3</v>
      </c>
      <c r="ED9" s="229">
        <f t="shared" si="0"/>
        <v>1998</v>
      </c>
      <c r="EE9" s="229">
        <f t="shared" si="1"/>
        <v>635</v>
      </c>
      <c r="EF9" s="177">
        <v>0</v>
      </c>
      <c r="EG9" s="177">
        <v>0</v>
      </c>
      <c r="EH9" s="229">
        <f t="shared" si="20"/>
        <v>0</v>
      </c>
      <c r="EI9" s="229">
        <f t="shared" si="21"/>
        <v>0</v>
      </c>
      <c r="EJ9" s="261">
        <f t="shared" si="2"/>
        <v>0</v>
      </c>
      <c r="EK9" s="229">
        <f t="shared" si="22"/>
        <v>0</v>
      </c>
      <c r="EL9" s="229">
        <v>0</v>
      </c>
      <c r="EM9" s="229">
        <v>0</v>
      </c>
      <c r="EN9" s="229">
        <v>0</v>
      </c>
      <c r="EO9" s="229">
        <v>0</v>
      </c>
      <c r="EP9" s="229">
        <v>0</v>
      </c>
      <c r="EQ9" s="261">
        <v>0</v>
      </c>
      <c r="ER9" s="261"/>
      <c r="ES9" s="267">
        <v>46176</v>
      </c>
      <c r="ET9" s="269">
        <v>0</v>
      </c>
      <c r="EU9" s="268">
        <v>0</v>
      </c>
      <c r="EV9" s="261"/>
      <c r="EW9" s="267">
        <v>46176</v>
      </c>
      <c r="EX9" s="273">
        <v>0</v>
      </c>
      <c r="EY9" s="271">
        <v>0</v>
      </c>
      <c r="EZ9">
        <v>0</v>
      </c>
      <c r="FA9" s="272">
        <v>0</v>
      </c>
      <c r="FB9" s="268">
        <v>0</v>
      </c>
      <c r="FC9" s="261"/>
      <c r="FH9" s="184">
        <v>46176</v>
      </c>
      <c r="FI9" s="177">
        <v>0</v>
      </c>
      <c r="FJ9" s="177">
        <v>0</v>
      </c>
      <c r="FK9" s="177">
        <v>0</v>
      </c>
      <c r="FL9" s="205">
        <v>0</v>
      </c>
      <c r="FM9"/>
      <c r="FQ9" s="184">
        <v>46176</v>
      </c>
      <c r="FR9" s="177">
        <v>0</v>
      </c>
      <c r="FS9" s="205">
        <f t="shared" si="6"/>
        <v>0</v>
      </c>
      <c r="FT9" s="184">
        <f t="shared" si="7"/>
        <v>46176</v>
      </c>
      <c r="FU9" s="177">
        <f t="shared" si="3"/>
        <v>0</v>
      </c>
      <c r="FV9" s="205">
        <f t="shared" si="23"/>
        <v>0</v>
      </c>
      <c r="FZ9" s="184">
        <f t="shared" si="8"/>
        <v>46176</v>
      </c>
      <c r="GA9" s="177">
        <f t="shared" si="9"/>
        <v>0</v>
      </c>
      <c r="GB9" s="177">
        <f t="shared" si="4"/>
        <v>0</v>
      </c>
      <c r="GD9" s="184">
        <v>46176</v>
      </c>
      <c r="GE9" s="177">
        <v>0</v>
      </c>
      <c r="GF9" s="177">
        <v>0</v>
      </c>
      <c r="GG9" s="177">
        <v>0</v>
      </c>
      <c r="GH9" s="213">
        <v>0</v>
      </c>
      <c r="GM9" s="184">
        <v>46176</v>
      </c>
      <c r="GN9" s="177">
        <v>0</v>
      </c>
      <c r="GO9" s="205">
        <f t="shared" si="24"/>
        <v>0</v>
      </c>
      <c r="GP9" s="184">
        <f t="shared" si="10"/>
        <v>46176</v>
      </c>
      <c r="GQ9" s="177">
        <f t="shared" si="25"/>
        <v>0</v>
      </c>
      <c r="GR9" s="205">
        <f t="shared" si="26"/>
        <v>0</v>
      </c>
      <c r="GS9" s="177"/>
      <c r="GT9" s="177"/>
      <c r="GU9" s="177"/>
      <c r="GV9" s="184">
        <f t="shared" si="11"/>
        <v>46176</v>
      </c>
      <c r="GW9" s="177">
        <f t="shared" si="12"/>
        <v>0</v>
      </c>
      <c r="GX9" s="177">
        <f t="shared" si="27"/>
        <v>0</v>
      </c>
      <c r="GY9" s="177"/>
      <c r="GZ9" s="177"/>
      <c r="HA9" s="177"/>
      <c r="HB9" s="177"/>
      <c r="HC9" s="177"/>
      <c r="HD9" s="177"/>
      <c r="HE9" s="177"/>
      <c r="HF9" s="177"/>
      <c r="HG9" s="177" t="s">
        <v>126</v>
      </c>
      <c r="HH9" s="177" t="s">
        <v>35</v>
      </c>
    </row>
    <row r="10" spans="1:217" x14ac:dyDescent="0.25">
      <c r="A10" s="155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3" t="s">
        <v>150</v>
      </c>
      <c r="AZ10" s="283">
        <v>0</v>
      </c>
      <c r="BA10"/>
      <c r="BB10"/>
      <c r="BE10" s="192" t="str">
        <f t="shared" si="28"/>
        <v xml:space="preserve">TANQUE HOMOGENEIZADOR (ENTRADA GEM)  </v>
      </c>
      <c r="BF10" s="187" t="str">
        <f t="shared" si="29"/>
        <v/>
      </c>
      <c r="BG10" s="188" t="str">
        <f t="shared" si="30"/>
        <v/>
      </c>
      <c r="BH10" s="187" t="str">
        <f t="shared" si="31"/>
        <v/>
      </c>
      <c r="BK10" s="203" t="s">
        <v>153</v>
      </c>
      <c r="BL10" s="283">
        <v>0</v>
      </c>
      <c r="BM10"/>
      <c r="BN10"/>
      <c r="BR10" s="192" t="str">
        <f t="shared" si="32"/>
        <v xml:space="preserve">REACTOR MBBR (INTERNO) </v>
      </c>
      <c r="BS10" s="187" t="str">
        <f t="shared" si="33"/>
        <v/>
      </c>
      <c r="BT10" s="188" t="str">
        <f t="shared" si="34"/>
        <v/>
      </c>
      <c r="BU10" s="187" t="str">
        <f t="shared" si="35"/>
        <v/>
      </c>
      <c r="BY10" s="203" t="s">
        <v>157</v>
      </c>
      <c r="BZ10" s="283">
        <v>0</v>
      </c>
      <c r="CC10" s="192" t="str">
        <f t="shared" si="36"/>
        <v xml:space="preserve">REACTOR MBR 2 (PERMEADO) </v>
      </c>
      <c r="CD10" s="187" t="str">
        <f t="shared" si="37"/>
        <v/>
      </c>
      <c r="CE10" s="188" t="str">
        <f t="shared" si="38"/>
        <v/>
      </c>
      <c r="CF10" s="187" t="str">
        <f t="shared" si="39"/>
        <v/>
      </c>
      <c r="CI10" s="178">
        <v>46176</v>
      </c>
      <c r="CJ10" s="177">
        <v>15</v>
      </c>
      <c r="CK10" s="177">
        <v>17</v>
      </c>
      <c r="CL10" s="177">
        <v>51</v>
      </c>
      <c r="CO10" s="186">
        <f t="shared" si="40"/>
        <v>46176</v>
      </c>
      <c r="CP10" s="187">
        <f t="shared" ref="CP10:CP38" si="43">IF(COUNTIF(CJ10:CL10,"&gt;0")=0,"",_xlfn.MINIFS(CJ10:CL10,CJ10:CL10,"&gt;0"))</f>
        <v>15</v>
      </c>
      <c r="CQ10" s="188">
        <f t="shared" si="41"/>
        <v>51</v>
      </c>
      <c r="CR10" s="187">
        <f t="shared" si="42"/>
        <v>27.666666666666668</v>
      </c>
      <c r="CS10" s="236"/>
      <c r="CT10" s="238"/>
      <c r="CU10" s="184">
        <v>46175</v>
      </c>
      <c r="CV10" s="181">
        <v>1</v>
      </c>
      <c r="CW10" s="229">
        <v>6.64</v>
      </c>
      <c r="CX10" s="177">
        <v>6.74</v>
      </c>
      <c r="CY10" s="205">
        <v>-1.5060240963855609E-2</v>
      </c>
      <c r="CZ10" s="205"/>
      <c r="DA10" s="256">
        <f>CU10</f>
        <v>46175</v>
      </c>
      <c r="DB10" s="181">
        <f t="shared" si="13"/>
        <v>1</v>
      </c>
      <c r="DC10" s="181" t="str">
        <f t="shared" si="14"/>
        <v>02 - T1</v>
      </c>
      <c r="DD10" s="205">
        <f t="shared" si="15"/>
        <v>-1.5060240963855609E-2</v>
      </c>
      <c r="DE10" s="260">
        <v>2129.1839285714286</v>
      </c>
      <c r="DG10" s="181">
        <v>1</v>
      </c>
      <c r="DH10" s="184">
        <v>46177</v>
      </c>
      <c r="DI10" s="177">
        <v>0</v>
      </c>
      <c r="DL10" s="181" t="str">
        <f t="shared" si="16"/>
        <v>02 - T1</v>
      </c>
      <c r="DM10" s="221">
        <f t="shared" si="17"/>
        <v>6.64</v>
      </c>
      <c r="DN10" s="221">
        <f t="shared" si="18"/>
        <v>6.74</v>
      </c>
      <c r="DO10" s="229">
        <v>0</v>
      </c>
      <c r="DP10" s="229">
        <v>425.89285714285717</v>
      </c>
      <c r="DQ10" s="229">
        <v>89.285714285714292</v>
      </c>
      <c r="DR10" s="229">
        <v>8.9285714285714288</v>
      </c>
      <c r="DS10" s="229">
        <v>8.9285714285714288</v>
      </c>
      <c r="DU10" s="184">
        <v>46175</v>
      </c>
      <c r="DV10" s="181">
        <v>1</v>
      </c>
      <c r="DW10" s="229">
        <v>2310</v>
      </c>
      <c r="DX10" s="177">
        <v>711</v>
      </c>
      <c r="EA10" s="256">
        <f>DU10</f>
        <v>46175</v>
      </c>
      <c r="EB10" s="181">
        <f t="shared" si="5"/>
        <v>1</v>
      </c>
      <c r="EC10" s="181" t="str">
        <f t="shared" si="19"/>
        <v>02 - T1</v>
      </c>
      <c r="ED10" s="229">
        <f t="shared" si="0"/>
        <v>2310</v>
      </c>
      <c r="EE10" s="229">
        <f t="shared" si="1"/>
        <v>711</v>
      </c>
      <c r="EF10" s="177">
        <v>560</v>
      </c>
      <c r="EG10" s="177">
        <v>0</v>
      </c>
      <c r="EH10" s="229">
        <f t="shared" si="20"/>
        <v>0</v>
      </c>
      <c r="EI10" s="229">
        <f t="shared" si="21"/>
        <v>0</v>
      </c>
      <c r="EJ10" s="261">
        <f t="shared" si="2"/>
        <v>2129.1839285714286</v>
      </c>
      <c r="EK10" s="229">
        <f t="shared" si="22"/>
        <v>0</v>
      </c>
      <c r="EL10" s="229">
        <v>0</v>
      </c>
      <c r="EM10" s="229">
        <v>238.5</v>
      </c>
      <c r="EN10" s="229">
        <v>50</v>
      </c>
      <c r="EO10" s="229">
        <v>5</v>
      </c>
      <c r="EP10" s="229">
        <v>5</v>
      </c>
      <c r="EQ10" s="261">
        <v>1192343</v>
      </c>
      <c r="ER10" s="261"/>
      <c r="ES10" s="267">
        <v>46177</v>
      </c>
      <c r="ET10" s="269">
        <v>930.72672</v>
      </c>
      <c r="EU10" s="268">
        <v>0.66910619698058948</v>
      </c>
      <c r="EV10" s="261"/>
      <c r="EW10" s="267">
        <v>46177</v>
      </c>
      <c r="EX10" s="273">
        <v>930.72672</v>
      </c>
      <c r="EY10" s="271">
        <v>1.708342487470436</v>
      </c>
      <c r="EZ10">
        <v>0.26860730935069749</v>
      </c>
      <c r="FA10" s="272">
        <v>1.07442923740279E-2</v>
      </c>
      <c r="FB10" s="268">
        <v>2.1488584748055799E-2</v>
      </c>
      <c r="FC10" s="261"/>
      <c r="FH10" s="184">
        <v>46177</v>
      </c>
      <c r="FI10" s="177">
        <v>0</v>
      </c>
      <c r="FJ10" s="177">
        <v>0</v>
      </c>
      <c r="FK10" s="177">
        <v>0</v>
      </c>
      <c r="FL10" s="205">
        <v>0</v>
      </c>
      <c r="FM10"/>
      <c r="FQ10" s="184">
        <v>46177</v>
      </c>
      <c r="FR10" s="177">
        <v>0</v>
      </c>
      <c r="FS10" s="205">
        <f t="shared" si="6"/>
        <v>0</v>
      </c>
      <c r="FT10" s="184">
        <f t="shared" si="7"/>
        <v>46177</v>
      </c>
      <c r="FU10" s="177">
        <f t="shared" si="3"/>
        <v>0</v>
      </c>
      <c r="FV10" s="205">
        <f t="shared" si="23"/>
        <v>0</v>
      </c>
      <c r="FZ10" s="184">
        <f t="shared" si="8"/>
        <v>46177</v>
      </c>
      <c r="GA10" s="177">
        <f t="shared" si="9"/>
        <v>0</v>
      </c>
      <c r="GB10" s="177">
        <f t="shared" si="4"/>
        <v>0</v>
      </c>
      <c r="GD10" s="184">
        <v>46177</v>
      </c>
      <c r="GE10" s="177">
        <v>0</v>
      </c>
      <c r="GF10" s="177">
        <v>0</v>
      </c>
      <c r="GG10" s="177">
        <v>0</v>
      </c>
      <c r="GH10" s="213">
        <v>0</v>
      </c>
      <c r="GM10" s="184">
        <v>46177</v>
      </c>
      <c r="GN10" s="177">
        <v>0</v>
      </c>
      <c r="GO10" s="205">
        <f t="shared" si="24"/>
        <v>0</v>
      </c>
      <c r="GP10" s="184">
        <f t="shared" si="10"/>
        <v>46177</v>
      </c>
      <c r="GQ10" s="177">
        <f t="shared" si="25"/>
        <v>0</v>
      </c>
      <c r="GR10" s="205">
        <f t="shared" si="26"/>
        <v>0</v>
      </c>
      <c r="GS10" s="177"/>
      <c r="GT10" s="177"/>
      <c r="GU10" s="177"/>
      <c r="GV10" s="184">
        <f t="shared" si="11"/>
        <v>46177</v>
      </c>
      <c r="GW10" s="177">
        <f t="shared" si="12"/>
        <v>0</v>
      </c>
      <c r="GX10" s="177">
        <f t="shared" si="27"/>
        <v>0</v>
      </c>
      <c r="GY10" s="177"/>
      <c r="GZ10" s="177"/>
      <c r="HA10" s="177"/>
      <c r="HB10" s="177"/>
      <c r="HC10" s="177"/>
      <c r="HD10" s="177"/>
      <c r="HE10" s="177"/>
      <c r="HF10" s="177"/>
      <c r="HG10" s="177" t="s">
        <v>127</v>
      </c>
      <c r="HH10" s="177" t="s">
        <v>36</v>
      </c>
    </row>
    <row r="11" spans="1:217" x14ac:dyDescent="0.25">
      <c r="A11" s="155"/>
      <c r="B11" s="40"/>
      <c r="C11" s="40"/>
      <c r="D11" s="40"/>
      <c r="E11" s="40"/>
      <c r="F11" s="147"/>
      <c r="G11" s="148"/>
      <c r="H11" s="148"/>
      <c r="I11" s="148"/>
      <c r="J11" s="148"/>
      <c r="K11" s="148"/>
      <c r="L11" s="148"/>
      <c r="M11" s="149"/>
      <c r="N11" s="147"/>
      <c r="O11" s="148"/>
      <c r="P11" s="148"/>
      <c r="Q11" s="148"/>
      <c r="R11" s="148"/>
      <c r="S11" s="148"/>
      <c r="T11" s="148"/>
      <c r="U11" s="149"/>
      <c r="V11" s="41"/>
      <c r="AY11" s="203" t="s">
        <v>151</v>
      </c>
      <c r="AZ11" s="283">
        <v>0</v>
      </c>
      <c r="BA11"/>
      <c r="BB11"/>
      <c r="BE11" s="192" t="str">
        <f t="shared" si="28"/>
        <v xml:space="preserve">GEM (SALIDA) </v>
      </c>
      <c r="BF11" s="187" t="str">
        <f t="shared" si="29"/>
        <v/>
      </c>
      <c r="BG11" s="188" t="str">
        <f t="shared" si="30"/>
        <v/>
      </c>
      <c r="BH11" s="187" t="str">
        <f t="shared" si="31"/>
        <v/>
      </c>
      <c r="BK11" s="203" t="s">
        <v>154</v>
      </c>
      <c r="BL11" s="283">
        <v>0</v>
      </c>
      <c r="BM11"/>
      <c r="BN11"/>
      <c r="BR11" s="192" t="str">
        <f t="shared" si="32"/>
        <v xml:space="preserve">REACTOR MBR 1 (INTERNO) </v>
      </c>
      <c r="BS11" s="187" t="str">
        <f t="shared" si="33"/>
        <v/>
      </c>
      <c r="BT11" s="188" t="str">
        <f t="shared" si="34"/>
        <v/>
      </c>
      <c r="BU11" s="187" t="str">
        <f t="shared" si="35"/>
        <v/>
      </c>
      <c r="BY11" s="203" t="s">
        <v>158</v>
      </c>
      <c r="BZ11" s="283">
        <v>0</v>
      </c>
      <c r="CC11" s="192" t="str">
        <f t="shared" si="36"/>
        <v xml:space="preserve">RO 1 (ETAPA 2) </v>
      </c>
      <c r="CD11" s="187" t="str">
        <f t="shared" si="37"/>
        <v/>
      </c>
      <c r="CE11" s="188" t="str">
        <f t="shared" si="38"/>
        <v/>
      </c>
      <c r="CF11" s="187" t="str">
        <f t="shared" si="39"/>
        <v/>
      </c>
      <c r="CI11" s="178">
        <v>46177</v>
      </c>
      <c r="CJ11" s="177">
        <v>19</v>
      </c>
      <c r="CK11" s="177">
        <v>49</v>
      </c>
      <c r="CL11" s="177">
        <v>19</v>
      </c>
      <c r="CO11" s="186">
        <f t="shared" si="40"/>
        <v>46177</v>
      </c>
      <c r="CP11" s="187">
        <f t="shared" si="43"/>
        <v>19</v>
      </c>
      <c r="CQ11" s="188">
        <f t="shared" si="41"/>
        <v>49</v>
      </c>
      <c r="CR11" s="187">
        <f t="shared" si="42"/>
        <v>29</v>
      </c>
      <c r="CS11" s="236"/>
      <c r="CT11" s="238"/>
      <c r="CV11" s="181">
        <v>2</v>
      </c>
      <c r="CW11" s="229">
        <v>6.87</v>
      </c>
      <c r="CX11" s="177">
        <v>6.78</v>
      </c>
      <c r="CY11" s="205">
        <v>1.3100436681222738E-2</v>
      </c>
      <c r="CZ11" s="205"/>
      <c r="DA11" s="256">
        <f>DA10</f>
        <v>46175</v>
      </c>
      <c r="DB11" s="181">
        <f t="shared" si="13"/>
        <v>2</v>
      </c>
      <c r="DC11" s="181" t="str">
        <f t="shared" si="14"/>
        <v>02 - T2</v>
      </c>
      <c r="DD11" s="205">
        <f t="shared" si="15"/>
        <v>1.3100436681222738E-2</v>
      </c>
      <c r="DE11" s="260">
        <v>0</v>
      </c>
      <c r="DG11" s="181">
        <v>1</v>
      </c>
      <c r="DH11" s="184">
        <v>46178</v>
      </c>
      <c r="DI11" s="177">
        <v>0</v>
      </c>
      <c r="DL11" s="181" t="str">
        <f t="shared" si="16"/>
        <v>02 - T2</v>
      </c>
      <c r="DM11" s="221">
        <f t="shared" si="17"/>
        <v>6.87</v>
      </c>
      <c r="DN11" s="221">
        <f t="shared" si="18"/>
        <v>6.78</v>
      </c>
      <c r="DO11" s="229">
        <v>0</v>
      </c>
      <c r="DP11" s="229">
        <v>0</v>
      </c>
      <c r="DQ11" s="229">
        <v>0</v>
      </c>
      <c r="DR11" s="229">
        <v>0</v>
      </c>
      <c r="DS11" s="229">
        <v>0</v>
      </c>
      <c r="DV11" s="181">
        <v>2</v>
      </c>
      <c r="DW11" s="229">
        <v>0</v>
      </c>
      <c r="DX11" s="177">
        <v>0</v>
      </c>
      <c r="EA11" s="256">
        <f>+EA10</f>
        <v>46175</v>
      </c>
      <c r="EB11" s="181">
        <f t="shared" si="5"/>
        <v>2</v>
      </c>
      <c r="EC11" s="181" t="str">
        <f t="shared" si="19"/>
        <v>02 - T2</v>
      </c>
      <c r="ED11" s="229">
        <f t="shared" si="0"/>
        <v>0</v>
      </c>
      <c r="EE11" s="229">
        <f t="shared" si="1"/>
        <v>0</v>
      </c>
      <c r="EF11" s="177">
        <v>0</v>
      </c>
      <c r="EG11" s="229">
        <f>(ED11/1000000)*(EF11*1000)</f>
        <v>0</v>
      </c>
      <c r="EH11" s="229">
        <f t="shared" si="20"/>
        <v>0</v>
      </c>
      <c r="EI11" s="229">
        <f t="shared" si="21"/>
        <v>0</v>
      </c>
      <c r="EJ11" s="261">
        <f t="shared" si="2"/>
        <v>0</v>
      </c>
      <c r="EK11" s="229">
        <f t="shared" si="22"/>
        <v>0</v>
      </c>
      <c r="EL11" s="229">
        <v>0</v>
      </c>
      <c r="EM11" s="229">
        <v>0</v>
      </c>
      <c r="EN11" s="229">
        <v>0</v>
      </c>
      <c r="EO11" s="229">
        <v>0</v>
      </c>
      <c r="EP11" s="229">
        <v>5</v>
      </c>
      <c r="EQ11" s="261">
        <v>110250</v>
      </c>
      <c r="ER11" s="261"/>
      <c r="ES11" s="267">
        <v>46178</v>
      </c>
      <c r="ET11" s="269">
        <v>0</v>
      </c>
      <c r="EU11" s="268">
        <v>0</v>
      </c>
      <c r="EV11" s="261"/>
      <c r="EW11" s="267">
        <v>46178</v>
      </c>
      <c r="EX11" s="273">
        <v>0</v>
      </c>
      <c r="EY11" s="271">
        <v>0</v>
      </c>
      <c r="EZ11">
        <v>0</v>
      </c>
      <c r="FA11" s="272">
        <v>0</v>
      </c>
      <c r="FB11" s="268">
        <v>0</v>
      </c>
      <c r="FC11" s="261"/>
      <c r="FH11" s="184">
        <v>46178</v>
      </c>
      <c r="FI11" s="177">
        <v>0</v>
      </c>
      <c r="FJ11" s="177">
        <v>0</v>
      </c>
      <c r="FK11" s="177">
        <v>0</v>
      </c>
      <c r="FL11" s="205">
        <v>0</v>
      </c>
      <c r="FM11"/>
      <c r="FQ11" s="184">
        <v>46178</v>
      </c>
      <c r="FR11" s="177">
        <v>0</v>
      </c>
      <c r="FS11" s="205">
        <f t="shared" si="6"/>
        <v>0</v>
      </c>
      <c r="FT11" s="184">
        <f t="shared" si="7"/>
        <v>46178</v>
      </c>
      <c r="FU11" s="177">
        <f t="shared" si="3"/>
        <v>0</v>
      </c>
      <c r="FV11" s="205">
        <f t="shared" si="23"/>
        <v>0</v>
      </c>
      <c r="FZ11" s="184">
        <f t="shared" si="8"/>
        <v>46178</v>
      </c>
      <c r="GA11" s="177">
        <f t="shared" si="9"/>
        <v>0</v>
      </c>
      <c r="GB11" s="177">
        <f t="shared" si="4"/>
        <v>0</v>
      </c>
      <c r="GD11" s="184">
        <v>46178</v>
      </c>
      <c r="GE11" s="177">
        <v>0</v>
      </c>
      <c r="GF11" s="177">
        <v>0</v>
      </c>
      <c r="GG11" s="177">
        <v>0</v>
      </c>
      <c r="GH11" s="213">
        <v>0</v>
      </c>
      <c r="GM11" s="184">
        <v>46178</v>
      </c>
      <c r="GN11" s="177">
        <v>0</v>
      </c>
      <c r="GO11" s="205">
        <f t="shared" si="24"/>
        <v>0</v>
      </c>
      <c r="GP11" s="184">
        <f t="shared" si="10"/>
        <v>46178</v>
      </c>
      <c r="GQ11" s="177">
        <f t="shared" si="25"/>
        <v>0</v>
      </c>
      <c r="GR11" s="205">
        <f t="shared" si="26"/>
        <v>0</v>
      </c>
      <c r="GS11" s="177"/>
      <c r="GT11" s="177"/>
      <c r="GU11" s="177"/>
      <c r="GV11" s="184">
        <f t="shared" si="11"/>
        <v>46178</v>
      </c>
      <c r="GW11" s="177">
        <f t="shared" si="12"/>
        <v>0</v>
      </c>
      <c r="GX11" s="177">
        <f t="shared" si="27"/>
        <v>0</v>
      </c>
      <c r="GY11" s="177"/>
      <c r="GZ11" s="177"/>
      <c r="HA11" s="177"/>
      <c r="HB11" s="177"/>
      <c r="HC11" s="177"/>
      <c r="HD11" s="177"/>
      <c r="HE11" s="177"/>
      <c r="HF11" s="177"/>
      <c r="HG11" s="177" t="s">
        <v>128</v>
      </c>
      <c r="HH11" s="177" t="s">
        <v>37</v>
      </c>
    </row>
    <row r="12" spans="1:217" x14ac:dyDescent="0.25">
      <c r="A12" s="155"/>
      <c r="B12" s="40"/>
      <c r="C12" s="40"/>
      <c r="D12" s="40"/>
      <c r="E12" s="40"/>
      <c r="F12" s="150"/>
      <c r="M12" s="151"/>
      <c r="N12" s="150"/>
      <c r="U12" s="151"/>
      <c r="V12" s="41"/>
      <c r="AY12" s="203" t="s">
        <v>156</v>
      </c>
      <c r="AZ12" s="283">
        <v>0</v>
      </c>
      <c r="BA12"/>
      <c r="BB12"/>
      <c r="BE12" s="192" t="str">
        <f t="shared" si="28"/>
        <v xml:space="preserve">REACTOR MBR 1 (PERMEADO) </v>
      </c>
      <c r="BF12" s="187" t="str">
        <f t="shared" si="29"/>
        <v/>
      </c>
      <c r="BG12" s="188" t="str">
        <f t="shared" si="30"/>
        <v/>
      </c>
      <c r="BH12" s="187" t="str">
        <f t="shared" si="31"/>
        <v/>
      </c>
      <c r="BK12" s="203" t="s">
        <v>155</v>
      </c>
      <c r="BL12" s="283">
        <v>0</v>
      </c>
      <c r="BM12"/>
      <c r="BN12"/>
      <c r="BR12" s="192" t="str">
        <f t="shared" si="32"/>
        <v xml:space="preserve">REACTOR MBR 2 (INTERNO) </v>
      </c>
      <c r="BS12" s="187" t="str">
        <f t="shared" si="33"/>
        <v/>
      </c>
      <c r="BT12" s="188" t="str">
        <f t="shared" si="34"/>
        <v/>
      </c>
      <c r="BU12" s="187" t="str">
        <f t="shared" si="35"/>
        <v/>
      </c>
      <c r="BY12" s="203" t="s">
        <v>161</v>
      </c>
      <c r="BZ12" s="283">
        <v>0</v>
      </c>
      <c r="CC12" s="192" t="str">
        <f t="shared" si="36"/>
        <v xml:space="preserve">RO 1 (COMPUESTA - Permeado) </v>
      </c>
      <c r="CD12" s="187" t="str">
        <f t="shared" si="37"/>
        <v/>
      </c>
      <c r="CE12" s="188" t="str">
        <f t="shared" si="38"/>
        <v/>
      </c>
      <c r="CF12" s="187" t="str">
        <f t="shared" si="39"/>
        <v/>
      </c>
      <c r="CI12" s="178">
        <v>46178</v>
      </c>
      <c r="CJ12" s="177">
        <v>10</v>
      </c>
      <c r="CK12" s="177">
        <v>31</v>
      </c>
      <c r="CL12" s="177">
        <v>86</v>
      </c>
      <c r="CO12" s="186">
        <f t="shared" si="40"/>
        <v>46178</v>
      </c>
      <c r="CP12" s="187">
        <f t="shared" si="43"/>
        <v>10</v>
      </c>
      <c r="CQ12" s="188">
        <f t="shared" si="41"/>
        <v>86</v>
      </c>
      <c r="CR12" s="187">
        <f t="shared" si="42"/>
        <v>42.333333333333336</v>
      </c>
      <c r="CS12" s="236"/>
      <c r="CT12" s="238"/>
      <c r="CV12" s="181">
        <v>3</v>
      </c>
      <c r="CW12" s="229">
        <v>7.43</v>
      </c>
      <c r="CX12" s="177">
        <v>6.97</v>
      </c>
      <c r="CY12" s="205">
        <v>6.1911170928667603E-2</v>
      </c>
      <c r="CZ12" s="205"/>
      <c r="DA12" s="257">
        <f>DA11</f>
        <v>46175</v>
      </c>
      <c r="DB12" s="181">
        <f t="shared" si="13"/>
        <v>3</v>
      </c>
      <c r="DC12" s="181" t="str">
        <f t="shared" si="14"/>
        <v>02 - T3</v>
      </c>
      <c r="DD12" s="205">
        <f t="shared" si="15"/>
        <v>6.1911170928667603E-2</v>
      </c>
      <c r="DE12" s="260">
        <v>0</v>
      </c>
      <c r="DG12" s="181">
        <v>1</v>
      </c>
      <c r="DH12" s="184">
        <v>46179</v>
      </c>
      <c r="DI12" s="177">
        <v>0</v>
      </c>
      <c r="DL12" s="181" t="str">
        <f t="shared" si="16"/>
        <v>02 - T3</v>
      </c>
      <c r="DM12" s="221">
        <f t="shared" si="17"/>
        <v>7.43</v>
      </c>
      <c r="DN12" s="221">
        <f t="shared" si="18"/>
        <v>6.97</v>
      </c>
      <c r="DO12" s="229">
        <v>0</v>
      </c>
      <c r="DP12" s="229">
        <v>0</v>
      </c>
      <c r="DQ12" s="229">
        <v>0</v>
      </c>
      <c r="DR12" s="229">
        <v>0</v>
      </c>
      <c r="DS12" s="229">
        <v>0</v>
      </c>
      <c r="DV12" s="181">
        <v>3</v>
      </c>
      <c r="DW12" s="229">
        <v>0</v>
      </c>
      <c r="DX12" s="177">
        <v>0</v>
      </c>
      <c r="EA12" s="257">
        <f>+EA11</f>
        <v>46175</v>
      </c>
      <c r="EB12" s="181">
        <f t="shared" si="5"/>
        <v>3</v>
      </c>
      <c r="EC12" s="181" t="str">
        <f t="shared" si="19"/>
        <v>02 - T3</v>
      </c>
      <c r="ED12" s="229">
        <f t="shared" si="0"/>
        <v>0</v>
      </c>
      <c r="EE12" s="229">
        <f t="shared" si="1"/>
        <v>0</v>
      </c>
      <c r="EF12" s="177">
        <v>0</v>
      </c>
      <c r="EG12" s="229">
        <f t="shared" ref="EG12:EG36" si="44">(ED12/1000000)*(EF12*1000)</f>
        <v>0</v>
      </c>
      <c r="EH12" s="229">
        <f t="shared" si="20"/>
        <v>0</v>
      </c>
      <c r="EI12" s="229">
        <f t="shared" si="21"/>
        <v>0</v>
      </c>
      <c r="EJ12" s="261">
        <f t="shared" si="2"/>
        <v>0</v>
      </c>
      <c r="EK12" s="229">
        <f t="shared" si="22"/>
        <v>0</v>
      </c>
      <c r="EL12" s="229">
        <v>0</v>
      </c>
      <c r="EM12" s="229">
        <v>0</v>
      </c>
      <c r="EN12" s="229">
        <v>0</v>
      </c>
      <c r="EO12" s="229">
        <v>0</v>
      </c>
      <c r="EP12" s="229">
        <v>0</v>
      </c>
      <c r="EQ12" s="261">
        <v>0</v>
      </c>
      <c r="ER12" s="261"/>
      <c r="ES12" s="267">
        <v>46179</v>
      </c>
      <c r="ET12" s="269">
        <v>0</v>
      </c>
      <c r="EU12" s="268">
        <v>0</v>
      </c>
      <c r="EV12" s="261"/>
      <c r="EW12" s="267">
        <v>46179</v>
      </c>
      <c r="EX12" s="273">
        <v>0</v>
      </c>
      <c r="EY12" s="271">
        <v>0</v>
      </c>
      <c r="EZ12">
        <v>0</v>
      </c>
      <c r="FA12" s="272">
        <v>0</v>
      </c>
      <c r="FB12" s="268">
        <v>0</v>
      </c>
      <c r="FC12" s="261"/>
      <c r="FH12" s="184">
        <v>46179</v>
      </c>
      <c r="FI12" s="177">
        <v>0</v>
      </c>
      <c r="FJ12" s="177">
        <v>0</v>
      </c>
      <c r="FK12" s="177">
        <v>0</v>
      </c>
      <c r="FL12" s="205">
        <v>0</v>
      </c>
      <c r="FM12"/>
      <c r="FQ12" s="184">
        <v>46179</v>
      </c>
      <c r="FR12" s="177">
        <v>0</v>
      </c>
      <c r="FS12" s="205">
        <f t="shared" si="6"/>
        <v>0</v>
      </c>
      <c r="FT12" s="184">
        <f t="shared" si="7"/>
        <v>46179</v>
      </c>
      <c r="FU12" s="177">
        <f t="shared" si="3"/>
        <v>0</v>
      </c>
      <c r="FV12" s="205">
        <f t="shared" si="23"/>
        <v>0</v>
      </c>
      <c r="FZ12" s="184">
        <f t="shared" si="8"/>
        <v>46179</v>
      </c>
      <c r="GA12" s="177">
        <f t="shared" si="9"/>
        <v>0</v>
      </c>
      <c r="GB12" s="177">
        <f t="shared" si="4"/>
        <v>0</v>
      </c>
      <c r="GD12" s="184">
        <v>46179</v>
      </c>
      <c r="GE12" s="177">
        <v>0</v>
      </c>
      <c r="GF12" s="177">
        <v>0</v>
      </c>
      <c r="GG12" s="177">
        <v>0</v>
      </c>
      <c r="GH12" s="213">
        <v>0</v>
      </c>
      <c r="GM12" s="184">
        <v>46179</v>
      </c>
      <c r="GN12" s="177">
        <v>0</v>
      </c>
      <c r="GO12" s="205">
        <f t="shared" si="24"/>
        <v>0</v>
      </c>
      <c r="GP12" s="184">
        <f t="shared" si="10"/>
        <v>46179</v>
      </c>
      <c r="GQ12" s="177">
        <f t="shared" si="25"/>
        <v>0</v>
      </c>
      <c r="GR12" s="205">
        <f t="shared" si="26"/>
        <v>0</v>
      </c>
      <c r="GS12" s="177"/>
      <c r="GT12" s="177"/>
      <c r="GU12" s="177"/>
      <c r="GV12" s="184">
        <f t="shared" si="11"/>
        <v>46179</v>
      </c>
      <c r="GW12" s="177">
        <f t="shared" si="12"/>
        <v>0</v>
      </c>
      <c r="GX12" s="177">
        <f t="shared" si="27"/>
        <v>0</v>
      </c>
      <c r="GY12" s="177"/>
      <c r="GZ12" s="177"/>
      <c r="HA12" s="177"/>
      <c r="HB12" s="177"/>
      <c r="HC12" s="177"/>
      <c r="HD12" s="177"/>
      <c r="HE12" s="177"/>
      <c r="HF12" s="177"/>
      <c r="HG12" s="177" t="s">
        <v>129</v>
      </c>
      <c r="HH12" s="177" t="s">
        <v>38</v>
      </c>
    </row>
    <row r="13" spans="1:217" x14ac:dyDescent="0.25">
      <c r="A13" s="155"/>
      <c r="B13" s="40"/>
      <c r="C13" s="40"/>
      <c r="D13" s="40"/>
      <c r="E13" s="40"/>
      <c r="F13" s="150"/>
      <c r="M13" s="151"/>
      <c r="N13" s="150"/>
      <c r="U13" s="151"/>
      <c r="V13" s="41"/>
      <c r="AY13" s="203" t="s">
        <v>157</v>
      </c>
      <c r="AZ13" s="283">
        <v>0</v>
      </c>
      <c r="BA13"/>
      <c r="BB13"/>
      <c r="BE13" s="192" t="str">
        <f t="shared" si="28"/>
        <v xml:space="preserve">REACTOR MBR 2 (PERMEADO) </v>
      </c>
      <c r="BF13" s="187" t="str">
        <f t="shared" si="29"/>
        <v/>
      </c>
      <c r="BG13" s="188" t="str">
        <f t="shared" si="30"/>
        <v/>
      </c>
      <c r="BH13" s="187" t="str">
        <f t="shared" si="31"/>
        <v/>
      </c>
      <c r="BK13" s="203" t="s">
        <v>156</v>
      </c>
      <c r="BL13" s="283">
        <v>45.12</v>
      </c>
      <c r="BM13"/>
      <c r="BN13"/>
      <c r="BR13" s="192" t="str">
        <f t="shared" si="32"/>
        <v xml:space="preserve">REACTOR MBR 1 (PERMEADO) </v>
      </c>
      <c r="BS13" s="187">
        <f t="shared" si="33"/>
        <v>45.12</v>
      </c>
      <c r="BT13" s="188">
        <f t="shared" si="34"/>
        <v>45.12</v>
      </c>
      <c r="BU13" s="187">
        <f t="shared" si="35"/>
        <v>45.12</v>
      </c>
      <c r="BY13" s="203" t="s">
        <v>159</v>
      </c>
      <c r="BZ13" s="283">
        <v>0</v>
      </c>
      <c r="CC13" s="192" t="str">
        <f t="shared" si="36"/>
        <v xml:space="preserve">RO 2 (Permeado) </v>
      </c>
      <c r="CD13" s="187" t="str">
        <f t="shared" si="37"/>
        <v/>
      </c>
      <c r="CE13" s="188" t="str">
        <f t="shared" si="38"/>
        <v/>
      </c>
      <c r="CF13" s="187" t="str">
        <f t="shared" si="39"/>
        <v/>
      </c>
      <c r="CI13" s="178">
        <v>46179</v>
      </c>
      <c r="CJ13" s="177">
        <v>47</v>
      </c>
      <c r="CK13" s="177">
        <v>34</v>
      </c>
      <c r="CL13" s="177">
        <v>47</v>
      </c>
      <c r="CO13" s="186">
        <f t="shared" si="40"/>
        <v>46179</v>
      </c>
      <c r="CP13" s="187">
        <f t="shared" si="43"/>
        <v>34</v>
      </c>
      <c r="CQ13" s="188">
        <f t="shared" si="41"/>
        <v>47</v>
      </c>
      <c r="CR13" s="187">
        <f t="shared" si="42"/>
        <v>42.666666666666664</v>
      </c>
      <c r="CS13" s="236"/>
      <c r="CT13" s="238"/>
      <c r="CU13" s="184">
        <v>46176</v>
      </c>
      <c r="CV13" s="181">
        <v>1</v>
      </c>
      <c r="CW13" s="229">
        <v>7.07</v>
      </c>
      <c r="CX13" s="177">
        <v>6.72</v>
      </c>
      <c r="CY13" s="205">
        <v>4.9504950495049549E-2</v>
      </c>
      <c r="CZ13" s="205"/>
      <c r="DA13" s="256">
        <f>CU13</f>
        <v>46176</v>
      </c>
      <c r="DB13" s="181">
        <f t="shared" si="13"/>
        <v>1</v>
      </c>
      <c r="DC13" s="181" t="str">
        <f t="shared" si="14"/>
        <v>03 - T1</v>
      </c>
      <c r="DD13" s="205">
        <f t="shared" si="15"/>
        <v>4.9504950495049549E-2</v>
      </c>
      <c r="DE13" s="260">
        <v>0</v>
      </c>
      <c r="DG13" s="181">
        <v>1</v>
      </c>
      <c r="DH13" s="184">
        <v>46180</v>
      </c>
      <c r="DI13" s="177">
        <v>0</v>
      </c>
      <c r="DL13" s="181" t="str">
        <f t="shared" si="16"/>
        <v>03 - T1</v>
      </c>
      <c r="DM13" s="221">
        <f t="shared" si="17"/>
        <v>7.07</v>
      </c>
      <c r="DN13" s="221">
        <f t="shared" si="18"/>
        <v>6.72</v>
      </c>
      <c r="DO13" s="229">
        <v>0</v>
      </c>
      <c r="DP13" s="229">
        <v>0</v>
      </c>
      <c r="DQ13" s="229">
        <v>0</v>
      </c>
      <c r="DR13" s="229">
        <v>0</v>
      </c>
      <c r="DS13" s="229">
        <v>0</v>
      </c>
      <c r="DU13" s="184">
        <v>46176</v>
      </c>
      <c r="DV13" s="181">
        <v>1</v>
      </c>
      <c r="DW13" s="229">
        <v>2350</v>
      </c>
      <c r="DX13" s="177">
        <v>616</v>
      </c>
      <c r="EA13" s="256">
        <f>DU13</f>
        <v>46176</v>
      </c>
      <c r="EB13" s="181">
        <f t="shared" si="5"/>
        <v>1</v>
      </c>
      <c r="EC13" s="181" t="str">
        <f t="shared" si="19"/>
        <v>03 - T1</v>
      </c>
      <c r="ED13" s="229">
        <f t="shared" si="0"/>
        <v>2350</v>
      </c>
      <c r="EE13" s="229">
        <f t="shared" si="1"/>
        <v>616</v>
      </c>
      <c r="EF13" s="177">
        <v>0</v>
      </c>
      <c r="EG13" s="229">
        <f t="shared" si="44"/>
        <v>0</v>
      </c>
      <c r="EH13" s="229">
        <f t="shared" si="20"/>
        <v>0</v>
      </c>
      <c r="EI13" s="229">
        <f t="shared" si="21"/>
        <v>0</v>
      </c>
      <c r="EJ13" s="261">
        <f t="shared" si="2"/>
        <v>0</v>
      </c>
      <c r="EK13" s="229">
        <f t="shared" si="22"/>
        <v>0</v>
      </c>
      <c r="EL13" s="229">
        <v>0</v>
      </c>
      <c r="EM13" s="229">
        <v>0</v>
      </c>
      <c r="EN13" s="229">
        <v>0</v>
      </c>
      <c r="EO13" s="229">
        <v>0</v>
      </c>
      <c r="EP13" s="229">
        <v>0</v>
      </c>
      <c r="EQ13" s="261">
        <v>0</v>
      </c>
      <c r="ER13" s="261"/>
      <c r="ES13" s="267">
        <v>46180</v>
      </c>
      <c r="ET13" s="269">
        <v>0</v>
      </c>
      <c r="EU13" s="268">
        <v>0</v>
      </c>
      <c r="EV13" s="261"/>
      <c r="EW13" s="267">
        <v>46180</v>
      </c>
      <c r="EX13" s="273">
        <v>0</v>
      </c>
      <c r="EY13" s="271">
        <v>0</v>
      </c>
      <c r="EZ13">
        <v>0</v>
      </c>
      <c r="FA13" s="272">
        <v>0</v>
      </c>
      <c r="FB13" s="268">
        <v>0</v>
      </c>
      <c r="FC13" s="261"/>
      <c r="FH13" s="184">
        <v>46180</v>
      </c>
      <c r="FI13" s="177">
        <v>0</v>
      </c>
      <c r="FJ13" s="177">
        <v>0</v>
      </c>
      <c r="FK13" s="177">
        <v>0</v>
      </c>
      <c r="FL13" s="205">
        <v>0</v>
      </c>
      <c r="FM13"/>
      <c r="FQ13" s="184">
        <v>46180</v>
      </c>
      <c r="FR13" s="177">
        <v>0</v>
      </c>
      <c r="FS13" s="205">
        <f t="shared" si="6"/>
        <v>0</v>
      </c>
      <c r="FT13" s="184">
        <f t="shared" si="7"/>
        <v>46180</v>
      </c>
      <c r="FU13" s="177">
        <f t="shared" si="3"/>
        <v>0</v>
      </c>
      <c r="FV13" s="205">
        <f t="shared" si="23"/>
        <v>0</v>
      </c>
      <c r="FZ13" s="184">
        <f t="shared" si="8"/>
        <v>46180</v>
      </c>
      <c r="GA13" s="177">
        <f t="shared" si="9"/>
        <v>0</v>
      </c>
      <c r="GB13" s="177">
        <f t="shared" si="4"/>
        <v>0</v>
      </c>
      <c r="GD13" s="184">
        <v>46180</v>
      </c>
      <c r="GE13" s="177">
        <v>0</v>
      </c>
      <c r="GF13" s="177">
        <v>0</v>
      </c>
      <c r="GG13" s="177">
        <v>0</v>
      </c>
      <c r="GH13" s="213">
        <v>0</v>
      </c>
      <c r="GM13" s="184">
        <v>46180</v>
      </c>
      <c r="GN13" s="177">
        <v>0</v>
      </c>
      <c r="GO13" s="205">
        <f t="shared" si="24"/>
        <v>0</v>
      </c>
      <c r="GP13" s="184">
        <f t="shared" si="10"/>
        <v>46180</v>
      </c>
      <c r="GQ13" s="177">
        <f t="shared" si="25"/>
        <v>0</v>
      </c>
      <c r="GR13" s="205">
        <f t="shared" si="26"/>
        <v>0</v>
      </c>
      <c r="GS13" s="177"/>
      <c r="GT13" s="177"/>
      <c r="GU13" s="177"/>
      <c r="GV13" s="184">
        <f t="shared" si="11"/>
        <v>46180</v>
      </c>
      <c r="GW13" s="177">
        <f t="shared" si="12"/>
        <v>0</v>
      </c>
      <c r="GX13" s="177">
        <f t="shared" si="27"/>
        <v>0</v>
      </c>
      <c r="GY13" s="177"/>
      <c r="GZ13" s="177"/>
      <c r="HA13" s="177"/>
      <c r="HB13" s="177"/>
      <c r="HC13" s="177"/>
      <c r="HD13" s="177"/>
      <c r="HE13" s="177"/>
      <c r="HF13" s="177"/>
      <c r="HG13" s="177" t="s">
        <v>130</v>
      </c>
      <c r="HH13" s="177" t="s">
        <v>39</v>
      </c>
    </row>
    <row r="14" spans="1:217" x14ac:dyDescent="0.25">
      <c r="A14" s="155"/>
      <c r="B14" s="40"/>
      <c r="C14" s="40"/>
      <c r="D14" s="40"/>
      <c r="E14" s="40"/>
      <c r="F14" s="150"/>
      <c r="M14" s="151"/>
      <c r="N14" s="150"/>
      <c r="U14" s="151"/>
      <c r="V14" s="41"/>
      <c r="AY14" s="203" t="s">
        <v>161</v>
      </c>
      <c r="AZ14" s="283">
        <v>0</v>
      </c>
      <c r="BA14"/>
      <c r="BB14"/>
      <c r="BE14" s="192" t="str">
        <f t="shared" si="28"/>
        <v xml:space="preserve">RO 1 (COMPUESTA - Permeado) </v>
      </c>
      <c r="BF14" s="187" t="str">
        <f t="shared" si="29"/>
        <v/>
      </c>
      <c r="BG14" s="188" t="str">
        <f t="shared" si="30"/>
        <v/>
      </c>
      <c r="BH14" s="187" t="str">
        <f t="shared" si="31"/>
        <v/>
      </c>
      <c r="BK14" s="204" t="s">
        <v>157</v>
      </c>
      <c r="BL14" s="284">
        <v>45.36</v>
      </c>
      <c r="BM14"/>
      <c r="BN14"/>
      <c r="BR14" s="193" t="str">
        <f t="shared" si="32"/>
        <v xml:space="preserve">REACTOR MBR 2 (PERMEADO) </v>
      </c>
      <c r="BS14" s="187">
        <f t="shared" si="33"/>
        <v>45.36</v>
      </c>
      <c r="BT14" s="188">
        <f t="shared" si="34"/>
        <v>45.36</v>
      </c>
      <c r="BU14" s="187">
        <f t="shared" si="35"/>
        <v>45.36</v>
      </c>
      <c r="BY14" s="204" t="s">
        <v>160</v>
      </c>
      <c r="BZ14" s="284">
        <v>0</v>
      </c>
      <c r="CC14" s="192" t="str">
        <f t="shared" si="36"/>
        <v xml:space="preserve">RO (Rechazo) </v>
      </c>
      <c r="CD14" s="187" t="str">
        <f t="shared" si="37"/>
        <v/>
      </c>
      <c r="CE14" s="188" t="str">
        <f t="shared" si="38"/>
        <v/>
      </c>
      <c r="CF14" s="187" t="str">
        <f t="shared" si="39"/>
        <v/>
      </c>
      <c r="CI14" s="178">
        <v>46180</v>
      </c>
      <c r="CJ14" s="177">
        <v>0</v>
      </c>
      <c r="CK14" s="177">
        <v>0</v>
      </c>
      <c r="CL14" s="177">
        <v>0</v>
      </c>
      <c r="CO14" s="186">
        <f t="shared" si="40"/>
        <v>46180</v>
      </c>
      <c r="CP14" s="187" t="str">
        <f t="shared" si="43"/>
        <v/>
      </c>
      <c r="CQ14" s="188" t="str">
        <f t="shared" si="41"/>
        <v/>
      </c>
      <c r="CR14" s="187" t="str">
        <f t="shared" si="42"/>
        <v/>
      </c>
      <c r="CS14" s="236"/>
      <c r="CT14" s="238"/>
      <c r="CV14" s="181">
        <v>2</v>
      </c>
      <c r="CW14" s="229">
        <v>6.56</v>
      </c>
      <c r="CX14" s="177">
        <v>6.58</v>
      </c>
      <c r="CY14" s="205">
        <v>-3.0487804878049918E-3</v>
      </c>
      <c r="CZ14" s="205"/>
      <c r="DA14" s="256">
        <f>DA13</f>
        <v>46176</v>
      </c>
      <c r="DB14" s="181">
        <f t="shared" si="13"/>
        <v>2</v>
      </c>
      <c r="DC14" s="181" t="str">
        <f t="shared" si="14"/>
        <v>03 - T2</v>
      </c>
      <c r="DD14" s="205">
        <f t="shared" si="15"/>
        <v>-3.0487804878049918E-3</v>
      </c>
      <c r="DE14" s="260">
        <v>0</v>
      </c>
      <c r="DG14" s="181">
        <v>1</v>
      </c>
      <c r="DH14" s="184">
        <v>46181</v>
      </c>
      <c r="DI14" s="177">
        <v>0</v>
      </c>
      <c r="DL14" s="181" t="str">
        <f t="shared" si="16"/>
        <v>03 - T2</v>
      </c>
      <c r="DM14" s="221">
        <f t="shared" si="17"/>
        <v>6.56</v>
      </c>
      <c r="DN14" s="221">
        <f t="shared" si="18"/>
        <v>6.58</v>
      </c>
      <c r="DO14" s="229">
        <v>0</v>
      </c>
      <c r="DP14" s="229">
        <v>0</v>
      </c>
      <c r="DQ14" s="229">
        <v>0</v>
      </c>
      <c r="DR14" s="229">
        <v>0</v>
      </c>
      <c r="DS14" s="229">
        <v>0</v>
      </c>
      <c r="DV14" s="181">
        <v>2</v>
      </c>
      <c r="DW14" s="229">
        <v>0</v>
      </c>
      <c r="DX14" s="177">
        <v>0</v>
      </c>
      <c r="EA14" s="256">
        <f>+EA13</f>
        <v>46176</v>
      </c>
      <c r="EB14" s="181">
        <f t="shared" si="5"/>
        <v>2</v>
      </c>
      <c r="EC14" s="181" t="str">
        <f t="shared" si="19"/>
        <v>03 - T2</v>
      </c>
      <c r="ED14" s="229">
        <f t="shared" si="0"/>
        <v>0</v>
      </c>
      <c r="EE14" s="229">
        <f t="shared" si="1"/>
        <v>0</v>
      </c>
      <c r="EF14" s="177">
        <v>0</v>
      </c>
      <c r="EG14" s="229">
        <f t="shared" si="44"/>
        <v>0</v>
      </c>
      <c r="EH14" s="229">
        <f t="shared" si="20"/>
        <v>0</v>
      </c>
      <c r="EI14" s="229">
        <f t="shared" si="21"/>
        <v>0</v>
      </c>
      <c r="EJ14" s="261">
        <f t="shared" si="2"/>
        <v>0</v>
      </c>
      <c r="EK14" s="229">
        <f t="shared" si="22"/>
        <v>0</v>
      </c>
      <c r="EL14" s="229">
        <v>0</v>
      </c>
      <c r="EM14" s="229">
        <v>0</v>
      </c>
      <c r="EN14" s="229">
        <v>0</v>
      </c>
      <c r="EO14" s="229">
        <v>0</v>
      </c>
      <c r="EP14" s="229">
        <v>0</v>
      </c>
      <c r="EQ14" s="261">
        <v>0</v>
      </c>
      <c r="ER14" s="261"/>
      <c r="ES14" s="267">
        <v>46181</v>
      </c>
      <c r="ET14" s="269">
        <v>0</v>
      </c>
      <c r="EU14" s="268">
        <v>0</v>
      </c>
      <c r="EV14" s="261"/>
      <c r="EW14" s="267">
        <v>46181</v>
      </c>
      <c r="EX14" s="273">
        <v>0</v>
      </c>
      <c r="EY14" s="271">
        <v>0</v>
      </c>
      <c r="EZ14">
        <v>0</v>
      </c>
      <c r="FA14" s="272">
        <v>0</v>
      </c>
      <c r="FB14" s="268">
        <v>0</v>
      </c>
      <c r="FC14" s="261"/>
      <c r="FH14" s="184">
        <v>46181</v>
      </c>
      <c r="FI14" s="177">
        <v>0</v>
      </c>
      <c r="FJ14" s="177">
        <v>0</v>
      </c>
      <c r="FK14" s="177">
        <v>0</v>
      </c>
      <c r="FL14" s="205">
        <v>0</v>
      </c>
      <c r="FM14"/>
      <c r="FQ14" s="184">
        <v>46181</v>
      </c>
      <c r="FR14" s="177">
        <v>0</v>
      </c>
      <c r="FS14" s="205">
        <f t="shared" si="6"/>
        <v>0</v>
      </c>
      <c r="FT14" s="184">
        <f t="shared" si="7"/>
        <v>46181</v>
      </c>
      <c r="FU14" s="177">
        <f t="shared" si="3"/>
        <v>0</v>
      </c>
      <c r="FV14" s="205">
        <f t="shared" si="23"/>
        <v>0</v>
      </c>
      <c r="FZ14" s="184">
        <f t="shared" si="8"/>
        <v>46181</v>
      </c>
      <c r="GA14" s="177">
        <f t="shared" si="9"/>
        <v>0</v>
      </c>
      <c r="GB14" s="177">
        <f t="shared" si="4"/>
        <v>0</v>
      </c>
      <c r="GD14" s="184">
        <v>46181</v>
      </c>
      <c r="GE14" s="177">
        <v>0</v>
      </c>
      <c r="GF14" s="177">
        <v>0</v>
      </c>
      <c r="GG14" s="177">
        <v>0</v>
      </c>
      <c r="GH14" s="213">
        <v>0</v>
      </c>
      <c r="GM14" s="184">
        <v>46181</v>
      </c>
      <c r="GN14" s="177">
        <v>0</v>
      </c>
      <c r="GO14" s="205">
        <f t="shared" si="24"/>
        <v>0</v>
      </c>
      <c r="GP14" s="184">
        <f t="shared" si="10"/>
        <v>46181</v>
      </c>
      <c r="GQ14" s="177">
        <f t="shared" si="25"/>
        <v>0</v>
      </c>
      <c r="GR14" s="205">
        <f t="shared" si="26"/>
        <v>0</v>
      </c>
      <c r="GS14" s="177"/>
      <c r="GT14" s="177"/>
      <c r="GU14" s="177"/>
      <c r="GV14" s="184">
        <f t="shared" si="11"/>
        <v>46181</v>
      </c>
      <c r="GW14" s="177">
        <f t="shared" si="12"/>
        <v>0</v>
      </c>
      <c r="GX14" s="177">
        <f t="shared" si="27"/>
        <v>0</v>
      </c>
      <c r="GY14" s="177"/>
      <c r="GZ14" s="177"/>
      <c r="HA14" s="177"/>
      <c r="HB14" s="177"/>
      <c r="HC14" s="177"/>
      <c r="HD14" s="177"/>
      <c r="HE14" s="177"/>
      <c r="HF14" s="177"/>
      <c r="HG14" s="177" t="s">
        <v>131</v>
      </c>
      <c r="HH14" s="177" t="s">
        <v>40</v>
      </c>
    </row>
    <row r="15" spans="1:217" x14ac:dyDescent="0.25">
      <c r="A15" s="155"/>
      <c r="B15" s="40"/>
      <c r="C15" s="40"/>
      <c r="D15" s="40"/>
      <c r="E15" s="40"/>
      <c r="F15" s="150"/>
      <c r="M15" s="151"/>
      <c r="N15" s="150"/>
      <c r="U15" s="151"/>
      <c r="V15" s="41"/>
      <c r="AY15" s="204" t="s">
        <v>160</v>
      </c>
      <c r="AZ15" s="284">
        <v>0</v>
      </c>
      <c r="BA15"/>
      <c r="BB15"/>
      <c r="BE15" s="193" t="str">
        <f t="shared" si="28"/>
        <v xml:space="preserve">RO (Rechazo) </v>
      </c>
      <c r="BF15" s="187" t="str">
        <f t="shared" si="29"/>
        <v/>
      </c>
      <c r="BG15" s="188" t="str">
        <f t="shared" si="30"/>
        <v/>
      </c>
      <c r="BH15" s="187" t="str">
        <f t="shared" si="31"/>
        <v/>
      </c>
      <c r="BR15" s="180"/>
      <c r="BY15"/>
      <c r="BZ15"/>
      <c r="CC15" s="192">
        <f t="shared" si="36"/>
        <v>0</v>
      </c>
      <c r="CD15" s="187" t="str">
        <f t="shared" si="37"/>
        <v/>
      </c>
      <c r="CE15" s="188" t="str">
        <f t="shared" si="38"/>
        <v/>
      </c>
      <c r="CF15" s="187" t="str">
        <f t="shared" si="39"/>
        <v/>
      </c>
      <c r="CI15" s="178">
        <v>46181</v>
      </c>
      <c r="CJ15" s="177">
        <v>0</v>
      </c>
      <c r="CK15" s="177">
        <v>0</v>
      </c>
      <c r="CL15" s="177">
        <v>0</v>
      </c>
      <c r="CO15" s="186">
        <f t="shared" si="40"/>
        <v>46181</v>
      </c>
      <c r="CP15" s="187" t="str">
        <f t="shared" si="43"/>
        <v/>
      </c>
      <c r="CQ15" s="188" t="str">
        <f t="shared" si="41"/>
        <v/>
      </c>
      <c r="CR15" s="187" t="str">
        <f t="shared" si="42"/>
        <v/>
      </c>
      <c r="CS15" s="236"/>
      <c r="CT15" s="238"/>
      <c r="CV15" s="181">
        <v>3</v>
      </c>
      <c r="CW15" s="229">
        <v>6.92</v>
      </c>
      <c r="CX15" s="177">
        <v>6.69</v>
      </c>
      <c r="CY15" s="205">
        <v>3.3236994219653093E-2</v>
      </c>
      <c r="CZ15" s="205"/>
      <c r="DA15" s="257">
        <f>DA14</f>
        <v>46176</v>
      </c>
      <c r="DB15" s="181">
        <f t="shared" si="13"/>
        <v>3</v>
      </c>
      <c r="DC15" s="181" t="str">
        <f t="shared" si="14"/>
        <v>03 - T3</v>
      </c>
      <c r="DD15" s="205">
        <f t="shared" si="15"/>
        <v>3.3236994219653093E-2</v>
      </c>
      <c r="DE15" s="260">
        <v>0</v>
      </c>
      <c r="DG15" s="181">
        <v>1</v>
      </c>
      <c r="DH15" s="184">
        <v>46182</v>
      </c>
      <c r="DI15" s="177">
        <v>0</v>
      </c>
      <c r="DL15" s="181" t="str">
        <f t="shared" si="16"/>
        <v>03 - T3</v>
      </c>
      <c r="DM15" s="221">
        <f t="shared" si="17"/>
        <v>6.92</v>
      </c>
      <c r="DN15" s="221">
        <f t="shared" si="18"/>
        <v>6.69</v>
      </c>
      <c r="DO15" s="229">
        <v>0</v>
      </c>
      <c r="DP15" s="229">
        <v>0</v>
      </c>
      <c r="DQ15" s="229">
        <v>0</v>
      </c>
      <c r="DR15" s="229">
        <v>0</v>
      </c>
      <c r="DS15" s="229">
        <v>0</v>
      </c>
      <c r="DV15" s="181">
        <v>3</v>
      </c>
      <c r="DW15" s="229">
        <v>0</v>
      </c>
      <c r="DX15" s="177">
        <v>0</v>
      </c>
      <c r="EA15" s="257">
        <f>+EA14</f>
        <v>46176</v>
      </c>
      <c r="EB15" s="181">
        <f t="shared" si="5"/>
        <v>3</v>
      </c>
      <c r="EC15" s="181" t="str">
        <f t="shared" si="19"/>
        <v>03 - T3</v>
      </c>
      <c r="ED15" s="229">
        <f t="shared" si="0"/>
        <v>0</v>
      </c>
      <c r="EE15" s="229">
        <f t="shared" si="1"/>
        <v>0</v>
      </c>
      <c r="EF15" s="177">
        <v>0</v>
      </c>
      <c r="EG15" s="229">
        <f t="shared" si="44"/>
        <v>0</v>
      </c>
      <c r="EH15" s="229">
        <f t="shared" si="20"/>
        <v>0</v>
      </c>
      <c r="EI15" s="229">
        <f t="shared" si="21"/>
        <v>0</v>
      </c>
      <c r="EJ15" s="261">
        <f t="shared" si="2"/>
        <v>0</v>
      </c>
      <c r="EK15" s="229">
        <f t="shared" si="22"/>
        <v>0</v>
      </c>
      <c r="EL15" s="229">
        <v>0</v>
      </c>
      <c r="EM15" s="229">
        <v>0</v>
      </c>
      <c r="EN15" s="229">
        <v>0</v>
      </c>
      <c r="EO15" s="229">
        <v>0</v>
      </c>
      <c r="EP15" s="229">
        <v>0</v>
      </c>
      <c r="EQ15" s="261">
        <v>0</v>
      </c>
      <c r="ER15" s="261"/>
      <c r="ES15" s="267">
        <v>46182</v>
      </c>
      <c r="ET15" s="269">
        <v>0</v>
      </c>
      <c r="EU15" s="268">
        <v>0</v>
      </c>
      <c r="EV15" s="261"/>
      <c r="EW15" s="267">
        <v>46182</v>
      </c>
      <c r="EX15" s="273">
        <v>0</v>
      </c>
      <c r="EY15" s="271">
        <v>0</v>
      </c>
      <c r="EZ15">
        <v>0</v>
      </c>
      <c r="FA15" s="272">
        <v>0</v>
      </c>
      <c r="FB15" s="268">
        <v>0</v>
      </c>
      <c r="FC15" s="261"/>
      <c r="FH15" s="184">
        <v>46182</v>
      </c>
      <c r="FI15" s="177">
        <v>0</v>
      </c>
      <c r="FJ15" s="177">
        <v>0</v>
      </c>
      <c r="FK15" s="177">
        <v>0</v>
      </c>
      <c r="FL15" s="205">
        <v>0</v>
      </c>
      <c r="FM15"/>
      <c r="FQ15" s="184">
        <v>46182</v>
      </c>
      <c r="FR15" s="177">
        <v>0</v>
      </c>
      <c r="FS15" s="205">
        <f t="shared" si="6"/>
        <v>0</v>
      </c>
      <c r="FT15" s="184">
        <f t="shared" si="7"/>
        <v>46182</v>
      </c>
      <c r="FU15" s="177">
        <f t="shared" si="3"/>
        <v>0</v>
      </c>
      <c r="FV15" s="205">
        <f t="shared" si="23"/>
        <v>0</v>
      </c>
      <c r="FZ15" s="184">
        <f t="shared" si="8"/>
        <v>46182</v>
      </c>
      <c r="GA15" s="177">
        <f t="shared" si="9"/>
        <v>0</v>
      </c>
      <c r="GB15" s="177">
        <f t="shared" si="4"/>
        <v>0</v>
      </c>
      <c r="GD15" s="184">
        <v>46182</v>
      </c>
      <c r="GE15" s="177">
        <v>0</v>
      </c>
      <c r="GF15" s="177">
        <v>0</v>
      </c>
      <c r="GG15" s="177">
        <v>0</v>
      </c>
      <c r="GH15" s="213">
        <v>0</v>
      </c>
      <c r="GM15" s="184">
        <v>46182</v>
      </c>
      <c r="GN15" s="177">
        <v>0</v>
      </c>
      <c r="GO15" s="205">
        <f t="shared" si="24"/>
        <v>0</v>
      </c>
      <c r="GP15" s="184">
        <f t="shared" si="10"/>
        <v>46182</v>
      </c>
      <c r="GQ15" s="177">
        <f t="shared" si="25"/>
        <v>0</v>
      </c>
      <c r="GR15" s="205">
        <f t="shared" si="26"/>
        <v>0</v>
      </c>
      <c r="GS15" s="177"/>
      <c r="GT15" s="177"/>
      <c r="GU15" s="177"/>
      <c r="GV15" s="184">
        <f t="shared" si="11"/>
        <v>46182</v>
      </c>
      <c r="GW15" s="177">
        <f t="shared" si="12"/>
        <v>0</v>
      </c>
      <c r="GX15" s="177">
        <f t="shared" si="27"/>
        <v>0</v>
      </c>
      <c r="GY15" s="177"/>
      <c r="GZ15" s="177"/>
      <c r="HA15" s="177"/>
      <c r="HB15" s="177"/>
      <c r="HC15" s="177"/>
      <c r="HD15" s="177"/>
      <c r="HE15" s="177"/>
      <c r="HF15" s="177"/>
      <c r="HG15" s="177" t="s">
        <v>132</v>
      </c>
      <c r="HH15" s="177" t="s">
        <v>41</v>
      </c>
    </row>
    <row r="16" spans="1:217" x14ac:dyDescent="0.25">
      <c r="A16" s="155"/>
      <c r="B16" s="40"/>
      <c r="C16" s="40"/>
      <c r="D16" s="40"/>
      <c r="E16" s="40"/>
      <c r="F16" s="150"/>
      <c r="M16" s="151"/>
      <c r="N16" s="150"/>
      <c r="U16" s="151"/>
      <c r="V16" s="41"/>
      <c r="BY16"/>
      <c r="BZ16"/>
      <c r="CC16" s="193">
        <f t="shared" si="36"/>
        <v>0</v>
      </c>
      <c r="CD16" s="187" t="str">
        <f t="shared" si="37"/>
        <v/>
      </c>
      <c r="CE16" s="188" t="str">
        <f t="shared" si="38"/>
        <v/>
      </c>
      <c r="CF16" s="187" t="str">
        <f t="shared" si="39"/>
        <v/>
      </c>
      <c r="CI16" s="178">
        <v>46182</v>
      </c>
      <c r="CJ16" s="177">
        <v>35</v>
      </c>
      <c r="CK16" s="177">
        <v>0</v>
      </c>
      <c r="CL16" s="177">
        <v>0</v>
      </c>
      <c r="CO16" s="186">
        <f t="shared" si="40"/>
        <v>46182</v>
      </c>
      <c r="CP16" s="187">
        <f t="shared" si="43"/>
        <v>35</v>
      </c>
      <c r="CQ16" s="188">
        <f t="shared" si="41"/>
        <v>35</v>
      </c>
      <c r="CR16" s="187">
        <f t="shared" si="42"/>
        <v>35</v>
      </c>
      <c r="CS16" s="236"/>
      <c r="CT16" s="238"/>
      <c r="CU16" s="184">
        <v>46177</v>
      </c>
      <c r="CV16" s="181">
        <v>1</v>
      </c>
      <c r="CW16" s="229">
        <v>7.02</v>
      </c>
      <c r="CX16" s="177">
        <v>6.71</v>
      </c>
      <c r="CY16" s="205">
        <v>4.4159544159544151E-2</v>
      </c>
      <c r="CZ16" s="205"/>
      <c r="DA16" s="256">
        <f>CU16</f>
        <v>46177</v>
      </c>
      <c r="DB16" s="181">
        <f t="shared" si="13"/>
        <v>1</v>
      </c>
      <c r="DC16" s="181" t="str">
        <f t="shared" si="14"/>
        <v>04 - T1</v>
      </c>
      <c r="DD16" s="205">
        <f t="shared" si="15"/>
        <v>4.4159544159544151E-2</v>
      </c>
      <c r="DE16" s="260">
        <v>6487.53125</v>
      </c>
      <c r="DG16" s="181">
        <v>1</v>
      </c>
      <c r="DH16" s="184">
        <v>46183</v>
      </c>
      <c r="DI16" s="177">
        <v>0</v>
      </c>
      <c r="DL16" s="181" t="str">
        <f t="shared" si="16"/>
        <v>04 - T1</v>
      </c>
      <c r="DM16" s="221">
        <f t="shared" si="17"/>
        <v>7.02</v>
      </c>
      <c r="DN16" s="221">
        <f t="shared" si="18"/>
        <v>6.71</v>
      </c>
      <c r="DO16" s="229">
        <v>731.25</v>
      </c>
      <c r="DP16" s="229">
        <v>1656.25</v>
      </c>
      <c r="DQ16" s="229">
        <v>156.25</v>
      </c>
      <c r="DR16" s="229">
        <v>0</v>
      </c>
      <c r="DS16" s="229">
        <v>10.416666666666666</v>
      </c>
      <c r="DU16" s="184">
        <v>46177</v>
      </c>
      <c r="DV16" s="181">
        <v>1</v>
      </c>
      <c r="DW16" s="229">
        <v>3110</v>
      </c>
      <c r="DX16" s="177">
        <v>793</v>
      </c>
      <c r="EA16" s="256">
        <f>DU16</f>
        <v>46177</v>
      </c>
      <c r="EB16" s="181">
        <f t="shared" si="5"/>
        <v>1</v>
      </c>
      <c r="EC16" s="181" t="str">
        <f t="shared" si="19"/>
        <v>04 - T1</v>
      </c>
      <c r="ED16" s="229">
        <f t="shared" si="0"/>
        <v>3110</v>
      </c>
      <c r="EE16" s="229">
        <f t="shared" si="1"/>
        <v>793</v>
      </c>
      <c r="EF16" s="177">
        <v>480</v>
      </c>
      <c r="EG16" s="229">
        <f t="shared" si="44"/>
        <v>1492.8</v>
      </c>
      <c r="EH16" s="229">
        <f t="shared" si="20"/>
        <v>1183.7903999999999</v>
      </c>
      <c r="EI16" s="229">
        <f t="shared" si="21"/>
        <v>309.00960000000009</v>
      </c>
      <c r="EJ16" s="261">
        <f t="shared" si="2"/>
        <v>6487.53125</v>
      </c>
      <c r="EK16" s="229">
        <f t="shared" si="22"/>
        <v>309.00960000000009</v>
      </c>
      <c r="EL16" s="229">
        <v>351</v>
      </c>
      <c r="EM16" s="229">
        <v>795</v>
      </c>
      <c r="EN16" s="229">
        <v>75</v>
      </c>
      <c r="EO16" s="229">
        <v>0</v>
      </c>
      <c r="EP16" s="229">
        <v>5</v>
      </c>
      <c r="EQ16" s="261">
        <v>3114015</v>
      </c>
      <c r="ER16" s="261"/>
      <c r="ES16" s="267" t="s">
        <v>222</v>
      </c>
      <c r="ET16" s="269">
        <v>930.72672</v>
      </c>
      <c r="EU16" s="268">
        <v>0.27758029227557413</v>
      </c>
      <c r="EV16" s="261"/>
      <c r="EW16" s="267">
        <v>46183</v>
      </c>
      <c r="EX16" s="273">
        <v>0</v>
      </c>
      <c r="EY16" s="271">
        <v>0</v>
      </c>
      <c r="EZ16">
        <v>0</v>
      </c>
      <c r="FA16" s="272">
        <v>0</v>
      </c>
      <c r="FB16" s="268">
        <v>0</v>
      </c>
      <c r="FC16" s="261"/>
      <c r="FH16" s="184">
        <v>46183</v>
      </c>
      <c r="FI16" s="177">
        <v>0</v>
      </c>
      <c r="FJ16" s="177">
        <v>0</v>
      </c>
      <c r="FK16" s="177">
        <v>0</v>
      </c>
      <c r="FL16" s="205">
        <v>0</v>
      </c>
      <c r="FM16"/>
      <c r="FQ16" s="184">
        <v>46183</v>
      </c>
      <c r="FR16" s="177">
        <v>0</v>
      </c>
      <c r="FS16" s="205">
        <f t="shared" si="6"/>
        <v>0</v>
      </c>
      <c r="FT16" s="184">
        <f t="shared" si="7"/>
        <v>46183</v>
      </c>
      <c r="FU16" s="177">
        <f t="shared" si="3"/>
        <v>0</v>
      </c>
      <c r="FV16" s="205">
        <f t="shared" si="23"/>
        <v>0</v>
      </c>
      <c r="FZ16" s="184">
        <f t="shared" si="8"/>
        <v>46183</v>
      </c>
      <c r="GA16" s="177">
        <f t="shared" si="9"/>
        <v>0</v>
      </c>
      <c r="GB16" s="177">
        <f t="shared" si="4"/>
        <v>0</v>
      </c>
      <c r="GD16" s="184">
        <v>46183</v>
      </c>
      <c r="GE16" s="177">
        <v>0</v>
      </c>
      <c r="GF16" s="177">
        <v>0</v>
      </c>
      <c r="GG16" s="177">
        <v>0</v>
      </c>
      <c r="GH16" s="213">
        <v>0</v>
      </c>
      <c r="GM16" s="184">
        <v>46183</v>
      </c>
      <c r="GN16" s="177">
        <v>0</v>
      </c>
      <c r="GO16" s="205">
        <f t="shared" si="24"/>
        <v>0</v>
      </c>
      <c r="GP16" s="184">
        <f t="shared" si="10"/>
        <v>46183</v>
      </c>
      <c r="GQ16" s="177">
        <f t="shared" si="25"/>
        <v>0</v>
      </c>
      <c r="GR16" s="205">
        <f t="shared" si="26"/>
        <v>0</v>
      </c>
      <c r="GS16" s="177"/>
      <c r="GT16" s="177"/>
      <c r="GU16" s="177"/>
      <c r="GV16" s="184">
        <f t="shared" si="11"/>
        <v>46183</v>
      </c>
      <c r="GW16" s="177">
        <f t="shared" si="12"/>
        <v>0</v>
      </c>
      <c r="GX16" s="177">
        <f t="shared" si="27"/>
        <v>0</v>
      </c>
      <c r="GY16" s="177"/>
      <c r="GZ16" s="177"/>
      <c r="HA16" s="177"/>
      <c r="HB16" s="177"/>
      <c r="HC16" s="177"/>
      <c r="HD16" s="177"/>
      <c r="HE16" s="177"/>
      <c r="HF16" s="177"/>
      <c r="HG16" s="177" t="s">
        <v>133</v>
      </c>
      <c r="HH16" s="177" t="s">
        <v>243</v>
      </c>
    </row>
    <row r="17" spans="1:216" x14ac:dyDescent="0.25">
      <c r="A17" s="155"/>
      <c r="B17" s="40"/>
      <c r="C17" s="40"/>
      <c r="D17" s="40"/>
      <c r="E17" s="40"/>
      <c r="F17" s="150"/>
      <c r="M17" s="151"/>
      <c r="N17" s="150"/>
      <c r="U17" s="151"/>
      <c r="V17" s="41"/>
      <c r="CI17" s="178">
        <v>46183</v>
      </c>
      <c r="CJ17" s="177">
        <v>0</v>
      </c>
      <c r="CK17" s="177">
        <v>0</v>
      </c>
      <c r="CL17" s="177">
        <v>0</v>
      </c>
      <c r="CO17" s="186">
        <f t="shared" si="40"/>
        <v>46183</v>
      </c>
      <c r="CP17" s="187" t="str">
        <f t="shared" si="43"/>
        <v/>
      </c>
      <c r="CQ17" s="188" t="str">
        <f t="shared" si="41"/>
        <v/>
      </c>
      <c r="CR17" s="187" t="str">
        <f t="shared" si="42"/>
        <v/>
      </c>
      <c r="CS17" s="236"/>
      <c r="CT17" s="238"/>
      <c r="CV17" s="181">
        <v>2</v>
      </c>
      <c r="CW17" s="229">
        <v>6.57</v>
      </c>
      <c r="CX17" s="177">
        <v>6.49</v>
      </c>
      <c r="CY17" s="205">
        <v>1.2176560121765601E-2</v>
      </c>
      <c r="CZ17" s="205"/>
      <c r="DA17" s="256">
        <f>DA16</f>
        <v>46177</v>
      </c>
      <c r="DB17" s="181">
        <f t="shared" si="13"/>
        <v>2</v>
      </c>
      <c r="DC17" s="181" t="str">
        <f t="shared" si="14"/>
        <v>04 - T2</v>
      </c>
      <c r="DD17" s="205">
        <f t="shared" si="15"/>
        <v>1.2176560121765601E-2</v>
      </c>
      <c r="DE17" s="260">
        <v>0</v>
      </c>
      <c r="DG17" s="181">
        <v>1</v>
      </c>
      <c r="DH17" s="184">
        <v>46184</v>
      </c>
      <c r="DI17" s="177">
        <v>0</v>
      </c>
      <c r="DL17" s="181" t="str">
        <f t="shared" si="16"/>
        <v>04 - T2</v>
      </c>
      <c r="DM17" s="221">
        <f t="shared" si="17"/>
        <v>6.57</v>
      </c>
      <c r="DN17" s="221">
        <f t="shared" si="18"/>
        <v>6.49</v>
      </c>
      <c r="DO17" s="229">
        <v>0</v>
      </c>
      <c r="DP17" s="229">
        <v>0</v>
      </c>
      <c r="DQ17" s="229">
        <v>0</v>
      </c>
      <c r="DR17" s="229">
        <v>0</v>
      </c>
      <c r="DS17" s="229">
        <v>0</v>
      </c>
      <c r="DV17" s="181">
        <v>2</v>
      </c>
      <c r="DW17" s="229">
        <v>0</v>
      </c>
      <c r="DX17" s="177">
        <v>0</v>
      </c>
      <c r="EA17" s="256">
        <f>+EA16</f>
        <v>46177</v>
      </c>
      <c r="EB17" s="181">
        <f t="shared" si="5"/>
        <v>2</v>
      </c>
      <c r="EC17" s="181" t="str">
        <f t="shared" si="19"/>
        <v>04 - T2</v>
      </c>
      <c r="ED17" s="229">
        <f t="shared" si="0"/>
        <v>0</v>
      </c>
      <c r="EE17" s="229">
        <f t="shared" si="1"/>
        <v>0</v>
      </c>
      <c r="EF17" s="177">
        <v>0</v>
      </c>
      <c r="EG17" s="229">
        <f t="shared" si="44"/>
        <v>0</v>
      </c>
      <c r="EH17" s="229">
        <f t="shared" si="20"/>
        <v>0</v>
      </c>
      <c r="EI17" s="229">
        <f t="shared" si="21"/>
        <v>0</v>
      </c>
      <c r="EJ17" s="261">
        <f t="shared" si="2"/>
        <v>0</v>
      </c>
      <c r="EK17" s="229">
        <f t="shared" si="22"/>
        <v>0</v>
      </c>
      <c r="EL17" s="229">
        <v>143</v>
      </c>
      <c r="EM17" s="229">
        <v>291.5</v>
      </c>
      <c r="EN17" s="229">
        <v>25</v>
      </c>
      <c r="EO17" s="229">
        <v>5</v>
      </c>
      <c r="EP17" s="229">
        <v>5</v>
      </c>
      <c r="EQ17" s="261">
        <v>1303012</v>
      </c>
      <c r="ER17" s="261"/>
      <c r="ES17"/>
      <c r="ET17"/>
      <c r="EU17"/>
      <c r="EV17" s="261"/>
      <c r="EW17" s="267">
        <v>46184</v>
      </c>
      <c r="EX17" s="273">
        <v>0</v>
      </c>
      <c r="EY17" s="271">
        <v>0</v>
      </c>
      <c r="EZ17">
        <v>0</v>
      </c>
      <c r="FA17" s="272">
        <v>0</v>
      </c>
      <c r="FB17" s="268">
        <v>0</v>
      </c>
      <c r="FC17" s="261"/>
      <c r="FH17" s="184">
        <v>46184</v>
      </c>
      <c r="FI17" s="177">
        <v>0</v>
      </c>
      <c r="FJ17" s="177">
        <v>0</v>
      </c>
      <c r="FK17" s="177">
        <v>0</v>
      </c>
      <c r="FL17" s="205">
        <v>0</v>
      </c>
      <c r="FM17"/>
      <c r="FQ17" s="184">
        <v>46184</v>
      </c>
      <c r="FR17" s="177">
        <v>0</v>
      </c>
      <c r="FS17" s="205">
        <f t="shared" si="6"/>
        <v>0</v>
      </c>
      <c r="FT17" s="184">
        <f t="shared" si="7"/>
        <v>46184</v>
      </c>
      <c r="FU17" s="177">
        <f t="shared" si="3"/>
        <v>0</v>
      </c>
      <c r="FV17" s="205">
        <f t="shared" si="23"/>
        <v>0</v>
      </c>
      <c r="FZ17" s="184">
        <f t="shared" si="8"/>
        <v>46184</v>
      </c>
      <c r="GA17" s="177">
        <f t="shared" si="9"/>
        <v>0</v>
      </c>
      <c r="GB17" s="177">
        <f t="shared" si="4"/>
        <v>0</v>
      </c>
      <c r="GD17" s="184">
        <v>46184</v>
      </c>
      <c r="GE17" s="177">
        <v>0</v>
      </c>
      <c r="GF17" s="177">
        <v>0</v>
      </c>
      <c r="GG17" s="177">
        <v>0</v>
      </c>
      <c r="GH17" s="213">
        <v>0</v>
      </c>
      <c r="GM17" s="184">
        <v>46184</v>
      </c>
      <c r="GN17" s="177">
        <v>0</v>
      </c>
      <c r="GO17" s="205">
        <f t="shared" si="24"/>
        <v>0</v>
      </c>
      <c r="GP17" s="184">
        <f t="shared" si="10"/>
        <v>46184</v>
      </c>
      <c r="GQ17" s="177">
        <f t="shared" si="25"/>
        <v>0</v>
      </c>
      <c r="GR17" s="205">
        <f t="shared" si="26"/>
        <v>0</v>
      </c>
      <c r="GS17" s="177"/>
      <c r="GT17" s="177"/>
      <c r="GU17" s="177"/>
      <c r="GV17" s="184">
        <f t="shared" si="11"/>
        <v>46184</v>
      </c>
      <c r="GW17" s="177">
        <f t="shared" si="12"/>
        <v>0</v>
      </c>
      <c r="GX17" s="177">
        <f t="shared" si="27"/>
        <v>0</v>
      </c>
      <c r="GY17" s="177"/>
      <c r="GZ17" s="177"/>
      <c r="HA17" s="177"/>
      <c r="HB17" s="177"/>
      <c r="HC17" s="177"/>
      <c r="HD17" s="177"/>
      <c r="HE17" s="177"/>
      <c r="HF17" s="177"/>
      <c r="HG17" s="177" t="s">
        <v>134</v>
      </c>
      <c r="HH17" s="177" t="s">
        <v>111</v>
      </c>
    </row>
    <row r="18" spans="1:216" x14ac:dyDescent="0.25">
      <c r="A18" s="155"/>
      <c r="B18" s="40"/>
      <c r="C18" s="40"/>
      <c r="D18" s="40"/>
      <c r="E18" s="40"/>
      <c r="F18" s="150"/>
      <c r="M18" s="151"/>
      <c r="N18" s="150"/>
      <c r="U18" s="151"/>
      <c r="V18" s="41"/>
      <c r="CI18" s="178">
        <v>46184</v>
      </c>
      <c r="CJ18" s="177">
        <v>0</v>
      </c>
      <c r="CK18" s="177">
        <v>0</v>
      </c>
      <c r="CL18" s="177">
        <v>0</v>
      </c>
      <c r="CO18" s="186">
        <f>CI18</f>
        <v>46184</v>
      </c>
      <c r="CP18" s="187" t="str">
        <f t="shared" si="43"/>
        <v/>
      </c>
      <c r="CQ18" s="188" t="str">
        <f t="shared" si="41"/>
        <v/>
      </c>
      <c r="CR18" s="187" t="str">
        <f t="shared" si="42"/>
        <v/>
      </c>
      <c r="CS18" s="236"/>
      <c r="CT18" s="238"/>
      <c r="CV18" s="181">
        <v>3</v>
      </c>
      <c r="CW18" s="229">
        <v>7.33</v>
      </c>
      <c r="CX18" s="177">
        <v>6.97</v>
      </c>
      <c r="CY18" s="205">
        <v>4.9113233287858216E-2</v>
      </c>
      <c r="CZ18" s="205"/>
      <c r="DA18" s="257">
        <f>DA17</f>
        <v>46177</v>
      </c>
      <c r="DB18" s="181">
        <f t="shared" si="13"/>
        <v>3</v>
      </c>
      <c r="DC18" s="181" t="str">
        <f t="shared" si="14"/>
        <v>04 - T3</v>
      </c>
      <c r="DD18" s="205">
        <f t="shared" si="15"/>
        <v>4.9113233287858216E-2</v>
      </c>
      <c r="DE18" s="260">
        <v>2925.3572916666667</v>
      </c>
      <c r="DG18" s="181">
        <v>1</v>
      </c>
      <c r="DH18" s="184">
        <v>46185</v>
      </c>
      <c r="DI18" s="177">
        <v>0</v>
      </c>
      <c r="DL18" s="181" t="str">
        <f t="shared" si="16"/>
        <v>04 - T3</v>
      </c>
      <c r="DM18" s="221">
        <f t="shared" si="17"/>
        <v>7.33</v>
      </c>
      <c r="DN18" s="221">
        <f t="shared" si="18"/>
        <v>6.97</v>
      </c>
      <c r="DO18" s="229">
        <v>162.5</v>
      </c>
      <c r="DP18" s="229">
        <v>524.47916666666663</v>
      </c>
      <c r="DQ18" s="229">
        <v>156.25</v>
      </c>
      <c r="DR18" s="229">
        <v>5.208333333333333</v>
      </c>
      <c r="DS18" s="229">
        <v>10.416666666666666</v>
      </c>
      <c r="DV18" s="181">
        <v>3</v>
      </c>
      <c r="DW18" s="229">
        <v>1611</v>
      </c>
      <c r="DX18" s="177">
        <v>598</v>
      </c>
      <c r="EA18" s="257">
        <f>+EA17</f>
        <v>46177</v>
      </c>
      <c r="EB18" s="181">
        <f t="shared" si="5"/>
        <v>3</v>
      </c>
      <c r="EC18" s="181" t="str">
        <f t="shared" si="19"/>
        <v>04 - T3</v>
      </c>
      <c r="ED18" s="229">
        <f t="shared" si="0"/>
        <v>1611</v>
      </c>
      <c r="EE18" s="229">
        <f t="shared" si="1"/>
        <v>598</v>
      </c>
      <c r="EF18" s="177">
        <v>960</v>
      </c>
      <c r="EG18" s="229">
        <f t="shared" si="44"/>
        <v>1546.56</v>
      </c>
      <c r="EH18" s="229">
        <f t="shared" si="20"/>
        <v>924.84288000000004</v>
      </c>
      <c r="EI18" s="229">
        <f t="shared" si="21"/>
        <v>621.71711999999991</v>
      </c>
      <c r="EJ18" s="261">
        <f t="shared" si="2"/>
        <v>2925.3572916666667</v>
      </c>
      <c r="EK18" s="229">
        <f t="shared" si="22"/>
        <v>621.71711999999991</v>
      </c>
      <c r="EL18" s="229">
        <v>156</v>
      </c>
      <c r="EM18" s="229">
        <v>503.5</v>
      </c>
      <c r="EN18" s="229">
        <v>150</v>
      </c>
      <c r="EO18" s="229">
        <v>5</v>
      </c>
      <c r="EP18" s="229">
        <v>10</v>
      </c>
      <c r="EQ18" s="261">
        <v>2808343</v>
      </c>
      <c r="ER18" s="261"/>
      <c r="ES18"/>
      <c r="ET18"/>
      <c r="EU18"/>
      <c r="EV18" s="261"/>
      <c r="EW18" s="267">
        <v>46185</v>
      </c>
      <c r="EX18" s="273">
        <v>0</v>
      </c>
      <c r="EY18" s="271">
        <v>0</v>
      </c>
      <c r="EZ18">
        <v>0</v>
      </c>
      <c r="FA18" s="272">
        <v>0</v>
      </c>
      <c r="FB18" s="268">
        <v>0</v>
      </c>
      <c r="FC18" s="261"/>
      <c r="FH18" s="184">
        <v>46185</v>
      </c>
      <c r="FI18" s="177">
        <v>0</v>
      </c>
      <c r="FJ18" s="177">
        <v>0</v>
      </c>
      <c r="FK18" s="177">
        <v>0</v>
      </c>
      <c r="FL18" s="205">
        <v>0</v>
      </c>
      <c r="FM18"/>
      <c r="FQ18" s="184">
        <v>46185</v>
      </c>
      <c r="FR18" s="177">
        <v>0</v>
      </c>
      <c r="FS18" s="205">
        <f t="shared" si="6"/>
        <v>0</v>
      </c>
      <c r="FT18" s="184">
        <f t="shared" si="7"/>
        <v>46185</v>
      </c>
      <c r="FU18" s="177">
        <f t="shared" si="3"/>
        <v>0</v>
      </c>
      <c r="FV18" s="205">
        <f t="shared" si="23"/>
        <v>0</v>
      </c>
      <c r="FZ18" s="184">
        <f t="shared" si="8"/>
        <v>46185</v>
      </c>
      <c r="GA18" s="177">
        <f t="shared" si="9"/>
        <v>0</v>
      </c>
      <c r="GB18" s="177">
        <f t="shared" si="4"/>
        <v>0</v>
      </c>
      <c r="GD18" s="184">
        <v>46185</v>
      </c>
      <c r="GE18" s="177">
        <v>0</v>
      </c>
      <c r="GF18" s="177">
        <v>0</v>
      </c>
      <c r="GG18" s="177">
        <v>0</v>
      </c>
      <c r="GH18" s="213">
        <v>0</v>
      </c>
      <c r="GM18" s="184">
        <v>46185</v>
      </c>
      <c r="GN18" s="177">
        <v>0</v>
      </c>
      <c r="GO18" s="205">
        <f t="shared" si="24"/>
        <v>0</v>
      </c>
      <c r="GP18" s="184">
        <f t="shared" si="10"/>
        <v>46185</v>
      </c>
      <c r="GQ18" s="177">
        <f t="shared" si="25"/>
        <v>0</v>
      </c>
      <c r="GR18" s="205">
        <f t="shared" si="26"/>
        <v>0</v>
      </c>
      <c r="GS18" s="177"/>
      <c r="GT18" s="177"/>
      <c r="GU18" s="177"/>
      <c r="GV18" s="184">
        <f t="shared" si="11"/>
        <v>46185</v>
      </c>
      <c r="GW18" s="177">
        <f t="shared" si="12"/>
        <v>0</v>
      </c>
      <c r="GX18" s="177">
        <f t="shared" si="27"/>
        <v>0</v>
      </c>
      <c r="GY18" s="177"/>
      <c r="GZ18" s="177"/>
      <c r="HA18" s="177"/>
      <c r="HB18" s="177"/>
      <c r="HC18" s="177"/>
      <c r="HD18" s="177"/>
      <c r="HE18" s="177"/>
      <c r="HF18" s="177"/>
      <c r="HG18" s="177" t="s">
        <v>135</v>
      </c>
      <c r="HH18" s="177" t="s">
        <v>246</v>
      </c>
    </row>
    <row r="19" spans="1:216" x14ac:dyDescent="0.25">
      <c r="A19" s="155"/>
      <c r="B19" s="40"/>
      <c r="C19" s="40"/>
      <c r="D19" s="40"/>
      <c r="E19" s="40"/>
      <c r="F19" s="150"/>
      <c r="M19" s="151"/>
      <c r="N19" s="150"/>
      <c r="U19" s="151"/>
      <c r="V19" s="41"/>
      <c r="CI19" s="178">
        <v>46185</v>
      </c>
      <c r="CJ19" s="177">
        <v>0</v>
      </c>
      <c r="CK19" s="177">
        <v>0</v>
      </c>
      <c r="CL19" s="177">
        <v>0</v>
      </c>
      <c r="CO19" s="186">
        <f t="shared" si="40"/>
        <v>46185</v>
      </c>
      <c r="CP19" s="187" t="str">
        <f t="shared" si="43"/>
        <v/>
      </c>
      <c r="CQ19" s="188" t="str">
        <f t="shared" si="41"/>
        <v/>
      </c>
      <c r="CR19" s="187" t="str">
        <f t="shared" si="42"/>
        <v/>
      </c>
      <c r="CS19" s="236"/>
      <c r="CT19" s="238"/>
      <c r="CU19" s="184">
        <v>46178</v>
      </c>
      <c r="CV19" s="181">
        <v>1</v>
      </c>
      <c r="CW19" s="229">
        <v>7.28</v>
      </c>
      <c r="CX19" s="177">
        <v>6.86</v>
      </c>
      <c r="CY19" s="205">
        <v>5.7692307692307709E-2</v>
      </c>
      <c r="CZ19" s="205"/>
      <c r="DA19" s="256">
        <f>CU19</f>
        <v>46178</v>
      </c>
      <c r="DB19" s="181">
        <f t="shared" si="13"/>
        <v>1</v>
      </c>
      <c r="DC19" s="181" t="str">
        <f t="shared" si="14"/>
        <v>05 - T1</v>
      </c>
      <c r="DD19" s="205">
        <f t="shared" si="15"/>
        <v>5.7692307692307709E-2</v>
      </c>
      <c r="DE19" s="260">
        <v>2517.16015625</v>
      </c>
      <c r="DG19" s="181">
        <v>1</v>
      </c>
      <c r="DH19" s="184">
        <v>46186</v>
      </c>
      <c r="DI19" s="177">
        <v>0</v>
      </c>
      <c r="DL19" s="181" t="str">
        <f t="shared" si="16"/>
        <v>05 - T1</v>
      </c>
      <c r="DM19" s="221">
        <f t="shared" si="17"/>
        <v>7.28</v>
      </c>
      <c r="DN19" s="221">
        <f t="shared" si="18"/>
        <v>6.86</v>
      </c>
      <c r="DO19" s="229">
        <v>203.125</v>
      </c>
      <c r="DP19" s="229">
        <v>414.0625</v>
      </c>
      <c r="DQ19" s="229">
        <v>136.71875</v>
      </c>
      <c r="DR19" s="229">
        <v>7.8125</v>
      </c>
      <c r="DS19" s="229">
        <v>7.8125</v>
      </c>
      <c r="DU19" s="184">
        <v>46178</v>
      </c>
      <c r="DV19" s="181">
        <v>1</v>
      </c>
      <c r="DW19" s="229">
        <v>0</v>
      </c>
      <c r="DX19" s="177">
        <v>0</v>
      </c>
      <c r="EA19" s="256">
        <f>DU19</f>
        <v>46178</v>
      </c>
      <c r="EB19" s="181">
        <f t="shared" si="5"/>
        <v>1</v>
      </c>
      <c r="EC19" s="181" t="str">
        <f t="shared" si="19"/>
        <v>05 - T1</v>
      </c>
      <c r="ED19" s="229">
        <f t="shared" si="0"/>
        <v>0</v>
      </c>
      <c r="EE19" s="229">
        <f t="shared" si="1"/>
        <v>0</v>
      </c>
      <c r="EF19" s="177">
        <v>640</v>
      </c>
      <c r="EG19" s="229">
        <f t="shared" si="44"/>
        <v>0</v>
      </c>
      <c r="EH19" s="229">
        <f t="shared" si="20"/>
        <v>0</v>
      </c>
      <c r="EI19" s="229">
        <f t="shared" si="21"/>
        <v>0</v>
      </c>
      <c r="EJ19" s="261">
        <f t="shared" si="2"/>
        <v>2517.16015625</v>
      </c>
      <c r="EK19" s="229">
        <f t="shared" si="22"/>
        <v>0</v>
      </c>
      <c r="EL19" s="229">
        <v>130</v>
      </c>
      <c r="EM19" s="229">
        <v>265</v>
      </c>
      <c r="EN19" s="229">
        <v>87.5</v>
      </c>
      <c r="EO19" s="229">
        <v>5</v>
      </c>
      <c r="EP19" s="229">
        <v>5</v>
      </c>
      <c r="EQ19" s="261">
        <v>1610982.5</v>
      </c>
      <c r="ER19" s="261"/>
      <c r="ES19"/>
      <c r="ET19"/>
      <c r="EU19"/>
      <c r="EV19" s="261"/>
      <c r="EW19" s="267">
        <v>46186</v>
      </c>
      <c r="EX19" s="273">
        <v>0</v>
      </c>
      <c r="EY19" s="271">
        <v>0</v>
      </c>
      <c r="EZ19">
        <v>0</v>
      </c>
      <c r="FA19" s="272">
        <v>0</v>
      </c>
      <c r="FB19" s="268">
        <v>0</v>
      </c>
      <c r="FC19" s="261"/>
      <c r="FH19" s="184">
        <v>46186</v>
      </c>
      <c r="FI19" s="177">
        <v>0</v>
      </c>
      <c r="FJ19" s="177">
        <v>0</v>
      </c>
      <c r="FK19" s="177">
        <v>0</v>
      </c>
      <c r="FL19" s="205">
        <v>0</v>
      </c>
      <c r="FM19"/>
      <c r="FQ19" s="184">
        <v>46186</v>
      </c>
      <c r="FR19" s="177">
        <v>0</v>
      </c>
      <c r="FS19" s="205">
        <f t="shared" si="6"/>
        <v>0</v>
      </c>
      <c r="FT19" s="184">
        <f t="shared" si="7"/>
        <v>46186</v>
      </c>
      <c r="FU19" s="177">
        <f t="shared" si="3"/>
        <v>0</v>
      </c>
      <c r="FV19" s="205">
        <f t="shared" si="23"/>
        <v>0</v>
      </c>
      <c r="FZ19" s="184">
        <f t="shared" si="8"/>
        <v>46186</v>
      </c>
      <c r="GA19" s="177">
        <f t="shared" si="9"/>
        <v>0</v>
      </c>
      <c r="GB19" s="177">
        <f t="shared" si="4"/>
        <v>0</v>
      </c>
      <c r="GD19" s="184">
        <v>46186</v>
      </c>
      <c r="GE19" s="177">
        <v>0</v>
      </c>
      <c r="GF19" s="177">
        <v>0</v>
      </c>
      <c r="GG19" s="177">
        <v>0</v>
      </c>
      <c r="GH19" s="213">
        <v>0</v>
      </c>
      <c r="GM19" s="184">
        <v>46186</v>
      </c>
      <c r="GN19" s="177">
        <v>0</v>
      </c>
      <c r="GO19" s="205">
        <f t="shared" si="24"/>
        <v>0</v>
      </c>
      <c r="GP19" s="184">
        <f t="shared" si="10"/>
        <v>46186</v>
      </c>
      <c r="GQ19" s="177">
        <f t="shared" si="25"/>
        <v>0</v>
      </c>
      <c r="GR19" s="205">
        <f t="shared" si="26"/>
        <v>0</v>
      </c>
      <c r="GS19" s="177"/>
      <c r="GT19" s="177"/>
      <c r="GU19" s="177"/>
      <c r="GV19" s="184">
        <f t="shared" si="11"/>
        <v>46186</v>
      </c>
      <c r="GW19" s="177">
        <f t="shared" si="12"/>
        <v>0</v>
      </c>
      <c r="GX19" s="177">
        <f t="shared" si="27"/>
        <v>0</v>
      </c>
      <c r="GY19" s="177"/>
      <c r="GZ19" s="177"/>
      <c r="HA19" s="177"/>
      <c r="HB19" s="177"/>
      <c r="HC19" s="177"/>
      <c r="HD19" s="177"/>
      <c r="HE19" s="177"/>
      <c r="HF19" s="177"/>
      <c r="HG19" s="177" t="s">
        <v>136</v>
      </c>
      <c r="HH19" s="177" t="s">
        <v>112</v>
      </c>
    </row>
    <row r="20" spans="1:216" x14ac:dyDescent="0.25">
      <c r="A20" s="155"/>
      <c r="B20" s="40"/>
      <c r="C20" s="40"/>
      <c r="D20" s="40"/>
      <c r="E20" s="40"/>
      <c r="F20" s="150"/>
      <c r="M20" s="151"/>
      <c r="N20" s="150"/>
      <c r="U20" s="151"/>
      <c r="V20" s="41"/>
      <c r="CI20" s="178">
        <v>46186</v>
      </c>
      <c r="CJ20" s="177">
        <v>0</v>
      </c>
      <c r="CK20" s="177">
        <v>0</v>
      </c>
      <c r="CL20" s="177">
        <v>0</v>
      </c>
      <c r="CO20" s="186">
        <f t="shared" si="40"/>
        <v>46186</v>
      </c>
      <c r="CP20" s="187" t="str">
        <f t="shared" si="43"/>
        <v/>
      </c>
      <c r="CQ20" s="188" t="str">
        <f t="shared" si="41"/>
        <v/>
      </c>
      <c r="CR20" s="187" t="str">
        <f t="shared" si="42"/>
        <v/>
      </c>
      <c r="CS20" s="236"/>
      <c r="CT20" s="238"/>
      <c r="CV20" s="181">
        <v>2</v>
      </c>
      <c r="CW20" s="229">
        <v>7.17</v>
      </c>
      <c r="CX20" s="177">
        <v>7</v>
      </c>
      <c r="CY20" s="205">
        <v>2.3709902370990243E-2</v>
      </c>
      <c r="CZ20" s="205"/>
      <c r="DA20" s="256">
        <f>DA19</f>
        <v>46178</v>
      </c>
      <c r="DB20" s="181">
        <f t="shared" si="13"/>
        <v>2</v>
      </c>
      <c r="DC20" s="181" t="str">
        <f t="shared" si="14"/>
        <v>05 - T2</v>
      </c>
      <c r="DD20" s="205">
        <f t="shared" si="15"/>
        <v>2.3709902370990243E-2</v>
      </c>
      <c r="DE20" s="260">
        <v>1609.40625</v>
      </c>
      <c r="DG20" s="181">
        <v>1</v>
      </c>
      <c r="DH20" s="184">
        <v>46187</v>
      </c>
      <c r="DI20" s="177">
        <v>0</v>
      </c>
      <c r="DL20" s="181" t="str">
        <f t="shared" si="16"/>
        <v>05 - T2</v>
      </c>
      <c r="DM20" s="221">
        <f t="shared" si="17"/>
        <v>7.17</v>
      </c>
      <c r="DN20" s="221">
        <f t="shared" si="18"/>
        <v>7</v>
      </c>
      <c r="DO20" s="229">
        <v>185.71428571428572</v>
      </c>
      <c r="DP20" s="229">
        <v>236.60714285714286</v>
      </c>
      <c r="DQ20" s="229">
        <v>66.964285714285708</v>
      </c>
      <c r="DR20" s="229">
        <v>8.9285714285714288</v>
      </c>
      <c r="DS20" s="229">
        <v>8.9285714285714288</v>
      </c>
      <c r="DV20" s="181">
        <v>2</v>
      </c>
      <c r="DW20" s="229">
        <v>0</v>
      </c>
      <c r="DX20" s="177">
        <v>0</v>
      </c>
      <c r="EA20" s="256">
        <f>+EA19</f>
        <v>46178</v>
      </c>
      <c r="EB20" s="181">
        <f t="shared" si="5"/>
        <v>2</v>
      </c>
      <c r="EC20" s="181" t="str">
        <f t="shared" si="19"/>
        <v>05 - T2</v>
      </c>
      <c r="ED20" s="229">
        <f t="shared" si="0"/>
        <v>0</v>
      </c>
      <c r="EE20" s="229">
        <f t="shared" si="1"/>
        <v>0</v>
      </c>
      <c r="EF20" s="177">
        <v>560</v>
      </c>
      <c r="EG20" s="229">
        <f t="shared" si="44"/>
        <v>0</v>
      </c>
      <c r="EH20" s="229">
        <f t="shared" si="20"/>
        <v>0</v>
      </c>
      <c r="EI20" s="229">
        <f t="shared" si="21"/>
        <v>0</v>
      </c>
      <c r="EJ20" s="261">
        <f t="shared" si="2"/>
        <v>1609.40625</v>
      </c>
      <c r="EK20" s="229">
        <f t="shared" si="22"/>
        <v>0</v>
      </c>
      <c r="EL20" s="229">
        <v>104</v>
      </c>
      <c r="EM20" s="229">
        <v>132.5</v>
      </c>
      <c r="EN20" s="229">
        <v>37.5</v>
      </c>
      <c r="EO20" s="229">
        <v>5</v>
      </c>
      <c r="EP20" s="229">
        <v>5</v>
      </c>
      <c r="EQ20" s="261">
        <v>901267.5</v>
      </c>
      <c r="ER20" s="261"/>
      <c r="ES20"/>
      <c r="ET20"/>
      <c r="EU20"/>
      <c r="EV20" s="261"/>
      <c r="EW20" s="267">
        <v>46187</v>
      </c>
      <c r="EX20" s="273">
        <v>0</v>
      </c>
      <c r="EY20" s="271">
        <v>0</v>
      </c>
      <c r="EZ20">
        <v>0</v>
      </c>
      <c r="FA20" s="272">
        <v>0</v>
      </c>
      <c r="FB20" s="268">
        <v>0</v>
      </c>
      <c r="FC20" s="261"/>
      <c r="FH20" s="184">
        <v>46187</v>
      </c>
      <c r="FI20" s="177">
        <v>0</v>
      </c>
      <c r="FJ20" s="177">
        <v>0</v>
      </c>
      <c r="FK20" s="177">
        <v>0</v>
      </c>
      <c r="FL20" s="205">
        <v>0</v>
      </c>
      <c r="FM20"/>
      <c r="FQ20" s="184">
        <v>46187</v>
      </c>
      <c r="FR20" s="177">
        <v>0</v>
      </c>
      <c r="FS20" s="205">
        <f t="shared" si="6"/>
        <v>0</v>
      </c>
      <c r="FT20" s="184">
        <f t="shared" si="7"/>
        <v>46187</v>
      </c>
      <c r="FU20" s="177">
        <f t="shared" si="3"/>
        <v>0</v>
      </c>
      <c r="FV20" s="205">
        <f t="shared" si="23"/>
        <v>0</v>
      </c>
      <c r="FZ20" s="184">
        <f t="shared" si="8"/>
        <v>46187</v>
      </c>
      <c r="GA20" s="177">
        <f t="shared" si="9"/>
        <v>0</v>
      </c>
      <c r="GB20" s="177">
        <f t="shared" si="4"/>
        <v>0</v>
      </c>
      <c r="GD20" s="184">
        <v>46187</v>
      </c>
      <c r="GE20" s="177">
        <v>0</v>
      </c>
      <c r="GF20" s="177">
        <v>0</v>
      </c>
      <c r="GG20" s="177">
        <v>0</v>
      </c>
      <c r="GH20" s="213">
        <v>0</v>
      </c>
      <c r="GM20" s="184">
        <v>46187</v>
      </c>
      <c r="GN20" s="177">
        <v>0</v>
      </c>
      <c r="GO20" s="205">
        <f t="shared" si="24"/>
        <v>0</v>
      </c>
      <c r="GP20" s="184">
        <f t="shared" si="10"/>
        <v>46187</v>
      </c>
      <c r="GQ20" s="177">
        <f t="shared" si="25"/>
        <v>0</v>
      </c>
      <c r="GR20" s="205">
        <f t="shared" si="26"/>
        <v>0</v>
      </c>
      <c r="GS20" s="177"/>
      <c r="GT20" s="177"/>
      <c r="GU20" s="177"/>
      <c r="GV20" s="184">
        <f t="shared" si="11"/>
        <v>46187</v>
      </c>
      <c r="GW20" s="177">
        <f t="shared" si="12"/>
        <v>0</v>
      </c>
      <c r="GX20" s="177">
        <f t="shared" si="27"/>
        <v>0</v>
      </c>
      <c r="GY20" s="177"/>
      <c r="GZ20" s="177"/>
      <c r="HA20" s="177"/>
      <c r="HB20" s="177"/>
      <c r="HC20" s="177"/>
      <c r="HD20" s="177"/>
      <c r="HE20" s="177"/>
      <c r="HF20" s="177"/>
      <c r="HG20" s="177" t="s">
        <v>137</v>
      </c>
      <c r="HH20" s="177" t="s">
        <v>106</v>
      </c>
    </row>
    <row r="21" spans="1:216" x14ac:dyDescent="0.25">
      <c r="A21" s="155"/>
      <c r="B21" s="40"/>
      <c r="C21" s="40"/>
      <c r="D21" s="40"/>
      <c r="E21" s="40"/>
      <c r="F21" s="150"/>
      <c r="M21" s="151"/>
      <c r="N21" s="150"/>
      <c r="U21" s="151"/>
      <c r="V21" s="41"/>
      <c r="CI21" s="178">
        <v>46187</v>
      </c>
      <c r="CJ21" s="177">
        <v>0</v>
      </c>
      <c r="CK21" s="177">
        <v>0</v>
      </c>
      <c r="CL21" s="177">
        <v>0</v>
      </c>
      <c r="CO21" s="186">
        <f t="shared" si="40"/>
        <v>46187</v>
      </c>
      <c r="CP21" s="187" t="str">
        <f t="shared" si="43"/>
        <v/>
      </c>
      <c r="CQ21" s="188" t="str">
        <f t="shared" si="41"/>
        <v/>
      </c>
      <c r="CR21" s="187" t="str">
        <f t="shared" si="42"/>
        <v/>
      </c>
      <c r="CS21" s="236"/>
      <c r="CT21" s="238"/>
      <c r="CV21" s="181">
        <v>3</v>
      </c>
      <c r="CW21" s="229">
        <v>6.86</v>
      </c>
      <c r="CX21" s="177">
        <v>6.61</v>
      </c>
      <c r="CY21" s="205">
        <v>3.6443148688046656E-2</v>
      </c>
      <c r="CZ21" s="205"/>
      <c r="DA21" s="257">
        <f>DA20</f>
        <v>46178</v>
      </c>
      <c r="DB21" s="181">
        <f t="shared" si="13"/>
        <v>3</v>
      </c>
      <c r="DC21" s="181" t="str">
        <f t="shared" si="14"/>
        <v>05 - T3</v>
      </c>
      <c r="DD21" s="205">
        <f t="shared" si="15"/>
        <v>3.6443148688046656E-2</v>
      </c>
      <c r="DE21" s="260">
        <v>3112.1651785714284</v>
      </c>
      <c r="DG21" s="181">
        <v>1</v>
      </c>
      <c r="DH21" s="184">
        <v>46188</v>
      </c>
      <c r="DI21" s="177">
        <v>0</v>
      </c>
      <c r="DL21" s="181" t="str">
        <f t="shared" si="16"/>
        <v>05 - T3</v>
      </c>
      <c r="DM21" s="221">
        <f t="shared" si="17"/>
        <v>6.86</v>
      </c>
      <c r="DN21" s="221">
        <f t="shared" si="18"/>
        <v>6.61</v>
      </c>
      <c r="DO21" s="229">
        <v>278.57142857142856</v>
      </c>
      <c r="DP21" s="229">
        <v>473.21428571428572</v>
      </c>
      <c r="DQ21" s="229">
        <v>156.25</v>
      </c>
      <c r="DR21" s="229">
        <v>8.9285714285714288</v>
      </c>
      <c r="DS21" s="229">
        <v>17.857142857142858</v>
      </c>
      <c r="DV21" s="181">
        <v>3</v>
      </c>
      <c r="DW21" s="229">
        <v>0</v>
      </c>
      <c r="DX21" s="177">
        <v>0</v>
      </c>
      <c r="EA21" s="257">
        <f>+EA20</f>
        <v>46178</v>
      </c>
      <c r="EB21" s="181">
        <f t="shared" si="5"/>
        <v>3</v>
      </c>
      <c r="EC21" s="181" t="str">
        <f t="shared" si="19"/>
        <v>05 - T3</v>
      </c>
      <c r="ED21" s="229">
        <f t="shared" si="0"/>
        <v>0</v>
      </c>
      <c r="EE21" s="229">
        <f t="shared" si="1"/>
        <v>0</v>
      </c>
      <c r="EF21" s="177">
        <v>560</v>
      </c>
      <c r="EG21" s="229">
        <f t="shared" si="44"/>
        <v>0</v>
      </c>
      <c r="EH21" s="229">
        <f t="shared" si="20"/>
        <v>0</v>
      </c>
      <c r="EI21" s="229">
        <f t="shared" si="21"/>
        <v>0</v>
      </c>
      <c r="EJ21" s="261">
        <f t="shared" si="2"/>
        <v>3112.1651785714284</v>
      </c>
      <c r="EK21" s="229">
        <f t="shared" si="22"/>
        <v>0</v>
      </c>
      <c r="EL21" s="229">
        <v>156</v>
      </c>
      <c r="EM21" s="229">
        <v>265</v>
      </c>
      <c r="EN21" s="229">
        <v>87.5</v>
      </c>
      <c r="EO21" s="229">
        <v>5</v>
      </c>
      <c r="EP21" s="229">
        <v>10</v>
      </c>
      <c r="EQ21" s="261">
        <v>1742812.5</v>
      </c>
      <c r="ER21" s="261"/>
      <c r="ES21"/>
      <c r="ET21"/>
      <c r="EU21"/>
      <c r="EV21" s="261"/>
      <c r="EW21" s="267">
        <v>46188</v>
      </c>
      <c r="EX21" s="273">
        <v>0</v>
      </c>
      <c r="EY21" s="271">
        <v>0</v>
      </c>
      <c r="EZ21">
        <v>0</v>
      </c>
      <c r="FA21" s="272">
        <v>0</v>
      </c>
      <c r="FB21" s="268">
        <v>0</v>
      </c>
      <c r="FC21" s="261"/>
      <c r="FH21" s="184">
        <v>46188</v>
      </c>
      <c r="FI21" s="177">
        <v>0</v>
      </c>
      <c r="FJ21" s="177">
        <v>0</v>
      </c>
      <c r="FK21" s="177">
        <v>0</v>
      </c>
      <c r="FL21" s="205">
        <v>0</v>
      </c>
      <c r="FM21"/>
      <c r="FQ21" s="184">
        <v>46188</v>
      </c>
      <c r="FR21" s="177">
        <v>0</v>
      </c>
      <c r="FS21" s="205">
        <f t="shared" si="6"/>
        <v>0</v>
      </c>
      <c r="FT21" s="184">
        <f t="shared" si="7"/>
        <v>46188</v>
      </c>
      <c r="FU21" s="177">
        <f t="shared" si="3"/>
        <v>0</v>
      </c>
      <c r="FV21" s="205">
        <f t="shared" si="23"/>
        <v>0</v>
      </c>
      <c r="FZ21" s="184">
        <f t="shared" si="8"/>
        <v>46188</v>
      </c>
      <c r="GA21" s="177">
        <f t="shared" si="9"/>
        <v>0</v>
      </c>
      <c r="GB21" s="177">
        <f t="shared" si="4"/>
        <v>0</v>
      </c>
      <c r="GD21" s="184">
        <v>46188</v>
      </c>
      <c r="GE21" s="177">
        <v>0</v>
      </c>
      <c r="GF21" s="177">
        <v>0</v>
      </c>
      <c r="GG21" s="177">
        <v>0</v>
      </c>
      <c r="GH21" s="213">
        <v>0</v>
      </c>
      <c r="GM21" s="184">
        <v>46188</v>
      </c>
      <c r="GN21" s="177">
        <v>0</v>
      </c>
      <c r="GO21" s="205">
        <f t="shared" si="24"/>
        <v>0</v>
      </c>
      <c r="GP21" s="184">
        <f t="shared" si="10"/>
        <v>46188</v>
      </c>
      <c r="GQ21" s="177">
        <f t="shared" si="25"/>
        <v>0</v>
      </c>
      <c r="GR21" s="205">
        <f t="shared" si="26"/>
        <v>0</v>
      </c>
      <c r="GS21" s="177"/>
      <c r="GT21" s="177"/>
      <c r="GU21" s="177"/>
      <c r="GV21" s="184">
        <f t="shared" si="11"/>
        <v>46188</v>
      </c>
      <c r="GW21" s="177">
        <f t="shared" si="12"/>
        <v>0</v>
      </c>
      <c r="GX21" s="177">
        <f t="shared" si="27"/>
        <v>0</v>
      </c>
      <c r="GY21" s="177"/>
      <c r="GZ21" s="177"/>
      <c r="HA21" s="177"/>
      <c r="HB21" s="177"/>
      <c r="HC21" s="177"/>
      <c r="HD21" s="177"/>
      <c r="HE21" s="177"/>
      <c r="HF21" s="177"/>
      <c r="HG21" s="177" t="s">
        <v>138</v>
      </c>
      <c r="HH21" s="177" t="s">
        <v>107</v>
      </c>
    </row>
    <row r="22" spans="1:216" x14ac:dyDescent="0.25">
      <c r="A22" s="155"/>
      <c r="B22" s="40"/>
      <c r="C22" s="40"/>
      <c r="D22" s="40"/>
      <c r="E22" s="40"/>
      <c r="F22" s="150"/>
      <c r="M22" s="151"/>
      <c r="N22" s="150"/>
      <c r="U22" s="151"/>
      <c r="V22" s="41"/>
      <c r="CI22" s="178">
        <v>46188</v>
      </c>
      <c r="CJ22" s="177">
        <v>0</v>
      </c>
      <c r="CK22" s="177">
        <v>0</v>
      </c>
      <c r="CL22" s="177">
        <v>0</v>
      </c>
      <c r="CO22" s="186">
        <f t="shared" si="40"/>
        <v>46188</v>
      </c>
      <c r="CP22" s="187" t="str">
        <f t="shared" si="43"/>
        <v/>
      </c>
      <c r="CQ22" s="188" t="str">
        <f t="shared" si="41"/>
        <v/>
      </c>
      <c r="CR22" s="187" t="str">
        <f t="shared" si="42"/>
        <v/>
      </c>
      <c r="CS22" s="236"/>
      <c r="CT22" s="238"/>
      <c r="CU22" s="184">
        <v>46179</v>
      </c>
      <c r="CV22" s="181">
        <v>1</v>
      </c>
      <c r="CW22" s="229">
        <v>6.79</v>
      </c>
      <c r="CX22" s="177">
        <v>6.7</v>
      </c>
      <c r="CY22" s="205">
        <v>1.3254786450662692E-2</v>
      </c>
      <c r="CZ22" s="205"/>
      <c r="DA22" s="256">
        <f>CU22</f>
        <v>46179</v>
      </c>
      <c r="DB22" s="181">
        <f t="shared" si="13"/>
        <v>1</v>
      </c>
      <c r="DC22" s="181" t="str">
        <f t="shared" si="14"/>
        <v>06 - T1</v>
      </c>
      <c r="DD22" s="205">
        <f t="shared" si="15"/>
        <v>1.3254786450662692E-2</v>
      </c>
      <c r="DE22" s="260">
        <v>2182.1953125</v>
      </c>
      <c r="DG22" s="181">
        <v>2</v>
      </c>
      <c r="DH22" s="184">
        <v>46174</v>
      </c>
      <c r="DI22" s="177">
        <v>0</v>
      </c>
      <c r="DL22" s="181" t="str">
        <f t="shared" si="16"/>
        <v>06 - T1</v>
      </c>
      <c r="DM22" s="221">
        <f t="shared" si="17"/>
        <v>6.79</v>
      </c>
      <c r="DN22" s="221">
        <f t="shared" si="18"/>
        <v>6.7</v>
      </c>
      <c r="DO22" s="229">
        <v>40.625</v>
      </c>
      <c r="DP22" s="229">
        <v>517.578125</v>
      </c>
      <c r="DQ22" s="229">
        <v>58.59375</v>
      </c>
      <c r="DR22" s="229">
        <v>7.8125</v>
      </c>
      <c r="DS22" s="229">
        <v>7.8125</v>
      </c>
      <c r="DU22" s="184">
        <v>46179</v>
      </c>
      <c r="DV22" s="181">
        <v>1</v>
      </c>
      <c r="DW22" s="229">
        <v>0</v>
      </c>
      <c r="DX22" s="177">
        <v>0</v>
      </c>
      <c r="EA22" s="256">
        <f>DU22</f>
        <v>46179</v>
      </c>
      <c r="EB22" s="181">
        <f t="shared" si="5"/>
        <v>1</v>
      </c>
      <c r="EC22" s="181" t="str">
        <f t="shared" si="19"/>
        <v>06 - T1</v>
      </c>
      <c r="ED22" s="229">
        <f t="shared" si="0"/>
        <v>0</v>
      </c>
      <c r="EE22" s="229">
        <f t="shared" si="1"/>
        <v>0</v>
      </c>
      <c r="EF22" s="177">
        <v>640</v>
      </c>
      <c r="EG22" s="229">
        <f t="shared" si="44"/>
        <v>0</v>
      </c>
      <c r="EH22" s="229">
        <f t="shared" si="20"/>
        <v>0</v>
      </c>
      <c r="EI22" s="229">
        <f t="shared" si="21"/>
        <v>0</v>
      </c>
      <c r="EJ22" s="261">
        <f t="shared" si="2"/>
        <v>2182.1953125</v>
      </c>
      <c r="EK22" s="229">
        <f t="shared" si="22"/>
        <v>0</v>
      </c>
      <c r="EL22" s="229">
        <v>26</v>
      </c>
      <c r="EM22" s="229">
        <v>331.25</v>
      </c>
      <c r="EN22" s="229">
        <v>37.5</v>
      </c>
      <c r="EO22" s="229">
        <v>5</v>
      </c>
      <c r="EP22" s="229">
        <v>5</v>
      </c>
      <c r="EQ22" s="261">
        <v>1396605</v>
      </c>
      <c r="ER22" s="261"/>
      <c r="ES22"/>
      <c r="ET22"/>
      <c r="EU22"/>
      <c r="EV22" s="261"/>
      <c r="EW22" s="267">
        <v>46189</v>
      </c>
      <c r="EX22" s="273">
        <v>0</v>
      </c>
      <c r="EY22" s="271">
        <v>0</v>
      </c>
      <c r="EZ22">
        <v>0</v>
      </c>
      <c r="FA22" s="272">
        <v>0</v>
      </c>
      <c r="FB22" s="268">
        <v>0</v>
      </c>
      <c r="FC22" s="261"/>
      <c r="FH22"/>
      <c r="FI22"/>
      <c r="FJ22"/>
      <c r="FK22"/>
      <c r="FL22"/>
      <c r="FM22"/>
      <c r="FQ22"/>
      <c r="FR22"/>
      <c r="FS22" s="205">
        <f t="shared" si="6"/>
        <v>0</v>
      </c>
      <c r="FT22" s="184">
        <f t="shared" si="7"/>
        <v>0</v>
      </c>
      <c r="FU22" s="177">
        <f t="shared" si="3"/>
        <v>0</v>
      </c>
      <c r="FV22" s="205">
        <f t="shared" si="23"/>
        <v>0</v>
      </c>
      <c r="FZ22" s="184">
        <f t="shared" si="8"/>
        <v>0</v>
      </c>
      <c r="GA22" s="177">
        <f t="shared" si="9"/>
        <v>0</v>
      </c>
      <c r="GB22" s="177">
        <f t="shared" si="4"/>
        <v>0</v>
      </c>
      <c r="GD22"/>
      <c r="GE22"/>
      <c r="GF22"/>
      <c r="GG22"/>
      <c r="GH22"/>
      <c r="GM22"/>
      <c r="GO22" s="205">
        <f t="shared" si="24"/>
        <v>0</v>
      </c>
      <c r="GP22" s="184">
        <f t="shared" si="10"/>
        <v>0</v>
      </c>
      <c r="GQ22" s="177">
        <f t="shared" si="25"/>
        <v>0</v>
      </c>
      <c r="GR22" s="205">
        <f t="shared" si="26"/>
        <v>0</v>
      </c>
      <c r="GS22" s="177"/>
      <c r="GT22" s="177"/>
      <c r="GU22" s="177"/>
      <c r="GV22" s="184">
        <f t="shared" si="11"/>
        <v>0</v>
      </c>
      <c r="GW22" s="177">
        <f t="shared" si="12"/>
        <v>0</v>
      </c>
      <c r="GX22" s="177">
        <f t="shared" si="27"/>
        <v>0</v>
      </c>
      <c r="GY22" s="177"/>
      <c r="GZ22" s="177"/>
      <c r="HA22" s="177"/>
      <c r="HB22" s="177"/>
      <c r="HC22" s="177"/>
      <c r="HD22" s="177"/>
      <c r="HE22" s="177"/>
      <c r="HF22" s="177"/>
      <c r="HG22" s="177" t="s">
        <v>139</v>
      </c>
      <c r="HH22" s="177" t="s">
        <v>145</v>
      </c>
    </row>
    <row r="23" spans="1:216" x14ac:dyDescent="0.25">
      <c r="A23" s="155"/>
      <c r="B23" s="40"/>
      <c r="C23" s="40"/>
      <c r="D23" s="40"/>
      <c r="E23" s="40"/>
      <c r="F23" s="150"/>
      <c r="M23" s="151"/>
      <c r="N23" s="150"/>
      <c r="U23" s="151"/>
      <c r="V23" s="41"/>
      <c r="CI23"/>
      <c r="CJ23"/>
      <c r="CK23"/>
      <c r="CL23"/>
      <c r="CO23" s="186">
        <f t="shared" si="40"/>
        <v>0</v>
      </c>
      <c r="CP23" s="187" t="str">
        <f t="shared" si="43"/>
        <v/>
      </c>
      <c r="CQ23" s="188" t="str">
        <f t="shared" si="41"/>
        <v/>
      </c>
      <c r="CR23" s="187" t="str">
        <f t="shared" si="42"/>
        <v/>
      </c>
      <c r="CS23" s="236"/>
      <c r="CT23" s="238"/>
      <c r="CV23" s="181">
        <v>2</v>
      </c>
      <c r="CW23" s="229">
        <v>6.8</v>
      </c>
      <c r="CX23" s="177">
        <v>6.79</v>
      </c>
      <c r="CY23" s="205">
        <v>1.4705882352941124E-3</v>
      </c>
      <c r="CZ23" s="205"/>
      <c r="DA23" s="256">
        <f>DA22</f>
        <v>46179</v>
      </c>
      <c r="DB23" s="181">
        <f t="shared" si="13"/>
        <v>2</v>
      </c>
      <c r="DC23" s="181" t="str">
        <f t="shared" si="14"/>
        <v>06 - T2</v>
      </c>
      <c r="DD23" s="205">
        <f t="shared" si="15"/>
        <v>1.4705882352941124E-3</v>
      </c>
      <c r="DE23" s="260">
        <v>3193.9617187499998</v>
      </c>
      <c r="DG23" s="181">
        <v>2</v>
      </c>
      <c r="DH23" s="184">
        <v>46175</v>
      </c>
      <c r="DI23" s="177">
        <v>0</v>
      </c>
      <c r="DL23" s="181" t="str">
        <f t="shared" si="16"/>
        <v>06 - T2</v>
      </c>
      <c r="DM23" s="221">
        <f t="shared" si="17"/>
        <v>6.8</v>
      </c>
      <c r="DN23" s="221">
        <f t="shared" si="18"/>
        <v>6.79</v>
      </c>
      <c r="DO23" s="229">
        <v>365.625</v>
      </c>
      <c r="DP23" s="229">
        <v>579.6875</v>
      </c>
      <c r="DQ23" s="229">
        <v>97.65625</v>
      </c>
      <c r="DR23" s="229">
        <v>15.625</v>
      </c>
      <c r="DS23" s="229">
        <v>15.625</v>
      </c>
      <c r="DV23" s="181">
        <v>2</v>
      </c>
      <c r="DW23" s="229">
        <v>0</v>
      </c>
      <c r="DX23" s="177">
        <v>0</v>
      </c>
      <c r="EA23" s="256">
        <f>+EA22</f>
        <v>46179</v>
      </c>
      <c r="EB23" s="181">
        <f t="shared" si="5"/>
        <v>2</v>
      </c>
      <c r="EC23" s="181" t="str">
        <f t="shared" si="19"/>
        <v>06 - T2</v>
      </c>
      <c r="ED23" s="229">
        <f t="shared" si="0"/>
        <v>0</v>
      </c>
      <c r="EE23" s="229">
        <f t="shared" si="1"/>
        <v>0</v>
      </c>
      <c r="EF23" s="177">
        <v>320</v>
      </c>
      <c r="EG23" s="229">
        <f t="shared" si="44"/>
        <v>0</v>
      </c>
      <c r="EH23" s="229">
        <f t="shared" si="20"/>
        <v>0</v>
      </c>
      <c r="EI23" s="229">
        <f t="shared" si="21"/>
        <v>0</v>
      </c>
      <c r="EJ23" s="261">
        <f t="shared" si="2"/>
        <v>3193.9617187499998</v>
      </c>
      <c r="EK23" s="229">
        <f t="shared" si="22"/>
        <v>0</v>
      </c>
      <c r="EL23" s="229">
        <v>117</v>
      </c>
      <c r="EM23" s="229">
        <v>185.5</v>
      </c>
      <c r="EN23" s="229">
        <v>31.25</v>
      </c>
      <c r="EO23" s="229">
        <v>5</v>
      </c>
      <c r="EP23" s="229">
        <v>5</v>
      </c>
      <c r="EQ23" s="261">
        <v>1022067.75</v>
      </c>
      <c r="ER23" s="261"/>
      <c r="ES23"/>
      <c r="ET23"/>
      <c r="EU23"/>
      <c r="EV23" s="261"/>
      <c r="EW23" s="267">
        <v>46190</v>
      </c>
      <c r="EX23" s="273">
        <v>0</v>
      </c>
      <c r="EY23" s="271">
        <v>0</v>
      </c>
      <c r="EZ23">
        <v>0</v>
      </c>
      <c r="FA23" s="272">
        <v>0</v>
      </c>
      <c r="FB23" s="268">
        <v>0</v>
      </c>
      <c r="FC23" s="261"/>
      <c r="FH23"/>
      <c r="FI23"/>
      <c r="FJ23"/>
      <c r="FK23"/>
      <c r="FL23"/>
      <c r="FM23"/>
      <c r="FQ23"/>
      <c r="FR23"/>
      <c r="FS23" s="205">
        <f t="shared" si="6"/>
        <v>0</v>
      </c>
      <c r="FT23" s="184">
        <f t="shared" si="7"/>
        <v>0</v>
      </c>
      <c r="FU23" s="177">
        <f t="shared" si="3"/>
        <v>0</v>
      </c>
      <c r="FV23" s="205">
        <f t="shared" si="23"/>
        <v>0</v>
      </c>
      <c r="FZ23" s="184">
        <f t="shared" si="8"/>
        <v>0</v>
      </c>
      <c r="GA23" s="177">
        <f t="shared" si="9"/>
        <v>0</v>
      </c>
      <c r="GB23" s="177">
        <f t="shared" si="4"/>
        <v>0</v>
      </c>
      <c r="GD23"/>
      <c r="GE23"/>
      <c r="GF23"/>
      <c r="GG23"/>
      <c r="GH23"/>
      <c r="GM23"/>
      <c r="GO23" s="205">
        <f t="shared" si="24"/>
        <v>0</v>
      </c>
      <c r="GP23" s="184">
        <f t="shared" si="10"/>
        <v>0</v>
      </c>
      <c r="GQ23" s="177">
        <f t="shared" si="25"/>
        <v>0</v>
      </c>
      <c r="GR23" s="205">
        <f t="shared" si="26"/>
        <v>0</v>
      </c>
      <c r="GS23" s="177"/>
      <c r="GT23" s="177"/>
      <c r="GU23" s="177"/>
      <c r="GV23" s="184">
        <f t="shared" si="11"/>
        <v>0</v>
      </c>
      <c r="GW23" s="177">
        <f t="shared" si="12"/>
        <v>0</v>
      </c>
      <c r="GX23" s="177">
        <f t="shared" si="27"/>
        <v>0</v>
      </c>
      <c r="GY23" s="177"/>
      <c r="GZ23" s="177"/>
      <c r="HA23" s="177"/>
      <c r="HB23" s="177"/>
      <c r="HC23" s="177"/>
      <c r="HD23" s="177"/>
      <c r="HE23" s="177"/>
      <c r="HF23" s="177"/>
      <c r="HG23" s="177" t="s">
        <v>140</v>
      </c>
      <c r="HH23" s="177" t="s">
        <v>146</v>
      </c>
    </row>
    <row r="24" spans="1:216" x14ac:dyDescent="0.25">
      <c r="A24" s="155"/>
      <c r="B24" s="40"/>
      <c r="C24" s="40"/>
      <c r="D24" s="40"/>
      <c r="E24" s="40"/>
      <c r="F24" s="150"/>
      <c r="M24" s="151"/>
      <c r="N24" s="150"/>
      <c r="U24" s="151"/>
      <c r="V24" s="41"/>
      <c r="CI24"/>
      <c r="CJ24"/>
      <c r="CK24"/>
      <c r="CL24"/>
      <c r="CO24" s="186">
        <f t="shared" si="40"/>
        <v>0</v>
      </c>
      <c r="CP24" s="187" t="str">
        <f t="shared" si="43"/>
        <v/>
      </c>
      <c r="CQ24" s="188" t="str">
        <f t="shared" si="41"/>
        <v/>
      </c>
      <c r="CR24" s="187" t="str">
        <f t="shared" si="42"/>
        <v/>
      </c>
      <c r="CS24" s="236"/>
      <c r="CT24" s="238"/>
      <c r="CV24" s="181">
        <v>3</v>
      </c>
      <c r="CW24" s="229">
        <v>6.78</v>
      </c>
      <c r="CX24" s="177">
        <v>7.42</v>
      </c>
      <c r="CY24" s="205">
        <v>-9.4395280235988199E-2</v>
      </c>
      <c r="CZ24" s="205"/>
      <c r="DA24" s="257">
        <f>DA23</f>
        <v>46179</v>
      </c>
      <c r="DB24" s="181">
        <f t="shared" si="13"/>
        <v>3</v>
      </c>
      <c r="DC24" s="181" t="str">
        <f t="shared" si="14"/>
        <v>06 - T3</v>
      </c>
      <c r="DD24" s="205">
        <f t="shared" si="15"/>
        <v>-9.4395280235988199E-2</v>
      </c>
      <c r="DE24" s="260">
        <v>1758.4450892857142</v>
      </c>
      <c r="DG24" s="181">
        <v>2</v>
      </c>
      <c r="DH24" s="184">
        <v>46176</v>
      </c>
      <c r="DI24" s="177">
        <v>0</v>
      </c>
      <c r="DL24" s="181" t="str">
        <f t="shared" si="16"/>
        <v>06 - T3</v>
      </c>
      <c r="DM24" s="221">
        <f t="shared" si="17"/>
        <v>6.78</v>
      </c>
      <c r="DN24" s="221">
        <f t="shared" si="18"/>
        <v>7.42</v>
      </c>
      <c r="DO24" s="229">
        <v>208.92857142857142</v>
      </c>
      <c r="DP24" s="229">
        <v>307.58928571428572</v>
      </c>
      <c r="DQ24" s="229">
        <v>55.803571428571431</v>
      </c>
      <c r="DR24" s="229">
        <v>8.9285714285714288</v>
      </c>
      <c r="DS24" s="229">
        <v>8.9285714285714288</v>
      </c>
      <c r="DV24" s="181">
        <v>3</v>
      </c>
      <c r="DW24" s="229">
        <v>0</v>
      </c>
      <c r="DX24" s="177">
        <v>0</v>
      </c>
      <c r="EA24" s="257">
        <f>+EA23</f>
        <v>46179</v>
      </c>
      <c r="EB24" s="181">
        <f t="shared" si="5"/>
        <v>3</v>
      </c>
      <c r="EC24" s="181" t="str">
        <f t="shared" si="19"/>
        <v>06 - T3</v>
      </c>
      <c r="ED24" s="229">
        <f t="shared" si="0"/>
        <v>0</v>
      </c>
      <c r="EE24" s="229">
        <f t="shared" si="1"/>
        <v>0</v>
      </c>
      <c r="EF24" s="177">
        <v>560</v>
      </c>
      <c r="EG24" s="229">
        <f t="shared" si="44"/>
        <v>0</v>
      </c>
      <c r="EH24" s="229">
        <f t="shared" si="20"/>
        <v>0</v>
      </c>
      <c r="EI24" s="229">
        <f t="shared" si="21"/>
        <v>0</v>
      </c>
      <c r="EJ24" s="261">
        <f t="shared" si="2"/>
        <v>1758.4450892857142</v>
      </c>
      <c r="EK24" s="229">
        <f t="shared" si="22"/>
        <v>0</v>
      </c>
      <c r="EL24" s="229">
        <v>117</v>
      </c>
      <c r="EM24" s="229">
        <v>172.25</v>
      </c>
      <c r="EN24" s="229">
        <v>31.25</v>
      </c>
      <c r="EO24" s="229">
        <v>5</v>
      </c>
      <c r="EP24" s="229">
        <v>5</v>
      </c>
      <c r="EQ24" s="261">
        <v>984729.25</v>
      </c>
      <c r="ER24" s="261"/>
      <c r="ES24"/>
      <c r="ET24"/>
      <c r="EU24"/>
      <c r="EV24" s="261"/>
      <c r="EW24" s="267">
        <v>46191</v>
      </c>
      <c r="EX24" s="273">
        <v>0</v>
      </c>
      <c r="EY24" s="271">
        <v>0</v>
      </c>
      <c r="EZ24">
        <v>0</v>
      </c>
      <c r="FA24" s="272">
        <v>0</v>
      </c>
      <c r="FB24" s="268">
        <v>0</v>
      </c>
      <c r="FC24" s="261"/>
      <c r="FH24"/>
      <c r="FI24"/>
      <c r="FJ24"/>
      <c r="FK24"/>
      <c r="FL24"/>
      <c r="FM24"/>
      <c r="FQ24"/>
      <c r="FR24"/>
      <c r="FS24" s="205">
        <f t="shared" si="6"/>
        <v>0</v>
      </c>
      <c r="FT24" s="184">
        <f t="shared" si="7"/>
        <v>0</v>
      </c>
      <c r="FU24" s="177">
        <f t="shared" si="3"/>
        <v>0</v>
      </c>
      <c r="FV24" s="205">
        <f t="shared" si="23"/>
        <v>0</v>
      </c>
      <c r="FZ24" s="184">
        <f t="shared" si="8"/>
        <v>0</v>
      </c>
      <c r="GA24" s="177">
        <f t="shared" si="9"/>
        <v>0</v>
      </c>
      <c r="GB24" s="177">
        <f t="shared" si="4"/>
        <v>0</v>
      </c>
      <c r="GD24"/>
      <c r="GE24"/>
      <c r="GF24"/>
      <c r="GG24"/>
      <c r="GH24"/>
      <c r="GM24"/>
      <c r="GO24" s="205">
        <f t="shared" si="24"/>
        <v>0</v>
      </c>
      <c r="GP24" s="184">
        <f t="shared" si="10"/>
        <v>0</v>
      </c>
      <c r="GQ24" s="177">
        <f t="shared" si="25"/>
        <v>0</v>
      </c>
      <c r="GR24" s="205">
        <f t="shared" si="26"/>
        <v>0</v>
      </c>
      <c r="GS24" s="177"/>
      <c r="GT24" s="177"/>
      <c r="GU24" s="177"/>
      <c r="GV24" s="184">
        <f t="shared" si="11"/>
        <v>0</v>
      </c>
      <c r="GW24" s="177">
        <f t="shared" si="12"/>
        <v>0</v>
      </c>
      <c r="GX24" s="177">
        <f t="shared" si="27"/>
        <v>0</v>
      </c>
      <c r="GY24" s="177"/>
      <c r="GZ24" s="177"/>
      <c r="HA24" s="177"/>
      <c r="HB24" s="177"/>
      <c r="HC24" s="177"/>
      <c r="HD24" s="177"/>
      <c r="HE24" s="177"/>
      <c r="HF24" s="177"/>
      <c r="HG24" s="177" t="s">
        <v>141</v>
      </c>
      <c r="HH24" s="177" t="s">
        <v>116</v>
      </c>
    </row>
    <row r="25" spans="1:216" x14ac:dyDescent="0.25">
      <c r="A25" s="155"/>
      <c r="B25" s="40"/>
      <c r="C25" s="40"/>
      <c r="D25" s="40"/>
      <c r="E25" s="40"/>
      <c r="F25" s="150"/>
      <c r="M25" s="151"/>
      <c r="N25" s="150"/>
      <c r="U25" s="151"/>
      <c r="V25" s="41"/>
      <c r="CI25"/>
      <c r="CJ25"/>
      <c r="CK25"/>
      <c r="CL25"/>
      <c r="CO25" s="186">
        <f t="shared" si="40"/>
        <v>0</v>
      </c>
      <c r="CP25" s="187" t="str">
        <f t="shared" si="43"/>
        <v/>
      </c>
      <c r="CQ25" s="188" t="str">
        <f t="shared" si="41"/>
        <v/>
      </c>
      <c r="CR25" s="187" t="str">
        <f t="shared" si="42"/>
        <v/>
      </c>
      <c r="CS25" s="236"/>
      <c r="CT25" s="238"/>
      <c r="CU25" s="184">
        <v>46180</v>
      </c>
      <c r="CV25" s="181">
        <v>1</v>
      </c>
      <c r="CW25" s="229">
        <v>0</v>
      </c>
      <c r="CX25" s="177">
        <v>0</v>
      </c>
      <c r="CY25" s="205">
        <v>0</v>
      </c>
      <c r="CZ25" s="205"/>
      <c r="DA25" s="256">
        <f>CU25</f>
        <v>46180</v>
      </c>
      <c r="DB25" s="181">
        <f t="shared" si="13"/>
        <v>1</v>
      </c>
      <c r="DC25" s="181" t="str">
        <f t="shared" si="14"/>
        <v>07 - T1</v>
      </c>
      <c r="DD25" s="205">
        <f t="shared" si="15"/>
        <v>0</v>
      </c>
      <c r="DE25" s="260">
        <v>1638.1230636833047</v>
      </c>
      <c r="DG25" s="181">
        <v>2</v>
      </c>
      <c r="DH25" s="184">
        <v>46177</v>
      </c>
      <c r="DI25" s="177">
        <v>0</v>
      </c>
      <c r="DL25" s="181" t="str">
        <f t="shared" si="16"/>
        <v>07 - T1</v>
      </c>
      <c r="DM25" s="221">
        <f t="shared" si="17"/>
        <v>0</v>
      </c>
      <c r="DN25" s="221">
        <f t="shared" si="18"/>
        <v>0</v>
      </c>
      <c r="DO25" s="229">
        <v>0</v>
      </c>
      <c r="DP25" s="229">
        <v>273.66609294320136</v>
      </c>
      <c r="DQ25" s="229">
        <v>107.57314974182444</v>
      </c>
      <c r="DR25" s="229">
        <v>0</v>
      </c>
      <c r="DS25" s="229">
        <v>8.6058519793459549</v>
      </c>
      <c r="DU25" s="184">
        <v>46180</v>
      </c>
      <c r="DV25" s="181">
        <v>1</v>
      </c>
      <c r="DW25" s="229">
        <v>0</v>
      </c>
      <c r="DX25" s="177">
        <v>0</v>
      </c>
      <c r="EA25" s="256">
        <f>DU25</f>
        <v>46180</v>
      </c>
      <c r="EB25" s="181">
        <f t="shared" si="5"/>
        <v>1</v>
      </c>
      <c r="EC25" s="181" t="str">
        <f t="shared" si="19"/>
        <v>07 - T1</v>
      </c>
      <c r="ED25" s="229">
        <f t="shared" si="0"/>
        <v>0</v>
      </c>
      <c r="EE25" s="229">
        <f t="shared" si="1"/>
        <v>0</v>
      </c>
      <c r="EF25" s="177">
        <v>581</v>
      </c>
      <c r="EG25" s="229">
        <f t="shared" si="44"/>
        <v>0</v>
      </c>
      <c r="EH25" s="229">
        <f t="shared" si="20"/>
        <v>0</v>
      </c>
      <c r="EI25" s="229">
        <f t="shared" si="21"/>
        <v>0</v>
      </c>
      <c r="EJ25" s="261">
        <f t="shared" si="2"/>
        <v>1638.1230636833047</v>
      </c>
      <c r="EK25" s="229">
        <f t="shared" si="22"/>
        <v>0</v>
      </c>
      <c r="EL25" s="229">
        <v>0</v>
      </c>
      <c r="EM25" s="229">
        <v>159</v>
      </c>
      <c r="EN25" s="229">
        <v>62.5</v>
      </c>
      <c r="EO25" s="229">
        <v>0</v>
      </c>
      <c r="EP25" s="229">
        <v>5</v>
      </c>
      <c r="EQ25" s="261">
        <v>951749.5</v>
      </c>
      <c r="ER25" s="261"/>
      <c r="ES25"/>
      <c r="ET25"/>
      <c r="EU25"/>
      <c r="EV25" s="261"/>
      <c r="EW25" s="267">
        <v>46192</v>
      </c>
      <c r="EX25" s="273">
        <v>0</v>
      </c>
      <c r="EY25" s="271">
        <v>0</v>
      </c>
      <c r="EZ25">
        <v>0</v>
      </c>
      <c r="FA25" s="272">
        <v>0</v>
      </c>
      <c r="FB25" s="268">
        <v>0</v>
      </c>
      <c r="FC25" s="261"/>
      <c r="FH25"/>
      <c r="FI25"/>
      <c r="FJ25"/>
      <c r="FK25"/>
      <c r="FL25"/>
      <c r="FM25"/>
      <c r="FQ25"/>
      <c r="FR25"/>
      <c r="FS25" s="205">
        <f t="shared" si="6"/>
        <v>0</v>
      </c>
      <c r="FT25" s="184">
        <f t="shared" si="7"/>
        <v>0</v>
      </c>
      <c r="FU25" s="177">
        <f t="shared" si="3"/>
        <v>0</v>
      </c>
      <c r="FV25" s="205">
        <f t="shared" si="23"/>
        <v>0</v>
      </c>
      <c r="FZ25" s="184">
        <f t="shared" si="8"/>
        <v>0</v>
      </c>
      <c r="GA25" s="177">
        <f t="shared" si="9"/>
        <v>0</v>
      </c>
      <c r="GB25" s="177">
        <f t="shared" si="4"/>
        <v>0</v>
      </c>
      <c r="GD25"/>
      <c r="GE25"/>
      <c r="GF25"/>
      <c r="GG25"/>
      <c r="GH25"/>
      <c r="GM25"/>
      <c r="GO25" s="205">
        <f t="shared" si="24"/>
        <v>0</v>
      </c>
      <c r="GP25" s="184">
        <f t="shared" si="10"/>
        <v>0</v>
      </c>
      <c r="GQ25" s="177">
        <f t="shared" si="25"/>
        <v>0</v>
      </c>
      <c r="GR25" s="205">
        <f t="shared" si="26"/>
        <v>0</v>
      </c>
      <c r="GS25" s="177"/>
      <c r="GT25" s="177"/>
      <c r="GU25" s="177"/>
      <c r="GV25" s="184">
        <f t="shared" si="11"/>
        <v>0</v>
      </c>
      <c r="GW25" s="177">
        <f t="shared" si="12"/>
        <v>0</v>
      </c>
      <c r="GX25" s="177">
        <f t="shared" si="27"/>
        <v>0</v>
      </c>
      <c r="GY25" s="177"/>
      <c r="GZ25" s="177"/>
      <c r="HA25" s="177"/>
      <c r="HB25" s="177"/>
      <c r="HC25" s="177"/>
      <c r="HD25" s="177"/>
      <c r="HE25" s="177"/>
      <c r="HF25" s="177"/>
      <c r="HG25" s="177" t="s">
        <v>142</v>
      </c>
      <c r="HH25" s="177" t="s">
        <v>117</v>
      </c>
    </row>
    <row r="26" spans="1:216" x14ac:dyDescent="0.25">
      <c r="A26" s="155"/>
      <c r="B26" s="40"/>
      <c r="C26" s="40"/>
      <c r="D26" s="40"/>
      <c r="E26" s="40"/>
      <c r="F26" s="150"/>
      <c r="M26" s="151"/>
      <c r="N26" s="150"/>
      <c r="U26" s="151"/>
      <c r="V26" s="41"/>
      <c r="CI26"/>
      <c r="CJ26"/>
      <c r="CK26"/>
      <c r="CL26"/>
      <c r="CO26" s="186">
        <f t="shared" si="40"/>
        <v>0</v>
      </c>
      <c r="CP26" s="187" t="str">
        <f t="shared" si="43"/>
        <v/>
      </c>
      <c r="CQ26" s="188" t="str">
        <f t="shared" si="41"/>
        <v/>
      </c>
      <c r="CR26" s="187" t="str">
        <f t="shared" si="42"/>
        <v/>
      </c>
      <c r="CS26" s="236"/>
      <c r="CT26" s="238"/>
      <c r="CV26" s="181">
        <v>2</v>
      </c>
      <c r="CW26" s="229">
        <v>0</v>
      </c>
      <c r="CX26" s="177">
        <v>0</v>
      </c>
      <c r="CY26" s="205">
        <v>0</v>
      </c>
      <c r="CZ26" s="205"/>
      <c r="DA26" s="256">
        <f>DA25</f>
        <v>46180</v>
      </c>
      <c r="DB26" s="181">
        <f t="shared" si="13"/>
        <v>2</v>
      </c>
      <c r="DC26" s="181" t="str">
        <f t="shared" si="14"/>
        <v>07 - T2</v>
      </c>
      <c r="DD26" s="205">
        <f t="shared" si="15"/>
        <v>0</v>
      </c>
      <c r="DE26" s="260">
        <v>2244.098393574297</v>
      </c>
      <c r="DG26" s="181">
        <v>2</v>
      </c>
      <c r="DH26" s="184">
        <v>46178</v>
      </c>
      <c r="DI26" s="177">
        <v>0</v>
      </c>
      <c r="DL26" s="181" t="str">
        <f t="shared" si="16"/>
        <v>07 - T2</v>
      </c>
      <c r="DM26" s="221">
        <f t="shared" si="17"/>
        <v>0</v>
      </c>
      <c r="DN26" s="221">
        <f t="shared" si="18"/>
        <v>0</v>
      </c>
      <c r="DO26" s="229">
        <v>261.04417670682733</v>
      </c>
      <c r="DP26" s="229">
        <v>292.67068273092372</v>
      </c>
      <c r="DQ26" s="229">
        <v>125.50200803212851</v>
      </c>
      <c r="DR26" s="229">
        <v>10.040160642570282</v>
      </c>
      <c r="DS26" s="229">
        <v>10.040160642570282</v>
      </c>
      <c r="DV26" s="181">
        <v>2</v>
      </c>
      <c r="DW26" s="229">
        <v>0</v>
      </c>
      <c r="DX26" s="177">
        <v>0</v>
      </c>
      <c r="EA26" s="256">
        <f>+EA25</f>
        <v>46180</v>
      </c>
      <c r="EB26" s="181">
        <f t="shared" si="5"/>
        <v>2</v>
      </c>
      <c r="EC26" s="181" t="str">
        <f t="shared" si="19"/>
        <v>07 - T2</v>
      </c>
      <c r="ED26" s="229">
        <f t="shared" si="0"/>
        <v>0</v>
      </c>
      <c r="EE26" s="229">
        <f t="shared" si="1"/>
        <v>0</v>
      </c>
      <c r="EF26" s="177">
        <v>498</v>
      </c>
      <c r="EG26" s="229">
        <f t="shared" si="44"/>
        <v>0</v>
      </c>
      <c r="EH26" s="229">
        <f t="shared" si="20"/>
        <v>0</v>
      </c>
      <c r="EI26" s="229">
        <f t="shared" si="21"/>
        <v>0</v>
      </c>
      <c r="EJ26" s="261">
        <f t="shared" si="2"/>
        <v>2244.098393574297</v>
      </c>
      <c r="EK26" s="229">
        <f t="shared" si="22"/>
        <v>0</v>
      </c>
      <c r="EL26" s="229">
        <v>130</v>
      </c>
      <c r="EM26" s="229">
        <v>145.75</v>
      </c>
      <c r="EN26" s="229">
        <v>62.5</v>
      </c>
      <c r="EO26" s="229">
        <v>5</v>
      </c>
      <c r="EP26" s="229">
        <v>5</v>
      </c>
      <c r="EQ26" s="261">
        <v>1117561</v>
      </c>
      <c r="ER26" s="261"/>
      <c r="ES26"/>
      <c r="ET26"/>
      <c r="EU26"/>
      <c r="EV26" s="261"/>
      <c r="EW26" s="267">
        <v>46193</v>
      </c>
      <c r="EX26" s="273">
        <v>0</v>
      </c>
      <c r="EY26" s="271">
        <v>0</v>
      </c>
      <c r="EZ26">
        <v>0</v>
      </c>
      <c r="FA26" s="272">
        <v>0</v>
      </c>
      <c r="FB26" s="268">
        <v>0</v>
      </c>
      <c r="FC26" s="261"/>
      <c r="FH26"/>
      <c r="FI26"/>
      <c r="FJ26"/>
      <c r="FK26"/>
      <c r="FL26"/>
      <c r="FM26"/>
      <c r="FQ26"/>
      <c r="FR26"/>
      <c r="FS26" s="205">
        <f t="shared" si="6"/>
        <v>0</v>
      </c>
      <c r="FT26" s="184">
        <f t="shared" si="7"/>
        <v>0</v>
      </c>
      <c r="FU26" s="177">
        <f t="shared" si="3"/>
        <v>0</v>
      </c>
      <c r="FV26" s="205">
        <f t="shared" si="23"/>
        <v>0</v>
      </c>
      <c r="FZ26" s="184">
        <f t="shared" si="8"/>
        <v>0</v>
      </c>
      <c r="GA26" s="177">
        <f t="shared" si="9"/>
        <v>0</v>
      </c>
      <c r="GB26" s="177">
        <f t="shared" si="4"/>
        <v>0</v>
      </c>
      <c r="GD26"/>
      <c r="GE26"/>
      <c r="GF26"/>
      <c r="GG26"/>
      <c r="GH26"/>
      <c r="GM26"/>
      <c r="GO26" s="205">
        <f t="shared" si="24"/>
        <v>0</v>
      </c>
      <c r="GP26" s="184">
        <f t="shared" si="10"/>
        <v>0</v>
      </c>
      <c r="GQ26" s="177">
        <f t="shared" si="25"/>
        <v>0</v>
      </c>
      <c r="GR26" s="205">
        <f t="shared" si="26"/>
        <v>0</v>
      </c>
      <c r="GS26" s="177"/>
      <c r="GT26" s="177"/>
      <c r="GU26" s="177"/>
      <c r="GV26" s="184">
        <f t="shared" si="11"/>
        <v>0</v>
      </c>
      <c r="GW26" s="177">
        <f t="shared" si="12"/>
        <v>0</v>
      </c>
      <c r="GX26" s="177">
        <f t="shared" si="27"/>
        <v>0</v>
      </c>
      <c r="GY26" s="177"/>
      <c r="GZ26" s="177"/>
      <c r="HA26" s="177"/>
      <c r="HB26" s="177"/>
      <c r="HC26" s="177"/>
      <c r="HD26" s="177"/>
      <c r="HE26" s="177"/>
      <c r="HF26" s="177"/>
      <c r="HG26" s="177" t="s">
        <v>143</v>
      </c>
      <c r="HH26" s="177" t="s">
        <v>172</v>
      </c>
    </row>
    <row r="27" spans="1:216" x14ac:dyDescent="0.25">
      <c r="A27" s="155"/>
      <c r="B27" s="40"/>
      <c r="C27" s="40"/>
      <c r="D27" s="40"/>
      <c r="E27" s="40"/>
      <c r="F27" s="150"/>
      <c r="M27" s="151"/>
      <c r="N27" s="150"/>
      <c r="U27" s="151"/>
      <c r="V27" s="41"/>
      <c r="CI27"/>
      <c r="CJ27"/>
      <c r="CK27"/>
      <c r="CL27"/>
      <c r="CO27" s="186">
        <f t="shared" si="40"/>
        <v>0</v>
      </c>
      <c r="CP27" s="187" t="str">
        <f t="shared" si="43"/>
        <v/>
      </c>
      <c r="CQ27" s="188" t="str">
        <f t="shared" si="41"/>
        <v/>
      </c>
      <c r="CR27" s="187" t="str">
        <f t="shared" si="42"/>
        <v/>
      </c>
      <c r="CS27" s="236"/>
      <c r="CT27" s="238"/>
      <c r="CV27" s="181">
        <v>3</v>
      </c>
      <c r="CW27" s="229">
        <v>0</v>
      </c>
      <c r="CX27" s="177">
        <v>0</v>
      </c>
      <c r="CY27" s="205">
        <v>0</v>
      </c>
      <c r="CZ27" s="205"/>
      <c r="DA27" s="257">
        <f>DA26</f>
        <v>46180</v>
      </c>
      <c r="DB27" s="181">
        <f t="shared" si="13"/>
        <v>3</v>
      </c>
      <c r="DC27" s="181" t="str">
        <f t="shared" si="14"/>
        <v>07 - T3</v>
      </c>
      <c r="DD27" s="205">
        <f t="shared" si="15"/>
        <v>0</v>
      </c>
      <c r="DE27" s="260">
        <v>3816.0090361445782</v>
      </c>
      <c r="DG27" s="181">
        <v>2</v>
      </c>
      <c r="DH27" s="184">
        <v>46179</v>
      </c>
      <c r="DI27" s="177">
        <v>0</v>
      </c>
      <c r="DL27" s="181" t="str">
        <f t="shared" si="16"/>
        <v>07 - T3</v>
      </c>
      <c r="DM27" s="221">
        <f t="shared" si="17"/>
        <v>0</v>
      </c>
      <c r="DN27" s="221">
        <f t="shared" si="18"/>
        <v>0</v>
      </c>
      <c r="DO27" s="229">
        <v>391.56626506024094</v>
      </c>
      <c r="DP27" s="229">
        <v>598.64457831325296</v>
      </c>
      <c r="DQ27" s="229">
        <v>188.25301204819277</v>
      </c>
      <c r="DR27" s="229">
        <v>15.060240963855422</v>
      </c>
      <c r="DS27" s="229">
        <v>15.060240963855422</v>
      </c>
      <c r="DV27" s="181">
        <v>3</v>
      </c>
      <c r="DW27" s="229">
        <v>0</v>
      </c>
      <c r="DX27" s="177">
        <v>0</v>
      </c>
      <c r="EA27" s="257">
        <f>+EA26</f>
        <v>46180</v>
      </c>
      <c r="EB27" s="181">
        <f t="shared" si="5"/>
        <v>3</v>
      </c>
      <c r="EC27" s="181" t="str">
        <f t="shared" si="19"/>
        <v>07 - T3</v>
      </c>
      <c r="ED27" s="229">
        <f t="shared" si="0"/>
        <v>0</v>
      </c>
      <c r="EE27" s="229">
        <f t="shared" si="1"/>
        <v>0</v>
      </c>
      <c r="EF27" s="177">
        <v>332</v>
      </c>
      <c r="EG27" s="229">
        <f t="shared" si="44"/>
        <v>0</v>
      </c>
      <c r="EH27" s="229">
        <f t="shared" si="20"/>
        <v>0</v>
      </c>
      <c r="EI27" s="229">
        <f t="shared" si="21"/>
        <v>0</v>
      </c>
      <c r="EJ27" s="261">
        <f t="shared" si="2"/>
        <v>3816.0090361445782</v>
      </c>
      <c r="EK27" s="229">
        <f t="shared" si="22"/>
        <v>0</v>
      </c>
      <c r="EL27" s="229">
        <v>130</v>
      </c>
      <c r="EM27" s="229">
        <v>198.75</v>
      </c>
      <c r="EN27" s="229">
        <v>62.5</v>
      </c>
      <c r="EO27" s="229">
        <v>5</v>
      </c>
      <c r="EP27" s="229">
        <v>5</v>
      </c>
      <c r="EQ27" s="261">
        <v>1266915</v>
      </c>
      <c r="ER27" s="261"/>
      <c r="ES27"/>
      <c r="ET27"/>
      <c r="EU27"/>
      <c r="EV27" s="261"/>
      <c r="EW27" s="267">
        <v>46194</v>
      </c>
      <c r="EX27" s="273">
        <v>0</v>
      </c>
      <c r="EY27" s="271">
        <v>0</v>
      </c>
      <c r="EZ27">
        <v>0</v>
      </c>
      <c r="FA27" s="272">
        <v>0</v>
      </c>
      <c r="FB27" s="268">
        <v>0</v>
      </c>
      <c r="FC27" s="261"/>
      <c r="FH27"/>
      <c r="FI27"/>
      <c r="FJ27"/>
      <c r="FK27"/>
      <c r="FL27"/>
      <c r="FM27"/>
      <c r="FQ27"/>
      <c r="FR27"/>
      <c r="FS27" s="205">
        <f t="shared" si="6"/>
        <v>0</v>
      </c>
      <c r="FT27" s="184">
        <f t="shared" si="7"/>
        <v>0</v>
      </c>
      <c r="FU27" s="177">
        <f t="shared" si="3"/>
        <v>0</v>
      </c>
      <c r="FV27" s="205">
        <f t="shared" si="23"/>
        <v>0</v>
      </c>
      <c r="FZ27" s="184">
        <f t="shared" si="8"/>
        <v>0</v>
      </c>
      <c r="GA27" s="177">
        <f t="shared" si="9"/>
        <v>0</v>
      </c>
      <c r="GB27" s="177">
        <f t="shared" si="4"/>
        <v>0</v>
      </c>
      <c r="GD27"/>
      <c r="GE27"/>
      <c r="GF27"/>
      <c r="GG27"/>
      <c r="GH27"/>
      <c r="GM27"/>
      <c r="GO27" s="205">
        <f t="shared" si="24"/>
        <v>0</v>
      </c>
      <c r="GP27" s="184">
        <f t="shared" si="10"/>
        <v>0</v>
      </c>
      <c r="GQ27" s="177">
        <f t="shared" si="25"/>
        <v>0</v>
      </c>
      <c r="GR27" s="205">
        <f t="shared" si="26"/>
        <v>0</v>
      </c>
      <c r="GS27" s="177"/>
      <c r="GT27" s="177"/>
      <c r="GU27" s="177"/>
      <c r="GV27" s="184">
        <f t="shared" si="11"/>
        <v>0</v>
      </c>
      <c r="GW27" s="177">
        <f t="shared" si="12"/>
        <v>0</v>
      </c>
      <c r="GX27" s="177">
        <f t="shared" si="27"/>
        <v>0</v>
      </c>
      <c r="GY27" s="177"/>
      <c r="GZ27" s="177"/>
      <c r="HA27" s="177"/>
      <c r="HB27" s="177"/>
      <c r="HC27" s="177"/>
      <c r="HD27" s="177"/>
      <c r="HE27" s="177"/>
      <c r="HF27" s="177"/>
      <c r="HG27" s="177" t="s">
        <v>144</v>
      </c>
      <c r="HH27" s="177" t="s">
        <v>173</v>
      </c>
    </row>
    <row r="28" spans="1:216" x14ac:dyDescent="0.25">
      <c r="A28" s="155"/>
      <c r="B28" s="40"/>
      <c r="C28" s="40"/>
      <c r="D28" s="40"/>
      <c r="E28" s="40"/>
      <c r="F28" s="150"/>
      <c r="M28" s="151"/>
      <c r="N28" s="150"/>
      <c r="U28" s="151"/>
      <c r="V28" s="41"/>
      <c r="CI28"/>
      <c r="CJ28"/>
      <c r="CK28"/>
      <c r="CL28"/>
      <c r="CO28" s="186">
        <f t="shared" si="40"/>
        <v>0</v>
      </c>
      <c r="CP28" s="187" t="str">
        <f t="shared" si="43"/>
        <v/>
      </c>
      <c r="CQ28" s="188" t="str">
        <f t="shared" si="41"/>
        <v/>
      </c>
      <c r="CR28" s="187" t="str">
        <f t="shared" si="42"/>
        <v/>
      </c>
      <c r="CS28" s="236"/>
      <c r="CT28" s="238"/>
      <c r="CU28" s="184">
        <v>46181</v>
      </c>
      <c r="CV28" s="181">
        <v>1</v>
      </c>
      <c r="CW28" s="229">
        <v>0</v>
      </c>
      <c r="CX28" s="177">
        <v>0</v>
      </c>
      <c r="CY28" s="205">
        <v>0</v>
      </c>
      <c r="CZ28" s="205"/>
      <c r="DA28" s="256">
        <f>CU28</f>
        <v>46181</v>
      </c>
      <c r="DB28" s="181">
        <f t="shared" si="13"/>
        <v>1</v>
      </c>
      <c r="DC28" s="181" t="str">
        <f t="shared" si="14"/>
        <v>08 - T1</v>
      </c>
      <c r="DD28" s="205">
        <f t="shared" si="15"/>
        <v>0</v>
      </c>
      <c r="DE28" s="260">
        <v>2463.6593750000002</v>
      </c>
      <c r="DG28" s="181">
        <v>2</v>
      </c>
      <c r="DH28" s="184">
        <v>46180</v>
      </c>
      <c r="DI28" s="177">
        <v>0</v>
      </c>
      <c r="DL28" s="181" t="str">
        <f t="shared" si="16"/>
        <v>08 - T1</v>
      </c>
      <c r="DM28" s="221">
        <f t="shared" si="17"/>
        <v>0</v>
      </c>
      <c r="DN28" s="221">
        <f t="shared" si="18"/>
        <v>0</v>
      </c>
      <c r="DO28" s="229">
        <v>345.3125</v>
      </c>
      <c r="DP28" s="229">
        <v>248.4375</v>
      </c>
      <c r="DQ28" s="229">
        <v>156.25</v>
      </c>
      <c r="DR28" s="229">
        <v>7.8125</v>
      </c>
      <c r="DS28" s="229">
        <v>15.625</v>
      </c>
      <c r="DU28" s="184">
        <v>46181</v>
      </c>
      <c r="DV28" s="181">
        <v>1</v>
      </c>
      <c r="DW28" s="229">
        <v>0</v>
      </c>
      <c r="DX28" s="177">
        <v>0</v>
      </c>
      <c r="EA28" s="256">
        <f>DU28</f>
        <v>46181</v>
      </c>
      <c r="EB28" s="181">
        <f t="shared" si="5"/>
        <v>1</v>
      </c>
      <c r="EC28" s="181" t="str">
        <f t="shared" si="19"/>
        <v>08 - T1</v>
      </c>
      <c r="ED28" s="229">
        <f t="shared" si="0"/>
        <v>0</v>
      </c>
      <c r="EE28" s="229">
        <f t="shared" si="1"/>
        <v>0</v>
      </c>
      <c r="EF28" s="177">
        <v>640</v>
      </c>
      <c r="EG28" s="229">
        <f t="shared" si="44"/>
        <v>0</v>
      </c>
      <c r="EH28" s="229">
        <f t="shared" si="20"/>
        <v>0</v>
      </c>
      <c r="EI28" s="229">
        <f t="shared" si="21"/>
        <v>0</v>
      </c>
      <c r="EJ28" s="261">
        <f t="shared" si="2"/>
        <v>2463.6593750000002</v>
      </c>
      <c r="EK28" s="229">
        <f t="shared" si="22"/>
        <v>0</v>
      </c>
      <c r="EL28" s="229">
        <v>221</v>
      </c>
      <c r="EM28" s="229">
        <v>159</v>
      </c>
      <c r="EN28" s="229">
        <v>100</v>
      </c>
      <c r="EO28" s="229">
        <v>5</v>
      </c>
      <c r="EP28" s="229">
        <v>10</v>
      </c>
      <c r="EQ28" s="261">
        <v>1576742</v>
      </c>
      <c r="ER28" s="261"/>
      <c r="ES28"/>
      <c r="ET28"/>
      <c r="EU28"/>
      <c r="EV28" s="261"/>
      <c r="EW28" s="267">
        <v>46195</v>
      </c>
      <c r="EX28" s="273">
        <v>0</v>
      </c>
      <c r="EY28" s="271">
        <v>0</v>
      </c>
      <c r="EZ28">
        <v>0</v>
      </c>
      <c r="FA28" s="272">
        <v>0</v>
      </c>
      <c r="FB28" s="268">
        <v>0</v>
      </c>
      <c r="FC28" s="261"/>
      <c r="FH28"/>
      <c r="FI28"/>
      <c r="FJ28"/>
      <c r="FK28"/>
      <c r="FL28"/>
      <c r="FM28"/>
      <c r="FQ28"/>
      <c r="FR28"/>
      <c r="FS28" s="205">
        <f t="shared" si="6"/>
        <v>0</v>
      </c>
      <c r="FT28" s="184">
        <f t="shared" si="7"/>
        <v>0</v>
      </c>
      <c r="FU28" s="177">
        <f t="shared" si="3"/>
        <v>0</v>
      </c>
      <c r="FV28" s="205">
        <f t="shared" si="23"/>
        <v>0</v>
      </c>
      <c r="FZ28" s="184">
        <f t="shared" si="8"/>
        <v>0</v>
      </c>
      <c r="GA28" s="177">
        <f t="shared" si="9"/>
        <v>0</v>
      </c>
      <c r="GB28" s="177">
        <f t="shared" si="4"/>
        <v>0</v>
      </c>
      <c r="GD28"/>
      <c r="GE28"/>
      <c r="GF28"/>
      <c r="GG28"/>
      <c r="GH28"/>
      <c r="GM28"/>
      <c r="GO28" s="205">
        <f t="shared" si="24"/>
        <v>0</v>
      </c>
      <c r="GP28" s="184">
        <f t="shared" si="10"/>
        <v>0</v>
      </c>
      <c r="GQ28" s="177">
        <f t="shared" si="25"/>
        <v>0</v>
      </c>
      <c r="GR28" s="205">
        <f t="shared" si="26"/>
        <v>0</v>
      </c>
      <c r="GS28" s="177"/>
      <c r="GT28" s="177"/>
      <c r="GU28" s="177"/>
      <c r="GV28" s="184">
        <f t="shared" si="11"/>
        <v>0</v>
      </c>
      <c r="GW28" s="177">
        <f t="shared" si="12"/>
        <v>0</v>
      </c>
      <c r="GX28" s="177">
        <f t="shared" si="27"/>
        <v>0</v>
      </c>
      <c r="GY28" s="177"/>
      <c r="GZ28" s="177"/>
      <c r="HA28" s="177"/>
      <c r="HB28" s="177"/>
      <c r="HC28" s="177"/>
      <c r="HD28" s="177"/>
      <c r="HE28" s="177"/>
      <c r="HF28" s="177"/>
      <c r="HG28" s="177"/>
      <c r="HH28" s="177" t="s">
        <v>174</v>
      </c>
    </row>
    <row r="29" spans="1:216" x14ac:dyDescent="0.25">
      <c r="A29" s="155"/>
      <c r="B29" s="40"/>
      <c r="C29" s="40"/>
      <c r="D29" s="40"/>
      <c r="E29" s="40"/>
      <c r="F29" s="150"/>
      <c r="M29" s="151"/>
      <c r="N29" s="150"/>
      <c r="U29" s="151"/>
      <c r="V29" s="41"/>
      <c r="CI29"/>
      <c r="CJ29"/>
      <c r="CK29"/>
      <c r="CL29"/>
      <c r="CO29" s="186">
        <f t="shared" si="40"/>
        <v>0</v>
      </c>
      <c r="CP29" s="187" t="str">
        <f t="shared" si="43"/>
        <v/>
      </c>
      <c r="CQ29" s="188" t="str">
        <f t="shared" si="41"/>
        <v/>
      </c>
      <c r="CR29" s="187" t="str">
        <f t="shared" si="42"/>
        <v/>
      </c>
      <c r="CS29" s="236"/>
      <c r="CT29" s="238"/>
      <c r="CV29" s="181">
        <v>2</v>
      </c>
      <c r="CW29" s="229">
        <v>0</v>
      </c>
      <c r="CX29" s="177">
        <v>0</v>
      </c>
      <c r="CY29" s="205">
        <v>0</v>
      </c>
      <c r="CZ29" s="205"/>
      <c r="DA29" s="256">
        <f>DA28</f>
        <v>46181</v>
      </c>
      <c r="DB29" s="181">
        <f t="shared" si="13"/>
        <v>2</v>
      </c>
      <c r="DC29" s="181" t="str">
        <f t="shared" si="14"/>
        <v>08 - T2</v>
      </c>
      <c r="DD29" s="205">
        <f t="shared" si="15"/>
        <v>0</v>
      </c>
      <c r="DE29" s="260">
        <v>2524.2125000000001</v>
      </c>
      <c r="DG29" s="181">
        <v>2</v>
      </c>
      <c r="DH29" s="184">
        <v>46181</v>
      </c>
      <c r="DI29" s="177">
        <v>0</v>
      </c>
      <c r="DL29" s="181" t="str">
        <f t="shared" si="16"/>
        <v>08 - T2</v>
      </c>
      <c r="DM29" s="221">
        <f t="shared" si="17"/>
        <v>0</v>
      </c>
      <c r="DN29" s="221">
        <f t="shared" si="18"/>
        <v>0</v>
      </c>
      <c r="DO29" s="229">
        <v>460.41666666666669</v>
      </c>
      <c r="DP29" s="229">
        <v>469.27083333333331</v>
      </c>
      <c r="DQ29" s="229">
        <v>130.20833333333334</v>
      </c>
      <c r="DR29" s="229">
        <v>0</v>
      </c>
      <c r="DS29" s="229">
        <v>0</v>
      </c>
      <c r="DV29" s="181">
        <v>2</v>
      </c>
      <c r="DW29" s="229">
        <v>0</v>
      </c>
      <c r="DX29" s="177">
        <v>0</v>
      </c>
      <c r="EA29" s="256">
        <f>+EA28</f>
        <v>46181</v>
      </c>
      <c r="EB29" s="181">
        <f t="shared" si="5"/>
        <v>2</v>
      </c>
      <c r="EC29" s="181" t="str">
        <f t="shared" si="19"/>
        <v>08 - T2</v>
      </c>
      <c r="ED29" s="229">
        <f t="shared" si="0"/>
        <v>0</v>
      </c>
      <c r="EE29" s="229">
        <f t="shared" si="1"/>
        <v>0</v>
      </c>
      <c r="EF29" s="177">
        <v>480</v>
      </c>
      <c r="EG29" s="229">
        <f t="shared" si="44"/>
        <v>0</v>
      </c>
      <c r="EH29" s="229">
        <f t="shared" si="20"/>
        <v>0</v>
      </c>
      <c r="EI29" s="229">
        <f t="shared" si="21"/>
        <v>0</v>
      </c>
      <c r="EJ29" s="261">
        <f t="shared" si="2"/>
        <v>2524.2125000000001</v>
      </c>
      <c r="EK29" s="229">
        <f t="shared" si="22"/>
        <v>0</v>
      </c>
      <c r="EL29" s="229">
        <v>221</v>
      </c>
      <c r="EM29" s="229">
        <v>225.25</v>
      </c>
      <c r="EN29" s="229">
        <v>62.5</v>
      </c>
      <c r="EO29" s="229">
        <v>0</v>
      </c>
      <c r="EP29" s="229">
        <v>0</v>
      </c>
      <c r="EQ29" s="261">
        <v>1211622</v>
      </c>
      <c r="ER29" s="261"/>
      <c r="ES29"/>
      <c r="ET29"/>
      <c r="EU29"/>
      <c r="EV29" s="261"/>
      <c r="EW29" s="267">
        <v>46196</v>
      </c>
      <c r="EX29" s="273">
        <v>0</v>
      </c>
      <c r="EY29" s="271">
        <v>0</v>
      </c>
      <c r="EZ29">
        <v>0</v>
      </c>
      <c r="FA29" s="272">
        <v>0</v>
      </c>
      <c r="FB29" s="268">
        <v>0</v>
      </c>
      <c r="FC29" s="261"/>
      <c r="FH29"/>
      <c r="FI29"/>
      <c r="FJ29"/>
      <c r="FK29"/>
      <c r="FL29"/>
      <c r="FM29"/>
      <c r="FQ29"/>
      <c r="FR29"/>
      <c r="FS29" s="205">
        <f t="shared" si="6"/>
        <v>0</v>
      </c>
      <c r="FT29" s="184">
        <f t="shared" si="7"/>
        <v>0</v>
      </c>
      <c r="FU29" s="177">
        <f t="shared" si="3"/>
        <v>0</v>
      </c>
      <c r="FV29" s="205">
        <f t="shared" si="23"/>
        <v>0</v>
      </c>
      <c r="FZ29" s="184">
        <f t="shared" si="8"/>
        <v>0</v>
      </c>
      <c r="GA29" s="177">
        <f t="shared" si="9"/>
        <v>0</v>
      </c>
      <c r="GB29" s="177">
        <f t="shared" si="4"/>
        <v>0</v>
      </c>
      <c r="GD29"/>
      <c r="GE29"/>
      <c r="GF29"/>
      <c r="GG29"/>
      <c r="GH29"/>
      <c r="GM29"/>
      <c r="GO29" s="205">
        <f t="shared" si="24"/>
        <v>0</v>
      </c>
      <c r="GP29" s="184">
        <f t="shared" si="10"/>
        <v>0</v>
      </c>
      <c r="GQ29" s="177">
        <f t="shared" si="25"/>
        <v>0</v>
      </c>
      <c r="GR29" s="205">
        <f t="shared" si="26"/>
        <v>0</v>
      </c>
      <c r="GS29" s="177"/>
      <c r="GT29" s="177"/>
      <c r="GU29" s="177"/>
      <c r="GV29" s="184">
        <f t="shared" si="11"/>
        <v>0</v>
      </c>
      <c r="GW29" s="177">
        <f t="shared" si="12"/>
        <v>0</v>
      </c>
      <c r="GX29" s="177">
        <f t="shared" si="27"/>
        <v>0</v>
      </c>
      <c r="GY29" s="177"/>
      <c r="GZ29" s="177"/>
      <c r="HA29" s="177"/>
      <c r="HB29" s="177"/>
      <c r="HC29" s="177"/>
      <c r="HD29" s="177"/>
      <c r="HE29" s="177"/>
      <c r="HF29" s="177"/>
      <c r="HG29" s="177"/>
      <c r="HH29" s="177"/>
    </row>
    <row r="30" spans="1:216" x14ac:dyDescent="0.25">
      <c r="A30" s="155"/>
      <c r="B30" s="40"/>
      <c r="C30" s="40"/>
      <c r="D30" s="40"/>
      <c r="E30" s="40"/>
      <c r="F30" s="150"/>
      <c r="M30" s="151"/>
      <c r="N30" s="150"/>
      <c r="U30" s="151"/>
      <c r="V30" s="41"/>
      <c r="CI30"/>
      <c r="CJ30"/>
      <c r="CK30"/>
      <c r="CL30"/>
      <c r="CO30" s="186">
        <f t="shared" si="40"/>
        <v>0</v>
      </c>
      <c r="CP30" s="187" t="str">
        <f t="shared" si="43"/>
        <v/>
      </c>
      <c r="CQ30" s="188" t="str">
        <f t="shared" si="41"/>
        <v/>
      </c>
      <c r="CR30" s="187" t="str">
        <f t="shared" si="42"/>
        <v/>
      </c>
      <c r="CS30" s="236"/>
      <c r="CT30" s="238"/>
      <c r="CV30" s="181">
        <v>3</v>
      </c>
      <c r="CW30" s="229">
        <v>0</v>
      </c>
      <c r="CX30" s="177">
        <v>0</v>
      </c>
      <c r="CY30" s="205">
        <v>0</v>
      </c>
      <c r="CZ30" s="205"/>
      <c r="DA30" s="257">
        <f>DA29</f>
        <v>46181</v>
      </c>
      <c r="DB30" s="181">
        <f t="shared" si="13"/>
        <v>3</v>
      </c>
      <c r="DC30" s="181" t="str">
        <f t="shared" si="14"/>
        <v>08 - T3</v>
      </c>
      <c r="DD30" s="205">
        <f t="shared" si="15"/>
        <v>0</v>
      </c>
      <c r="DE30" s="260">
        <v>2386.5187500000002</v>
      </c>
      <c r="DG30" s="181">
        <v>2</v>
      </c>
      <c r="DH30" s="184">
        <v>46182</v>
      </c>
      <c r="DI30" s="177">
        <v>0</v>
      </c>
      <c r="DL30" s="181" t="str">
        <f t="shared" si="16"/>
        <v>08 - T3</v>
      </c>
      <c r="DM30" s="221">
        <f t="shared" si="17"/>
        <v>0</v>
      </c>
      <c r="DN30" s="221">
        <f t="shared" si="18"/>
        <v>0</v>
      </c>
      <c r="DO30" s="229">
        <v>345.3125</v>
      </c>
      <c r="DP30" s="229">
        <v>351.953125</v>
      </c>
      <c r="DQ30" s="229">
        <v>97.65625</v>
      </c>
      <c r="DR30" s="229">
        <v>7.8125</v>
      </c>
      <c r="DS30" s="229">
        <v>15.625</v>
      </c>
      <c r="DV30" s="181">
        <v>3</v>
      </c>
      <c r="DW30" s="229">
        <v>0</v>
      </c>
      <c r="DX30" s="177">
        <v>0</v>
      </c>
      <c r="EA30" s="257">
        <f>+EA29</f>
        <v>46181</v>
      </c>
      <c r="EB30" s="181">
        <f t="shared" si="5"/>
        <v>3</v>
      </c>
      <c r="EC30" s="181" t="str">
        <f t="shared" si="19"/>
        <v>08 - T3</v>
      </c>
      <c r="ED30" s="229">
        <f t="shared" si="0"/>
        <v>0</v>
      </c>
      <c r="EE30" s="229">
        <f t="shared" si="1"/>
        <v>0</v>
      </c>
      <c r="EF30" s="177">
        <v>640</v>
      </c>
      <c r="EG30" s="229">
        <f t="shared" si="44"/>
        <v>0</v>
      </c>
      <c r="EH30" s="229">
        <f t="shared" si="20"/>
        <v>0</v>
      </c>
      <c r="EI30" s="229">
        <f t="shared" si="21"/>
        <v>0</v>
      </c>
      <c r="EJ30" s="261">
        <f t="shared" si="2"/>
        <v>2386.5187500000002</v>
      </c>
      <c r="EK30" s="229">
        <f t="shared" si="22"/>
        <v>0</v>
      </c>
      <c r="EL30" s="229">
        <v>221</v>
      </c>
      <c r="EM30" s="229">
        <v>225.25</v>
      </c>
      <c r="EN30" s="229">
        <v>62.5</v>
      </c>
      <c r="EO30" s="229">
        <v>5</v>
      </c>
      <c r="EP30" s="229">
        <v>10</v>
      </c>
      <c r="EQ30" s="261">
        <v>1527372</v>
      </c>
      <c r="ER30" s="261"/>
      <c r="ES30"/>
      <c r="ET30"/>
      <c r="EU30"/>
      <c r="EV30" s="261"/>
      <c r="EW30" s="267">
        <v>46197</v>
      </c>
      <c r="EX30" s="273">
        <v>0</v>
      </c>
      <c r="EY30" s="271">
        <v>0</v>
      </c>
      <c r="EZ30">
        <v>0</v>
      </c>
      <c r="FA30" s="272">
        <v>0</v>
      </c>
      <c r="FB30" s="268">
        <v>0</v>
      </c>
      <c r="FC30" s="261"/>
      <c r="FH30"/>
      <c r="FI30"/>
      <c r="FJ30"/>
      <c r="FK30"/>
      <c r="FL30"/>
      <c r="FM30"/>
      <c r="FQ30"/>
      <c r="FR30"/>
      <c r="FS30" s="205">
        <f t="shared" si="6"/>
        <v>0</v>
      </c>
      <c r="FT30" s="184">
        <f t="shared" si="7"/>
        <v>0</v>
      </c>
      <c r="FU30" s="177">
        <f t="shared" si="3"/>
        <v>0</v>
      </c>
      <c r="FV30" s="205">
        <f t="shared" si="23"/>
        <v>0</v>
      </c>
      <c r="FZ30" s="184">
        <f t="shared" si="8"/>
        <v>0</v>
      </c>
      <c r="GA30" s="177">
        <f t="shared" si="9"/>
        <v>0</v>
      </c>
      <c r="GB30" s="177">
        <f t="shared" si="4"/>
        <v>0</v>
      </c>
      <c r="GD30"/>
      <c r="GE30"/>
      <c r="GF30"/>
      <c r="GG30"/>
      <c r="GH30"/>
      <c r="GM30"/>
      <c r="GO30" s="205">
        <f t="shared" si="24"/>
        <v>0</v>
      </c>
      <c r="GP30" s="184">
        <f t="shared" si="10"/>
        <v>0</v>
      </c>
      <c r="GQ30" s="177">
        <f t="shared" si="25"/>
        <v>0</v>
      </c>
      <c r="GR30" s="205">
        <f t="shared" si="26"/>
        <v>0</v>
      </c>
      <c r="GS30" s="177"/>
      <c r="GT30" s="177"/>
      <c r="GU30" s="177"/>
      <c r="GV30" s="184">
        <f t="shared" si="11"/>
        <v>0</v>
      </c>
      <c r="GW30" s="177">
        <f t="shared" si="12"/>
        <v>0</v>
      </c>
      <c r="GX30" s="177">
        <f t="shared" si="27"/>
        <v>0</v>
      </c>
      <c r="GY30" s="177"/>
      <c r="GZ30" s="177"/>
      <c r="HA30" s="177"/>
      <c r="HB30" s="177"/>
      <c r="HC30" s="177"/>
      <c r="HD30" s="177"/>
      <c r="HE30" s="177"/>
      <c r="HF30" s="177"/>
      <c r="HG30" s="177"/>
      <c r="HH30" s="177"/>
    </row>
    <row r="31" spans="1:216" x14ac:dyDescent="0.25">
      <c r="A31" s="155"/>
      <c r="B31" s="40"/>
      <c r="C31" s="40"/>
      <c r="D31" s="40"/>
      <c r="E31" s="40"/>
      <c r="F31" s="150"/>
      <c r="M31" s="151"/>
      <c r="N31" s="150"/>
      <c r="U31" s="151"/>
      <c r="V31" s="41"/>
      <c r="CI31"/>
      <c r="CJ31"/>
      <c r="CK31"/>
      <c r="CL31"/>
      <c r="CO31" s="186">
        <f t="shared" si="40"/>
        <v>0</v>
      </c>
      <c r="CP31" s="187" t="str">
        <f t="shared" si="43"/>
        <v/>
      </c>
      <c r="CQ31" s="188" t="str">
        <f t="shared" si="41"/>
        <v/>
      </c>
      <c r="CR31" s="187" t="str">
        <f t="shared" si="42"/>
        <v/>
      </c>
      <c r="CS31" s="236"/>
      <c r="CT31" s="238"/>
      <c r="CU31" s="184">
        <v>46182</v>
      </c>
      <c r="CV31" s="181">
        <v>1</v>
      </c>
      <c r="CW31" s="229">
        <v>7.47</v>
      </c>
      <c r="CX31" s="177">
        <v>7.12</v>
      </c>
      <c r="CY31" s="205">
        <v>4.6854082998661228E-2</v>
      </c>
      <c r="CZ31" s="205"/>
      <c r="DA31" s="256">
        <f>CU31</f>
        <v>46182</v>
      </c>
      <c r="DB31" s="181">
        <f t="shared" si="13"/>
        <v>1</v>
      </c>
      <c r="DC31" s="181" t="str">
        <f t="shared" si="14"/>
        <v>09 - T1</v>
      </c>
      <c r="DD31" s="205">
        <f t="shared" si="15"/>
        <v>4.6854082998661228E-2</v>
      </c>
      <c r="DE31" s="260">
        <v>4246.6723214285712</v>
      </c>
      <c r="DG31" s="181">
        <v>2</v>
      </c>
      <c r="DH31" s="184">
        <v>46183</v>
      </c>
      <c r="DI31" s="177">
        <v>0</v>
      </c>
      <c r="DL31" s="181" t="str">
        <f t="shared" si="16"/>
        <v>09 - T1</v>
      </c>
      <c r="DM31" s="221">
        <f t="shared" si="17"/>
        <v>7.47</v>
      </c>
      <c r="DN31" s="221">
        <f t="shared" si="18"/>
        <v>7.12</v>
      </c>
      <c r="DO31" s="229">
        <v>394.64285714285717</v>
      </c>
      <c r="DP31" s="229">
        <v>1041.0714285714287</v>
      </c>
      <c r="DQ31" s="229">
        <v>66.964285714285708</v>
      </c>
      <c r="DR31" s="229">
        <v>8.9285714285714288</v>
      </c>
      <c r="DS31" s="229">
        <v>17.857142857142858</v>
      </c>
      <c r="DU31" s="184">
        <v>46182</v>
      </c>
      <c r="DV31" s="181">
        <v>1</v>
      </c>
      <c r="DW31" s="229">
        <v>0</v>
      </c>
      <c r="DX31" s="177">
        <v>0</v>
      </c>
      <c r="EA31" s="256">
        <f>DU31</f>
        <v>46182</v>
      </c>
      <c r="EB31" s="181">
        <f t="shared" si="5"/>
        <v>1</v>
      </c>
      <c r="EC31" s="181" t="str">
        <f t="shared" si="19"/>
        <v>09 - T1</v>
      </c>
      <c r="ED31" s="229">
        <f t="shared" si="0"/>
        <v>0</v>
      </c>
      <c r="EE31" s="229">
        <f t="shared" si="1"/>
        <v>0</v>
      </c>
      <c r="EF31" s="177">
        <v>560</v>
      </c>
      <c r="EG31" s="229">
        <f t="shared" si="44"/>
        <v>0</v>
      </c>
      <c r="EH31" s="229">
        <f t="shared" si="20"/>
        <v>0</v>
      </c>
      <c r="EI31" s="229">
        <f t="shared" si="21"/>
        <v>0</v>
      </c>
      <c r="EJ31" s="261">
        <f t="shared" si="2"/>
        <v>4246.6723214285712</v>
      </c>
      <c r="EK31" s="229">
        <f t="shared" si="22"/>
        <v>0</v>
      </c>
      <c r="EL31" s="229">
        <v>221</v>
      </c>
      <c r="EM31" s="229">
        <v>583</v>
      </c>
      <c r="EN31" s="229">
        <v>37.5</v>
      </c>
      <c r="EO31" s="229">
        <v>5</v>
      </c>
      <c r="EP31" s="229">
        <v>10</v>
      </c>
      <c r="EQ31" s="261">
        <v>2378136.5</v>
      </c>
      <c r="ER31" s="261"/>
      <c r="ES31"/>
      <c r="ET31"/>
      <c r="EU31"/>
      <c r="EV31" s="261"/>
      <c r="EW31" s="267">
        <v>46198</v>
      </c>
      <c r="EX31" s="273">
        <v>0</v>
      </c>
      <c r="EY31" s="271">
        <v>0</v>
      </c>
      <c r="EZ31">
        <v>0</v>
      </c>
      <c r="FA31" s="272">
        <v>0</v>
      </c>
      <c r="FB31" s="268">
        <v>0</v>
      </c>
      <c r="FC31" s="261"/>
      <c r="FH31"/>
      <c r="FI31"/>
      <c r="FJ31"/>
      <c r="FK31"/>
      <c r="FL31"/>
      <c r="FM31"/>
      <c r="FQ31"/>
      <c r="FR31"/>
      <c r="FS31" s="205">
        <f t="shared" si="6"/>
        <v>0</v>
      </c>
      <c r="FT31" s="184">
        <f t="shared" si="7"/>
        <v>0</v>
      </c>
      <c r="FU31" s="177">
        <f t="shared" si="3"/>
        <v>0</v>
      </c>
      <c r="FV31" s="205">
        <f t="shared" si="23"/>
        <v>0</v>
      </c>
      <c r="FZ31" s="184">
        <f t="shared" si="8"/>
        <v>0</v>
      </c>
      <c r="GA31" s="177">
        <f t="shared" si="9"/>
        <v>0</v>
      </c>
      <c r="GB31" s="177">
        <f t="shared" si="4"/>
        <v>0</v>
      </c>
      <c r="GD31"/>
      <c r="GE31"/>
      <c r="GF31"/>
      <c r="GG31"/>
      <c r="GH31"/>
      <c r="GM31"/>
      <c r="GO31" s="205">
        <f t="shared" si="24"/>
        <v>0</v>
      </c>
      <c r="GP31" s="184">
        <f t="shared" si="10"/>
        <v>0</v>
      </c>
      <c r="GQ31" s="177">
        <f t="shared" si="25"/>
        <v>0</v>
      </c>
      <c r="GR31" s="205">
        <f t="shared" si="26"/>
        <v>0</v>
      </c>
      <c r="GS31" s="177"/>
      <c r="GT31" s="177"/>
      <c r="GU31" s="177"/>
      <c r="GV31" s="184">
        <f t="shared" si="11"/>
        <v>0</v>
      </c>
      <c r="GW31" s="177">
        <f t="shared" si="12"/>
        <v>0</v>
      </c>
      <c r="GX31" s="177">
        <f t="shared" si="27"/>
        <v>0</v>
      </c>
      <c r="GY31" s="177"/>
      <c r="GZ31" s="177"/>
      <c r="HA31" s="177"/>
      <c r="HB31" s="177"/>
      <c r="HC31" s="177"/>
      <c r="HD31" s="177"/>
      <c r="HE31" s="177"/>
      <c r="HF31" s="177"/>
      <c r="HG31" s="177"/>
      <c r="HH31" s="177"/>
    </row>
    <row r="32" spans="1:216" x14ac:dyDescent="0.25">
      <c r="A32" s="155"/>
      <c r="B32" s="40"/>
      <c r="C32" s="40"/>
      <c r="D32" s="40"/>
      <c r="E32" s="40"/>
      <c r="F32" s="152"/>
      <c r="G32" s="153"/>
      <c r="H32" s="153"/>
      <c r="I32" s="153"/>
      <c r="J32" s="153"/>
      <c r="K32" s="153"/>
      <c r="L32" s="153"/>
      <c r="M32" s="154"/>
      <c r="N32" s="152"/>
      <c r="O32" s="153"/>
      <c r="P32" s="153"/>
      <c r="Q32" s="153"/>
      <c r="R32" s="153"/>
      <c r="S32" s="153"/>
      <c r="T32" s="153"/>
      <c r="U32" s="154"/>
      <c r="V32" s="41"/>
      <c r="CI32"/>
      <c r="CJ32"/>
      <c r="CK32"/>
      <c r="CL32"/>
      <c r="CO32" s="186">
        <f t="shared" si="40"/>
        <v>0</v>
      </c>
      <c r="CP32" s="187" t="str">
        <f t="shared" si="43"/>
        <v/>
      </c>
      <c r="CQ32" s="188" t="str">
        <f t="shared" si="41"/>
        <v/>
      </c>
      <c r="CR32" s="187" t="str">
        <f t="shared" si="42"/>
        <v/>
      </c>
      <c r="CS32" s="236"/>
      <c r="CT32" s="238"/>
      <c r="CV32" s="181">
        <v>2</v>
      </c>
      <c r="CW32" s="229">
        <v>0</v>
      </c>
      <c r="CX32" s="177">
        <v>0</v>
      </c>
      <c r="CY32" s="205">
        <v>0</v>
      </c>
      <c r="CZ32" s="205"/>
      <c r="DA32" s="256">
        <f>DA31</f>
        <v>46182</v>
      </c>
      <c r="DB32" s="181">
        <f t="shared" si="13"/>
        <v>2</v>
      </c>
      <c r="DC32" s="181" t="str">
        <f t="shared" si="14"/>
        <v>09 - T2</v>
      </c>
      <c r="DD32" s="205">
        <f t="shared" si="15"/>
        <v>0</v>
      </c>
      <c r="DE32" s="260">
        <v>2377.3041666666668</v>
      </c>
      <c r="DG32" s="181">
        <v>2</v>
      </c>
      <c r="DH32" s="184">
        <v>46184</v>
      </c>
      <c r="DI32" s="177">
        <v>0</v>
      </c>
      <c r="DL32" s="181" t="str">
        <f t="shared" si="16"/>
        <v>09 - T2</v>
      </c>
      <c r="DM32" s="221">
        <f t="shared" si="17"/>
        <v>0</v>
      </c>
      <c r="DN32" s="221">
        <f t="shared" si="18"/>
        <v>0</v>
      </c>
      <c r="DO32" s="229">
        <v>297.91666666666669</v>
      </c>
      <c r="DP32" s="229">
        <v>441.66666666666669</v>
      </c>
      <c r="DQ32" s="229">
        <v>104.16666666666667</v>
      </c>
      <c r="DR32" s="229">
        <v>0</v>
      </c>
      <c r="DS32" s="229">
        <v>10.416666666666666</v>
      </c>
      <c r="DV32" s="181">
        <v>2</v>
      </c>
      <c r="DW32" s="229">
        <v>0</v>
      </c>
      <c r="DX32" s="177">
        <v>0</v>
      </c>
      <c r="EA32" s="256">
        <f>+EA31</f>
        <v>46182</v>
      </c>
      <c r="EB32" s="181">
        <f t="shared" si="5"/>
        <v>2</v>
      </c>
      <c r="EC32" s="181" t="str">
        <f t="shared" si="19"/>
        <v>09 - T2</v>
      </c>
      <c r="ED32" s="229">
        <f t="shared" si="0"/>
        <v>0</v>
      </c>
      <c r="EE32" s="229">
        <f t="shared" si="1"/>
        <v>0</v>
      </c>
      <c r="EF32" s="177">
        <v>480</v>
      </c>
      <c r="EG32" s="229">
        <f t="shared" si="44"/>
        <v>0</v>
      </c>
      <c r="EH32" s="229">
        <f t="shared" si="20"/>
        <v>0</v>
      </c>
      <c r="EI32" s="229">
        <f t="shared" si="21"/>
        <v>0</v>
      </c>
      <c r="EJ32" s="261">
        <f t="shared" si="2"/>
        <v>2377.3041666666668</v>
      </c>
      <c r="EK32" s="229">
        <f t="shared" si="22"/>
        <v>0</v>
      </c>
      <c r="EL32" s="229">
        <v>143</v>
      </c>
      <c r="EM32" s="229">
        <v>212</v>
      </c>
      <c r="EN32" s="229">
        <v>50</v>
      </c>
      <c r="EO32" s="229">
        <v>0</v>
      </c>
      <c r="EP32" s="229">
        <v>5</v>
      </c>
      <c r="EQ32" s="261">
        <v>1141106</v>
      </c>
      <c r="ER32" s="261"/>
      <c r="ES32"/>
      <c r="ET32"/>
      <c r="EU32"/>
      <c r="EV32" s="261"/>
      <c r="EW32" s="267">
        <v>46199</v>
      </c>
      <c r="EX32" s="273">
        <v>0</v>
      </c>
      <c r="EY32" s="271">
        <v>0</v>
      </c>
      <c r="EZ32">
        <v>0</v>
      </c>
      <c r="FA32" s="272">
        <v>0</v>
      </c>
      <c r="FB32" s="268">
        <v>0</v>
      </c>
      <c r="FC32" s="261"/>
      <c r="FH32"/>
      <c r="FI32"/>
      <c r="FJ32"/>
      <c r="FK32"/>
      <c r="FL32"/>
      <c r="FM32"/>
      <c r="FQ32"/>
      <c r="FR32"/>
      <c r="FS32" s="205">
        <f t="shared" si="6"/>
        <v>0</v>
      </c>
      <c r="FT32" s="184">
        <f t="shared" si="7"/>
        <v>0</v>
      </c>
      <c r="FU32" s="177">
        <f t="shared" si="3"/>
        <v>0</v>
      </c>
      <c r="FV32" s="205">
        <f t="shared" si="23"/>
        <v>0</v>
      </c>
      <c r="FZ32" s="184">
        <f t="shared" si="8"/>
        <v>0</v>
      </c>
      <c r="GA32" s="177">
        <f t="shared" si="9"/>
        <v>0</v>
      </c>
      <c r="GB32" s="177">
        <f t="shared" si="4"/>
        <v>0</v>
      </c>
      <c r="GD32"/>
      <c r="GE32"/>
      <c r="GF32"/>
      <c r="GG32"/>
      <c r="GH32"/>
      <c r="GM32"/>
      <c r="GO32" s="205">
        <f t="shared" si="24"/>
        <v>0</v>
      </c>
      <c r="GP32" s="184">
        <f t="shared" si="10"/>
        <v>0</v>
      </c>
      <c r="GQ32" s="177">
        <f t="shared" si="25"/>
        <v>0</v>
      </c>
      <c r="GR32" s="205">
        <f t="shared" si="26"/>
        <v>0</v>
      </c>
      <c r="GS32" s="177"/>
      <c r="GT32" s="177"/>
      <c r="GU32" s="177"/>
      <c r="GV32" s="184">
        <f t="shared" si="11"/>
        <v>0</v>
      </c>
      <c r="GW32" s="177">
        <f t="shared" si="12"/>
        <v>0</v>
      </c>
      <c r="GX32" s="177">
        <f t="shared" si="27"/>
        <v>0</v>
      </c>
      <c r="GY32" s="177"/>
      <c r="GZ32" s="177"/>
      <c r="HA32" s="177"/>
      <c r="HB32" s="177"/>
      <c r="HC32" s="177"/>
      <c r="HD32" s="177"/>
      <c r="HE32" s="177"/>
      <c r="HF32" s="177"/>
      <c r="HG32" s="177"/>
      <c r="HH32" s="177"/>
    </row>
    <row r="33" spans="1:216" x14ac:dyDescent="0.25">
      <c r="A33" s="155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/>
      <c r="CJ33"/>
      <c r="CK33"/>
      <c r="CL33"/>
      <c r="CO33" s="186">
        <f t="shared" si="40"/>
        <v>0</v>
      </c>
      <c r="CP33" s="187" t="str">
        <f t="shared" si="43"/>
        <v/>
      </c>
      <c r="CQ33" s="188" t="str">
        <f t="shared" si="41"/>
        <v/>
      </c>
      <c r="CR33" s="187" t="str">
        <f t="shared" si="42"/>
        <v/>
      </c>
      <c r="CS33" s="236"/>
      <c r="CT33" s="238"/>
      <c r="CV33" s="181">
        <v>3</v>
      </c>
      <c r="CW33" s="229">
        <v>0</v>
      </c>
      <c r="CX33" s="177">
        <v>0</v>
      </c>
      <c r="CY33" s="205">
        <v>0</v>
      </c>
      <c r="CZ33" s="205"/>
      <c r="DA33" s="257">
        <f>DA32</f>
        <v>46182</v>
      </c>
      <c r="DB33" s="181">
        <f t="shared" si="13"/>
        <v>3</v>
      </c>
      <c r="DC33" s="181" t="str">
        <f t="shared" si="14"/>
        <v>09 - T3</v>
      </c>
      <c r="DD33" s="205">
        <f t="shared" si="15"/>
        <v>0</v>
      </c>
      <c r="DE33" s="260">
        <v>3549.66</v>
      </c>
      <c r="DG33" s="181">
        <v>2</v>
      </c>
      <c r="DH33" s="184">
        <v>46185</v>
      </c>
      <c r="DI33" s="177">
        <v>0</v>
      </c>
      <c r="DL33" s="181" t="str">
        <f t="shared" si="16"/>
        <v>09 - T3</v>
      </c>
      <c r="DM33" s="221">
        <f t="shared" si="17"/>
        <v>0</v>
      </c>
      <c r="DN33" s="221">
        <f t="shared" si="18"/>
        <v>0</v>
      </c>
      <c r="DO33" s="229">
        <v>0</v>
      </c>
      <c r="DP33" s="229">
        <v>463.75</v>
      </c>
      <c r="DQ33" s="229">
        <v>312.5</v>
      </c>
      <c r="DR33" s="229">
        <v>0</v>
      </c>
      <c r="DS33" s="229">
        <v>12.5</v>
      </c>
      <c r="DV33" s="181">
        <v>3</v>
      </c>
      <c r="DW33" s="229">
        <v>0</v>
      </c>
      <c r="DX33" s="177">
        <v>0</v>
      </c>
      <c r="EA33" s="257">
        <f>+EA32</f>
        <v>46182</v>
      </c>
      <c r="EB33" s="181">
        <f t="shared" si="5"/>
        <v>3</v>
      </c>
      <c r="EC33" s="181" t="str">
        <f t="shared" si="19"/>
        <v>09 - T3</v>
      </c>
      <c r="ED33" s="229">
        <f t="shared" si="0"/>
        <v>0</v>
      </c>
      <c r="EE33" s="229">
        <f t="shared" si="1"/>
        <v>0</v>
      </c>
      <c r="EF33" s="177">
        <v>400</v>
      </c>
      <c r="EG33" s="229">
        <f t="shared" si="44"/>
        <v>0</v>
      </c>
      <c r="EH33" s="229">
        <f t="shared" si="20"/>
        <v>0</v>
      </c>
      <c r="EI33" s="229">
        <f t="shared" si="21"/>
        <v>0</v>
      </c>
      <c r="EJ33" s="261">
        <f t="shared" si="2"/>
        <v>3549.66</v>
      </c>
      <c r="EK33" s="229">
        <f t="shared" si="22"/>
        <v>0</v>
      </c>
      <c r="EL33" s="229">
        <v>0</v>
      </c>
      <c r="EM33" s="229">
        <v>185.5</v>
      </c>
      <c r="EN33" s="229">
        <v>125</v>
      </c>
      <c r="EO33" s="229">
        <v>0</v>
      </c>
      <c r="EP33" s="229">
        <v>5</v>
      </c>
      <c r="EQ33" s="261">
        <v>1419864</v>
      </c>
      <c r="ER33" s="261"/>
      <c r="ES33"/>
      <c r="ET33"/>
      <c r="EU33"/>
      <c r="EV33" s="261"/>
      <c r="EW33" s="267">
        <v>46200</v>
      </c>
      <c r="EX33" s="273">
        <v>0</v>
      </c>
      <c r="EY33" s="271">
        <v>0</v>
      </c>
      <c r="EZ33">
        <v>0</v>
      </c>
      <c r="FA33" s="272">
        <v>0</v>
      </c>
      <c r="FB33" s="268">
        <v>0</v>
      </c>
      <c r="FC33" s="261"/>
      <c r="FH33"/>
      <c r="FI33"/>
      <c r="FJ33"/>
      <c r="FK33"/>
      <c r="FL33"/>
      <c r="FM33"/>
      <c r="FQ33"/>
      <c r="FR33"/>
      <c r="FS33" s="205">
        <f t="shared" si="6"/>
        <v>0</v>
      </c>
      <c r="FT33" s="184">
        <f t="shared" si="7"/>
        <v>0</v>
      </c>
      <c r="FU33" s="177">
        <f t="shared" si="3"/>
        <v>0</v>
      </c>
      <c r="FV33" s="205">
        <f t="shared" si="23"/>
        <v>0</v>
      </c>
      <c r="FZ33" s="184">
        <f t="shared" si="8"/>
        <v>0</v>
      </c>
      <c r="GA33" s="177">
        <f t="shared" si="9"/>
        <v>0</v>
      </c>
      <c r="GB33" s="177">
        <f t="shared" si="4"/>
        <v>0</v>
      </c>
      <c r="GD33"/>
      <c r="GE33"/>
      <c r="GF33"/>
      <c r="GG33"/>
      <c r="GH33"/>
      <c r="GM33"/>
      <c r="GO33" s="205">
        <f t="shared" si="24"/>
        <v>0</v>
      </c>
      <c r="GP33" s="184">
        <f t="shared" si="10"/>
        <v>0</v>
      </c>
      <c r="GQ33" s="177">
        <f t="shared" si="25"/>
        <v>0</v>
      </c>
      <c r="GR33" s="205">
        <f t="shared" si="26"/>
        <v>0</v>
      </c>
      <c r="GS33" s="177"/>
      <c r="GT33" s="177"/>
      <c r="GU33" s="177"/>
      <c r="GV33" s="184">
        <f t="shared" si="11"/>
        <v>0</v>
      </c>
      <c r="GW33" s="177">
        <f t="shared" si="12"/>
        <v>0</v>
      </c>
      <c r="GX33" s="177">
        <f t="shared" si="27"/>
        <v>0</v>
      </c>
      <c r="GY33" s="177"/>
      <c r="GZ33" s="177"/>
      <c r="HA33" s="177"/>
      <c r="HB33" s="177"/>
      <c r="HC33" s="177"/>
      <c r="HD33" s="177"/>
      <c r="HE33" s="177"/>
      <c r="HF33" s="177"/>
      <c r="HG33" s="177"/>
      <c r="HH33" s="177"/>
    </row>
    <row r="34" spans="1:216" x14ac:dyDescent="0.25">
      <c r="A34" s="156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CI34"/>
      <c r="CJ34"/>
      <c r="CK34"/>
      <c r="CL34"/>
      <c r="CO34" s="186">
        <f t="shared" si="40"/>
        <v>0</v>
      </c>
      <c r="CP34" s="187" t="str">
        <f t="shared" si="43"/>
        <v/>
      </c>
      <c r="CQ34" s="188" t="str">
        <f t="shared" si="41"/>
        <v/>
      </c>
      <c r="CR34" s="187" t="str">
        <f t="shared" si="42"/>
        <v/>
      </c>
      <c r="CS34" s="236"/>
      <c r="CT34" s="238"/>
      <c r="CU34" s="184">
        <v>46183</v>
      </c>
      <c r="CV34" s="181">
        <v>1</v>
      </c>
      <c r="CW34" s="229">
        <v>0</v>
      </c>
      <c r="CX34" s="177">
        <v>0</v>
      </c>
      <c r="CY34" s="205">
        <v>0</v>
      </c>
      <c r="CZ34" s="205"/>
      <c r="DA34" s="256">
        <f>CU34</f>
        <v>46183</v>
      </c>
      <c r="DB34" s="181">
        <f t="shared" si="13"/>
        <v>1</v>
      </c>
      <c r="DC34" s="181" t="str">
        <f t="shared" si="14"/>
        <v>10 - T1</v>
      </c>
      <c r="DD34" s="205">
        <f t="shared" si="15"/>
        <v>0</v>
      </c>
      <c r="DE34" s="260">
        <v>0</v>
      </c>
      <c r="DG34" s="181">
        <v>2</v>
      </c>
      <c r="DH34" s="184">
        <v>46186</v>
      </c>
      <c r="DI34" s="177">
        <v>0</v>
      </c>
      <c r="DL34" s="181" t="str">
        <f t="shared" si="16"/>
        <v>10 - T1</v>
      </c>
      <c r="DM34" s="221">
        <f t="shared" si="17"/>
        <v>0</v>
      </c>
      <c r="DN34" s="221">
        <f t="shared" si="18"/>
        <v>0</v>
      </c>
      <c r="DO34" s="229">
        <v>0</v>
      </c>
      <c r="DP34" s="229">
        <v>0</v>
      </c>
      <c r="DQ34" s="229">
        <v>0</v>
      </c>
      <c r="DR34" s="229">
        <v>0</v>
      </c>
      <c r="DS34" s="229">
        <v>0</v>
      </c>
      <c r="DU34" s="184">
        <v>46183</v>
      </c>
      <c r="DV34" s="181">
        <v>1</v>
      </c>
      <c r="DW34" s="229">
        <v>0</v>
      </c>
      <c r="DX34" s="177">
        <v>0</v>
      </c>
      <c r="EA34" s="256">
        <f>DU34</f>
        <v>46183</v>
      </c>
      <c r="EB34" s="181">
        <f t="shared" si="5"/>
        <v>1</v>
      </c>
      <c r="EC34" s="181" t="str">
        <f t="shared" si="19"/>
        <v>10 - T1</v>
      </c>
      <c r="ED34" s="229">
        <f t="shared" si="0"/>
        <v>0</v>
      </c>
      <c r="EE34" s="229">
        <f t="shared" si="1"/>
        <v>0</v>
      </c>
      <c r="EF34" s="177">
        <v>0</v>
      </c>
      <c r="EG34" s="229">
        <f t="shared" si="44"/>
        <v>0</v>
      </c>
      <c r="EH34" s="229">
        <f t="shared" si="20"/>
        <v>0</v>
      </c>
      <c r="EI34" s="229">
        <f t="shared" si="21"/>
        <v>0</v>
      </c>
      <c r="EJ34" s="261">
        <f t="shared" si="2"/>
        <v>0</v>
      </c>
      <c r="EK34" s="229">
        <f t="shared" si="22"/>
        <v>0</v>
      </c>
      <c r="EL34" s="229">
        <v>234</v>
      </c>
      <c r="EM34" s="229">
        <v>198.75</v>
      </c>
      <c r="EN34" s="229">
        <v>62.5</v>
      </c>
      <c r="EO34" s="229">
        <v>0</v>
      </c>
      <c r="EP34" s="229">
        <v>0</v>
      </c>
      <c r="EQ34" s="261">
        <v>1147735</v>
      </c>
      <c r="ER34" s="261"/>
      <c r="ES34"/>
      <c r="ET34"/>
      <c r="EU34"/>
      <c r="EV34" s="261"/>
      <c r="EW34" s="267">
        <v>46201</v>
      </c>
      <c r="EX34" s="273">
        <v>0</v>
      </c>
      <c r="EY34" s="271">
        <v>0</v>
      </c>
      <c r="EZ34">
        <v>0</v>
      </c>
      <c r="FA34" s="272">
        <v>0</v>
      </c>
      <c r="FB34" s="268">
        <v>0</v>
      </c>
      <c r="FC34" s="261"/>
      <c r="FH34"/>
      <c r="FI34"/>
      <c r="FJ34"/>
      <c r="FK34"/>
      <c r="FL34"/>
      <c r="FM34"/>
      <c r="FQ34"/>
      <c r="FR34"/>
      <c r="FS34" s="205">
        <f t="shared" si="6"/>
        <v>0</v>
      </c>
      <c r="FT34" s="184">
        <f t="shared" si="7"/>
        <v>0</v>
      </c>
      <c r="FU34" s="177">
        <f t="shared" si="3"/>
        <v>0</v>
      </c>
      <c r="FV34" s="205">
        <f t="shared" si="23"/>
        <v>0</v>
      </c>
      <c r="FZ34" s="184">
        <f t="shared" si="8"/>
        <v>0</v>
      </c>
      <c r="GA34" s="177">
        <f t="shared" si="9"/>
        <v>0</v>
      </c>
      <c r="GB34" s="177">
        <f t="shared" si="4"/>
        <v>0</v>
      </c>
      <c r="GD34"/>
      <c r="GE34"/>
      <c r="GF34"/>
      <c r="GG34"/>
      <c r="GH34"/>
      <c r="GM34"/>
      <c r="GO34" s="205">
        <f t="shared" si="24"/>
        <v>0</v>
      </c>
      <c r="GP34" s="184">
        <f t="shared" si="10"/>
        <v>0</v>
      </c>
      <c r="GQ34" s="177">
        <f t="shared" si="25"/>
        <v>0</v>
      </c>
      <c r="GR34" s="205">
        <f t="shared" si="26"/>
        <v>0</v>
      </c>
      <c r="GS34" s="177"/>
      <c r="GT34" s="177"/>
      <c r="GU34" s="177"/>
      <c r="GV34" s="184">
        <f t="shared" si="11"/>
        <v>0</v>
      </c>
      <c r="GW34" s="177">
        <f t="shared" si="12"/>
        <v>0</v>
      </c>
      <c r="GX34" s="177">
        <f t="shared" si="27"/>
        <v>0</v>
      </c>
      <c r="GY34" s="177"/>
      <c r="GZ34" s="177"/>
      <c r="HA34" s="177"/>
      <c r="HB34" s="177"/>
      <c r="HC34" s="177"/>
      <c r="HD34" s="177"/>
      <c r="HE34" s="177"/>
      <c r="HF34" s="177"/>
      <c r="HG34" s="177"/>
      <c r="HH34" s="177"/>
    </row>
    <row r="35" spans="1:216" ht="15" customHeight="1" x14ac:dyDescent="0.25">
      <c r="A35" s="310" t="s">
        <v>181</v>
      </c>
      <c r="B35" s="311"/>
      <c r="C35" s="311"/>
      <c r="D35" s="311"/>
      <c r="E35" s="311"/>
      <c r="F35" s="311"/>
      <c r="G35" s="311"/>
      <c r="H35" s="311"/>
      <c r="I35" s="311"/>
      <c r="J35" s="311"/>
      <c r="K35" s="311"/>
      <c r="L35" s="311"/>
      <c r="M35" s="311"/>
      <c r="N35" s="311"/>
      <c r="O35" s="311"/>
      <c r="P35" s="311"/>
      <c r="Q35" s="311"/>
      <c r="R35" s="311"/>
      <c r="S35" s="311"/>
      <c r="T35" s="311"/>
      <c r="U35" s="311"/>
      <c r="V35" s="312"/>
      <c r="CI35"/>
      <c r="CJ35"/>
      <c r="CK35"/>
      <c r="CL35"/>
      <c r="CO35" s="186">
        <f t="shared" si="40"/>
        <v>0</v>
      </c>
      <c r="CP35" s="187" t="str">
        <f t="shared" si="43"/>
        <v/>
      </c>
      <c r="CQ35" s="188" t="str">
        <f t="shared" si="41"/>
        <v/>
      </c>
      <c r="CR35" s="187" t="str">
        <f t="shared" si="42"/>
        <v/>
      </c>
      <c r="CS35" s="236"/>
      <c r="CT35" s="238"/>
      <c r="CV35" s="181">
        <v>2</v>
      </c>
      <c r="CW35" s="229">
        <v>0</v>
      </c>
      <c r="CX35" s="177">
        <v>0</v>
      </c>
      <c r="CY35" s="205">
        <v>0</v>
      </c>
      <c r="CZ35" s="205"/>
      <c r="DA35" s="256">
        <f>DA34</f>
        <v>46183</v>
      </c>
      <c r="DB35" s="181">
        <f t="shared" si="13"/>
        <v>2</v>
      </c>
      <c r="DC35" s="181" t="str">
        <f t="shared" si="14"/>
        <v>10 - T2</v>
      </c>
      <c r="DD35" s="205">
        <f t="shared" si="15"/>
        <v>0</v>
      </c>
      <c r="DE35" s="260">
        <v>0</v>
      </c>
      <c r="DG35" s="181">
        <v>2</v>
      </c>
      <c r="DH35" s="184">
        <v>46187</v>
      </c>
      <c r="DI35" s="177">
        <v>0</v>
      </c>
      <c r="DL35" s="181" t="str">
        <f t="shared" si="16"/>
        <v>10 - T2</v>
      </c>
      <c r="DM35" s="221">
        <f t="shared" si="17"/>
        <v>0</v>
      </c>
      <c r="DN35" s="221">
        <f t="shared" si="18"/>
        <v>0</v>
      </c>
      <c r="DO35" s="229">
        <v>0</v>
      </c>
      <c r="DP35" s="229">
        <v>0</v>
      </c>
      <c r="DQ35" s="229">
        <v>0</v>
      </c>
      <c r="DR35" s="229">
        <v>0</v>
      </c>
      <c r="DS35" s="229">
        <v>0</v>
      </c>
      <c r="DV35" s="181">
        <v>2</v>
      </c>
      <c r="DW35" s="229">
        <v>0</v>
      </c>
      <c r="DX35" s="177">
        <v>0</v>
      </c>
      <c r="EA35" s="256">
        <f>+EA34</f>
        <v>46183</v>
      </c>
      <c r="EB35" s="181">
        <f t="shared" si="5"/>
        <v>2</v>
      </c>
      <c r="EC35" s="181" t="str">
        <f t="shared" si="19"/>
        <v>10 - T2</v>
      </c>
      <c r="ED35" s="229">
        <f t="shared" si="0"/>
        <v>0</v>
      </c>
      <c r="EE35" s="229">
        <f t="shared" si="1"/>
        <v>0</v>
      </c>
      <c r="EF35" s="177">
        <v>0</v>
      </c>
      <c r="EG35" s="229">
        <f t="shared" si="44"/>
        <v>0</v>
      </c>
      <c r="EH35" s="229">
        <f t="shared" si="20"/>
        <v>0</v>
      </c>
      <c r="EI35" s="229">
        <f t="shared" si="21"/>
        <v>0</v>
      </c>
      <c r="EJ35" s="261">
        <f t="shared" si="2"/>
        <v>0</v>
      </c>
      <c r="EK35" s="229">
        <f t="shared" si="22"/>
        <v>0</v>
      </c>
      <c r="EL35" s="229">
        <v>195</v>
      </c>
      <c r="EM35" s="229">
        <v>172.25</v>
      </c>
      <c r="EN35" s="229">
        <v>62.5</v>
      </c>
      <c r="EO35" s="229">
        <v>0</v>
      </c>
      <c r="EP35" s="229">
        <v>0</v>
      </c>
      <c r="EQ35" s="261">
        <v>1040688</v>
      </c>
      <c r="ER35" s="261"/>
      <c r="ES35"/>
      <c r="ET35"/>
      <c r="EU35"/>
      <c r="EV35" s="261"/>
      <c r="EW35" s="267">
        <v>46202</v>
      </c>
      <c r="EX35" s="273">
        <v>0</v>
      </c>
      <c r="EY35" s="271">
        <v>0</v>
      </c>
      <c r="EZ35">
        <v>0</v>
      </c>
      <c r="FA35" s="272">
        <v>0</v>
      </c>
      <c r="FB35" s="268">
        <v>0</v>
      </c>
      <c r="FC35" s="261"/>
      <c r="FH35"/>
      <c r="FI35"/>
      <c r="FJ35"/>
      <c r="FK35"/>
      <c r="FL35"/>
      <c r="FM35"/>
      <c r="FQ35"/>
      <c r="FR35"/>
      <c r="FS35" s="205">
        <f t="shared" si="6"/>
        <v>0</v>
      </c>
      <c r="FT35" s="184">
        <f t="shared" si="7"/>
        <v>0</v>
      </c>
      <c r="FU35" s="177">
        <f t="shared" si="3"/>
        <v>0</v>
      </c>
      <c r="FV35" s="205">
        <f t="shared" si="23"/>
        <v>0</v>
      </c>
      <c r="FZ35" s="184">
        <f t="shared" si="8"/>
        <v>0</v>
      </c>
      <c r="GA35" s="177">
        <f t="shared" si="9"/>
        <v>0</v>
      </c>
      <c r="GB35" s="177">
        <f t="shared" si="4"/>
        <v>0</v>
      </c>
      <c r="GD35"/>
      <c r="GE35"/>
      <c r="GF35"/>
      <c r="GG35"/>
      <c r="GH35"/>
      <c r="GM35"/>
      <c r="GO35" s="205">
        <f t="shared" si="24"/>
        <v>0</v>
      </c>
      <c r="GP35" s="184">
        <f t="shared" si="10"/>
        <v>0</v>
      </c>
      <c r="GQ35" s="177">
        <f t="shared" si="25"/>
        <v>0</v>
      </c>
      <c r="GR35" s="205">
        <f t="shared" si="26"/>
        <v>0</v>
      </c>
      <c r="GS35" s="177"/>
      <c r="GT35" s="177"/>
      <c r="GU35" s="177"/>
      <c r="GV35" s="184">
        <f t="shared" si="11"/>
        <v>0</v>
      </c>
      <c r="GW35" s="177">
        <f t="shared" si="12"/>
        <v>0</v>
      </c>
      <c r="GX35" s="177">
        <f t="shared" si="27"/>
        <v>0</v>
      </c>
      <c r="GY35" s="177"/>
      <c r="GZ35" s="177"/>
      <c r="HA35" s="177"/>
      <c r="HB35" s="177"/>
      <c r="HC35" s="177"/>
      <c r="HD35" s="177"/>
      <c r="HE35" s="177"/>
      <c r="HF35" s="177"/>
      <c r="HG35" s="177"/>
      <c r="HH35" s="177"/>
    </row>
    <row r="36" spans="1:216" ht="15" customHeight="1" x14ac:dyDescent="0.25">
      <c r="A36" s="313"/>
      <c r="B36" s="314"/>
      <c r="C36" s="314"/>
      <c r="D36" s="314"/>
      <c r="E36" s="314"/>
      <c r="F36" s="314"/>
      <c r="G36" s="314"/>
      <c r="H36" s="314"/>
      <c r="I36" s="314"/>
      <c r="J36" s="314"/>
      <c r="K36" s="314"/>
      <c r="L36" s="314"/>
      <c r="M36" s="314"/>
      <c r="N36" s="314"/>
      <c r="O36" s="314"/>
      <c r="P36" s="314"/>
      <c r="Q36" s="314"/>
      <c r="R36" s="314"/>
      <c r="S36" s="314"/>
      <c r="T36" s="314"/>
      <c r="U36" s="314"/>
      <c r="V36" s="315"/>
      <c r="CI36"/>
      <c r="CJ36"/>
      <c r="CK36"/>
      <c r="CL36"/>
      <c r="CO36" s="186">
        <f t="shared" si="40"/>
        <v>0</v>
      </c>
      <c r="CP36" s="187" t="str">
        <f t="shared" si="43"/>
        <v/>
      </c>
      <c r="CQ36" s="188" t="str">
        <f t="shared" si="41"/>
        <v/>
      </c>
      <c r="CR36" s="187" t="str">
        <f t="shared" si="42"/>
        <v/>
      </c>
      <c r="CS36" s="236"/>
      <c r="CT36" s="238"/>
      <c r="CV36" s="181">
        <v>3</v>
      </c>
      <c r="CW36" s="229">
        <v>0</v>
      </c>
      <c r="CX36" s="177">
        <v>0</v>
      </c>
      <c r="CY36" s="205">
        <v>0</v>
      </c>
      <c r="CZ36" s="205"/>
      <c r="DA36" s="257">
        <f>DA35</f>
        <v>46183</v>
      </c>
      <c r="DB36" s="181">
        <f t="shared" si="13"/>
        <v>3</v>
      </c>
      <c r="DC36" s="181" t="str">
        <f t="shared" si="14"/>
        <v>10 - T3</v>
      </c>
      <c r="DD36" s="205">
        <f t="shared" si="15"/>
        <v>0</v>
      </c>
      <c r="DE36" s="260">
        <v>0</v>
      </c>
      <c r="DG36" s="181">
        <v>2</v>
      </c>
      <c r="DH36" s="184">
        <v>46188</v>
      </c>
      <c r="DI36" s="177">
        <v>0</v>
      </c>
      <c r="DL36" s="181" t="str">
        <f t="shared" si="16"/>
        <v>10 - T3</v>
      </c>
      <c r="DM36" s="221">
        <f t="shared" si="17"/>
        <v>0</v>
      </c>
      <c r="DN36" s="221">
        <f t="shared" si="18"/>
        <v>0</v>
      </c>
      <c r="DO36" s="229">
        <v>0</v>
      </c>
      <c r="DP36" s="229">
        <v>0</v>
      </c>
      <c r="DQ36" s="229">
        <v>0</v>
      </c>
      <c r="DR36" s="229">
        <v>0</v>
      </c>
      <c r="DS36" s="229">
        <v>0</v>
      </c>
      <c r="DV36" s="181">
        <v>3</v>
      </c>
      <c r="DW36" s="229">
        <v>0</v>
      </c>
      <c r="DX36" s="177">
        <v>0</v>
      </c>
      <c r="EA36" s="257">
        <f>+EA35</f>
        <v>46183</v>
      </c>
      <c r="EB36" s="181">
        <f t="shared" si="5"/>
        <v>3</v>
      </c>
      <c r="EC36" s="181" t="str">
        <f t="shared" si="19"/>
        <v>10 - T3</v>
      </c>
      <c r="ED36" s="229">
        <f t="shared" si="0"/>
        <v>0</v>
      </c>
      <c r="EE36" s="229">
        <f t="shared" si="1"/>
        <v>0</v>
      </c>
      <c r="EF36" s="177">
        <v>0</v>
      </c>
      <c r="EG36" s="229">
        <f t="shared" si="44"/>
        <v>0</v>
      </c>
      <c r="EH36" s="229">
        <f t="shared" si="20"/>
        <v>0</v>
      </c>
      <c r="EI36" s="229">
        <f t="shared" si="21"/>
        <v>0</v>
      </c>
      <c r="EJ36" s="261">
        <f t="shared" si="2"/>
        <v>0</v>
      </c>
      <c r="EK36" s="229">
        <f t="shared" si="22"/>
        <v>0</v>
      </c>
      <c r="EL36" s="229">
        <v>91</v>
      </c>
      <c r="EM36" s="229">
        <v>132.5</v>
      </c>
      <c r="EN36" s="229">
        <v>62.5</v>
      </c>
      <c r="EO36" s="229">
        <v>0</v>
      </c>
      <c r="EP36" s="229">
        <v>0</v>
      </c>
      <c r="EQ36" s="261">
        <v>842352.5</v>
      </c>
      <c r="ER36" s="261"/>
      <c r="ES36"/>
      <c r="ET36"/>
      <c r="EU36"/>
      <c r="EV36" s="261"/>
      <c r="EW36" s="267">
        <v>46203</v>
      </c>
      <c r="EX36" s="273">
        <v>0</v>
      </c>
      <c r="EY36" s="271">
        <v>0</v>
      </c>
      <c r="EZ36">
        <v>0</v>
      </c>
      <c r="FA36" s="272">
        <v>0</v>
      </c>
      <c r="FB36" s="268">
        <v>0</v>
      </c>
      <c r="FC36" s="261"/>
      <c r="FH36"/>
      <c r="FI36"/>
      <c r="FJ36"/>
      <c r="FK36"/>
      <c r="FL36"/>
      <c r="FM36"/>
      <c r="FQ36"/>
      <c r="FR36"/>
      <c r="FS36" s="205">
        <f t="shared" si="6"/>
        <v>0</v>
      </c>
      <c r="FT36" s="184">
        <f t="shared" si="7"/>
        <v>0</v>
      </c>
      <c r="FU36" s="177">
        <f t="shared" si="3"/>
        <v>0</v>
      </c>
      <c r="FV36" s="205">
        <f t="shared" si="23"/>
        <v>0</v>
      </c>
      <c r="FZ36" s="184">
        <f t="shared" si="8"/>
        <v>0</v>
      </c>
      <c r="GA36" s="177">
        <f t="shared" si="9"/>
        <v>0</v>
      </c>
      <c r="GB36" s="177">
        <f t="shared" si="4"/>
        <v>0</v>
      </c>
      <c r="GD36"/>
      <c r="GE36"/>
      <c r="GF36"/>
      <c r="GG36"/>
      <c r="GH36"/>
      <c r="GM36"/>
      <c r="GO36" s="205">
        <f t="shared" si="24"/>
        <v>0</v>
      </c>
      <c r="GP36" s="184">
        <f t="shared" si="10"/>
        <v>0</v>
      </c>
      <c r="GQ36" s="177">
        <f t="shared" si="25"/>
        <v>0</v>
      </c>
      <c r="GR36" s="205">
        <f t="shared" si="26"/>
        <v>0</v>
      </c>
      <c r="GS36" s="177"/>
      <c r="GT36" s="177"/>
      <c r="GU36" s="177"/>
      <c r="GV36" s="184">
        <f t="shared" si="11"/>
        <v>0</v>
      </c>
      <c r="GW36" s="177">
        <f t="shared" si="12"/>
        <v>0</v>
      </c>
      <c r="GX36" s="177">
        <f t="shared" si="27"/>
        <v>0</v>
      </c>
      <c r="GY36" s="177"/>
      <c r="GZ36" s="177"/>
      <c r="HA36" s="177"/>
      <c r="HB36" s="177"/>
      <c r="HC36" s="177"/>
      <c r="HD36" s="177"/>
      <c r="HE36" s="177"/>
      <c r="HF36" s="177"/>
      <c r="HG36" s="177"/>
      <c r="HH36" s="177"/>
    </row>
    <row r="37" spans="1:216" ht="15" customHeight="1" x14ac:dyDescent="0.25">
      <c r="A37" s="316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317"/>
      <c r="S37" s="317"/>
      <c r="T37" s="317"/>
      <c r="U37" s="317"/>
      <c r="V37" s="318"/>
      <c r="CI37"/>
      <c r="CJ37"/>
      <c r="CK37"/>
      <c r="CL37"/>
      <c r="CO37" s="186">
        <f t="shared" si="40"/>
        <v>0</v>
      </c>
      <c r="CP37" s="187" t="str">
        <f t="shared" si="43"/>
        <v/>
      </c>
      <c r="CQ37" s="188" t="str">
        <f t="shared" si="41"/>
        <v/>
      </c>
      <c r="CR37" s="187" t="str">
        <f t="shared" si="42"/>
        <v/>
      </c>
      <c r="CS37" s="236"/>
      <c r="CT37" s="238"/>
      <c r="CU37" s="184">
        <v>46184</v>
      </c>
      <c r="CV37" s="181">
        <v>1</v>
      </c>
      <c r="CW37" s="229">
        <v>0</v>
      </c>
      <c r="CX37" s="177">
        <v>0</v>
      </c>
      <c r="CY37" s="205">
        <v>0</v>
      </c>
      <c r="CZ37"/>
      <c r="DA37" s="256">
        <f>CU37</f>
        <v>46184</v>
      </c>
      <c r="DB37" s="181">
        <f t="shared" ref="DB37:DB99" si="45">CV37</f>
        <v>1</v>
      </c>
      <c r="DC37" s="181" t="str">
        <f t="shared" ref="DC37:DC99" si="46">TEXT(DA37,"dd")&amp;" - T"&amp;DB37</f>
        <v>11 - T1</v>
      </c>
      <c r="DD37" s="205">
        <f t="shared" ref="DD37:DD99" si="47">CY37</f>
        <v>0</v>
      </c>
      <c r="DE37" s="260">
        <v>1899.3866071428572</v>
      </c>
      <c r="DG37" s="181">
        <v>3</v>
      </c>
      <c r="DH37" s="184">
        <v>46174</v>
      </c>
      <c r="DI37" s="177">
        <v>0</v>
      </c>
      <c r="DL37" s="181" t="str">
        <f t="shared" si="16"/>
        <v>11 - T1</v>
      </c>
      <c r="DM37" s="221">
        <f t="shared" si="17"/>
        <v>0</v>
      </c>
      <c r="DN37" s="221">
        <f t="shared" si="18"/>
        <v>0</v>
      </c>
      <c r="DO37" s="229">
        <v>208.92857142857142</v>
      </c>
      <c r="DP37" s="229">
        <v>212.94642857142858</v>
      </c>
      <c r="DQ37" s="229">
        <v>89.285714285714292</v>
      </c>
      <c r="DR37" s="229">
        <v>8.9285714285714288</v>
      </c>
      <c r="DS37" s="229">
        <v>17.857142857142858</v>
      </c>
      <c r="DU37" s="184">
        <v>46184</v>
      </c>
      <c r="DV37" s="181">
        <v>1</v>
      </c>
      <c r="DW37" s="229">
        <v>0</v>
      </c>
      <c r="DX37" s="177">
        <v>0</v>
      </c>
      <c r="EA37" s="256">
        <f>DU37</f>
        <v>46184</v>
      </c>
      <c r="EB37" s="181">
        <f t="shared" ref="EB37:EB75" si="48">DV37</f>
        <v>1</v>
      </c>
      <c r="EC37" s="181" t="str">
        <f t="shared" ref="EC37:EC75" si="49">DL37</f>
        <v>11 - T1</v>
      </c>
      <c r="ED37" s="229">
        <f t="shared" ref="ED37:ED75" si="50">DW37</f>
        <v>0</v>
      </c>
      <c r="EE37" s="229">
        <f t="shared" ref="EE37:EE75" si="51">DX37</f>
        <v>0</v>
      </c>
      <c r="EF37" s="177">
        <v>560</v>
      </c>
      <c r="EG37" s="229">
        <f t="shared" ref="EG37:EG75" si="52">(ED37/1000000)*(EF37*1000)</f>
        <v>0</v>
      </c>
      <c r="EH37" s="229">
        <f t="shared" ref="EH37:EH75" si="53">(EE37/1000000)*(EG37*1000)</f>
        <v>0</v>
      </c>
      <c r="EI37" s="229">
        <f t="shared" ref="EI37:EI75" si="54">EG37-EH37</f>
        <v>0</v>
      </c>
      <c r="EJ37" s="261">
        <f t="shared" ref="EJ37:EJ101" si="55">DE37</f>
        <v>1899.3866071428572</v>
      </c>
      <c r="EK37" s="229">
        <f t="shared" si="22"/>
        <v>0</v>
      </c>
      <c r="EL37" s="177">
        <v>117</v>
      </c>
      <c r="EM37" s="177">
        <v>119.25</v>
      </c>
      <c r="EN37" s="177">
        <v>50</v>
      </c>
      <c r="EO37" s="177">
        <v>5</v>
      </c>
      <c r="EP37" s="177">
        <v>10</v>
      </c>
      <c r="EQ37" s="261">
        <v>1063656.5</v>
      </c>
      <c r="ES37"/>
      <c r="ET37"/>
      <c r="EU37"/>
      <c r="EW37" s="267">
        <v>46204</v>
      </c>
      <c r="EX37" s="273">
        <v>0</v>
      </c>
      <c r="EY37" s="271">
        <v>0</v>
      </c>
      <c r="EZ37">
        <v>0</v>
      </c>
      <c r="FA37" s="272">
        <v>0</v>
      </c>
      <c r="FB37" s="268">
        <v>0</v>
      </c>
      <c r="FH37"/>
      <c r="FI37"/>
      <c r="FJ37"/>
      <c r="FK37"/>
      <c r="FL37"/>
      <c r="FM37"/>
      <c r="FQ37"/>
      <c r="FR37"/>
      <c r="FS37" s="205">
        <f t="shared" si="6"/>
        <v>0</v>
      </c>
      <c r="FT37" s="184">
        <f t="shared" si="7"/>
        <v>0</v>
      </c>
      <c r="FU37" s="177">
        <f t="shared" si="3"/>
        <v>0</v>
      </c>
      <c r="FV37" s="205">
        <f t="shared" si="23"/>
        <v>0</v>
      </c>
      <c r="FZ37" s="184">
        <f t="shared" si="8"/>
        <v>0</v>
      </c>
      <c r="GA37" s="177">
        <f t="shared" si="9"/>
        <v>0</v>
      </c>
      <c r="GB37" s="177">
        <f t="shared" si="4"/>
        <v>0</v>
      </c>
      <c r="GD37"/>
      <c r="GE37"/>
      <c r="GF37"/>
      <c r="GG37"/>
      <c r="GH37"/>
      <c r="GM37"/>
      <c r="GO37" s="205">
        <f t="shared" si="24"/>
        <v>0</v>
      </c>
      <c r="GP37" s="184">
        <f t="shared" si="10"/>
        <v>0</v>
      </c>
      <c r="GQ37" s="177">
        <f t="shared" si="25"/>
        <v>0</v>
      </c>
      <c r="GR37" s="205">
        <f t="shared" si="26"/>
        <v>0</v>
      </c>
      <c r="GS37" s="177"/>
      <c r="GT37" s="177"/>
      <c r="GU37" s="177"/>
      <c r="GV37" s="184">
        <f t="shared" si="11"/>
        <v>0</v>
      </c>
      <c r="GW37" s="177">
        <f t="shared" si="12"/>
        <v>0</v>
      </c>
      <c r="GX37" s="177">
        <f t="shared" si="27"/>
        <v>0</v>
      </c>
      <c r="GY37" s="177"/>
      <c r="GZ37" s="177"/>
      <c r="HA37" s="177"/>
      <c r="HB37" s="177"/>
      <c r="HC37" s="177"/>
      <c r="HD37" s="177"/>
      <c r="HE37" s="177"/>
      <c r="HF37" s="177"/>
      <c r="HG37" s="177"/>
      <c r="HH37" s="177"/>
    </row>
    <row r="38" spans="1:216" x14ac:dyDescent="0.25">
      <c r="A38" s="155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/>
      <c r="CJ38"/>
      <c r="CK38"/>
      <c r="CL38"/>
      <c r="CO38" s="186">
        <f t="shared" si="40"/>
        <v>0</v>
      </c>
      <c r="CP38" s="187" t="str">
        <f t="shared" si="43"/>
        <v/>
      </c>
      <c r="CQ38" s="188" t="str">
        <f t="shared" si="41"/>
        <v/>
      </c>
      <c r="CR38" s="187" t="str">
        <f t="shared" si="42"/>
        <v/>
      </c>
      <c r="CS38" s="236"/>
      <c r="CT38" s="238"/>
      <c r="CV38" s="181">
        <v>2</v>
      </c>
      <c r="CW38" s="229">
        <v>0</v>
      </c>
      <c r="CX38" s="177">
        <v>0</v>
      </c>
      <c r="CY38" s="205">
        <v>0</v>
      </c>
      <c r="CZ38"/>
      <c r="DA38" s="256">
        <f>DA37</f>
        <v>46184</v>
      </c>
      <c r="DB38" s="181">
        <f t="shared" si="45"/>
        <v>2</v>
      </c>
      <c r="DC38" s="181" t="str">
        <f t="shared" si="46"/>
        <v>11 - T2</v>
      </c>
      <c r="DD38" s="205">
        <f t="shared" si="47"/>
        <v>0</v>
      </c>
      <c r="DE38" s="260">
        <v>2854.9697916666669</v>
      </c>
      <c r="DG38" s="181">
        <v>3</v>
      </c>
      <c r="DH38" s="184">
        <v>46175</v>
      </c>
      <c r="DI38" s="177">
        <v>0</v>
      </c>
      <c r="DL38" s="181" t="str">
        <f t="shared" si="16"/>
        <v>11 - T2</v>
      </c>
      <c r="DM38" s="221">
        <f t="shared" si="17"/>
        <v>0</v>
      </c>
      <c r="DN38" s="221">
        <f t="shared" si="18"/>
        <v>0</v>
      </c>
      <c r="DO38" s="229">
        <v>243.75</v>
      </c>
      <c r="DP38" s="229">
        <v>358.85416666666669</v>
      </c>
      <c r="DQ38" s="229">
        <v>156.25</v>
      </c>
      <c r="DR38" s="229">
        <v>10.416666666666666</v>
      </c>
      <c r="DS38" s="229">
        <v>20.833333333333332</v>
      </c>
      <c r="DV38" s="181">
        <v>2</v>
      </c>
      <c r="DW38" s="229">
        <v>0</v>
      </c>
      <c r="DX38" s="177">
        <v>0</v>
      </c>
      <c r="EA38" s="256">
        <f>+EA37</f>
        <v>46184</v>
      </c>
      <c r="EB38" s="181">
        <f t="shared" si="48"/>
        <v>2</v>
      </c>
      <c r="EC38" s="181" t="str">
        <f t="shared" si="49"/>
        <v>11 - T2</v>
      </c>
      <c r="ED38" s="229">
        <f t="shared" si="50"/>
        <v>0</v>
      </c>
      <c r="EE38" s="229">
        <f t="shared" si="51"/>
        <v>0</v>
      </c>
      <c r="EF38" s="177">
        <v>480</v>
      </c>
      <c r="EG38" s="229">
        <f t="shared" si="52"/>
        <v>0</v>
      </c>
      <c r="EH38" s="229">
        <f t="shared" si="53"/>
        <v>0</v>
      </c>
      <c r="EI38" s="229">
        <f t="shared" si="54"/>
        <v>0</v>
      </c>
      <c r="EJ38" s="261">
        <f t="shared" si="55"/>
        <v>2854.9697916666669</v>
      </c>
      <c r="EK38" s="229">
        <f t="shared" si="22"/>
        <v>0</v>
      </c>
      <c r="EL38" s="177">
        <v>117</v>
      </c>
      <c r="EM38" s="177">
        <v>172.25</v>
      </c>
      <c r="EN38" s="177">
        <v>75</v>
      </c>
      <c r="EO38" s="177">
        <v>5</v>
      </c>
      <c r="EP38" s="177">
        <v>10</v>
      </c>
      <c r="EQ38" s="261">
        <v>1370385.5</v>
      </c>
      <c r="ES38"/>
      <c r="ET38"/>
      <c r="EU38"/>
      <c r="EW38" s="267" t="s">
        <v>222</v>
      </c>
      <c r="EX38" s="273">
        <v>930.72672</v>
      </c>
      <c r="EY38" s="271">
        <v>16.855645876374968</v>
      </c>
      <c r="EZ38" s="272">
        <v>6.5943094445596229</v>
      </c>
      <c r="FA38" s="272">
        <v>0.3545616483429207</v>
      </c>
      <c r="FB38" s="274">
        <v>0.52109818014035314</v>
      </c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25">
      <c r="A39" s="155"/>
      <c r="B39" s="216"/>
      <c r="C39" s="40"/>
      <c r="D39" s="40"/>
      <c r="E39" s="147"/>
      <c r="F39" s="148"/>
      <c r="G39" s="148"/>
      <c r="H39" s="148"/>
      <c r="I39" s="148"/>
      <c r="J39" s="148"/>
      <c r="K39" s="149"/>
      <c r="L39" s="147"/>
      <c r="M39" s="148"/>
      <c r="N39" s="148"/>
      <c r="O39" s="148"/>
      <c r="P39" s="148"/>
      <c r="Q39" s="148"/>
      <c r="R39" s="148"/>
      <c r="S39" s="148"/>
      <c r="T39" s="149"/>
      <c r="U39" s="40"/>
      <c r="V39" s="41"/>
      <c r="CV39" s="181">
        <v>3</v>
      </c>
      <c r="CW39" s="229">
        <v>0</v>
      </c>
      <c r="CX39" s="177">
        <v>0</v>
      </c>
      <c r="CY39" s="205">
        <v>0</v>
      </c>
      <c r="CZ39"/>
      <c r="DA39" s="257">
        <f>DA38</f>
        <v>46184</v>
      </c>
      <c r="DB39" s="181">
        <f t="shared" si="45"/>
        <v>3</v>
      </c>
      <c r="DC39" s="181" t="str">
        <f t="shared" si="46"/>
        <v>11 - T3</v>
      </c>
      <c r="DD39" s="205">
        <f t="shared" si="47"/>
        <v>0</v>
      </c>
      <c r="DE39" s="260">
        <v>4110.6983805668015</v>
      </c>
      <c r="DG39" s="181">
        <v>3</v>
      </c>
      <c r="DH39" s="184">
        <v>46176</v>
      </c>
      <c r="DI39" s="177">
        <v>0</v>
      </c>
      <c r="DL39" s="181" t="str">
        <f t="shared" si="16"/>
        <v>11 - T3</v>
      </c>
      <c r="DM39" s="221">
        <f t="shared" si="17"/>
        <v>0</v>
      </c>
      <c r="DN39" s="221">
        <f t="shared" si="18"/>
        <v>0</v>
      </c>
      <c r="DO39" s="229">
        <v>184.21052631578948</v>
      </c>
      <c r="DP39" s="229">
        <v>804.65587044534414</v>
      </c>
      <c r="DQ39" s="229">
        <v>202.42914979757086</v>
      </c>
      <c r="DR39" s="229">
        <v>10.121457489878543</v>
      </c>
      <c r="DS39" s="229">
        <v>10.121457489878543</v>
      </c>
      <c r="DV39" s="181">
        <v>3</v>
      </c>
      <c r="DW39" s="229">
        <v>0</v>
      </c>
      <c r="DX39" s="177">
        <v>0</v>
      </c>
      <c r="EA39" s="257">
        <f>+EA38</f>
        <v>46184</v>
      </c>
      <c r="EB39" s="181">
        <f t="shared" si="48"/>
        <v>3</v>
      </c>
      <c r="EC39" s="181" t="str">
        <f t="shared" si="49"/>
        <v>11 - T3</v>
      </c>
      <c r="ED39" s="229">
        <f t="shared" si="50"/>
        <v>0</v>
      </c>
      <c r="EE39" s="229">
        <f t="shared" si="51"/>
        <v>0</v>
      </c>
      <c r="EF39" s="177">
        <v>494</v>
      </c>
      <c r="EG39" s="229">
        <f t="shared" si="52"/>
        <v>0</v>
      </c>
      <c r="EH39" s="229">
        <f t="shared" si="53"/>
        <v>0</v>
      </c>
      <c r="EI39" s="229">
        <f t="shared" si="54"/>
        <v>0</v>
      </c>
      <c r="EJ39" s="261">
        <f t="shared" si="55"/>
        <v>4110.6983805668015</v>
      </c>
      <c r="EK39" s="229">
        <f t="shared" si="22"/>
        <v>0</v>
      </c>
      <c r="EL39" s="177">
        <v>91</v>
      </c>
      <c r="EM39" s="177">
        <v>397.5</v>
      </c>
      <c r="EN39" s="177">
        <v>100</v>
      </c>
      <c r="EO39" s="177">
        <v>5</v>
      </c>
      <c r="EP39" s="177">
        <v>5</v>
      </c>
      <c r="EQ39" s="261">
        <v>2030685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25">
      <c r="A40" s="155"/>
      <c r="B40" s="217"/>
      <c r="C40" s="40"/>
      <c r="D40" s="40"/>
      <c r="E40" s="150"/>
      <c r="K40" s="151"/>
      <c r="L40" s="150"/>
      <c r="T40" s="151"/>
      <c r="U40" s="40"/>
      <c r="V40" s="41"/>
      <c r="CU40" s="184">
        <v>46185</v>
      </c>
      <c r="CV40" s="181">
        <v>1</v>
      </c>
      <c r="CW40" s="229">
        <v>0</v>
      </c>
      <c r="CX40" s="177">
        <v>0</v>
      </c>
      <c r="CY40" s="205">
        <v>0</v>
      </c>
      <c r="CZ40"/>
      <c r="DA40" s="256">
        <f>CU40</f>
        <v>46185</v>
      </c>
      <c r="DB40" s="181">
        <f t="shared" si="45"/>
        <v>1</v>
      </c>
      <c r="DC40" s="181" t="str">
        <f t="shared" si="46"/>
        <v>12 - T1</v>
      </c>
      <c r="DD40" s="205">
        <f t="shared" si="47"/>
        <v>0</v>
      </c>
      <c r="DE40" s="260">
        <v>6032.7955974842771</v>
      </c>
      <c r="DG40" s="181">
        <v>3</v>
      </c>
      <c r="DH40" s="184">
        <v>46177</v>
      </c>
      <c r="DI40" s="177">
        <v>0</v>
      </c>
      <c r="DL40" s="181" t="str">
        <f t="shared" si="16"/>
        <v>12 - T1</v>
      </c>
      <c r="DM40" s="221">
        <f t="shared" si="17"/>
        <v>0</v>
      </c>
      <c r="DN40" s="221">
        <f t="shared" si="18"/>
        <v>0</v>
      </c>
      <c r="DO40" s="229">
        <v>327.04402515723268</v>
      </c>
      <c r="DP40" s="229">
        <v>375</v>
      </c>
      <c r="DQ40" s="229">
        <v>589.62264150943395</v>
      </c>
      <c r="DR40" s="229">
        <v>15.723270440251572</v>
      </c>
      <c r="DS40" s="229">
        <v>31.446540880503143</v>
      </c>
      <c r="DU40" s="184">
        <v>46185</v>
      </c>
      <c r="DV40" s="181">
        <v>1</v>
      </c>
      <c r="DW40" s="229">
        <v>0</v>
      </c>
      <c r="DX40" s="177">
        <v>0</v>
      </c>
      <c r="EA40" s="256">
        <f>DU40</f>
        <v>46185</v>
      </c>
      <c r="EB40" s="181">
        <f t="shared" si="48"/>
        <v>1</v>
      </c>
      <c r="EC40" s="181" t="str">
        <f t="shared" si="49"/>
        <v>12 - T1</v>
      </c>
      <c r="ED40" s="229">
        <f t="shared" si="50"/>
        <v>0</v>
      </c>
      <c r="EE40" s="229">
        <f t="shared" si="51"/>
        <v>0</v>
      </c>
      <c r="EF40" s="177">
        <v>318</v>
      </c>
      <c r="EG40" s="229">
        <f t="shared" si="52"/>
        <v>0</v>
      </c>
      <c r="EH40" s="229">
        <f t="shared" si="53"/>
        <v>0</v>
      </c>
      <c r="EI40" s="229">
        <f t="shared" si="54"/>
        <v>0</v>
      </c>
      <c r="EJ40" s="261">
        <f t="shared" si="55"/>
        <v>6032.7955974842771</v>
      </c>
      <c r="EK40" s="229">
        <f t="shared" si="22"/>
        <v>0</v>
      </c>
      <c r="EL40" s="177">
        <v>104</v>
      </c>
      <c r="EM40" s="177">
        <v>119.25</v>
      </c>
      <c r="EN40" s="177">
        <v>187.5</v>
      </c>
      <c r="EO40" s="177">
        <v>5</v>
      </c>
      <c r="EP40" s="177">
        <v>10</v>
      </c>
      <c r="EQ40" s="261">
        <v>1918429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25">
      <c r="A41" s="155"/>
      <c r="B41" s="217"/>
      <c r="C41" s="40"/>
      <c r="D41" s="40"/>
      <c r="E41" s="150"/>
      <c r="K41" s="151"/>
      <c r="L41" s="150"/>
      <c r="T41" s="151"/>
      <c r="U41" s="40"/>
      <c r="V41" s="41"/>
      <c r="CV41" s="181">
        <v>2</v>
      </c>
      <c r="CW41" s="229">
        <v>0</v>
      </c>
      <c r="CX41" s="177">
        <v>0</v>
      </c>
      <c r="CY41" s="205">
        <v>0</v>
      </c>
      <c r="CZ41"/>
      <c r="DA41" s="256">
        <f>DA40</f>
        <v>46185</v>
      </c>
      <c r="DB41" s="181">
        <f t="shared" si="45"/>
        <v>2</v>
      </c>
      <c r="DC41" s="181" t="str">
        <f t="shared" si="46"/>
        <v>12 - T2</v>
      </c>
      <c r="DD41" s="205">
        <f t="shared" si="47"/>
        <v>0</v>
      </c>
      <c r="DE41" s="260">
        <v>847.21928327645048</v>
      </c>
      <c r="DG41" s="181">
        <v>3</v>
      </c>
      <c r="DH41" s="184">
        <v>46178</v>
      </c>
      <c r="DI41" s="177">
        <v>0</v>
      </c>
      <c r="DL41" s="181" t="str">
        <f t="shared" ref="DL41:DL99" si="56">DC41</f>
        <v>12 - T2</v>
      </c>
      <c r="DM41" s="221">
        <f t="shared" si="17"/>
        <v>0</v>
      </c>
      <c r="DN41" s="221">
        <f t="shared" si="18"/>
        <v>0</v>
      </c>
      <c r="DO41" s="229">
        <v>44.368600682593858</v>
      </c>
      <c r="DP41" s="229">
        <v>67.832764505119457</v>
      </c>
      <c r="DQ41" s="229">
        <v>42.662116040955631</v>
      </c>
      <c r="DR41" s="229">
        <v>8.5324232081911262</v>
      </c>
      <c r="DS41" s="229">
        <v>8.5324232081911262</v>
      </c>
      <c r="DV41" s="181">
        <v>2</v>
      </c>
      <c r="DW41" s="229">
        <v>0</v>
      </c>
      <c r="DX41" s="177">
        <v>0</v>
      </c>
      <c r="EA41" s="256">
        <f>+EA40</f>
        <v>46185</v>
      </c>
      <c r="EB41" s="181">
        <f t="shared" si="48"/>
        <v>2</v>
      </c>
      <c r="EC41" s="181" t="str">
        <f t="shared" si="49"/>
        <v>12 - T2</v>
      </c>
      <c r="ED41" s="229">
        <f t="shared" si="50"/>
        <v>0</v>
      </c>
      <c r="EE41" s="229">
        <f t="shared" si="51"/>
        <v>0</v>
      </c>
      <c r="EF41" s="177">
        <v>586</v>
      </c>
      <c r="EG41" s="229">
        <f t="shared" si="52"/>
        <v>0</v>
      </c>
      <c r="EH41" s="229">
        <f t="shared" si="53"/>
        <v>0</v>
      </c>
      <c r="EI41" s="229">
        <f t="shared" si="54"/>
        <v>0</v>
      </c>
      <c r="EJ41" s="261">
        <f t="shared" si="55"/>
        <v>847.21928327645048</v>
      </c>
      <c r="EK41" s="229">
        <f t="shared" si="22"/>
        <v>0</v>
      </c>
      <c r="EL41" s="177">
        <v>26</v>
      </c>
      <c r="EM41" s="177">
        <v>39.75</v>
      </c>
      <c r="EN41" s="177">
        <v>25</v>
      </c>
      <c r="EO41" s="177">
        <v>5</v>
      </c>
      <c r="EP41" s="177">
        <v>5</v>
      </c>
      <c r="EQ41" s="261">
        <v>496470.5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25">
      <c r="A42" s="155"/>
      <c r="B42" s="217"/>
      <c r="C42" s="40"/>
      <c r="D42" s="40"/>
      <c r="E42" s="150"/>
      <c r="K42" s="151"/>
      <c r="L42" s="150"/>
      <c r="T42" s="151"/>
      <c r="U42" s="40"/>
      <c r="V42" s="41"/>
      <c r="CV42" s="181">
        <v>3</v>
      </c>
      <c r="CW42" s="229">
        <v>0</v>
      </c>
      <c r="CX42" s="177">
        <v>0</v>
      </c>
      <c r="CY42" s="205">
        <v>0</v>
      </c>
      <c r="CZ42"/>
      <c r="DA42" s="257">
        <f>DA41</f>
        <v>46185</v>
      </c>
      <c r="DB42" s="181">
        <f t="shared" si="45"/>
        <v>3</v>
      </c>
      <c r="DC42" s="181" t="str">
        <f t="shared" si="46"/>
        <v>12 - T3</v>
      </c>
      <c r="DD42" s="205">
        <f t="shared" si="47"/>
        <v>0</v>
      </c>
      <c r="DE42" s="260">
        <v>582.1529745042493</v>
      </c>
      <c r="DG42" s="181">
        <v>3</v>
      </c>
      <c r="DH42" s="184">
        <v>46179</v>
      </c>
      <c r="DI42" s="177">
        <v>0</v>
      </c>
      <c r="DL42" s="181" t="str">
        <f t="shared" si="56"/>
        <v>12 - T3</v>
      </c>
      <c r="DM42" s="221">
        <f t="shared" si="17"/>
        <v>0</v>
      </c>
      <c r="DN42" s="221">
        <f t="shared" si="18"/>
        <v>0</v>
      </c>
      <c r="DO42" s="229">
        <v>0</v>
      </c>
      <c r="DP42" s="229">
        <v>0</v>
      </c>
      <c r="DQ42" s="229">
        <v>0</v>
      </c>
      <c r="DR42" s="229">
        <v>14.164305949008499</v>
      </c>
      <c r="DS42" s="229">
        <v>14.164305949008499</v>
      </c>
      <c r="DV42" s="181">
        <v>3</v>
      </c>
      <c r="DW42" s="229">
        <v>0</v>
      </c>
      <c r="DX42" s="177">
        <v>0</v>
      </c>
      <c r="EA42" s="257">
        <f>+EA41</f>
        <v>46185</v>
      </c>
      <c r="EB42" s="181">
        <f t="shared" si="48"/>
        <v>3</v>
      </c>
      <c r="EC42" s="181" t="str">
        <f t="shared" si="49"/>
        <v>12 - T3</v>
      </c>
      <c r="ED42" s="229">
        <f t="shared" si="50"/>
        <v>0</v>
      </c>
      <c r="EE42" s="229">
        <f t="shared" si="51"/>
        <v>0</v>
      </c>
      <c r="EF42" s="177">
        <v>353</v>
      </c>
      <c r="EG42" s="229">
        <f t="shared" si="52"/>
        <v>0</v>
      </c>
      <c r="EH42" s="229">
        <f t="shared" si="53"/>
        <v>0</v>
      </c>
      <c r="EI42" s="229">
        <f t="shared" si="54"/>
        <v>0</v>
      </c>
      <c r="EJ42" s="261">
        <f t="shared" si="55"/>
        <v>582.1529745042493</v>
      </c>
      <c r="EK42" s="229">
        <f t="shared" si="22"/>
        <v>0</v>
      </c>
      <c r="EL42" s="177">
        <v>0</v>
      </c>
      <c r="EM42" s="177">
        <v>0</v>
      </c>
      <c r="EN42" s="177">
        <v>0</v>
      </c>
      <c r="EO42" s="177">
        <v>5</v>
      </c>
      <c r="EP42" s="177">
        <v>5</v>
      </c>
      <c r="EQ42" s="261">
        <v>205500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25">
      <c r="A43" s="155"/>
      <c r="B43" s="217"/>
      <c r="C43" s="40"/>
      <c r="D43" s="40"/>
      <c r="E43" s="150"/>
      <c r="K43" s="151"/>
      <c r="L43" s="150"/>
      <c r="T43" s="151"/>
      <c r="U43" s="40"/>
      <c r="V43" s="41"/>
      <c r="CU43" s="184">
        <v>46186</v>
      </c>
      <c r="CV43" s="181">
        <v>1</v>
      </c>
      <c r="CW43" s="229">
        <v>0</v>
      </c>
      <c r="CX43" s="177">
        <v>0</v>
      </c>
      <c r="CY43" s="205">
        <v>0</v>
      </c>
      <c r="CZ43"/>
      <c r="DA43" s="256">
        <f>CU43</f>
        <v>46186</v>
      </c>
      <c r="DB43" s="181">
        <f t="shared" si="45"/>
        <v>1</v>
      </c>
      <c r="DC43" s="181" t="str">
        <f t="shared" si="46"/>
        <v>13 - T1</v>
      </c>
      <c r="DD43" s="205">
        <f t="shared" si="47"/>
        <v>0</v>
      </c>
      <c r="DE43" s="260">
        <v>1581.782874617737</v>
      </c>
      <c r="DG43" s="181">
        <v>3</v>
      </c>
      <c r="DH43" s="184">
        <v>46180</v>
      </c>
      <c r="DI43" s="177">
        <v>0</v>
      </c>
      <c r="DL43" s="181" t="str">
        <f t="shared" si="56"/>
        <v>13 - T1</v>
      </c>
      <c r="DM43" s="221">
        <f t="shared" si="17"/>
        <v>0</v>
      </c>
      <c r="DN43" s="221">
        <f t="shared" si="18"/>
        <v>0</v>
      </c>
      <c r="DO43" s="229">
        <v>39.755351681957187</v>
      </c>
      <c r="DP43" s="229">
        <v>121.55963302752293</v>
      </c>
      <c r="DQ43" s="229">
        <v>38.226299694189599</v>
      </c>
      <c r="DR43" s="229">
        <v>15.290519877675841</v>
      </c>
      <c r="DS43" s="229">
        <v>30.581039755351682</v>
      </c>
      <c r="DU43" s="184">
        <v>46186</v>
      </c>
      <c r="DV43" s="181">
        <v>1</v>
      </c>
      <c r="DW43" s="229">
        <v>0</v>
      </c>
      <c r="DX43" s="177">
        <v>0</v>
      </c>
      <c r="EA43" s="256">
        <f>DU43</f>
        <v>46186</v>
      </c>
      <c r="EB43" s="181">
        <f t="shared" si="48"/>
        <v>1</v>
      </c>
      <c r="EC43" s="181" t="str">
        <f t="shared" si="49"/>
        <v>13 - T1</v>
      </c>
      <c r="ED43" s="229">
        <f t="shared" si="50"/>
        <v>0</v>
      </c>
      <c r="EE43" s="229">
        <f t="shared" si="51"/>
        <v>0</v>
      </c>
      <c r="EF43" s="177">
        <v>327</v>
      </c>
      <c r="EG43" s="229">
        <f t="shared" si="52"/>
        <v>0</v>
      </c>
      <c r="EH43" s="229">
        <f t="shared" si="53"/>
        <v>0</v>
      </c>
      <c r="EI43" s="229">
        <f t="shared" si="54"/>
        <v>0</v>
      </c>
      <c r="EJ43" s="261">
        <f t="shared" si="55"/>
        <v>1581.782874617737</v>
      </c>
      <c r="EK43" s="229">
        <f t="shared" si="22"/>
        <v>0</v>
      </c>
      <c r="EL43" s="177">
        <v>13</v>
      </c>
      <c r="EM43" s="177">
        <v>39.75</v>
      </c>
      <c r="EN43" s="177">
        <v>12.5</v>
      </c>
      <c r="EO43" s="177">
        <v>5</v>
      </c>
      <c r="EP43" s="177">
        <v>10</v>
      </c>
      <c r="EQ43" s="261">
        <v>517243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25">
      <c r="A44" s="155"/>
      <c r="B44" s="217"/>
      <c r="C44" s="40"/>
      <c r="D44" s="40"/>
      <c r="E44" s="150"/>
      <c r="K44" s="151"/>
      <c r="L44" s="150"/>
      <c r="T44" s="151"/>
      <c r="U44" s="40"/>
      <c r="V44" s="41"/>
      <c r="CV44" s="181">
        <v>2</v>
      </c>
      <c r="CW44" s="229">
        <v>0</v>
      </c>
      <c r="CX44" s="177">
        <v>0</v>
      </c>
      <c r="CY44" s="205">
        <v>0</v>
      </c>
      <c r="CZ44"/>
      <c r="DA44" s="256">
        <f>DA43</f>
        <v>46186</v>
      </c>
      <c r="DB44" s="181">
        <f t="shared" si="45"/>
        <v>2</v>
      </c>
      <c r="DC44" s="181" t="str">
        <f t="shared" si="46"/>
        <v>13 - T2</v>
      </c>
      <c r="DD44" s="205">
        <f t="shared" si="47"/>
        <v>0</v>
      </c>
      <c r="DE44" s="260">
        <v>1164.5033783783783</v>
      </c>
      <c r="DG44" s="181">
        <v>3</v>
      </c>
      <c r="DH44" s="184">
        <v>46181</v>
      </c>
      <c r="DI44" s="177">
        <v>0</v>
      </c>
      <c r="DL44" s="181" t="str">
        <f t="shared" si="56"/>
        <v>13 - T2</v>
      </c>
      <c r="DM44" s="221">
        <f t="shared" si="17"/>
        <v>0</v>
      </c>
      <c r="DN44" s="221">
        <f t="shared" si="18"/>
        <v>0</v>
      </c>
      <c r="DO44" s="229">
        <v>87.837837837837839</v>
      </c>
      <c r="DP44" s="229">
        <v>125.33783783783784</v>
      </c>
      <c r="DQ44" s="229">
        <v>50.675675675675677</v>
      </c>
      <c r="DR44" s="229">
        <v>6.756756756756757</v>
      </c>
      <c r="DS44" s="229">
        <v>13.513513513513514</v>
      </c>
      <c r="DV44" s="181">
        <v>2</v>
      </c>
      <c r="DW44" s="229">
        <v>0</v>
      </c>
      <c r="DX44" s="177">
        <v>0</v>
      </c>
      <c r="EA44" s="256">
        <f>+EA43</f>
        <v>46186</v>
      </c>
      <c r="EB44" s="181">
        <f t="shared" si="48"/>
        <v>2</v>
      </c>
      <c r="EC44" s="181" t="str">
        <f t="shared" si="49"/>
        <v>13 - T2</v>
      </c>
      <c r="ED44" s="229">
        <f t="shared" si="50"/>
        <v>0</v>
      </c>
      <c r="EE44" s="229">
        <f t="shared" si="51"/>
        <v>0</v>
      </c>
      <c r="EF44" s="177">
        <v>740</v>
      </c>
      <c r="EG44" s="229">
        <f t="shared" si="52"/>
        <v>0</v>
      </c>
      <c r="EH44" s="229">
        <f t="shared" si="53"/>
        <v>0</v>
      </c>
      <c r="EI44" s="229">
        <f t="shared" si="54"/>
        <v>0</v>
      </c>
      <c r="EJ44" s="261">
        <f t="shared" si="55"/>
        <v>1164.5033783783783</v>
      </c>
      <c r="EK44" s="229">
        <f t="shared" si="22"/>
        <v>0</v>
      </c>
      <c r="EL44" s="177">
        <v>65</v>
      </c>
      <c r="EM44" s="177">
        <v>92.75</v>
      </c>
      <c r="EN44" s="177">
        <v>37.5</v>
      </c>
      <c r="EO44" s="177">
        <v>5</v>
      </c>
      <c r="EP44" s="177">
        <v>10</v>
      </c>
      <c r="EQ44" s="261">
        <v>861732.5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25">
      <c r="A45" s="155"/>
      <c r="B45" s="217"/>
      <c r="C45" s="40"/>
      <c r="D45" s="40"/>
      <c r="E45" s="150"/>
      <c r="K45" s="151"/>
      <c r="L45" s="150"/>
      <c r="T45" s="151"/>
      <c r="U45" s="40"/>
      <c r="V45" s="41"/>
      <c r="CV45" s="181">
        <v>3</v>
      </c>
      <c r="CW45" s="229">
        <v>0</v>
      </c>
      <c r="CX45" s="177">
        <v>0</v>
      </c>
      <c r="CY45" s="205">
        <v>0</v>
      </c>
      <c r="CZ45"/>
      <c r="DA45" s="257">
        <f>DA44</f>
        <v>46186</v>
      </c>
      <c r="DB45" s="181">
        <f t="shared" si="45"/>
        <v>3</v>
      </c>
      <c r="DC45" s="181" t="str">
        <f t="shared" si="46"/>
        <v>13 - T3</v>
      </c>
      <c r="DD45" s="205">
        <f t="shared" si="47"/>
        <v>0</v>
      </c>
      <c r="DE45" s="260">
        <v>1836.3950892857142</v>
      </c>
      <c r="DG45" s="181">
        <v>3</v>
      </c>
      <c r="DH45" s="184">
        <v>46182</v>
      </c>
      <c r="DI45" s="177">
        <v>0</v>
      </c>
      <c r="DL45" s="181" t="str">
        <f t="shared" si="56"/>
        <v>13 - T3</v>
      </c>
      <c r="DM45" s="221">
        <f t="shared" si="17"/>
        <v>0</v>
      </c>
      <c r="DN45" s="221">
        <f t="shared" si="18"/>
        <v>0</v>
      </c>
      <c r="DO45" s="229">
        <v>29.017857142857142</v>
      </c>
      <c r="DP45" s="229">
        <v>236.60714285714286</v>
      </c>
      <c r="DQ45" s="229">
        <v>111.60714285714286</v>
      </c>
      <c r="DR45" s="229">
        <v>11.160714285714286</v>
      </c>
      <c r="DS45" s="229">
        <v>11.160714285714286</v>
      </c>
      <c r="DV45" s="181">
        <v>3</v>
      </c>
      <c r="DW45" s="229">
        <v>0</v>
      </c>
      <c r="DX45" s="177">
        <v>0</v>
      </c>
      <c r="EA45" s="257">
        <f>+EA44</f>
        <v>46186</v>
      </c>
      <c r="EB45" s="181">
        <f t="shared" si="48"/>
        <v>3</v>
      </c>
      <c r="EC45" s="181" t="str">
        <f t="shared" si="49"/>
        <v>13 - T3</v>
      </c>
      <c r="ED45" s="229">
        <f t="shared" si="50"/>
        <v>0</v>
      </c>
      <c r="EE45" s="229">
        <f t="shared" si="51"/>
        <v>0</v>
      </c>
      <c r="EF45" s="177">
        <v>448</v>
      </c>
      <c r="EG45" s="229">
        <f>(ED45/1000000)*(EF45*1000)</f>
        <v>0</v>
      </c>
      <c r="EH45" s="229">
        <f t="shared" si="53"/>
        <v>0</v>
      </c>
      <c r="EI45" s="229">
        <f t="shared" si="54"/>
        <v>0</v>
      </c>
      <c r="EJ45" s="261">
        <f t="shared" si="55"/>
        <v>1836.3950892857142</v>
      </c>
      <c r="EK45" s="229">
        <f t="shared" si="22"/>
        <v>0</v>
      </c>
      <c r="EL45" s="177">
        <v>13</v>
      </c>
      <c r="EM45" s="177">
        <v>106</v>
      </c>
      <c r="EN45" s="177">
        <v>50</v>
      </c>
      <c r="EO45" s="177">
        <v>5</v>
      </c>
      <c r="EP45" s="177">
        <v>5</v>
      </c>
      <c r="EQ45" s="261">
        <v>822705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25">
      <c r="A46" s="155"/>
      <c r="B46" s="217"/>
      <c r="C46" s="40"/>
      <c r="D46" s="40"/>
      <c r="E46" s="150"/>
      <c r="K46" s="151"/>
      <c r="L46" s="150"/>
      <c r="T46" s="151"/>
      <c r="U46" s="40"/>
      <c r="V46" s="41"/>
      <c r="CU46" s="184">
        <v>46187</v>
      </c>
      <c r="CV46" s="181">
        <v>1</v>
      </c>
      <c r="CW46" s="229">
        <v>0</v>
      </c>
      <c r="CX46" s="177">
        <v>0</v>
      </c>
      <c r="CY46" s="205">
        <v>0</v>
      </c>
      <c r="CZ46"/>
      <c r="DA46" s="256">
        <f>CU46</f>
        <v>46187</v>
      </c>
      <c r="DB46" s="181">
        <f t="shared" si="45"/>
        <v>1</v>
      </c>
      <c r="DC46" s="181" t="str">
        <f t="shared" si="46"/>
        <v>14 - T1</v>
      </c>
      <c r="DD46" s="205">
        <f t="shared" si="47"/>
        <v>0</v>
      </c>
      <c r="DE46" s="260">
        <v>2394.2008706467664</v>
      </c>
      <c r="DG46" s="181">
        <v>3</v>
      </c>
      <c r="DH46" s="184">
        <v>46183</v>
      </c>
      <c r="DI46" s="177">
        <v>0</v>
      </c>
      <c r="DL46" s="181" t="str">
        <f t="shared" si="56"/>
        <v>14 - T1</v>
      </c>
      <c r="DM46" s="221">
        <f t="shared" si="17"/>
        <v>0</v>
      </c>
      <c r="DN46" s="221">
        <f t="shared" si="18"/>
        <v>0</v>
      </c>
      <c r="DO46" s="229">
        <v>177.86069651741295</v>
      </c>
      <c r="DP46" s="229">
        <v>247.20149253731344</v>
      </c>
      <c r="DQ46" s="229">
        <v>124.37810945273633</v>
      </c>
      <c r="DR46" s="229">
        <v>12.437810945273633</v>
      </c>
      <c r="DS46" s="229">
        <v>24.875621890547265</v>
      </c>
      <c r="DU46" s="184">
        <v>46187</v>
      </c>
      <c r="DV46" s="181">
        <v>1</v>
      </c>
      <c r="DW46" s="229">
        <v>0</v>
      </c>
      <c r="DX46" s="177">
        <v>0</v>
      </c>
      <c r="EA46" s="256">
        <f>DU46</f>
        <v>46187</v>
      </c>
      <c r="EB46" s="181">
        <f t="shared" si="48"/>
        <v>1</v>
      </c>
      <c r="EC46" s="181" t="str">
        <f t="shared" si="49"/>
        <v>14 - T1</v>
      </c>
      <c r="ED46" s="229">
        <f t="shared" si="50"/>
        <v>0</v>
      </c>
      <c r="EE46" s="229">
        <f t="shared" si="51"/>
        <v>0</v>
      </c>
      <c r="EF46" s="177">
        <v>402</v>
      </c>
      <c r="EG46" s="229">
        <f>(ED46/1000000)*(EF46*1000)</f>
        <v>0</v>
      </c>
      <c r="EH46" s="229">
        <f t="shared" si="53"/>
        <v>0</v>
      </c>
      <c r="EI46" s="229">
        <f t="shared" si="54"/>
        <v>0</v>
      </c>
      <c r="EJ46" s="261">
        <f t="shared" si="55"/>
        <v>2394.2008706467664</v>
      </c>
      <c r="EK46" s="229">
        <f t="shared" si="22"/>
        <v>0</v>
      </c>
      <c r="EL46" s="177">
        <v>71.5</v>
      </c>
      <c r="EM46" s="177">
        <v>99.375</v>
      </c>
      <c r="EN46" s="177">
        <v>50</v>
      </c>
      <c r="EO46" s="177">
        <v>5</v>
      </c>
      <c r="EP46" s="177">
        <v>10</v>
      </c>
      <c r="EQ46" s="261">
        <v>962468.75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25">
      <c r="A47" s="155"/>
      <c r="B47" s="217"/>
      <c r="C47" s="40"/>
      <c r="D47" s="40"/>
      <c r="E47" s="150"/>
      <c r="K47" s="151"/>
      <c r="L47" s="150"/>
      <c r="T47" s="151"/>
      <c r="U47" s="40"/>
      <c r="V47" s="41"/>
      <c r="CV47" s="181">
        <v>2</v>
      </c>
      <c r="CW47" s="229">
        <v>0</v>
      </c>
      <c r="CX47" s="177">
        <v>0</v>
      </c>
      <c r="CY47" s="205">
        <v>0</v>
      </c>
      <c r="DA47" s="256">
        <f>DA46</f>
        <v>46187</v>
      </c>
      <c r="DB47" s="181">
        <f t="shared" si="45"/>
        <v>2</v>
      </c>
      <c r="DC47" s="181" t="str">
        <f t="shared" si="46"/>
        <v>14 - T2</v>
      </c>
      <c r="DD47" s="205">
        <f t="shared" si="47"/>
        <v>0</v>
      </c>
      <c r="DE47" s="260">
        <v>2962.189245810056</v>
      </c>
      <c r="DG47" s="181">
        <v>3</v>
      </c>
      <c r="DH47" s="184">
        <v>46184</v>
      </c>
      <c r="DI47" s="177">
        <v>0</v>
      </c>
      <c r="DL47" s="181" t="str">
        <f t="shared" si="56"/>
        <v>14 - T2</v>
      </c>
      <c r="DM47" s="221">
        <f t="shared" si="17"/>
        <v>0</v>
      </c>
      <c r="DN47" s="221">
        <f t="shared" si="18"/>
        <v>0</v>
      </c>
      <c r="DO47" s="229">
        <v>18.156424581005588</v>
      </c>
      <c r="DP47" s="229">
        <v>351.60614525139664</v>
      </c>
      <c r="DQ47" s="229">
        <v>174.58100558659217</v>
      </c>
      <c r="DR47" s="229">
        <v>13.966480446927374</v>
      </c>
      <c r="DS47" s="229">
        <v>27.932960893854748</v>
      </c>
      <c r="DV47" s="181">
        <v>2</v>
      </c>
      <c r="DW47" s="229">
        <v>0</v>
      </c>
      <c r="DX47" s="177">
        <v>0</v>
      </c>
      <c r="EA47" s="256">
        <f>+EA46</f>
        <v>46187</v>
      </c>
      <c r="EB47" s="181">
        <f t="shared" si="48"/>
        <v>2</v>
      </c>
      <c r="EC47" s="181" t="str">
        <f t="shared" si="49"/>
        <v>14 - T2</v>
      </c>
      <c r="ED47" s="229">
        <f t="shared" si="50"/>
        <v>0</v>
      </c>
      <c r="EE47" s="229">
        <f t="shared" si="51"/>
        <v>0</v>
      </c>
      <c r="EF47" s="177">
        <v>358</v>
      </c>
      <c r="EG47" s="229">
        <f t="shared" si="52"/>
        <v>0</v>
      </c>
      <c r="EH47" s="229">
        <f t="shared" si="53"/>
        <v>0</v>
      </c>
      <c r="EI47" s="229">
        <f t="shared" si="54"/>
        <v>0</v>
      </c>
      <c r="EJ47" s="261">
        <f t="shared" si="55"/>
        <v>2962.189245810056</v>
      </c>
      <c r="EK47" s="229">
        <f t="shared" si="22"/>
        <v>0</v>
      </c>
      <c r="EL47" s="177">
        <v>6.5</v>
      </c>
      <c r="EM47" s="177">
        <v>125.875</v>
      </c>
      <c r="EN47" s="177">
        <v>62.5</v>
      </c>
      <c r="EO47" s="177">
        <v>5</v>
      </c>
      <c r="EP47" s="177">
        <v>10</v>
      </c>
      <c r="EQ47" s="261">
        <v>1060463.75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25">
      <c r="A48" s="155"/>
      <c r="B48" s="217"/>
      <c r="C48" s="40"/>
      <c r="D48" s="40"/>
      <c r="E48" s="150"/>
      <c r="K48" s="151"/>
      <c r="L48" s="150"/>
      <c r="T48" s="151"/>
      <c r="U48" s="40"/>
      <c r="V48" s="41"/>
      <c r="CV48" s="181">
        <v>3</v>
      </c>
      <c r="CW48" s="229">
        <v>0</v>
      </c>
      <c r="CX48" s="177">
        <v>0</v>
      </c>
      <c r="CY48" s="205">
        <v>0</v>
      </c>
      <c r="DA48" s="257">
        <f>DA47</f>
        <v>46187</v>
      </c>
      <c r="DB48" s="181">
        <f t="shared" si="45"/>
        <v>3</v>
      </c>
      <c r="DC48" s="181" t="str">
        <f t="shared" si="46"/>
        <v>14 - T3</v>
      </c>
      <c r="DD48" s="205">
        <f t="shared" si="47"/>
        <v>0</v>
      </c>
      <c r="DE48" s="260">
        <v>2084.7136222910217</v>
      </c>
      <c r="DG48" s="181">
        <v>3</v>
      </c>
      <c r="DH48" s="184">
        <v>46185</v>
      </c>
      <c r="DI48" s="177">
        <v>0</v>
      </c>
      <c r="DL48" s="181" t="str">
        <f t="shared" si="56"/>
        <v>14 - T3</v>
      </c>
      <c r="DM48" s="221">
        <f t="shared" si="17"/>
        <v>0</v>
      </c>
      <c r="DN48" s="221">
        <f t="shared" si="18"/>
        <v>0</v>
      </c>
      <c r="DO48" s="229">
        <v>0</v>
      </c>
      <c r="DP48" s="229">
        <v>205.10835913312692</v>
      </c>
      <c r="DQ48" s="229">
        <v>193.49845201238389</v>
      </c>
      <c r="DR48" s="229">
        <v>7.7399380804953557</v>
      </c>
      <c r="DS48" s="229">
        <v>7.7399380804953557</v>
      </c>
      <c r="DV48" s="181">
        <v>3</v>
      </c>
      <c r="DW48" s="229">
        <v>0</v>
      </c>
      <c r="DX48" s="177">
        <v>0</v>
      </c>
      <c r="EA48" s="257">
        <f>+EA47</f>
        <v>46187</v>
      </c>
      <c r="EB48" s="181">
        <f t="shared" si="48"/>
        <v>3</v>
      </c>
      <c r="EC48" s="181" t="str">
        <f t="shared" si="49"/>
        <v>14 - T3</v>
      </c>
      <c r="ED48" s="229">
        <f t="shared" si="50"/>
        <v>0</v>
      </c>
      <c r="EE48" s="229">
        <f t="shared" si="51"/>
        <v>0</v>
      </c>
      <c r="EF48" s="177">
        <v>646</v>
      </c>
      <c r="EG48" s="229">
        <f t="shared" si="52"/>
        <v>0</v>
      </c>
      <c r="EH48" s="229">
        <f t="shared" si="53"/>
        <v>0</v>
      </c>
      <c r="EI48" s="229">
        <f t="shared" si="54"/>
        <v>0</v>
      </c>
      <c r="EJ48" s="261">
        <f t="shared" si="55"/>
        <v>2084.7136222910217</v>
      </c>
      <c r="EK48" s="229">
        <f t="shared" si="22"/>
        <v>0</v>
      </c>
      <c r="EL48" s="177">
        <v>0</v>
      </c>
      <c r="EM48" s="177">
        <v>132.5</v>
      </c>
      <c r="EN48" s="177">
        <v>125</v>
      </c>
      <c r="EO48" s="177">
        <v>5</v>
      </c>
      <c r="EP48" s="177">
        <v>5</v>
      </c>
      <c r="EQ48" s="261">
        <v>1346725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25">
      <c r="A49" s="155"/>
      <c r="B49" s="217"/>
      <c r="C49" s="40"/>
      <c r="D49" s="40"/>
      <c r="E49" s="150"/>
      <c r="K49" s="151"/>
      <c r="L49" s="150"/>
      <c r="T49" s="151"/>
      <c r="U49" s="40"/>
      <c r="V49" s="41"/>
      <c r="CU49" s="184">
        <v>46188</v>
      </c>
      <c r="CV49" s="181">
        <v>1</v>
      </c>
      <c r="CW49" s="229">
        <v>0</v>
      </c>
      <c r="CX49" s="177">
        <v>0</v>
      </c>
      <c r="CY49" s="205">
        <v>0</v>
      </c>
      <c r="DA49" s="256">
        <f>CU49</f>
        <v>46188</v>
      </c>
      <c r="DB49" s="181">
        <f t="shared" si="45"/>
        <v>1</v>
      </c>
      <c r="DC49" s="181" t="str">
        <f t="shared" si="46"/>
        <v>15 - T1</v>
      </c>
      <c r="DD49" s="205">
        <f t="shared" si="47"/>
        <v>0</v>
      </c>
      <c r="DE49" s="260">
        <v>4125.5270655270651</v>
      </c>
      <c r="DG49" s="181">
        <v>3</v>
      </c>
      <c r="DH49" s="184">
        <v>46186</v>
      </c>
      <c r="DI49" s="177">
        <v>0</v>
      </c>
      <c r="DL49" s="181" t="str">
        <f t="shared" si="56"/>
        <v>15 - T1</v>
      </c>
      <c r="DM49" s="221">
        <f t="shared" si="17"/>
        <v>0</v>
      </c>
      <c r="DN49" s="221">
        <f t="shared" si="18"/>
        <v>0</v>
      </c>
      <c r="DO49" s="229">
        <v>74.074074074074076</v>
      </c>
      <c r="DP49" s="229">
        <v>226.4957264957265</v>
      </c>
      <c r="DQ49" s="229">
        <v>462.96296296296299</v>
      </c>
      <c r="DR49" s="229">
        <v>14.245014245014245</v>
      </c>
      <c r="DS49" s="229">
        <v>14.245014245014245</v>
      </c>
      <c r="DU49" s="184">
        <v>46188</v>
      </c>
      <c r="DV49" s="181">
        <v>1</v>
      </c>
      <c r="DW49" s="229">
        <v>0</v>
      </c>
      <c r="DX49" s="177">
        <v>0</v>
      </c>
      <c r="EA49" s="256">
        <f>DU49</f>
        <v>46188</v>
      </c>
      <c r="EB49" s="181">
        <f t="shared" si="48"/>
        <v>1</v>
      </c>
      <c r="EC49" s="181" t="str">
        <f t="shared" si="49"/>
        <v>15 - T1</v>
      </c>
      <c r="ED49" s="229">
        <f t="shared" si="50"/>
        <v>0</v>
      </c>
      <c r="EE49" s="229">
        <f t="shared" si="51"/>
        <v>0</v>
      </c>
      <c r="EF49" s="177">
        <v>351</v>
      </c>
      <c r="EG49" s="229">
        <f t="shared" si="52"/>
        <v>0</v>
      </c>
      <c r="EH49" s="229">
        <f t="shared" si="53"/>
        <v>0</v>
      </c>
      <c r="EI49" s="229">
        <f t="shared" si="54"/>
        <v>0</v>
      </c>
      <c r="EJ49" s="261">
        <f t="shared" si="55"/>
        <v>4125.5270655270651</v>
      </c>
      <c r="EK49" s="229">
        <f t="shared" si="22"/>
        <v>0</v>
      </c>
      <c r="EL49" s="177">
        <v>26</v>
      </c>
      <c r="EM49" s="177">
        <v>79.5</v>
      </c>
      <c r="EN49" s="177">
        <v>162.5</v>
      </c>
      <c r="EO49" s="177">
        <v>5</v>
      </c>
      <c r="EP49" s="177">
        <v>5</v>
      </c>
      <c r="EQ49" s="261">
        <v>1448060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25">
      <c r="A50" s="155"/>
      <c r="B50" s="217"/>
      <c r="C50" s="40"/>
      <c r="D50" s="40"/>
      <c r="E50" s="150"/>
      <c r="K50" s="151"/>
      <c r="L50" s="150"/>
      <c r="T50" s="151"/>
      <c r="U50" s="40"/>
      <c r="V50" s="41"/>
      <c r="CV50" s="181">
        <v>2</v>
      </c>
      <c r="CW50" s="229">
        <v>0</v>
      </c>
      <c r="CX50" s="177">
        <v>0</v>
      </c>
      <c r="CY50" s="205">
        <v>0</v>
      </c>
      <c r="DA50" s="256">
        <f>DA49</f>
        <v>46188</v>
      </c>
      <c r="DB50" s="181">
        <f t="shared" si="45"/>
        <v>2</v>
      </c>
      <c r="DC50" s="181" t="str">
        <f t="shared" si="46"/>
        <v>15 - T2</v>
      </c>
      <c r="DD50" s="205">
        <f t="shared" si="47"/>
        <v>0</v>
      </c>
      <c r="DE50" s="260">
        <v>4036.6482300884954</v>
      </c>
      <c r="DG50" s="181">
        <v>3</v>
      </c>
      <c r="DH50" s="184">
        <v>46187</v>
      </c>
      <c r="DI50" s="177">
        <v>0</v>
      </c>
      <c r="DL50" s="181" t="str">
        <f t="shared" si="56"/>
        <v>15 - T2</v>
      </c>
      <c r="DM50" s="221">
        <f t="shared" si="17"/>
        <v>0</v>
      </c>
      <c r="DN50" s="221">
        <f t="shared" si="18"/>
        <v>0</v>
      </c>
      <c r="DO50" s="229">
        <v>172.56637168141592</v>
      </c>
      <c r="DP50" s="229">
        <v>410.39823008849555</v>
      </c>
      <c r="DQ50" s="229">
        <v>331.85840707964604</v>
      </c>
      <c r="DR50" s="229">
        <v>11.061946902654867</v>
      </c>
      <c r="DS50" s="229">
        <v>22.123893805309734</v>
      </c>
      <c r="DV50" s="181">
        <v>2</v>
      </c>
      <c r="DW50" s="229">
        <v>0</v>
      </c>
      <c r="DX50" s="177">
        <v>0</v>
      </c>
      <c r="EA50" s="256">
        <f>+EA49</f>
        <v>46188</v>
      </c>
      <c r="EB50" s="181">
        <f t="shared" si="48"/>
        <v>2</v>
      </c>
      <c r="EC50" s="181" t="str">
        <f t="shared" si="49"/>
        <v>15 - T2</v>
      </c>
      <c r="ED50" s="229">
        <f t="shared" si="50"/>
        <v>0</v>
      </c>
      <c r="EE50" s="229">
        <f t="shared" si="51"/>
        <v>0</v>
      </c>
      <c r="EF50" s="177">
        <v>452</v>
      </c>
      <c r="EG50" s="229">
        <f t="shared" si="52"/>
        <v>0</v>
      </c>
      <c r="EH50" s="229">
        <f t="shared" si="53"/>
        <v>0</v>
      </c>
      <c r="EI50" s="229">
        <f t="shared" si="54"/>
        <v>0</v>
      </c>
      <c r="EJ50" s="261">
        <f t="shared" si="55"/>
        <v>4036.6482300884954</v>
      </c>
      <c r="EK50" s="229">
        <f t="shared" si="22"/>
        <v>0</v>
      </c>
      <c r="EL50" s="177">
        <v>78</v>
      </c>
      <c r="EM50" s="177">
        <v>185.5</v>
      </c>
      <c r="EN50" s="177">
        <v>150</v>
      </c>
      <c r="EO50" s="177">
        <v>5</v>
      </c>
      <c r="EP50" s="177">
        <v>10</v>
      </c>
      <c r="EQ50" s="261">
        <v>1824565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25">
      <c r="A51" s="155"/>
      <c r="B51" s="217"/>
      <c r="C51" s="40"/>
      <c r="D51" s="40"/>
      <c r="E51" s="150"/>
      <c r="K51" s="151"/>
      <c r="L51" s="150"/>
      <c r="T51" s="151"/>
      <c r="U51" s="40"/>
      <c r="V51" s="41"/>
      <c r="CV51" s="181">
        <v>3</v>
      </c>
      <c r="CW51" s="229">
        <v>0</v>
      </c>
      <c r="CX51" s="177">
        <v>0</v>
      </c>
      <c r="CY51" s="205">
        <v>0</v>
      </c>
      <c r="DA51" s="257">
        <f>DA50</f>
        <v>46188</v>
      </c>
      <c r="DB51" s="181">
        <f t="shared" si="45"/>
        <v>3</v>
      </c>
      <c r="DC51" s="181" t="str">
        <f t="shared" si="46"/>
        <v>15 - T3</v>
      </c>
      <c r="DD51" s="205">
        <f t="shared" si="47"/>
        <v>0</v>
      </c>
      <c r="DE51" s="260">
        <v>1534.8125</v>
      </c>
      <c r="DG51" s="181">
        <v>3</v>
      </c>
      <c r="DH51" s="184">
        <v>46188</v>
      </c>
      <c r="DI51" s="177">
        <v>0</v>
      </c>
      <c r="DL51" s="181" t="str">
        <f t="shared" si="56"/>
        <v>15 - T3</v>
      </c>
      <c r="DM51" s="221">
        <f t="shared" si="17"/>
        <v>0</v>
      </c>
      <c r="DN51" s="221">
        <f t="shared" si="18"/>
        <v>0</v>
      </c>
      <c r="DO51" s="229">
        <v>390</v>
      </c>
      <c r="DP51" s="229">
        <v>331.25</v>
      </c>
      <c r="DQ51" s="229">
        <v>0</v>
      </c>
      <c r="DR51" s="229">
        <v>0</v>
      </c>
      <c r="DS51" s="229">
        <v>12.5</v>
      </c>
      <c r="DV51" s="181">
        <v>3</v>
      </c>
      <c r="DW51" s="229">
        <v>0</v>
      </c>
      <c r="DX51" s="177">
        <v>0</v>
      </c>
      <c r="EA51" s="257">
        <f>+EA50</f>
        <v>46188</v>
      </c>
      <c r="EB51" s="181">
        <f t="shared" si="48"/>
        <v>3</v>
      </c>
      <c r="EC51" s="181" t="str">
        <f t="shared" si="49"/>
        <v>15 - T3</v>
      </c>
      <c r="ED51" s="229">
        <f t="shared" si="50"/>
        <v>0</v>
      </c>
      <c r="EE51" s="229">
        <f t="shared" si="51"/>
        <v>0</v>
      </c>
      <c r="EF51" s="177">
        <v>400</v>
      </c>
      <c r="EG51" s="229">
        <f t="shared" si="52"/>
        <v>0</v>
      </c>
      <c r="EH51" s="229">
        <f t="shared" si="53"/>
        <v>0</v>
      </c>
      <c r="EI51" s="229">
        <f t="shared" si="54"/>
        <v>0</v>
      </c>
      <c r="EJ51" s="261">
        <f t="shared" si="55"/>
        <v>1534.8125</v>
      </c>
      <c r="EK51" s="229">
        <f t="shared" si="22"/>
        <v>0</v>
      </c>
      <c r="EL51" s="177">
        <v>156</v>
      </c>
      <c r="EM51" s="177">
        <v>132.5</v>
      </c>
      <c r="EN51" s="177">
        <v>0</v>
      </c>
      <c r="EO51" s="177">
        <v>0</v>
      </c>
      <c r="EP51" s="177">
        <v>5</v>
      </c>
      <c r="EQ51" s="261">
        <v>613925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25">
      <c r="A52" s="155"/>
      <c r="B52" s="217"/>
      <c r="C52" s="40"/>
      <c r="D52" s="40"/>
      <c r="E52" s="150"/>
      <c r="K52" s="151"/>
      <c r="L52" s="150"/>
      <c r="T52" s="151"/>
      <c r="U52" s="40"/>
      <c r="V52" s="41"/>
      <c r="CU52"/>
      <c r="CV52"/>
      <c r="CW52"/>
      <c r="CX52"/>
      <c r="CY52"/>
      <c r="DA52" s="256">
        <f>CU52</f>
        <v>0</v>
      </c>
      <c r="DB52" s="181">
        <f t="shared" si="45"/>
        <v>0</v>
      </c>
      <c r="DC52" s="181" t="str">
        <f t="shared" si="46"/>
        <v>00 - T0</v>
      </c>
      <c r="DD52" s="205">
        <f t="shared" si="47"/>
        <v>0</v>
      </c>
      <c r="DE52" s="260">
        <v>2629.7375000000002</v>
      </c>
      <c r="DG52"/>
      <c r="DH52"/>
      <c r="DI52"/>
      <c r="DL52" s="181" t="str">
        <f t="shared" si="56"/>
        <v>00 - T0</v>
      </c>
      <c r="DM52" s="221">
        <f t="shared" si="17"/>
        <v>0</v>
      </c>
      <c r="DN52" s="221">
        <f t="shared" si="18"/>
        <v>0</v>
      </c>
      <c r="DO52" s="229">
        <v>65</v>
      </c>
      <c r="DP52" s="229">
        <v>728.75</v>
      </c>
      <c r="DQ52" s="229">
        <v>0</v>
      </c>
      <c r="DR52" s="229">
        <v>12.5</v>
      </c>
      <c r="DS52" s="229">
        <v>12.5</v>
      </c>
      <c r="DU52"/>
      <c r="DV52"/>
      <c r="DW52"/>
      <c r="DX52"/>
      <c r="EA52" s="256">
        <f>DU52</f>
        <v>0</v>
      </c>
      <c r="EB52" s="181">
        <f t="shared" si="48"/>
        <v>0</v>
      </c>
      <c r="EC52" s="181" t="str">
        <f t="shared" si="49"/>
        <v>00 - T0</v>
      </c>
      <c r="ED52" s="229">
        <f t="shared" si="50"/>
        <v>0</v>
      </c>
      <c r="EE52" s="229">
        <f t="shared" si="51"/>
        <v>0</v>
      </c>
      <c r="EF52" s="177">
        <v>400</v>
      </c>
      <c r="EG52" s="229">
        <f t="shared" si="52"/>
        <v>0</v>
      </c>
      <c r="EH52" s="229">
        <f t="shared" si="53"/>
        <v>0</v>
      </c>
      <c r="EI52" s="229">
        <f t="shared" si="54"/>
        <v>0</v>
      </c>
      <c r="EJ52" s="261">
        <f t="shared" si="55"/>
        <v>2629.7375000000002</v>
      </c>
      <c r="EK52" s="229">
        <f t="shared" si="22"/>
        <v>0</v>
      </c>
      <c r="EL52" s="177">
        <v>26</v>
      </c>
      <c r="EM52" s="177">
        <v>291.5</v>
      </c>
      <c r="EN52" s="177">
        <v>0</v>
      </c>
      <c r="EO52" s="177">
        <v>5</v>
      </c>
      <c r="EP52" s="177">
        <v>5</v>
      </c>
      <c r="EQ52" s="261">
        <v>1051895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25">
      <c r="A53" s="155"/>
      <c r="B53" s="217"/>
      <c r="C53" s="40"/>
      <c r="D53" s="40"/>
      <c r="E53" s="150"/>
      <c r="K53" s="151"/>
      <c r="L53" s="150"/>
      <c r="T53" s="151"/>
      <c r="U53" s="40"/>
      <c r="V53" s="41"/>
      <c r="CU53"/>
      <c r="CV53"/>
      <c r="CW53"/>
      <c r="CX53"/>
      <c r="CY53"/>
      <c r="DA53" s="256">
        <f>DA52</f>
        <v>0</v>
      </c>
      <c r="DB53" s="181">
        <f t="shared" si="45"/>
        <v>0</v>
      </c>
      <c r="DC53" s="181" t="str">
        <f t="shared" si="46"/>
        <v>00 - T0</v>
      </c>
      <c r="DD53" s="205">
        <f t="shared" si="47"/>
        <v>0</v>
      </c>
      <c r="DE53" s="260">
        <v>1524.5758928571429</v>
      </c>
      <c r="DG53"/>
      <c r="DH53"/>
      <c r="DI53"/>
      <c r="DL53" s="181" t="str">
        <f t="shared" si="56"/>
        <v>00 - T0</v>
      </c>
      <c r="DM53" s="221">
        <f t="shared" si="17"/>
        <v>0</v>
      </c>
      <c r="DN53" s="221">
        <f t="shared" si="18"/>
        <v>0</v>
      </c>
      <c r="DO53" s="229">
        <v>185.71428571428572</v>
      </c>
      <c r="DP53" s="229">
        <v>354.91071428571428</v>
      </c>
      <c r="DQ53" s="229">
        <v>0</v>
      </c>
      <c r="DR53" s="229">
        <v>8.9285714285714288</v>
      </c>
      <c r="DS53" s="229">
        <v>8.9285714285714288</v>
      </c>
      <c r="DU53"/>
      <c r="DV53"/>
      <c r="DW53"/>
      <c r="DX53"/>
      <c r="EA53" s="256">
        <f>+EA52</f>
        <v>0</v>
      </c>
      <c r="EB53" s="181">
        <f t="shared" si="48"/>
        <v>0</v>
      </c>
      <c r="EC53" s="181" t="str">
        <f t="shared" si="49"/>
        <v>00 - T0</v>
      </c>
      <c r="ED53" s="229">
        <f t="shared" si="50"/>
        <v>0</v>
      </c>
      <c r="EE53" s="229">
        <f t="shared" si="51"/>
        <v>0</v>
      </c>
      <c r="EF53" s="177">
        <v>560</v>
      </c>
      <c r="EG53" s="229">
        <f t="shared" si="52"/>
        <v>0</v>
      </c>
      <c r="EH53" s="229">
        <f t="shared" si="53"/>
        <v>0</v>
      </c>
      <c r="EI53" s="229">
        <f t="shared" si="54"/>
        <v>0</v>
      </c>
      <c r="EJ53" s="261">
        <f t="shared" si="55"/>
        <v>1524.5758928571429</v>
      </c>
      <c r="EK53" s="229">
        <f t="shared" si="22"/>
        <v>0</v>
      </c>
      <c r="EL53" s="177">
        <v>104</v>
      </c>
      <c r="EM53" s="177">
        <v>198.75</v>
      </c>
      <c r="EN53" s="177">
        <v>0</v>
      </c>
      <c r="EO53" s="177">
        <v>5</v>
      </c>
      <c r="EP53" s="177">
        <v>5</v>
      </c>
      <c r="EQ53" s="261">
        <v>853762.5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25">
      <c r="A54" s="155"/>
      <c r="B54" s="217"/>
      <c r="C54" s="40"/>
      <c r="D54" s="40"/>
      <c r="E54" s="150"/>
      <c r="K54" s="151"/>
      <c r="L54" s="150"/>
      <c r="T54" s="151"/>
      <c r="U54" s="40"/>
      <c r="V54" s="41"/>
      <c r="CU54"/>
      <c r="CV54"/>
      <c r="CW54"/>
      <c r="CX54"/>
      <c r="CY54"/>
      <c r="DA54" s="257">
        <f>DA53</f>
        <v>0</v>
      </c>
      <c r="DB54" s="181">
        <f t="shared" si="45"/>
        <v>0</v>
      </c>
      <c r="DC54" s="181" t="str">
        <f t="shared" si="46"/>
        <v>00 - T0</v>
      </c>
      <c r="DD54" s="205">
        <f t="shared" si="47"/>
        <v>0</v>
      </c>
      <c r="DE54" s="260">
        <v>6876.234375</v>
      </c>
      <c r="DG54"/>
      <c r="DH54"/>
      <c r="DI54"/>
      <c r="DL54" s="181" t="str">
        <f t="shared" si="56"/>
        <v>00 - T0</v>
      </c>
      <c r="DM54" s="221">
        <f t="shared" si="17"/>
        <v>0</v>
      </c>
      <c r="DN54" s="221">
        <f t="shared" si="18"/>
        <v>0</v>
      </c>
      <c r="DO54" s="229">
        <v>812.5</v>
      </c>
      <c r="DP54" s="229">
        <v>1739.0625</v>
      </c>
      <c r="DQ54" s="229">
        <v>0</v>
      </c>
      <c r="DR54" s="229">
        <v>31.25</v>
      </c>
      <c r="DS54" s="229">
        <v>31.25</v>
      </c>
      <c r="DU54"/>
      <c r="DV54"/>
      <c r="DW54"/>
      <c r="DX54"/>
      <c r="EA54" s="257">
        <f>+EA53</f>
        <v>0</v>
      </c>
      <c r="EB54" s="181">
        <f t="shared" si="48"/>
        <v>0</v>
      </c>
      <c r="EC54" s="181" t="str">
        <f t="shared" si="49"/>
        <v>00 - T0</v>
      </c>
      <c r="ED54" s="229">
        <f t="shared" si="50"/>
        <v>0</v>
      </c>
      <c r="EE54" s="229">
        <f t="shared" si="51"/>
        <v>0</v>
      </c>
      <c r="EF54" s="177">
        <v>160</v>
      </c>
      <c r="EG54" s="229">
        <f t="shared" si="52"/>
        <v>0</v>
      </c>
      <c r="EH54" s="229">
        <f t="shared" si="53"/>
        <v>0</v>
      </c>
      <c r="EI54" s="229">
        <f t="shared" si="54"/>
        <v>0</v>
      </c>
      <c r="EJ54" s="261">
        <f t="shared" si="55"/>
        <v>6876.234375</v>
      </c>
      <c r="EK54" s="229">
        <f t="shared" si="22"/>
        <v>0</v>
      </c>
      <c r="EL54" s="177">
        <v>130</v>
      </c>
      <c r="EM54" s="177">
        <v>278.25</v>
      </c>
      <c r="EN54" s="177">
        <v>0</v>
      </c>
      <c r="EO54" s="177">
        <v>5</v>
      </c>
      <c r="EP54" s="177">
        <v>5</v>
      </c>
      <c r="EQ54" s="261">
        <v>1100197.5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25">
      <c r="A55" s="155"/>
      <c r="B55" s="217"/>
      <c r="C55" s="40"/>
      <c r="D55" s="40"/>
      <c r="E55" s="150"/>
      <c r="K55" s="151"/>
      <c r="L55" s="150"/>
      <c r="T55" s="151"/>
      <c r="U55" s="40"/>
      <c r="V55" s="41"/>
      <c r="CU55"/>
      <c r="CV55"/>
      <c r="CW55"/>
      <c r="CX55"/>
      <c r="CY55"/>
      <c r="DA55" s="256">
        <f>CU55</f>
        <v>0</v>
      </c>
      <c r="DB55" s="181">
        <f t="shared" si="45"/>
        <v>0</v>
      </c>
      <c r="DC55" s="181" t="str">
        <f t="shared" si="46"/>
        <v>00 - T0</v>
      </c>
      <c r="DD55" s="205">
        <f t="shared" si="47"/>
        <v>0</v>
      </c>
      <c r="DE55" s="260">
        <v>0</v>
      </c>
      <c r="DG55"/>
      <c r="DH55"/>
      <c r="DI55"/>
      <c r="DL55" s="181" t="str">
        <f t="shared" si="56"/>
        <v>00 - T0</v>
      </c>
      <c r="DM55" s="221">
        <f t="shared" si="17"/>
        <v>0</v>
      </c>
      <c r="DN55" s="221">
        <f t="shared" si="18"/>
        <v>0</v>
      </c>
      <c r="DO55" s="229">
        <v>0</v>
      </c>
      <c r="DP55" s="229">
        <v>0</v>
      </c>
      <c r="DQ55" s="229">
        <v>0</v>
      </c>
      <c r="DR55" s="229">
        <v>0</v>
      </c>
      <c r="DS55" s="229">
        <v>0</v>
      </c>
      <c r="DU55"/>
      <c r="DV55"/>
      <c r="DW55"/>
      <c r="DX55"/>
      <c r="EA55" s="256">
        <f>DU55</f>
        <v>0</v>
      </c>
      <c r="EB55" s="181">
        <f t="shared" si="48"/>
        <v>0</v>
      </c>
      <c r="EC55" s="181" t="str">
        <f t="shared" si="49"/>
        <v>00 - T0</v>
      </c>
      <c r="ED55" s="229">
        <f t="shared" si="50"/>
        <v>0</v>
      </c>
      <c r="EE55" s="229">
        <f t="shared" si="51"/>
        <v>0</v>
      </c>
      <c r="EF55" s="177">
        <v>0</v>
      </c>
      <c r="EG55" s="229">
        <f t="shared" si="52"/>
        <v>0</v>
      </c>
      <c r="EH55" s="229">
        <f t="shared" si="53"/>
        <v>0</v>
      </c>
      <c r="EI55" s="229">
        <f t="shared" si="54"/>
        <v>0</v>
      </c>
      <c r="EJ55" s="261">
        <f t="shared" si="55"/>
        <v>0</v>
      </c>
      <c r="EK55" s="229">
        <f t="shared" si="22"/>
        <v>0</v>
      </c>
      <c r="EL55" s="177">
        <v>0</v>
      </c>
      <c r="EM55" s="177">
        <v>145.75</v>
      </c>
      <c r="EN55" s="177">
        <v>0</v>
      </c>
      <c r="EO55" s="177">
        <v>0</v>
      </c>
      <c r="EP55" s="177">
        <v>0</v>
      </c>
      <c r="EQ55" s="261">
        <v>410723.5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25">
      <c r="A56" s="155"/>
      <c r="B56" s="217"/>
      <c r="C56" s="40"/>
      <c r="D56" s="40"/>
      <c r="E56" s="150"/>
      <c r="K56" s="151"/>
      <c r="L56" s="150"/>
      <c r="T56" s="151"/>
      <c r="U56" s="40"/>
      <c r="V56" s="41"/>
      <c r="CU56"/>
      <c r="CV56"/>
      <c r="CW56"/>
      <c r="CX56"/>
      <c r="CY56"/>
      <c r="DA56" s="256">
        <f>DA55</f>
        <v>0</v>
      </c>
      <c r="DB56" s="181">
        <f t="shared" si="45"/>
        <v>0</v>
      </c>
      <c r="DC56" s="181" t="str">
        <f t="shared" si="46"/>
        <v>00 - T0</v>
      </c>
      <c r="DD56" s="205">
        <f t="shared" si="47"/>
        <v>0</v>
      </c>
      <c r="DE56" s="260">
        <v>0</v>
      </c>
      <c r="DG56"/>
      <c r="DH56"/>
      <c r="DI56"/>
      <c r="DL56" s="181" t="str">
        <f t="shared" si="56"/>
        <v>00 - T0</v>
      </c>
      <c r="DM56" s="221">
        <f t="shared" si="17"/>
        <v>0</v>
      </c>
      <c r="DN56" s="221">
        <f t="shared" si="18"/>
        <v>0</v>
      </c>
      <c r="DO56" s="229">
        <v>0</v>
      </c>
      <c r="DP56" s="229">
        <v>0</v>
      </c>
      <c r="DQ56" s="229">
        <v>0</v>
      </c>
      <c r="DR56" s="229">
        <v>0</v>
      </c>
      <c r="DS56" s="229">
        <v>0</v>
      </c>
      <c r="DU56"/>
      <c r="DV56"/>
      <c r="DW56"/>
      <c r="DX56"/>
      <c r="EA56" s="256">
        <f>+EA55</f>
        <v>0</v>
      </c>
      <c r="EB56" s="181">
        <f t="shared" si="48"/>
        <v>0</v>
      </c>
      <c r="EC56" s="181" t="str">
        <f t="shared" si="49"/>
        <v>00 - T0</v>
      </c>
      <c r="ED56" s="229">
        <f t="shared" si="50"/>
        <v>0</v>
      </c>
      <c r="EE56" s="229">
        <f t="shared" si="51"/>
        <v>0</v>
      </c>
      <c r="EF56" s="177">
        <v>0</v>
      </c>
      <c r="EG56" s="229">
        <f t="shared" si="52"/>
        <v>0</v>
      </c>
      <c r="EH56" s="229">
        <f t="shared" si="53"/>
        <v>0</v>
      </c>
      <c r="EI56" s="229">
        <f t="shared" si="54"/>
        <v>0</v>
      </c>
      <c r="EJ56" s="261">
        <f t="shared" si="55"/>
        <v>0</v>
      </c>
      <c r="EK56" s="229">
        <f t="shared" si="22"/>
        <v>0</v>
      </c>
      <c r="EL56" s="177">
        <v>0</v>
      </c>
      <c r="EM56" s="177">
        <v>0</v>
      </c>
      <c r="EN56" s="177">
        <v>0</v>
      </c>
      <c r="EO56" s="177">
        <v>0</v>
      </c>
      <c r="EP56" s="177">
        <v>0</v>
      </c>
      <c r="EQ56" s="261">
        <v>0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25">
      <c r="A57" s="155"/>
      <c r="B57" s="217"/>
      <c r="C57" s="40"/>
      <c r="D57" s="40"/>
      <c r="E57" s="150"/>
      <c r="K57" s="151"/>
      <c r="L57" s="150"/>
      <c r="T57" s="151"/>
      <c r="U57" s="40"/>
      <c r="V57" s="41"/>
      <c r="CU57"/>
      <c r="CV57"/>
      <c r="CW57"/>
      <c r="CX57"/>
      <c r="CY57"/>
      <c r="DA57" s="257">
        <f>DA56</f>
        <v>0</v>
      </c>
      <c r="DB57" s="181">
        <f t="shared" si="45"/>
        <v>0</v>
      </c>
      <c r="DC57" s="181" t="str">
        <f t="shared" si="46"/>
        <v>00 - T0</v>
      </c>
      <c r="DD57" s="205">
        <f t="shared" si="47"/>
        <v>0</v>
      </c>
      <c r="DE57" s="260">
        <v>0</v>
      </c>
      <c r="DG57"/>
      <c r="DH57"/>
      <c r="DI57"/>
      <c r="DL57" s="181" t="str">
        <f t="shared" si="56"/>
        <v>00 - T0</v>
      </c>
      <c r="DM57" s="221">
        <f t="shared" si="17"/>
        <v>0</v>
      </c>
      <c r="DN57" s="221">
        <f t="shared" si="18"/>
        <v>0</v>
      </c>
      <c r="DO57" s="229">
        <v>0</v>
      </c>
      <c r="DP57" s="229">
        <v>0</v>
      </c>
      <c r="DQ57" s="229">
        <v>0</v>
      </c>
      <c r="DR57" s="229">
        <v>0</v>
      </c>
      <c r="DS57" s="229">
        <v>0</v>
      </c>
      <c r="DU57"/>
      <c r="DV57"/>
      <c r="DW57"/>
      <c r="DX57"/>
      <c r="EA57" s="257">
        <f>+EA56</f>
        <v>0</v>
      </c>
      <c r="EB57" s="181">
        <f t="shared" si="48"/>
        <v>0</v>
      </c>
      <c r="EC57" s="181" t="str">
        <f t="shared" si="49"/>
        <v>00 - T0</v>
      </c>
      <c r="ED57" s="229">
        <f t="shared" si="50"/>
        <v>0</v>
      </c>
      <c r="EE57" s="229">
        <f t="shared" si="51"/>
        <v>0</v>
      </c>
      <c r="EF57" s="177">
        <v>0</v>
      </c>
      <c r="EG57" s="229">
        <f t="shared" si="52"/>
        <v>0</v>
      </c>
      <c r="EH57" s="229">
        <f t="shared" si="53"/>
        <v>0</v>
      </c>
      <c r="EI57" s="229">
        <f t="shared" si="54"/>
        <v>0</v>
      </c>
      <c r="EJ57" s="261">
        <f t="shared" si="55"/>
        <v>0</v>
      </c>
      <c r="EK57" s="229">
        <f t="shared" si="22"/>
        <v>0</v>
      </c>
      <c r="EL57" s="177">
        <v>0</v>
      </c>
      <c r="EM57" s="177">
        <v>0</v>
      </c>
      <c r="EN57" s="177">
        <v>0</v>
      </c>
      <c r="EO57" s="177">
        <v>0</v>
      </c>
      <c r="EP57" s="177">
        <v>0</v>
      </c>
      <c r="EQ57" s="261">
        <v>0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25">
      <c r="A58" s="155"/>
      <c r="B58" s="217"/>
      <c r="C58" s="40"/>
      <c r="D58" s="40"/>
      <c r="E58" s="150"/>
      <c r="K58" s="151"/>
      <c r="L58" s="150"/>
      <c r="T58" s="151"/>
      <c r="U58" s="40"/>
      <c r="V58" s="41"/>
      <c r="CU58"/>
      <c r="CV58"/>
      <c r="CW58"/>
      <c r="CX58"/>
      <c r="CY58"/>
      <c r="DA58" s="256">
        <f>CU58</f>
        <v>0</v>
      </c>
      <c r="DB58" s="181">
        <f t="shared" si="45"/>
        <v>0</v>
      </c>
      <c r="DC58" s="181" t="str">
        <f t="shared" si="46"/>
        <v>00 - T0</v>
      </c>
      <c r="DD58" s="205">
        <f t="shared" si="47"/>
        <v>0</v>
      </c>
      <c r="DE58" s="260">
        <v>0</v>
      </c>
      <c r="DG58"/>
      <c r="DH58"/>
      <c r="DI58"/>
      <c r="DL58" s="181" t="str">
        <f t="shared" si="56"/>
        <v>00 - T0</v>
      </c>
      <c r="DM58" s="221">
        <f t="shared" si="17"/>
        <v>0</v>
      </c>
      <c r="DN58" s="221">
        <f t="shared" si="18"/>
        <v>0</v>
      </c>
      <c r="DO58" s="229">
        <v>0</v>
      </c>
      <c r="DP58" s="229">
        <v>0</v>
      </c>
      <c r="DQ58" s="229">
        <v>0</v>
      </c>
      <c r="DR58" s="229">
        <v>0</v>
      </c>
      <c r="DS58" s="229">
        <v>0</v>
      </c>
      <c r="DU58"/>
      <c r="DV58"/>
      <c r="DW58"/>
      <c r="DX58"/>
      <c r="EA58" s="256">
        <f>DU58</f>
        <v>0</v>
      </c>
      <c r="EB58" s="181">
        <f t="shared" si="48"/>
        <v>0</v>
      </c>
      <c r="EC58" s="181" t="str">
        <f t="shared" si="49"/>
        <v>00 - T0</v>
      </c>
      <c r="ED58" s="229">
        <f t="shared" si="50"/>
        <v>0</v>
      </c>
      <c r="EE58" s="229">
        <f t="shared" si="51"/>
        <v>0</v>
      </c>
      <c r="EF58" s="177">
        <v>0</v>
      </c>
      <c r="EG58" s="229">
        <f t="shared" si="52"/>
        <v>0</v>
      </c>
      <c r="EH58" s="229">
        <f t="shared" si="53"/>
        <v>0</v>
      </c>
      <c r="EI58" s="229">
        <f t="shared" si="54"/>
        <v>0</v>
      </c>
      <c r="EJ58" s="261">
        <f t="shared" si="55"/>
        <v>0</v>
      </c>
      <c r="EK58" s="229">
        <f t="shared" si="22"/>
        <v>0</v>
      </c>
      <c r="EL58" s="177">
        <v>0</v>
      </c>
      <c r="EM58" s="177">
        <v>0</v>
      </c>
      <c r="EN58" s="177">
        <v>0</v>
      </c>
      <c r="EO58" s="177">
        <v>0</v>
      </c>
      <c r="EP58" s="177">
        <v>0</v>
      </c>
      <c r="EQ58" s="261">
        <v>0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25">
      <c r="A59" s="155"/>
      <c r="B59" s="217"/>
      <c r="C59" s="40"/>
      <c r="D59" s="40"/>
      <c r="E59" s="150"/>
      <c r="K59" s="151"/>
      <c r="L59" s="150"/>
      <c r="T59" s="151"/>
      <c r="U59" s="40"/>
      <c r="V59" s="41"/>
      <c r="CU59"/>
      <c r="CV59"/>
      <c r="CW59"/>
      <c r="CX59"/>
      <c r="CY59"/>
      <c r="DA59" s="256">
        <f>DA58</f>
        <v>0</v>
      </c>
      <c r="DB59" s="181">
        <f t="shared" si="45"/>
        <v>0</v>
      </c>
      <c r="DC59" s="181" t="str">
        <f t="shared" si="46"/>
        <v>00 - T0</v>
      </c>
      <c r="DD59" s="205">
        <f t="shared" si="47"/>
        <v>0</v>
      </c>
      <c r="DE59" s="260">
        <v>2830.2078124999998</v>
      </c>
      <c r="DG59"/>
      <c r="DH59"/>
      <c r="DI59"/>
      <c r="DL59" s="181" t="str">
        <f t="shared" si="56"/>
        <v>00 - T0</v>
      </c>
      <c r="DM59" s="221">
        <f t="shared" si="17"/>
        <v>0</v>
      </c>
      <c r="DN59" s="221">
        <f t="shared" si="18"/>
        <v>0</v>
      </c>
      <c r="DO59" s="229">
        <v>0</v>
      </c>
      <c r="DP59" s="229">
        <v>165.625</v>
      </c>
      <c r="DQ59" s="229">
        <v>273.4375</v>
      </c>
      <c r="DR59" s="229">
        <v>15.625</v>
      </c>
      <c r="DS59" s="229">
        <v>15.625</v>
      </c>
      <c r="DU59"/>
      <c r="DV59"/>
      <c r="DW59"/>
      <c r="DX59"/>
      <c r="EA59" s="256">
        <f>+EA58</f>
        <v>0</v>
      </c>
      <c r="EB59" s="181">
        <f t="shared" si="48"/>
        <v>0</v>
      </c>
      <c r="EC59" s="181" t="str">
        <f t="shared" si="49"/>
        <v>00 - T0</v>
      </c>
      <c r="ED59" s="229">
        <f t="shared" si="50"/>
        <v>0</v>
      </c>
      <c r="EE59" s="229">
        <f t="shared" si="51"/>
        <v>0</v>
      </c>
      <c r="EF59" s="177">
        <v>320</v>
      </c>
      <c r="EG59" s="229">
        <f t="shared" si="52"/>
        <v>0</v>
      </c>
      <c r="EH59" s="229">
        <f t="shared" si="53"/>
        <v>0</v>
      </c>
      <c r="EI59" s="229">
        <f t="shared" si="54"/>
        <v>0</v>
      </c>
      <c r="EJ59" s="261">
        <f t="shared" si="55"/>
        <v>2830.2078124999998</v>
      </c>
      <c r="EK59" s="229">
        <f t="shared" si="22"/>
        <v>0</v>
      </c>
      <c r="EL59" s="177">
        <v>0</v>
      </c>
      <c r="EM59" s="177">
        <v>53</v>
      </c>
      <c r="EN59" s="177">
        <v>87.5</v>
      </c>
      <c r="EO59" s="177">
        <v>5</v>
      </c>
      <c r="EP59" s="177">
        <v>5</v>
      </c>
      <c r="EQ59" s="261">
        <v>905666.5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25">
      <c r="A60" s="155"/>
      <c r="B60" s="218"/>
      <c r="C60" s="40"/>
      <c r="D60" s="40"/>
      <c r="E60" s="152"/>
      <c r="F60" s="153"/>
      <c r="G60" s="153"/>
      <c r="H60" s="153"/>
      <c r="I60" s="153"/>
      <c r="J60" s="153"/>
      <c r="K60" s="154"/>
      <c r="L60" s="152"/>
      <c r="M60" s="153"/>
      <c r="N60" s="153"/>
      <c r="O60" s="153"/>
      <c r="P60" s="153"/>
      <c r="Q60" s="153"/>
      <c r="R60" s="153"/>
      <c r="S60" s="153"/>
      <c r="T60" s="154"/>
      <c r="U60" s="40"/>
      <c r="V60" s="41"/>
      <c r="CU60"/>
      <c r="CV60"/>
      <c r="CW60"/>
      <c r="CX60"/>
      <c r="CY60"/>
      <c r="DA60" s="257">
        <f>DA59</f>
        <v>0</v>
      </c>
      <c r="DB60" s="181">
        <f t="shared" si="45"/>
        <v>0</v>
      </c>
      <c r="DC60" s="181" t="str">
        <f t="shared" si="46"/>
        <v>00 - T0</v>
      </c>
      <c r="DD60" s="205">
        <f t="shared" si="47"/>
        <v>0</v>
      </c>
      <c r="DE60" s="260">
        <v>4263.78125</v>
      </c>
      <c r="DG60"/>
      <c r="DH60"/>
      <c r="DI60"/>
      <c r="DL60" s="181" t="str">
        <f t="shared" si="56"/>
        <v>00 - T0</v>
      </c>
      <c r="DM60" s="221">
        <f t="shared" si="17"/>
        <v>0</v>
      </c>
      <c r="DN60" s="221">
        <f t="shared" si="18"/>
        <v>0</v>
      </c>
      <c r="DO60" s="229">
        <v>406.25</v>
      </c>
      <c r="DP60" s="229">
        <v>414.0625</v>
      </c>
      <c r="DQ60" s="229">
        <v>234.375</v>
      </c>
      <c r="DR60" s="229">
        <v>31.25</v>
      </c>
      <c r="DS60" s="229">
        <v>31.25</v>
      </c>
      <c r="DU60"/>
      <c r="DV60"/>
      <c r="DW60"/>
      <c r="DX60"/>
      <c r="EA60" s="257">
        <f>+EA59</f>
        <v>0</v>
      </c>
      <c r="EB60" s="181">
        <f t="shared" si="48"/>
        <v>0</v>
      </c>
      <c r="EC60" s="181" t="str">
        <f t="shared" si="49"/>
        <v>00 - T0</v>
      </c>
      <c r="ED60" s="229">
        <f t="shared" si="50"/>
        <v>0</v>
      </c>
      <c r="EE60" s="229">
        <f t="shared" si="51"/>
        <v>0</v>
      </c>
      <c r="EF60" s="177">
        <v>160</v>
      </c>
      <c r="EG60" s="229">
        <f t="shared" si="52"/>
        <v>0</v>
      </c>
      <c r="EH60" s="229">
        <f t="shared" si="53"/>
        <v>0</v>
      </c>
      <c r="EI60" s="229">
        <f t="shared" si="54"/>
        <v>0</v>
      </c>
      <c r="EJ60" s="261">
        <f t="shared" si="55"/>
        <v>4263.78125</v>
      </c>
      <c r="EK60" s="229">
        <f t="shared" si="22"/>
        <v>0</v>
      </c>
      <c r="EL60" s="177">
        <v>65</v>
      </c>
      <c r="EM60" s="177">
        <v>66.25</v>
      </c>
      <c r="EN60" s="177">
        <v>37.5</v>
      </c>
      <c r="EO60" s="177">
        <v>5</v>
      </c>
      <c r="EP60" s="177">
        <v>5</v>
      </c>
      <c r="EQ60" s="261">
        <v>682205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25">
      <c r="A61" s="155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/>
      <c r="CV61"/>
      <c r="CW61"/>
      <c r="CX61"/>
      <c r="CY61"/>
      <c r="DA61" s="256">
        <f>CU61</f>
        <v>0</v>
      </c>
      <c r="DB61" s="181">
        <f t="shared" si="45"/>
        <v>0</v>
      </c>
      <c r="DC61" s="181" t="str">
        <f t="shared" si="46"/>
        <v>00 - T0</v>
      </c>
      <c r="DD61" s="205">
        <f t="shared" si="47"/>
        <v>0</v>
      </c>
      <c r="DE61" s="260">
        <v>2009.5520833333333</v>
      </c>
      <c r="DG61"/>
      <c r="DH61"/>
      <c r="DI61"/>
      <c r="DL61" s="181" t="str">
        <f t="shared" si="56"/>
        <v>00 - T0</v>
      </c>
      <c r="DM61" s="221">
        <f t="shared" si="17"/>
        <v>0</v>
      </c>
      <c r="DN61" s="221">
        <f t="shared" si="18"/>
        <v>0</v>
      </c>
      <c r="DO61" s="229">
        <v>54.166666666666664</v>
      </c>
      <c r="DP61" s="229">
        <v>138.02083333333334</v>
      </c>
      <c r="DQ61" s="229">
        <v>182.29166666666666</v>
      </c>
      <c r="DR61" s="229">
        <v>10.416666666666666</v>
      </c>
      <c r="DS61" s="229">
        <v>10.416666666666666</v>
      </c>
      <c r="DU61"/>
      <c r="DV61"/>
      <c r="DW61"/>
      <c r="DX61"/>
      <c r="EA61" s="256">
        <f>DU61</f>
        <v>0</v>
      </c>
      <c r="EB61" s="181">
        <f t="shared" si="48"/>
        <v>0</v>
      </c>
      <c r="EC61" s="181" t="str">
        <f t="shared" si="49"/>
        <v>00 - T0</v>
      </c>
      <c r="ED61" s="229">
        <f t="shared" si="50"/>
        <v>0</v>
      </c>
      <c r="EE61" s="229">
        <f t="shared" si="51"/>
        <v>0</v>
      </c>
      <c r="EF61" s="177">
        <v>480</v>
      </c>
      <c r="EG61" s="229">
        <f t="shared" si="52"/>
        <v>0</v>
      </c>
      <c r="EH61" s="229">
        <f t="shared" si="53"/>
        <v>0</v>
      </c>
      <c r="EI61" s="229">
        <f t="shared" si="54"/>
        <v>0</v>
      </c>
      <c r="EJ61" s="261">
        <f t="shared" si="55"/>
        <v>2009.5520833333333</v>
      </c>
      <c r="EK61" s="229">
        <f t="shared" si="22"/>
        <v>0</v>
      </c>
      <c r="EL61" s="177">
        <v>26</v>
      </c>
      <c r="EM61" s="177">
        <v>66.25</v>
      </c>
      <c r="EN61" s="177">
        <v>87.5</v>
      </c>
      <c r="EO61" s="177">
        <v>5</v>
      </c>
      <c r="EP61" s="177">
        <v>5</v>
      </c>
      <c r="EQ61" s="261">
        <v>964585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25">
      <c r="A62" s="156"/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CU62"/>
      <c r="CV62"/>
      <c r="CW62"/>
      <c r="CX62"/>
      <c r="CY62"/>
      <c r="DA62" s="256">
        <f>DA61</f>
        <v>0</v>
      </c>
      <c r="DB62" s="181">
        <f t="shared" si="45"/>
        <v>0</v>
      </c>
      <c r="DC62" s="181" t="str">
        <f t="shared" si="46"/>
        <v>00 - T0</v>
      </c>
      <c r="DD62" s="205">
        <f t="shared" si="47"/>
        <v>0</v>
      </c>
      <c r="DE62" s="260">
        <v>3142.7075</v>
      </c>
      <c r="DG62"/>
      <c r="DH62"/>
      <c r="DI62"/>
      <c r="DL62" s="181" t="str">
        <f t="shared" si="56"/>
        <v>00 - T0</v>
      </c>
      <c r="DM62" s="221">
        <f t="shared" si="17"/>
        <v>0</v>
      </c>
      <c r="DN62" s="221">
        <f t="shared" si="18"/>
        <v>0</v>
      </c>
      <c r="DO62" s="229">
        <v>195</v>
      </c>
      <c r="DP62" s="229">
        <v>596.25</v>
      </c>
      <c r="DQ62" s="229">
        <v>125</v>
      </c>
      <c r="DR62" s="229">
        <v>12.5</v>
      </c>
      <c r="DS62" s="229">
        <v>12.5</v>
      </c>
      <c r="DU62"/>
      <c r="DV62"/>
      <c r="DW62"/>
      <c r="DX62"/>
      <c r="EA62" s="256">
        <f>+EA61</f>
        <v>0</v>
      </c>
      <c r="EB62" s="181">
        <f t="shared" si="48"/>
        <v>0</v>
      </c>
      <c r="EC62" s="181" t="str">
        <f t="shared" si="49"/>
        <v>00 - T0</v>
      </c>
      <c r="ED62" s="229">
        <f t="shared" si="50"/>
        <v>0</v>
      </c>
      <c r="EE62" s="229">
        <f t="shared" si="51"/>
        <v>0</v>
      </c>
      <c r="EF62" s="177">
        <v>400</v>
      </c>
      <c r="EG62" s="229">
        <f t="shared" si="52"/>
        <v>0</v>
      </c>
      <c r="EH62" s="229">
        <f t="shared" si="53"/>
        <v>0</v>
      </c>
      <c r="EI62" s="229">
        <f t="shared" si="54"/>
        <v>0</v>
      </c>
      <c r="EJ62" s="261">
        <f t="shared" si="55"/>
        <v>3142.7075</v>
      </c>
      <c r="EK62" s="229">
        <f t="shared" si="22"/>
        <v>0</v>
      </c>
      <c r="EL62" s="177">
        <v>78</v>
      </c>
      <c r="EM62" s="177">
        <v>238.5</v>
      </c>
      <c r="EN62" s="177">
        <v>50</v>
      </c>
      <c r="EO62" s="177">
        <v>5</v>
      </c>
      <c r="EP62" s="177">
        <v>5</v>
      </c>
      <c r="EQ62" s="261">
        <v>1257083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25">
      <c r="A63" s="310" t="s">
        <v>182</v>
      </c>
      <c r="B63" s="311"/>
      <c r="C63" s="311"/>
      <c r="D63" s="311"/>
      <c r="E63" s="311"/>
      <c r="F63" s="311"/>
      <c r="G63" s="311"/>
      <c r="H63" s="311"/>
      <c r="I63" s="311"/>
      <c r="J63" s="311"/>
      <c r="K63" s="311"/>
      <c r="L63" s="311"/>
      <c r="M63" s="311"/>
      <c r="N63" s="311"/>
      <c r="O63" s="311"/>
      <c r="P63" s="311"/>
      <c r="Q63" s="311"/>
      <c r="R63" s="311"/>
      <c r="S63" s="311"/>
      <c r="T63" s="311"/>
      <c r="U63" s="311"/>
      <c r="V63" s="312"/>
      <c r="CU63"/>
      <c r="CV63"/>
      <c r="CW63"/>
      <c r="CX63"/>
      <c r="CY63"/>
      <c r="DA63" s="257">
        <f>DA62</f>
        <v>0</v>
      </c>
      <c r="DB63" s="181">
        <f t="shared" si="45"/>
        <v>0</v>
      </c>
      <c r="DC63" s="181" t="str">
        <f t="shared" si="46"/>
        <v>00 - T0</v>
      </c>
      <c r="DD63" s="205">
        <f t="shared" si="47"/>
        <v>0</v>
      </c>
      <c r="DE63" s="260">
        <v>6777.9984375000004</v>
      </c>
      <c r="DG63"/>
      <c r="DH63"/>
      <c r="DI63"/>
      <c r="DL63" s="181" t="str">
        <f t="shared" si="56"/>
        <v>00 - T0</v>
      </c>
      <c r="DM63" s="221">
        <f t="shared" si="17"/>
        <v>0</v>
      </c>
      <c r="DN63" s="221">
        <f t="shared" si="18"/>
        <v>0</v>
      </c>
      <c r="DO63" s="229">
        <v>81.25</v>
      </c>
      <c r="DP63" s="229">
        <v>703.90625</v>
      </c>
      <c r="DQ63" s="229">
        <v>546.875</v>
      </c>
      <c r="DR63" s="229">
        <v>31.25</v>
      </c>
      <c r="DS63" s="229">
        <v>31.25</v>
      </c>
      <c r="DU63"/>
      <c r="DV63"/>
      <c r="DW63"/>
      <c r="DX63"/>
      <c r="EA63" s="257">
        <f>+EA62</f>
        <v>0</v>
      </c>
      <c r="EB63" s="181">
        <f t="shared" si="48"/>
        <v>0</v>
      </c>
      <c r="EC63" s="181" t="str">
        <f t="shared" si="49"/>
        <v>00 - T0</v>
      </c>
      <c r="ED63" s="229">
        <f t="shared" si="50"/>
        <v>0</v>
      </c>
      <c r="EE63" s="229">
        <f t="shared" si="51"/>
        <v>0</v>
      </c>
      <c r="EF63" s="177">
        <v>320</v>
      </c>
      <c r="EG63" s="229">
        <f t="shared" si="52"/>
        <v>0</v>
      </c>
      <c r="EH63" s="229">
        <f t="shared" si="53"/>
        <v>0</v>
      </c>
      <c r="EI63" s="229">
        <f t="shared" si="54"/>
        <v>0</v>
      </c>
      <c r="EJ63" s="261">
        <f t="shared" si="55"/>
        <v>6777.9984375000004</v>
      </c>
      <c r="EK63" s="229">
        <f t="shared" si="22"/>
        <v>0</v>
      </c>
      <c r="EL63" s="177">
        <v>26</v>
      </c>
      <c r="EM63" s="177">
        <v>225.25</v>
      </c>
      <c r="EN63" s="177">
        <v>175</v>
      </c>
      <c r="EO63" s="177">
        <v>10</v>
      </c>
      <c r="EP63" s="177">
        <v>10</v>
      </c>
      <c r="EQ63" s="261">
        <v>2168959.5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25">
      <c r="A64" s="313"/>
      <c r="B64" s="314"/>
      <c r="C64" s="314"/>
      <c r="D64" s="314"/>
      <c r="E64" s="314"/>
      <c r="F64" s="314"/>
      <c r="G64" s="314"/>
      <c r="H64" s="314"/>
      <c r="I64" s="314"/>
      <c r="J64" s="314"/>
      <c r="K64" s="314"/>
      <c r="L64" s="314"/>
      <c r="M64" s="314"/>
      <c r="N64" s="314"/>
      <c r="O64" s="314"/>
      <c r="P64" s="314"/>
      <c r="Q64" s="314"/>
      <c r="R64" s="314"/>
      <c r="S64" s="314"/>
      <c r="T64" s="314"/>
      <c r="U64" s="314"/>
      <c r="V64" s="315"/>
      <c r="CU64"/>
      <c r="CV64"/>
      <c r="CW64"/>
      <c r="CX64"/>
      <c r="CY64"/>
      <c r="DA64" s="256">
        <f>CU64</f>
        <v>0</v>
      </c>
      <c r="DB64" s="181">
        <f t="shared" si="45"/>
        <v>0</v>
      </c>
      <c r="DC64" s="181" t="str">
        <f t="shared" si="46"/>
        <v>00 - T0</v>
      </c>
      <c r="DD64" s="205">
        <f t="shared" si="47"/>
        <v>0</v>
      </c>
      <c r="DE64" s="260">
        <v>4192.2857142857147</v>
      </c>
      <c r="DG64"/>
      <c r="DH64"/>
      <c r="DI64"/>
      <c r="DL64" s="181" t="str">
        <f t="shared" si="56"/>
        <v>00 - T0</v>
      </c>
      <c r="DM64" s="221">
        <f t="shared" si="17"/>
        <v>0</v>
      </c>
      <c r="DN64" s="221">
        <f t="shared" si="18"/>
        <v>0</v>
      </c>
      <c r="DO64" s="229">
        <v>162.5</v>
      </c>
      <c r="DP64" s="229">
        <v>591.51785714285711</v>
      </c>
      <c r="DQ64" s="229">
        <v>290.17857142857144</v>
      </c>
      <c r="DR64" s="229">
        <v>8.9285714285714288</v>
      </c>
      <c r="DS64" s="229">
        <v>17.857142857142858</v>
      </c>
      <c r="DU64"/>
      <c r="DV64"/>
      <c r="DW64"/>
      <c r="DX64"/>
      <c r="EA64" s="256">
        <f>DU64</f>
        <v>0</v>
      </c>
      <c r="EB64" s="181">
        <f t="shared" si="48"/>
        <v>0</v>
      </c>
      <c r="EC64" s="181" t="str">
        <f t="shared" si="49"/>
        <v>00 - T0</v>
      </c>
      <c r="ED64" s="229">
        <f t="shared" si="50"/>
        <v>0</v>
      </c>
      <c r="EE64" s="229">
        <f t="shared" si="51"/>
        <v>0</v>
      </c>
      <c r="EF64" s="177">
        <v>560</v>
      </c>
      <c r="EG64" s="229">
        <f t="shared" si="52"/>
        <v>0</v>
      </c>
      <c r="EH64" s="229">
        <f t="shared" si="53"/>
        <v>0</v>
      </c>
      <c r="EI64" s="229">
        <f t="shared" si="54"/>
        <v>0</v>
      </c>
      <c r="EJ64" s="261">
        <f t="shared" si="55"/>
        <v>4192.2857142857147</v>
      </c>
      <c r="EK64" s="229">
        <f t="shared" si="22"/>
        <v>0</v>
      </c>
      <c r="EL64" s="177">
        <v>91</v>
      </c>
      <c r="EM64" s="177">
        <v>331.25</v>
      </c>
      <c r="EN64" s="177">
        <v>162.5</v>
      </c>
      <c r="EO64" s="177">
        <v>5</v>
      </c>
      <c r="EP64" s="177">
        <v>10</v>
      </c>
      <c r="EQ64" s="261">
        <v>2347680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25">
      <c r="A65" s="316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317"/>
      <c r="S65" s="317"/>
      <c r="T65" s="317"/>
      <c r="U65" s="317"/>
      <c r="V65" s="318"/>
      <c r="CU65"/>
      <c r="CV65"/>
      <c r="CW65"/>
      <c r="CX65"/>
      <c r="CY65"/>
      <c r="DA65" s="256">
        <f>DA64</f>
        <v>0</v>
      </c>
      <c r="DB65" s="181">
        <f t="shared" si="45"/>
        <v>0</v>
      </c>
      <c r="DC65" s="181" t="str">
        <f t="shared" si="46"/>
        <v>00 - T0</v>
      </c>
      <c r="DD65" s="205">
        <f t="shared" si="47"/>
        <v>0</v>
      </c>
      <c r="DE65" s="260">
        <v>2850.0830357142859</v>
      </c>
      <c r="DG65"/>
      <c r="DH65"/>
      <c r="DI65"/>
      <c r="DL65" s="181" t="str">
        <f t="shared" si="56"/>
        <v>00 - T0</v>
      </c>
      <c r="DM65" s="221">
        <f t="shared" si="17"/>
        <v>0</v>
      </c>
      <c r="DN65" s="221">
        <f t="shared" si="18"/>
        <v>0</v>
      </c>
      <c r="DO65" s="229">
        <v>0</v>
      </c>
      <c r="DP65" s="229">
        <v>212.94642857142858</v>
      </c>
      <c r="DQ65" s="229">
        <v>267.85714285714283</v>
      </c>
      <c r="DR65" s="229">
        <v>8.9285714285714288</v>
      </c>
      <c r="DS65" s="229">
        <v>17.857142857142858</v>
      </c>
      <c r="DU65"/>
      <c r="DV65"/>
      <c r="DW65"/>
      <c r="DX65"/>
      <c r="EA65" s="256">
        <f>+EA64</f>
        <v>0</v>
      </c>
      <c r="EB65" s="181">
        <f t="shared" si="48"/>
        <v>0</v>
      </c>
      <c r="EC65" s="181" t="str">
        <f t="shared" si="49"/>
        <v>00 - T0</v>
      </c>
      <c r="ED65" s="229">
        <f t="shared" si="50"/>
        <v>0</v>
      </c>
      <c r="EE65" s="229">
        <f t="shared" si="51"/>
        <v>0</v>
      </c>
      <c r="EF65" s="177">
        <v>560</v>
      </c>
      <c r="EG65" s="229">
        <f t="shared" si="52"/>
        <v>0</v>
      </c>
      <c r="EH65" s="229">
        <f t="shared" si="53"/>
        <v>0</v>
      </c>
      <c r="EI65" s="229">
        <f t="shared" si="54"/>
        <v>0</v>
      </c>
      <c r="EJ65" s="261">
        <f t="shared" si="55"/>
        <v>2850.0830357142859</v>
      </c>
      <c r="EK65" s="229">
        <f t="shared" si="22"/>
        <v>0</v>
      </c>
      <c r="EL65" s="177">
        <v>0</v>
      </c>
      <c r="EM65" s="177">
        <v>119.25</v>
      </c>
      <c r="EN65" s="177">
        <v>150</v>
      </c>
      <c r="EO65" s="177">
        <v>5</v>
      </c>
      <c r="EP65" s="177">
        <v>10</v>
      </c>
      <c r="EQ65" s="261">
        <v>1596046.5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25">
      <c r="A66" s="155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U66"/>
      <c r="CV66"/>
      <c r="CW66"/>
      <c r="CX66"/>
      <c r="CY66"/>
      <c r="DA66" s="257">
        <f>DA65</f>
        <v>0</v>
      </c>
      <c r="DB66" s="181">
        <f t="shared" si="45"/>
        <v>0</v>
      </c>
      <c r="DC66" s="181" t="str">
        <f t="shared" si="46"/>
        <v>00 - T0</v>
      </c>
      <c r="DD66" s="205">
        <f t="shared" si="47"/>
        <v>0</v>
      </c>
      <c r="DE66" s="260">
        <v>2244.6875</v>
      </c>
      <c r="DG66"/>
      <c r="DH66"/>
      <c r="DI66"/>
      <c r="DL66" s="181" t="str">
        <f t="shared" si="56"/>
        <v>00 - T0</v>
      </c>
      <c r="DM66" s="221">
        <f t="shared" si="17"/>
        <v>0</v>
      </c>
      <c r="DN66" s="221">
        <f t="shared" si="18"/>
        <v>0</v>
      </c>
      <c r="DO66" s="229">
        <v>216.66666666666666</v>
      </c>
      <c r="DP66" s="229">
        <v>138.02083333333334</v>
      </c>
      <c r="DQ66" s="229">
        <v>130.20833333333334</v>
      </c>
      <c r="DR66" s="229">
        <v>20.833333333333332</v>
      </c>
      <c r="DS66" s="229">
        <v>20.833333333333332</v>
      </c>
      <c r="DU66"/>
      <c r="DV66"/>
      <c r="DW66"/>
      <c r="DX66"/>
      <c r="EA66" s="257">
        <f>+EA65</f>
        <v>0</v>
      </c>
      <c r="EB66" s="181">
        <f t="shared" si="48"/>
        <v>0</v>
      </c>
      <c r="EC66" s="181" t="str">
        <f t="shared" si="49"/>
        <v>00 - T0</v>
      </c>
      <c r="ED66" s="229">
        <f t="shared" si="50"/>
        <v>0</v>
      </c>
      <c r="EE66" s="229">
        <f t="shared" si="51"/>
        <v>0</v>
      </c>
      <c r="EF66" s="177">
        <v>480</v>
      </c>
      <c r="EG66" s="229">
        <f t="shared" si="52"/>
        <v>0</v>
      </c>
      <c r="EH66" s="229">
        <f t="shared" si="53"/>
        <v>0</v>
      </c>
      <c r="EI66" s="229">
        <f t="shared" si="54"/>
        <v>0</v>
      </c>
      <c r="EJ66" s="261">
        <f t="shared" si="55"/>
        <v>2244.6875</v>
      </c>
      <c r="EK66" s="229">
        <f t="shared" si="22"/>
        <v>0</v>
      </c>
      <c r="EL66" s="177">
        <v>104</v>
      </c>
      <c r="EM66" s="177">
        <v>66.25</v>
      </c>
      <c r="EN66" s="177">
        <v>62.5</v>
      </c>
      <c r="EO66" s="177">
        <v>10</v>
      </c>
      <c r="EP66" s="177">
        <v>10</v>
      </c>
      <c r="EQ66" s="261">
        <v>1077450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25">
      <c r="A67" s="155"/>
      <c r="B67" s="147"/>
      <c r="C67" s="148"/>
      <c r="D67" s="148"/>
      <c r="E67" s="148"/>
      <c r="F67" s="148"/>
      <c r="G67" s="148"/>
      <c r="H67" s="148"/>
      <c r="I67" s="149"/>
      <c r="J67" s="319"/>
      <c r="K67" s="320"/>
      <c r="L67" s="320"/>
      <c r="M67" s="320"/>
      <c r="N67" s="320"/>
      <c r="O67" s="320"/>
      <c r="P67" s="320"/>
      <c r="Q67" s="320"/>
      <c r="R67" s="320"/>
      <c r="S67" s="320"/>
      <c r="T67" s="321"/>
      <c r="U67" s="40"/>
      <c r="V67" s="41"/>
      <c r="CU67"/>
      <c r="CV67"/>
      <c r="CW67"/>
      <c r="CX67"/>
      <c r="CY67"/>
      <c r="DA67" s="256">
        <f>CU67</f>
        <v>0</v>
      </c>
      <c r="DB67" s="181">
        <f t="shared" si="45"/>
        <v>0</v>
      </c>
      <c r="DC67" s="181" t="str">
        <f t="shared" si="46"/>
        <v>00 - T0</v>
      </c>
      <c r="DD67" s="205">
        <f t="shared" si="47"/>
        <v>0</v>
      </c>
      <c r="DE67" s="260">
        <v>3034.9343749999998</v>
      </c>
      <c r="DG67"/>
      <c r="DH67"/>
      <c r="DI67"/>
      <c r="DL67" s="181" t="str">
        <f t="shared" si="56"/>
        <v>00 - T0</v>
      </c>
      <c r="DM67" s="221">
        <f t="shared" si="17"/>
        <v>0</v>
      </c>
      <c r="DN67" s="221">
        <f t="shared" si="18"/>
        <v>0</v>
      </c>
      <c r="DO67" s="229">
        <v>108.33333333333333</v>
      </c>
      <c r="DP67" s="229">
        <v>579.6875</v>
      </c>
      <c r="DQ67" s="229">
        <v>208.33333333333334</v>
      </c>
      <c r="DR67" s="229">
        <v>0</v>
      </c>
      <c r="DS67" s="229">
        <v>0</v>
      </c>
      <c r="DU67"/>
      <c r="DV67"/>
      <c r="DW67"/>
      <c r="DX67"/>
      <c r="EA67" s="256">
        <f>DU67</f>
        <v>0</v>
      </c>
      <c r="EB67" s="181">
        <f t="shared" si="48"/>
        <v>0</v>
      </c>
      <c r="EC67" s="181" t="str">
        <f t="shared" si="49"/>
        <v>00 - T0</v>
      </c>
      <c r="ED67" s="229">
        <f t="shared" si="50"/>
        <v>0</v>
      </c>
      <c r="EE67" s="229">
        <f t="shared" si="51"/>
        <v>0</v>
      </c>
      <c r="EF67" s="177">
        <v>480</v>
      </c>
      <c r="EG67" s="229">
        <f t="shared" si="52"/>
        <v>0</v>
      </c>
      <c r="EH67" s="229">
        <f t="shared" si="53"/>
        <v>0</v>
      </c>
      <c r="EI67" s="229">
        <f t="shared" si="54"/>
        <v>0</v>
      </c>
      <c r="EJ67" s="261">
        <f t="shared" si="55"/>
        <v>3034.9343749999998</v>
      </c>
      <c r="EK67" s="229">
        <f t="shared" si="22"/>
        <v>0</v>
      </c>
      <c r="EL67" s="177">
        <v>52</v>
      </c>
      <c r="EM67" s="177">
        <v>278.25</v>
      </c>
      <c r="EN67" s="177">
        <v>100</v>
      </c>
      <c r="EO67" s="177">
        <v>0</v>
      </c>
      <c r="EP67" s="177">
        <v>0</v>
      </c>
      <c r="EQ67" s="261">
        <v>1456768.5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25">
      <c r="A68" s="155"/>
      <c r="B68" s="150"/>
      <c r="I68" s="151"/>
      <c r="J68" s="322"/>
      <c r="K68" s="323"/>
      <c r="L68" s="323"/>
      <c r="M68" s="323"/>
      <c r="N68" s="323"/>
      <c r="O68" s="323"/>
      <c r="P68" s="323"/>
      <c r="Q68" s="323"/>
      <c r="R68" s="323"/>
      <c r="S68" s="323"/>
      <c r="T68" s="324"/>
      <c r="U68" s="40"/>
      <c r="V68" s="41"/>
      <c r="CU68"/>
      <c r="CV68"/>
      <c r="CW68"/>
      <c r="CX68"/>
      <c r="CY68"/>
      <c r="DA68" s="256">
        <f>DA67</f>
        <v>0</v>
      </c>
      <c r="DB68" s="181">
        <f t="shared" si="45"/>
        <v>0</v>
      </c>
      <c r="DC68" s="181" t="str">
        <f t="shared" si="46"/>
        <v>00 - T0</v>
      </c>
      <c r="DD68" s="205">
        <f t="shared" si="47"/>
        <v>0</v>
      </c>
      <c r="DE68" s="260">
        <v>4425.4212500000003</v>
      </c>
      <c r="DG68"/>
      <c r="DH68"/>
      <c r="DI68"/>
      <c r="DL68" s="181" t="str">
        <f t="shared" si="56"/>
        <v>00 - T0</v>
      </c>
      <c r="DM68" s="221">
        <f t="shared" si="17"/>
        <v>0</v>
      </c>
      <c r="DN68" s="221">
        <f t="shared" si="18"/>
        <v>0</v>
      </c>
      <c r="DO68" s="229">
        <v>455</v>
      </c>
      <c r="DP68" s="229">
        <v>695.625</v>
      </c>
      <c r="DQ68" s="229">
        <v>250</v>
      </c>
      <c r="DR68" s="229">
        <v>12.5</v>
      </c>
      <c r="DS68" s="229">
        <v>12.5</v>
      </c>
      <c r="DU68"/>
      <c r="DV68"/>
      <c r="DW68"/>
      <c r="DX68"/>
      <c r="EA68" s="256">
        <f>+EA67</f>
        <v>0</v>
      </c>
      <c r="EB68" s="181">
        <f t="shared" si="48"/>
        <v>0</v>
      </c>
      <c r="EC68" s="181" t="str">
        <f t="shared" si="49"/>
        <v>00 - T0</v>
      </c>
      <c r="ED68" s="229">
        <f t="shared" si="50"/>
        <v>0</v>
      </c>
      <c r="EE68" s="229">
        <f t="shared" si="51"/>
        <v>0</v>
      </c>
      <c r="EF68" s="177">
        <v>400</v>
      </c>
      <c r="EG68" s="229">
        <f t="shared" si="52"/>
        <v>0</v>
      </c>
      <c r="EH68" s="229">
        <f t="shared" si="53"/>
        <v>0</v>
      </c>
      <c r="EI68" s="229">
        <f t="shared" si="54"/>
        <v>0</v>
      </c>
      <c r="EJ68" s="261">
        <f t="shared" si="55"/>
        <v>4425.4212500000003</v>
      </c>
      <c r="EK68" s="229">
        <f t="shared" si="22"/>
        <v>0</v>
      </c>
      <c r="EL68" s="177">
        <v>182</v>
      </c>
      <c r="EM68" s="177">
        <v>278.25</v>
      </c>
      <c r="EN68" s="177">
        <v>100</v>
      </c>
      <c r="EO68" s="177">
        <v>5</v>
      </c>
      <c r="EP68" s="177">
        <v>5</v>
      </c>
      <c r="EQ68" s="261">
        <v>1770168.5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25">
      <c r="A69" s="155"/>
      <c r="B69" s="150"/>
      <c r="I69" s="151"/>
      <c r="J69" s="322"/>
      <c r="K69" s="323"/>
      <c r="L69" s="323"/>
      <c r="M69" s="323"/>
      <c r="N69" s="323"/>
      <c r="O69" s="323"/>
      <c r="P69" s="323"/>
      <c r="Q69" s="323"/>
      <c r="R69" s="323"/>
      <c r="S69" s="323"/>
      <c r="T69" s="324"/>
      <c r="U69" s="40"/>
      <c r="V69" s="41"/>
      <c r="CU69"/>
      <c r="CV69"/>
      <c r="CW69"/>
      <c r="CX69"/>
      <c r="CY69"/>
      <c r="DA69" s="257">
        <f>DA68</f>
        <v>0</v>
      </c>
      <c r="DB69" s="181">
        <f t="shared" si="45"/>
        <v>0</v>
      </c>
      <c r="DC69" s="181" t="str">
        <f t="shared" si="46"/>
        <v>00 - T0</v>
      </c>
      <c r="DD69" s="205">
        <f t="shared" si="47"/>
        <v>0</v>
      </c>
      <c r="DE69" s="260">
        <v>2615.0949999999998</v>
      </c>
      <c r="DG69"/>
      <c r="DH69"/>
      <c r="DI69"/>
      <c r="DL69" s="181" t="str">
        <f t="shared" si="56"/>
        <v>00 - T0</v>
      </c>
      <c r="DM69" s="221">
        <f t="shared" si="17"/>
        <v>0</v>
      </c>
      <c r="DN69" s="221">
        <f t="shared" si="18"/>
        <v>0</v>
      </c>
      <c r="DO69" s="229">
        <v>65</v>
      </c>
      <c r="DP69" s="229">
        <v>265</v>
      </c>
      <c r="DQ69" s="229">
        <v>125</v>
      </c>
      <c r="DR69" s="229">
        <v>25</v>
      </c>
      <c r="DS69" s="229">
        <v>25</v>
      </c>
      <c r="DU69"/>
      <c r="DV69"/>
      <c r="DW69"/>
      <c r="DX69"/>
      <c r="EA69" s="257">
        <f>+EA68</f>
        <v>0</v>
      </c>
      <c r="EB69" s="181">
        <f t="shared" si="48"/>
        <v>0</v>
      </c>
      <c r="EC69" s="181" t="str">
        <f t="shared" si="49"/>
        <v>00 - T0</v>
      </c>
      <c r="ED69" s="229">
        <f t="shared" si="50"/>
        <v>0</v>
      </c>
      <c r="EE69" s="229">
        <f t="shared" si="51"/>
        <v>0</v>
      </c>
      <c r="EF69" s="177">
        <v>400</v>
      </c>
      <c r="EG69" s="229">
        <f t="shared" si="52"/>
        <v>0</v>
      </c>
      <c r="EH69" s="229">
        <f t="shared" si="53"/>
        <v>0</v>
      </c>
      <c r="EI69" s="229">
        <f t="shared" si="54"/>
        <v>0</v>
      </c>
      <c r="EJ69" s="261">
        <f t="shared" si="55"/>
        <v>2615.0949999999998</v>
      </c>
      <c r="EK69" s="229">
        <f t="shared" si="22"/>
        <v>0</v>
      </c>
      <c r="EL69" s="177">
        <v>26</v>
      </c>
      <c r="EM69" s="177">
        <v>106</v>
      </c>
      <c r="EN69" s="177">
        <v>50</v>
      </c>
      <c r="EO69" s="177">
        <v>10</v>
      </c>
      <c r="EP69" s="177">
        <v>10</v>
      </c>
      <c r="EQ69" s="261">
        <v>1046038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25">
      <c r="A70" s="155"/>
      <c r="B70" s="150"/>
      <c r="I70" s="151"/>
      <c r="J70" s="322"/>
      <c r="K70" s="323"/>
      <c r="L70" s="323"/>
      <c r="M70" s="323"/>
      <c r="N70" s="323"/>
      <c r="O70" s="323"/>
      <c r="P70" s="323"/>
      <c r="Q70" s="323"/>
      <c r="R70" s="323"/>
      <c r="S70" s="323"/>
      <c r="T70" s="324"/>
      <c r="U70" s="40"/>
      <c r="V70" s="41"/>
      <c r="CU70"/>
      <c r="CV70"/>
      <c r="CW70"/>
      <c r="CX70"/>
      <c r="CY70"/>
      <c r="DA70" s="256">
        <f>CU70</f>
        <v>0</v>
      </c>
      <c r="DB70" s="181">
        <f t="shared" si="45"/>
        <v>0</v>
      </c>
      <c r="DC70" s="181" t="str">
        <f t="shared" si="46"/>
        <v>00 - T0</v>
      </c>
      <c r="DD70" s="205">
        <f t="shared" si="47"/>
        <v>0</v>
      </c>
      <c r="DE70" s="260">
        <v>3384.2321428571427</v>
      </c>
      <c r="DG70"/>
      <c r="DH70"/>
      <c r="DI70"/>
      <c r="DL70" s="181" t="str">
        <f t="shared" si="56"/>
        <v>00 - T0</v>
      </c>
      <c r="DM70" s="221">
        <f t="shared" si="17"/>
        <v>0</v>
      </c>
      <c r="DN70" s="221">
        <f t="shared" si="18"/>
        <v>0</v>
      </c>
      <c r="DO70" s="229">
        <v>232.14285714285714</v>
      </c>
      <c r="DP70" s="229">
        <v>473.21428571428572</v>
      </c>
      <c r="DQ70" s="229">
        <v>178.57142857142858</v>
      </c>
      <c r="DR70" s="229">
        <v>17.857142857142858</v>
      </c>
      <c r="DS70" s="229">
        <v>17.857142857142858</v>
      </c>
      <c r="DU70"/>
      <c r="DV70"/>
      <c r="DW70"/>
      <c r="DX70"/>
      <c r="EA70" s="256">
        <f>DU70</f>
        <v>0</v>
      </c>
      <c r="EB70" s="181">
        <f t="shared" si="48"/>
        <v>0</v>
      </c>
      <c r="EC70" s="181" t="str">
        <f t="shared" si="49"/>
        <v>00 - T0</v>
      </c>
      <c r="ED70" s="229">
        <f t="shared" si="50"/>
        <v>0</v>
      </c>
      <c r="EE70" s="229">
        <f t="shared" si="51"/>
        <v>0</v>
      </c>
      <c r="EF70" s="177">
        <v>560</v>
      </c>
      <c r="EG70" s="229">
        <f t="shared" si="52"/>
        <v>0</v>
      </c>
      <c r="EH70" s="229">
        <f t="shared" si="53"/>
        <v>0</v>
      </c>
      <c r="EI70" s="229">
        <f t="shared" si="54"/>
        <v>0</v>
      </c>
      <c r="EJ70" s="261">
        <f t="shared" si="55"/>
        <v>3384.2321428571427</v>
      </c>
      <c r="EK70" s="229">
        <f t="shared" si="22"/>
        <v>0</v>
      </c>
      <c r="EL70" s="177">
        <v>130</v>
      </c>
      <c r="EM70" s="177">
        <v>265</v>
      </c>
      <c r="EN70" s="177">
        <v>100</v>
      </c>
      <c r="EO70" s="177">
        <v>10</v>
      </c>
      <c r="EP70" s="177">
        <v>10</v>
      </c>
      <c r="EQ70" s="261">
        <v>1895170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25">
      <c r="A71" s="155"/>
      <c r="B71" s="150"/>
      <c r="I71" s="151"/>
      <c r="J71" s="322"/>
      <c r="K71" s="323"/>
      <c r="L71" s="323"/>
      <c r="M71" s="323"/>
      <c r="N71" s="323"/>
      <c r="O71" s="323"/>
      <c r="P71" s="323"/>
      <c r="Q71" s="323"/>
      <c r="R71" s="323"/>
      <c r="S71" s="323"/>
      <c r="T71" s="324"/>
      <c r="U71" s="40"/>
      <c r="V71" s="41"/>
      <c r="CU71"/>
      <c r="CV71"/>
      <c r="CW71"/>
      <c r="CX71"/>
      <c r="CY71"/>
      <c r="DA71" s="256">
        <f>DA70</f>
        <v>0</v>
      </c>
      <c r="DB71" s="181">
        <f t="shared" si="45"/>
        <v>0</v>
      </c>
      <c r="DC71" s="181" t="str">
        <f t="shared" si="46"/>
        <v>00 - T0</v>
      </c>
      <c r="DD71" s="205">
        <f t="shared" si="47"/>
        <v>0</v>
      </c>
      <c r="DE71" s="260">
        <v>4683.5010416666664</v>
      </c>
      <c r="DG71"/>
      <c r="DH71"/>
      <c r="DI71"/>
      <c r="DL71" s="181" t="str">
        <f t="shared" si="56"/>
        <v>00 - T0</v>
      </c>
      <c r="DM71" s="221">
        <f t="shared" si="17"/>
        <v>0</v>
      </c>
      <c r="DN71" s="221">
        <f t="shared" si="18"/>
        <v>0</v>
      </c>
      <c r="DO71" s="229">
        <v>203.125</v>
      </c>
      <c r="DP71" s="229">
        <v>496.875</v>
      </c>
      <c r="DQ71" s="229">
        <v>494.79166666666669</v>
      </c>
      <c r="DR71" s="229">
        <v>0</v>
      </c>
      <c r="DS71" s="229">
        <v>0</v>
      </c>
      <c r="DU71"/>
      <c r="DV71"/>
      <c r="DW71"/>
      <c r="DX71"/>
      <c r="EA71" s="256">
        <f>+EA70</f>
        <v>0</v>
      </c>
      <c r="EB71" s="181">
        <f t="shared" si="48"/>
        <v>0</v>
      </c>
      <c r="EC71" s="181" t="str">
        <f t="shared" si="49"/>
        <v>00 - T0</v>
      </c>
      <c r="ED71" s="229">
        <f t="shared" si="50"/>
        <v>0</v>
      </c>
      <c r="EE71" s="229">
        <f t="shared" si="51"/>
        <v>0</v>
      </c>
      <c r="EF71" s="177">
        <v>480</v>
      </c>
      <c r="EG71" s="229">
        <f t="shared" si="52"/>
        <v>0</v>
      </c>
      <c r="EH71" s="229">
        <f t="shared" si="53"/>
        <v>0</v>
      </c>
      <c r="EI71" s="229">
        <f t="shared" si="54"/>
        <v>0</v>
      </c>
      <c r="EJ71" s="261">
        <f t="shared" si="55"/>
        <v>4683.5010416666664</v>
      </c>
      <c r="EK71" s="229">
        <f t="shared" si="22"/>
        <v>0</v>
      </c>
      <c r="EL71" s="177">
        <v>97.5</v>
      </c>
      <c r="EM71" s="177">
        <v>238.5</v>
      </c>
      <c r="EN71" s="177">
        <v>237.5</v>
      </c>
      <c r="EO71" s="177">
        <v>0</v>
      </c>
      <c r="EP71" s="177">
        <v>0</v>
      </c>
      <c r="EQ71" s="261">
        <v>2248080.5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25">
      <c r="A72" s="155"/>
      <c r="B72" s="150"/>
      <c r="I72" s="151"/>
      <c r="J72" s="322"/>
      <c r="K72" s="323"/>
      <c r="L72" s="323"/>
      <c r="M72" s="323"/>
      <c r="N72" s="323"/>
      <c r="O72" s="323"/>
      <c r="P72" s="323"/>
      <c r="Q72" s="323"/>
      <c r="R72" s="323"/>
      <c r="S72" s="323"/>
      <c r="T72" s="324"/>
      <c r="U72" s="40"/>
      <c r="V72" s="41"/>
      <c r="CU72"/>
      <c r="CV72"/>
      <c r="CW72"/>
      <c r="CX72"/>
      <c r="CY72"/>
      <c r="DA72" s="257">
        <f>DA71</f>
        <v>0</v>
      </c>
      <c r="DB72" s="181">
        <f t="shared" si="45"/>
        <v>0</v>
      </c>
      <c r="DC72" s="181" t="str">
        <f t="shared" si="46"/>
        <v>00 - T0</v>
      </c>
      <c r="DD72" s="205">
        <f t="shared" si="47"/>
        <v>0</v>
      </c>
      <c r="DE72" s="260">
        <v>5341.3135416666664</v>
      </c>
      <c r="DG72"/>
      <c r="DH72"/>
      <c r="DI72"/>
      <c r="DL72" s="181" t="str">
        <f t="shared" si="56"/>
        <v>00 - T0</v>
      </c>
      <c r="DM72" s="221">
        <f t="shared" ref="DM72:DM99" si="57">CW72</f>
        <v>0</v>
      </c>
      <c r="DN72" s="221">
        <f t="shared" ref="DN72:DN75" si="58">CX72</f>
        <v>0</v>
      </c>
      <c r="DO72" s="229">
        <v>203.125</v>
      </c>
      <c r="DP72" s="229">
        <v>496.875</v>
      </c>
      <c r="DQ72" s="229">
        <v>494.79166666666669</v>
      </c>
      <c r="DR72" s="229">
        <v>10.416666666666666</v>
      </c>
      <c r="DS72" s="229">
        <v>20.833333333333332</v>
      </c>
      <c r="DU72"/>
      <c r="DV72"/>
      <c r="DW72"/>
      <c r="DX72"/>
      <c r="EA72" s="257">
        <f>+EA71</f>
        <v>0</v>
      </c>
      <c r="EB72" s="181">
        <f t="shared" si="48"/>
        <v>0</v>
      </c>
      <c r="EC72" s="181" t="str">
        <f t="shared" si="49"/>
        <v>00 - T0</v>
      </c>
      <c r="ED72" s="229">
        <f t="shared" si="50"/>
        <v>0</v>
      </c>
      <c r="EE72" s="229">
        <f t="shared" si="51"/>
        <v>0</v>
      </c>
      <c r="EF72" s="177">
        <v>480</v>
      </c>
      <c r="EG72" s="229">
        <f t="shared" si="52"/>
        <v>0</v>
      </c>
      <c r="EH72" s="229">
        <f t="shared" si="53"/>
        <v>0</v>
      </c>
      <c r="EI72" s="229">
        <f t="shared" si="54"/>
        <v>0</v>
      </c>
      <c r="EJ72" s="261">
        <f t="shared" si="55"/>
        <v>5341.3135416666664</v>
      </c>
      <c r="EK72" s="229">
        <f t="shared" ref="EK72:EK99" si="59">EI72</f>
        <v>0</v>
      </c>
      <c r="EL72" s="177">
        <v>97.5</v>
      </c>
      <c r="EM72" s="177">
        <v>238.5</v>
      </c>
      <c r="EN72" s="177">
        <v>237.5</v>
      </c>
      <c r="EO72" s="177">
        <v>5</v>
      </c>
      <c r="EP72" s="177">
        <v>10</v>
      </c>
      <c r="EQ72" s="261">
        <v>2563830.5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25">
      <c r="A73" s="155"/>
      <c r="B73" s="150"/>
      <c r="I73" s="151"/>
      <c r="J73" s="322"/>
      <c r="K73" s="323"/>
      <c r="L73" s="323"/>
      <c r="M73" s="323"/>
      <c r="N73" s="323"/>
      <c r="O73" s="323"/>
      <c r="P73" s="323"/>
      <c r="Q73" s="323"/>
      <c r="R73" s="323"/>
      <c r="S73" s="323"/>
      <c r="T73" s="324"/>
      <c r="U73" s="40"/>
      <c r="V73" s="41"/>
      <c r="CU73"/>
      <c r="CV73"/>
      <c r="CW73"/>
      <c r="CX73"/>
      <c r="CY73"/>
      <c r="DA73" s="256">
        <f>CU73</f>
        <v>0</v>
      </c>
      <c r="DB73" s="181">
        <f t="shared" si="45"/>
        <v>0</v>
      </c>
      <c r="DC73" s="181" t="str">
        <f t="shared" si="46"/>
        <v>00 - T0</v>
      </c>
      <c r="DD73" s="205">
        <f t="shared" si="47"/>
        <v>0</v>
      </c>
      <c r="DE73" s="260">
        <v>3756.6840336134455</v>
      </c>
      <c r="DG73"/>
      <c r="DH73"/>
      <c r="DI73"/>
      <c r="DL73" s="181" t="str">
        <f t="shared" si="56"/>
        <v>00 - T0</v>
      </c>
      <c r="DM73" s="221">
        <f t="shared" si="57"/>
        <v>0</v>
      </c>
      <c r="DN73" s="221">
        <f t="shared" si="58"/>
        <v>0</v>
      </c>
      <c r="DO73" s="229">
        <v>218.48739495798318</v>
      </c>
      <c r="DP73" s="229">
        <v>601.26050420168065</v>
      </c>
      <c r="DQ73" s="229">
        <v>189.07563025210084</v>
      </c>
      <c r="DR73" s="229">
        <v>16.806722689075631</v>
      </c>
      <c r="DS73" s="229">
        <v>16.806722689075631</v>
      </c>
      <c r="DU73"/>
      <c r="DV73"/>
      <c r="DW73"/>
      <c r="DX73"/>
      <c r="EA73" s="256">
        <f>DU73</f>
        <v>0</v>
      </c>
      <c r="EB73" s="181">
        <f t="shared" si="48"/>
        <v>0</v>
      </c>
      <c r="EC73" s="181" t="str">
        <f t="shared" si="49"/>
        <v>00 - T0</v>
      </c>
      <c r="ED73" s="229">
        <f t="shared" si="50"/>
        <v>0</v>
      </c>
      <c r="EE73" s="229">
        <f t="shared" si="51"/>
        <v>0</v>
      </c>
      <c r="EF73" s="177">
        <v>595</v>
      </c>
      <c r="EG73" s="229">
        <f t="shared" si="52"/>
        <v>0</v>
      </c>
      <c r="EH73" s="229">
        <f t="shared" si="53"/>
        <v>0</v>
      </c>
      <c r="EI73" s="229">
        <f t="shared" si="54"/>
        <v>0</v>
      </c>
      <c r="EJ73" s="261">
        <f t="shared" si="55"/>
        <v>3756.6840336134455</v>
      </c>
      <c r="EK73" s="229">
        <f t="shared" si="59"/>
        <v>0</v>
      </c>
      <c r="EL73" s="177">
        <v>130</v>
      </c>
      <c r="EM73" s="177">
        <v>357.75</v>
      </c>
      <c r="EN73" s="177">
        <v>112.5</v>
      </c>
      <c r="EO73" s="177">
        <v>10</v>
      </c>
      <c r="EP73" s="177">
        <v>10</v>
      </c>
      <c r="EQ73" s="261">
        <v>2235227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25">
      <c r="A74" s="155"/>
      <c r="B74" s="150"/>
      <c r="I74" s="151"/>
      <c r="J74" s="322"/>
      <c r="K74" s="323"/>
      <c r="L74" s="323"/>
      <c r="M74" s="323"/>
      <c r="N74" s="323"/>
      <c r="O74" s="323"/>
      <c r="P74" s="323"/>
      <c r="Q74" s="323"/>
      <c r="R74" s="323"/>
      <c r="S74" s="323"/>
      <c r="T74" s="324"/>
      <c r="U74" s="40"/>
      <c r="V74" s="41"/>
      <c r="CU74"/>
      <c r="CV74"/>
      <c r="CW74"/>
      <c r="CX74"/>
      <c r="CY74"/>
      <c r="DA74" s="256">
        <f t="shared" ref="DA74:DA99" si="60">DA73</f>
        <v>0</v>
      </c>
      <c r="DB74" s="181">
        <f t="shared" si="45"/>
        <v>0</v>
      </c>
      <c r="DC74" s="181" t="str">
        <f t="shared" si="46"/>
        <v>00 - T0</v>
      </c>
      <c r="DD74" s="205">
        <f t="shared" si="47"/>
        <v>0</v>
      </c>
      <c r="DE74" s="260">
        <v>1895.1007936507935</v>
      </c>
      <c r="DG74"/>
      <c r="DH74"/>
      <c r="DI74"/>
      <c r="DL74" s="181" t="str">
        <f t="shared" si="56"/>
        <v>00 - T0</v>
      </c>
      <c r="DM74" s="221">
        <f t="shared" si="57"/>
        <v>0</v>
      </c>
      <c r="DN74" s="221">
        <f t="shared" si="58"/>
        <v>0</v>
      </c>
      <c r="DO74" s="229">
        <v>103.17460317460318</v>
      </c>
      <c r="DP74" s="229">
        <v>21.031746031746032</v>
      </c>
      <c r="DQ74" s="229">
        <v>198.4126984126984</v>
      </c>
      <c r="DR74" s="229">
        <v>7.9365079365079367</v>
      </c>
      <c r="DS74" s="229">
        <v>15.873015873015873</v>
      </c>
      <c r="DU74"/>
      <c r="DV74"/>
      <c r="DW74"/>
      <c r="DX74"/>
      <c r="EA74" s="256">
        <f t="shared" ref="EA74:EA99" si="61">+EA73</f>
        <v>0</v>
      </c>
      <c r="EB74" s="181">
        <f t="shared" si="48"/>
        <v>0</v>
      </c>
      <c r="EC74" s="181" t="str">
        <f t="shared" si="49"/>
        <v>00 - T0</v>
      </c>
      <c r="ED74" s="229">
        <f t="shared" si="50"/>
        <v>0</v>
      </c>
      <c r="EE74" s="229">
        <f t="shared" si="51"/>
        <v>0</v>
      </c>
      <c r="EF74" s="177">
        <v>630</v>
      </c>
      <c r="EG74" s="229">
        <f t="shared" si="52"/>
        <v>0</v>
      </c>
      <c r="EH74" s="229">
        <f t="shared" si="53"/>
        <v>0</v>
      </c>
      <c r="EI74" s="229">
        <f t="shared" si="54"/>
        <v>0</v>
      </c>
      <c r="EJ74" s="261">
        <f t="shared" si="55"/>
        <v>1895.1007936507935</v>
      </c>
      <c r="EK74" s="229">
        <f t="shared" si="59"/>
        <v>0</v>
      </c>
      <c r="EL74" s="177">
        <v>65</v>
      </c>
      <c r="EM74" s="177">
        <v>13.25</v>
      </c>
      <c r="EN74" s="177">
        <v>125</v>
      </c>
      <c r="EO74" s="177">
        <v>5</v>
      </c>
      <c r="EP74" s="177">
        <v>10</v>
      </c>
      <c r="EQ74" s="261">
        <v>1193913.5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25">
      <c r="A75" s="155"/>
      <c r="B75" s="150"/>
      <c r="I75" s="151"/>
      <c r="J75" s="322"/>
      <c r="K75" s="323"/>
      <c r="L75" s="323"/>
      <c r="M75" s="323"/>
      <c r="N75" s="323"/>
      <c r="O75" s="323"/>
      <c r="P75" s="323"/>
      <c r="Q75" s="323"/>
      <c r="R75" s="323"/>
      <c r="S75" s="323"/>
      <c r="T75" s="324"/>
      <c r="U75" s="40"/>
      <c r="V75" s="41"/>
      <c r="CU75"/>
      <c r="CV75"/>
      <c r="CW75"/>
      <c r="CX75"/>
      <c r="CY75"/>
      <c r="DA75" s="257">
        <f t="shared" si="60"/>
        <v>0</v>
      </c>
      <c r="DB75" s="181">
        <f t="shared" si="45"/>
        <v>0</v>
      </c>
      <c r="DC75" s="181" t="str">
        <f t="shared" si="46"/>
        <v>00 - T0</v>
      </c>
      <c r="DD75" s="205">
        <f t="shared" si="47"/>
        <v>0</v>
      </c>
      <c r="DE75" s="260">
        <v>8419.2155555555564</v>
      </c>
      <c r="DG75"/>
      <c r="DH75"/>
      <c r="DI75"/>
      <c r="DL75" s="181" t="str">
        <f t="shared" si="56"/>
        <v>00 - T0</v>
      </c>
      <c r="DM75" s="221">
        <f t="shared" si="57"/>
        <v>0</v>
      </c>
      <c r="DN75" s="221">
        <f t="shared" si="58"/>
        <v>0</v>
      </c>
      <c r="DO75" s="229">
        <v>288.88888888888891</v>
      </c>
      <c r="DP75" s="229">
        <v>2120</v>
      </c>
      <c r="DQ75" s="229">
        <v>277.77777777777777</v>
      </c>
      <c r="DR75" s="229">
        <v>11.111111111111111</v>
      </c>
      <c r="DS75" s="229">
        <v>11.111111111111111</v>
      </c>
      <c r="DU75"/>
      <c r="DV75"/>
      <c r="DW75"/>
      <c r="DX75"/>
      <c r="EA75" s="257">
        <f t="shared" si="61"/>
        <v>0</v>
      </c>
      <c r="EB75" s="181">
        <f t="shared" si="48"/>
        <v>0</v>
      </c>
      <c r="EC75" s="181" t="str">
        <f t="shared" si="49"/>
        <v>00 - T0</v>
      </c>
      <c r="ED75" s="229">
        <f t="shared" si="50"/>
        <v>0</v>
      </c>
      <c r="EE75" s="229">
        <f t="shared" si="51"/>
        <v>0</v>
      </c>
      <c r="EF75" s="177">
        <v>450</v>
      </c>
      <c r="EG75" s="229">
        <f t="shared" si="52"/>
        <v>0</v>
      </c>
      <c r="EH75" s="229">
        <f t="shared" si="53"/>
        <v>0</v>
      </c>
      <c r="EI75" s="229">
        <f t="shared" si="54"/>
        <v>0</v>
      </c>
      <c r="EJ75" s="261">
        <f t="shared" si="55"/>
        <v>8419.2155555555564</v>
      </c>
      <c r="EK75" s="229">
        <f t="shared" si="59"/>
        <v>0</v>
      </c>
      <c r="EL75" s="177">
        <v>130</v>
      </c>
      <c r="EM75" s="177">
        <v>954</v>
      </c>
      <c r="EN75" s="177">
        <v>125</v>
      </c>
      <c r="EO75" s="177">
        <v>5</v>
      </c>
      <c r="EP75" s="177">
        <v>5</v>
      </c>
      <c r="EQ75" s="261">
        <v>3788647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25">
      <c r="A76" s="155"/>
      <c r="B76" s="150"/>
      <c r="I76" s="151"/>
      <c r="J76" s="322"/>
      <c r="K76" s="323"/>
      <c r="L76" s="323"/>
      <c r="M76" s="323"/>
      <c r="N76" s="323"/>
      <c r="O76" s="323"/>
      <c r="P76" s="323"/>
      <c r="Q76" s="323"/>
      <c r="R76" s="323"/>
      <c r="S76" s="323"/>
      <c r="T76" s="324"/>
      <c r="U76" s="40"/>
      <c r="V76" s="41"/>
      <c r="CU76"/>
      <c r="CV76"/>
      <c r="CW76"/>
      <c r="CX76"/>
      <c r="CY76"/>
      <c r="DA76" s="256">
        <f>CU76</f>
        <v>0</v>
      </c>
      <c r="DB76" s="181">
        <f t="shared" si="45"/>
        <v>0</v>
      </c>
      <c r="DC76" s="181" t="str">
        <f t="shared" si="46"/>
        <v>00 - T0</v>
      </c>
      <c r="DD76" s="205">
        <f t="shared" si="47"/>
        <v>0</v>
      </c>
      <c r="DE76" s="260">
        <v>0</v>
      </c>
      <c r="DG76"/>
      <c r="DH76"/>
      <c r="DI76"/>
      <c r="DL76" s="181" t="str">
        <f t="shared" si="56"/>
        <v>00 - T0</v>
      </c>
      <c r="DM76" s="221">
        <f t="shared" si="57"/>
        <v>0</v>
      </c>
      <c r="DN76" s="221">
        <f t="shared" ref="DN76:DN87" si="62">CX76</f>
        <v>0</v>
      </c>
      <c r="DO76" s="181">
        <v>0</v>
      </c>
      <c r="DP76" s="181">
        <v>0</v>
      </c>
      <c r="DQ76" s="181">
        <v>0</v>
      </c>
      <c r="DR76" s="181">
        <v>0</v>
      </c>
      <c r="DS76" s="181">
        <v>0</v>
      </c>
      <c r="DT76" s="181">
        <f t="shared" ref="DT76:DT99" si="63">DK76</f>
        <v>0</v>
      </c>
      <c r="DU76"/>
      <c r="DV76"/>
      <c r="DW76"/>
      <c r="DX76"/>
      <c r="EA76" s="256">
        <f>DU76</f>
        <v>0</v>
      </c>
      <c r="EB76" s="181">
        <f t="shared" ref="EB76:EB99" si="64">DV76</f>
        <v>0</v>
      </c>
      <c r="EC76" s="181" t="str">
        <f t="shared" ref="EC76:EC99" si="65">DL76</f>
        <v>00 - T0</v>
      </c>
      <c r="ED76" s="229">
        <f t="shared" ref="ED76:ED99" si="66">DW76</f>
        <v>0</v>
      </c>
      <c r="EE76" s="229">
        <f t="shared" ref="EE76:EE99" si="67">DX76</f>
        <v>0</v>
      </c>
      <c r="EF76" s="177">
        <v>0</v>
      </c>
      <c r="EG76" s="229">
        <f t="shared" ref="EG76:EG99" si="68">(ED76/1000000)*(EF76*1000)</f>
        <v>0</v>
      </c>
      <c r="EH76" s="229">
        <f t="shared" ref="EH76:EH99" si="69">(EE76/1000000)*(EG76*1000)</f>
        <v>0</v>
      </c>
      <c r="EI76" s="229">
        <f t="shared" ref="EI76:EI99" si="70">EG76-EH76</f>
        <v>0</v>
      </c>
      <c r="EJ76" s="261">
        <f t="shared" si="55"/>
        <v>0</v>
      </c>
      <c r="EK76" s="229">
        <f t="shared" si="59"/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261">
        <v>0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25">
      <c r="A77" s="155"/>
      <c r="B77" s="150"/>
      <c r="I77" s="151"/>
      <c r="J77" s="322"/>
      <c r="K77" s="323"/>
      <c r="L77" s="323"/>
      <c r="M77" s="323"/>
      <c r="N77" s="323"/>
      <c r="O77" s="323"/>
      <c r="P77" s="323"/>
      <c r="Q77" s="323"/>
      <c r="R77" s="323"/>
      <c r="S77" s="323"/>
      <c r="T77" s="324"/>
      <c r="U77" s="40"/>
      <c r="V77" s="41"/>
      <c r="CU77"/>
      <c r="CV77"/>
      <c r="CW77"/>
      <c r="CX77"/>
      <c r="CY77"/>
      <c r="DA77" s="256">
        <f t="shared" si="60"/>
        <v>0</v>
      </c>
      <c r="DB77" s="181">
        <f t="shared" si="45"/>
        <v>0</v>
      </c>
      <c r="DC77" s="181" t="str">
        <f t="shared" si="46"/>
        <v>00 - T0</v>
      </c>
      <c r="DD77" s="205">
        <f t="shared" si="47"/>
        <v>0</v>
      </c>
      <c r="DE77" s="260">
        <v>0</v>
      </c>
      <c r="DG77"/>
      <c r="DH77"/>
      <c r="DI77"/>
      <c r="DL77" s="181" t="str">
        <f t="shared" si="56"/>
        <v>00 - T0</v>
      </c>
      <c r="DM77" s="221">
        <f t="shared" si="57"/>
        <v>0</v>
      </c>
      <c r="DN77" s="221">
        <f t="shared" si="62"/>
        <v>0</v>
      </c>
      <c r="DO77" s="181">
        <v>0</v>
      </c>
      <c r="DP77" s="181">
        <v>0</v>
      </c>
      <c r="DQ77" s="181">
        <v>0</v>
      </c>
      <c r="DR77" s="181">
        <v>0</v>
      </c>
      <c r="DS77" s="181">
        <v>0</v>
      </c>
      <c r="DT77" s="181">
        <f t="shared" si="63"/>
        <v>0</v>
      </c>
      <c r="DU77"/>
      <c r="DV77"/>
      <c r="DW77"/>
      <c r="DX77"/>
      <c r="EA77" s="256">
        <f t="shared" si="61"/>
        <v>0</v>
      </c>
      <c r="EB77" s="181">
        <f t="shared" si="64"/>
        <v>0</v>
      </c>
      <c r="EC77" s="181" t="str">
        <f t="shared" si="65"/>
        <v>00 - T0</v>
      </c>
      <c r="ED77" s="229">
        <f t="shared" si="66"/>
        <v>0</v>
      </c>
      <c r="EE77" s="229">
        <f t="shared" si="67"/>
        <v>0</v>
      </c>
      <c r="EF77" s="177">
        <v>0</v>
      </c>
      <c r="EG77" s="229">
        <f t="shared" si="68"/>
        <v>0</v>
      </c>
      <c r="EH77" s="229">
        <f t="shared" si="69"/>
        <v>0</v>
      </c>
      <c r="EI77" s="229">
        <f t="shared" si="70"/>
        <v>0</v>
      </c>
      <c r="EJ77" s="261">
        <f t="shared" si="55"/>
        <v>0</v>
      </c>
      <c r="EK77" s="229">
        <f t="shared" si="59"/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261">
        <v>0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25">
      <c r="A78" s="155"/>
      <c r="B78" s="150"/>
      <c r="I78" s="151"/>
      <c r="J78" s="322"/>
      <c r="K78" s="323"/>
      <c r="L78" s="323"/>
      <c r="M78" s="323"/>
      <c r="N78" s="323"/>
      <c r="O78" s="323"/>
      <c r="P78" s="323"/>
      <c r="Q78" s="323"/>
      <c r="R78" s="323"/>
      <c r="S78" s="323"/>
      <c r="T78" s="324"/>
      <c r="U78" s="40"/>
      <c r="V78" s="41"/>
      <c r="CU78"/>
      <c r="CV78"/>
      <c r="CW78"/>
      <c r="CX78"/>
      <c r="CY78"/>
      <c r="DA78" s="257">
        <f t="shared" si="60"/>
        <v>0</v>
      </c>
      <c r="DB78" s="181">
        <f t="shared" si="45"/>
        <v>0</v>
      </c>
      <c r="DC78" s="181" t="str">
        <f t="shared" si="46"/>
        <v>00 - T0</v>
      </c>
      <c r="DD78" s="205">
        <f t="shared" si="47"/>
        <v>0</v>
      </c>
      <c r="DE78" s="260">
        <v>0</v>
      </c>
      <c r="DG78"/>
      <c r="DH78"/>
      <c r="DI78"/>
      <c r="DL78" s="181" t="str">
        <f t="shared" si="56"/>
        <v>00 - T0</v>
      </c>
      <c r="DM78" s="221">
        <f t="shared" si="57"/>
        <v>0</v>
      </c>
      <c r="DN78" s="221">
        <f t="shared" si="62"/>
        <v>0</v>
      </c>
      <c r="DO78" s="181">
        <v>0</v>
      </c>
      <c r="DP78" s="181">
        <v>0</v>
      </c>
      <c r="DQ78" s="181">
        <v>0</v>
      </c>
      <c r="DR78" s="181">
        <v>0</v>
      </c>
      <c r="DS78" s="181">
        <v>0</v>
      </c>
      <c r="DT78" s="181">
        <f t="shared" si="63"/>
        <v>0</v>
      </c>
      <c r="DU78"/>
      <c r="DV78"/>
      <c r="DW78"/>
      <c r="DX78"/>
      <c r="EA78" s="257">
        <f t="shared" si="61"/>
        <v>0</v>
      </c>
      <c r="EB78" s="181">
        <f t="shared" si="64"/>
        <v>0</v>
      </c>
      <c r="EC78" s="181" t="str">
        <f t="shared" si="65"/>
        <v>00 - T0</v>
      </c>
      <c r="ED78" s="229">
        <f t="shared" si="66"/>
        <v>0</v>
      </c>
      <c r="EE78" s="229">
        <f t="shared" si="67"/>
        <v>0</v>
      </c>
      <c r="EF78" s="177">
        <v>0</v>
      </c>
      <c r="EG78" s="229">
        <f t="shared" si="68"/>
        <v>0</v>
      </c>
      <c r="EH78" s="229">
        <f t="shared" si="69"/>
        <v>0</v>
      </c>
      <c r="EI78" s="229">
        <f t="shared" si="70"/>
        <v>0</v>
      </c>
      <c r="EJ78" s="261">
        <f t="shared" si="55"/>
        <v>0</v>
      </c>
      <c r="EK78" s="229">
        <f t="shared" si="59"/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261">
        <v>0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25">
      <c r="A79" s="155"/>
      <c r="B79" s="150"/>
      <c r="I79" s="151"/>
      <c r="J79" s="322"/>
      <c r="K79" s="323"/>
      <c r="L79" s="323"/>
      <c r="M79" s="323"/>
      <c r="N79" s="323"/>
      <c r="O79" s="323"/>
      <c r="P79" s="323"/>
      <c r="Q79" s="323"/>
      <c r="R79" s="323"/>
      <c r="S79" s="323"/>
      <c r="T79" s="324"/>
      <c r="U79" s="40"/>
      <c r="V79" s="41"/>
      <c r="CU79"/>
      <c r="CV79"/>
      <c r="CW79"/>
      <c r="CX79"/>
      <c r="CY79"/>
      <c r="DA79" s="256">
        <f>CU79</f>
        <v>0</v>
      </c>
      <c r="DB79" s="181">
        <f t="shared" si="45"/>
        <v>0</v>
      </c>
      <c r="DC79" s="181" t="str">
        <f t="shared" si="46"/>
        <v>00 - T0</v>
      </c>
      <c r="DD79" s="205">
        <f t="shared" si="47"/>
        <v>0</v>
      </c>
      <c r="DE79" s="260">
        <v>0</v>
      </c>
      <c r="DG79"/>
      <c r="DH79"/>
      <c r="DI79"/>
      <c r="DL79" s="181" t="str">
        <f t="shared" si="56"/>
        <v>00 - T0</v>
      </c>
      <c r="DM79" s="221">
        <f t="shared" si="57"/>
        <v>0</v>
      </c>
      <c r="DN79" s="221">
        <f t="shared" si="62"/>
        <v>0</v>
      </c>
      <c r="DO79" s="181">
        <v>0</v>
      </c>
      <c r="DP79" s="181">
        <v>0</v>
      </c>
      <c r="DQ79" s="181">
        <v>0</v>
      </c>
      <c r="DR79" s="181">
        <v>0</v>
      </c>
      <c r="DS79" s="181">
        <v>0</v>
      </c>
      <c r="DT79" s="181">
        <f t="shared" si="63"/>
        <v>0</v>
      </c>
      <c r="DU79"/>
      <c r="DV79"/>
      <c r="DW79"/>
      <c r="DX79"/>
      <c r="EA79" s="256">
        <f>DU79</f>
        <v>0</v>
      </c>
      <c r="EB79" s="181">
        <f t="shared" si="64"/>
        <v>0</v>
      </c>
      <c r="EC79" s="181" t="str">
        <f t="shared" si="65"/>
        <v>00 - T0</v>
      </c>
      <c r="ED79" s="229">
        <f t="shared" si="66"/>
        <v>0</v>
      </c>
      <c r="EE79" s="229">
        <f t="shared" si="67"/>
        <v>0</v>
      </c>
      <c r="EF79" s="177">
        <v>0</v>
      </c>
      <c r="EG79" s="229">
        <f t="shared" si="68"/>
        <v>0</v>
      </c>
      <c r="EH79" s="229">
        <f t="shared" si="69"/>
        <v>0</v>
      </c>
      <c r="EI79" s="229">
        <f t="shared" si="70"/>
        <v>0</v>
      </c>
      <c r="EJ79" s="261">
        <f t="shared" si="55"/>
        <v>0</v>
      </c>
      <c r="EK79" s="229">
        <f t="shared" si="59"/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261">
        <v>0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25">
      <c r="A80" s="155"/>
      <c r="B80" s="150"/>
      <c r="I80" s="151"/>
      <c r="J80" s="322"/>
      <c r="K80" s="323"/>
      <c r="L80" s="323"/>
      <c r="M80" s="323"/>
      <c r="N80" s="323"/>
      <c r="O80" s="323"/>
      <c r="P80" s="323"/>
      <c r="Q80" s="323"/>
      <c r="R80" s="323"/>
      <c r="S80" s="323"/>
      <c r="T80" s="324"/>
      <c r="U80" s="40"/>
      <c r="V80" s="41"/>
      <c r="CU80"/>
      <c r="CV80"/>
      <c r="CW80"/>
      <c r="CX80"/>
      <c r="CY80"/>
      <c r="DA80" s="256">
        <f t="shared" si="60"/>
        <v>0</v>
      </c>
      <c r="DB80" s="181">
        <f t="shared" si="45"/>
        <v>0</v>
      </c>
      <c r="DC80" s="181" t="str">
        <f t="shared" si="46"/>
        <v>00 - T0</v>
      </c>
      <c r="DD80" s="205">
        <f t="shared" si="47"/>
        <v>0</v>
      </c>
      <c r="DE80" s="260">
        <v>3898.9562500000002</v>
      </c>
      <c r="DG80"/>
      <c r="DH80"/>
      <c r="DI80"/>
      <c r="DL80" s="181" t="str">
        <f t="shared" si="56"/>
        <v>00 - T0</v>
      </c>
      <c r="DM80" s="221">
        <f t="shared" si="57"/>
        <v>0</v>
      </c>
      <c r="DN80" s="221">
        <f t="shared" si="62"/>
        <v>0</v>
      </c>
      <c r="DO80" s="181">
        <v>81.25</v>
      </c>
      <c r="DP80" s="181">
        <v>800.52083333333337</v>
      </c>
      <c r="DQ80" s="181">
        <v>182.29166666666666</v>
      </c>
      <c r="DR80" s="181">
        <v>10.416666666666666</v>
      </c>
      <c r="DS80" s="181">
        <v>10.416666666666666</v>
      </c>
      <c r="DT80" s="181">
        <f t="shared" si="63"/>
        <v>0</v>
      </c>
      <c r="DU80"/>
      <c r="DV80"/>
      <c r="DW80"/>
      <c r="DX80"/>
      <c r="EA80" s="256">
        <f t="shared" si="61"/>
        <v>0</v>
      </c>
      <c r="EB80" s="181">
        <f t="shared" si="64"/>
        <v>0</v>
      </c>
      <c r="EC80" s="181" t="str">
        <f t="shared" si="65"/>
        <v>00 - T0</v>
      </c>
      <c r="ED80" s="229">
        <f t="shared" si="66"/>
        <v>0</v>
      </c>
      <c r="EE80" s="229">
        <f t="shared" si="67"/>
        <v>0</v>
      </c>
      <c r="EF80" s="177">
        <v>480</v>
      </c>
      <c r="EG80" s="229">
        <f t="shared" si="68"/>
        <v>0</v>
      </c>
      <c r="EH80" s="229">
        <f t="shared" si="69"/>
        <v>0</v>
      </c>
      <c r="EI80" s="229">
        <f t="shared" si="70"/>
        <v>0</v>
      </c>
      <c r="EJ80" s="261">
        <f t="shared" si="55"/>
        <v>3898.9562500000002</v>
      </c>
      <c r="EK80" s="229">
        <f t="shared" si="59"/>
        <v>0</v>
      </c>
      <c r="EL80" s="177">
        <v>39</v>
      </c>
      <c r="EM80" s="177">
        <v>384.25</v>
      </c>
      <c r="EN80" s="177">
        <v>87.5</v>
      </c>
      <c r="EO80" s="177">
        <v>5</v>
      </c>
      <c r="EP80" s="177">
        <v>5</v>
      </c>
      <c r="EQ80" s="261">
        <v>1871499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25">
      <c r="A81" s="155"/>
      <c r="B81" s="150"/>
      <c r="I81" s="151"/>
      <c r="J81" s="322"/>
      <c r="K81" s="323"/>
      <c r="L81" s="323"/>
      <c r="M81" s="323"/>
      <c r="N81" s="323"/>
      <c r="O81" s="323"/>
      <c r="P81" s="323"/>
      <c r="Q81" s="323"/>
      <c r="R81" s="323"/>
      <c r="S81" s="323"/>
      <c r="T81" s="324"/>
      <c r="U81" s="40"/>
      <c r="V81" s="41"/>
      <c r="CU81"/>
      <c r="CV81"/>
      <c r="CW81"/>
      <c r="CX81"/>
      <c r="CY81"/>
      <c r="DA81" s="257">
        <f t="shared" si="60"/>
        <v>0</v>
      </c>
      <c r="DB81" s="181">
        <f t="shared" si="45"/>
        <v>0</v>
      </c>
      <c r="DC81" s="181" t="str">
        <f t="shared" si="46"/>
        <v>00 - T0</v>
      </c>
      <c r="DD81" s="205">
        <f t="shared" si="47"/>
        <v>0</v>
      </c>
      <c r="DE81" s="260">
        <v>3594.1614583333335</v>
      </c>
      <c r="DG81"/>
      <c r="DH81"/>
      <c r="DI81"/>
      <c r="DL81" s="181" t="str">
        <f t="shared" si="56"/>
        <v>00 - T0</v>
      </c>
      <c r="DM81" s="221">
        <f t="shared" si="57"/>
        <v>0</v>
      </c>
      <c r="DN81" s="221">
        <f t="shared" si="62"/>
        <v>0</v>
      </c>
      <c r="DO81" s="181">
        <v>162.5</v>
      </c>
      <c r="DP81" s="181">
        <v>552.08333333333337</v>
      </c>
      <c r="DQ81" s="181">
        <v>234.375</v>
      </c>
      <c r="DR81" s="181">
        <v>10.416666666666666</v>
      </c>
      <c r="DS81" s="181">
        <v>10.416666666666666</v>
      </c>
      <c r="DT81" s="181">
        <f t="shared" si="63"/>
        <v>0</v>
      </c>
      <c r="DU81"/>
      <c r="DV81"/>
      <c r="DW81"/>
      <c r="DX81"/>
      <c r="EA81" s="257">
        <f t="shared" si="61"/>
        <v>0</v>
      </c>
      <c r="EB81" s="181">
        <f t="shared" si="64"/>
        <v>0</v>
      </c>
      <c r="EC81" s="181" t="str">
        <f t="shared" si="65"/>
        <v>00 - T0</v>
      </c>
      <c r="ED81" s="229">
        <f t="shared" si="66"/>
        <v>0</v>
      </c>
      <c r="EE81" s="229">
        <f t="shared" si="67"/>
        <v>0</v>
      </c>
      <c r="EF81" s="177">
        <v>480</v>
      </c>
      <c r="EG81" s="229">
        <f t="shared" si="68"/>
        <v>0</v>
      </c>
      <c r="EH81" s="229">
        <f t="shared" si="69"/>
        <v>0</v>
      </c>
      <c r="EI81" s="229">
        <f t="shared" si="70"/>
        <v>0</v>
      </c>
      <c r="EJ81" s="261">
        <f t="shared" si="55"/>
        <v>3594.1614583333335</v>
      </c>
      <c r="EK81" s="229">
        <f t="shared" si="59"/>
        <v>0</v>
      </c>
      <c r="EL81" s="177">
        <v>78</v>
      </c>
      <c r="EM81" s="177">
        <v>265</v>
      </c>
      <c r="EN81" s="177">
        <v>112.5</v>
      </c>
      <c r="EO81" s="177">
        <v>5</v>
      </c>
      <c r="EP81" s="177">
        <v>5</v>
      </c>
      <c r="EQ81" s="261">
        <v>1725197.5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25">
      <c r="A82" s="155"/>
      <c r="B82" s="150"/>
      <c r="I82" s="151"/>
      <c r="J82" s="322"/>
      <c r="K82" s="323"/>
      <c r="L82" s="323"/>
      <c r="M82" s="323"/>
      <c r="N82" s="323"/>
      <c r="O82" s="323"/>
      <c r="P82" s="323"/>
      <c r="Q82" s="323"/>
      <c r="R82" s="323"/>
      <c r="S82" s="323"/>
      <c r="T82" s="324"/>
      <c r="U82" s="40"/>
      <c r="V82" s="41"/>
      <c r="CU82"/>
      <c r="CV82"/>
      <c r="CW82"/>
      <c r="CX82"/>
      <c r="CY82"/>
      <c r="DA82" s="256">
        <f>CU82</f>
        <v>0</v>
      </c>
      <c r="DB82" s="181">
        <f t="shared" si="45"/>
        <v>0</v>
      </c>
      <c r="DC82" s="181" t="str">
        <f t="shared" si="46"/>
        <v>00 - T0</v>
      </c>
      <c r="DD82" s="205">
        <f t="shared" si="47"/>
        <v>0</v>
      </c>
      <c r="DE82" s="260">
        <v>3710.7205357142857</v>
      </c>
      <c r="DG82"/>
      <c r="DH82"/>
      <c r="DI82"/>
      <c r="DL82" s="181" t="str">
        <f t="shared" si="56"/>
        <v>00 - T0</v>
      </c>
      <c r="DM82" s="221">
        <f t="shared" si="57"/>
        <v>0</v>
      </c>
      <c r="DN82" s="221">
        <f t="shared" si="62"/>
        <v>0</v>
      </c>
      <c r="DO82" s="229">
        <v>92.857142857142861</v>
      </c>
      <c r="DP82" s="229">
        <v>141.96428571428572</v>
      </c>
      <c r="DQ82" s="229">
        <v>424.10714285714283</v>
      </c>
      <c r="DR82" s="229">
        <v>8.9285714285714288</v>
      </c>
      <c r="DS82" s="229">
        <v>17.857142857142858</v>
      </c>
      <c r="DT82" s="181">
        <f t="shared" si="63"/>
        <v>0</v>
      </c>
      <c r="DU82"/>
      <c r="DV82"/>
      <c r="DW82"/>
      <c r="DX82"/>
      <c r="EA82" s="256">
        <f>DU82</f>
        <v>0</v>
      </c>
      <c r="EB82" s="181">
        <f t="shared" si="64"/>
        <v>0</v>
      </c>
      <c r="EC82" s="181" t="str">
        <f t="shared" si="65"/>
        <v>00 - T0</v>
      </c>
      <c r="ED82" s="229">
        <f t="shared" si="66"/>
        <v>0</v>
      </c>
      <c r="EE82" s="229">
        <f t="shared" si="67"/>
        <v>0</v>
      </c>
      <c r="EF82" s="177">
        <v>560</v>
      </c>
      <c r="EG82" s="229">
        <f t="shared" si="68"/>
        <v>0</v>
      </c>
      <c r="EH82" s="229">
        <f t="shared" si="69"/>
        <v>0</v>
      </c>
      <c r="EI82" s="229">
        <f t="shared" si="70"/>
        <v>0</v>
      </c>
      <c r="EJ82" s="261">
        <f t="shared" si="55"/>
        <v>3710.7205357142857</v>
      </c>
      <c r="EK82" s="229">
        <f t="shared" si="59"/>
        <v>0</v>
      </c>
      <c r="EL82" s="177">
        <v>52</v>
      </c>
      <c r="EM82" s="177">
        <v>79.5</v>
      </c>
      <c r="EN82" s="177">
        <v>237.5</v>
      </c>
      <c r="EO82" s="177">
        <v>5</v>
      </c>
      <c r="EP82" s="177">
        <v>10</v>
      </c>
      <c r="EQ82" s="261">
        <v>2078003.5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25">
      <c r="A83" s="155"/>
      <c r="B83" s="150"/>
      <c r="I83" s="151"/>
      <c r="J83" s="322"/>
      <c r="K83" s="323"/>
      <c r="L83" s="323"/>
      <c r="M83" s="323"/>
      <c r="N83" s="323"/>
      <c r="O83" s="323"/>
      <c r="P83" s="323"/>
      <c r="Q83" s="323"/>
      <c r="R83" s="323"/>
      <c r="S83" s="323"/>
      <c r="T83" s="324"/>
      <c r="U83" s="40"/>
      <c r="V83" s="41"/>
      <c r="CU83"/>
      <c r="CV83"/>
      <c r="CW83"/>
      <c r="CX83"/>
      <c r="CY83"/>
      <c r="DA83" s="256">
        <f t="shared" si="60"/>
        <v>0</v>
      </c>
      <c r="DB83" s="181">
        <f t="shared" si="45"/>
        <v>0</v>
      </c>
      <c r="DC83" s="181" t="str">
        <f t="shared" si="46"/>
        <v>00 - T0</v>
      </c>
      <c r="DD83" s="205">
        <f t="shared" si="47"/>
        <v>0</v>
      </c>
      <c r="DE83" s="260">
        <v>2488.7249999999999</v>
      </c>
      <c r="DG83"/>
      <c r="DH83"/>
      <c r="DI83"/>
      <c r="DL83" s="181" t="str">
        <f t="shared" si="56"/>
        <v>00 - T0</v>
      </c>
      <c r="DM83" s="221">
        <f t="shared" si="57"/>
        <v>0</v>
      </c>
      <c r="DN83" s="221">
        <f t="shared" si="62"/>
        <v>0</v>
      </c>
      <c r="DO83" s="181">
        <v>0</v>
      </c>
      <c r="DP83" s="181">
        <v>358.85416666666669</v>
      </c>
      <c r="DQ83" s="181">
        <v>130.20833333333334</v>
      </c>
      <c r="DR83" s="181">
        <v>10.416666666666666</v>
      </c>
      <c r="DS83" s="181">
        <v>20.833333333333332</v>
      </c>
      <c r="DT83" s="181">
        <f t="shared" si="63"/>
        <v>0</v>
      </c>
      <c r="DU83"/>
      <c r="DV83"/>
      <c r="DW83"/>
      <c r="DX83"/>
      <c r="EA83" s="256">
        <f t="shared" si="61"/>
        <v>0</v>
      </c>
      <c r="EB83" s="181">
        <f t="shared" si="64"/>
        <v>0</v>
      </c>
      <c r="EC83" s="181" t="str">
        <f t="shared" si="65"/>
        <v>00 - T0</v>
      </c>
      <c r="ED83" s="229">
        <f t="shared" si="66"/>
        <v>0</v>
      </c>
      <c r="EE83" s="229">
        <f t="shared" si="67"/>
        <v>0</v>
      </c>
      <c r="EF83" s="177">
        <v>480</v>
      </c>
      <c r="EG83" s="229">
        <f t="shared" si="68"/>
        <v>0</v>
      </c>
      <c r="EH83" s="229">
        <f t="shared" si="69"/>
        <v>0</v>
      </c>
      <c r="EI83" s="229">
        <f t="shared" si="70"/>
        <v>0</v>
      </c>
      <c r="EJ83" s="261">
        <f t="shared" si="55"/>
        <v>2488.7249999999999</v>
      </c>
      <c r="EK83" s="229">
        <f t="shared" si="59"/>
        <v>0</v>
      </c>
      <c r="EL83" s="177">
        <v>0</v>
      </c>
      <c r="EM83" s="177">
        <v>172.25</v>
      </c>
      <c r="EN83" s="177">
        <v>62.5</v>
      </c>
      <c r="EO83" s="177">
        <v>5</v>
      </c>
      <c r="EP83" s="177">
        <v>10</v>
      </c>
      <c r="EQ83" s="261">
        <v>1194588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25">
      <c r="A84" s="155"/>
      <c r="B84" s="150"/>
      <c r="I84" s="151"/>
      <c r="J84" s="322"/>
      <c r="K84" s="323"/>
      <c r="L84" s="323"/>
      <c r="M84" s="323"/>
      <c r="N84" s="323"/>
      <c r="O84" s="323"/>
      <c r="P84" s="323"/>
      <c r="Q84" s="323"/>
      <c r="R84" s="323"/>
      <c r="S84" s="323"/>
      <c r="T84" s="324"/>
      <c r="U84" s="40"/>
      <c r="V84" s="41"/>
      <c r="CU84"/>
      <c r="CV84"/>
      <c r="CW84"/>
      <c r="CX84"/>
      <c r="CY84"/>
      <c r="DA84" s="257">
        <f t="shared" si="60"/>
        <v>0</v>
      </c>
      <c r="DB84" s="181">
        <f t="shared" si="45"/>
        <v>0</v>
      </c>
      <c r="DC84" s="181" t="str">
        <f t="shared" si="46"/>
        <v>00 - T0</v>
      </c>
      <c r="DD84" s="205">
        <f t="shared" si="47"/>
        <v>0</v>
      </c>
      <c r="DE84" s="260">
        <v>3980.09</v>
      </c>
      <c r="DG84"/>
      <c r="DH84"/>
      <c r="DI84"/>
      <c r="DL84" s="181" t="str">
        <f t="shared" si="56"/>
        <v>00 - T0</v>
      </c>
      <c r="DM84" s="221">
        <f t="shared" si="57"/>
        <v>0</v>
      </c>
      <c r="DN84" s="221">
        <f t="shared" si="62"/>
        <v>0</v>
      </c>
      <c r="DO84" s="181">
        <v>0</v>
      </c>
      <c r="DP84" s="181">
        <v>364.375</v>
      </c>
      <c r="DQ84" s="181">
        <v>343.75</v>
      </c>
      <c r="DR84" s="181">
        <v>12.5</v>
      </c>
      <c r="DS84" s="181">
        <v>25</v>
      </c>
      <c r="DT84" s="181">
        <f t="shared" si="63"/>
        <v>0</v>
      </c>
      <c r="DU84"/>
      <c r="DV84"/>
      <c r="DW84"/>
      <c r="DX84"/>
      <c r="EA84" s="257">
        <f t="shared" si="61"/>
        <v>0</v>
      </c>
      <c r="EB84" s="181">
        <f t="shared" si="64"/>
        <v>0</v>
      </c>
      <c r="EC84" s="181" t="str">
        <f t="shared" si="65"/>
        <v>00 - T0</v>
      </c>
      <c r="ED84" s="229">
        <f t="shared" si="66"/>
        <v>0</v>
      </c>
      <c r="EE84" s="229">
        <f t="shared" si="67"/>
        <v>0</v>
      </c>
      <c r="EF84" s="177">
        <v>400</v>
      </c>
      <c r="EG84" s="229">
        <f t="shared" si="68"/>
        <v>0</v>
      </c>
      <c r="EH84" s="229">
        <f t="shared" si="69"/>
        <v>0</v>
      </c>
      <c r="EI84" s="229">
        <f t="shared" si="70"/>
        <v>0</v>
      </c>
      <c r="EJ84" s="261">
        <f t="shared" si="55"/>
        <v>3980.09</v>
      </c>
      <c r="EK84" s="229">
        <f t="shared" si="59"/>
        <v>0</v>
      </c>
      <c r="EL84" s="177">
        <v>0</v>
      </c>
      <c r="EM84" s="177">
        <v>145.75</v>
      </c>
      <c r="EN84" s="177">
        <v>137.5</v>
      </c>
      <c r="EO84" s="177">
        <v>5</v>
      </c>
      <c r="EP84" s="177">
        <v>10</v>
      </c>
      <c r="EQ84" s="261">
        <v>1592036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25">
      <c r="A85" s="155"/>
      <c r="B85" s="150"/>
      <c r="I85" s="151"/>
      <c r="J85" s="322"/>
      <c r="K85" s="323"/>
      <c r="L85" s="323"/>
      <c r="M85" s="323"/>
      <c r="N85" s="323"/>
      <c r="O85" s="323"/>
      <c r="P85" s="323"/>
      <c r="Q85" s="323"/>
      <c r="R85" s="323"/>
      <c r="S85" s="323"/>
      <c r="T85" s="324"/>
      <c r="U85" s="40"/>
      <c r="V85" s="41"/>
      <c r="CU85"/>
      <c r="CV85"/>
      <c r="CW85"/>
      <c r="CX85"/>
      <c r="CY85"/>
      <c r="DA85" s="256">
        <f>CU85</f>
        <v>0</v>
      </c>
      <c r="DB85" s="181">
        <f t="shared" si="45"/>
        <v>0</v>
      </c>
      <c r="DC85" s="181" t="str">
        <f t="shared" si="46"/>
        <v>00 - T0</v>
      </c>
      <c r="DD85" s="205">
        <f t="shared" si="47"/>
        <v>0</v>
      </c>
      <c r="DE85" s="260">
        <v>2621.4089285714285</v>
      </c>
      <c r="DG85"/>
      <c r="DH85"/>
      <c r="DI85"/>
      <c r="DL85" s="181" t="str">
        <f t="shared" si="56"/>
        <v>00 - T0</v>
      </c>
      <c r="DM85" s="221">
        <f t="shared" si="57"/>
        <v>0</v>
      </c>
      <c r="DN85" s="221">
        <f t="shared" si="62"/>
        <v>0</v>
      </c>
      <c r="DO85" s="181">
        <v>0</v>
      </c>
      <c r="DP85" s="181">
        <v>331.25</v>
      </c>
      <c r="DQ85" s="181">
        <v>178.57142857142858</v>
      </c>
      <c r="DR85" s="181">
        <v>8.9285714285714288</v>
      </c>
      <c r="DS85" s="181">
        <v>17.857142857142858</v>
      </c>
      <c r="DT85" s="181">
        <f t="shared" si="63"/>
        <v>0</v>
      </c>
      <c r="DU85"/>
      <c r="DV85"/>
      <c r="DW85"/>
      <c r="DX85"/>
      <c r="EA85" s="256">
        <f>DU85</f>
        <v>0</v>
      </c>
      <c r="EB85" s="181">
        <f t="shared" si="64"/>
        <v>0</v>
      </c>
      <c r="EC85" s="181" t="str">
        <f t="shared" si="65"/>
        <v>00 - T0</v>
      </c>
      <c r="ED85" s="229">
        <f t="shared" si="66"/>
        <v>0</v>
      </c>
      <c r="EE85" s="229">
        <f t="shared" si="67"/>
        <v>0</v>
      </c>
      <c r="EF85" s="177">
        <v>560</v>
      </c>
      <c r="EG85" s="229">
        <f t="shared" si="68"/>
        <v>0</v>
      </c>
      <c r="EH85" s="229">
        <f t="shared" si="69"/>
        <v>0</v>
      </c>
      <c r="EI85" s="229">
        <f t="shared" si="70"/>
        <v>0</v>
      </c>
      <c r="EJ85" s="261">
        <f t="shared" si="55"/>
        <v>2621.4089285714285</v>
      </c>
      <c r="EK85" s="229">
        <f t="shared" si="59"/>
        <v>0</v>
      </c>
      <c r="EL85" s="177">
        <v>0</v>
      </c>
      <c r="EM85" s="177">
        <v>185.5</v>
      </c>
      <c r="EN85" s="177">
        <v>100</v>
      </c>
      <c r="EO85" s="177">
        <v>5</v>
      </c>
      <c r="EP85" s="177">
        <v>10</v>
      </c>
      <c r="EQ85" s="261">
        <v>1467989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25">
      <c r="A86" s="155"/>
      <c r="B86" s="150"/>
      <c r="I86" s="151"/>
      <c r="J86" s="322"/>
      <c r="K86" s="323"/>
      <c r="L86" s="323"/>
      <c r="M86" s="323"/>
      <c r="N86" s="323"/>
      <c r="O86" s="323"/>
      <c r="P86" s="323"/>
      <c r="Q86" s="323"/>
      <c r="R86" s="323"/>
      <c r="S86" s="323"/>
      <c r="T86" s="324"/>
      <c r="U86" s="40"/>
      <c r="V86" s="41"/>
      <c r="CU86"/>
      <c r="CV86"/>
      <c r="CW86"/>
      <c r="CX86"/>
      <c r="CY86"/>
      <c r="DA86" s="256">
        <f t="shared" si="60"/>
        <v>0</v>
      </c>
      <c r="DB86" s="181">
        <f t="shared" si="45"/>
        <v>0</v>
      </c>
      <c r="DC86" s="181" t="str">
        <f t="shared" si="46"/>
        <v>00 - T0</v>
      </c>
      <c r="DD86" s="205">
        <f t="shared" si="47"/>
        <v>0</v>
      </c>
      <c r="DE86" s="260">
        <v>2034.0270833333334</v>
      </c>
      <c r="DG86"/>
      <c r="DH86"/>
      <c r="DI86"/>
      <c r="DL86" s="181" t="str">
        <f t="shared" si="56"/>
        <v>00 - T0</v>
      </c>
      <c r="DM86" s="221">
        <f t="shared" si="57"/>
        <v>0</v>
      </c>
      <c r="DN86" s="221">
        <f t="shared" si="62"/>
        <v>0</v>
      </c>
      <c r="DO86" s="181">
        <v>0</v>
      </c>
      <c r="DP86" s="181">
        <v>220.83333333333334</v>
      </c>
      <c r="DQ86" s="181">
        <v>156.25</v>
      </c>
      <c r="DR86" s="181">
        <v>10.416666666666666</v>
      </c>
      <c r="DS86" s="181">
        <v>10.416666666666666</v>
      </c>
      <c r="DT86" s="181">
        <f t="shared" si="63"/>
        <v>0</v>
      </c>
      <c r="DU86"/>
      <c r="DV86"/>
      <c r="DW86"/>
      <c r="DX86"/>
      <c r="EA86" s="256">
        <f t="shared" si="61"/>
        <v>0</v>
      </c>
      <c r="EB86" s="181">
        <f t="shared" si="64"/>
        <v>0</v>
      </c>
      <c r="EC86" s="181" t="str">
        <f t="shared" si="65"/>
        <v>00 - T0</v>
      </c>
      <c r="ED86" s="229">
        <f t="shared" si="66"/>
        <v>0</v>
      </c>
      <c r="EE86" s="229">
        <f t="shared" si="67"/>
        <v>0</v>
      </c>
      <c r="EF86" s="177">
        <v>480</v>
      </c>
      <c r="EG86" s="229">
        <f t="shared" si="68"/>
        <v>0</v>
      </c>
      <c r="EH86" s="229">
        <f t="shared" si="69"/>
        <v>0</v>
      </c>
      <c r="EI86" s="229">
        <f t="shared" si="70"/>
        <v>0</v>
      </c>
      <c r="EJ86" s="261">
        <f t="shared" si="55"/>
        <v>2034.0270833333334</v>
      </c>
      <c r="EK86" s="229">
        <f t="shared" si="59"/>
        <v>0</v>
      </c>
      <c r="EL86" s="177">
        <v>0</v>
      </c>
      <c r="EM86" s="177">
        <v>106</v>
      </c>
      <c r="EN86" s="177">
        <v>75</v>
      </c>
      <c r="EO86" s="177">
        <v>5</v>
      </c>
      <c r="EP86" s="177">
        <v>5</v>
      </c>
      <c r="EQ86" s="261">
        <v>976333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25">
      <c r="A87" s="155"/>
      <c r="B87" s="150"/>
      <c r="I87" s="151"/>
      <c r="J87" s="322"/>
      <c r="K87" s="323"/>
      <c r="L87" s="323"/>
      <c r="M87" s="323"/>
      <c r="N87" s="323"/>
      <c r="O87" s="323"/>
      <c r="P87" s="323"/>
      <c r="Q87" s="323"/>
      <c r="R87" s="323"/>
      <c r="S87" s="323"/>
      <c r="T87" s="324"/>
      <c r="U87" s="40"/>
      <c r="V87" s="41"/>
      <c r="CU87"/>
      <c r="CV87"/>
      <c r="CW87"/>
      <c r="CX87"/>
      <c r="CY87"/>
      <c r="DA87" s="257">
        <f t="shared" si="60"/>
        <v>0</v>
      </c>
      <c r="DB87" s="181">
        <f t="shared" si="45"/>
        <v>0</v>
      </c>
      <c r="DC87" s="181" t="str">
        <f t="shared" si="46"/>
        <v>00 - T0</v>
      </c>
      <c r="DD87" s="205">
        <f t="shared" si="47"/>
        <v>0</v>
      </c>
      <c r="DE87" s="260">
        <v>3762.7193750000001</v>
      </c>
      <c r="DG87"/>
      <c r="DH87"/>
      <c r="DI87"/>
      <c r="DL87" s="181" t="str">
        <f t="shared" si="56"/>
        <v>00 - T0</v>
      </c>
      <c r="DM87" s="221">
        <f t="shared" si="57"/>
        <v>0</v>
      </c>
      <c r="DN87" s="221">
        <f t="shared" si="62"/>
        <v>0</v>
      </c>
      <c r="DO87" s="181">
        <v>0</v>
      </c>
      <c r="DP87" s="181">
        <v>629.375</v>
      </c>
      <c r="DQ87" s="181">
        <v>234.375</v>
      </c>
      <c r="DR87" s="181">
        <v>12.5</v>
      </c>
      <c r="DS87" s="181">
        <v>12.5</v>
      </c>
      <c r="DT87" s="181">
        <f t="shared" si="63"/>
        <v>0</v>
      </c>
      <c r="DU87"/>
      <c r="DV87"/>
      <c r="DW87"/>
      <c r="DX87"/>
      <c r="EA87" s="257">
        <f t="shared" si="61"/>
        <v>0</v>
      </c>
      <c r="EB87" s="181">
        <f t="shared" si="64"/>
        <v>0</v>
      </c>
      <c r="EC87" s="181" t="str">
        <f t="shared" si="65"/>
        <v>00 - T0</v>
      </c>
      <c r="ED87" s="229">
        <f t="shared" si="66"/>
        <v>0</v>
      </c>
      <c r="EE87" s="229">
        <f t="shared" si="67"/>
        <v>0</v>
      </c>
      <c r="EF87" s="177">
        <v>400</v>
      </c>
      <c r="EG87" s="229">
        <f t="shared" si="68"/>
        <v>0</v>
      </c>
      <c r="EH87" s="229">
        <f t="shared" si="69"/>
        <v>0</v>
      </c>
      <c r="EI87" s="229">
        <f t="shared" si="70"/>
        <v>0</v>
      </c>
      <c r="EJ87" s="261">
        <f t="shared" si="55"/>
        <v>3762.7193750000001</v>
      </c>
      <c r="EK87" s="229">
        <f t="shared" si="59"/>
        <v>0</v>
      </c>
      <c r="EL87" s="177">
        <v>0</v>
      </c>
      <c r="EM87" s="177">
        <v>251.75</v>
      </c>
      <c r="EN87" s="177">
        <v>93.75</v>
      </c>
      <c r="EO87" s="177">
        <v>5</v>
      </c>
      <c r="EP87" s="177">
        <v>5</v>
      </c>
      <c r="EQ87" s="261">
        <v>1505087.75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25">
      <c r="A88" s="155"/>
      <c r="B88" s="152"/>
      <c r="C88" s="153"/>
      <c r="D88" s="153"/>
      <c r="E88" s="153"/>
      <c r="F88" s="153"/>
      <c r="G88" s="153"/>
      <c r="H88" s="153"/>
      <c r="I88" s="154"/>
      <c r="J88" s="325"/>
      <c r="K88" s="326"/>
      <c r="L88" s="326"/>
      <c r="M88" s="326"/>
      <c r="N88" s="326"/>
      <c r="O88" s="326"/>
      <c r="P88" s="326"/>
      <c r="Q88" s="326"/>
      <c r="R88" s="326"/>
      <c r="S88" s="326"/>
      <c r="T88" s="327"/>
      <c r="U88" s="40"/>
      <c r="V88" s="41"/>
      <c r="CU88"/>
      <c r="CV88"/>
      <c r="CW88"/>
      <c r="CX88"/>
      <c r="CY88"/>
      <c r="DA88" s="256">
        <f>CU88</f>
        <v>0</v>
      </c>
      <c r="DB88" s="181">
        <f t="shared" si="45"/>
        <v>0</v>
      </c>
      <c r="DC88" s="181" t="str">
        <f t="shared" si="46"/>
        <v>00 - T0</v>
      </c>
      <c r="DD88" s="205">
        <f t="shared" si="47"/>
        <v>0</v>
      </c>
      <c r="DE88" s="260">
        <v>3166.8494791666667</v>
      </c>
      <c r="DG88"/>
      <c r="DH88"/>
      <c r="DI88"/>
      <c r="DL88" s="181" t="str">
        <f t="shared" si="56"/>
        <v>00 - T0</v>
      </c>
      <c r="DM88" s="221">
        <f t="shared" si="57"/>
        <v>0</v>
      </c>
      <c r="DN88" s="181">
        <f t="shared" ref="DN88:DN101" si="71">DE88</f>
        <v>3166.8494791666667</v>
      </c>
      <c r="DO88" s="181">
        <v>0</v>
      </c>
      <c r="DP88" s="181">
        <v>524.47916666666663</v>
      </c>
      <c r="DQ88" s="181">
        <v>195.3125</v>
      </c>
      <c r="DR88" s="181">
        <v>0</v>
      </c>
      <c r="DS88" s="181">
        <v>20.833333333333332</v>
      </c>
      <c r="DT88" s="181">
        <f t="shared" si="63"/>
        <v>0</v>
      </c>
      <c r="DU88"/>
      <c r="DV88"/>
      <c r="DW88"/>
      <c r="DX88"/>
      <c r="EA88" s="256">
        <f>DU88</f>
        <v>0</v>
      </c>
      <c r="EB88" s="181">
        <f t="shared" si="64"/>
        <v>0</v>
      </c>
      <c r="EC88" s="181" t="str">
        <f t="shared" si="65"/>
        <v>00 - T0</v>
      </c>
      <c r="ED88" s="229">
        <f t="shared" si="66"/>
        <v>0</v>
      </c>
      <c r="EE88" s="229">
        <f t="shared" si="67"/>
        <v>0</v>
      </c>
      <c r="EF88" s="177">
        <v>480</v>
      </c>
      <c r="EG88" s="229">
        <f t="shared" si="68"/>
        <v>0</v>
      </c>
      <c r="EH88" s="229">
        <f t="shared" si="69"/>
        <v>0</v>
      </c>
      <c r="EI88" s="229">
        <f t="shared" si="70"/>
        <v>0</v>
      </c>
      <c r="EJ88" s="261">
        <f t="shared" si="55"/>
        <v>3166.8494791666667</v>
      </c>
      <c r="EK88" s="229">
        <f t="shared" si="59"/>
        <v>0</v>
      </c>
      <c r="EL88" s="177">
        <v>0</v>
      </c>
      <c r="EM88" s="177">
        <v>251.75</v>
      </c>
      <c r="EN88" s="177">
        <v>93.75</v>
      </c>
      <c r="EO88" s="177">
        <v>0</v>
      </c>
      <c r="EP88" s="177">
        <v>10</v>
      </c>
      <c r="EQ88" s="261">
        <v>1520087.75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25">
      <c r="A89" s="155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U89"/>
      <c r="CV89"/>
      <c r="CW89"/>
      <c r="CX89"/>
      <c r="CY89"/>
      <c r="DA89" s="256">
        <f t="shared" si="60"/>
        <v>0</v>
      </c>
      <c r="DB89" s="181">
        <f t="shared" si="45"/>
        <v>0</v>
      </c>
      <c r="DC89" s="181" t="str">
        <f t="shared" si="46"/>
        <v>00 - T0</v>
      </c>
      <c r="DD89" s="205">
        <f t="shared" si="47"/>
        <v>0</v>
      </c>
      <c r="DE89" s="260">
        <v>3105.9453125</v>
      </c>
      <c r="DG89"/>
      <c r="DH89"/>
      <c r="DI89"/>
      <c r="DL89" s="181" t="str">
        <f t="shared" si="56"/>
        <v>00 - T0</v>
      </c>
      <c r="DM89" s="221">
        <f t="shared" si="57"/>
        <v>0</v>
      </c>
      <c r="DN89" s="181">
        <f t="shared" si="71"/>
        <v>3105.9453125</v>
      </c>
      <c r="DO89" s="181">
        <v>81.25</v>
      </c>
      <c r="DP89" s="181">
        <v>414.0625</v>
      </c>
      <c r="DQ89" s="181">
        <v>195.3125</v>
      </c>
      <c r="DR89" s="181">
        <v>15.625</v>
      </c>
      <c r="DS89" s="181">
        <v>15.625</v>
      </c>
      <c r="DT89" s="181">
        <f t="shared" si="63"/>
        <v>0</v>
      </c>
      <c r="DU89"/>
      <c r="DV89"/>
      <c r="DW89"/>
      <c r="DX89"/>
      <c r="EA89" s="256">
        <f t="shared" si="61"/>
        <v>0</v>
      </c>
      <c r="EB89" s="181">
        <f t="shared" si="64"/>
        <v>0</v>
      </c>
      <c r="EC89" s="181" t="str">
        <f t="shared" si="65"/>
        <v>00 - T0</v>
      </c>
      <c r="ED89" s="229">
        <f t="shared" si="66"/>
        <v>0</v>
      </c>
      <c r="EE89" s="229">
        <f t="shared" si="67"/>
        <v>0</v>
      </c>
      <c r="EF89" s="177">
        <v>320</v>
      </c>
      <c r="EG89" s="229">
        <f t="shared" si="68"/>
        <v>0</v>
      </c>
      <c r="EH89" s="229">
        <f t="shared" si="69"/>
        <v>0</v>
      </c>
      <c r="EI89" s="229">
        <f t="shared" si="70"/>
        <v>0</v>
      </c>
      <c r="EJ89" s="261">
        <f t="shared" si="55"/>
        <v>3105.9453125</v>
      </c>
      <c r="EK89" s="229">
        <f t="shared" si="59"/>
        <v>0</v>
      </c>
      <c r="EL89" s="177">
        <v>26</v>
      </c>
      <c r="EM89" s="177">
        <v>132.5</v>
      </c>
      <c r="EN89" s="177">
        <v>62.5</v>
      </c>
      <c r="EO89" s="177">
        <v>5</v>
      </c>
      <c r="EP89" s="177">
        <v>5</v>
      </c>
      <c r="EQ89" s="261">
        <v>993902.5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25">
      <c r="A90" s="155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U90"/>
      <c r="CV90"/>
      <c r="CW90"/>
      <c r="CX90"/>
      <c r="CY90"/>
      <c r="DA90" s="257">
        <f t="shared" si="60"/>
        <v>0</v>
      </c>
      <c r="DB90" s="181">
        <f t="shared" si="45"/>
        <v>0</v>
      </c>
      <c r="DC90" s="181" t="str">
        <f t="shared" si="46"/>
        <v>00 - T0</v>
      </c>
      <c r="DD90" s="205">
        <f t="shared" si="47"/>
        <v>0</v>
      </c>
      <c r="DE90" s="260">
        <v>2064.4585937500001</v>
      </c>
      <c r="DG90"/>
      <c r="DH90"/>
      <c r="DI90"/>
      <c r="DL90" s="181" t="str">
        <f t="shared" si="56"/>
        <v>00 - T0</v>
      </c>
      <c r="DM90" s="221">
        <f t="shared" si="57"/>
        <v>0</v>
      </c>
      <c r="DN90" s="181">
        <f t="shared" si="71"/>
        <v>2064.4585937500001</v>
      </c>
      <c r="DO90" s="181">
        <v>142.1875</v>
      </c>
      <c r="DP90" s="181">
        <v>227.734375</v>
      </c>
      <c r="DQ90" s="181">
        <v>156.25</v>
      </c>
      <c r="DR90" s="181">
        <v>7.8125</v>
      </c>
      <c r="DS90" s="181">
        <v>7.8125</v>
      </c>
      <c r="DT90" s="181">
        <f t="shared" si="63"/>
        <v>0</v>
      </c>
      <c r="DU90"/>
      <c r="DV90"/>
      <c r="DW90"/>
      <c r="DX90"/>
      <c r="EA90" s="257">
        <f t="shared" si="61"/>
        <v>0</v>
      </c>
      <c r="EB90" s="181">
        <f t="shared" si="64"/>
        <v>0</v>
      </c>
      <c r="EC90" s="181" t="str">
        <f t="shared" si="65"/>
        <v>00 - T0</v>
      </c>
      <c r="ED90" s="229">
        <f t="shared" si="66"/>
        <v>0</v>
      </c>
      <c r="EE90" s="229">
        <f t="shared" si="67"/>
        <v>0</v>
      </c>
      <c r="EF90" s="177">
        <v>640</v>
      </c>
      <c r="EG90" s="229">
        <f t="shared" si="68"/>
        <v>0</v>
      </c>
      <c r="EH90" s="229">
        <f t="shared" si="69"/>
        <v>0</v>
      </c>
      <c r="EI90" s="229">
        <f t="shared" si="70"/>
        <v>0</v>
      </c>
      <c r="EJ90" s="261">
        <f t="shared" si="55"/>
        <v>2064.4585937500001</v>
      </c>
      <c r="EK90" s="229">
        <f t="shared" si="59"/>
        <v>0</v>
      </c>
      <c r="EL90" s="177">
        <v>91</v>
      </c>
      <c r="EM90" s="177">
        <v>145.75</v>
      </c>
      <c r="EN90" s="177">
        <v>100</v>
      </c>
      <c r="EO90" s="177">
        <v>5</v>
      </c>
      <c r="EP90" s="177">
        <v>5</v>
      </c>
      <c r="EQ90" s="261">
        <v>1321253.5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25">
      <c r="A91" s="310" t="s">
        <v>183</v>
      </c>
      <c r="B91" s="311"/>
      <c r="C91" s="311"/>
      <c r="D91" s="311"/>
      <c r="E91" s="311"/>
      <c r="F91" s="311"/>
      <c r="G91" s="311"/>
      <c r="H91" s="311"/>
      <c r="I91" s="311"/>
      <c r="J91" s="311"/>
      <c r="K91" s="311"/>
      <c r="L91" s="311"/>
      <c r="M91" s="311"/>
      <c r="N91" s="311"/>
      <c r="O91" s="311"/>
      <c r="P91" s="311"/>
      <c r="Q91" s="311"/>
      <c r="R91" s="311"/>
      <c r="S91" s="311"/>
      <c r="T91" s="311"/>
      <c r="U91" s="311"/>
      <c r="V91" s="312"/>
      <c r="W91" s="310"/>
      <c r="X91" s="311"/>
      <c r="CU91"/>
      <c r="CV91"/>
      <c r="CW91"/>
      <c r="CX91"/>
      <c r="CY91"/>
      <c r="DA91" s="256">
        <f>CU91</f>
        <v>0</v>
      </c>
      <c r="DB91" s="181">
        <f t="shared" si="45"/>
        <v>0</v>
      </c>
      <c r="DC91" s="181" t="str">
        <f t="shared" si="46"/>
        <v>00 - T0</v>
      </c>
      <c r="DD91" s="205">
        <f t="shared" si="47"/>
        <v>0</v>
      </c>
      <c r="DE91" s="260">
        <v>2511.5007812499998</v>
      </c>
      <c r="DG91"/>
      <c r="DH91"/>
      <c r="DI91"/>
      <c r="DL91" s="181" t="str">
        <f t="shared" si="56"/>
        <v>00 - T0</v>
      </c>
      <c r="DM91" s="221">
        <f t="shared" si="57"/>
        <v>0</v>
      </c>
      <c r="DN91" s="181">
        <f t="shared" si="71"/>
        <v>2511.5007812499998</v>
      </c>
      <c r="DO91" s="181">
        <v>40.625</v>
      </c>
      <c r="DP91" s="181">
        <v>372.65625</v>
      </c>
      <c r="DQ91" s="181">
        <v>175.78125</v>
      </c>
      <c r="DR91" s="181">
        <v>7.8125</v>
      </c>
      <c r="DS91" s="181">
        <v>7.8125</v>
      </c>
      <c r="DT91" s="181">
        <f t="shared" si="63"/>
        <v>0</v>
      </c>
      <c r="DU91"/>
      <c r="DV91"/>
      <c r="DW91"/>
      <c r="DX91"/>
      <c r="EA91" s="256">
        <f>DU91</f>
        <v>0</v>
      </c>
      <c r="EB91" s="181">
        <f t="shared" si="64"/>
        <v>0</v>
      </c>
      <c r="EC91" s="181" t="str">
        <f t="shared" si="65"/>
        <v>00 - T0</v>
      </c>
      <c r="ED91" s="229">
        <f t="shared" si="66"/>
        <v>0</v>
      </c>
      <c r="EE91" s="229">
        <f t="shared" si="67"/>
        <v>0</v>
      </c>
      <c r="EF91" s="177">
        <v>640</v>
      </c>
      <c r="EG91" s="229">
        <f t="shared" si="68"/>
        <v>0</v>
      </c>
      <c r="EH91" s="229">
        <f t="shared" si="69"/>
        <v>0</v>
      </c>
      <c r="EI91" s="229">
        <f t="shared" si="70"/>
        <v>0</v>
      </c>
      <c r="EJ91" s="261">
        <f t="shared" si="55"/>
        <v>2511.5007812499998</v>
      </c>
      <c r="EK91" s="229">
        <f t="shared" si="59"/>
        <v>0</v>
      </c>
      <c r="EL91" s="177">
        <v>26</v>
      </c>
      <c r="EM91" s="177">
        <v>238.5</v>
      </c>
      <c r="EN91" s="177">
        <v>112.5</v>
      </c>
      <c r="EO91" s="177">
        <v>5</v>
      </c>
      <c r="EP91" s="177">
        <v>5</v>
      </c>
      <c r="EQ91" s="261">
        <v>1607360.5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25">
      <c r="A92" s="313"/>
      <c r="B92" s="314"/>
      <c r="C92" s="314"/>
      <c r="D92" s="314"/>
      <c r="E92" s="314"/>
      <c r="F92" s="314"/>
      <c r="G92" s="314"/>
      <c r="H92" s="314"/>
      <c r="I92" s="314"/>
      <c r="J92" s="314"/>
      <c r="K92" s="314"/>
      <c r="L92" s="314"/>
      <c r="M92" s="314"/>
      <c r="N92" s="314"/>
      <c r="O92" s="314"/>
      <c r="P92" s="314"/>
      <c r="Q92" s="314"/>
      <c r="R92" s="314"/>
      <c r="S92" s="314"/>
      <c r="T92" s="314"/>
      <c r="U92" s="314"/>
      <c r="V92" s="315"/>
      <c r="W92" s="313"/>
      <c r="X92" s="314"/>
      <c r="CU92"/>
      <c r="CV92"/>
      <c r="CW92"/>
      <c r="CX92"/>
      <c r="CY92"/>
      <c r="DA92" s="256">
        <f t="shared" si="60"/>
        <v>0</v>
      </c>
      <c r="DB92" s="181">
        <f t="shared" si="45"/>
        <v>0</v>
      </c>
      <c r="DC92" s="181" t="str">
        <f t="shared" si="46"/>
        <v>00 - T0</v>
      </c>
      <c r="DD92" s="205">
        <f t="shared" si="47"/>
        <v>0</v>
      </c>
      <c r="DE92" s="260">
        <v>2228.7937499999998</v>
      </c>
      <c r="DG92"/>
      <c r="DH92"/>
      <c r="DI92"/>
      <c r="DL92" s="181" t="str">
        <f t="shared" si="56"/>
        <v>00 - T0</v>
      </c>
      <c r="DM92" s="221">
        <f t="shared" si="57"/>
        <v>0</v>
      </c>
      <c r="DN92" s="229">
        <v>0</v>
      </c>
      <c r="DO92" s="229">
        <v>27.083333333333332</v>
      </c>
      <c r="DP92" s="229">
        <v>165.625</v>
      </c>
      <c r="DQ92" s="229">
        <v>208.33333333333334</v>
      </c>
      <c r="DR92" s="229">
        <v>10.416666666666666</v>
      </c>
      <c r="DS92" s="181">
        <v>10.416666666666666</v>
      </c>
      <c r="DT92" s="181">
        <f t="shared" si="63"/>
        <v>0</v>
      </c>
      <c r="DU92"/>
      <c r="DV92"/>
      <c r="DW92"/>
      <c r="DX92"/>
      <c r="EA92" s="256">
        <f t="shared" si="61"/>
        <v>0</v>
      </c>
      <c r="EB92" s="181">
        <f t="shared" si="64"/>
        <v>0</v>
      </c>
      <c r="EC92" s="181" t="str">
        <f t="shared" si="65"/>
        <v>00 - T0</v>
      </c>
      <c r="ED92" s="229">
        <f t="shared" si="66"/>
        <v>0</v>
      </c>
      <c r="EE92" s="229">
        <f t="shared" si="67"/>
        <v>0</v>
      </c>
      <c r="EF92" s="177">
        <v>480</v>
      </c>
      <c r="EG92" s="229">
        <f t="shared" si="68"/>
        <v>0</v>
      </c>
      <c r="EH92" s="229">
        <f t="shared" si="69"/>
        <v>0</v>
      </c>
      <c r="EI92" s="229">
        <f t="shared" si="70"/>
        <v>0</v>
      </c>
      <c r="EJ92" s="261">
        <f t="shared" si="55"/>
        <v>2228.7937499999998</v>
      </c>
      <c r="EK92" s="229">
        <f t="shared" si="59"/>
        <v>0</v>
      </c>
      <c r="EL92" s="177">
        <v>13</v>
      </c>
      <c r="EM92" s="177">
        <v>79.5</v>
      </c>
      <c r="EN92" s="177">
        <v>100</v>
      </c>
      <c r="EO92" s="177">
        <v>5</v>
      </c>
      <c r="EP92" s="177">
        <v>5</v>
      </c>
      <c r="EQ92" s="261">
        <v>1069821</v>
      </c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25">
      <c r="A93" s="316"/>
      <c r="B93" s="317"/>
      <c r="C93" s="317"/>
      <c r="D93" s="317"/>
      <c r="E93" s="317"/>
      <c r="F93" s="317"/>
      <c r="G93" s="317"/>
      <c r="H93" s="317"/>
      <c r="I93" s="317"/>
      <c r="J93" s="317"/>
      <c r="K93" s="317"/>
      <c r="L93" s="317"/>
      <c r="M93" s="317"/>
      <c r="N93" s="317"/>
      <c r="O93" s="317"/>
      <c r="P93" s="317"/>
      <c r="Q93" s="317"/>
      <c r="R93" s="317"/>
      <c r="S93" s="317"/>
      <c r="T93" s="317"/>
      <c r="U93" s="317"/>
      <c r="V93" s="318"/>
      <c r="W93" s="316"/>
      <c r="X93" s="317"/>
      <c r="CU93"/>
      <c r="CV93"/>
      <c r="CW93"/>
      <c r="CX93"/>
      <c r="CY93"/>
      <c r="DA93" s="257">
        <f t="shared" si="60"/>
        <v>0</v>
      </c>
      <c r="DB93" s="181">
        <f t="shared" si="45"/>
        <v>0</v>
      </c>
      <c r="DC93" s="181" t="str">
        <f t="shared" si="46"/>
        <v>00 - T0</v>
      </c>
      <c r="DD93" s="205">
        <f t="shared" si="47"/>
        <v>0</v>
      </c>
      <c r="DE93" s="260">
        <v>2069.6696428571427</v>
      </c>
      <c r="DG93"/>
      <c r="DH93"/>
      <c r="DI93"/>
      <c r="DL93" s="181" t="str">
        <f t="shared" si="56"/>
        <v>00 - T0</v>
      </c>
      <c r="DM93" s="221">
        <f t="shared" si="57"/>
        <v>0</v>
      </c>
      <c r="DN93" s="229">
        <v>0</v>
      </c>
      <c r="DO93" s="229">
        <v>0</v>
      </c>
      <c r="DP93" s="229">
        <v>354.91071428571428</v>
      </c>
      <c r="DQ93" s="229">
        <v>111.60714285714286</v>
      </c>
      <c r="DR93" s="229">
        <v>8.9285714285714288</v>
      </c>
      <c r="DS93" s="181">
        <v>8.9285714285714288</v>
      </c>
      <c r="DT93" s="181">
        <f t="shared" si="63"/>
        <v>0</v>
      </c>
      <c r="DU93"/>
      <c r="DV93"/>
      <c r="DW93"/>
      <c r="DX93"/>
      <c r="EA93" s="257">
        <f t="shared" si="61"/>
        <v>0</v>
      </c>
      <c r="EB93" s="181">
        <f t="shared" si="64"/>
        <v>0</v>
      </c>
      <c r="EC93" s="181" t="str">
        <f t="shared" si="65"/>
        <v>00 - T0</v>
      </c>
      <c r="ED93" s="229">
        <f t="shared" si="66"/>
        <v>0</v>
      </c>
      <c r="EE93" s="229">
        <f t="shared" si="67"/>
        <v>0</v>
      </c>
      <c r="EF93" s="177">
        <v>560</v>
      </c>
      <c r="EG93" s="229">
        <f t="shared" si="68"/>
        <v>0</v>
      </c>
      <c r="EH93" s="229">
        <f t="shared" si="69"/>
        <v>0</v>
      </c>
      <c r="EI93" s="229">
        <f t="shared" si="70"/>
        <v>0</v>
      </c>
      <c r="EJ93" s="261">
        <f t="shared" si="55"/>
        <v>2069.6696428571427</v>
      </c>
      <c r="EK93" s="229">
        <f t="shared" si="59"/>
        <v>0</v>
      </c>
      <c r="EL93" s="177">
        <v>0</v>
      </c>
      <c r="EM93" s="177">
        <v>198.75</v>
      </c>
      <c r="EN93" s="177">
        <v>62.5</v>
      </c>
      <c r="EO93" s="177">
        <v>5</v>
      </c>
      <c r="EP93" s="177">
        <v>5</v>
      </c>
      <c r="EQ93" s="261">
        <v>1159015</v>
      </c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25">
      <c r="A94" s="147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9"/>
      <c r="CU94"/>
      <c r="CV94"/>
      <c r="CW94"/>
      <c r="CX94"/>
      <c r="CY94"/>
      <c r="DA94" s="256">
        <f>CU94</f>
        <v>0</v>
      </c>
      <c r="DB94" s="181">
        <f t="shared" si="45"/>
        <v>0</v>
      </c>
      <c r="DC94" s="181" t="str">
        <f t="shared" si="46"/>
        <v>00 - T0</v>
      </c>
      <c r="DD94" s="205">
        <f t="shared" si="47"/>
        <v>0</v>
      </c>
      <c r="DE94" s="260">
        <v>2796.449107142857</v>
      </c>
      <c r="DG94"/>
      <c r="DH94"/>
      <c r="DI94"/>
      <c r="DL94" s="181" t="str">
        <f t="shared" si="56"/>
        <v>00 - T0</v>
      </c>
      <c r="DM94" s="221">
        <f t="shared" si="57"/>
        <v>0</v>
      </c>
      <c r="DN94" s="229">
        <v>0</v>
      </c>
      <c r="DO94" s="229">
        <v>46.428571428571431</v>
      </c>
      <c r="DP94" s="229">
        <v>449.55357142857144</v>
      </c>
      <c r="DQ94" s="229">
        <v>178.57142857142858</v>
      </c>
      <c r="DR94" s="229">
        <v>8.9285714285714288</v>
      </c>
      <c r="DS94" s="181">
        <v>8.9285714285714288</v>
      </c>
      <c r="DT94" s="181">
        <f t="shared" si="63"/>
        <v>0</v>
      </c>
      <c r="DU94"/>
      <c r="DV94"/>
      <c r="DW94"/>
      <c r="DX94"/>
      <c r="EA94" s="256">
        <f>DU94</f>
        <v>0</v>
      </c>
      <c r="EB94" s="181">
        <f t="shared" si="64"/>
        <v>0</v>
      </c>
      <c r="EC94" s="181" t="str">
        <f t="shared" si="65"/>
        <v>00 - T0</v>
      </c>
      <c r="ED94" s="229">
        <f t="shared" si="66"/>
        <v>0</v>
      </c>
      <c r="EE94" s="229">
        <f t="shared" si="67"/>
        <v>0</v>
      </c>
      <c r="EF94" s="177">
        <v>560</v>
      </c>
      <c r="EG94" s="229">
        <f t="shared" si="68"/>
        <v>0</v>
      </c>
      <c r="EH94" s="229">
        <f t="shared" si="69"/>
        <v>0</v>
      </c>
      <c r="EI94" s="229">
        <f t="shared" si="70"/>
        <v>0</v>
      </c>
      <c r="EJ94" s="261">
        <f t="shared" si="55"/>
        <v>2796.449107142857</v>
      </c>
      <c r="EK94" s="229">
        <f t="shared" si="59"/>
        <v>0</v>
      </c>
      <c r="EL94" s="177">
        <v>26</v>
      </c>
      <c r="EM94" s="177">
        <v>251.75</v>
      </c>
      <c r="EN94" s="177">
        <v>100</v>
      </c>
      <c r="EO94" s="177">
        <v>5</v>
      </c>
      <c r="EP94" s="177">
        <v>5</v>
      </c>
      <c r="EQ94" s="261">
        <v>1566011.5</v>
      </c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.75" thickBot="1" x14ac:dyDescent="0.3">
      <c r="A95" s="150"/>
      <c r="X95" s="151"/>
      <c r="CU95"/>
      <c r="CV95"/>
      <c r="CW95"/>
      <c r="CX95"/>
      <c r="CY95"/>
      <c r="DA95" s="256">
        <f t="shared" si="60"/>
        <v>0</v>
      </c>
      <c r="DB95" s="181">
        <f t="shared" si="45"/>
        <v>0</v>
      </c>
      <c r="DC95" s="181" t="str">
        <f t="shared" si="46"/>
        <v>00 - T0</v>
      </c>
      <c r="DD95" s="205">
        <f t="shared" si="47"/>
        <v>0</v>
      </c>
      <c r="DE95" s="260">
        <v>2050.0549107142856</v>
      </c>
      <c r="DG95"/>
      <c r="DH95"/>
      <c r="DI95"/>
      <c r="DL95" s="181" t="str">
        <f t="shared" si="56"/>
        <v>00 - T0</v>
      </c>
      <c r="DM95" s="221">
        <f t="shared" si="57"/>
        <v>0</v>
      </c>
      <c r="DN95" s="229">
        <v>0</v>
      </c>
      <c r="DO95" s="229">
        <v>69.642857142857139</v>
      </c>
      <c r="DP95" s="229">
        <v>402.23214285714283</v>
      </c>
      <c r="DQ95" s="229">
        <v>78.125</v>
      </c>
      <c r="DR95" s="229">
        <v>8.9285714285714288</v>
      </c>
      <c r="DS95" s="181">
        <v>8.9285714285714288</v>
      </c>
      <c r="DT95" s="181">
        <f t="shared" si="63"/>
        <v>0</v>
      </c>
      <c r="DU95"/>
      <c r="DV95"/>
      <c r="DW95"/>
      <c r="DX95"/>
      <c r="EA95" s="256">
        <f t="shared" si="61"/>
        <v>0</v>
      </c>
      <c r="EB95" s="181">
        <f t="shared" si="64"/>
        <v>0</v>
      </c>
      <c r="EC95" s="181" t="str">
        <f t="shared" si="65"/>
        <v>00 - T0</v>
      </c>
      <c r="ED95" s="229">
        <f t="shared" si="66"/>
        <v>0</v>
      </c>
      <c r="EE95" s="229">
        <f t="shared" si="67"/>
        <v>0</v>
      </c>
      <c r="EF95" s="177">
        <v>560</v>
      </c>
      <c r="EG95" s="229">
        <f t="shared" si="68"/>
        <v>0</v>
      </c>
      <c r="EH95" s="229">
        <f t="shared" si="69"/>
        <v>0</v>
      </c>
      <c r="EI95" s="229">
        <f t="shared" si="70"/>
        <v>0</v>
      </c>
      <c r="EJ95" s="261">
        <f t="shared" si="55"/>
        <v>2050.0549107142856</v>
      </c>
      <c r="EK95" s="229">
        <f t="shared" si="59"/>
        <v>0</v>
      </c>
      <c r="EL95" s="177">
        <v>39</v>
      </c>
      <c r="EM95" s="177">
        <v>225.25</v>
      </c>
      <c r="EN95" s="177">
        <v>43.75</v>
      </c>
      <c r="EO95" s="177">
        <v>5</v>
      </c>
      <c r="EP95" s="177">
        <v>5</v>
      </c>
      <c r="EQ95" s="261">
        <v>1148030.75</v>
      </c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">
      <c r="A96" s="150"/>
      <c r="B96" s="176" t="s">
        <v>35</v>
      </c>
      <c r="X96" s="151"/>
      <c r="CU96"/>
      <c r="CV96"/>
      <c r="CW96"/>
      <c r="CX96"/>
      <c r="CY96"/>
      <c r="DA96" s="257">
        <f t="shared" si="60"/>
        <v>0</v>
      </c>
      <c r="DB96" s="181">
        <f t="shared" si="45"/>
        <v>0</v>
      </c>
      <c r="DC96" s="181" t="str">
        <f t="shared" si="46"/>
        <v>00 - T0</v>
      </c>
      <c r="DD96" s="205">
        <f t="shared" si="47"/>
        <v>0</v>
      </c>
      <c r="DE96" s="260">
        <v>1659.1244791666666</v>
      </c>
      <c r="DG96"/>
      <c r="DH96"/>
      <c r="DI96"/>
      <c r="DL96" s="181" t="str">
        <f t="shared" si="56"/>
        <v>00 - T0</v>
      </c>
      <c r="DM96" s="221">
        <f t="shared" si="57"/>
        <v>0</v>
      </c>
      <c r="DN96" s="229">
        <v>0</v>
      </c>
      <c r="DO96" s="229">
        <v>0</v>
      </c>
      <c r="DP96" s="229">
        <v>303.64583333333331</v>
      </c>
      <c r="DQ96" s="229">
        <v>91.145833333333329</v>
      </c>
      <c r="DR96" s="229">
        <v>0</v>
      </c>
      <c r="DS96" s="181">
        <v>10.416666666666666</v>
      </c>
      <c r="DT96" s="181">
        <f t="shared" si="63"/>
        <v>0</v>
      </c>
      <c r="DU96"/>
      <c r="DV96"/>
      <c r="DW96"/>
      <c r="DX96"/>
      <c r="EA96" s="257">
        <f t="shared" si="61"/>
        <v>0</v>
      </c>
      <c r="EB96" s="181">
        <f t="shared" si="64"/>
        <v>0</v>
      </c>
      <c r="EC96" s="181" t="str">
        <f t="shared" si="65"/>
        <v>00 - T0</v>
      </c>
      <c r="ED96" s="229">
        <f t="shared" si="66"/>
        <v>0</v>
      </c>
      <c r="EE96" s="229">
        <f t="shared" si="67"/>
        <v>0</v>
      </c>
      <c r="EF96" s="177">
        <v>480</v>
      </c>
      <c r="EG96" s="229">
        <f t="shared" si="68"/>
        <v>0</v>
      </c>
      <c r="EH96" s="229">
        <f t="shared" si="69"/>
        <v>0</v>
      </c>
      <c r="EI96" s="229">
        <f t="shared" si="70"/>
        <v>0</v>
      </c>
      <c r="EJ96" s="261">
        <f t="shared" si="55"/>
        <v>1659.1244791666666</v>
      </c>
      <c r="EK96" s="229">
        <f t="shared" si="59"/>
        <v>0</v>
      </c>
      <c r="EL96" s="177">
        <v>0</v>
      </c>
      <c r="EM96" s="177">
        <v>145.75</v>
      </c>
      <c r="EN96" s="177">
        <v>43.75</v>
      </c>
      <c r="EO96" s="177">
        <v>0</v>
      </c>
      <c r="EP96" s="177">
        <v>5</v>
      </c>
      <c r="EQ96" s="261">
        <v>796379.75</v>
      </c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25">
      <c r="A97" s="150"/>
      <c r="X97" s="151"/>
      <c r="CU97"/>
      <c r="CV97"/>
      <c r="CW97"/>
      <c r="CX97"/>
      <c r="CY97"/>
      <c r="DA97" s="256">
        <f>CU97</f>
        <v>0</v>
      </c>
      <c r="DB97" s="181">
        <f t="shared" si="45"/>
        <v>0</v>
      </c>
      <c r="DC97" s="181" t="str">
        <f t="shared" si="46"/>
        <v>00 - T0</v>
      </c>
      <c r="DD97" s="205">
        <f t="shared" si="47"/>
        <v>0</v>
      </c>
      <c r="DE97" s="260">
        <v>1378.125</v>
      </c>
      <c r="DG97"/>
      <c r="DH97"/>
      <c r="DI97"/>
      <c r="DL97" s="181" t="str">
        <f t="shared" si="56"/>
        <v>00 - T0</v>
      </c>
      <c r="DM97" s="221">
        <f t="shared" si="57"/>
        <v>0</v>
      </c>
      <c r="DN97" s="229">
        <v>0</v>
      </c>
      <c r="DO97" s="229">
        <v>0</v>
      </c>
      <c r="DP97" s="229">
        <v>0</v>
      </c>
      <c r="DQ97" s="229">
        <v>0</v>
      </c>
      <c r="DR97" s="229">
        <v>0</v>
      </c>
      <c r="DS97" s="181">
        <v>62.5</v>
      </c>
      <c r="DT97" s="181">
        <f t="shared" si="63"/>
        <v>0</v>
      </c>
      <c r="DU97"/>
      <c r="DV97"/>
      <c r="DW97"/>
      <c r="DX97"/>
      <c r="EA97" s="256">
        <f>DU97</f>
        <v>0</v>
      </c>
      <c r="EB97" s="181">
        <f t="shared" si="64"/>
        <v>0</v>
      </c>
      <c r="EC97" s="181" t="str">
        <f t="shared" si="65"/>
        <v>00 - T0</v>
      </c>
      <c r="ED97" s="229">
        <f t="shared" si="66"/>
        <v>0</v>
      </c>
      <c r="EE97" s="229">
        <f t="shared" si="67"/>
        <v>0</v>
      </c>
      <c r="EF97" s="177">
        <v>80</v>
      </c>
      <c r="EG97" s="229">
        <f t="shared" si="68"/>
        <v>0</v>
      </c>
      <c r="EH97" s="229">
        <f t="shared" si="69"/>
        <v>0</v>
      </c>
      <c r="EI97" s="229">
        <f t="shared" si="70"/>
        <v>0</v>
      </c>
      <c r="EJ97" s="261">
        <f t="shared" si="55"/>
        <v>1378.125</v>
      </c>
      <c r="EK97" s="229">
        <f t="shared" si="59"/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5</v>
      </c>
      <c r="EQ97" s="261">
        <v>110250</v>
      </c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25">
      <c r="A98" s="150"/>
      <c r="X98" s="151"/>
      <c r="CU98"/>
      <c r="CV98"/>
      <c r="CW98"/>
      <c r="CX98"/>
      <c r="CY98"/>
      <c r="DA98" s="256">
        <f t="shared" si="60"/>
        <v>0</v>
      </c>
      <c r="DB98" s="181">
        <f t="shared" si="45"/>
        <v>0</v>
      </c>
      <c r="DC98" s="181" t="str">
        <f t="shared" si="46"/>
        <v>00 - T0</v>
      </c>
      <c r="DD98" s="205">
        <f t="shared" si="47"/>
        <v>0</v>
      </c>
      <c r="DE98" s="260">
        <v>0</v>
      </c>
      <c r="DG98"/>
      <c r="DH98"/>
      <c r="DI98"/>
      <c r="DL98" s="181" t="str">
        <f t="shared" si="56"/>
        <v>00 - T0</v>
      </c>
      <c r="DM98" s="221">
        <f t="shared" si="57"/>
        <v>0</v>
      </c>
      <c r="DN98" s="229">
        <v>0</v>
      </c>
      <c r="DO98" s="229">
        <v>0</v>
      </c>
      <c r="DP98" s="229">
        <v>0</v>
      </c>
      <c r="DQ98" s="229">
        <v>0</v>
      </c>
      <c r="DR98" s="229">
        <v>0</v>
      </c>
      <c r="DS98" s="181">
        <v>0</v>
      </c>
      <c r="DT98" s="181">
        <f t="shared" si="63"/>
        <v>0</v>
      </c>
      <c r="DU98"/>
      <c r="DV98"/>
      <c r="DW98"/>
      <c r="DX98"/>
      <c r="EA98" s="256">
        <f t="shared" si="61"/>
        <v>0</v>
      </c>
      <c r="EB98" s="181">
        <f t="shared" si="64"/>
        <v>0</v>
      </c>
      <c r="EC98" s="181" t="str">
        <f t="shared" si="65"/>
        <v>00 - T0</v>
      </c>
      <c r="ED98" s="229">
        <f t="shared" si="66"/>
        <v>0</v>
      </c>
      <c r="EE98" s="229">
        <f t="shared" si="67"/>
        <v>0</v>
      </c>
      <c r="EF98" s="177">
        <v>0</v>
      </c>
      <c r="EG98" s="229">
        <f t="shared" si="68"/>
        <v>0</v>
      </c>
      <c r="EH98" s="229">
        <f t="shared" si="69"/>
        <v>0</v>
      </c>
      <c r="EI98" s="229">
        <f t="shared" si="70"/>
        <v>0</v>
      </c>
      <c r="EJ98" s="261">
        <f t="shared" si="55"/>
        <v>0</v>
      </c>
      <c r="EK98" s="229">
        <f t="shared" si="59"/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261">
        <v>0</v>
      </c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25">
      <c r="A99" s="150"/>
      <c r="X99" s="151"/>
      <c r="CU99"/>
      <c r="CV99"/>
      <c r="CW99"/>
      <c r="CX99"/>
      <c r="CY99"/>
      <c r="DA99" s="257">
        <f t="shared" si="60"/>
        <v>0</v>
      </c>
      <c r="DB99" s="181">
        <f t="shared" si="45"/>
        <v>0</v>
      </c>
      <c r="DC99" s="181" t="str">
        <f t="shared" si="46"/>
        <v>00 - T0</v>
      </c>
      <c r="DD99" s="205">
        <f t="shared" si="47"/>
        <v>0</v>
      </c>
      <c r="DE99" s="260">
        <v>0</v>
      </c>
      <c r="DG99"/>
      <c r="DH99"/>
      <c r="DI99"/>
      <c r="DL99" s="181" t="str">
        <f t="shared" si="56"/>
        <v>00 - T0</v>
      </c>
      <c r="DM99" s="221">
        <f t="shared" si="57"/>
        <v>0</v>
      </c>
      <c r="DN99" s="229">
        <v>0</v>
      </c>
      <c r="DO99" s="229">
        <v>0</v>
      </c>
      <c r="DP99" s="229">
        <v>0</v>
      </c>
      <c r="DQ99" s="229">
        <v>0</v>
      </c>
      <c r="DR99" s="229">
        <v>0</v>
      </c>
      <c r="DS99" s="181">
        <v>0</v>
      </c>
      <c r="DT99" s="181">
        <f t="shared" si="63"/>
        <v>0</v>
      </c>
      <c r="DU99"/>
      <c r="DV99"/>
      <c r="DW99"/>
      <c r="DX99"/>
      <c r="EA99" s="257">
        <f t="shared" si="61"/>
        <v>0</v>
      </c>
      <c r="EB99" s="181">
        <f t="shared" si="64"/>
        <v>0</v>
      </c>
      <c r="EC99" s="181" t="str">
        <f t="shared" si="65"/>
        <v>00 - T0</v>
      </c>
      <c r="ED99" s="229">
        <f t="shared" si="66"/>
        <v>0</v>
      </c>
      <c r="EE99" s="229">
        <f t="shared" si="67"/>
        <v>0</v>
      </c>
      <c r="EF99" s="177">
        <v>0</v>
      </c>
      <c r="EG99" s="229">
        <f t="shared" si="68"/>
        <v>0</v>
      </c>
      <c r="EH99" s="229">
        <f t="shared" si="69"/>
        <v>0</v>
      </c>
      <c r="EI99" s="229">
        <f t="shared" si="70"/>
        <v>0</v>
      </c>
      <c r="EJ99" s="261">
        <f t="shared" si="55"/>
        <v>0</v>
      </c>
      <c r="EK99" s="229">
        <f t="shared" si="59"/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261">
        <v>0</v>
      </c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25">
      <c r="A100" s="150"/>
      <c r="X100" s="151"/>
      <c r="DE100" s="177">
        <v>0</v>
      </c>
      <c r="DN100" s="177">
        <f t="shared" si="71"/>
        <v>0</v>
      </c>
      <c r="EJ100" s="177">
        <f t="shared" si="55"/>
        <v>0</v>
      </c>
    </row>
    <row r="101" spans="1:180" x14ac:dyDescent="0.25">
      <c r="A101" s="150"/>
      <c r="X101" s="151"/>
      <c r="DE101" s="177">
        <v>0</v>
      </c>
      <c r="DN101" s="177">
        <f t="shared" si="71"/>
        <v>0</v>
      </c>
      <c r="EJ101" s="177">
        <f t="shared" si="55"/>
        <v>0</v>
      </c>
    </row>
    <row r="102" spans="1:180" x14ac:dyDescent="0.25">
      <c r="A102" s="150"/>
      <c r="X102" s="151"/>
    </row>
    <row r="103" spans="1:180" x14ac:dyDescent="0.25">
      <c r="A103" s="150"/>
      <c r="X103" s="151"/>
    </row>
    <row r="104" spans="1:180" x14ac:dyDescent="0.25">
      <c r="A104" s="150"/>
      <c r="X104" s="151"/>
    </row>
    <row r="105" spans="1:180" x14ac:dyDescent="0.25">
      <c r="A105" s="150"/>
      <c r="X105" s="151"/>
    </row>
    <row r="106" spans="1:180" x14ac:dyDescent="0.25">
      <c r="A106" s="150"/>
      <c r="R106" s="146" t="s">
        <v>5</v>
      </c>
      <c r="X106" s="151"/>
    </row>
    <row r="107" spans="1:180" x14ac:dyDescent="0.25">
      <c r="A107" s="150"/>
      <c r="X107" s="151"/>
    </row>
    <row r="108" spans="1:180" x14ac:dyDescent="0.25">
      <c r="A108" s="150"/>
      <c r="X108" s="151"/>
    </row>
    <row r="109" spans="1:180" x14ac:dyDescent="0.25">
      <c r="A109" s="150"/>
      <c r="X109" s="151"/>
    </row>
    <row r="110" spans="1:180" x14ac:dyDescent="0.25">
      <c r="A110" s="150"/>
      <c r="X110" s="151"/>
    </row>
    <row r="111" spans="1:180" x14ac:dyDescent="0.25">
      <c r="A111" s="150"/>
      <c r="X111" s="151"/>
    </row>
    <row r="112" spans="1:180" x14ac:dyDescent="0.25">
      <c r="A112" s="150"/>
      <c r="X112" s="151"/>
    </row>
    <row r="113" spans="1:24" x14ac:dyDescent="0.25">
      <c r="A113" s="150"/>
      <c r="X113" s="151"/>
    </row>
    <row r="114" spans="1:24" x14ac:dyDescent="0.25">
      <c r="A114" s="150"/>
      <c r="X114" s="151"/>
    </row>
    <row r="115" spans="1:24" x14ac:dyDescent="0.25">
      <c r="A115" s="150"/>
      <c r="X115" s="151"/>
    </row>
    <row r="116" spans="1:24" x14ac:dyDescent="0.25">
      <c r="A116" s="150"/>
      <c r="X116" s="151"/>
    </row>
    <row r="117" spans="1:24" x14ac:dyDescent="0.25">
      <c r="A117" s="152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4"/>
    </row>
    <row r="118" spans="1:24" ht="14.45" customHeight="1" x14ac:dyDescent="0.25">
      <c r="A118" s="310" t="s">
        <v>184</v>
      </c>
      <c r="B118" s="311"/>
      <c r="C118" s="311"/>
      <c r="D118" s="311"/>
      <c r="E118" s="311"/>
      <c r="F118" s="311"/>
      <c r="G118" s="311"/>
      <c r="H118" s="311"/>
      <c r="I118" s="311"/>
      <c r="J118" s="311"/>
      <c r="K118" s="311"/>
      <c r="L118" s="311"/>
      <c r="M118" s="311"/>
      <c r="N118" s="311"/>
      <c r="O118" s="311"/>
      <c r="P118" s="311"/>
      <c r="Q118" s="311"/>
      <c r="R118" s="311"/>
      <c r="S118" s="311"/>
      <c r="T118" s="311"/>
      <c r="U118" s="311"/>
      <c r="V118" s="312"/>
      <c r="W118" s="310"/>
      <c r="X118" s="311"/>
    </row>
    <row r="119" spans="1:24" ht="14.45" customHeight="1" x14ac:dyDescent="0.25">
      <c r="A119" s="313"/>
      <c r="B119" s="314"/>
      <c r="C119" s="314"/>
      <c r="D119" s="314"/>
      <c r="E119" s="314"/>
      <c r="F119" s="314"/>
      <c r="G119" s="314"/>
      <c r="H119" s="314"/>
      <c r="I119" s="314"/>
      <c r="J119" s="314"/>
      <c r="K119" s="314"/>
      <c r="L119" s="314"/>
      <c r="M119" s="314"/>
      <c r="N119" s="314"/>
      <c r="O119" s="314"/>
      <c r="P119" s="314"/>
      <c r="Q119" s="314"/>
      <c r="R119" s="314"/>
      <c r="S119" s="314"/>
      <c r="T119" s="314"/>
      <c r="U119" s="314"/>
      <c r="V119" s="315"/>
      <c r="W119" s="313"/>
      <c r="X119" s="314"/>
    </row>
    <row r="120" spans="1:24" ht="14.45" customHeight="1" x14ac:dyDescent="0.25">
      <c r="A120" s="316"/>
      <c r="B120" s="317"/>
      <c r="C120" s="317"/>
      <c r="D120" s="317"/>
      <c r="E120" s="317"/>
      <c r="F120" s="317"/>
      <c r="G120" s="317"/>
      <c r="H120" s="317"/>
      <c r="I120" s="317"/>
      <c r="J120" s="317"/>
      <c r="K120" s="317"/>
      <c r="L120" s="317"/>
      <c r="M120" s="317"/>
      <c r="N120" s="317"/>
      <c r="O120" s="317"/>
      <c r="P120" s="317"/>
      <c r="Q120" s="317"/>
      <c r="R120" s="317"/>
      <c r="S120" s="317"/>
      <c r="T120" s="317"/>
      <c r="U120" s="317"/>
      <c r="V120" s="318"/>
      <c r="W120" s="316"/>
      <c r="X120" s="317"/>
    </row>
    <row r="121" spans="1:24" x14ac:dyDescent="0.25">
      <c r="A121" s="150"/>
      <c r="X121" s="151"/>
    </row>
    <row r="122" spans="1:24" x14ac:dyDescent="0.25">
      <c r="A122" s="150"/>
      <c r="X122" s="151"/>
    </row>
    <row r="123" spans="1:24" x14ac:dyDescent="0.25">
      <c r="A123" s="150"/>
      <c r="X123" s="151"/>
    </row>
    <row r="124" spans="1:24" x14ac:dyDescent="0.25">
      <c r="A124" s="150"/>
      <c r="X124" s="151"/>
    </row>
    <row r="125" spans="1:24" x14ac:dyDescent="0.25">
      <c r="A125" s="150"/>
      <c r="X125" s="151"/>
    </row>
    <row r="126" spans="1:24" x14ac:dyDescent="0.25">
      <c r="A126" s="150"/>
      <c r="X126" s="151"/>
    </row>
    <row r="127" spans="1:24" x14ac:dyDescent="0.25">
      <c r="A127" s="150"/>
      <c r="X127" s="151"/>
    </row>
    <row r="128" spans="1:24" x14ac:dyDescent="0.25">
      <c r="A128" s="150"/>
      <c r="X128" s="151"/>
    </row>
    <row r="129" spans="1:24" x14ac:dyDescent="0.25">
      <c r="A129" s="150"/>
      <c r="X129" s="151"/>
    </row>
    <row r="130" spans="1:24" x14ac:dyDescent="0.25">
      <c r="A130" s="150"/>
      <c r="X130" s="151"/>
    </row>
    <row r="131" spans="1:24" x14ac:dyDescent="0.25">
      <c r="A131" s="150"/>
      <c r="X131" s="151"/>
    </row>
    <row r="132" spans="1:24" x14ac:dyDescent="0.25">
      <c r="A132" s="150"/>
      <c r="X132" s="151"/>
    </row>
    <row r="133" spans="1:24" x14ac:dyDescent="0.25">
      <c r="A133" s="150"/>
      <c r="X133" s="151"/>
    </row>
    <row r="134" spans="1:24" x14ac:dyDescent="0.25">
      <c r="A134" s="150"/>
      <c r="X134" s="151"/>
    </row>
    <row r="135" spans="1:24" x14ac:dyDescent="0.25">
      <c r="A135" s="150"/>
      <c r="X135" s="151"/>
    </row>
    <row r="136" spans="1:24" x14ac:dyDescent="0.25">
      <c r="A136" s="150"/>
      <c r="X136" s="151"/>
    </row>
    <row r="137" spans="1:24" x14ac:dyDescent="0.25">
      <c r="A137" s="150"/>
      <c r="X137" s="151"/>
    </row>
    <row r="138" spans="1:24" x14ac:dyDescent="0.25">
      <c r="A138" s="150"/>
      <c r="X138" s="151"/>
    </row>
    <row r="139" spans="1:24" x14ac:dyDescent="0.25">
      <c r="A139" s="150"/>
      <c r="X139" s="151"/>
    </row>
    <row r="140" spans="1:24" x14ac:dyDescent="0.25">
      <c r="A140" s="150"/>
      <c r="X140" s="151"/>
    </row>
    <row r="141" spans="1:24" x14ac:dyDescent="0.25">
      <c r="A141" s="150"/>
      <c r="X141" s="151"/>
    </row>
    <row r="142" spans="1:24" x14ac:dyDescent="0.25">
      <c r="A142" s="150"/>
      <c r="X142" s="151"/>
    </row>
    <row r="143" spans="1:24" x14ac:dyDescent="0.25">
      <c r="A143" s="150"/>
      <c r="X143" s="151"/>
    </row>
    <row r="144" spans="1:24" x14ac:dyDescent="0.25">
      <c r="A144" s="150"/>
      <c r="X144" s="151"/>
    </row>
    <row r="145" spans="1:24" x14ac:dyDescent="0.25">
      <c r="A145" s="150"/>
      <c r="X145" s="151"/>
    </row>
    <row r="146" spans="1:24" x14ac:dyDescent="0.25">
      <c r="A146" s="150"/>
      <c r="X146" s="151"/>
    </row>
    <row r="147" spans="1:24" x14ac:dyDescent="0.25">
      <c r="A147" s="150"/>
      <c r="X147" s="151"/>
    </row>
    <row r="148" spans="1:24" x14ac:dyDescent="0.25">
      <c r="A148" s="152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4"/>
    </row>
    <row r="149" spans="1:24" ht="14.45" customHeight="1" x14ac:dyDescent="0.25">
      <c r="A149" s="329" t="s">
        <v>197</v>
      </c>
      <c r="B149" s="330"/>
      <c r="C149" s="330"/>
      <c r="D149" s="330"/>
      <c r="E149" s="330"/>
      <c r="F149" s="330"/>
      <c r="G149" s="330"/>
      <c r="H149" s="330"/>
      <c r="I149" s="330"/>
      <c r="J149" s="330"/>
      <c r="K149" s="330"/>
      <c r="L149" s="330"/>
      <c r="M149" s="330"/>
      <c r="N149" s="330"/>
      <c r="O149" s="330"/>
      <c r="P149" s="330"/>
      <c r="Q149" s="330"/>
      <c r="R149" s="330"/>
      <c r="S149" s="330"/>
      <c r="T149" s="330"/>
      <c r="U149" s="330"/>
      <c r="V149" s="331"/>
      <c r="W149" s="329"/>
      <c r="X149" s="330"/>
    </row>
    <row r="150" spans="1:24" ht="14.45" customHeight="1" x14ac:dyDescent="0.25">
      <c r="A150" s="332"/>
      <c r="B150" s="333"/>
      <c r="C150" s="333"/>
      <c r="D150" s="333"/>
      <c r="E150" s="333"/>
      <c r="F150" s="333"/>
      <c r="G150" s="333"/>
      <c r="H150" s="333"/>
      <c r="I150" s="333"/>
      <c r="J150" s="333"/>
      <c r="K150" s="333"/>
      <c r="L150" s="333"/>
      <c r="M150" s="333"/>
      <c r="N150" s="333"/>
      <c r="O150" s="333"/>
      <c r="P150" s="333"/>
      <c r="Q150" s="333"/>
      <c r="R150" s="333"/>
      <c r="S150" s="333"/>
      <c r="T150" s="333"/>
      <c r="U150" s="333"/>
      <c r="V150" s="334"/>
      <c r="W150" s="332"/>
      <c r="X150" s="333"/>
    </row>
    <row r="151" spans="1:24" ht="14.45" customHeight="1" x14ac:dyDescent="0.25">
      <c r="A151" s="335"/>
      <c r="B151" s="336"/>
      <c r="C151" s="336"/>
      <c r="D151" s="336"/>
      <c r="E151" s="336"/>
      <c r="F151" s="336"/>
      <c r="G151" s="336"/>
      <c r="H151" s="336"/>
      <c r="I151" s="336"/>
      <c r="J151" s="336"/>
      <c r="K151" s="336"/>
      <c r="L151" s="336"/>
      <c r="M151" s="336"/>
      <c r="N151" s="336"/>
      <c r="O151" s="336"/>
      <c r="P151" s="336"/>
      <c r="Q151" s="336"/>
      <c r="R151" s="336"/>
      <c r="S151" s="336"/>
      <c r="T151" s="336"/>
      <c r="U151" s="336"/>
      <c r="V151" s="337"/>
      <c r="W151" s="335"/>
      <c r="X151" s="336"/>
    </row>
    <row r="152" spans="1:24" x14ac:dyDescent="0.25">
      <c r="A152" s="147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9"/>
    </row>
    <row r="153" spans="1:24" x14ac:dyDescent="0.25">
      <c r="A153" s="150"/>
      <c r="V153" s="151"/>
    </row>
    <row r="154" spans="1:24" ht="27.75" customHeight="1" x14ac:dyDescent="0.25">
      <c r="A154" s="150"/>
      <c r="V154" s="151"/>
    </row>
    <row r="155" spans="1:24" x14ac:dyDescent="0.25">
      <c r="A155" s="150"/>
      <c r="V155" s="151"/>
    </row>
    <row r="156" spans="1:24" x14ac:dyDescent="0.25">
      <c r="A156" s="150"/>
      <c r="V156" s="151"/>
    </row>
    <row r="157" spans="1:24" x14ac:dyDescent="0.25">
      <c r="A157" s="150"/>
      <c r="V157" s="151"/>
    </row>
    <row r="158" spans="1:24" x14ac:dyDescent="0.25">
      <c r="A158" s="150"/>
      <c r="V158" s="151"/>
    </row>
    <row r="159" spans="1:24" x14ac:dyDescent="0.25">
      <c r="A159" s="150"/>
      <c r="V159" s="151"/>
    </row>
    <row r="160" spans="1:24" x14ac:dyDescent="0.25">
      <c r="A160" s="150"/>
      <c r="V160" s="151"/>
    </row>
    <row r="161" spans="1:22" x14ac:dyDescent="0.25">
      <c r="A161" s="150"/>
      <c r="V161" s="151"/>
    </row>
    <row r="162" spans="1:22" x14ac:dyDescent="0.25">
      <c r="A162" s="150"/>
      <c r="V162" s="151"/>
    </row>
    <row r="163" spans="1:22" x14ac:dyDescent="0.25">
      <c r="A163" s="150"/>
      <c r="V163" s="151"/>
    </row>
    <row r="164" spans="1:22" x14ac:dyDescent="0.25">
      <c r="A164" s="150"/>
      <c r="V164" s="151"/>
    </row>
    <row r="165" spans="1:22" x14ac:dyDescent="0.25">
      <c r="A165" s="150"/>
      <c r="V165" s="151"/>
    </row>
    <row r="166" spans="1:22" x14ac:dyDescent="0.25">
      <c r="A166" s="150"/>
      <c r="V166" s="151"/>
    </row>
    <row r="167" spans="1:22" x14ac:dyDescent="0.25">
      <c r="A167" s="150"/>
      <c r="V167" s="151"/>
    </row>
    <row r="168" spans="1:22" x14ac:dyDescent="0.25">
      <c r="A168" s="150"/>
      <c r="V168" s="151"/>
    </row>
    <row r="169" spans="1:22" x14ac:dyDescent="0.25">
      <c r="A169" s="150"/>
      <c r="V169" s="151"/>
    </row>
    <row r="170" spans="1:22" x14ac:dyDescent="0.25">
      <c r="A170" s="150"/>
      <c r="V170" s="151"/>
    </row>
    <row r="171" spans="1:22" x14ac:dyDescent="0.25">
      <c r="A171" s="150"/>
      <c r="V171" s="151"/>
    </row>
    <row r="172" spans="1:22" x14ac:dyDescent="0.25">
      <c r="A172" s="150"/>
      <c r="V172" s="151"/>
    </row>
    <row r="173" spans="1:22" x14ac:dyDescent="0.25">
      <c r="A173" s="150"/>
      <c r="V173" s="151"/>
    </row>
    <row r="174" spans="1:22" x14ac:dyDescent="0.25">
      <c r="A174" s="150"/>
      <c r="V174" s="151"/>
    </row>
    <row r="175" spans="1:22" x14ac:dyDescent="0.25">
      <c r="A175" s="150"/>
      <c r="V175" s="151"/>
    </row>
    <row r="176" spans="1:22" x14ac:dyDescent="0.25">
      <c r="A176" s="150"/>
      <c r="V176" s="151"/>
    </row>
    <row r="177" spans="1:22" x14ac:dyDescent="0.25">
      <c r="A177" s="150"/>
      <c r="V177" s="151"/>
    </row>
    <row r="178" spans="1:22" x14ac:dyDescent="0.25">
      <c r="A178" s="150"/>
      <c r="V178" s="151"/>
    </row>
    <row r="179" spans="1:22" x14ac:dyDescent="0.25">
      <c r="A179" s="150"/>
      <c r="V179" s="151"/>
    </row>
    <row r="180" spans="1:22" x14ac:dyDescent="0.25">
      <c r="A180" s="150"/>
      <c r="V180" s="151"/>
    </row>
    <row r="181" spans="1:22" x14ac:dyDescent="0.25">
      <c r="A181" s="150"/>
      <c r="V181" s="151"/>
    </row>
    <row r="182" spans="1:22" x14ac:dyDescent="0.25">
      <c r="A182" s="150"/>
      <c r="V182" s="151"/>
    </row>
    <row r="183" spans="1:22" x14ac:dyDescent="0.25">
      <c r="A183" s="150"/>
      <c r="V183" s="151"/>
    </row>
    <row r="184" spans="1:22" x14ac:dyDescent="0.25">
      <c r="A184" s="150"/>
      <c r="V184" s="151"/>
    </row>
    <row r="185" spans="1:22" x14ac:dyDescent="0.25">
      <c r="A185" s="150"/>
      <c r="V185" s="151"/>
    </row>
    <row r="186" spans="1:22" x14ac:dyDescent="0.25">
      <c r="A186" s="150"/>
      <c r="V186" s="151"/>
    </row>
    <row r="187" spans="1:22" x14ac:dyDescent="0.25">
      <c r="A187" s="150"/>
      <c r="V187" s="151"/>
    </row>
    <row r="188" spans="1:22" x14ac:dyDescent="0.25">
      <c r="A188" s="150"/>
      <c r="V188" s="151"/>
    </row>
    <row r="189" spans="1:22" x14ac:dyDescent="0.25">
      <c r="A189" s="150"/>
      <c r="V189" s="151"/>
    </row>
    <row r="190" spans="1:22" x14ac:dyDescent="0.25">
      <c r="A190" s="150"/>
      <c r="V190" s="151"/>
    </row>
    <row r="191" spans="1:22" x14ac:dyDescent="0.25">
      <c r="A191" s="150"/>
      <c r="V191" s="151"/>
    </row>
    <row r="192" spans="1:22" x14ac:dyDescent="0.25">
      <c r="A192" s="150"/>
      <c r="V192" s="151"/>
    </row>
    <row r="193" spans="1:22" x14ac:dyDescent="0.25">
      <c r="A193" s="150"/>
      <c r="V193" s="151"/>
    </row>
    <row r="194" spans="1:22" ht="14.45" customHeight="1" x14ac:dyDescent="0.25">
      <c r="A194" s="150"/>
      <c r="V194" s="151"/>
    </row>
    <row r="195" spans="1:22" ht="14.45" customHeight="1" x14ac:dyDescent="0.25">
      <c r="A195" s="150"/>
      <c r="V195" s="151"/>
    </row>
    <row r="196" spans="1:22" ht="14.45" customHeight="1" x14ac:dyDescent="0.25">
      <c r="A196" s="150"/>
      <c r="V196" s="151"/>
    </row>
    <row r="197" spans="1:22" x14ac:dyDescent="0.25">
      <c r="A197" s="150"/>
      <c r="V197" s="151"/>
    </row>
    <row r="198" spans="1:22" x14ac:dyDescent="0.25">
      <c r="A198" s="150"/>
      <c r="V198" s="151"/>
    </row>
    <row r="199" spans="1:22" x14ac:dyDescent="0.25">
      <c r="A199" s="150"/>
      <c r="V199" s="151"/>
    </row>
    <row r="200" spans="1:22" x14ac:dyDescent="0.25">
      <c r="A200" s="150"/>
      <c r="V200" s="151"/>
    </row>
    <row r="201" spans="1:22" x14ac:dyDescent="0.25">
      <c r="A201" s="150"/>
      <c r="V201" s="151"/>
    </row>
    <row r="202" spans="1:22" x14ac:dyDescent="0.25">
      <c r="A202" s="150"/>
      <c r="V202" s="151"/>
    </row>
    <row r="203" spans="1:22" x14ac:dyDescent="0.25">
      <c r="A203" s="150"/>
      <c r="V203" s="151"/>
    </row>
    <row r="204" spans="1:22" x14ac:dyDescent="0.25">
      <c r="A204" s="150"/>
      <c r="V204" s="151"/>
    </row>
    <row r="205" spans="1:22" x14ac:dyDescent="0.25">
      <c r="A205" s="150"/>
      <c r="V205" s="151"/>
    </row>
    <row r="206" spans="1:22" x14ac:dyDescent="0.25">
      <c r="A206" s="150"/>
      <c r="V206" s="151"/>
    </row>
    <row r="207" spans="1:22" x14ac:dyDescent="0.25">
      <c r="A207" s="150"/>
      <c r="V207" s="151"/>
    </row>
    <row r="208" spans="1:22" x14ac:dyDescent="0.25">
      <c r="A208" s="152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</row>
    <row r="209" spans="1:24" ht="14.45" customHeight="1" x14ac:dyDescent="0.25">
      <c r="A209" s="329" t="s">
        <v>198</v>
      </c>
      <c r="B209" s="330"/>
      <c r="C209" s="330"/>
      <c r="D209" s="330"/>
      <c r="E209" s="330"/>
      <c r="F209" s="330"/>
      <c r="G209" s="330"/>
      <c r="H209" s="330"/>
      <c r="I209" s="330"/>
      <c r="J209" s="330"/>
      <c r="K209" s="330"/>
      <c r="L209" s="330"/>
      <c r="M209" s="330"/>
      <c r="N209" s="330"/>
      <c r="O209" s="330"/>
      <c r="P209" s="330"/>
      <c r="Q209" s="330"/>
      <c r="R209" s="330"/>
      <c r="S209" s="330"/>
      <c r="T209" s="330"/>
      <c r="U209" s="330"/>
      <c r="V209" s="331"/>
      <c r="W209" s="329"/>
      <c r="X209" s="330"/>
    </row>
    <row r="210" spans="1:24" ht="14.45" customHeight="1" x14ac:dyDescent="0.25">
      <c r="A210" s="332"/>
      <c r="B210" s="333"/>
      <c r="C210" s="333"/>
      <c r="D210" s="333"/>
      <c r="E210" s="333"/>
      <c r="F210" s="333"/>
      <c r="G210" s="333"/>
      <c r="H210" s="333"/>
      <c r="I210" s="333"/>
      <c r="J210" s="333"/>
      <c r="K210" s="333"/>
      <c r="L210" s="333"/>
      <c r="M210" s="333"/>
      <c r="N210" s="333"/>
      <c r="O210" s="333"/>
      <c r="P210" s="333"/>
      <c r="Q210" s="333"/>
      <c r="R210" s="333"/>
      <c r="S210" s="333"/>
      <c r="T210" s="333"/>
      <c r="U210" s="333"/>
      <c r="V210" s="334"/>
      <c r="W210" s="332"/>
      <c r="X210" s="333"/>
    </row>
    <row r="211" spans="1:24" ht="14.45" customHeight="1" x14ac:dyDescent="0.25">
      <c r="A211" s="335"/>
      <c r="B211" s="336"/>
      <c r="C211" s="336"/>
      <c r="D211" s="336"/>
      <c r="E211" s="336"/>
      <c r="F211" s="336"/>
      <c r="G211" s="336"/>
      <c r="H211" s="336"/>
      <c r="I211" s="336"/>
      <c r="J211" s="336"/>
      <c r="K211" s="336"/>
      <c r="L211" s="336"/>
      <c r="M211" s="336"/>
      <c r="N211" s="336"/>
      <c r="O211" s="336"/>
      <c r="P211" s="336"/>
      <c r="Q211" s="336"/>
      <c r="R211" s="336"/>
      <c r="S211" s="336"/>
      <c r="T211" s="336"/>
      <c r="U211" s="336"/>
      <c r="V211" s="337"/>
      <c r="W211" s="335"/>
      <c r="X211" s="336"/>
    </row>
    <row r="212" spans="1:24" x14ac:dyDescent="0.25">
      <c r="A212" s="147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9"/>
    </row>
    <row r="213" spans="1:24" x14ac:dyDescent="0.25">
      <c r="A213" s="150"/>
      <c r="V213" s="151"/>
    </row>
    <row r="214" spans="1:24" x14ac:dyDescent="0.25">
      <c r="A214" s="150"/>
      <c r="V214" s="151"/>
    </row>
    <row r="215" spans="1:24" x14ac:dyDescent="0.25">
      <c r="A215" s="150"/>
      <c r="V215" s="151"/>
    </row>
    <row r="216" spans="1:24" x14ac:dyDescent="0.25">
      <c r="A216" s="150"/>
      <c r="V216" s="151"/>
    </row>
    <row r="217" spans="1:24" x14ac:dyDescent="0.25">
      <c r="A217" s="150"/>
      <c r="V217" s="151"/>
    </row>
    <row r="218" spans="1:24" x14ac:dyDescent="0.25">
      <c r="A218" s="150"/>
      <c r="V218" s="151"/>
    </row>
    <row r="219" spans="1:24" x14ac:dyDescent="0.25">
      <c r="A219" s="150"/>
      <c r="V219" s="151"/>
    </row>
    <row r="220" spans="1:24" x14ac:dyDescent="0.25">
      <c r="A220" s="150"/>
      <c r="V220" s="151"/>
    </row>
    <row r="221" spans="1:24" x14ac:dyDescent="0.25">
      <c r="A221" s="150"/>
      <c r="V221" s="151"/>
    </row>
    <row r="222" spans="1:24" x14ac:dyDescent="0.25">
      <c r="A222" s="150"/>
      <c r="V222" s="151"/>
    </row>
    <row r="223" spans="1:24" x14ac:dyDescent="0.25">
      <c r="A223" s="150"/>
      <c r="V223" s="151"/>
    </row>
    <row r="224" spans="1:24" x14ac:dyDescent="0.25">
      <c r="A224" s="150"/>
      <c r="V224" s="151"/>
    </row>
    <row r="225" spans="1:22" x14ac:dyDescent="0.25">
      <c r="A225" s="150"/>
      <c r="V225" s="151"/>
    </row>
    <row r="226" spans="1:22" x14ac:dyDescent="0.25">
      <c r="A226" s="150"/>
      <c r="V226" s="151"/>
    </row>
    <row r="227" spans="1:22" x14ac:dyDescent="0.25">
      <c r="A227" s="150"/>
      <c r="V227" s="151"/>
    </row>
    <row r="228" spans="1:22" x14ac:dyDescent="0.25">
      <c r="A228" s="150"/>
      <c r="V228" s="151"/>
    </row>
    <row r="229" spans="1:22" x14ac:dyDescent="0.25">
      <c r="A229" s="150"/>
      <c r="V229" s="151"/>
    </row>
    <row r="230" spans="1:22" x14ac:dyDescent="0.25">
      <c r="A230" s="150"/>
      <c r="V230" s="151"/>
    </row>
    <row r="231" spans="1:22" x14ac:dyDescent="0.25">
      <c r="A231" s="150"/>
      <c r="V231" s="151"/>
    </row>
    <row r="232" spans="1:22" x14ac:dyDescent="0.25">
      <c r="A232" s="150"/>
      <c r="V232" s="151"/>
    </row>
    <row r="233" spans="1:22" x14ac:dyDescent="0.25">
      <c r="A233" s="150"/>
      <c r="V233" s="151"/>
    </row>
    <row r="234" spans="1:22" x14ac:dyDescent="0.25">
      <c r="A234" s="150"/>
      <c r="V234" s="151"/>
    </row>
    <row r="235" spans="1:22" x14ac:dyDescent="0.25">
      <c r="A235" s="150"/>
      <c r="V235" s="151"/>
    </row>
    <row r="236" spans="1:22" x14ac:dyDescent="0.25">
      <c r="A236" s="150"/>
      <c r="V236" s="151"/>
    </row>
    <row r="237" spans="1:22" x14ac:dyDescent="0.25">
      <c r="A237" s="150"/>
      <c r="V237" s="151"/>
    </row>
    <row r="238" spans="1:22" x14ac:dyDescent="0.25">
      <c r="A238" s="150"/>
      <c r="V238" s="151"/>
    </row>
    <row r="239" spans="1:22" x14ac:dyDescent="0.25">
      <c r="A239" s="150"/>
      <c r="V239" s="151"/>
    </row>
    <row r="240" spans="1:22" x14ac:dyDescent="0.25">
      <c r="A240" s="150"/>
      <c r="V240" s="151"/>
    </row>
    <row r="241" spans="1:22" x14ac:dyDescent="0.25">
      <c r="A241" s="150"/>
      <c r="V241" s="151"/>
    </row>
    <row r="242" spans="1:22" x14ac:dyDescent="0.25">
      <c r="A242" s="150"/>
      <c r="V242" s="151"/>
    </row>
    <row r="243" spans="1:22" x14ac:dyDescent="0.25">
      <c r="A243" s="150"/>
      <c r="V243" s="151"/>
    </row>
    <row r="244" spans="1:22" x14ac:dyDescent="0.25">
      <c r="A244" s="150"/>
      <c r="V244" s="151"/>
    </row>
    <row r="245" spans="1:22" x14ac:dyDescent="0.25">
      <c r="A245" s="150"/>
      <c r="V245" s="151"/>
    </row>
    <row r="246" spans="1:22" x14ac:dyDescent="0.25">
      <c r="A246" s="150"/>
      <c r="V246" s="151"/>
    </row>
    <row r="247" spans="1:22" x14ac:dyDescent="0.25">
      <c r="A247" s="150"/>
      <c r="V247" s="151"/>
    </row>
    <row r="248" spans="1:22" x14ac:dyDescent="0.25">
      <c r="A248" s="150"/>
      <c r="V248" s="151"/>
    </row>
    <row r="249" spans="1:22" x14ac:dyDescent="0.25">
      <c r="A249" s="150"/>
      <c r="V249" s="151"/>
    </row>
    <row r="250" spans="1:22" x14ac:dyDescent="0.25">
      <c r="A250" s="150"/>
      <c r="V250" s="151"/>
    </row>
    <row r="251" spans="1:22" x14ac:dyDescent="0.25">
      <c r="A251" s="150"/>
      <c r="V251" s="151"/>
    </row>
    <row r="252" spans="1:22" x14ac:dyDescent="0.25">
      <c r="A252" s="150"/>
      <c r="V252" s="151"/>
    </row>
    <row r="253" spans="1:22" x14ac:dyDescent="0.25">
      <c r="A253" s="150"/>
      <c r="V253" s="151"/>
    </row>
    <row r="254" spans="1:22" ht="14.45" customHeight="1" x14ac:dyDescent="0.25">
      <c r="A254" s="150"/>
      <c r="V254" s="151"/>
    </row>
    <row r="255" spans="1:22" ht="14.45" customHeight="1" x14ac:dyDescent="0.25">
      <c r="A255" s="150"/>
      <c r="V255" s="151"/>
    </row>
    <row r="256" spans="1:22" ht="14.45" customHeight="1" x14ac:dyDescent="0.25">
      <c r="A256" s="150"/>
      <c r="V256" s="151"/>
    </row>
    <row r="257" spans="1:24" x14ac:dyDescent="0.25">
      <c r="A257" s="150"/>
      <c r="V257" s="151"/>
    </row>
    <row r="258" spans="1:24" x14ac:dyDescent="0.25">
      <c r="A258" s="150"/>
      <c r="V258" s="151"/>
    </row>
    <row r="259" spans="1:24" x14ac:dyDescent="0.25">
      <c r="A259" s="150"/>
      <c r="V259" s="151"/>
    </row>
    <row r="260" spans="1:24" x14ac:dyDescent="0.25">
      <c r="A260" s="150"/>
      <c r="V260" s="151"/>
    </row>
    <row r="261" spans="1:24" x14ac:dyDescent="0.25">
      <c r="A261" s="150"/>
      <c r="V261" s="151"/>
    </row>
    <row r="262" spans="1:24" x14ac:dyDescent="0.25">
      <c r="A262" s="150"/>
      <c r="V262" s="151"/>
    </row>
    <row r="263" spans="1:24" x14ac:dyDescent="0.25">
      <c r="A263" s="150"/>
      <c r="V263" s="151"/>
    </row>
    <row r="264" spans="1:24" x14ac:dyDescent="0.25">
      <c r="A264" s="150"/>
      <c r="V264" s="151"/>
    </row>
    <row r="265" spans="1:24" x14ac:dyDescent="0.25">
      <c r="A265" s="150"/>
      <c r="V265" s="151"/>
    </row>
    <row r="266" spans="1:24" x14ac:dyDescent="0.25">
      <c r="A266" s="150"/>
      <c r="V266" s="151"/>
    </row>
    <row r="267" spans="1:24" x14ac:dyDescent="0.25">
      <c r="A267" s="150"/>
      <c r="V267" s="151"/>
    </row>
    <row r="268" spans="1:24" x14ac:dyDescent="0.25">
      <c r="A268" s="150"/>
      <c r="V268" s="151"/>
    </row>
    <row r="269" spans="1:24" x14ac:dyDescent="0.25">
      <c r="A269" s="152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4"/>
    </row>
    <row r="270" spans="1:24" ht="14.45" customHeight="1" x14ac:dyDescent="0.25">
      <c r="A270" s="298" t="s">
        <v>78</v>
      </c>
      <c r="B270" s="299"/>
      <c r="C270" s="299"/>
      <c r="D270" s="299"/>
      <c r="E270" s="299"/>
      <c r="F270" s="299"/>
      <c r="G270" s="299"/>
      <c r="H270" s="299"/>
      <c r="I270" s="299"/>
      <c r="J270" s="299"/>
      <c r="K270" s="299"/>
      <c r="L270" s="299"/>
      <c r="M270" s="299"/>
      <c r="N270" s="299"/>
      <c r="O270" s="299"/>
      <c r="P270" s="299"/>
      <c r="Q270" s="299"/>
      <c r="R270" s="299"/>
      <c r="S270" s="299"/>
      <c r="T270" s="299"/>
      <c r="U270" s="299"/>
      <c r="V270" s="299"/>
      <c r="W270" s="299"/>
      <c r="X270" s="300"/>
    </row>
    <row r="271" spans="1:24" ht="14.45" customHeight="1" x14ac:dyDescent="0.25">
      <c r="A271" s="301"/>
      <c r="B271" s="302"/>
      <c r="C271" s="302"/>
      <c r="D271" s="302"/>
      <c r="E271" s="302"/>
      <c r="F271" s="302"/>
      <c r="G271" s="302"/>
      <c r="H271" s="302"/>
      <c r="I271" s="302"/>
      <c r="J271" s="302"/>
      <c r="K271" s="302"/>
      <c r="L271" s="302"/>
      <c r="M271" s="302"/>
      <c r="N271" s="302"/>
      <c r="O271" s="302"/>
      <c r="P271" s="302"/>
      <c r="Q271" s="302"/>
      <c r="R271" s="302"/>
      <c r="S271" s="302"/>
      <c r="T271" s="302"/>
      <c r="U271" s="302"/>
      <c r="V271" s="302"/>
      <c r="W271" s="302"/>
      <c r="X271" s="303"/>
    </row>
    <row r="272" spans="1:24" ht="14.45" customHeight="1" x14ac:dyDescent="0.25">
      <c r="A272" s="304"/>
      <c r="B272" s="305"/>
      <c r="C272" s="305"/>
      <c r="D272" s="305"/>
      <c r="E272" s="305"/>
      <c r="F272" s="305"/>
      <c r="G272" s="305"/>
      <c r="H272" s="305"/>
      <c r="I272" s="305"/>
      <c r="J272" s="305"/>
      <c r="K272" s="305"/>
      <c r="L272" s="305"/>
      <c r="M272" s="305"/>
      <c r="N272" s="305"/>
      <c r="O272" s="305"/>
      <c r="P272" s="305"/>
      <c r="Q272" s="305"/>
      <c r="R272" s="305"/>
      <c r="S272" s="305"/>
      <c r="T272" s="305"/>
      <c r="U272" s="305"/>
      <c r="V272" s="305"/>
      <c r="W272" s="305"/>
      <c r="X272" s="306"/>
    </row>
    <row r="273" spans="1:24" x14ac:dyDescent="0.25">
      <c r="A273" s="147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9"/>
    </row>
    <row r="274" spans="1:24" ht="15.75" thickBot="1" x14ac:dyDescent="0.3">
      <c r="A274" s="150"/>
      <c r="X274" s="151"/>
    </row>
    <row r="275" spans="1:24" ht="21.75" thickBot="1" x14ac:dyDescent="0.3">
      <c r="A275" s="150"/>
      <c r="B275" s="175" t="s">
        <v>35</v>
      </c>
      <c r="X275" s="151"/>
    </row>
    <row r="276" spans="1:24" x14ac:dyDescent="0.25">
      <c r="A276" s="150"/>
      <c r="X276" s="151"/>
    </row>
    <row r="277" spans="1:24" x14ac:dyDescent="0.25">
      <c r="A277" s="150"/>
      <c r="X277" s="151"/>
    </row>
    <row r="278" spans="1:24" x14ac:dyDescent="0.25">
      <c r="A278" s="150"/>
      <c r="X278" s="151"/>
    </row>
    <row r="279" spans="1:24" x14ac:dyDescent="0.25">
      <c r="A279" s="150"/>
      <c r="X279" s="151"/>
    </row>
    <row r="280" spans="1:24" x14ac:dyDescent="0.25">
      <c r="A280" s="150"/>
      <c r="X280" s="151"/>
    </row>
    <row r="281" spans="1:24" x14ac:dyDescent="0.25">
      <c r="A281" s="150"/>
      <c r="X281" s="151"/>
    </row>
    <row r="282" spans="1:24" x14ac:dyDescent="0.25">
      <c r="A282" s="150"/>
      <c r="X282" s="151"/>
    </row>
    <row r="283" spans="1:24" x14ac:dyDescent="0.25">
      <c r="A283" s="150"/>
      <c r="X283" s="151"/>
    </row>
    <row r="284" spans="1:24" x14ac:dyDescent="0.25">
      <c r="A284" s="150"/>
      <c r="X284" s="151"/>
    </row>
    <row r="285" spans="1:24" x14ac:dyDescent="0.25">
      <c r="A285" s="150"/>
      <c r="X285" s="151"/>
    </row>
    <row r="286" spans="1:24" x14ac:dyDescent="0.25">
      <c r="A286" s="150"/>
      <c r="X286" s="151"/>
    </row>
    <row r="287" spans="1:24" x14ac:dyDescent="0.25">
      <c r="A287" s="150"/>
      <c r="X287" s="151"/>
    </row>
    <row r="288" spans="1:24" x14ac:dyDescent="0.25">
      <c r="A288" s="150"/>
      <c r="X288" s="151"/>
    </row>
    <row r="289" spans="1:24" x14ac:dyDescent="0.25">
      <c r="A289" s="150"/>
      <c r="X289" s="151"/>
    </row>
    <row r="290" spans="1:24" x14ac:dyDescent="0.25">
      <c r="A290" s="150"/>
      <c r="X290" s="151"/>
    </row>
    <row r="291" spans="1:24" x14ac:dyDescent="0.25">
      <c r="A291" s="150"/>
      <c r="X291" s="151"/>
    </row>
    <row r="292" spans="1:24" x14ac:dyDescent="0.25">
      <c r="A292" s="150"/>
      <c r="X292" s="151"/>
    </row>
    <row r="293" spans="1:24" x14ac:dyDescent="0.25">
      <c r="A293" s="150"/>
      <c r="X293" s="151"/>
    </row>
    <row r="294" spans="1:24" x14ac:dyDescent="0.25">
      <c r="A294" s="150"/>
      <c r="X294" s="151"/>
    </row>
    <row r="295" spans="1:24" x14ac:dyDescent="0.25">
      <c r="A295" s="150"/>
      <c r="X295" s="151"/>
    </row>
    <row r="296" spans="1:24" x14ac:dyDescent="0.25">
      <c r="A296" s="150"/>
      <c r="B296" s="146" t="s">
        <v>258</v>
      </c>
      <c r="X296" s="151"/>
    </row>
    <row r="297" spans="1:24" x14ac:dyDescent="0.25">
      <c r="A297" s="150"/>
      <c r="X297" s="151"/>
    </row>
    <row r="298" spans="1:24" x14ac:dyDescent="0.25">
      <c r="A298" s="150"/>
      <c r="B298" s="164">
        <f>C306</f>
        <v>0</v>
      </c>
      <c r="X298" s="151"/>
    </row>
    <row r="299" spans="1:24" x14ac:dyDescent="0.25">
      <c r="A299" s="150"/>
      <c r="X299" s="151"/>
    </row>
    <row r="300" spans="1:24" x14ac:dyDescent="0.25">
      <c r="A300" s="152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4"/>
    </row>
    <row r="301" spans="1:24" x14ac:dyDescent="0.25">
      <c r="A301" s="165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7"/>
    </row>
    <row r="302" spans="1:24" ht="21" x14ac:dyDescent="0.35">
      <c r="A302" s="165"/>
      <c r="B302" s="328" t="s">
        <v>190</v>
      </c>
      <c r="C302" s="328"/>
      <c r="D302" s="166"/>
      <c r="E302" s="52" t="s">
        <v>79</v>
      </c>
      <c r="F302" s="52" t="s">
        <v>80</v>
      </c>
      <c r="G302" s="52" t="s">
        <v>81</v>
      </c>
      <c r="H302" s="52" t="s">
        <v>82</v>
      </c>
      <c r="I302" s="52" t="s">
        <v>83</v>
      </c>
      <c r="J302" s="53" t="s">
        <v>84</v>
      </c>
      <c r="K302" s="166"/>
      <c r="L302" s="54"/>
      <c r="M302" s="55" t="s">
        <v>85</v>
      </c>
      <c r="N302" s="56"/>
      <c r="O302" s="57"/>
      <c r="P302" s="166"/>
      <c r="Q302" s="166"/>
      <c r="R302" s="166"/>
      <c r="S302" s="166"/>
      <c r="T302" s="166"/>
      <c r="U302" s="166"/>
      <c r="V302" s="166"/>
      <c r="W302" s="166"/>
      <c r="X302" s="167"/>
    </row>
    <row r="303" spans="1:24" ht="15" customHeight="1" x14ac:dyDescent="0.25">
      <c r="A303" s="165"/>
      <c r="B303" s="159" t="s">
        <v>80</v>
      </c>
      <c r="C303" s="160" t="str">
        <f>IF(COUNTIF(DI7:DI120,"&gt;0")=0,"",_xlfn.MINIFS(DI7:DI120,DI7:DI120,"&gt;0"))</f>
        <v/>
      </c>
      <c r="D303" s="166"/>
      <c r="E303" s="52" t="s">
        <v>86</v>
      </c>
      <c r="F303" s="161" t="str">
        <f>C303</f>
        <v/>
      </c>
      <c r="G303" s="161" t="e">
        <f>F303+C308</f>
        <v>#VALUE!</v>
      </c>
      <c r="H303" s="43" t="e">
        <f>"("&amp;ROUND(F303,2)&amp;" - "&amp;ROUND(G303,2)&amp;")"</f>
        <v>#VALUE!</v>
      </c>
      <c r="I303" s="162">
        <f>COUNTIFS($DI$7:$DI$120,"&gt;="&amp; F303,$DI$7:$DI$120,"&lt;="&amp;G303)</f>
        <v>0</v>
      </c>
      <c r="J303" s="163" t="e">
        <f>I303/$I$313</f>
        <v>#DIV/0!</v>
      </c>
      <c r="K303" s="166"/>
      <c r="L303" s="171">
        <v>0</v>
      </c>
      <c r="M303" s="172">
        <v>0</v>
      </c>
      <c r="N303" s="173" t="str">
        <f>C303</f>
        <v/>
      </c>
      <c r="O303" s="171" t="s">
        <v>87</v>
      </c>
      <c r="P303" s="166"/>
      <c r="Q303" s="166"/>
      <c r="R303" s="166"/>
      <c r="S303" s="166"/>
      <c r="T303" s="166"/>
      <c r="U303" s="166"/>
      <c r="V303" s="166"/>
      <c r="W303" s="166"/>
      <c r="X303" s="167"/>
    </row>
    <row r="304" spans="1:24" ht="15" customHeight="1" x14ac:dyDescent="0.25">
      <c r="A304" s="165"/>
      <c r="B304" s="159" t="s">
        <v>81</v>
      </c>
      <c r="C304" s="160" t="str">
        <f>IF(COUNTIF(DI7:DI120,"&gt;0")=0,"",MAX(DI7:DI120))</f>
        <v/>
      </c>
      <c r="D304" s="166"/>
      <c r="E304" s="52" t="s">
        <v>88</v>
      </c>
      <c r="F304" s="161" t="e">
        <f>G303</f>
        <v>#VALUE!</v>
      </c>
      <c r="G304" s="161" t="e">
        <f>F304+$C$308</f>
        <v>#VALUE!</v>
      </c>
      <c r="H304" s="43" t="e">
        <f>"("&amp;ROUND(F304,2)&amp;" - "&amp;ROUND(G304,2)&amp;")"</f>
        <v>#VALUE!</v>
      </c>
      <c r="I304" s="162">
        <f>COUNTIFS($DI$7:$DI$120,"&gt;="&amp; F304,$DI$7:$DI$120,"&lt;="&amp;G304)</f>
        <v>0</v>
      </c>
      <c r="J304" s="163" t="e">
        <f>I304/$I$313</f>
        <v>#DIV/0!</v>
      </c>
      <c r="K304" s="166"/>
      <c r="L304" s="52">
        <v>1</v>
      </c>
      <c r="M304" s="174">
        <v>0.1</v>
      </c>
      <c r="N304" s="58" t="e" cm="1" vm="1">
        <f t="array" ref="N304">_xlfn.PERCENTILE.EXC(_xlfn._xlws.FILTER($DI$7:$DI$120,$DI$7:$DI$120&gt;0),M304)</f>
        <v>#VALUE!</v>
      </c>
      <c r="O304" s="52" t="str">
        <f>"P10"</f>
        <v>P10</v>
      </c>
      <c r="P304" s="166"/>
      <c r="Q304" s="166"/>
      <c r="R304" s="166"/>
      <c r="S304" s="166"/>
      <c r="T304" s="166"/>
      <c r="U304" s="166"/>
      <c r="V304" s="166"/>
      <c r="W304" s="166"/>
      <c r="X304" s="167"/>
    </row>
    <row r="305" spans="1:24" ht="15" customHeight="1" x14ac:dyDescent="0.25">
      <c r="A305" s="165"/>
      <c r="B305" s="159" t="s">
        <v>186</v>
      </c>
      <c r="C305" s="160" t="e">
        <f>C304-C303</f>
        <v>#VALUE!</v>
      </c>
      <c r="D305" s="166"/>
      <c r="E305" s="52" t="s">
        <v>89</v>
      </c>
      <c r="F305" s="161" t="e">
        <f>G304</f>
        <v>#VALUE!</v>
      </c>
      <c r="G305" s="161" t="e">
        <f>F305+$C$308</f>
        <v>#VALUE!</v>
      </c>
      <c r="H305" s="43" t="e">
        <f>"("&amp;ROUND(F305,2)&amp;" - "&amp;ROUND(G305,2)&amp;")"</f>
        <v>#VALUE!</v>
      </c>
      <c r="I305" s="162">
        <f>COUNTIFS($DI$7:$DI$120,"&gt;="&amp; F305,$DI$7:$DI$120,"&lt;="&amp;G305)</f>
        <v>0</v>
      </c>
      <c r="J305" s="163" t="e">
        <f>I305/$I$313</f>
        <v>#DIV/0!</v>
      </c>
      <c r="K305" s="166"/>
      <c r="L305" s="171">
        <v>2</v>
      </c>
      <c r="M305" s="174">
        <v>0.2</v>
      </c>
      <c r="N305" s="58" t="e" cm="1" vm="1">
        <f t="array" ref="N305">_xlfn.PERCENTILE.EXC(_xlfn._xlws.FILTER($DI$7:$DI$120,$DI$7:$DI$120&gt;0),M305)</f>
        <v>#VALUE!</v>
      </c>
      <c r="O305" s="52" t="s">
        <v>90</v>
      </c>
      <c r="P305" s="166"/>
      <c r="Q305" s="166"/>
      <c r="R305" s="166"/>
      <c r="S305" s="166"/>
      <c r="T305" s="166"/>
      <c r="U305" s="166"/>
      <c r="V305" s="166"/>
      <c r="W305" s="166"/>
      <c r="X305" s="167"/>
    </row>
    <row r="306" spans="1:24" ht="15.75" x14ac:dyDescent="0.25">
      <c r="A306" s="165"/>
      <c r="B306" s="159" t="s">
        <v>187</v>
      </c>
      <c r="C306" s="159">
        <f>COUNTIF(DI7:DI100,"&gt;0")</f>
        <v>0</v>
      </c>
      <c r="D306" s="166"/>
      <c r="E306" s="52" t="s">
        <v>91</v>
      </c>
      <c r="F306" s="161" t="e">
        <f>G305</f>
        <v>#VALUE!</v>
      </c>
      <c r="G306" s="161" t="e">
        <f>F306+$C$308</f>
        <v>#VALUE!</v>
      </c>
      <c r="H306" s="43" t="e">
        <f>"("&amp;ROUND(F306,2)&amp;" - "&amp;ROUND(G306,2)&amp;")"</f>
        <v>#VALUE!</v>
      </c>
      <c r="I306" s="162">
        <f>COUNTIFS($DI$7:$DI$120,"&gt;="&amp; F306,$DI$7:$DI$120,"&lt;="&amp;G306)</f>
        <v>0</v>
      </c>
      <c r="J306" s="163" t="e">
        <f>I306/$I$313</f>
        <v>#DIV/0!</v>
      </c>
      <c r="K306" s="166"/>
      <c r="L306" s="52">
        <v>3</v>
      </c>
      <c r="M306" s="174">
        <v>0.3</v>
      </c>
      <c r="N306" s="58" t="e" cm="1" vm="1">
        <f t="array" ref="N306">_xlfn.PERCENTILE.EXC(_xlfn._xlws.FILTER($DI$7:$DI$120,$DI$7:$DI$120&gt;0),M306)</f>
        <v>#VALUE!</v>
      </c>
      <c r="O306" s="52" t="s">
        <v>92</v>
      </c>
      <c r="P306" s="166"/>
      <c r="Q306" s="166"/>
      <c r="R306" s="166"/>
      <c r="S306" s="166"/>
      <c r="T306" s="166"/>
      <c r="U306" s="166"/>
      <c r="V306" s="166"/>
      <c r="W306" s="166"/>
      <c r="X306" s="167"/>
    </row>
    <row r="307" spans="1:24" ht="15.75" x14ac:dyDescent="0.25">
      <c r="A307" s="165"/>
      <c r="B307" s="159" t="s">
        <v>188</v>
      </c>
      <c r="C307" s="159">
        <v>5</v>
      </c>
      <c r="D307" s="166"/>
      <c r="E307" s="52" t="s">
        <v>93</v>
      </c>
      <c r="F307" s="161" t="e">
        <f>G306</f>
        <v>#VALUE!</v>
      </c>
      <c r="G307" s="161" t="e">
        <f>F307+$C$308</f>
        <v>#VALUE!</v>
      </c>
      <c r="H307" s="43" t="e">
        <f>"("&amp;ROUND(F307,2)&amp;" - "&amp;ROUND(G307,2)&amp;")"</f>
        <v>#VALUE!</v>
      </c>
      <c r="I307" s="162">
        <f>COUNTIFS($DI$7:$DI$120,"&gt;="&amp; F307,$DI$7:$DI$120,"&lt;="&amp;G307)</f>
        <v>0</v>
      </c>
      <c r="J307" s="163" t="e">
        <f>I307/$I$313</f>
        <v>#DIV/0!</v>
      </c>
      <c r="K307" s="166"/>
      <c r="L307" s="171">
        <v>4</v>
      </c>
      <c r="M307" s="174">
        <v>0.4</v>
      </c>
      <c r="N307" s="58" t="e" cm="1" vm="1">
        <f t="array" ref="N307">_xlfn.PERCENTILE.EXC(_xlfn._xlws.FILTER($DI$7:$DI$120,$DI$7:$DI$120&gt;0),M307)</f>
        <v>#VALUE!</v>
      </c>
      <c r="O307" s="52" t="s">
        <v>94</v>
      </c>
      <c r="P307" s="166"/>
      <c r="Q307" s="166"/>
      <c r="R307" s="166"/>
      <c r="S307" s="166"/>
      <c r="T307" s="166"/>
      <c r="U307" s="166"/>
      <c r="V307" s="166"/>
      <c r="W307" s="166"/>
      <c r="X307" s="167"/>
    </row>
    <row r="308" spans="1:24" ht="15.75" x14ac:dyDescent="0.25">
      <c r="A308" s="165"/>
      <c r="B308" s="159" t="s">
        <v>189</v>
      </c>
      <c r="C308" s="159" t="e">
        <f>C305/C307</f>
        <v>#VALUE!</v>
      </c>
      <c r="D308" s="166"/>
      <c r="E308" s="166"/>
      <c r="F308" s="166"/>
      <c r="G308" s="166"/>
      <c r="H308" s="166"/>
      <c r="I308" s="166"/>
      <c r="J308" s="166"/>
      <c r="K308" s="166"/>
      <c r="L308" s="52">
        <v>5</v>
      </c>
      <c r="M308" s="174">
        <v>0.5</v>
      </c>
      <c r="N308" s="58" t="e" cm="1" vm="1">
        <f t="array" ref="N308">_xlfn.PERCENTILE.EXC(_xlfn._xlws.FILTER($DI$7:$DI$120,$DI$7:$DI$120&gt;0),M308)</f>
        <v>#VALUE!</v>
      </c>
      <c r="O308" s="52" t="s">
        <v>95</v>
      </c>
      <c r="P308" s="166"/>
      <c r="Q308" s="166"/>
      <c r="R308" s="166"/>
      <c r="S308" s="166"/>
      <c r="T308" s="166"/>
      <c r="U308" s="166"/>
      <c r="V308" s="166"/>
      <c r="W308" s="166"/>
      <c r="X308" s="167"/>
    </row>
    <row r="309" spans="1:24" x14ac:dyDescent="0.25">
      <c r="A309" s="165"/>
      <c r="B309" s="166"/>
      <c r="C309" s="166"/>
      <c r="D309" s="166"/>
      <c r="E309" s="166"/>
      <c r="F309" s="166"/>
      <c r="G309" s="166"/>
      <c r="H309" s="166"/>
      <c r="I309" s="166"/>
      <c r="J309" s="166"/>
      <c r="K309" s="166"/>
      <c r="L309" s="171">
        <v>6</v>
      </c>
      <c r="M309" s="174">
        <v>0.6</v>
      </c>
      <c r="N309" s="58" t="e" cm="1" vm="1">
        <f t="array" ref="N309">_xlfn.PERCENTILE.EXC(_xlfn._xlws.FILTER($DI$7:$DI$120,$DI$7:$DI$120&gt;0),M309)</f>
        <v>#VALUE!</v>
      </c>
      <c r="O309" s="52" t="s">
        <v>96</v>
      </c>
      <c r="P309" s="166"/>
      <c r="Q309" s="166"/>
      <c r="R309" s="166"/>
      <c r="S309" s="166"/>
      <c r="T309" s="166"/>
      <c r="U309" s="166"/>
      <c r="V309" s="166"/>
      <c r="W309" s="166"/>
      <c r="X309" s="167"/>
    </row>
    <row r="310" spans="1:24" x14ac:dyDescent="0.25">
      <c r="A310" s="165"/>
      <c r="B310" s="166"/>
      <c r="C310" s="166"/>
      <c r="D310" s="166"/>
      <c r="E310" s="166"/>
      <c r="F310" s="166"/>
      <c r="G310" s="166"/>
      <c r="H310" s="166"/>
      <c r="I310" s="166"/>
      <c r="J310" s="166"/>
      <c r="K310" s="166"/>
      <c r="L310" s="52">
        <v>7</v>
      </c>
      <c r="M310" s="174">
        <v>0.7</v>
      </c>
      <c r="N310" s="58" t="e" cm="1" vm="1">
        <f t="array" ref="N310">_xlfn.PERCENTILE.EXC(_xlfn._xlws.FILTER($DI$7:$DI$120,$DI$7:$DI$120&gt;0),M310)</f>
        <v>#VALUE!</v>
      </c>
      <c r="O310" s="52" t="s">
        <v>97</v>
      </c>
      <c r="P310" s="166"/>
      <c r="Q310" s="166"/>
      <c r="R310" s="166"/>
      <c r="S310" s="166"/>
      <c r="T310" s="166"/>
      <c r="U310" s="166"/>
      <c r="V310" s="166"/>
      <c r="W310" s="166"/>
      <c r="X310" s="167"/>
    </row>
    <row r="311" spans="1:24" x14ac:dyDescent="0.25">
      <c r="A311" s="165"/>
      <c r="B311" s="166"/>
      <c r="C311" s="166"/>
      <c r="D311" s="166"/>
      <c r="E311" s="166"/>
      <c r="F311" s="166"/>
      <c r="G311" s="166"/>
      <c r="H311" s="166"/>
      <c r="I311" s="166"/>
      <c r="J311" s="166"/>
      <c r="K311" s="166"/>
      <c r="L311" s="171">
        <v>8</v>
      </c>
      <c r="M311" s="174">
        <v>0.8</v>
      </c>
      <c r="N311" s="58" t="e" cm="1" vm="1">
        <f t="array" ref="N311">_xlfn.PERCENTILE.EXC(_xlfn._xlws.FILTER($DI$7:$DI$120,$DI$7:$DI$120&gt;0),M311)</f>
        <v>#VALUE!</v>
      </c>
      <c r="O311" s="52" t="s">
        <v>98</v>
      </c>
      <c r="P311" s="166"/>
      <c r="Q311" s="166"/>
      <c r="R311" s="166"/>
      <c r="S311" s="166"/>
      <c r="T311" s="166"/>
      <c r="U311" s="166"/>
      <c r="V311" s="166"/>
      <c r="W311" s="166"/>
      <c r="X311" s="167"/>
    </row>
    <row r="312" spans="1:24" x14ac:dyDescent="0.25">
      <c r="A312" s="165"/>
      <c r="B312" s="166"/>
      <c r="C312" s="166"/>
      <c r="D312" s="166"/>
      <c r="E312" s="166"/>
      <c r="F312" s="166"/>
      <c r="G312" s="166"/>
      <c r="H312" s="166"/>
      <c r="I312" s="166"/>
      <c r="J312" s="166"/>
      <c r="K312" s="166"/>
      <c r="L312" s="52">
        <v>9</v>
      </c>
      <c r="M312" s="174">
        <v>0.9</v>
      </c>
      <c r="N312" s="58" t="e" cm="1" vm="1">
        <f t="array" ref="N312">_xlfn.PERCENTILE.EXC(_xlfn._xlws.FILTER($DI$7:$DI$120,$DI$7:$DI$120&gt;0),M312)</f>
        <v>#VALUE!</v>
      </c>
      <c r="O312" s="52" t="s">
        <v>99</v>
      </c>
      <c r="P312" s="277"/>
      <c r="Q312" s="166"/>
      <c r="R312" s="166"/>
      <c r="S312" s="166"/>
      <c r="T312" s="166"/>
      <c r="U312" s="166"/>
      <c r="V312" s="166"/>
      <c r="W312" s="166"/>
      <c r="X312" s="167"/>
    </row>
    <row r="313" spans="1:24" x14ac:dyDescent="0.25">
      <c r="A313" s="165"/>
      <c r="B313" s="166"/>
      <c r="C313" s="166"/>
      <c r="D313" s="166"/>
      <c r="E313" s="166"/>
      <c r="F313" s="166"/>
      <c r="G313" s="166"/>
      <c r="H313" s="166"/>
      <c r="I313" s="166">
        <f>SUM(I303:I312)</f>
        <v>0</v>
      </c>
      <c r="J313" s="279" t="e">
        <f>SUM(J303:J312)</f>
        <v>#DIV/0!</v>
      </c>
      <c r="K313" s="166"/>
      <c r="L313" s="171">
        <v>10</v>
      </c>
      <c r="M313" s="174">
        <v>0.999</v>
      </c>
      <c r="N313" s="58" t="str">
        <f>+C304</f>
        <v/>
      </c>
      <c r="O313" s="52" t="s">
        <v>100</v>
      </c>
      <c r="P313" s="166"/>
      <c r="Q313" s="166"/>
      <c r="R313" s="166"/>
      <c r="S313" s="166"/>
      <c r="T313" s="166"/>
      <c r="U313" s="166"/>
      <c r="V313" s="166"/>
      <c r="W313" s="166"/>
      <c r="X313" s="167"/>
    </row>
    <row r="314" spans="1:24" x14ac:dyDescent="0.25">
      <c r="A314" s="168"/>
      <c r="B314" s="169"/>
      <c r="C314" s="169"/>
      <c r="D314" s="169"/>
      <c r="E314" s="169"/>
      <c r="F314" s="169"/>
      <c r="G314" s="169"/>
      <c r="H314" s="169"/>
      <c r="I314" s="169"/>
      <c r="J314" s="169"/>
      <c r="K314" s="169"/>
      <c r="L314" s="169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  <c r="X314" s="170"/>
    </row>
    <row r="315" spans="1:24" x14ac:dyDescent="0.25">
      <c r="A315" s="298" t="s">
        <v>78</v>
      </c>
      <c r="B315" s="299"/>
      <c r="C315" s="299"/>
      <c r="D315" s="299"/>
      <c r="E315" s="299"/>
      <c r="F315" s="299"/>
      <c r="G315" s="299"/>
      <c r="H315" s="299"/>
      <c r="I315" s="299"/>
      <c r="J315" s="299"/>
      <c r="K315" s="299"/>
      <c r="L315" s="299"/>
      <c r="M315" s="299"/>
      <c r="N315" s="299"/>
      <c r="O315" s="299"/>
      <c r="P315" s="299"/>
      <c r="Q315" s="299"/>
      <c r="R315" s="299"/>
      <c r="S315" s="299"/>
      <c r="T315" s="299"/>
      <c r="U315" s="299"/>
      <c r="V315" s="299"/>
      <c r="W315" s="299"/>
      <c r="X315" s="300"/>
    </row>
    <row r="316" spans="1:24" x14ac:dyDescent="0.25">
      <c r="A316" s="301"/>
      <c r="B316" s="302"/>
      <c r="C316" s="302"/>
      <c r="D316" s="302"/>
      <c r="E316" s="302"/>
      <c r="F316" s="302"/>
      <c r="G316" s="302"/>
      <c r="H316" s="302"/>
      <c r="I316" s="302"/>
      <c r="J316" s="302"/>
      <c r="K316" s="302"/>
      <c r="L316" s="302"/>
      <c r="M316" s="302"/>
      <c r="N316" s="302"/>
      <c r="O316" s="302"/>
      <c r="P316" s="302"/>
      <c r="Q316" s="302"/>
      <c r="R316" s="302"/>
      <c r="S316" s="302"/>
      <c r="T316" s="302"/>
      <c r="U316" s="302"/>
      <c r="V316" s="302"/>
      <c r="W316" s="302"/>
      <c r="X316" s="303"/>
    </row>
    <row r="317" spans="1:24" x14ac:dyDescent="0.25">
      <c r="A317" s="304"/>
      <c r="B317" s="305"/>
      <c r="C317" s="305"/>
      <c r="D317" s="305"/>
      <c r="E317" s="305"/>
      <c r="F317" s="305"/>
      <c r="G317" s="305"/>
      <c r="H317" s="305"/>
      <c r="I317" s="305"/>
      <c r="J317" s="305"/>
      <c r="K317" s="305"/>
      <c r="L317" s="305"/>
      <c r="M317" s="305"/>
      <c r="N317" s="305"/>
      <c r="O317" s="305"/>
      <c r="P317" s="305"/>
      <c r="Q317" s="305"/>
      <c r="R317" s="305"/>
      <c r="S317" s="305"/>
      <c r="T317" s="305"/>
      <c r="U317" s="305"/>
      <c r="V317" s="305"/>
      <c r="W317" s="305"/>
      <c r="X317" s="306"/>
    </row>
    <row r="318" spans="1:24" x14ac:dyDescent="0.25">
      <c r="A318" s="150"/>
      <c r="X318" s="151"/>
    </row>
    <row r="319" spans="1:24" x14ac:dyDescent="0.25">
      <c r="A319" s="150"/>
      <c r="X319" s="151"/>
    </row>
    <row r="320" spans="1:24" x14ac:dyDescent="0.25">
      <c r="A320" s="150"/>
      <c r="X320" s="151"/>
    </row>
    <row r="321" spans="1:24" x14ac:dyDescent="0.25">
      <c r="A321" s="150"/>
      <c r="X321" s="151"/>
    </row>
    <row r="322" spans="1:24" x14ac:dyDescent="0.25">
      <c r="A322" s="150"/>
      <c r="X322" s="151"/>
    </row>
    <row r="323" spans="1:24" x14ac:dyDescent="0.25">
      <c r="A323" s="150"/>
      <c r="X323" s="151"/>
    </row>
    <row r="324" spans="1:24" x14ac:dyDescent="0.25">
      <c r="A324" s="150"/>
      <c r="X324" s="151"/>
    </row>
    <row r="325" spans="1:24" x14ac:dyDescent="0.25">
      <c r="A325" s="150"/>
      <c r="X325" s="151"/>
    </row>
    <row r="326" spans="1:24" x14ac:dyDescent="0.25">
      <c r="A326" s="150"/>
      <c r="X326" s="151"/>
    </row>
    <row r="327" spans="1:24" x14ac:dyDescent="0.25">
      <c r="A327" s="150"/>
      <c r="X327" s="151"/>
    </row>
    <row r="328" spans="1:24" x14ac:dyDescent="0.25">
      <c r="A328" s="150"/>
      <c r="X328" s="151"/>
    </row>
    <row r="329" spans="1:24" x14ac:dyDescent="0.25">
      <c r="A329" s="150"/>
      <c r="X329" s="151"/>
    </row>
    <row r="330" spans="1:24" x14ac:dyDescent="0.25">
      <c r="A330" s="150"/>
      <c r="R330" s="307" t="str">
        <f>"ENTRADA GEM "&amp;CV4</f>
        <v>ENTRADA GEM pH (Unidades de pH)</v>
      </c>
      <c r="S330" s="308"/>
      <c r="T330" s="308"/>
      <c r="U330" s="309"/>
      <c r="X330" s="151"/>
    </row>
    <row r="331" spans="1:24" x14ac:dyDescent="0.25">
      <c r="A331" s="150"/>
      <c r="R331" s="223" t="s">
        <v>87</v>
      </c>
      <c r="S331" s="223" t="s">
        <v>204</v>
      </c>
      <c r="T331" s="223" t="s">
        <v>162</v>
      </c>
      <c r="U331" s="223" t="s">
        <v>206</v>
      </c>
      <c r="W331" s="146" t="s">
        <v>207</v>
      </c>
      <c r="X331" s="151"/>
    </row>
    <row r="332" spans="1:24" x14ac:dyDescent="0.25">
      <c r="A332" s="150"/>
      <c r="R332" s="224">
        <f>_xlfn.MINIFS(CW7:CW99,CW7:CW99,"&lt;&gt;0")</f>
        <v>6.56</v>
      </c>
      <c r="S332" s="224">
        <f>MAX(CW7:CW99)</f>
        <v>7.47</v>
      </c>
      <c r="T332" s="224">
        <f>AVERAGEIFS(CW7:CW99,CW7:CW99,"&lt;&gt;0")</f>
        <v>6.9468421052631584</v>
      </c>
      <c r="U332" s="226">
        <f>W332/T332</f>
        <v>3.9658394913656574E-2</v>
      </c>
      <c r="W332" s="227" cm="1">
        <f t="array" ref="W332">_xlfn.STDEV.S(IF(CW7:CW99&lt;&gt;0,CW7:CW99))</f>
        <v>0.27550060761334377</v>
      </c>
      <c r="X332" s="151"/>
    </row>
    <row r="333" spans="1:24" x14ac:dyDescent="0.25">
      <c r="A333" s="150"/>
      <c r="R333" s="259"/>
      <c r="X333" s="151"/>
    </row>
    <row r="334" spans="1:24" x14ac:dyDescent="0.25">
      <c r="A334" s="150"/>
      <c r="R334" s="307" t="str">
        <f>"SALIDA GEM "&amp;CV4</f>
        <v>SALIDA GEM pH (Unidades de pH)</v>
      </c>
      <c r="S334" s="308"/>
      <c r="T334" s="308"/>
      <c r="U334" s="309"/>
      <c r="X334" s="151"/>
    </row>
    <row r="335" spans="1:24" x14ac:dyDescent="0.25">
      <c r="A335" s="150"/>
      <c r="R335" s="223" t="s">
        <v>87</v>
      </c>
      <c r="S335" s="223" t="s">
        <v>204</v>
      </c>
      <c r="T335" s="223" t="s">
        <v>162</v>
      </c>
      <c r="U335" s="223" t="s">
        <v>206</v>
      </c>
      <c r="W335" s="146" t="s">
        <v>207</v>
      </c>
      <c r="X335" s="151"/>
    </row>
    <row r="336" spans="1:24" x14ac:dyDescent="0.25">
      <c r="A336" s="150"/>
      <c r="R336" s="224">
        <f>_xlfn.MINIFS(CX7:CX99,CX7:CX99,"&lt;&gt;0")</f>
        <v>6.44</v>
      </c>
      <c r="S336" s="224">
        <f>MAX(CX7:CX99)</f>
        <v>7.42</v>
      </c>
      <c r="T336" s="224">
        <f>AVERAGEIFS(CX7:CX99,CX7:CX99,"&lt;&gt;0")</f>
        <v>6.777368421052631</v>
      </c>
      <c r="U336" s="226">
        <f>W336/T336</f>
        <v>3.5575004597811696E-2</v>
      </c>
      <c r="W336" s="227" cm="1">
        <f t="array" ref="W336">_xlfn.STDEV.S(IF(CX7:CX99&lt;&gt;0,CX7:CX99))</f>
        <v>0.24110491274001117</v>
      </c>
      <c r="X336" s="151"/>
    </row>
    <row r="337" spans="1:24" x14ac:dyDescent="0.25">
      <c r="A337" s="150"/>
      <c r="S337" s="280"/>
      <c r="X337" s="151"/>
    </row>
    <row r="338" spans="1:24" x14ac:dyDescent="0.25">
      <c r="A338" s="150"/>
      <c r="R338" s="307" t="str">
        <f>"% EFICIENCIA REMOCIÓN DE "&amp;CV4</f>
        <v>% EFICIENCIA REMOCIÓN DE pH (Unidades de pH)</v>
      </c>
      <c r="S338" s="308"/>
      <c r="T338" s="308"/>
      <c r="U338" s="309"/>
      <c r="X338" s="151"/>
    </row>
    <row r="339" spans="1:24" x14ac:dyDescent="0.25">
      <c r="A339" s="150"/>
      <c r="R339" s="223" t="s">
        <v>87</v>
      </c>
      <c r="S339" s="223" t="s">
        <v>204</v>
      </c>
      <c r="T339" s="223" t="s">
        <v>162</v>
      </c>
      <c r="U339" s="223" t="s">
        <v>206</v>
      </c>
      <c r="W339" s="146" t="s">
        <v>207</v>
      </c>
      <c r="X339" s="151"/>
    </row>
    <row r="340" spans="1:24" x14ac:dyDescent="0.25">
      <c r="A340" s="150"/>
      <c r="R340" s="225">
        <f>_xlfn.MINIFS(CY7:CY99,CY7:CY99,"&lt;&gt;0")</f>
        <v>-9.4395280235988199E-2</v>
      </c>
      <c r="S340" s="225">
        <f>MAX(CY7:CY99)</f>
        <v>6.1911170928667603E-2</v>
      </c>
      <c r="T340" s="225">
        <f>AVERAGEIFS(CY7:CY99,CY7:CY99,"&lt;&gt;0")</f>
        <v>2.3639628698370621E-2</v>
      </c>
      <c r="U340" s="226">
        <f>W340/T340</f>
        <v>1.5340791771256381</v>
      </c>
      <c r="W340" s="228" cm="1">
        <f t="array" ref="W340">_xlfn.STDEV.S(IF(CY7:CY99&lt;&gt;0,CY7:CY99))</f>
        <v>3.6265062141152021E-2</v>
      </c>
      <c r="X340" s="151"/>
    </row>
    <row r="341" spans="1:24" x14ac:dyDescent="0.25">
      <c r="A341" s="150"/>
      <c r="X341" s="151"/>
    </row>
    <row r="342" spans="1:24" x14ac:dyDescent="0.25">
      <c r="A342" s="150"/>
      <c r="X342" s="151"/>
    </row>
    <row r="343" spans="1:24" x14ac:dyDescent="0.25">
      <c r="A343" s="150"/>
      <c r="X343" s="151"/>
    </row>
    <row r="344" spans="1:24" x14ac:dyDescent="0.25">
      <c r="A344" s="150"/>
      <c r="X344" s="151"/>
    </row>
    <row r="345" spans="1:24" x14ac:dyDescent="0.25">
      <c r="A345" s="150"/>
      <c r="X345" s="151"/>
    </row>
    <row r="346" spans="1:24" ht="14.45" customHeight="1" x14ac:dyDescent="0.25">
      <c r="A346" s="150"/>
      <c r="X346" s="151"/>
    </row>
    <row r="347" spans="1:24" ht="14.45" customHeight="1" x14ac:dyDescent="0.25">
      <c r="A347" s="150"/>
      <c r="X347" s="151"/>
    </row>
    <row r="348" spans="1:24" ht="14.45" customHeight="1" x14ac:dyDescent="0.25">
      <c r="A348" s="152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4"/>
    </row>
    <row r="349" spans="1:24" ht="14.45" customHeight="1" x14ac:dyDescent="0.25">
      <c r="A349" s="298" t="s">
        <v>78</v>
      </c>
      <c r="B349" s="299"/>
      <c r="C349" s="299"/>
      <c r="D349" s="299"/>
      <c r="E349" s="299"/>
      <c r="F349" s="299"/>
      <c r="G349" s="299"/>
      <c r="H349" s="299"/>
      <c r="I349" s="299"/>
      <c r="J349" s="299"/>
      <c r="K349" s="299"/>
      <c r="L349" s="299"/>
      <c r="M349" s="299"/>
      <c r="N349" s="299"/>
      <c r="O349" s="299"/>
      <c r="P349" s="299"/>
      <c r="Q349" s="299"/>
      <c r="R349" s="299"/>
      <c r="S349" s="299"/>
      <c r="T349" s="299"/>
      <c r="U349" s="299"/>
      <c r="V349" s="299"/>
      <c r="W349" s="299"/>
      <c r="X349" s="300"/>
    </row>
    <row r="350" spans="1:24" ht="14.45" customHeight="1" x14ac:dyDescent="0.25">
      <c r="A350" s="301"/>
      <c r="B350" s="302"/>
      <c r="C350" s="302"/>
      <c r="D350" s="302"/>
      <c r="E350" s="302"/>
      <c r="F350" s="302"/>
      <c r="G350" s="302"/>
      <c r="H350" s="302"/>
      <c r="I350" s="302"/>
      <c r="J350" s="302"/>
      <c r="K350" s="302"/>
      <c r="L350" s="302"/>
      <c r="M350" s="302"/>
      <c r="N350" s="302"/>
      <c r="O350" s="302"/>
      <c r="P350" s="302"/>
      <c r="Q350" s="302"/>
      <c r="R350" s="302"/>
      <c r="S350" s="302"/>
      <c r="T350" s="302"/>
      <c r="U350" s="302"/>
      <c r="V350" s="302"/>
      <c r="W350" s="302"/>
      <c r="X350" s="303"/>
    </row>
    <row r="351" spans="1:24" ht="14.45" customHeight="1" x14ac:dyDescent="0.25">
      <c r="A351" s="304"/>
      <c r="B351" s="305"/>
      <c r="C351" s="305"/>
      <c r="D351" s="305"/>
      <c r="E351" s="305"/>
      <c r="F351" s="305"/>
      <c r="G351" s="305"/>
      <c r="H351" s="305"/>
      <c r="I351" s="305"/>
      <c r="J351" s="305"/>
      <c r="K351" s="305"/>
      <c r="L351" s="305"/>
      <c r="M351" s="305"/>
      <c r="N351" s="305"/>
      <c r="O351" s="305"/>
      <c r="P351" s="305"/>
      <c r="Q351" s="305"/>
      <c r="R351" s="305"/>
      <c r="S351" s="305"/>
      <c r="T351" s="305"/>
      <c r="U351" s="305"/>
      <c r="V351" s="305"/>
      <c r="W351" s="305"/>
      <c r="X351" s="306"/>
    </row>
    <row r="352" spans="1:24" x14ac:dyDescent="0.25">
      <c r="A352" s="150"/>
      <c r="X352" s="151"/>
    </row>
    <row r="353" spans="1:24" x14ac:dyDescent="0.25">
      <c r="A353" s="150"/>
      <c r="X353" s="151"/>
    </row>
    <row r="354" spans="1:24" x14ac:dyDescent="0.25">
      <c r="A354" s="150"/>
      <c r="X354" s="151"/>
    </row>
    <row r="355" spans="1:24" x14ac:dyDescent="0.25">
      <c r="A355" s="150"/>
      <c r="X355" s="151"/>
    </row>
    <row r="356" spans="1:24" x14ac:dyDescent="0.25">
      <c r="A356" s="150"/>
      <c r="X356" s="151"/>
    </row>
    <row r="357" spans="1:24" x14ac:dyDescent="0.25">
      <c r="A357" s="150"/>
      <c r="X357" s="151"/>
    </row>
    <row r="358" spans="1:24" x14ac:dyDescent="0.25">
      <c r="A358" s="150"/>
      <c r="X358" s="151"/>
    </row>
    <row r="359" spans="1:24" x14ac:dyDescent="0.25">
      <c r="A359" s="150"/>
      <c r="X359" s="151"/>
    </row>
    <row r="360" spans="1:24" x14ac:dyDescent="0.25">
      <c r="A360" s="150"/>
      <c r="X360" s="151"/>
    </row>
    <row r="361" spans="1:24" x14ac:dyDescent="0.25">
      <c r="A361" s="150"/>
      <c r="X361" s="151"/>
    </row>
    <row r="362" spans="1:24" x14ac:dyDescent="0.25">
      <c r="A362" s="150"/>
      <c r="X362" s="151"/>
    </row>
    <row r="363" spans="1:24" x14ac:dyDescent="0.25">
      <c r="A363" s="150"/>
      <c r="X363" s="151"/>
    </row>
    <row r="364" spans="1:24" x14ac:dyDescent="0.25">
      <c r="A364" s="150"/>
      <c r="X364" s="151"/>
    </row>
    <row r="365" spans="1:24" x14ac:dyDescent="0.25">
      <c r="A365" s="150"/>
      <c r="X365" s="151"/>
    </row>
    <row r="366" spans="1:24" x14ac:dyDescent="0.25">
      <c r="A366" s="150"/>
      <c r="X366" s="151"/>
    </row>
    <row r="367" spans="1:24" x14ac:dyDescent="0.25">
      <c r="A367" s="150"/>
      <c r="X367" s="151"/>
    </row>
    <row r="368" spans="1:24" x14ac:dyDescent="0.25">
      <c r="A368" s="150"/>
      <c r="X368" s="151"/>
    </row>
    <row r="369" spans="1:24" x14ac:dyDescent="0.25">
      <c r="A369" s="150"/>
      <c r="X369" s="151"/>
    </row>
    <row r="370" spans="1:24" x14ac:dyDescent="0.25">
      <c r="A370" s="150"/>
      <c r="X370" s="151"/>
    </row>
    <row r="371" spans="1:24" x14ac:dyDescent="0.25">
      <c r="A371" s="150"/>
      <c r="X371" s="151"/>
    </row>
    <row r="372" spans="1:24" x14ac:dyDescent="0.25">
      <c r="A372" s="150"/>
      <c r="X372" s="151"/>
    </row>
    <row r="373" spans="1:24" x14ac:dyDescent="0.25">
      <c r="A373" s="150"/>
      <c r="X373" s="151"/>
    </row>
    <row r="374" spans="1:24" x14ac:dyDescent="0.25">
      <c r="A374" s="152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4"/>
    </row>
    <row r="375" spans="1:24" x14ac:dyDescent="0.25">
      <c r="A375" s="298" t="s">
        <v>216</v>
      </c>
      <c r="B375" s="299"/>
      <c r="C375" s="299"/>
      <c r="D375" s="299"/>
      <c r="E375" s="299"/>
      <c r="F375" s="299"/>
      <c r="G375" s="299"/>
      <c r="H375" s="299"/>
      <c r="I375" s="299"/>
      <c r="J375" s="299"/>
      <c r="K375" s="299"/>
      <c r="L375" s="299"/>
      <c r="M375" s="299"/>
      <c r="N375" s="299"/>
      <c r="O375" s="299"/>
      <c r="P375" s="299"/>
      <c r="Q375" s="299"/>
      <c r="R375" s="299"/>
      <c r="S375" s="299"/>
      <c r="T375" s="299"/>
      <c r="U375" s="299"/>
      <c r="V375" s="299"/>
      <c r="W375" s="299"/>
      <c r="X375" s="300"/>
    </row>
    <row r="376" spans="1:24" x14ac:dyDescent="0.25">
      <c r="A376" s="301"/>
      <c r="B376" s="302"/>
      <c r="C376" s="302"/>
      <c r="D376" s="302"/>
      <c r="E376" s="302"/>
      <c r="F376" s="302"/>
      <c r="G376" s="302"/>
      <c r="H376" s="302"/>
      <c r="I376" s="302"/>
      <c r="J376" s="302"/>
      <c r="K376" s="302"/>
      <c r="L376" s="302"/>
      <c r="M376" s="302"/>
      <c r="N376" s="302"/>
      <c r="O376" s="302"/>
      <c r="P376" s="302"/>
      <c r="Q376" s="302"/>
      <c r="R376" s="302"/>
      <c r="S376" s="302"/>
      <c r="T376" s="302"/>
      <c r="U376" s="302"/>
      <c r="V376" s="302"/>
      <c r="W376" s="302"/>
      <c r="X376" s="303"/>
    </row>
    <row r="377" spans="1:24" x14ac:dyDescent="0.25">
      <c r="A377" s="304"/>
      <c r="B377" s="305"/>
      <c r="C377" s="305"/>
      <c r="D377" s="305"/>
      <c r="E377" s="305"/>
      <c r="F377" s="305"/>
      <c r="G377" s="305"/>
      <c r="H377" s="305"/>
      <c r="I377" s="305"/>
      <c r="J377" s="305"/>
      <c r="K377" s="305"/>
      <c r="L377" s="305"/>
      <c r="M377" s="305"/>
      <c r="N377" s="305"/>
      <c r="O377" s="305"/>
      <c r="P377" s="305"/>
      <c r="Q377" s="305"/>
      <c r="R377" s="305"/>
      <c r="S377" s="305"/>
      <c r="T377" s="305"/>
      <c r="U377" s="305"/>
      <c r="V377" s="305"/>
      <c r="W377" s="305"/>
      <c r="X377" s="306"/>
    </row>
    <row r="378" spans="1:24" x14ac:dyDescent="0.25">
      <c r="A378" s="150"/>
      <c r="X378" s="151"/>
    </row>
    <row r="379" spans="1:24" x14ac:dyDescent="0.25">
      <c r="A379" s="150"/>
      <c r="X379" s="151"/>
    </row>
    <row r="380" spans="1:24" x14ac:dyDescent="0.25">
      <c r="A380" s="150"/>
      <c r="X380" s="151"/>
    </row>
    <row r="381" spans="1:24" x14ac:dyDescent="0.25">
      <c r="A381" s="150"/>
      <c r="X381" s="151"/>
    </row>
    <row r="382" spans="1:24" x14ac:dyDescent="0.25">
      <c r="A382" s="150"/>
      <c r="X382" s="151"/>
    </row>
    <row r="383" spans="1:24" x14ac:dyDescent="0.25">
      <c r="A383" s="150"/>
      <c r="X383" s="151"/>
    </row>
    <row r="384" spans="1:24" x14ac:dyDescent="0.25">
      <c r="A384" s="150"/>
      <c r="X384" s="151"/>
    </row>
    <row r="385" spans="1:24" x14ac:dyDescent="0.25">
      <c r="A385" s="150"/>
      <c r="X385" s="151"/>
    </row>
    <row r="386" spans="1:24" x14ac:dyDescent="0.25">
      <c r="A386" s="150"/>
      <c r="X386" s="151"/>
    </row>
    <row r="387" spans="1:24" x14ac:dyDescent="0.25">
      <c r="A387" s="150"/>
      <c r="X387" s="151"/>
    </row>
    <row r="388" spans="1:24" x14ac:dyDescent="0.25">
      <c r="A388" s="150"/>
      <c r="X388" s="151"/>
    </row>
    <row r="389" spans="1:24" x14ac:dyDescent="0.25">
      <c r="A389" s="150"/>
      <c r="X389" s="151"/>
    </row>
    <row r="390" spans="1:24" x14ac:dyDescent="0.25">
      <c r="A390" s="150"/>
      <c r="X390" s="151"/>
    </row>
    <row r="391" spans="1:24" x14ac:dyDescent="0.25">
      <c r="A391" s="150"/>
      <c r="X391" s="151"/>
    </row>
    <row r="392" spans="1:24" x14ac:dyDescent="0.25">
      <c r="A392" s="150"/>
      <c r="X392" s="151"/>
    </row>
    <row r="393" spans="1:24" x14ac:dyDescent="0.25">
      <c r="A393" s="150"/>
      <c r="X393" s="151"/>
    </row>
    <row r="394" spans="1:24" x14ac:dyDescent="0.25">
      <c r="A394" s="150"/>
      <c r="X394" s="151"/>
    </row>
    <row r="395" spans="1:24" x14ac:dyDescent="0.25">
      <c r="A395" s="150"/>
      <c r="X395" s="151"/>
    </row>
    <row r="396" spans="1:24" x14ac:dyDescent="0.25">
      <c r="A396" s="150"/>
      <c r="X396" s="151"/>
    </row>
    <row r="397" spans="1:24" x14ac:dyDescent="0.25">
      <c r="A397" s="150"/>
      <c r="X397" s="151"/>
    </row>
    <row r="398" spans="1:24" x14ac:dyDescent="0.25">
      <c r="A398" s="150"/>
      <c r="X398" s="151"/>
    </row>
    <row r="399" spans="1:24" x14ac:dyDescent="0.25">
      <c r="A399" s="150"/>
      <c r="X399" s="151"/>
    </row>
    <row r="400" spans="1:24" x14ac:dyDescent="0.25">
      <c r="A400" s="152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4"/>
    </row>
    <row r="401" spans="1:24" x14ac:dyDescent="0.25">
      <c r="A401" s="298" t="s">
        <v>226</v>
      </c>
      <c r="B401" s="299"/>
      <c r="C401" s="299"/>
      <c r="D401" s="299"/>
      <c r="E401" s="299"/>
      <c r="F401" s="299"/>
      <c r="G401" s="299"/>
      <c r="H401" s="299"/>
      <c r="I401" s="299"/>
      <c r="J401" s="299"/>
      <c r="K401" s="299"/>
      <c r="L401" s="299"/>
      <c r="M401" s="299"/>
      <c r="N401" s="299"/>
      <c r="O401" s="299"/>
      <c r="P401" s="299"/>
      <c r="Q401" s="299"/>
      <c r="R401" s="299"/>
      <c r="S401" s="299"/>
      <c r="T401" s="299"/>
      <c r="U401" s="299"/>
      <c r="V401" s="299"/>
      <c r="W401" s="299"/>
      <c r="X401" s="300"/>
    </row>
    <row r="402" spans="1:24" x14ac:dyDescent="0.25">
      <c r="A402" s="301"/>
      <c r="B402" s="302"/>
      <c r="C402" s="302"/>
      <c r="D402" s="302"/>
      <c r="E402" s="302"/>
      <c r="F402" s="302"/>
      <c r="G402" s="302"/>
      <c r="H402" s="302"/>
      <c r="I402" s="302"/>
      <c r="J402" s="302"/>
      <c r="K402" s="302"/>
      <c r="L402" s="302"/>
      <c r="M402" s="302"/>
      <c r="N402" s="302"/>
      <c r="O402" s="302"/>
      <c r="P402" s="302"/>
      <c r="Q402" s="302"/>
      <c r="R402" s="302"/>
      <c r="S402" s="302"/>
      <c r="T402" s="302"/>
      <c r="U402" s="302"/>
      <c r="V402" s="302"/>
      <c r="W402" s="302"/>
      <c r="X402" s="303"/>
    </row>
    <row r="403" spans="1:24" x14ac:dyDescent="0.25">
      <c r="A403" s="304"/>
      <c r="B403" s="305"/>
      <c r="C403" s="305"/>
      <c r="D403" s="305"/>
      <c r="E403" s="305"/>
      <c r="F403" s="305"/>
      <c r="G403" s="305"/>
      <c r="H403" s="305"/>
      <c r="I403" s="305"/>
      <c r="J403" s="305"/>
      <c r="K403" s="305"/>
      <c r="L403" s="305"/>
      <c r="M403" s="305"/>
      <c r="N403" s="305"/>
      <c r="O403" s="305"/>
      <c r="P403" s="305"/>
      <c r="Q403" s="305"/>
      <c r="R403" s="305"/>
      <c r="S403" s="305"/>
      <c r="T403" s="305"/>
      <c r="U403" s="305"/>
      <c r="V403" s="305"/>
      <c r="W403" s="305"/>
      <c r="X403" s="306"/>
    </row>
    <row r="404" spans="1:24" x14ac:dyDescent="0.25">
      <c r="A404" s="150"/>
      <c r="X404" s="151"/>
    </row>
    <row r="405" spans="1:24" x14ac:dyDescent="0.25">
      <c r="A405" s="150"/>
      <c r="X405" s="151"/>
    </row>
    <row r="406" spans="1:24" x14ac:dyDescent="0.25">
      <c r="A406" s="150"/>
      <c r="X406" s="151"/>
    </row>
    <row r="407" spans="1:24" x14ac:dyDescent="0.25">
      <c r="A407" s="150"/>
      <c r="X407" s="151"/>
    </row>
    <row r="408" spans="1:24" x14ac:dyDescent="0.25">
      <c r="A408" s="150"/>
      <c r="X408" s="151"/>
    </row>
    <row r="409" spans="1:24" x14ac:dyDescent="0.25">
      <c r="A409" s="150"/>
      <c r="X409" s="151"/>
    </row>
    <row r="410" spans="1:24" x14ac:dyDescent="0.25">
      <c r="A410" s="150"/>
      <c r="X410" s="151"/>
    </row>
    <row r="411" spans="1:24" x14ac:dyDescent="0.25">
      <c r="A411" s="150"/>
      <c r="X411" s="151"/>
    </row>
    <row r="412" spans="1:24" x14ac:dyDescent="0.25">
      <c r="A412" s="150"/>
      <c r="X412" s="151"/>
    </row>
    <row r="413" spans="1:24" x14ac:dyDescent="0.25">
      <c r="A413" s="150"/>
      <c r="X413" s="151"/>
    </row>
    <row r="414" spans="1:24" x14ac:dyDescent="0.25">
      <c r="A414" s="150"/>
      <c r="X414" s="151"/>
    </row>
    <row r="415" spans="1:24" x14ac:dyDescent="0.25">
      <c r="A415" s="150"/>
      <c r="X415" s="151"/>
    </row>
    <row r="416" spans="1:24" x14ac:dyDescent="0.25">
      <c r="A416" s="150"/>
      <c r="X416" s="151"/>
    </row>
    <row r="417" spans="1:24" x14ac:dyDescent="0.25">
      <c r="A417" s="150"/>
      <c r="X417" s="151"/>
    </row>
    <row r="418" spans="1:24" x14ac:dyDescent="0.25">
      <c r="A418" s="150"/>
      <c r="X418" s="151"/>
    </row>
    <row r="419" spans="1:24" x14ac:dyDescent="0.25">
      <c r="A419" s="150"/>
      <c r="X419" s="151"/>
    </row>
    <row r="420" spans="1:24" x14ac:dyDescent="0.25">
      <c r="A420" s="150"/>
      <c r="X420" s="151"/>
    </row>
    <row r="421" spans="1:24" x14ac:dyDescent="0.25">
      <c r="A421" s="150"/>
      <c r="R421" s="146" t="s">
        <v>244</v>
      </c>
      <c r="X421" s="151"/>
    </row>
    <row r="422" spans="1:24" x14ac:dyDescent="0.25">
      <c r="A422" s="150"/>
      <c r="R422" s="281">
        <f>SUM(EK7:EK99)</f>
        <v>930.72672</v>
      </c>
      <c r="X422" s="151"/>
    </row>
    <row r="423" spans="1:24" x14ac:dyDescent="0.25">
      <c r="A423" s="150"/>
      <c r="X423" s="151"/>
    </row>
    <row r="424" spans="1:24" x14ac:dyDescent="0.25">
      <c r="A424" s="150"/>
      <c r="X424" s="151"/>
    </row>
    <row r="425" spans="1:24" x14ac:dyDescent="0.25">
      <c r="A425" s="150"/>
      <c r="X425" s="151"/>
    </row>
    <row r="426" spans="1:24" x14ac:dyDescent="0.25">
      <c r="A426" s="152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4"/>
    </row>
    <row r="427" spans="1:24" x14ac:dyDescent="0.25">
      <c r="A427" s="298" t="s">
        <v>241</v>
      </c>
      <c r="B427" s="299"/>
      <c r="C427" s="299"/>
      <c r="D427" s="299"/>
      <c r="E427" s="299"/>
      <c r="F427" s="299"/>
      <c r="G427" s="299"/>
      <c r="H427" s="299"/>
      <c r="I427" s="299"/>
      <c r="J427" s="299"/>
      <c r="K427" s="299"/>
      <c r="L427" s="299"/>
      <c r="M427" s="299"/>
      <c r="N427" s="299"/>
      <c r="O427" s="299"/>
      <c r="P427" s="299"/>
      <c r="Q427" s="299"/>
      <c r="R427" s="299"/>
      <c r="S427" s="299"/>
      <c r="T427" s="299"/>
      <c r="U427" s="299"/>
      <c r="V427" s="299"/>
      <c r="W427" s="299"/>
      <c r="X427" s="300"/>
    </row>
    <row r="428" spans="1:24" x14ac:dyDescent="0.25">
      <c r="A428" s="301"/>
      <c r="B428" s="302"/>
      <c r="C428" s="302"/>
      <c r="D428" s="302"/>
      <c r="E428" s="302"/>
      <c r="F428" s="302"/>
      <c r="G428" s="302"/>
      <c r="H428" s="302"/>
      <c r="I428" s="302"/>
      <c r="J428" s="302"/>
      <c r="K428" s="302"/>
      <c r="L428" s="302"/>
      <c r="M428" s="302"/>
      <c r="N428" s="302"/>
      <c r="O428" s="302"/>
      <c r="P428" s="302"/>
      <c r="Q428" s="302"/>
      <c r="R428" s="302"/>
      <c r="S428" s="302"/>
      <c r="T428" s="302"/>
      <c r="U428" s="302"/>
      <c r="V428" s="302"/>
      <c r="W428" s="302"/>
      <c r="X428" s="303"/>
    </row>
    <row r="429" spans="1:24" x14ac:dyDescent="0.25">
      <c r="A429" s="304"/>
      <c r="B429" s="305"/>
      <c r="C429" s="305"/>
      <c r="D429" s="305"/>
      <c r="E429" s="305"/>
      <c r="F429" s="305"/>
      <c r="G429" s="305"/>
      <c r="H429" s="305"/>
      <c r="I429" s="305"/>
      <c r="J429" s="305"/>
      <c r="K429" s="305"/>
      <c r="L429" s="305"/>
      <c r="M429" s="305"/>
      <c r="N429" s="305"/>
      <c r="O429" s="305"/>
      <c r="P429" s="305"/>
      <c r="Q429" s="305"/>
      <c r="R429" s="305"/>
      <c r="S429" s="305"/>
      <c r="T429" s="305"/>
      <c r="U429" s="305"/>
      <c r="V429" s="305"/>
      <c r="W429" s="305"/>
      <c r="X429" s="306"/>
    </row>
  </sheetData>
  <autoFilter ref="CO7:CR38" xr:uid="{2BBE27B1-C07B-46FF-AF1D-9C1254CF058E}"/>
  <mergeCells count="22"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  <mergeCell ref="A427:X429"/>
    <mergeCell ref="A349:X351"/>
    <mergeCell ref="A375:X377"/>
    <mergeCell ref="A401:X403"/>
    <mergeCell ref="R330:U330"/>
    <mergeCell ref="R334:U334"/>
    <mergeCell ref="R338:U338"/>
  </mergeCells>
  <conditionalFormatting pivot="1" sqref="DI7:DI51">
    <cfRule type="cellIs" dxfId="141" priority="1" operator="greaterThan">
      <formula>2500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B26" zoomScale="80" zoomScaleNormal="80" workbookViewId="0">
      <selection activeCell="B3" sqref="B3"/>
    </sheetView>
  </sheetViews>
  <sheetFormatPr baseColWidth="10" defaultRowHeight="15" x14ac:dyDescent="0.25"/>
  <cols>
    <col min="2" max="2" width="17" customWidth="1"/>
    <col min="3" max="3" width="50.140625" customWidth="1"/>
    <col min="4" max="4" width="12" style="51" bestFit="1" customWidth="1"/>
    <col min="5" max="5" width="17.7109375" style="39" bestFit="1" customWidth="1"/>
    <col min="6" max="6" width="25.140625" style="39" bestFit="1" customWidth="1"/>
    <col min="7" max="7" width="18.7109375" customWidth="1"/>
    <col min="8" max="8" width="21" customWidth="1"/>
    <col min="9" max="9" width="20.85546875" customWidth="1"/>
    <col min="10" max="12" width="22.140625" customWidth="1"/>
    <col min="13" max="13" width="18.7109375" customWidth="1"/>
    <col min="14" max="14" width="20.7109375" customWidth="1"/>
    <col min="15" max="24" width="18.7109375" customWidth="1"/>
    <col min="25" max="164" width="11.42578125" style="42"/>
  </cols>
  <sheetData>
    <row r="1" spans="1:164" s="145" customFormat="1" ht="30.2" customHeight="1" thickBot="1" x14ac:dyDescent="0.3">
      <c r="A1" s="145" t="s">
        <v>179</v>
      </c>
      <c r="B1" s="48" t="s">
        <v>43</v>
      </c>
      <c r="C1" s="49" t="s">
        <v>44</v>
      </c>
      <c r="D1" s="49" t="s">
        <v>122</v>
      </c>
      <c r="E1" s="69" t="s">
        <v>33</v>
      </c>
      <c r="F1" s="68" t="s">
        <v>34</v>
      </c>
      <c r="G1" s="68" t="s">
        <v>35</v>
      </c>
      <c r="H1" s="68" t="s">
        <v>36</v>
      </c>
      <c r="I1" s="68" t="s">
        <v>37</v>
      </c>
      <c r="J1" s="68" t="s">
        <v>38</v>
      </c>
      <c r="K1" s="68" t="s">
        <v>39</v>
      </c>
      <c r="L1" s="68" t="s">
        <v>40</v>
      </c>
      <c r="M1" s="68" t="s">
        <v>41</v>
      </c>
      <c r="N1" s="68" t="s">
        <v>243</v>
      </c>
      <c r="O1" s="68" t="s">
        <v>111</v>
      </c>
      <c r="P1" s="68" t="s">
        <v>246</v>
      </c>
      <c r="Q1" s="68" t="s">
        <v>112</v>
      </c>
      <c r="R1" s="68" t="s">
        <v>106</v>
      </c>
      <c r="S1" s="68" t="s">
        <v>107</v>
      </c>
      <c r="T1" s="9" t="s">
        <v>205</v>
      </c>
      <c r="U1" s="9" t="s">
        <v>145</v>
      </c>
      <c r="V1" s="9" t="s">
        <v>146</v>
      </c>
      <c r="W1" s="158" t="s">
        <v>175</v>
      </c>
      <c r="X1" s="158" t="s">
        <v>185</v>
      </c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  <c r="FE1" s="144"/>
      <c r="FF1" s="144"/>
      <c r="FG1" s="144"/>
      <c r="FH1" s="144"/>
    </row>
    <row r="2" spans="1:164" s="79" customFormat="1" ht="12.2" customHeight="1" x14ac:dyDescent="0.25">
      <c r="A2" s="79">
        <v>1</v>
      </c>
      <c r="B2" s="75">
        <v>46174</v>
      </c>
      <c r="C2" s="76" t="s">
        <v>125</v>
      </c>
      <c r="D2" s="77">
        <v>1</v>
      </c>
      <c r="E2" s="78">
        <f>'BITÁCORA CALIDAD DE AGUA '!AY3</f>
        <v>41.2</v>
      </c>
      <c r="F2" s="78">
        <f>'BITÁCORA CALIDAD DE AGUA '!BB3</f>
        <v>31.2</v>
      </c>
      <c r="G2" s="78">
        <f>'BITÁCORA CALIDAD DE AGUA '!BE3</f>
        <v>31.9</v>
      </c>
      <c r="H2" s="78">
        <f>'BITÁCORA CALIDAD DE AGUA '!BH3</f>
        <v>29.4</v>
      </c>
      <c r="I2" s="78">
        <f>'BITÁCORA CALIDAD DE AGUA '!BK3</f>
        <v>32.4</v>
      </c>
      <c r="J2" s="78">
        <f>'BITÁCORA CALIDAD DE AGUA '!BN3</f>
        <v>31.7</v>
      </c>
      <c r="K2" s="78">
        <f>'BITÁCORA CALIDAD DE AGUA '!BQ3</f>
        <v>31.2</v>
      </c>
      <c r="L2" s="78">
        <f>'BITÁCORA CALIDAD DE AGUA '!BT3</f>
        <v>28.4</v>
      </c>
      <c r="M2" s="78">
        <f>'BITÁCORA CALIDAD DE AGUA '!BW3</f>
        <v>29.2</v>
      </c>
      <c r="N2" s="78">
        <f>'BITÁCORA CALIDAD DE AGUA '!BZ3</f>
        <v>31.9</v>
      </c>
      <c r="O2" s="78">
        <f>'BITÁCORA CALIDAD DE AGUA '!CC3</f>
        <v>0</v>
      </c>
      <c r="P2" s="76">
        <f>'BITÁCORA CALIDAD DE AGUA '!CF3</f>
        <v>30.2</v>
      </c>
      <c r="Q2" s="76">
        <f>'BITÁCORA CALIDAD DE AGUA '!CI3</f>
        <v>0</v>
      </c>
      <c r="R2" s="76">
        <f>'BITÁCORA CALIDAD DE AGUA '!CL3</f>
        <v>0</v>
      </c>
      <c r="S2" s="76">
        <f>'BITÁCORA CALIDAD DE AGUA '!CO3</f>
        <v>0</v>
      </c>
      <c r="T2" s="127"/>
      <c r="U2" s="127"/>
      <c r="V2" s="127"/>
      <c r="W2" s="84">
        <f>INDEX('Tabla datos 1'!E2:V2,MATCH(DASHBOARD!$B$96,'Tabla datos 1'!$E$1:$V$1,0))</f>
        <v>31.9</v>
      </c>
      <c r="X2" s="84">
        <f>INDEX('Tabla datos 1'!E2:V2,MATCH(DASHBOARD!$B$275,'Tabla datos 1'!$E$1:$V$1,0))</f>
        <v>31.9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79" customFormat="1" ht="12.2" customHeight="1" x14ac:dyDescent="0.25">
      <c r="A3" s="79">
        <v>2</v>
      </c>
      <c r="B3" s="80">
        <f>+B2</f>
        <v>46174</v>
      </c>
      <c r="C3" s="81" t="s">
        <v>8</v>
      </c>
      <c r="D3" s="82">
        <v>1</v>
      </c>
      <c r="E3" s="83">
        <f>'BITÁCORA CALIDAD DE AGUA '!AY4</f>
        <v>10.36</v>
      </c>
      <c r="F3" s="83">
        <f>'BITÁCORA CALIDAD DE AGUA '!BB4</f>
        <v>6.79</v>
      </c>
      <c r="G3" s="83">
        <f>'BITÁCORA CALIDAD DE AGUA '!BE4</f>
        <v>6.47</v>
      </c>
      <c r="H3" s="83">
        <f>'BITÁCORA CALIDAD DE AGUA '!BH4</f>
        <v>7.5</v>
      </c>
      <c r="I3" s="83">
        <f>'BITÁCORA CALIDAD DE AGUA '!BK4</f>
        <v>7.53</v>
      </c>
      <c r="J3" s="83">
        <f>'BITÁCORA CALIDAD DE AGUA '!BN4</f>
        <v>7.76</v>
      </c>
      <c r="K3" s="83">
        <f>'BITÁCORA CALIDAD DE AGUA '!BQ4</f>
        <v>7.39</v>
      </c>
      <c r="L3" s="83">
        <f>'BITÁCORA CALIDAD DE AGUA '!BT4</f>
        <v>7.74</v>
      </c>
      <c r="M3" s="83">
        <f>'BITÁCORA CALIDAD DE AGUA '!BW4</f>
        <v>7.56</v>
      </c>
      <c r="N3" s="83">
        <f>'BITÁCORA CALIDAD DE AGUA '!BZ4</f>
        <v>7.08</v>
      </c>
      <c r="O3" s="83">
        <f>'BITÁCORA CALIDAD DE AGUA '!CC4</f>
        <v>0</v>
      </c>
      <c r="P3" s="84">
        <f>'BITÁCORA CALIDAD DE AGUA '!CF4</f>
        <v>7.32</v>
      </c>
      <c r="Q3" s="84">
        <f>'BITÁCORA CALIDAD DE AGUA '!CI4</f>
        <v>0</v>
      </c>
      <c r="R3" s="84">
        <f>'BITÁCORA CALIDAD DE AGUA '!CL4</f>
        <v>0</v>
      </c>
      <c r="S3" s="84">
        <f>'BITÁCORA CALIDAD DE AGUA '!CO4</f>
        <v>0</v>
      </c>
      <c r="T3" s="128"/>
      <c r="U3" s="128"/>
      <c r="V3" s="128"/>
      <c r="W3" s="84">
        <f>INDEX('Tabla datos 1'!E3:V3,MATCH(DASHBOARD!$B$96,'Tabla datos 1'!$E$1:$V$1,0))</f>
        <v>6.47</v>
      </c>
      <c r="X3" s="84">
        <f>INDEX('Tabla datos 1'!E3:V3,MATCH(DASHBOARD!$B$275,'Tabla datos 1'!$E$1:$V$1,0))</f>
        <v>6.47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79" customFormat="1" ht="12.2" customHeight="1" x14ac:dyDescent="0.25">
      <c r="A4" s="79">
        <v>3</v>
      </c>
      <c r="B4" s="80">
        <f t="shared" ref="B4:B64" si="0">+B3</f>
        <v>46174</v>
      </c>
      <c r="C4" s="85" t="s">
        <v>126</v>
      </c>
      <c r="D4" s="82">
        <v>1</v>
      </c>
      <c r="E4" s="86">
        <f>'BITÁCORA CALIDAD DE AGUA '!AY5</f>
        <v>0</v>
      </c>
      <c r="F4" s="86">
        <f>'BITÁCORA CALIDAD DE AGUA '!BB5</f>
        <v>0</v>
      </c>
      <c r="G4" s="86">
        <f>'BITÁCORA CALIDAD DE AGUA '!BE5</f>
        <v>0</v>
      </c>
      <c r="H4" s="86">
        <f>'BITÁCORA CALIDAD DE AGUA '!BH5</f>
        <v>0</v>
      </c>
      <c r="I4" s="86">
        <f>'BITÁCORA CALIDAD DE AGUA '!BK5</f>
        <v>0</v>
      </c>
      <c r="J4" s="86">
        <f>'BITÁCORA CALIDAD DE AGUA '!BN5</f>
        <v>0</v>
      </c>
      <c r="K4" s="86">
        <f>'BITÁCORA CALIDAD DE AGUA '!BQ5</f>
        <v>0</v>
      </c>
      <c r="L4" s="86">
        <f>'BITÁCORA CALIDAD DE AGUA '!BT5</f>
        <v>0</v>
      </c>
      <c r="M4" s="86">
        <f>'BITÁCORA CALIDAD DE AGUA '!BW5</f>
        <v>0</v>
      </c>
      <c r="N4" s="86">
        <f>'BITÁCORA CALIDAD DE AGUA '!BZ5</f>
        <v>0</v>
      </c>
      <c r="O4" s="86">
        <f>'BITÁCORA CALIDAD DE AGUA '!CC5</f>
        <v>0</v>
      </c>
      <c r="P4" s="85">
        <f>'BITÁCORA CALIDAD DE AGUA '!CF5</f>
        <v>0</v>
      </c>
      <c r="Q4" s="85">
        <f>'BITÁCORA CALIDAD DE AGUA '!CI5</f>
        <v>0</v>
      </c>
      <c r="R4" s="85">
        <f>'BITÁCORA CALIDAD DE AGUA '!CL5</f>
        <v>0</v>
      </c>
      <c r="S4" s="85">
        <f>'BITÁCORA CALIDAD DE AGUA '!CO5</f>
        <v>0</v>
      </c>
      <c r="T4" s="129"/>
      <c r="U4" s="129"/>
      <c r="V4" s="129"/>
      <c r="W4" s="85">
        <f>INDEX('Tabla datos 1'!E4:V4,MATCH(DASHBOARD!$B$96,'Tabla datos 1'!$E$1:$V$1,0))</f>
        <v>0</v>
      </c>
      <c r="X4" s="85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79" customFormat="1" ht="12.2" customHeight="1" x14ac:dyDescent="0.25">
      <c r="A5" s="79">
        <v>4</v>
      </c>
      <c r="B5" s="80">
        <f t="shared" si="0"/>
        <v>46174</v>
      </c>
      <c r="C5" s="85" t="s">
        <v>127</v>
      </c>
      <c r="D5" s="82">
        <v>1</v>
      </c>
      <c r="E5" s="87">
        <f>'BITÁCORA CALIDAD DE AGUA '!AY6</f>
        <v>1118</v>
      </c>
      <c r="F5" s="87">
        <f>'BITÁCORA CALIDAD DE AGUA '!BB6</f>
        <v>1000</v>
      </c>
      <c r="G5" s="87">
        <f>'BITÁCORA CALIDAD DE AGUA '!BE6</f>
        <v>1053</v>
      </c>
      <c r="H5" s="87">
        <f>'BITÁCORA CALIDAD DE AGUA '!BH6</f>
        <v>0</v>
      </c>
      <c r="I5" s="87">
        <f>'BITÁCORA CALIDAD DE AGUA '!BK6</f>
        <v>0</v>
      </c>
      <c r="J5" s="87">
        <f>'BITÁCORA CALIDAD DE AGUA '!BN6</f>
        <v>0</v>
      </c>
      <c r="K5" s="87">
        <f>'BITÁCORA CALIDAD DE AGUA '!BQ6</f>
        <v>0</v>
      </c>
      <c r="L5" s="87">
        <f>'BITÁCORA CALIDAD DE AGUA '!BT6</f>
        <v>1710</v>
      </c>
      <c r="M5" s="87">
        <f>'BITÁCORA CALIDAD DE AGUA '!BW6</f>
        <v>1736</v>
      </c>
      <c r="N5" s="87">
        <f>'BITÁCORA CALIDAD DE AGUA '!BZ6</f>
        <v>2023</v>
      </c>
      <c r="O5" s="87">
        <f>'BITÁCORA CALIDAD DE AGUA '!CC6</f>
        <v>0</v>
      </c>
      <c r="P5" s="81">
        <f>'BITÁCORA CALIDAD DE AGUA '!CF6</f>
        <v>197.2</v>
      </c>
      <c r="Q5" s="81">
        <f>'BITÁCORA CALIDAD DE AGUA '!CI6</f>
        <v>0</v>
      </c>
      <c r="R5" s="81">
        <f>'BITÁCORA CALIDAD DE AGUA '!CL6</f>
        <v>0</v>
      </c>
      <c r="S5" s="81">
        <f>'BITÁCORA CALIDAD DE AGUA '!CO6</f>
        <v>0</v>
      </c>
      <c r="T5" s="130"/>
      <c r="U5" s="130"/>
      <c r="V5" s="130"/>
      <c r="W5" s="81">
        <f>INDEX('Tabla datos 1'!E5:V5,MATCH(DASHBOARD!$B$96,'Tabla datos 1'!$E$1:$V$1,0))</f>
        <v>1053</v>
      </c>
      <c r="X5" s="81">
        <f>INDEX('Tabla datos 1'!E5:V5,MATCH(DASHBOARD!$B$275,'Tabla datos 1'!$E$1:$V$1,0))</f>
        <v>1053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79" customFormat="1" ht="12.2" customHeight="1" x14ac:dyDescent="0.25">
      <c r="A6" s="79">
        <v>5</v>
      </c>
      <c r="B6" s="80">
        <f t="shared" si="0"/>
        <v>46174</v>
      </c>
      <c r="C6" s="85" t="s">
        <v>128</v>
      </c>
      <c r="D6" s="82">
        <v>1</v>
      </c>
      <c r="E6" s="87">
        <f>'BITÁCORA CALIDAD DE AGUA '!AY7</f>
        <v>422</v>
      </c>
      <c r="F6" s="87">
        <f>'BITÁCORA CALIDAD DE AGUA '!BB7</f>
        <v>597</v>
      </c>
      <c r="G6" s="87">
        <f>'BITÁCORA CALIDAD DE AGUA '!BE7</f>
        <v>56</v>
      </c>
      <c r="H6" s="87">
        <f>'BITÁCORA CALIDAD DE AGUA '!BH7</f>
        <v>211</v>
      </c>
      <c r="I6" s="87">
        <f>'BITÁCORA CALIDAD DE AGUA '!BK7</f>
        <v>6784</v>
      </c>
      <c r="J6" s="87">
        <f>'BITÁCORA CALIDAD DE AGUA '!BN7</f>
        <v>11647</v>
      </c>
      <c r="K6" s="87">
        <f>'BITÁCORA CALIDAD DE AGUA '!BQ7</f>
        <v>12429</v>
      </c>
      <c r="L6" s="87">
        <f>'BITÁCORA CALIDAD DE AGUA '!BT7</f>
        <v>2</v>
      </c>
      <c r="M6" s="87">
        <f>'BITÁCORA CALIDAD DE AGUA '!BW7</f>
        <v>27</v>
      </c>
      <c r="N6" s="87">
        <f>'BITÁCORA CALIDAD DE AGUA '!BZ7</f>
        <v>46</v>
      </c>
      <c r="O6" s="87">
        <f>'BITÁCORA CALIDAD DE AGUA '!CC7</f>
        <v>0</v>
      </c>
      <c r="P6" s="81">
        <f>'BITÁCORA CALIDAD DE AGUA '!CF7</f>
        <v>0</v>
      </c>
      <c r="Q6" s="81">
        <f>'BITÁCORA CALIDAD DE AGUA '!CI7</f>
        <v>0</v>
      </c>
      <c r="R6" s="81">
        <f>'BITÁCORA CALIDAD DE AGUA '!CL7</f>
        <v>0</v>
      </c>
      <c r="S6" s="81">
        <f>'BITÁCORA CALIDAD DE AGUA '!CO7</f>
        <v>0</v>
      </c>
      <c r="T6" s="130"/>
      <c r="U6" s="130"/>
      <c r="V6" s="130"/>
      <c r="W6" s="81">
        <f>INDEX('Tabla datos 1'!E6:V6,MATCH(DASHBOARD!$B$96,'Tabla datos 1'!$E$1:$V$1,0))</f>
        <v>56</v>
      </c>
      <c r="X6" s="81">
        <f>INDEX('Tabla datos 1'!E6:V6,MATCH(DASHBOARD!$B$275,'Tabla datos 1'!$E$1:$V$1,0))</f>
        <v>56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79" customFormat="1" ht="12.2" customHeight="1" x14ac:dyDescent="0.25">
      <c r="A7" s="79">
        <v>6</v>
      </c>
      <c r="B7" s="80">
        <f t="shared" si="0"/>
        <v>46174</v>
      </c>
      <c r="C7" s="85" t="s">
        <v>129</v>
      </c>
      <c r="D7" s="82">
        <v>1</v>
      </c>
      <c r="E7" s="87">
        <f>'BITÁCORA CALIDAD DE AGUA '!AY8</f>
        <v>0</v>
      </c>
      <c r="F7" s="87">
        <f>'BITÁCORA CALIDAD DE AGUA '!BB8</f>
        <v>0</v>
      </c>
      <c r="G7" s="87">
        <f>'BITÁCORA CALIDAD DE AGUA '!BE8</f>
        <v>0</v>
      </c>
      <c r="H7" s="87">
        <f>'BITÁCORA CALIDAD DE AGUA '!BH8</f>
        <v>20</v>
      </c>
      <c r="I7" s="87">
        <f>'BITÁCORA CALIDAD DE AGUA '!BK8</f>
        <v>950</v>
      </c>
      <c r="J7" s="87">
        <f>'BITÁCORA CALIDAD DE AGUA '!BN8</f>
        <v>1000</v>
      </c>
      <c r="K7" s="87">
        <f>'BITÁCORA CALIDAD DE AGUA '!BQ8</f>
        <v>1000</v>
      </c>
      <c r="L7" s="87">
        <f>'BITÁCORA CALIDAD DE AGUA '!BT8</f>
        <v>0</v>
      </c>
      <c r="M7" s="87">
        <f>'BITÁCORA CALIDAD DE AGUA '!BW8</f>
        <v>0</v>
      </c>
      <c r="N7" s="87">
        <f>'BITÁCORA CALIDAD DE AGUA '!BZ8</f>
        <v>0</v>
      </c>
      <c r="O7" s="87">
        <f>'BITÁCORA CALIDAD DE AGUA '!CC8</f>
        <v>0</v>
      </c>
      <c r="P7" s="81">
        <f>'BITÁCORA CALIDAD DE AGUA '!CF8</f>
        <v>0</v>
      </c>
      <c r="Q7" s="81">
        <f>'BITÁCORA CALIDAD DE AGUA '!CI8</f>
        <v>0</v>
      </c>
      <c r="R7" s="81">
        <f>'BITÁCORA CALIDAD DE AGUA '!CL8</f>
        <v>0</v>
      </c>
      <c r="S7" s="81">
        <f>'BITÁCORA CALIDAD DE AGUA '!CO8</f>
        <v>0</v>
      </c>
      <c r="T7" s="130"/>
      <c r="U7" s="130"/>
      <c r="V7" s="130"/>
      <c r="W7" s="81">
        <f>INDEX('Tabla datos 1'!E7:V7,MATCH(DASHBOARD!$B$96,'Tabla datos 1'!$E$1:$V$1,0))</f>
        <v>0</v>
      </c>
      <c r="X7" s="81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79" customFormat="1" ht="12.2" customHeight="1" x14ac:dyDescent="0.25">
      <c r="A8" s="79">
        <v>7</v>
      </c>
      <c r="B8" s="80">
        <f t="shared" si="0"/>
        <v>46174</v>
      </c>
      <c r="C8" s="85" t="s">
        <v>130</v>
      </c>
      <c r="D8" s="82">
        <v>1</v>
      </c>
      <c r="E8" s="87">
        <f>'BITÁCORA CALIDAD DE AGUA '!AY9</f>
        <v>0</v>
      </c>
      <c r="F8" s="87">
        <f>'BITÁCORA CALIDAD DE AGUA '!BB9</f>
        <v>0</v>
      </c>
      <c r="G8" s="87">
        <f>'BITÁCORA CALIDAD DE AGUA '!BE9</f>
        <v>0</v>
      </c>
      <c r="H8" s="87">
        <f>'BITÁCORA CALIDAD DE AGUA '!BH9</f>
        <v>0</v>
      </c>
      <c r="I8" s="87">
        <f>'BITÁCORA CALIDAD DE AGUA '!BK9</f>
        <v>0</v>
      </c>
      <c r="J8" s="87">
        <f>'BITÁCORA CALIDAD DE AGUA '!BN9</f>
        <v>0</v>
      </c>
      <c r="K8" s="87">
        <f>'BITÁCORA CALIDAD DE AGUA '!BQ9</f>
        <v>0</v>
      </c>
      <c r="L8" s="87">
        <f>'BITÁCORA CALIDAD DE AGUA '!BT9</f>
        <v>0</v>
      </c>
      <c r="M8" s="87">
        <f>'BITÁCORA CALIDAD DE AGUA '!BW9</f>
        <v>0</v>
      </c>
      <c r="N8" s="87">
        <f>'BITÁCORA CALIDAD DE AGUA '!BZ9</f>
        <v>0</v>
      </c>
      <c r="O8" s="87">
        <f>'BITÁCORA CALIDAD DE AGUA '!CC9</f>
        <v>0</v>
      </c>
      <c r="P8" s="81">
        <f>'BITÁCORA CALIDAD DE AGUA '!CF9</f>
        <v>0.05</v>
      </c>
      <c r="Q8" s="81">
        <f>'BITÁCORA CALIDAD DE AGUA '!CI9</f>
        <v>0</v>
      </c>
      <c r="R8" s="81">
        <f>'BITÁCORA CALIDAD DE AGUA '!CL9</f>
        <v>0</v>
      </c>
      <c r="S8" s="81">
        <f>'BITÁCORA CALIDAD DE AGUA '!CO9</f>
        <v>0</v>
      </c>
      <c r="T8" s="130"/>
      <c r="U8" s="130"/>
      <c r="V8" s="130"/>
      <c r="W8" s="81">
        <f>INDEX('Tabla datos 1'!E8:V8,MATCH(DASHBOARD!$B$96,'Tabla datos 1'!$E$1:$V$1,0))</f>
        <v>0</v>
      </c>
      <c r="X8" s="81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79" customFormat="1" ht="12.2" customHeight="1" x14ac:dyDescent="0.25">
      <c r="A9" s="79">
        <v>8</v>
      </c>
      <c r="B9" s="80">
        <f t="shared" si="0"/>
        <v>46174</v>
      </c>
      <c r="C9" s="85" t="s">
        <v>131</v>
      </c>
      <c r="D9" s="82">
        <v>1</v>
      </c>
      <c r="E9" s="87">
        <f>'BITÁCORA CALIDAD DE AGUA '!AY10</f>
        <v>0</v>
      </c>
      <c r="F9" s="87">
        <f>'BITÁCORA CALIDAD DE AGUA '!BB10</f>
        <v>0</v>
      </c>
      <c r="G9" s="87">
        <f>'BITÁCORA CALIDAD DE AGUA '!BE10</f>
        <v>0</v>
      </c>
      <c r="H9" s="87">
        <f>'BITÁCORA CALIDAD DE AGUA '!BH10</f>
        <v>0</v>
      </c>
      <c r="I9" s="87">
        <f>'BITÁCORA CALIDAD DE AGUA '!BK10</f>
        <v>0</v>
      </c>
      <c r="J9" s="87">
        <f>'BITÁCORA CALIDAD DE AGUA '!BN10</f>
        <v>0</v>
      </c>
      <c r="K9" s="87">
        <f>'BITÁCORA CALIDAD DE AGUA '!BQ10</f>
        <v>0</v>
      </c>
      <c r="L9" s="87">
        <f>'BITÁCORA CALIDAD DE AGUA '!BT10</f>
        <v>0</v>
      </c>
      <c r="M9" s="87">
        <f>'BITÁCORA CALIDAD DE AGUA '!BW10</f>
        <v>0</v>
      </c>
      <c r="N9" s="87">
        <f>'BITÁCORA CALIDAD DE AGUA '!BZ10</f>
        <v>0</v>
      </c>
      <c r="O9" s="87">
        <f>'BITÁCORA CALIDAD DE AGUA '!CC10</f>
        <v>0</v>
      </c>
      <c r="P9" s="81">
        <f>'BITÁCORA CALIDAD DE AGUA '!CF10</f>
        <v>0</v>
      </c>
      <c r="Q9" s="81">
        <f>'BITÁCORA CALIDAD DE AGUA '!CI10</f>
        <v>0</v>
      </c>
      <c r="R9" s="81">
        <f>'BITÁCORA CALIDAD DE AGUA '!CL10</f>
        <v>0</v>
      </c>
      <c r="S9" s="81">
        <f>'BITÁCORA CALIDAD DE AGUA '!CO10</f>
        <v>0</v>
      </c>
      <c r="T9" s="130"/>
      <c r="U9" s="130"/>
      <c r="V9" s="130"/>
      <c r="W9" s="81">
        <f>INDEX('Tabla datos 1'!E9:V9,MATCH(DASHBOARD!$B$96,'Tabla datos 1'!$E$1:$V$1,0))</f>
        <v>0</v>
      </c>
      <c r="X9" s="81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79" customFormat="1" ht="12.2" customHeight="1" x14ac:dyDescent="0.25">
      <c r="A10" s="79">
        <v>9</v>
      </c>
      <c r="B10" s="80">
        <f t="shared" si="0"/>
        <v>46174</v>
      </c>
      <c r="C10" s="85" t="s">
        <v>132</v>
      </c>
      <c r="D10" s="82">
        <v>1</v>
      </c>
      <c r="E10" s="87">
        <f>'BITÁCORA CALIDAD DE AGUA '!AY11</f>
        <v>0</v>
      </c>
      <c r="F10" s="87">
        <f>'BITÁCORA CALIDAD DE AGUA '!BB11</f>
        <v>0</v>
      </c>
      <c r="G10" s="87">
        <f>'BITÁCORA CALIDAD DE AGUA '!BE11</f>
        <v>0</v>
      </c>
      <c r="H10" s="87">
        <f>'BITÁCORA CALIDAD DE AGUA '!BH11</f>
        <v>0</v>
      </c>
      <c r="I10" s="87">
        <f>'BITÁCORA CALIDAD DE AGUA '!BK11</f>
        <v>0</v>
      </c>
      <c r="J10" s="87">
        <f>'BITÁCORA CALIDAD DE AGUA '!BN11</f>
        <v>0</v>
      </c>
      <c r="K10" s="87">
        <f>'BITÁCORA CALIDAD DE AGUA '!BQ11</f>
        <v>0</v>
      </c>
      <c r="L10" s="87">
        <f>'BITÁCORA CALIDAD DE AGUA '!BT11</f>
        <v>0</v>
      </c>
      <c r="M10" s="87">
        <f>'BITÁCORA CALIDAD DE AGUA '!BW11</f>
        <v>0</v>
      </c>
      <c r="N10" s="87">
        <f>'BITÁCORA CALIDAD DE AGUA '!BZ11</f>
        <v>0</v>
      </c>
      <c r="O10" s="87">
        <f>'BITÁCORA CALIDAD DE AGUA '!CC11</f>
        <v>0</v>
      </c>
      <c r="P10" s="81">
        <f>'BITÁCORA CALIDAD DE AGUA '!CF11</f>
        <v>379.9</v>
      </c>
      <c r="Q10" s="81">
        <f>'BITÁCORA CALIDAD DE AGUA '!CI11</f>
        <v>0</v>
      </c>
      <c r="R10" s="81">
        <f>'BITÁCORA CALIDAD DE AGUA '!CL11</f>
        <v>0</v>
      </c>
      <c r="S10" s="81">
        <f>'BITÁCORA CALIDAD DE AGUA '!CO11</f>
        <v>0</v>
      </c>
      <c r="T10" s="130"/>
      <c r="U10" s="130"/>
      <c r="V10" s="130"/>
      <c r="W10" s="81">
        <f>INDEX('Tabla datos 1'!E10:V10,MATCH(DASHBOARD!$B$96,'Tabla datos 1'!$E$1:$V$1,0))</f>
        <v>0</v>
      </c>
      <c r="X10" s="81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79" customFormat="1" ht="12.2" customHeight="1" x14ac:dyDescent="0.25">
      <c r="A11" s="79">
        <v>10</v>
      </c>
      <c r="B11" s="80">
        <f t="shared" si="0"/>
        <v>46174</v>
      </c>
      <c r="C11" s="85" t="s">
        <v>133</v>
      </c>
      <c r="D11" s="82">
        <v>1</v>
      </c>
      <c r="E11" s="87">
        <f>'BITÁCORA CALIDAD DE AGUA '!AY12</f>
        <v>0</v>
      </c>
      <c r="F11" s="87">
        <f>'BITÁCORA CALIDAD DE AGUA '!BB12</f>
        <v>0</v>
      </c>
      <c r="G11" s="87">
        <f>'BITÁCORA CALIDAD DE AGUA '!BE12</f>
        <v>0</v>
      </c>
      <c r="H11" s="87">
        <f>'BITÁCORA CALIDAD DE AGUA '!BH12</f>
        <v>0</v>
      </c>
      <c r="I11" s="87">
        <f>'BITÁCORA CALIDAD DE AGUA '!BK12</f>
        <v>0</v>
      </c>
      <c r="J11" s="87">
        <f>'BITÁCORA CALIDAD DE AGUA '!BN12</f>
        <v>0</v>
      </c>
      <c r="K11" s="87">
        <f>'BITÁCORA CALIDAD DE AGUA '!BQ12</f>
        <v>0</v>
      </c>
      <c r="L11" s="87">
        <f>'BITÁCORA CALIDAD DE AGUA '!BT12</f>
        <v>0</v>
      </c>
      <c r="M11" s="87">
        <f>'BITÁCORA CALIDAD DE AGUA '!BW12</f>
        <v>0</v>
      </c>
      <c r="N11" s="87">
        <f>'BITÁCORA CALIDAD DE AGUA '!BZ12</f>
        <v>0</v>
      </c>
      <c r="O11" s="87">
        <f>'BITÁCORA CALIDAD DE AGUA '!CC12</f>
        <v>0</v>
      </c>
      <c r="P11" s="81">
        <f>'BITÁCORA CALIDAD DE AGUA '!CF12</f>
        <v>0</v>
      </c>
      <c r="Q11" s="81">
        <f>'BITÁCORA CALIDAD DE AGUA '!CI12</f>
        <v>0</v>
      </c>
      <c r="R11" s="81">
        <f>'BITÁCORA CALIDAD DE AGUA '!CL12</f>
        <v>0</v>
      </c>
      <c r="S11" s="81">
        <f>'BITÁCORA CALIDAD DE AGUA '!CO12</f>
        <v>0</v>
      </c>
      <c r="T11" s="130"/>
      <c r="U11" s="130"/>
      <c r="V11" s="130"/>
      <c r="W11" s="81">
        <f>INDEX('Tabla datos 1'!E11:V11,MATCH(DASHBOARD!$B$96,'Tabla datos 1'!$E$1:$V$1,0))</f>
        <v>0</v>
      </c>
      <c r="X11" s="81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79" customFormat="1" ht="12.2" customHeight="1" x14ac:dyDescent="0.25">
      <c r="A12" s="79">
        <v>11</v>
      </c>
      <c r="B12" s="80">
        <f t="shared" si="0"/>
        <v>46174</v>
      </c>
      <c r="C12" s="85" t="s">
        <v>134</v>
      </c>
      <c r="D12" s="82">
        <v>1</v>
      </c>
      <c r="E12" s="87">
        <f>'BITÁCORA CALIDAD DE AGUA '!AY13</f>
        <v>0</v>
      </c>
      <c r="F12" s="87">
        <f>'BITÁCORA CALIDAD DE AGUA '!BB13</f>
        <v>0</v>
      </c>
      <c r="G12" s="87">
        <f>'BITÁCORA CALIDAD DE AGUA '!BE13</f>
        <v>0</v>
      </c>
      <c r="H12" s="87">
        <f>'BITÁCORA CALIDAD DE AGUA '!BH13</f>
        <v>0</v>
      </c>
      <c r="I12" s="87">
        <f>'BITÁCORA CALIDAD DE AGUA '!BK13</f>
        <v>0</v>
      </c>
      <c r="J12" s="87">
        <f>'BITÁCORA CALIDAD DE AGUA '!BN13</f>
        <v>0</v>
      </c>
      <c r="K12" s="87">
        <f>'BITÁCORA CALIDAD DE AGUA '!BQ13</f>
        <v>0</v>
      </c>
      <c r="L12" s="87">
        <f>'BITÁCORA CALIDAD DE AGUA '!BT13</f>
        <v>0</v>
      </c>
      <c r="M12" s="87">
        <f>'BITÁCORA CALIDAD DE AGUA '!BW13</f>
        <v>0</v>
      </c>
      <c r="N12" s="87">
        <f>'BITÁCORA CALIDAD DE AGUA '!BZ13</f>
        <v>0</v>
      </c>
      <c r="O12" s="87">
        <f>'BITÁCORA CALIDAD DE AGUA '!CC13</f>
        <v>0</v>
      </c>
      <c r="P12" s="81">
        <f>'BITÁCORA CALIDAD DE AGUA '!CF13</f>
        <v>0</v>
      </c>
      <c r="Q12" s="81">
        <f>'BITÁCORA CALIDAD DE AGUA '!CI13</f>
        <v>0</v>
      </c>
      <c r="R12" s="81">
        <f>'BITÁCORA CALIDAD DE AGUA '!CL13</f>
        <v>0</v>
      </c>
      <c r="S12" s="81">
        <f>'BITÁCORA CALIDAD DE AGUA '!CO13</f>
        <v>0</v>
      </c>
      <c r="T12" s="130"/>
      <c r="U12" s="130"/>
      <c r="V12" s="130"/>
      <c r="W12" s="81">
        <f>INDEX('Tabla datos 1'!E12:V12,MATCH(DASHBOARD!$B$96,'Tabla datos 1'!$E$1:$V$1,0))</f>
        <v>0</v>
      </c>
      <c r="X12" s="81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79" customFormat="1" ht="12.2" customHeight="1" x14ac:dyDescent="0.25">
      <c r="A13" s="79">
        <v>12</v>
      </c>
      <c r="B13" s="80">
        <f t="shared" si="0"/>
        <v>46174</v>
      </c>
      <c r="C13" s="85" t="s">
        <v>135</v>
      </c>
      <c r="D13" s="82">
        <v>1</v>
      </c>
      <c r="E13" s="87">
        <f>'BITÁCORA CALIDAD DE AGUA '!AY14</f>
        <v>0</v>
      </c>
      <c r="F13" s="87">
        <f>'BITÁCORA CALIDAD DE AGUA '!BB14</f>
        <v>0</v>
      </c>
      <c r="G13" s="87">
        <f>'BITÁCORA CALIDAD DE AGUA '!BE14</f>
        <v>0</v>
      </c>
      <c r="H13" s="87">
        <f>'BITÁCORA CALIDAD DE AGUA '!BH14</f>
        <v>0</v>
      </c>
      <c r="I13" s="87">
        <f>'BITÁCORA CALIDAD DE AGUA '!BK14</f>
        <v>0</v>
      </c>
      <c r="J13" s="87">
        <f>'BITÁCORA CALIDAD DE AGUA '!BN14</f>
        <v>0</v>
      </c>
      <c r="K13" s="87">
        <f>'BITÁCORA CALIDAD DE AGUA '!BQ14</f>
        <v>0</v>
      </c>
      <c r="L13" s="87">
        <f>'BITÁCORA CALIDAD DE AGUA '!BT14</f>
        <v>0</v>
      </c>
      <c r="M13" s="87">
        <f>'BITÁCORA CALIDAD DE AGUA '!BW14</f>
        <v>0</v>
      </c>
      <c r="N13" s="87">
        <f>'BITÁCORA CALIDAD DE AGUA '!BZ14</f>
        <v>0</v>
      </c>
      <c r="O13" s="87">
        <f>'BITÁCORA CALIDAD DE AGUA '!CC14</f>
        <v>0</v>
      </c>
      <c r="P13" s="81">
        <f>'BITÁCORA CALIDAD DE AGUA '!CF14</f>
        <v>71.2</v>
      </c>
      <c r="Q13" s="81">
        <f>'BITÁCORA CALIDAD DE AGUA '!CI14</f>
        <v>0</v>
      </c>
      <c r="R13" s="81">
        <f>'BITÁCORA CALIDAD DE AGUA '!CL14</f>
        <v>0</v>
      </c>
      <c r="S13" s="81">
        <f>'BITÁCORA CALIDAD DE AGUA '!CO14</f>
        <v>0</v>
      </c>
      <c r="T13" s="130"/>
      <c r="U13" s="130"/>
      <c r="V13" s="130"/>
      <c r="W13" s="81">
        <f>INDEX('Tabla datos 1'!E13:V13,MATCH(DASHBOARD!$B$96,'Tabla datos 1'!$E$1:$V$1,0))</f>
        <v>0</v>
      </c>
      <c r="X13" s="81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79" customFormat="1" ht="12.2" customHeight="1" x14ac:dyDescent="0.25">
      <c r="A14" s="79">
        <v>13</v>
      </c>
      <c r="B14" s="80">
        <f t="shared" si="0"/>
        <v>46174</v>
      </c>
      <c r="C14" s="85" t="s">
        <v>136</v>
      </c>
      <c r="D14" s="82">
        <v>1</v>
      </c>
      <c r="E14" s="87">
        <f>'BITÁCORA CALIDAD DE AGUA '!AY15</f>
        <v>0</v>
      </c>
      <c r="F14" s="87">
        <f>'BITÁCORA CALIDAD DE AGUA '!BB15</f>
        <v>0</v>
      </c>
      <c r="G14" s="87">
        <f>'BITÁCORA CALIDAD DE AGUA '!BE15</f>
        <v>0</v>
      </c>
      <c r="H14" s="87">
        <f>'BITÁCORA CALIDAD DE AGUA '!BH15</f>
        <v>0</v>
      </c>
      <c r="I14" s="87">
        <f>'BITÁCORA CALIDAD DE AGUA '!BK15</f>
        <v>0</v>
      </c>
      <c r="J14" s="87">
        <f>'BITÁCORA CALIDAD DE AGUA '!BN15</f>
        <v>0</v>
      </c>
      <c r="K14" s="87">
        <f>'BITÁCORA CALIDAD DE AGUA '!BQ15</f>
        <v>0</v>
      </c>
      <c r="L14" s="87">
        <f>'BITÁCORA CALIDAD DE AGUA '!BT15</f>
        <v>0</v>
      </c>
      <c r="M14" s="87">
        <f>'BITÁCORA CALIDAD DE AGUA '!BW15</f>
        <v>0</v>
      </c>
      <c r="N14" s="87">
        <f>'BITÁCORA CALIDAD DE AGUA '!BZ15</f>
        <v>0</v>
      </c>
      <c r="O14" s="87">
        <f>'BITÁCORA CALIDAD DE AGUA '!CC15</f>
        <v>0</v>
      </c>
      <c r="P14" s="81">
        <f>'BITÁCORA CALIDAD DE AGUA '!CF15</f>
        <v>0.19900000000000001</v>
      </c>
      <c r="Q14" s="81">
        <f>'BITÁCORA CALIDAD DE AGUA '!CI15</f>
        <v>0</v>
      </c>
      <c r="R14" s="81">
        <f>'BITÁCORA CALIDAD DE AGUA '!CL15</f>
        <v>0</v>
      </c>
      <c r="S14" s="81">
        <f>'BITÁCORA CALIDAD DE AGUA '!CO15</f>
        <v>0</v>
      </c>
      <c r="T14" s="130"/>
      <c r="U14" s="130"/>
      <c r="V14" s="130"/>
      <c r="W14" s="81">
        <f>INDEX('Tabla datos 1'!E14:V14,MATCH(DASHBOARD!$B$96,'Tabla datos 1'!$E$1:$V$1,0))</f>
        <v>0</v>
      </c>
      <c r="X14" s="81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79" customFormat="1" ht="12.2" customHeight="1" x14ac:dyDescent="0.25">
      <c r="A15" s="79">
        <v>14</v>
      </c>
      <c r="B15" s="80">
        <f t="shared" si="0"/>
        <v>46174</v>
      </c>
      <c r="C15" s="85" t="s">
        <v>137</v>
      </c>
      <c r="D15" s="82">
        <v>1</v>
      </c>
      <c r="E15" s="87">
        <f>'BITÁCORA CALIDAD DE AGUA '!AY16</f>
        <v>0</v>
      </c>
      <c r="F15" s="87">
        <f>'BITÁCORA CALIDAD DE AGUA '!BB16</f>
        <v>0</v>
      </c>
      <c r="G15" s="87">
        <f>'BITÁCORA CALIDAD DE AGUA '!BE16</f>
        <v>0</v>
      </c>
      <c r="H15" s="87">
        <f>'BITÁCORA CALIDAD DE AGUA '!BH16</f>
        <v>0</v>
      </c>
      <c r="I15" s="87">
        <f>'BITÁCORA CALIDAD DE AGUA '!BK16</f>
        <v>0</v>
      </c>
      <c r="J15" s="87">
        <f>'BITÁCORA CALIDAD DE AGUA '!BN16</f>
        <v>0</v>
      </c>
      <c r="K15" s="87">
        <f>'BITÁCORA CALIDAD DE AGUA '!BQ16</f>
        <v>0</v>
      </c>
      <c r="L15" s="87">
        <f>'BITÁCORA CALIDAD DE AGUA '!BT16</f>
        <v>0</v>
      </c>
      <c r="M15" s="87">
        <f>'BITÁCORA CALIDAD DE AGUA '!BW16</f>
        <v>0</v>
      </c>
      <c r="N15" s="87">
        <f>'BITÁCORA CALIDAD DE AGUA '!BZ16</f>
        <v>0</v>
      </c>
      <c r="O15" s="87">
        <f>'BITÁCORA CALIDAD DE AGUA '!CC16</f>
        <v>0</v>
      </c>
      <c r="P15" s="81">
        <f>'BITÁCORA CALIDAD DE AGUA '!CF16</f>
        <v>0</v>
      </c>
      <c r="Q15" s="81">
        <f>'BITÁCORA CALIDAD DE AGUA '!CI16</f>
        <v>0</v>
      </c>
      <c r="R15" s="81">
        <f>'BITÁCORA CALIDAD DE AGUA '!CL16</f>
        <v>0</v>
      </c>
      <c r="S15" s="81">
        <f>'BITÁCORA CALIDAD DE AGUA '!CO16</f>
        <v>0</v>
      </c>
      <c r="T15" s="130"/>
      <c r="U15" s="130"/>
      <c r="V15" s="130"/>
      <c r="W15" s="81">
        <f>INDEX('Tabla datos 1'!E15:V15,MATCH(DASHBOARD!$B$96,'Tabla datos 1'!$E$1:$V$1,0))</f>
        <v>0</v>
      </c>
      <c r="X15" s="81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79" customFormat="1" ht="12.2" customHeight="1" x14ac:dyDescent="0.25">
      <c r="A16" s="79">
        <v>15</v>
      </c>
      <c r="B16" s="80">
        <f t="shared" si="0"/>
        <v>46174</v>
      </c>
      <c r="C16" s="85" t="s">
        <v>138</v>
      </c>
      <c r="D16" s="82">
        <v>1</v>
      </c>
      <c r="E16" s="87">
        <f>'BITÁCORA CALIDAD DE AGUA '!AY17</f>
        <v>0</v>
      </c>
      <c r="F16" s="87">
        <f>'BITÁCORA CALIDAD DE AGUA '!BB17</f>
        <v>0</v>
      </c>
      <c r="G16" s="87">
        <f>'BITÁCORA CALIDAD DE AGUA '!BE17</f>
        <v>0</v>
      </c>
      <c r="H16" s="87">
        <f>'BITÁCORA CALIDAD DE AGUA '!BH17</f>
        <v>0</v>
      </c>
      <c r="I16" s="87">
        <f>'BITÁCORA CALIDAD DE AGUA '!BK17</f>
        <v>0</v>
      </c>
      <c r="J16" s="87">
        <f>'BITÁCORA CALIDAD DE AGUA '!BN17</f>
        <v>0</v>
      </c>
      <c r="K16" s="87">
        <f>'BITÁCORA CALIDAD DE AGUA '!BQ17</f>
        <v>0</v>
      </c>
      <c r="L16" s="87">
        <f>'BITÁCORA CALIDAD DE AGUA '!BT17</f>
        <v>0</v>
      </c>
      <c r="M16" s="87">
        <f>'BITÁCORA CALIDAD DE AGUA '!BW17</f>
        <v>0</v>
      </c>
      <c r="N16" s="87">
        <f>'BITÁCORA CALIDAD DE AGUA '!BZ17</f>
        <v>0</v>
      </c>
      <c r="O16" s="87">
        <f>'BITÁCORA CALIDAD DE AGUA '!CC17</f>
        <v>0</v>
      </c>
      <c r="P16" s="81">
        <f>'BITÁCORA CALIDAD DE AGUA '!CF17</f>
        <v>17</v>
      </c>
      <c r="Q16" s="81">
        <f>'BITÁCORA CALIDAD DE AGUA '!CI17</f>
        <v>0</v>
      </c>
      <c r="R16" s="81">
        <f>'BITÁCORA CALIDAD DE AGUA '!CL17</f>
        <v>0</v>
      </c>
      <c r="S16" s="81">
        <f>'BITÁCORA CALIDAD DE AGUA '!CO17</f>
        <v>0</v>
      </c>
      <c r="T16" s="130"/>
      <c r="U16" s="130"/>
      <c r="V16" s="130"/>
      <c r="W16" s="81">
        <f>INDEX('Tabla datos 1'!E16:V16,MATCH(DASHBOARD!$B$96,'Tabla datos 1'!$E$1:$V$1,0))</f>
        <v>0</v>
      </c>
      <c r="X16" s="81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79" customFormat="1" ht="12.2" customHeight="1" x14ac:dyDescent="0.25">
      <c r="A17" s="79">
        <v>16</v>
      </c>
      <c r="B17" s="80">
        <f t="shared" si="0"/>
        <v>46174</v>
      </c>
      <c r="C17" s="85" t="s">
        <v>139</v>
      </c>
      <c r="D17" s="82">
        <v>1</v>
      </c>
      <c r="E17" s="87">
        <f>'BITÁCORA CALIDAD DE AGUA '!AY18</f>
        <v>0</v>
      </c>
      <c r="F17" s="87">
        <f>'BITÁCORA CALIDAD DE AGUA '!BB18</f>
        <v>0</v>
      </c>
      <c r="G17" s="87">
        <f>'BITÁCORA CALIDAD DE AGUA '!BE18</f>
        <v>0</v>
      </c>
      <c r="H17" s="87">
        <f>'BITÁCORA CALIDAD DE AGUA '!BH18</f>
        <v>0</v>
      </c>
      <c r="I17" s="87">
        <f>'BITÁCORA CALIDAD DE AGUA '!BK18</f>
        <v>0</v>
      </c>
      <c r="J17" s="87">
        <f>'BITÁCORA CALIDAD DE AGUA '!BN18</f>
        <v>0</v>
      </c>
      <c r="K17" s="87">
        <f>'BITÁCORA CALIDAD DE AGUA '!BQ18</f>
        <v>0</v>
      </c>
      <c r="L17" s="87">
        <f>'BITÁCORA CALIDAD DE AGUA '!BT18</f>
        <v>0</v>
      </c>
      <c r="M17" s="87">
        <f>'BITÁCORA CALIDAD DE AGUA '!BW18</f>
        <v>0</v>
      </c>
      <c r="N17" s="87">
        <f>'BITÁCORA CALIDAD DE AGUA '!BZ18</f>
        <v>0</v>
      </c>
      <c r="O17" s="87">
        <f>'BITÁCORA CALIDAD DE AGUA '!CC18</f>
        <v>0</v>
      </c>
      <c r="P17" s="81">
        <f>'BITÁCORA CALIDAD DE AGUA '!CF18</f>
        <v>0</v>
      </c>
      <c r="Q17" s="81">
        <f>'BITÁCORA CALIDAD DE AGUA '!CI18</f>
        <v>0</v>
      </c>
      <c r="R17" s="81">
        <f>'BITÁCORA CALIDAD DE AGUA '!CL18</f>
        <v>0</v>
      </c>
      <c r="S17" s="81">
        <f>'BITÁCORA CALIDAD DE AGUA '!CO18</f>
        <v>0</v>
      </c>
      <c r="T17" s="130"/>
      <c r="U17" s="130"/>
      <c r="V17" s="130"/>
      <c r="W17" s="81">
        <f>INDEX('Tabla datos 1'!E17:V17,MATCH(DASHBOARD!$B$96,'Tabla datos 1'!$E$1:$V$1,0))</f>
        <v>0</v>
      </c>
      <c r="X17" s="81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79" customFormat="1" x14ac:dyDescent="0.25">
      <c r="A18" s="79">
        <v>17</v>
      </c>
      <c r="B18" s="80">
        <f t="shared" si="0"/>
        <v>46174</v>
      </c>
      <c r="C18" s="85" t="s">
        <v>140</v>
      </c>
      <c r="D18" s="82">
        <v>1</v>
      </c>
      <c r="E18" s="87">
        <f>'BITÁCORA CALIDAD DE AGUA '!AY19</f>
        <v>0</v>
      </c>
      <c r="F18" s="87">
        <f>'BITÁCORA CALIDAD DE AGUA '!BB19</f>
        <v>0</v>
      </c>
      <c r="G18" s="87">
        <f>'BITÁCORA CALIDAD DE AGUA '!BE19</f>
        <v>0</v>
      </c>
      <c r="H18" s="87">
        <f>'BITÁCORA CALIDAD DE AGUA '!BH19</f>
        <v>0</v>
      </c>
      <c r="I18" s="87">
        <f>'BITÁCORA CALIDAD DE AGUA '!BK19</f>
        <v>0</v>
      </c>
      <c r="J18" s="87">
        <f>'BITÁCORA CALIDAD DE AGUA '!BN19</f>
        <v>0</v>
      </c>
      <c r="K18" s="87">
        <f>'BITÁCORA CALIDAD DE AGUA '!BQ19</f>
        <v>0</v>
      </c>
      <c r="L18" s="87">
        <f>'BITÁCORA CALIDAD DE AGUA '!BT19</f>
        <v>0</v>
      </c>
      <c r="M18" s="87">
        <f>'BITÁCORA CALIDAD DE AGUA '!BW19</f>
        <v>0</v>
      </c>
      <c r="N18" s="87">
        <f>'BITÁCORA CALIDAD DE AGUA '!BZ19</f>
        <v>0</v>
      </c>
      <c r="O18" s="87">
        <f>'BITÁCORA CALIDAD DE AGUA '!CC19</f>
        <v>0</v>
      </c>
      <c r="P18" s="81">
        <f>'BITÁCORA CALIDAD DE AGUA '!CF19</f>
        <v>0</v>
      </c>
      <c r="Q18" s="81">
        <f>'BITÁCORA CALIDAD DE AGUA '!CI19</f>
        <v>0</v>
      </c>
      <c r="R18" s="81">
        <f>'BITÁCORA CALIDAD DE AGUA '!CL19</f>
        <v>0</v>
      </c>
      <c r="S18" s="81">
        <f>'BITÁCORA CALIDAD DE AGUA '!CO19</f>
        <v>0</v>
      </c>
      <c r="T18" s="130"/>
      <c r="U18" s="130"/>
      <c r="V18" s="130"/>
      <c r="W18" s="81">
        <f>INDEX('Tabla datos 1'!E18:V18,MATCH(DASHBOARD!$B$96,'Tabla datos 1'!$E$1:$V$1,0))</f>
        <v>0</v>
      </c>
      <c r="X18" s="81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79" customFormat="1" x14ac:dyDescent="0.25">
      <c r="A19" s="79">
        <v>18</v>
      </c>
      <c r="B19" s="80">
        <f t="shared" si="0"/>
        <v>46174</v>
      </c>
      <c r="C19" s="85" t="s">
        <v>141</v>
      </c>
      <c r="D19" s="82">
        <v>1</v>
      </c>
      <c r="E19" s="87">
        <f>'BITÁCORA CALIDAD DE AGUA '!AY20</f>
        <v>0</v>
      </c>
      <c r="F19" s="87">
        <f>'BITÁCORA CALIDAD DE AGUA '!BB20</f>
        <v>0</v>
      </c>
      <c r="G19" s="87">
        <f>'BITÁCORA CALIDAD DE AGUA '!BE20</f>
        <v>0</v>
      </c>
      <c r="H19" s="87">
        <f>'BITÁCORA CALIDAD DE AGUA '!BH20</f>
        <v>0</v>
      </c>
      <c r="I19" s="87">
        <f>'BITÁCORA CALIDAD DE AGUA '!BK20</f>
        <v>0</v>
      </c>
      <c r="J19" s="87">
        <f>'BITÁCORA CALIDAD DE AGUA '!BN20</f>
        <v>0</v>
      </c>
      <c r="K19" s="87">
        <f>'BITÁCORA CALIDAD DE AGUA '!BQ20</f>
        <v>0</v>
      </c>
      <c r="L19" s="87">
        <f>'BITÁCORA CALIDAD DE AGUA '!BT20</f>
        <v>0</v>
      </c>
      <c r="M19" s="87">
        <f>'BITÁCORA CALIDAD DE AGUA '!BW20</f>
        <v>0</v>
      </c>
      <c r="N19" s="87">
        <f>'BITÁCORA CALIDAD DE AGUA '!BZ20</f>
        <v>0</v>
      </c>
      <c r="O19" s="87">
        <f>'BITÁCORA CALIDAD DE AGUA '!CC20</f>
        <v>0</v>
      </c>
      <c r="P19" s="81">
        <f>'BITÁCORA CALIDAD DE AGUA '!CF20</f>
        <v>0.01</v>
      </c>
      <c r="Q19" s="81">
        <f>'BITÁCORA CALIDAD DE AGUA '!CI20</f>
        <v>0</v>
      </c>
      <c r="R19" s="81">
        <f>'BITÁCORA CALIDAD DE AGUA '!CL20</f>
        <v>0</v>
      </c>
      <c r="S19" s="81">
        <f>'BITÁCORA CALIDAD DE AGUA '!CO20</f>
        <v>0</v>
      </c>
      <c r="T19" s="130"/>
      <c r="U19" s="130"/>
      <c r="V19" s="130"/>
      <c r="W19" s="81">
        <f>INDEX('Tabla datos 1'!E19:V19,MATCH(DASHBOARD!$B$96,'Tabla datos 1'!$E$1:$V$1,0))</f>
        <v>0</v>
      </c>
      <c r="X19" s="81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79" customFormat="1" x14ac:dyDescent="0.25">
      <c r="A20" s="79">
        <v>19</v>
      </c>
      <c r="B20" s="80">
        <f t="shared" si="0"/>
        <v>46174</v>
      </c>
      <c r="C20" s="85" t="s">
        <v>142</v>
      </c>
      <c r="D20" s="82">
        <v>1</v>
      </c>
      <c r="E20" s="87">
        <f>'BITÁCORA CALIDAD DE AGUA '!AY21</f>
        <v>2750</v>
      </c>
      <c r="F20" s="87">
        <f>'BITÁCORA CALIDAD DE AGUA '!BB21</f>
        <v>2250</v>
      </c>
      <c r="G20" s="87">
        <f>'BITÁCORA CALIDAD DE AGUA '!BE21</f>
        <v>2390</v>
      </c>
      <c r="H20" s="87">
        <f>'BITÁCORA CALIDAD DE AGUA '!BH21</f>
        <v>0</v>
      </c>
      <c r="I20" s="87">
        <f>'BITÁCORA CALIDAD DE AGUA '!BK21</f>
        <v>0</v>
      </c>
      <c r="J20" s="87">
        <f>'BITÁCORA CALIDAD DE AGUA '!BN21</f>
        <v>0</v>
      </c>
      <c r="K20" s="87">
        <f>'BITÁCORA CALIDAD DE AGUA '!BQ21</f>
        <v>0</v>
      </c>
      <c r="L20" s="87">
        <f>'BITÁCORA CALIDAD DE AGUA '!BT21</f>
        <v>3720</v>
      </c>
      <c r="M20" s="87">
        <f>'BITÁCORA CALIDAD DE AGUA '!BW21</f>
        <v>3810</v>
      </c>
      <c r="N20" s="87">
        <f>'BITÁCORA CALIDAD DE AGUA '!BZ21</f>
        <v>4400</v>
      </c>
      <c r="O20" s="87">
        <f>'BITÁCORA CALIDAD DE AGUA '!CC21</f>
        <v>0</v>
      </c>
      <c r="P20" s="81">
        <f>'BITÁCORA CALIDAD DE AGUA '!CF21</f>
        <v>400</v>
      </c>
      <c r="Q20" s="81">
        <f>'BITÁCORA CALIDAD DE AGUA '!CI21</f>
        <v>0</v>
      </c>
      <c r="R20" s="81">
        <f>'BITÁCORA CALIDAD DE AGUA '!CL21</f>
        <v>0</v>
      </c>
      <c r="S20" s="81">
        <f>'BITÁCORA CALIDAD DE AGUA '!CO21</f>
        <v>0</v>
      </c>
      <c r="T20" s="130"/>
      <c r="U20" s="130"/>
      <c r="V20" s="130"/>
      <c r="W20" s="81">
        <f>INDEX('Tabla datos 1'!E20:V20,MATCH(DASHBOARD!$B$96,'Tabla datos 1'!$E$1:$V$1,0))</f>
        <v>2390</v>
      </c>
      <c r="X20" s="81">
        <f>INDEX('Tabla datos 1'!E20:V20,MATCH(DASHBOARD!$B$275,'Tabla datos 1'!$E$1:$V$1,0))</f>
        <v>2390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79" customFormat="1" x14ac:dyDescent="0.25">
      <c r="A21" s="79">
        <v>20</v>
      </c>
      <c r="B21" s="80">
        <f t="shared" si="0"/>
        <v>46174</v>
      </c>
      <c r="C21" s="85" t="s">
        <v>143</v>
      </c>
      <c r="D21" s="82">
        <v>1</v>
      </c>
      <c r="E21" s="87">
        <f>'BITÁCORA CALIDAD DE AGUA '!AY22</f>
        <v>4555</v>
      </c>
      <c r="F21" s="87">
        <f>'BITÁCORA CALIDAD DE AGUA '!BB22</f>
        <v>5984</v>
      </c>
      <c r="G21" s="87">
        <f>'BITÁCORA CALIDAD DE AGUA '!BE22</f>
        <v>723</v>
      </c>
      <c r="H21" s="87">
        <f>'BITÁCORA CALIDAD DE AGUA '!BH22</f>
        <v>0</v>
      </c>
      <c r="I21" s="87">
        <f>'BITÁCORA CALIDAD DE AGUA '!BK22</f>
        <v>0</v>
      </c>
      <c r="J21" s="87">
        <f>'BITÁCORA CALIDAD DE AGUA '!BN22</f>
        <v>0</v>
      </c>
      <c r="K21" s="87">
        <f>'BITÁCORA CALIDAD DE AGUA '!BQ22</f>
        <v>0</v>
      </c>
      <c r="L21" s="87">
        <f>'BITÁCORA CALIDAD DE AGUA '!BT22</f>
        <v>789</v>
      </c>
      <c r="M21" s="87">
        <f>'BITÁCORA CALIDAD DE AGUA '!BW22</f>
        <v>750</v>
      </c>
      <c r="N21" s="87">
        <f>'BITÁCORA CALIDAD DE AGUA '!BZ22</f>
        <v>1517</v>
      </c>
      <c r="O21" s="87">
        <f>'BITÁCORA CALIDAD DE AGUA '!CC22</f>
        <v>0</v>
      </c>
      <c r="P21" s="81">
        <f>'BITÁCORA CALIDAD DE AGUA '!CF22</f>
        <v>17</v>
      </c>
      <c r="Q21" s="81">
        <f>'BITÁCORA CALIDAD DE AGUA '!CI22</f>
        <v>0</v>
      </c>
      <c r="R21" s="81">
        <f>'BITÁCORA CALIDAD DE AGUA '!CL22</f>
        <v>0</v>
      </c>
      <c r="S21" s="81">
        <f>'BITÁCORA CALIDAD DE AGUA '!CO22</f>
        <v>0</v>
      </c>
      <c r="T21" s="130"/>
      <c r="U21" s="130"/>
      <c r="V21" s="130"/>
      <c r="W21" s="81">
        <f>INDEX('Tabla datos 1'!E21:V21,MATCH(DASHBOARD!$B$96,'Tabla datos 1'!$E$1:$V$1,0))</f>
        <v>723</v>
      </c>
      <c r="X21" s="81">
        <f>INDEX('Tabla datos 1'!E21:V21,MATCH(DASHBOARD!$B$275,'Tabla datos 1'!$E$1:$V$1,0))</f>
        <v>723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2" customFormat="1" ht="15.75" thickBot="1" x14ac:dyDescent="0.3">
      <c r="A22" s="79">
        <v>21</v>
      </c>
      <c r="B22" s="80">
        <f t="shared" si="0"/>
        <v>46174</v>
      </c>
      <c r="C22" s="88" t="s">
        <v>144</v>
      </c>
      <c r="D22" s="89">
        <v>1</v>
      </c>
      <c r="E22" s="90">
        <f>'BITÁCORA CALIDAD DE AGUA '!AY23</f>
        <v>0</v>
      </c>
      <c r="F22" s="90">
        <f>'BITÁCORA CALIDAD DE AGUA '!BB23</f>
        <v>0</v>
      </c>
      <c r="G22" s="90">
        <f>'BITÁCORA CALIDAD DE AGUA '!BE23</f>
        <v>0</v>
      </c>
      <c r="H22" s="90">
        <f>'BITÁCORA CALIDAD DE AGUA '!BH23</f>
        <v>0</v>
      </c>
      <c r="I22" s="90">
        <f>'BITÁCORA CALIDAD DE AGUA '!BK23</f>
        <v>0</v>
      </c>
      <c r="J22" s="90">
        <f>'BITÁCORA CALIDAD DE AGUA '!BN23</f>
        <v>0</v>
      </c>
      <c r="K22" s="90">
        <f>'BITÁCORA CALIDAD DE AGUA '!BQ23</f>
        <v>0</v>
      </c>
      <c r="L22" s="90">
        <f>'BITÁCORA CALIDAD DE AGUA '!BT23</f>
        <v>0</v>
      </c>
      <c r="M22" s="90">
        <f>'BITÁCORA CALIDAD DE AGUA '!BW23</f>
        <v>0</v>
      </c>
      <c r="N22" s="90">
        <f>'BITÁCORA CALIDAD DE AGUA '!BZ23</f>
        <v>0</v>
      </c>
      <c r="O22" s="90">
        <f>'BITÁCORA CALIDAD DE AGUA '!CC23</f>
        <v>0</v>
      </c>
      <c r="P22" s="91">
        <f>'BITÁCORA CALIDAD DE AGUA '!CF23</f>
        <v>0.02</v>
      </c>
      <c r="Q22" s="91">
        <f>'BITÁCORA CALIDAD DE AGUA '!CI23</f>
        <v>0</v>
      </c>
      <c r="R22" s="91">
        <f>'BITÁCORA CALIDAD DE AGUA '!CL23</f>
        <v>0</v>
      </c>
      <c r="S22" s="91">
        <f>'BITÁCORA CALIDAD DE AGUA '!CO23</f>
        <v>0</v>
      </c>
      <c r="T22" s="131"/>
      <c r="U22" s="131"/>
      <c r="V22" s="131"/>
      <c r="W22" s="91">
        <f>INDEX('Tabla datos 1'!E22:V22,MATCH(DASHBOARD!$B$96,'Tabla datos 1'!$E$1:$V$1,0))</f>
        <v>0</v>
      </c>
      <c r="X22" s="91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6" customFormat="1" ht="12.2" customHeight="1" x14ac:dyDescent="0.25">
      <c r="A23" s="79">
        <v>22</v>
      </c>
      <c r="B23" s="97">
        <f t="shared" si="0"/>
        <v>46174</v>
      </c>
      <c r="C23" s="93" t="s">
        <v>125</v>
      </c>
      <c r="D23" s="94">
        <v>2</v>
      </c>
      <c r="E23" s="95">
        <f>'BITÁCORA CALIDAD DE AGUA '!AZ3</f>
        <v>39.299999999999997</v>
      </c>
      <c r="F23" s="95">
        <f>'BITÁCORA CALIDAD DE AGUA '!BC3</f>
        <v>31.9</v>
      </c>
      <c r="G23" s="95">
        <f>'BITÁCORA CALIDAD DE AGUA '!BF3</f>
        <v>30.7</v>
      </c>
      <c r="H23" s="95">
        <f>'BITÁCORA CALIDAD DE AGUA '!BI3</f>
        <v>29.4</v>
      </c>
      <c r="I23" s="95">
        <f>'BITÁCORA CALIDAD DE AGUA '!BL3</f>
        <v>32.4</v>
      </c>
      <c r="J23" s="95">
        <f>'BITÁCORA CALIDAD DE AGUA '!BO3</f>
        <v>31.7</v>
      </c>
      <c r="K23" s="95">
        <f>'BITÁCORA CALIDAD DE AGUA '!BR3</f>
        <v>31.2</v>
      </c>
      <c r="L23" s="95">
        <f>'BITÁCORA CALIDAD DE AGUA '!BU3</f>
        <v>32.700000000000003</v>
      </c>
      <c r="M23" s="95">
        <f>'BITÁCORA CALIDAD DE AGUA '!BX3</f>
        <v>31.9</v>
      </c>
      <c r="N23" s="95">
        <f>'BITÁCORA CALIDAD DE AGUA '!CA3</f>
        <v>33.700000000000003</v>
      </c>
      <c r="O23" s="95">
        <f>'BITÁCORA CALIDAD DE AGUA '!CD3</f>
        <v>0</v>
      </c>
      <c r="P23" s="93">
        <f>'BITÁCORA CALIDAD DE AGUA '!CG3</f>
        <v>0</v>
      </c>
      <c r="Q23" s="93">
        <f>'BITÁCORA CALIDAD DE AGUA '!CJ3</f>
        <v>0</v>
      </c>
      <c r="R23" s="93">
        <f>'BITÁCORA CALIDAD DE AGUA '!CM3</f>
        <v>0</v>
      </c>
      <c r="S23" s="93">
        <f>'BITÁCORA CALIDAD DE AGUA '!CP3</f>
        <v>0</v>
      </c>
      <c r="T23" s="132"/>
      <c r="U23" s="132"/>
      <c r="V23" s="132"/>
      <c r="W23" s="93">
        <f>INDEX('Tabla datos 1'!E23:V23,MATCH(DASHBOARD!$B$96,'Tabla datos 1'!$E$1:$V$1,0))</f>
        <v>30.7</v>
      </c>
      <c r="X23" s="93">
        <f>INDEX('Tabla datos 1'!E23:V23,MATCH(DASHBOARD!$B$275,'Tabla datos 1'!$E$1:$V$1,0))</f>
        <v>30.7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6" customFormat="1" ht="12.2" customHeight="1" x14ac:dyDescent="0.25">
      <c r="A24" s="79">
        <v>23</v>
      </c>
      <c r="B24" s="97">
        <f t="shared" si="0"/>
        <v>46174</v>
      </c>
      <c r="C24" s="98" t="s">
        <v>8</v>
      </c>
      <c r="D24" s="99">
        <v>2</v>
      </c>
      <c r="E24" s="100">
        <f>'BITÁCORA CALIDAD DE AGUA '!AZ4</f>
        <v>9.16</v>
      </c>
      <c r="F24" s="100">
        <f>'BITÁCORA CALIDAD DE AGUA '!BC4</f>
        <v>6.83</v>
      </c>
      <c r="G24" s="100">
        <f>'BITÁCORA CALIDAD DE AGUA '!BF4</f>
        <v>6.71</v>
      </c>
      <c r="H24" s="100">
        <f>'BITÁCORA CALIDAD DE AGUA '!BI4</f>
        <v>7.5</v>
      </c>
      <c r="I24" s="100">
        <f>'BITÁCORA CALIDAD DE AGUA '!BL4</f>
        <v>7.53</v>
      </c>
      <c r="J24" s="100">
        <f>'BITÁCORA CALIDAD DE AGUA '!BO4</f>
        <v>7.76</v>
      </c>
      <c r="K24" s="100">
        <f>'BITÁCORA CALIDAD DE AGUA '!BR4</f>
        <v>7.39</v>
      </c>
      <c r="L24" s="100">
        <f>'BITÁCORA CALIDAD DE AGUA '!BU4</f>
        <v>7.54</v>
      </c>
      <c r="M24" s="100">
        <f>'BITÁCORA CALIDAD DE AGUA '!BX4</f>
        <v>7.62</v>
      </c>
      <c r="N24" s="100">
        <f>'BITÁCORA CALIDAD DE AGUA '!CA4</f>
        <v>8.08</v>
      </c>
      <c r="O24" s="100">
        <f>'BITÁCORA CALIDAD DE AGUA '!CD4</f>
        <v>0</v>
      </c>
      <c r="P24" s="101">
        <f>'BITÁCORA CALIDAD DE AGUA '!CG4</f>
        <v>0</v>
      </c>
      <c r="Q24" s="101">
        <f>'BITÁCORA CALIDAD DE AGUA '!CJ4</f>
        <v>0</v>
      </c>
      <c r="R24" s="101">
        <f>'BITÁCORA CALIDAD DE AGUA '!CM4</f>
        <v>0</v>
      </c>
      <c r="S24" s="101">
        <f>'BITÁCORA CALIDAD DE AGUA '!CP4</f>
        <v>0</v>
      </c>
      <c r="T24" s="133"/>
      <c r="U24" s="133"/>
      <c r="V24" s="133"/>
      <c r="W24" s="101">
        <f>INDEX('Tabla datos 1'!E24:V24,MATCH(DASHBOARD!$B$96,'Tabla datos 1'!$E$1:$V$1,0))</f>
        <v>6.71</v>
      </c>
      <c r="X24" s="101">
        <f>INDEX('Tabla datos 1'!E24:V24,MATCH(DASHBOARD!$B$275,'Tabla datos 1'!$E$1:$V$1,0))</f>
        <v>6.71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6" customFormat="1" ht="12.2" customHeight="1" x14ac:dyDescent="0.25">
      <c r="A25" s="79">
        <v>24</v>
      </c>
      <c r="B25" s="97">
        <f t="shared" si="0"/>
        <v>46174</v>
      </c>
      <c r="C25" s="102" t="s">
        <v>126</v>
      </c>
      <c r="D25" s="99">
        <v>2</v>
      </c>
      <c r="E25" s="103">
        <f>'BITÁCORA CALIDAD DE AGUA '!AZ5</f>
        <v>0</v>
      </c>
      <c r="F25" s="103">
        <f>'BITÁCORA CALIDAD DE AGUA '!BC5</f>
        <v>0</v>
      </c>
      <c r="G25" s="103">
        <f>'BITÁCORA CALIDAD DE AGUA '!BF5</f>
        <v>0</v>
      </c>
      <c r="H25" s="103">
        <f>'BITÁCORA CALIDAD DE AGUA '!BI5</f>
        <v>0</v>
      </c>
      <c r="I25" s="103">
        <f>'BITÁCORA CALIDAD DE AGUA '!BL5</f>
        <v>0</v>
      </c>
      <c r="J25" s="103">
        <f>'BITÁCORA CALIDAD DE AGUA '!BO5</f>
        <v>0</v>
      </c>
      <c r="K25" s="103">
        <f>'BITÁCORA CALIDAD DE AGUA '!BR5</f>
        <v>0</v>
      </c>
      <c r="L25" s="103">
        <f>'BITÁCORA CALIDAD DE AGUA '!BU5</f>
        <v>0</v>
      </c>
      <c r="M25" s="103">
        <f>'BITÁCORA CALIDAD DE AGUA '!BX5</f>
        <v>0</v>
      </c>
      <c r="N25" s="103">
        <f>'BITÁCORA CALIDAD DE AGUA '!CA5</f>
        <v>0</v>
      </c>
      <c r="O25" s="103">
        <f>'BITÁCORA CALIDAD DE AGUA '!CD5</f>
        <v>0</v>
      </c>
      <c r="P25" s="102">
        <f>'BITÁCORA CALIDAD DE AGUA '!CG5</f>
        <v>0</v>
      </c>
      <c r="Q25" s="102">
        <f>'BITÁCORA CALIDAD DE AGUA '!CJ5</f>
        <v>0</v>
      </c>
      <c r="R25" s="102">
        <f>'BITÁCORA CALIDAD DE AGUA '!CM5</f>
        <v>0</v>
      </c>
      <c r="S25" s="102">
        <f>'BITÁCORA CALIDAD DE AGUA '!CP5</f>
        <v>0</v>
      </c>
      <c r="T25" s="134"/>
      <c r="U25" s="134"/>
      <c r="V25" s="134"/>
      <c r="W25" s="102">
        <f>INDEX('Tabla datos 1'!E25:V25,MATCH(DASHBOARD!$B$96,'Tabla datos 1'!$E$1:$V$1,0))</f>
        <v>0</v>
      </c>
      <c r="X25" s="102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6" customFormat="1" ht="12.2" customHeight="1" x14ac:dyDescent="0.25">
      <c r="A26" s="79">
        <v>25</v>
      </c>
      <c r="B26" s="97">
        <f t="shared" si="0"/>
        <v>46174</v>
      </c>
      <c r="C26" s="102" t="s">
        <v>127</v>
      </c>
      <c r="D26" s="99">
        <v>2</v>
      </c>
      <c r="E26" s="104">
        <f>'BITÁCORA CALIDAD DE AGUA '!AZ6</f>
        <v>1290</v>
      </c>
      <c r="F26" s="104">
        <f>'BITÁCORA CALIDAD DE AGUA '!BC6</f>
        <v>1573</v>
      </c>
      <c r="G26" s="104">
        <f>'BITÁCORA CALIDAD DE AGUA '!BF6</f>
        <v>1710</v>
      </c>
      <c r="H26" s="104">
        <f>'BITÁCORA CALIDAD DE AGUA '!BI6</f>
        <v>0</v>
      </c>
      <c r="I26" s="104">
        <f>'BITÁCORA CALIDAD DE AGUA '!BL6</f>
        <v>0</v>
      </c>
      <c r="J26" s="104">
        <f>'BITÁCORA CALIDAD DE AGUA '!BO6</f>
        <v>0</v>
      </c>
      <c r="K26" s="104">
        <f>'BITÁCORA CALIDAD DE AGUA '!BR6</f>
        <v>0</v>
      </c>
      <c r="L26" s="104">
        <f>'BITÁCORA CALIDAD DE AGUA '!BU6</f>
        <v>1553</v>
      </c>
      <c r="M26" s="104">
        <f>'BITÁCORA CALIDAD DE AGUA '!BX6</f>
        <v>1650</v>
      </c>
      <c r="N26" s="104">
        <f>'BITÁCORA CALIDAD DE AGUA '!CA6</f>
        <v>3130</v>
      </c>
      <c r="O26" s="104">
        <f>'BITÁCORA CALIDAD DE AGUA '!CD6</f>
        <v>0</v>
      </c>
      <c r="P26" s="98">
        <f>'BITÁCORA CALIDAD DE AGUA '!CG6</f>
        <v>0</v>
      </c>
      <c r="Q26" s="98">
        <f>'BITÁCORA CALIDAD DE AGUA '!CJ6</f>
        <v>0</v>
      </c>
      <c r="R26" s="98">
        <f>'BITÁCORA CALIDAD DE AGUA '!CM6</f>
        <v>0</v>
      </c>
      <c r="S26" s="98">
        <f>'BITÁCORA CALIDAD DE AGUA '!CP6</f>
        <v>0</v>
      </c>
      <c r="T26" s="135"/>
      <c r="U26" s="135"/>
      <c r="V26" s="135"/>
      <c r="W26" s="98">
        <f>INDEX('Tabla datos 1'!E26:V26,MATCH(DASHBOARD!$B$96,'Tabla datos 1'!$E$1:$V$1,0))</f>
        <v>1710</v>
      </c>
      <c r="X26" s="98">
        <f>INDEX('Tabla datos 1'!E26:V26,MATCH(DASHBOARD!$B$275,'Tabla datos 1'!$E$1:$V$1,0))</f>
        <v>1710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6" customFormat="1" ht="12.2" customHeight="1" x14ac:dyDescent="0.25">
      <c r="A27" s="79">
        <v>26</v>
      </c>
      <c r="B27" s="97">
        <f t="shared" si="0"/>
        <v>46174</v>
      </c>
      <c r="C27" s="102" t="s">
        <v>128</v>
      </c>
      <c r="D27" s="99">
        <v>2</v>
      </c>
      <c r="E27" s="104">
        <f>'BITÁCORA CALIDAD DE AGUA '!AZ7</f>
        <v>312</v>
      </c>
      <c r="F27" s="104">
        <f>'BITÁCORA CALIDAD DE AGUA '!BC7</f>
        <v>673</v>
      </c>
      <c r="G27" s="104">
        <f>'BITÁCORA CALIDAD DE AGUA '!BF7</f>
        <v>32</v>
      </c>
      <c r="H27" s="104">
        <f>'BITÁCORA CALIDAD DE AGUA '!BI7</f>
        <v>211</v>
      </c>
      <c r="I27" s="104">
        <f>'BITÁCORA CALIDAD DE AGUA '!BL7</f>
        <v>6784</v>
      </c>
      <c r="J27" s="104">
        <f>'BITÁCORA CALIDAD DE AGUA '!BO7</f>
        <v>11647</v>
      </c>
      <c r="K27" s="104">
        <f>'BITÁCORA CALIDAD DE AGUA '!BR7</f>
        <v>12429</v>
      </c>
      <c r="L27" s="104">
        <f>'BITÁCORA CALIDAD DE AGUA '!BU7</f>
        <v>3</v>
      </c>
      <c r="M27" s="104">
        <f>'BITÁCORA CALIDAD DE AGUA '!BX7</f>
        <v>4</v>
      </c>
      <c r="N27" s="104">
        <f>'BITÁCORA CALIDAD DE AGUA '!CA7</f>
        <v>2</v>
      </c>
      <c r="O27" s="104">
        <f>'BITÁCORA CALIDAD DE AGUA '!CD7</f>
        <v>0</v>
      </c>
      <c r="P27" s="98">
        <f>'BITÁCORA CALIDAD DE AGUA '!CG7</f>
        <v>0</v>
      </c>
      <c r="Q27" s="98">
        <f>'BITÁCORA CALIDAD DE AGUA '!CJ7</f>
        <v>0</v>
      </c>
      <c r="R27" s="98">
        <f>'BITÁCORA CALIDAD DE AGUA '!CM7</f>
        <v>0</v>
      </c>
      <c r="S27" s="98">
        <f>'BITÁCORA CALIDAD DE AGUA '!CP7</f>
        <v>0</v>
      </c>
      <c r="T27" s="135"/>
      <c r="U27" s="135"/>
      <c r="V27" s="135"/>
      <c r="W27" s="98">
        <f>INDEX('Tabla datos 1'!E27:V27,MATCH(DASHBOARD!$B$96,'Tabla datos 1'!$E$1:$V$1,0))</f>
        <v>32</v>
      </c>
      <c r="X27" s="98">
        <f>INDEX('Tabla datos 1'!E27:V27,MATCH(DASHBOARD!$B$275,'Tabla datos 1'!$E$1:$V$1,0))</f>
        <v>32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6" customFormat="1" ht="12.2" customHeight="1" x14ac:dyDescent="0.25">
      <c r="A28" s="79">
        <v>27</v>
      </c>
      <c r="B28" s="97">
        <f t="shared" si="0"/>
        <v>46174</v>
      </c>
      <c r="C28" s="102" t="s">
        <v>129</v>
      </c>
      <c r="D28" s="99">
        <v>2</v>
      </c>
      <c r="E28" s="104">
        <f>'BITÁCORA CALIDAD DE AGUA '!AZ8</f>
        <v>0</v>
      </c>
      <c r="F28" s="104">
        <f>'BITÁCORA CALIDAD DE AGUA '!BC8</f>
        <v>0</v>
      </c>
      <c r="G28" s="104">
        <f>'BITÁCORA CALIDAD DE AGUA '!BF8</f>
        <v>0</v>
      </c>
      <c r="H28" s="104">
        <f>'BITÁCORA CALIDAD DE AGUA '!BI8</f>
        <v>20</v>
      </c>
      <c r="I28" s="104">
        <f>'BITÁCORA CALIDAD DE AGUA '!BL8</f>
        <v>950</v>
      </c>
      <c r="J28" s="104">
        <f>'BITÁCORA CALIDAD DE AGUA '!BO8</f>
        <v>1000</v>
      </c>
      <c r="K28" s="104">
        <f>'BITÁCORA CALIDAD DE AGUA '!BR8</f>
        <v>1000</v>
      </c>
      <c r="L28" s="104">
        <f>'BITÁCORA CALIDAD DE AGUA '!BU8</f>
        <v>0</v>
      </c>
      <c r="M28" s="104">
        <f>'BITÁCORA CALIDAD DE AGUA '!BX8</f>
        <v>0</v>
      </c>
      <c r="N28" s="104">
        <f>'BITÁCORA CALIDAD DE AGUA '!CA8</f>
        <v>0</v>
      </c>
      <c r="O28" s="104">
        <f>'BITÁCORA CALIDAD DE AGUA '!CD8</f>
        <v>0</v>
      </c>
      <c r="P28" s="98">
        <f>'BITÁCORA CALIDAD DE AGUA '!CG8</f>
        <v>0</v>
      </c>
      <c r="Q28" s="98">
        <f>'BITÁCORA CALIDAD DE AGUA '!CJ8</f>
        <v>0</v>
      </c>
      <c r="R28" s="98">
        <f>'BITÁCORA CALIDAD DE AGUA '!CM8</f>
        <v>0</v>
      </c>
      <c r="S28" s="98">
        <f>'BITÁCORA CALIDAD DE AGUA '!CP8</f>
        <v>0</v>
      </c>
      <c r="T28" s="135"/>
      <c r="U28" s="135"/>
      <c r="V28" s="135"/>
      <c r="W28" s="98">
        <f>INDEX('Tabla datos 1'!E28:V28,MATCH(DASHBOARD!$B$96,'Tabla datos 1'!$E$1:$V$1,0))</f>
        <v>0</v>
      </c>
      <c r="X28" s="98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6" customFormat="1" ht="12.2" customHeight="1" x14ac:dyDescent="0.25">
      <c r="A29" s="79">
        <v>28</v>
      </c>
      <c r="B29" s="97">
        <f t="shared" si="0"/>
        <v>46174</v>
      </c>
      <c r="C29" s="102" t="s">
        <v>130</v>
      </c>
      <c r="D29" s="99">
        <v>2</v>
      </c>
      <c r="E29" s="104">
        <f>'BITÁCORA CALIDAD DE AGUA '!AZ9</f>
        <v>0</v>
      </c>
      <c r="F29" s="104">
        <f>'BITÁCORA CALIDAD DE AGUA '!BC9</f>
        <v>0</v>
      </c>
      <c r="G29" s="104">
        <f>'BITÁCORA CALIDAD DE AGUA '!BF9</f>
        <v>0</v>
      </c>
      <c r="H29" s="104">
        <f>'BITÁCORA CALIDAD DE AGUA '!BI9</f>
        <v>0</v>
      </c>
      <c r="I29" s="104">
        <f>'BITÁCORA CALIDAD DE AGUA '!BL9</f>
        <v>0</v>
      </c>
      <c r="J29" s="104">
        <f>'BITÁCORA CALIDAD DE AGUA '!BO9</f>
        <v>0</v>
      </c>
      <c r="K29" s="104">
        <f>'BITÁCORA CALIDAD DE AGUA '!BR9</f>
        <v>0</v>
      </c>
      <c r="L29" s="104">
        <f>'BITÁCORA CALIDAD DE AGUA '!BU9</f>
        <v>0</v>
      </c>
      <c r="M29" s="104">
        <f>'BITÁCORA CALIDAD DE AGUA '!BX9</f>
        <v>0</v>
      </c>
      <c r="N29" s="104">
        <f>'BITÁCORA CALIDAD DE AGUA '!CA9</f>
        <v>0</v>
      </c>
      <c r="O29" s="104">
        <f>'BITÁCORA CALIDAD DE AGUA '!CD9</f>
        <v>0</v>
      </c>
      <c r="P29" s="98">
        <f>'BITÁCORA CALIDAD DE AGUA '!CG9</f>
        <v>0</v>
      </c>
      <c r="Q29" s="98">
        <f>'BITÁCORA CALIDAD DE AGUA '!CJ9</f>
        <v>0</v>
      </c>
      <c r="R29" s="98">
        <f>'BITÁCORA CALIDAD DE AGUA '!CM9</f>
        <v>0</v>
      </c>
      <c r="S29" s="98">
        <f>'BITÁCORA CALIDAD DE AGUA '!CP9</f>
        <v>0</v>
      </c>
      <c r="T29" s="135"/>
      <c r="U29" s="135"/>
      <c r="V29" s="135"/>
      <c r="W29" s="98">
        <f>INDEX('Tabla datos 1'!E29:V29,MATCH(DASHBOARD!$B$96,'Tabla datos 1'!$E$1:$V$1,0))</f>
        <v>0</v>
      </c>
      <c r="X29" s="98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6" customFormat="1" ht="12.2" customHeight="1" x14ac:dyDescent="0.25">
      <c r="A30" s="79">
        <v>29</v>
      </c>
      <c r="B30" s="97">
        <f t="shared" si="0"/>
        <v>46174</v>
      </c>
      <c r="C30" s="102" t="s">
        <v>131</v>
      </c>
      <c r="D30" s="99">
        <v>2</v>
      </c>
      <c r="E30" s="104">
        <f>'BITÁCORA CALIDAD DE AGUA '!AZ10</f>
        <v>0</v>
      </c>
      <c r="F30" s="104">
        <f>'BITÁCORA CALIDAD DE AGUA '!BC10</f>
        <v>0</v>
      </c>
      <c r="G30" s="104">
        <f>'BITÁCORA CALIDAD DE AGUA '!BF10</f>
        <v>0</v>
      </c>
      <c r="H30" s="104">
        <f>'BITÁCORA CALIDAD DE AGUA '!BI10</f>
        <v>0</v>
      </c>
      <c r="I30" s="104">
        <f>'BITÁCORA CALIDAD DE AGUA '!BL10</f>
        <v>0</v>
      </c>
      <c r="J30" s="104">
        <f>'BITÁCORA CALIDAD DE AGUA '!BO10</f>
        <v>0</v>
      </c>
      <c r="K30" s="104">
        <f>'BITÁCORA CALIDAD DE AGUA '!BR10</f>
        <v>0</v>
      </c>
      <c r="L30" s="104">
        <f>'BITÁCORA CALIDAD DE AGUA '!BU10</f>
        <v>0</v>
      </c>
      <c r="M30" s="104">
        <f>'BITÁCORA CALIDAD DE AGUA '!BX10</f>
        <v>0</v>
      </c>
      <c r="N30" s="104">
        <f>'BITÁCORA CALIDAD DE AGUA '!CA10</f>
        <v>0</v>
      </c>
      <c r="O30" s="104">
        <f>'BITÁCORA CALIDAD DE AGUA '!CD10</f>
        <v>0</v>
      </c>
      <c r="P30" s="98">
        <f>'BITÁCORA CALIDAD DE AGUA '!CG10</f>
        <v>0</v>
      </c>
      <c r="Q30" s="98">
        <f>'BITÁCORA CALIDAD DE AGUA '!CJ10</f>
        <v>0</v>
      </c>
      <c r="R30" s="98">
        <f>'BITÁCORA CALIDAD DE AGUA '!CM10</f>
        <v>0</v>
      </c>
      <c r="S30" s="98">
        <f>'BITÁCORA CALIDAD DE AGUA '!CP10</f>
        <v>0</v>
      </c>
      <c r="T30" s="135"/>
      <c r="U30" s="135"/>
      <c r="V30" s="135"/>
      <c r="W30" s="98">
        <f>INDEX('Tabla datos 1'!E30:V30,MATCH(DASHBOARD!$B$96,'Tabla datos 1'!$E$1:$V$1,0))</f>
        <v>0</v>
      </c>
      <c r="X30" s="98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6" customFormat="1" ht="12.2" customHeight="1" x14ac:dyDescent="0.25">
      <c r="A31" s="79">
        <v>30</v>
      </c>
      <c r="B31" s="97">
        <f t="shared" si="0"/>
        <v>46174</v>
      </c>
      <c r="C31" s="102" t="s">
        <v>132</v>
      </c>
      <c r="D31" s="99">
        <v>2</v>
      </c>
      <c r="E31" s="104">
        <f>'BITÁCORA CALIDAD DE AGUA '!AZ11</f>
        <v>0</v>
      </c>
      <c r="F31" s="104">
        <f>'BITÁCORA CALIDAD DE AGUA '!BC11</f>
        <v>0</v>
      </c>
      <c r="G31" s="104">
        <f>'BITÁCORA CALIDAD DE AGUA '!BF11</f>
        <v>0</v>
      </c>
      <c r="H31" s="104">
        <f>'BITÁCORA CALIDAD DE AGUA '!BI11</f>
        <v>0</v>
      </c>
      <c r="I31" s="104">
        <f>'BITÁCORA CALIDAD DE AGUA '!BL11</f>
        <v>0</v>
      </c>
      <c r="J31" s="104">
        <f>'BITÁCORA CALIDAD DE AGUA '!BO11</f>
        <v>0</v>
      </c>
      <c r="K31" s="104">
        <f>'BITÁCORA CALIDAD DE AGUA '!BR11</f>
        <v>0</v>
      </c>
      <c r="L31" s="104">
        <f>'BITÁCORA CALIDAD DE AGUA '!BU11</f>
        <v>0</v>
      </c>
      <c r="M31" s="104">
        <f>'BITÁCORA CALIDAD DE AGUA '!BX11</f>
        <v>0</v>
      </c>
      <c r="N31" s="104">
        <f>'BITÁCORA CALIDAD DE AGUA '!CA11</f>
        <v>0</v>
      </c>
      <c r="O31" s="104">
        <f>'BITÁCORA CALIDAD DE AGUA '!CD11</f>
        <v>0</v>
      </c>
      <c r="P31" s="98">
        <f>'BITÁCORA CALIDAD DE AGUA '!CG11</f>
        <v>0</v>
      </c>
      <c r="Q31" s="98">
        <f>'BITÁCORA CALIDAD DE AGUA '!CJ11</f>
        <v>0</v>
      </c>
      <c r="R31" s="98">
        <f>'BITÁCORA CALIDAD DE AGUA '!CM11</f>
        <v>0</v>
      </c>
      <c r="S31" s="98">
        <f>'BITÁCORA CALIDAD DE AGUA '!CP11</f>
        <v>0</v>
      </c>
      <c r="T31" s="135"/>
      <c r="U31" s="135"/>
      <c r="V31" s="135"/>
      <c r="W31" s="98">
        <f>INDEX('Tabla datos 1'!E31:V31,MATCH(DASHBOARD!$B$96,'Tabla datos 1'!$E$1:$V$1,0))</f>
        <v>0</v>
      </c>
      <c r="X31" s="98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6" customFormat="1" ht="12.2" customHeight="1" x14ac:dyDescent="0.25">
      <c r="A32" s="79">
        <v>31</v>
      </c>
      <c r="B32" s="97">
        <f t="shared" si="0"/>
        <v>46174</v>
      </c>
      <c r="C32" s="102" t="s">
        <v>133</v>
      </c>
      <c r="D32" s="99">
        <v>2</v>
      </c>
      <c r="E32" s="104">
        <f>'BITÁCORA CALIDAD DE AGUA '!AZ12</f>
        <v>0</v>
      </c>
      <c r="F32" s="104">
        <f>'BITÁCORA CALIDAD DE AGUA '!BC12</f>
        <v>0</v>
      </c>
      <c r="G32" s="104">
        <f>'BITÁCORA CALIDAD DE AGUA '!BF12</f>
        <v>0</v>
      </c>
      <c r="H32" s="104">
        <f>'BITÁCORA CALIDAD DE AGUA '!BI12</f>
        <v>0</v>
      </c>
      <c r="I32" s="104">
        <f>'BITÁCORA CALIDAD DE AGUA '!BL12</f>
        <v>0</v>
      </c>
      <c r="J32" s="104">
        <f>'BITÁCORA CALIDAD DE AGUA '!BO12</f>
        <v>0</v>
      </c>
      <c r="K32" s="104">
        <f>'BITÁCORA CALIDAD DE AGUA '!BR12</f>
        <v>0</v>
      </c>
      <c r="L32" s="104">
        <f>'BITÁCORA CALIDAD DE AGUA '!BU12</f>
        <v>0</v>
      </c>
      <c r="M32" s="104">
        <f>'BITÁCORA CALIDAD DE AGUA '!BX12</f>
        <v>0</v>
      </c>
      <c r="N32" s="104">
        <f>'BITÁCORA CALIDAD DE AGUA '!CA12</f>
        <v>0</v>
      </c>
      <c r="O32" s="104">
        <f>'BITÁCORA CALIDAD DE AGUA '!CD12</f>
        <v>0</v>
      </c>
      <c r="P32" s="98">
        <f>'BITÁCORA CALIDAD DE AGUA '!CG12</f>
        <v>0</v>
      </c>
      <c r="Q32" s="98">
        <f>'BITÁCORA CALIDAD DE AGUA '!CJ12</f>
        <v>0</v>
      </c>
      <c r="R32" s="98">
        <f>'BITÁCORA CALIDAD DE AGUA '!CM12</f>
        <v>0</v>
      </c>
      <c r="S32" s="98">
        <f>'BITÁCORA CALIDAD DE AGUA '!CP12</f>
        <v>0</v>
      </c>
      <c r="T32" s="135"/>
      <c r="U32" s="135"/>
      <c r="V32" s="135"/>
      <c r="W32" s="98">
        <f>INDEX('Tabla datos 1'!E32:V32,MATCH(DASHBOARD!$B$96,'Tabla datos 1'!$E$1:$V$1,0))</f>
        <v>0</v>
      </c>
      <c r="X32" s="98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6" customFormat="1" ht="12.2" customHeight="1" x14ac:dyDescent="0.25">
      <c r="A33" s="79">
        <v>32</v>
      </c>
      <c r="B33" s="97">
        <f t="shared" si="0"/>
        <v>46174</v>
      </c>
      <c r="C33" s="102" t="s">
        <v>134</v>
      </c>
      <c r="D33" s="99">
        <v>2</v>
      </c>
      <c r="E33" s="104">
        <f>'BITÁCORA CALIDAD DE AGUA '!AZ13</f>
        <v>0</v>
      </c>
      <c r="F33" s="104">
        <f>'BITÁCORA CALIDAD DE AGUA '!BC13</f>
        <v>0</v>
      </c>
      <c r="G33" s="104">
        <f>'BITÁCORA CALIDAD DE AGUA '!BF13</f>
        <v>0</v>
      </c>
      <c r="H33" s="104">
        <f>'BITÁCORA CALIDAD DE AGUA '!BI13</f>
        <v>0</v>
      </c>
      <c r="I33" s="104">
        <f>'BITÁCORA CALIDAD DE AGUA '!BL13</f>
        <v>0</v>
      </c>
      <c r="J33" s="104">
        <f>'BITÁCORA CALIDAD DE AGUA '!BO13</f>
        <v>0</v>
      </c>
      <c r="K33" s="104">
        <f>'BITÁCORA CALIDAD DE AGUA '!BR13</f>
        <v>0</v>
      </c>
      <c r="L33" s="104">
        <f>'BITÁCORA CALIDAD DE AGUA '!BU13</f>
        <v>0</v>
      </c>
      <c r="M33" s="104">
        <f>'BITÁCORA CALIDAD DE AGUA '!BX13</f>
        <v>0</v>
      </c>
      <c r="N33" s="104">
        <f>'BITÁCORA CALIDAD DE AGUA '!CA13</f>
        <v>0</v>
      </c>
      <c r="O33" s="104">
        <f>'BITÁCORA CALIDAD DE AGUA '!CD13</f>
        <v>0</v>
      </c>
      <c r="P33" s="98">
        <f>'BITÁCORA CALIDAD DE AGUA '!CG13</f>
        <v>0</v>
      </c>
      <c r="Q33" s="98">
        <f>'BITÁCORA CALIDAD DE AGUA '!CJ13</f>
        <v>0</v>
      </c>
      <c r="R33" s="98">
        <f>'BITÁCORA CALIDAD DE AGUA '!CM13</f>
        <v>0</v>
      </c>
      <c r="S33" s="98">
        <f>'BITÁCORA CALIDAD DE AGUA '!CP13</f>
        <v>0</v>
      </c>
      <c r="T33" s="135"/>
      <c r="U33" s="135"/>
      <c r="V33" s="135"/>
      <c r="W33" s="98">
        <f>INDEX('Tabla datos 1'!E33:V33,MATCH(DASHBOARD!$B$96,'Tabla datos 1'!$E$1:$V$1,0))</f>
        <v>0</v>
      </c>
      <c r="X33" s="98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6" customFormat="1" ht="12.2" customHeight="1" x14ac:dyDescent="0.25">
      <c r="A34" s="79">
        <v>33</v>
      </c>
      <c r="B34" s="97">
        <f t="shared" si="0"/>
        <v>46174</v>
      </c>
      <c r="C34" s="102" t="s">
        <v>135</v>
      </c>
      <c r="D34" s="99">
        <v>2</v>
      </c>
      <c r="E34" s="104">
        <f>'BITÁCORA CALIDAD DE AGUA '!AZ14</f>
        <v>0</v>
      </c>
      <c r="F34" s="104">
        <f>'BITÁCORA CALIDAD DE AGUA '!BC14</f>
        <v>0</v>
      </c>
      <c r="G34" s="104">
        <f>'BITÁCORA CALIDAD DE AGUA '!BF14</f>
        <v>0</v>
      </c>
      <c r="H34" s="104">
        <f>'BITÁCORA CALIDAD DE AGUA '!BI14</f>
        <v>0</v>
      </c>
      <c r="I34" s="104">
        <f>'BITÁCORA CALIDAD DE AGUA '!BL14</f>
        <v>0</v>
      </c>
      <c r="J34" s="104">
        <f>'BITÁCORA CALIDAD DE AGUA '!BO14</f>
        <v>0</v>
      </c>
      <c r="K34" s="104">
        <f>'BITÁCORA CALIDAD DE AGUA '!BR14</f>
        <v>0</v>
      </c>
      <c r="L34" s="104">
        <f>'BITÁCORA CALIDAD DE AGUA '!BU14</f>
        <v>0</v>
      </c>
      <c r="M34" s="104">
        <f>'BITÁCORA CALIDAD DE AGUA '!BX14</f>
        <v>0</v>
      </c>
      <c r="N34" s="104">
        <f>'BITÁCORA CALIDAD DE AGUA '!CA14</f>
        <v>0</v>
      </c>
      <c r="O34" s="104">
        <f>'BITÁCORA CALIDAD DE AGUA '!CD14</f>
        <v>0</v>
      </c>
      <c r="P34" s="98">
        <f>'BITÁCORA CALIDAD DE AGUA '!CG14</f>
        <v>0</v>
      </c>
      <c r="Q34" s="98">
        <f>'BITÁCORA CALIDAD DE AGUA '!CJ14</f>
        <v>0</v>
      </c>
      <c r="R34" s="98">
        <f>'BITÁCORA CALIDAD DE AGUA '!CM14</f>
        <v>0</v>
      </c>
      <c r="S34" s="98">
        <f>'BITÁCORA CALIDAD DE AGUA '!CP14</f>
        <v>0</v>
      </c>
      <c r="T34" s="135"/>
      <c r="U34" s="135"/>
      <c r="V34" s="135"/>
      <c r="W34" s="98">
        <f>INDEX('Tabla datos 1'!E34:V34,MATCH(DASHBOARD!$B$96,'Tabla datos 1'!$E$1:$V$1,0))</f>
        <v>0</v>
      </c>
      <c r="X34" s="98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6" customFormat="1" ht="12.2" customHeight="1" x14ac:dyDescent="0.25">
      <c r="A35" s="79">
        <v>34</v>
      </c>
      <c r="B35" s="97">
        <f t="shared" si="0"/>
        <v>46174</v>
      </c>
      <c r="C35" s="102" t="s">
        <v>136</v>
      </c>
      <c r="D35" s="99">
        <v>2</v>
      </c>
      <c r="E35" s="104">
        <f>'BITÁCORA CALIDAD DE AGUA '!AZ15</f>
        <v>0</v>
      </c>
      <c r="F35" s="104">
        <f>'BITÁCORA CALIDAD DE AGUA '!BC15</f>
        <v>0</v>
      </c>
      <c r="G35" s="104">
        <f>'BITÁCORA CALIDAD DE AGUA '!BF15</f>
        <v>0</v>
      </c>
      <c r="H35" s="104">
        <f>'BITÁCORA CALIDAD DE AGUA '!BI15</f>
        <v>0</v>
      </c>
      <c r="I35" s="104">
        <f>'BITÁCORA CALIDAD DE AGUA '!BL15</f>
        <v>0</v>
      </c>
      <c r="J35" s="104">
        <f>'BITÁCORA CALIDAD DE AGUA '!BO15</f>
        <v>0</v>
      </c>
      <c r="K35" s="104">
        <f>'BITÁCORA CALIDAD DE AGUA '!BR15</f>
        <v>0</v>
      </c>
      <c r="L35" s="104">
        <f>'BITÁCORA CALIDAD DE AGUA '!BU15</f>
        <v>0</v>
      </c>
      <c r="M35" s="104">
        <f>'BITÁCORA CALIDAD DE AGUA '!BX15</f>
        <v>0</v>
      </c>
      <c r="N35" s="104">
        <f>'BITÁCORA CALIDAD DE AGUA '!CA15</f>
        <v>0</v>
      </c>
      <c r="O35" s="104">
        <f>'BITÁCORA CALIDAD DE AGUA '!CD15</f>
        <v>0</v>
      </c>
      <c r="P35" s="98">
        <f>'BITÁCORA CALIDAD DE AGUA '!CG15</f>
        <v>0</v>
      </c>
      <c r="Q35" s="98">
        <f>'BITÁCORA CALIDAD DE AGUA '!CJ15</f>
        <v>0</v>
      </c>
      <c r="R35" s="98">
        <f>'BITÁCORA CALIDAD DE AGUA '!CM15</f>
        <v>0</v>
      </c>
      <c r="S35" s="98">
        <f>'BITÁCORA CALIDAD DE AGUA '!CP15</f>
        <v>0</v>
      </c>
      <c r="T35" s="135"/>
      <c r="U35" s="135"/>
      <c r="V35" s="135"/>
      <c r="W35" s="98">
        <f>INDEX('Tabla datos 1'!E35:V35,MATCH(DASHBOARD!$B$96,'Tabla datos 1'!$E$1:$V$1,0))</f>
        <v>0</v>
      </c>
      <c r="X35" s="98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6" customFormat="1" ht="12.2" customHeight="1" x14ac:dyDescent="0.25">
      <c r="A36" s="79">
        <v>35</v>
      </c>
      <c r="B36" s="97">
        <f t="shared" si="0"/>
        <v>46174</v>
      </c>
      <c r="C36" s="102" t="s">
        <v>137</v>
      </c>
      <c r="D36" s="99">
        <v>2</v>
      </c>
      <c r="E36" s="104">
        <f>'BITÁCORA CALIDAD DE AGUA '!AZ16</f>
        <v>0</v>
      </c>
      <c r="F36" s="104">
        <f>'BITÁCORA CALIDAD DE AGUA '!BC16</f>
        <v>0</v>
      </c>
      <c r="G36" s="104">
        <f>'BITÁCORA CALIDAD DE AGUA '!BF16</f>
        <v>0</v>
      </c>
      <c r="H36" s="104">
        <f>'BITÁCORA CALIDAD DE AGUA '!BI16</f>
        <v>0</v>
      </c>
      <c r="I36" s="104">
        <f>'BITÁCORA CALIDAD DE AGUA '!BL16</f>
        <v>0</v>
      </c>
      <c r="J36" s="104">
        <f>'BITÁCORA CALIDAD DE AGUA '!BO16</f>
        <v>0</v>
      </c>
      <c r="K36" s="104">
        <f>'BITÁCORA CALIDAD DE AGUA '!BR16</f>
        <v>0</v>
      </c>
      <c r="L36" s="104">
        <f>'BITÁCORA CALIDAD DE AGUA '!BU16</f>
        <v>0</v>
      </c>
      <c r="M36" s="104">
        <f>'BITÁCORA CALIDAD DE AGUA '!BX16</f>
        <v>0</v>
      </c>
      <c r="N36" s="104">
        <f>'BITÁCORA CALIDAD DE AGUA '!CA16</f>
        <v>0</v>
      </c>
      <c r="O36" s="104">
        <f>'BITÁCORA CALIDAD DE AGUA '!CD16</f>
        <v>0</v>
      </c>
      <c r="P36" s="98">
        <f>'BITÁCORA CALIDAD DE AGUA '!CG16</f>
        <v>0</v>
      </c>
      <c r="Q36" s="98">
        <f>'BITÁCORA CALIDAD DE AGUA '!CJ16</f>
        <v>0</v>
      </c>
      <c r="R36" s="98">
        <f>'BITÁCORA CALIDAD DE AGUA '!CM16</f>
        <v>0</v>
      </c>
      <c r="S36" s="98">
        <f>'BITÁCORA CALIDAD DE AGUA '!CP16</f>
        <v>0</v>
      </c>
      <c r="T36" s="135"/>
      <c r="U36" s="135"/>
      <c r="V36" s="135"/>
      <c r="W36" s="98">
        <f>INDEX('Tabla datos 1'!E36:V36,MATCH(DASHBOARD!$B$96,'Tabla datos 1'!$E$1:$V$1,0))</f>
        <v>0</v>
      </c>
      <c r="X36" s="98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6" customFormat="1" ht="12.2" customHeight="1" x14ac:dyDescent="0.25">
      <c r="A37" s="79">
        <v>36</v>
      </c>
      <c r="B37" s="97">
        <f t="shared" si="0"/>
        <v>46174</v>
      </c>
      <c r="C37" s="102" t="s">
        <v>138</v>
      </c>
      <c r="D37" s="99">
        <v>2</v>
      </c>
      <c r="E37" s="104">
        <f>'BITÁCORA CALIDAD DE AGUA '!AZ17</f>
        <v>0</v>
      </c>
      <c r="F37" s="104">
        <f>'BITÁCORA CALIDAD DE AGUA '!BC17</f>
        <v>0</v>
      </c>
      <c r="G37" s="104">
        <f>'BITÁCORA CALIDAD DE AGUA '!BF17</f>
        <v>0</v>
      </c>
      <c r="H37" s="104">
        <f>'BITÁCORA CALIDAD DE AGUA '!BI17</f>
        <v>0</v>
      </c>
      <c r="I37" s="104">
        <f>'BITÁCORA CALIDAD DE AGUA '!BL17</f>
        <v>0</v>
      </c>
      <c r="J37" s="104">
        <f>'BITÁCORA CALIDAD DE AGUA '!BO17</f>
        <v>0</v>
      </c>
      <c r="K37" s="104">
        <f>'BITÁCORA CALIDAD DE AGUA '!BR17</f>
        <v>0</v>
      </c>
      <c r="L37" s="104">
        <f>'BITÁCORA CALIDAD DE AGUA '!BU17</f>
        <v>0</v>
      </c>
      <c r="M37" s="104">
        <f>'BITÁCORA CALIDAD DE AGUA '!BX17</f>
        <v>0</v>
      </c>
      <c r="N37" s="104">
        <f>'BITÁCORA CALIDAD DE AGUA '!CA17</f>
        <v>0</v>
      </c>
      <c r="O37" s="104">
        <f>'BITÁCORA CALIDAD DE AGUA '!CD17</f>
        <v>0</v>
      </c>
      <c r="P37" s="98">
        <f>'BITÁCORA CALIDAD DE AGUA '!CG17</f>
        <v>0</v>
      </c>
      <c r="Q37" s="98">
        <f>'BITÁCORA CALIDAD DE AGUA '!CJ17</f>
        <v>0</v>
      </c>
      <c r="R37" s="98">
        <f>'BITÁCORA CALIDAD DE AGUA '!CM17</f>
        <v>0</v>
      </c>
      <c r="S37" s="98">
        <f>'BITÁCORA CALIDAD DE AGUA '!CP17</f>
        <v>0</v>
      </c>
      <c r="T37" s="135"/>
      <c r="U37" s="135"/>
      <c r="V37" s="135"/>
      <c r="W37" s="98">
        <f>INDEX('Tabla datos 1'!E37:V37,MATCH(DASHBOARD!$B$96,'Tabla datos 1'!$E$1:$V$1,0))</f>
        <v>0</v>
      </c>
      <c r="X37" s="98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6" customFormat="1" ht="12.2" customHeight="1" x14ac:dyDescent="0.25">
      <c r="A38" s="79">
        <v>37</v>
      </c>
      <c r="B38" s="97">
        <f t="shared" si="0"/>
        <v>46174</v>
      </c>
      <c r="C38" s="102" t="s">
        <v>139</v>
      </c>
      <c r="D38" s="99">
        <v>2</v>
      </c>
      <c r="E38" s="104">
        <f>'BITÁCORA CALIDAD DE AGUA '!AZ18</f>
        <v>0</v>
      </c>
      <c r="F38" s="104">
        <f>'BITÁCORA CALIDAD DE AGUA '!BC18</f>
        <v>0</v>
      </c>
      <c r="G38" s="104">
        <f>'BITÁCORA CALIDAD DE AGUA '!BF18</f>
        <v>0</v>
      </c>
      <c r="H38" s="104">
        <f>'BITÁCORA CALIDAD DE AGUA '!BI18</f>
        <v>0</v>
      </c>
      <c r="I38" s="104">
        <f>'BITÁCORA CALIDAD DE AGUA '!BL18</f>
        <v>0</v>
      </c>
      <c r="J38" s="104">
        <f>'BITÁCORA CALIDAD DE AGUA '!BO18</f>
        <v>0</v>
      </c>
      <c r="K38" s="104">
        <f>'BITÁCORA CALIDAD DE AGUA '!BR18</f>
        <v>0</v>
      </c>
      <c r="L38" s="104">
        <f>'BITÁCORA CALIDAD DE AGUA '!BU18</f>
        <v>0</v>
      </c>
      <c r="M38" s="104">
        <f>'BITÁCORA CALIDAD DE AGUA '!BX18</f>
        <v>0</v>
      </c>
      <c r="N38" s="104">
        <f>'BITÁCORA CALIDAD DE AGUA '!CA18</f>
        <v>0</v>
      </c>
      <c r="O38" s="104">
        <f>'BITÁCORA CALIDAD DE AGUA '!CD18</f>
        <v>0</v>
      </c>
      <c r="P38" s="98">
        <f>'BITÁCORA CALIDAD DE AGUA '!CG18</f>
        <v>0</v>
      </c>
      <c r="Q38" s="98">
        <f>'BITÁCORA CALIDAD DE AGUA '!CJ18</f>
        <v>0</v>
      </c>
      <c r="R38" s="98">
        <f>'BITÁCORA CALIDAD DE AGUA '!CM18</f>
        <v>0</v>
      </c>
      <c r="S38" s="98">
        <f>'BITÁCORA CALIDAD DE AGUA '!CP18</f>
        <v>0</v>
      </c>
      <c r="T38" s="135"/>
      <c r="U38" s="135"/>
      <c r="V38" s="135"/>
      <c r="W38" s="98">
        <f>INDEX('Tabla datos 1'!E38:V38,MATCH(DASHBOARD!$B$96,'Tabla datos 1'!$E$1:$V$1,0))</f>
        <v>0</v>
      </c>
      <c r="X38" s="98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6" customFormat="1" x14ac:dyDescent="0.25">
      <c r="A39" s="79">
        <v>38</v>
      </c>
      <c r="B39" s="97">
        <f t="shared" si="0"/>
        <v>46174</v>
      </c>
      <c r="C39" s="102" t="s">
        <v>140</v>
      </c>
      <c r="D39" s="99">
        <v>2</v>
      </c>
      <c r="E39" s="104">
        <f>'BITÁCORA CALIDAD DE AGUA '!AZ19</f>
        <v>0</v>
      </c>
      <c r="F39" s="104">
        <f>'BITÁCORA CALIDAD DE AGUA '!BC19</f>
        <v>0</v>
      </c>
      <c r="G39" s="104">
        <f>'BITÁCORA CALIDAD DE AGUA '!BF19</f>
        <v>0</v>
      </c>
      <c r="H39" s="104">
        <f>'BITÁCORA CALIDAD DE AGUA '!BI19</f>
        <v>0</v>
      </c>
      <c r="I39" s="104">
        <f>'BITÁCORA CALIDAD DE AGUA '!BL19</f>
        <v>0</v>
      </c>
      <c r="J39" s="104">
        <f>'BITÁCORA CALIDAD DE AGUA '!BO19</f>
        <v>0</v>
      </c>
      <c r="K39" s="104">
        <f>'BITÁCORA CALIDAD DE AGUA '!BR19</f>
        <v>0</v>
      </c>
      <c r="L39" s="104">
        <f>'BITÁCORA CALIDAD DE AGUA '!BU19</f>
        <v>0</v>
      </c>
      <c r="M39" s="104">
        <f>'BITÁCORA CALIDAD DE AGUA '!BX19</f>
        <v>0</v>
      </c>
      <c r="N39" s="104">
        <f>'BITÁCORA CALIDAD DE AGUA '!CA19</f>
        <v>0</v>
      </c>
      <c r="O39" s="104">
        <f>'BITÁCORA CALIDAD DE AGUA '!CD19</f>
        <v>0</v>
      </c>
      <c r="P39" s="98">
        <f>'BITÁCORA CALIDAD DE AGUA '!CG19</f>
        <v>0</v>
      </c>
      <c r="Q39" s="98">
        <f>'BITÁCORA CALIDAD DE AGUA '!CJ19</f>
        <v>0</v>
      </c>
      <c r="R39" s="98">
        <f>'BITÁCORA CALIDAD DE AGUA '!CM19</f>
        <v>0</v>
      </c>
      <c r="S39" s="98">
        <f>'BITÁCORA CALIDAD DE AGUA '!CP19</f>
        <v>0</v>
      </c>
      <c r="T39" s="135"/>
      <c r="U39" s="135"/>
      <c r="V39" s="135"/>
      <c r="W39" s="98">
        <f>INDEX('Tabla datos 1'!E39:V39,MATCH(DASHBOARD!$B$96,'Tabla datos 1'!$E$1:$V$1,0))</f>
        <v>0</v>
      </c>
      <c r="X39" s="98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6" customFormat="1" x14ac:dyDescent="0.25">
      <c r="A40" s="79">
        <v>39</v>
      </c>
      <c r="B40" s="97">
        <f t="shared" si="0"/>
        <v>46174</v>
      </c>
      <c r="C40" s="102" t="s">
        <v>141</v>
      </c>
      <c r="D40" s="99">
        <v>2</v>
      </c>
      <c r="E40" s="104">
        <f>'BITÁCORA CALIDAD DE AGUA '!AZ20</f>
        <v>0</v>
      </c>
      <c r="F40" s="104">
        <f>'BITÁCORA CALIDAD DE AGUA '!BC20</f>
        <v>0</v>
      </c>
      <c r="G40" s="104">
        <f>'BITÁCORA CALIDAD DE AGUA '!BF20</f>
        <v>0</v>
      </c>
      <c r="H40" s="104">
        <f>'BITÁCORA CALIDAD DE AGUA '!BI20</f>
        <v>0</v>
      </c>
      <c r="I40" s="104">
        <f>'BITÁCORA CALIDAD DE AGUA '!BL20</f>
        <v>0</v>
      </c>
      <c r="J40" s="104">
        <f>'BITÁCORA CALIDAD DE AGUA '!BO20</f>
        <v>0</v>
      </c>
      <c r="K40" s="104">
        <f>'BITÁCORA CALIDAD DE AGUA '!BR20</f>
        <v>0</v>
      </c>
      <c r="L40" s="104">
        <f>'BITÁCORA CALIDAD DE AGUA '!BU20</f>
        <v>0</v>
      </c>
      <c r="M40" s="104">
        <f>'BITÁCORA CALIDAD DE AGUA '!BX20</f>
        <v>0</v>
      </c>
      <c r="N40" s="104">
        <f>'BITÁCORA CALIDAD DE AGUA '!CA20</f>
        <v>0</v>
      </c>
      <c r="O40" s="104">
        <f>'BITÁCORA CALIDAD DE AGUA '!CD20</f>
        <v>0</v>
      </c>
      <c r="P40" s="98">
        <f>'BITÁCORA CALIDAD DE AGUA '!CG20</f>
        <v>0</v>
      </c>
      <c r="Q40" s="98">
        <f>'BITÁCORA CALIDAD DE AGUA '!CJ20</f>
        <v>0</v>
      </c>
      <c r="R40" s="98">
        <f>'BITÁCORA CALIDAD DE AGUA '!CM20</f>
        <v>0</v>
      </c>
      <c r="S40" s="98">
        <f>'BITÁCORA CALIDAD DE AGUA '!CP20</f>
        <v>0</v>
      </c>
      <c r="T40" s="135"/>
      <c r="U40" s="135"/>
      <c r="V40" s="135"/>
      <c r="W40" s="98">
        <f>INDEX('Tabla datos 1'!E40:V40,MATCH(DASHBOARD!$B$96,'Tabla datos 1'!$E$1:$V$1,0))</f>
        <v>0</v>
      </c>
      <c r="X40" s="98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6" customFormat="1" x14ac:dyDescent="0.25">
      <c r="A41" s="79">
        <v>40</v>
      </c>
      <c r="B41" s="97">
        <f t="shared" si="0"/>
        <v>46174</v>
      </c>
      <c r="C41" s="102" t="s">
        <v>142</v>
      </c>
      <c r="D41" s="99">
        <v>2</v>
      </c>
      <c r="E41" s="104">
        <f>'BITÁCORA CALIDAD DE AGUA '!AZ21</f>
        <v>3130</v>
      </c>
      <c r="F41" s="104">
        <f>'BITÁCORA CALIDAD DE AGUA '!BC21</f>
        <v>3550</v>
      </c>
      <c r="G41" s="104">
        <f>'BITÁCORA CALIDAD DE AGUA '!BF21</f>
        <v>3670</v>
      </c>
      <c r="H41" s="104">
        <f>'BITÁCORA CALIDAD DE AGUA '!BI21</f>
        <v>0</v>
      </c>
      <c r="I41" s="104">
        <f>'BITÁCORA CALIDAD DE AGUA '!BL21</f>
        <v>0</v>
      </c>
      <c r="J41" s="104">
        <f>'BITÁCORA CALIDAD DE AGUA '!BO21</f>
        <v>0</v>
      </c>
      <c r="K41" s="104">
        <f>'BITÁCORA CALIDAD DE AGUA '!BR21</f>
        <v>0</v>
      </c>
      <c r="L41" s="104">
        <f>'BITÁCORA CALIDAD DE AGUA '!BU21</f>
        <v>3790</v>
      </c>
      <c r="M41" s="104">
        <f>'BITÁCORA CALIDAD DE AGUA '!BX21</f>
        <v>3610</v>
      </c>
      <c r="N41" s="104">
        <f>'BITÁCORA CALIDAD DE AGUA '!CA21</f>
        <v>9760</v>
      </c>
      <c r="O41" s="104">
        <f>'BITÁCORA CALIDAD DE AGUA '!CD21</f>
        <v>0</v>
      </c>
      <c r="P41" s="98">
        <f>'BITÁCORA CALIDAD DE AGUA '!CG21</f>
        <v>0</v>
      </c>
      <c r="Q41" s="98">
        <f>'BITÁCORA CALIDAD DE AGUA '!CJ21</f>
        <v>0</v>
      </c>
      <c r="R41" s="98">
        <f>'BITÁCORA CALIDAD DE AGUA '!CM21</f>
        <v>0</v>
      </c>
      <c r="S41" s="98">
        <f>'BITÁCORA CALIDAD DE AGUA '!CP21</f>
        <v>0</v>
      </c>
      <c r="T41" s="135"/>
      <c r="U41" s="135"/>
      <c r="V41" s="135"/>
      <c r="W41" s="98">
        <f>INDEX('Tabla datos 1'!E41:V41,MATCH(DASHBOARD!$B$96,'Tabla datos 1'!$E$1:$V$1,0))</f>
        <v>3670</v>
      </c>
      <c r="X41" s="98">
        <f>INDEX('Tabla datos 1'!E41:V41,MATCH(DASHBOARD!$B$275,'Tabla datos 1'!$E$1:$V$1,0))</f>
        <v>3670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6" customFormat="1" x14ac:dyDescent="0.25">
      <c r="A42" s="79">
        <v>41</v>
      </c>
      <c r="B42" s="97">
        <f t="shared" si="0"/>
        <v>46174</v>
      </c>
      <c r="C42" s="102" t="s">
        <v>143</v>
      </c>
      <c r="D42" s="99">
        <v>2</v>
      </c>
      <c r="E42" s="104">
        <f>'BITÁCORA CALIDAD DE AGUA '!AZ22</f>
        <v>6210</v>
      </c>
      <c r="F42" s="104">
        <f>'BITÁCORA CALIDAD DE AGUA '!BC22</f>
        <v>10330</v>
      </c>
      <c r="G42" s="104">
        <f>'BITÁCORA CALIDAD DE AGUA '!BF22</f>
        <v>776</v>
      </c>
      <c r="H42" s="104">
        <f>'BITÁCORA CALIDAD DE AGUA '!BI22</f>
        <v>0</v>
      </c>
      <c r="I42" s="104">
        <f>'BITÁCORA CALIDAD DE AGUA '!BL22</f>
        <v>0</v>
      </c>
      <c r="J42" s="104">
        <f>'BITÁCORA CALIDAD DE AGUA '!BO22</f>
        <v>0</v>
      </c>
      <c r="K42" s="104">
        <f>'BITÁCORA CALIDAD DE AGUA '!BR22</f>
        <v>0</v>
      </c>
      <c r="L42" s="104">
        <f>'BITÁCORA CALIDAD DE AGUA '!BU22</f>
        <v>612</v>
      </c>
      <c r="M42" s="104">
        <f>'BITÁCORA CALIDAD DE AGUA '!BX22</f>
        <v>590</v>
      </c>
      <c r="N42" s="104">
        <f>'BITÁCORA CALIDAD DE AGUA '!CA22</f>
        <v>2710</v>
      </c>
      <c r="O42" s="104">
        <f>'BITÁCORA CALIDAD DE AGUA '!CD22</f>
        <v>0</v>
      </c>
      <c r="P42" s="98">
        <f>'BITÁCORA CALIDAD DE AGUA '!CG22</f>
        <v>0</v>
      </c>
      <c r="Q42" s="98">
        <f>'BITÁCORA CALIDAD DE AGUA '!CJ22</f>
        <v>0</v>
      </c>
      <c r="R42" s="98">
        <f>'BITÁCORA CALIDAD DE AGUA '!CM22</f>
        <v>0</v>
      </c>
      <c r="S42" s="98">
        <f>'BITÁCORA CALIDAD DE AGUA '!CP22</f>
        <v>0</v>
      </c>
      <c r="T42" s="135"/>
      <c r="U42" s="135"/>
      <c r="V42" s="135"/>
      <c r="W42" s="98">
        <f>INDEX('Tabla datos 1'!E42:V42,MATCH(DASHBOARD!$B$96,'Tabla datos 1'!$E$1:$V$1,0))</f>
        <v>776</v>
      </c>
      <c r="X42" s="98">
        <f>INDEX('Tabla datos 1'!E42:V42,MATCH(DASHBOARD!$B$275,'Tabla datos 1'!$E$1:$V$1,0))</f>
        <v>776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09" customFormat="1" ht="15.75" thickBot="1" x14ac:dyDescent="0.3">
      <c r="A43" s="79">
        <v>42</v>
      </c>
      <c r="B43" s="97">
        <f t="shared" si="0"/>
        <v>46174</v>
      </c>
      <c r="C43" s="105" t="s">
        <v>144</v>
      </c>
      <c r="D43" s="106">
        <v>2</v>
      </c>
      <c r="E43" s="107">
        <f>'BITÁCORA CALIDAD DE AGUA '!AZ23</f>
        <v>0</v>
      </c>
      <c r="F43" s="107">
        <f>'BITÁCORA CALIDAD DE AGUA '!BC23</f>
        <v>0</v>
      </c>
      <c r="G43" s="107">
        <f>'BITÁCORA CALIDAD DE AGUA '!BF23</f>
        <v>0</v>
      </c>
      <c r="H43" s="107">
        <f>'BITÁCORA CALIDAD DE AGUA '!BI23</f>
        <v>0</v>
      </c>
      <c r="I43" s="107">
        <f>'BITÁCORA CALIDAD DE AGUA '!BL23</f>
        <v>0</v>
      </c>
      <c r="J43" s="107">
        <f>'BITÁCORA CALIDAD DE AGUA '!BO23</f>
        <v>0</v>
      </c>
      <c r="K43" s="107">
        <f>'BITÁCORA CALIDAD DE AGUA '!BR23</f>
        <v>0</v>
      </c>
      <c r="L43" s="107">
        <f>'BITÁCORA CALIDAD DE AGUA '!BU23</f>
        <v>0</v>
      </c>
      <c r="M43" s="107">
        <f>'BITÁCORA CALIDAD DE AGUA '!BX23</f>
        <v>0</v>
      </c>
      <c r="N43" s="107">
        <f>'BITÁCORA CALIDAD DE AGUA '!CA23</f>
        <v>0</v>
      </c>
      <c r="O43" s="107">
        <f>'BITÁCORA CALIDAD DE AGUA '!CD23</f>
        <v>0</v>
      </c>
      <c r="P43" s="108">
        <f>'BITÁCORA CALIDAD DE AGUA '!CG23</f>
        <v>0</v>
      </c>
      <c r="Q43" s="108">
        <f>'BITÁCORA CALIDAD DE AGUA '!CJ23</f>
        <v>0</v>
      </c>
      <c r="R43" s="108">
        <f>'BITÁCORA CALIDAD DE AGUA '!CM23</f>
        <v>0</v>
      </c>
      <c r="S43" s="108">
        <f>'BITÁCORA CALIDAD DE AGUA '!CP23</f>
        <v>0</v>
      </c>
      <c r="T43" s="136"/>
      <c r="U43" s="136"/>
      <c r="V43" s="136"/>
      <c r="W43" s="108">
        <f>INDEX('Tabla datos 1'!E43:V43,MATCH(DASHBOARD!$B$96,'Tabla datos 1'!$E$1:$V$1,0))</f>
        <v>0</v>
      </c>
      <c r="X43" s="108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6" customFormat="1" ht="12.2" customHeight="1" thickBot="1" x14ac:dyDescent="0.3">
      <c r="A44" s="79">
        <v>43</v>
      </c>
      <c r="B44" s="118">
        <f t="shared" si="0"/>
        <v>46174</v>
      </c>
      <c r="C44" s="110" t="s">
        <v>125</v>
      </c>
      <c r="D44" s="115">
        <v>3</v>
      </c>
      <c r="E44" s="110">
        <f>'BITÁCORA CALIDAD DE AGUA '!BA3</f>
        <v>37.799999999999997</v>
      </c>
      <c r="F44" s="115">
        <f>'BITÁCORA CALIDAD DE AGUA '!BD3</f>
        <v>33</v>
      </c>
      <c r="G44" s="117">
        <f>'BITÁCORA CALIDAD DE AGUA '!BG3</f>
        <v>32.700000000000003</v>
      </c>
      <c r="H44" s="117">
        <f>'BITÁCORA CALIDAD DE AGUA '!BJ3</f>
        <v>29.4</v>
      </c>
      <c r="I44" s="117">
        <f>'BITÁCORA CALIDAD DE AGUA '!BM3</f>
        <v>32.4</v>
      </c>
      <c r="J44" s="117">
        <f>'BITÁCORA CALIDAD DE AGUA '!BP3</f>
        <v>31.7</v>
      </c>
      <c r="K44" s="117">
        <f>'BITÁCORA CALIDAD DE AGUA '!BE1270</f>
        <v>0</v>
      </c>
      <c r="L44" s="117">
        <f>'BITÁCORA CALIDAD DE AGUA '!BV3</f>
        <v>32</v>
      </c>
      <c r="M44" s="117">
        <f>'BITÁCORA CALIDAD DE AGUA '!BY3</f>
        <v>32.299999999999997</v>
      </c>
      <c r="N44" s="117">
        <f>'BITÁCORA CALIDAD DE AGUA '!CB3</f>
        <v>31.5</v>
      </c>
      <c r="O44" s="117">
        <f>'BITÁCORA CALIDAD DE AGUA '!CE3</f>
        <v>0</v>
      </c>
      <c r="P44" s="117">
        <f>'BITÁCORA CALIDAD DE AGUA '!CH3</f>
        <v>0</v>
      </c>
      <c r="Q44" s="117">
        <f>'BITÁCORA CALIDAD DE AGUA '!CK3</f>
        <v>0</v>
      </c>
      <c r="R44" s="110">
        <f>'BITÁCORA CALIDAD DE AGUA '!CN3</f>
        <v>0</v>
      </c>
      <c r="S44" s="110">
        <f>'BITÁCORA CALIDAD DE AGUA '!CQ3</f>
        <v>0</v>
      </c>
      <c r="T44" s="110"/>
      <c r="U44" s="137"/>
      <c r="V44" s="137"/>
      <c r="W44" s="110">
        <f>INDEX('Tabla datos 1'!E44:V44,MATCH(DASHBOARD!$B$96,'Tabla datos 1'!$E$1:$V$1,0))</f>
        <v>32.700000000000003</v>
      </c>
      <c r="X44" s="110">
        <f>INDEX('Tabla datos 1'!E44:V44,MATCH(DASHBOARD!$B$275,'Tabla datos 1'!$E$1:$V$1,0))</f>
        <v>32.700000000000003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6" customFormat="1" ht="12.2" customHeight="1" thickBot="1" x14ac:dyDescent="0.3">
      <c r="A45" s="79">
        <v>44</v>
      </c>
      <c r="B45" s="118">
        <f t="shared" si="0"/>
        <v>46174</v>
      </c>
      <c r="C45" s="113" t="s">
        <v>8</v>
      </c>
      <c r="D45" s="119">
        <v>3</v>
      </c>
      <c r="E45" s="113">
        <f>'BITÁCORA CALIDAD DE AGUA '!BA4</f>
        <v>8.69</v>
      </c>
      <c r="F45" s="119">
        <f>'BITÁCORA CALIDAD DE AGUA '!BD4</f>
        <v>6.81</v>
      </c>
      <c r="G45" s="120">
        <f>'BITÁCORA CALIDAD DE AGUA '!BG4</f>
        <v>6.44</v>
      </c>
      <c r="H45" s="120">
        <f>'BITÁCORA CALIDAD DE AGUA '!BJ4</f>
        <v>7.5</v>
      </c>
      <c r="I45" s="120">
        <f>'BITÁCORA CALIDAD DE AGUA '!BM4</f>
        <v>7.53</v>
      </c>
      <c r="J45" s="120">
        <f>'BITÁCORA CALIDAD DE AGUA '!BP4</f>
        <v>7.76</v>
      </c>
      <c r="K45" s="120">
        <f>'BITÁCORA CALIDAD DE AGUA '!BE1271</f>
        <v>0</v>
      </c>
      <c r="L45" s="120">
        <f>'BITÁCORA CALIDAD DE AGUA '!BV4</f>
        <v>7.35</v>
      </c>
      <c r="M45" s="120">
        <f>'BITÁCORA CALIDAD DE AGUA '!BY4</f>
        <v>7.45</v>
      </c>
      <c r="N45" s="120">
        <f>'BITÁCORA CALIDAD DE AGUA '!CB4</f>
        <v>7.58</v>
      </c>
      <c r="O45" s="120">
        <f>'BITÁCORA CALIDAD DE AGUA '!CE4</f>
        <v>0</v>
      </c>
      <c r="P45" s="120">
        <f>'BITÁCORA CALIDAD DE AGUA '!CH4</f>
        <v>0</v>
      </c>
      <c r="Q45" s="120">
        <f>'BITÁCORA CALIDAD DE AGUA '!CK4</f>
        <v>0</v>
      </c>
      <c r="R45" s="111">
        <f>'BITÁCORA CALIDAD DE AGUA '!CN4</f>
        <v>0</v>
      </c>
      <c r="S45" s="111">
        <f>'BITÁCORA CALIDAD DE AGUA '!CQ4</f>
        <v>0</v>
      </c>
      <c r="T45" s="111"/>
      <c r="U45" s="137"/>
      <c r="V45" s="137"/>
      <c r="W45" s="111">
        <f>INDEX('Tabla datos 1'!E45:V45,MATCH(DASHBOARD!$B$96,'Tabla datos 1'!$E$1:$V$1,0))</f>
        <v>6.44</v>
      </c>
      <c r="X45" s="111">
        <f>INDEX('Tabla datos 1'!E45:V45,MATCH(DASHBOARD!$B$275,'Tabla datos 1'!$E$1:$V$1,0))</f>
        <v>6.44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6" customFormat="1" ht="12.2" customHeight="1" thickBot="1" x14ac:dyDescent="0.3">
      <c r="A46" s="79">
        <v>45</v>
      </c>
      <c r="B46" s="118">
        <f t="shared" si="0"/>
        <v>46174</v>
      </c>
      <c r="C46" s="112" t="s">
        <v>126</v>
      </c>
      <c r="D46" s="119">
        <v>3</v>
      </c>
      <c r="E46" s="112">
        <f>'BITÁCORA CALIDAD DE AGUA '!BA5</f>
        <v>0</v>
      </c>
      <c r="F46" s="119">
        <f>'BITÁCORA CALIDAD DE AGUA '!BD5</f>
        <v>1998</v>
      </c>
      <c r="G46" s="121">
        <f>'BITÁCORA CALIDAD DE AGUA '!BG5</f>
        <v>635</v>
      </c>
      <c r="H46" s="121">
        <f>'BITÁCORA CALIDAD DE AGUA '!BJ5</f>
        <v>0</v>
      </c>
      <c r="I46" s="121">
        <f>'BITÁCORA CALIDAD DE AGUA '!BM5</f>
        <v>0</v>
      </c>
      <c r="J46" s="121">
        <f>'BITÁCORA CALIDAD DE AGUA '!BP5</f>
        <v>0</v>
      </c>
      <c r="K46" s="121">
        <f>'BITÁCORA CALIDAD DE AGUA '!BE1272</f>
        <v>0</v>
      </c>
      <c r="L46" s="121">
        <f>'BITÁCORA CALIDAD DE AGUA '!BV5</f>
        <v>75</v>
      </c>
      <c r="M46" s="121">
        <f>'BITÁCORA CALIDAD DE AGUA '!BY5</f>
        <v>75</v>
      </c>
      <c r="N46" s="121">
        <f>'BITÁCORA CALIDAD DE AGUA '!CB5</f>
        <v>0</v>
      </c>
      <c r="O46" s="121">
        <f>'BITÁCORA CALIDAD DE AGUA '!CE5</f>
        <v>0</v>
      </c>
      <c r="P46" s="121">
        <f>'BITÁCORA CALIDAD DE AGUA '!CH5</f>
        <v>0</v>
      </c>
      <c r="Q46" s="121">
        <f>'BITÁCORA CALIDAD DE AGUA '!CK5</f>
        <v>0</v>
      </c>
      <c r="R46" s="112">
        <f>'BITÁCORA CALIDAD DE AGUA '!CN5</f>
        <v>0</v>
      </c>
      <c r="S46" s="112">
        <f>'BITÁCORA CALIDAD DE AGUA '!CQ5</f>
        <v>0</v>
      </c>
      <c r="T46" s="112"/>
      <c r="U46" s="137"/>
      <c r="V46" s="137"/>
      <c r="W46" s="112">
        <f>INDEX('Tabla datos 1'!E46:V46,MATCH(DASHBOARD!$B$96,'Tabla datos 1'!$E$1:$V$1,0))</f>
        <v>635</v>
      </c>
      <c r="X46" s="112">
        <f>INDEX('Tabla datos 1'!E46:V46,MATCH(DASHBOARD!$B$275,'Tabla datos 1'!$E$1:$V$1,0))</f>
        <v>635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6" customFormat="1" ht="12.2" customHeight="1" thickBot="1" x14ac:dyDescent="0.3">
      <c r="A47" s="79">
        <v>46</v>
      </c>
      <c r="B47" s="118">
        <f t="shared" si="0"/>
        <v>46174</v>
      </c>
      <c r="C47" s="112" t="s">
        <v>127</v>
      </c>
      <c r="D47" s="119">
        <v>3</v>
      </c>
      <c r="E47" s="112">
        <f>'BITÁCORA CALIDAD DE AGUA '!BA6</f>
        <v>1359</v>
      </c>
      <c r="F47" s="119">
        <f>'BITÁCORA CALIDAD DE AGUA '!BD6</f>
        <v>1622</v>
      </c>
      <c r="G47" s="122">
        <f>'BITÁCORA CALIDAD DE AGUA '!BG6</f>
        <v>1664</v>
      </c>
      <c r="H47" s="122">
        <f>'BITÁCORA CALIDAD DE AGUA '!BJ6</f>
        <v>0</v>
      </c>
      <c r="I47" s="122">
        <f>'BITÁCORA CALIDAD DE AGUA '!BM6</f>
        <v>0</v>
      </c>
      <c r="J47" s="122">
        <f>'BITÁCORA CALIDAD DE AGUA '!BP6</f>
        <v>0</v>
      </c>
      <c r="K47" s="122">
        <f>'BITÁCORA CALIDAD DE AGUA '!BE1273</f>
        <v>0</v>
      </c>
      <c r="L47" s="122">
        <f>'BITÁCORA CALIDAD DE AGUA '!BV6</f>
        <v>1726</v>
      </c>
      <c r="M47" s="122">
        <f>'BITÁCORA CALIDAD DE AGUA '!BY6</f>
        <v>1730</v>
      </c>
      <c r="N47" s="122">
        <f>'BITÁCORA CALIDAD DE AGUA '!CB6</f>
        <v>5390</v>
      </c>
      <c r="O47" s="122">
        <f>'BITÁCORA CALIDAD DE AGUA '!CE6</f>
        <v>0</v>
      </c>
      <c r="P47" s="122">
        <f>'BITÁCORA CALIDAD DE AGUA '!CH6</f>
        <v>0</v>
      </c>
      <c r="Q47" s="122">
        <f>'BITÁCORA CALIDAD DE AGUA '!CK6</f>
        <v>0</v>
      </c>
      <c r="R47" s="113">
        <f>'BITÁCORA CALIDAD DE AGUA '!CN6</f>
        <v>0</v>
      </c>
      <c r="S47" s="113">
        <f>'BITÁCORA CALIDAD DE AGUA '!CQ6</f>
        <v>0</v>
      </c>
      <c r="T47" s="113"/>
      <c r="U47" s="137"/>
      <c r="V47" s="137"/>
      <c r="W47" s="113">
        <f>INDEX('Tabla datos 1'!E47:V47,MATCH(DASHBOARD!$B$96,'Tabla datos 1'!$E$1:$V$1,0))</f>
        <v>1664</v>
      </c>
      <c r="X47" s="113">
        <f>INDEX('Tabla datos 1'!E47:V47,MATCH(DASHBOARD!$B$275,'Tabla datos 1'!$E$1:$V$1,0))</f>
        <v>1664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6" customFormat="1" ht="12.2" customHeight="1" thickBot="1" x14ac:dyDescent="0.3">
      <c r="A48" s="79">
        <v>47</v>
      </c>
      <c r="B48" s="118">
        <f t="shared" si="0"/>
        <v>46174</v>
      </c>
      <c r="C48" s="112" t="s">
        <v>128</v>
      </c>
      <c r="D48" s="119">
        <v>3</v>
      </c>
      <c r="E48" s="112">
        <f>'BITÁCORA CALIDAD DE AGUA '!BA7</f>
        <v>253</v>
      </c>
      <c r="F48" s="119">
        <f>'BITÁCORA CALIDAD DE AGUA '!BD7</f>
        <v>1144</v>
      </c>
      <c r="G48" s="122">
        <f>'BITÁCORA CALIDAD DE AGUA '!BG7</f>
        <v>69</v>
      </c>
      <c r="H48" s="122">
        <f>'BITÁCORA CALIDAD DE AGUA '!BJ7</f>
        <v>211</v>
      </c>
      <c r="I48" s="122">
        <f>'BITÁCORA CALIDAD DE AGUA '!BM7</f>
        <v>6784</v>
      </c>
      <c r="J48" s="122">
        <f>'BITÁCORA CALIDAD DE AGUA '!BP7</f>
        <v>11647</v>
      </c>
      <c r="K48" s="122">
        <f>'BITÁCORA CALIDAD DE AGUA '!BE1274</f>
        <v>0</v>
      </c>
      <c r="L48" s="122">
        <f>'BITÁCORA CALIDAD DE AGUA '!BV7</f>
        <v>3</v>
      </c>
      <c r="M48" s="122">
        <f>'BITÁCORA CALIDAD DE AGUA '!BY7</f>
        <v>4</v>
      </c>
      <c r="N48" s="122">
        <f>'BITÁCORA CALIDAD DE AGUA '!CB7</f>
        <v>37</v>
      </c>
      <c r="O48" s="122">
        <f>'BITÁCORA CALIDAD DE AGUA '!CE7</f>
        <v>0</v>
      </c>
      <c r="P48" s="122">
        <f>'BITÁCORA CALIDAD DE AGUA '!CH7</f>
        <v>0</v>
      </c>
      <c r="Q48" s="122">
        <f>'BITÁCORA CALIDAD DE AGUA '!CK7</f>
        <v>0</v>
      </c>
      <c r="R48" s="113">
        <f>'BITÁCORA CALIDAD DE AGUA '!CN7</f>
        <v>0</v>
      </c>
      <c r="S48" s="113">
        <f>'BITÁCORA CALIDAD DE AGUA '!CQ7</f>
        <v>0</v>
      </c>
      <c r="T48" s="113"/>
      <c r="U48" s="137"/>
      <c r="V48" s="137"/>
      <c r="W48" s="113">
        <f>INDEX('Tabla datos 1'!E48:V48,MATCH(DASHBOARD!$B$96,'Tabla datos 1'!$E$1:$V$1,0))</f>
        <v>69</v>
      </c>
      <c r="X48" s="113">
        <f>INDEX('Tabla datos 1'!E48:V48,MATCH(DASHBOARD!$B$275,'Tabla datos 1'!$E$1:$V$1,0))</f>
        <v>69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6" customFormat="1" ht="12.2" customHeight="1" thickBot="1" x14ac:dyDescent="0.3">
      <c r="A49" s="79">
        <v>48</v>
      </c>
      <c r="B49" s="118">
        <f t="shared" si="0"/>
        <v>46174</v>
      </c>
      <c r="C49" s="112" t="s">
        <v>129</v>
      </c>
      <c r="D49" s="119">
        <v>3</v>
      </c>
      <c r="E49" s="112">
        <f>'BITÁCORA CALIDAD DE AGUA '!BA8</f>
        <v>0</v>
      </c>
      <c r="F49" s="119">
        <f>'BITÁCORA CALIDAD DE AGUA '!BD8</f>
        <v>0</v>
      </c>
      <c r="G49" s="122">
        <f>'BITÁCORA CALIDAD DE AGUA '!BG8</f>
        <v>0</v>
      </c>
      <c r="H49" s="122">
        <f>'BITÁCORA CALIDAD DE AGUA '!BJ8</f>
        <v>20</v>
      </c>
      <c r="I49" s="122">
        <f>'BITÁCORA CALIDAD DE AGUA '!BM8</f>
        <v>950</v>
      </c>
      <c r="J49" s="122">
        <f>'BITÁCORA CALIDAD DE AGUA '!BP8</f>
        <v>1000</v>
      </c>
      <c r="K49" s="122">
        <f>'BITÁCORA CALIDAD DE AGUA '!BE1275</f>
        <v>0</v>
      </c>
      <c r="L49" s="122">
        <f>'BITÁCORA CALIDAD DE AGUA '!BV8</f>
        <v>0</v>
      </c>
      <c r="M49" s="122">
        <f>'BITÁCORA CALIDAD DE AGUA '!BY8</f>
        <v>0</v>
      </c>
      <c r="N49" s="122">
        <f>'BITÁCORA CALIDAD DE AGUA '!CB8</f>
        <v>0</v>
      </c>
      <c r="O49" s="122">
        <f>'BITÁCORA CALIDAD DE AGUA '!CE8</f>
        <v>0</v>
      </c>
      <c r="P49" s="122">
        <f>'BITÁCORA CALIDAD DE AGUA '!CH8</f>
        <v>0</v>
      </c>
      <c r="Q49" s="122">
        <f>'BITÁCORA CALIDAD DE AGUA '!CK8</f>
        <v>0</v>
      </c>
      <c r="R49" s="113">
        <f>'BITÁCORA CALIDAD DE AGUA '!CN8</f>
        <v>0</v>
      </c>
      <c r="S49" s="113">
        <f>'BITÁCORA CALIDAD DE AGUA '!CQ8</f>
        <v>0</v>
      </c>
      <c r="T49" s="113"/>
      <c r="U49" s="137"/>
      <c r="V49" s="137"/>
      <c r="W49" s="113">
        <f>INDEX('Tabla datos 1'!E49:V49,MATCH(DASHBOARD!$B$96,'Tabla datos 1'!$E$1:$V$1,0))</f>
        <v>0</v>
      </c>
      <c r="X49" s="113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6" customFormat="1" ht="12.2" customHeight="1" thickBot="1" x14ac:dyDescent="0.3">
      <c r="A50" s="79">
        <v>49</v>
      </c>
      <c r="B50" s="118">
        <f t="shared" si="0"/>
        <v>46174</v>
      </c>
      <c r="C50" s="112" t="s">
        <v>130</v>
      </c>
      <c r="D50" s="119">
        <v>3</v>
      </c>
      <c r="E50" s="112">
        <f>'BITÁCORA CALIDAD DE AGUA '!BA9</f>
        <v>0</v>
      </c>
      <c r="F50" s="119">
        <f>'BITÁCORA CALIDAD DE AGUA '!BD9</f>
        <v>0</v>
      </c>
      <c r="G50" s="122">
        <f>'BITÁCORA CALIDAD DE AGUA '!BG9</f>
        <v>0</v>
      </c>
      <c r="H50" s="122">
        <f>'BITÁCORA CALIDAD DE AGUA '!BJ9</f>
        <v>0</v>
      </c>
      <c r="I50" s="122">
        <f>'BITÁCORA CALIDAD DE AGUA '!BM9</f>
        <v>0</v>
      </c>
      <c r="J50" s="122">
        <f>'BITÁCORA CALIDAD DE AGUA '!BP9</f>
        <v>0</v>
      </c>
      <c r="K50" s="122">
        <f>'BITÁCORA CALIDAD DE AGUA '!BE1276</f>
        <v>0</v>
      </c>
      <c r="L50" s="122">
        <f>'BITÁCORA CALIDAD DE AGUA '!BV9</f>
        <v>0</v>
      </c>
      <c r="M50" s="122">
        <f>'BITÁCORA CALIDAD DE AGUA '!BY9</f>
        <v>0</v>
      </c>
      <c r="N50" s="122">
        <f>'BITÁCORA CALIDAD DE AGUA '!CB9</f>
        <v>0</v>
      </c>
      <c r="O50" s="122">
        <f>'BITÁCORA CALIDAD DE AGUA '!CE9</f>
        <v>0</v>
      </c>
      <c r="P50" s="122">
        <f>'BITÁCORA CALIDAD DE AGUA '!CH9</f>
        <v>0</v>
      </c>
      <c r="Q50" s="122">
        <f>'BITÁCORA CALIDAD DE AGUA '!CK9</f>
        <v>0</v>
      </c>
      <c r="R50" s="113">
        <f>'BITÁCORA CALIDAD DE AGUA '!CN9</f>
        <v>0</v>
      </c>
      <c r="S50" s="113">
        <f>'BITÁCORA CALIDAD DE AGUA '!CQ9</f>
        <v>0</v>
      </c>
      <c r="T50" s="113"/>
      <c r="U50" s="137"/>
      <c r="V50" s="137"/>
      <c r="W50" s="113">
        <f>INDEX('Tabla datos 1'!E50:V50,MATCH(DASHBOARD!$B$96,'Tabla datos 1'!$E$1:$V$1,0))</f>
        <v>0</v>
      </c>
      <c r="X50" s="113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6" customFormat="1" ht="12.2" customHeight="1" thickBot="1" x14ac:dyDescent="0.3">
      <c r="A51" s="79">
        <v>50</v>
      </c>
      <c r="B51" s="118">
        <f t="shared" si="0"/>
        <v>46174</v>
      </c>
      <c r="C51" s="112" t="s">
        <v>131</v>
      </c>
      <c r="D51" s="119">
        <v>3</v>
      </c>
      <c r="E51" s="112">
        <f>'BITÁCORA CALIDAD DE AGUA '!BA10</f>
        <v>0</v>
      </c>
      <c r="F51" s="119">
        <f>'BITÁCORA CALIDAD DE AGUA '!BD10</f>
        <v>0</v>
      </c>
      <c r="G51" s="122">
        <f>'BITÁCORA CALIDAD DE AGUA '!BG10</f>
        <v>0</v>
      </c>
      <c r="H51" s="122">
        <f>'BITÁCORA CALIDAD DE AGUA '!BJ10</f>
        <v>0</v>
      </c>
      <c r="I51" s="122">
        <f>'BITÁCORA CALIDAD DE AGUA '!BM10</f>
        <v>0</v>
      </c>
      <c r="J51" s="122">
        <f>'BITÁCORA CALIDAD DE AGUA '!BP10</f>
        <v>0</v>
      </c>
      <c r="K51" s="122">
        <f>'BITÁCORA CALIDAD DE AGUA '!BE1277</f>
        <v>0</v>
      </c>
      <c r="L51" s="122">
        <f>'BITÁCORA CALIDAD DE AGUA '!BV10</f>
        <v>0</v>
      </c>
      <c r="M51" s="122">
        <f>'BITÁCORA CALIDAD DE AGUA '!BY10</f>
        <v>0</v>
      </c>
      <c r="N51" s="122">
        <f>'BITÁCORA CALIDAD DE AGUA '!CB10</f>
        <v>0</v>
      </c>
      <c r="O51" s="122">
        <f>'BITÁCORA CALIDAD DE AGUA '!CE10</f>
        <v>0</v>
      </c>
      <c r="P51" s="122">
        <f>'BITÁCORA CALIDAD DE AGUA '!CH10</f>
        <v>0</v>
      </c>
      <c r="Q51" s="122">
        <f>'BITÁCORA CALIDAD DE AGUA '!CK10</f>
        <v>0</v>
      </c>
      <c r="R51" s="113">
        <f>'BITÁCORA CALIDAD DE AGUA '!CN10</f>
        <v>0</v>
      </c>
      <c r="S51" s="113">
        <f>'BITÁCORA CALIDAD DE AGUA '!CQ10</f>
        <v>0</v>
      </c>
      <c r="T51" s="113"/>
      <c r="U51" s="137"/>
      <c r="V51" s="137"/>
      <c r="W51" s="113">
        <f>INDEX('Tabla datos 1'!E51:V51,MATCH(DASHBOARD!$B$96,'Tabla datos 1'!$E$1:$V$1,0))</f>
        <v>0</v>
      </c>
      <c r="X51" s="113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6" customFormat="1" ht="12.2" customHeight="1" thickBot="1" x14ac:dyDescent="0.3">
      <c r="A52" s="79">
        <v>51</v>
      </c>
      <c r="B52" s="118">
        <f t="shared" si="0"/>
        <v>46174</v>
      </c>
      <c r="C52" s="112" t="s">
        <v>132</v>
      </c>
      <c r="D52" s="119">
        <v>3</v>
      </c>
      <c r="E52" s="112">
        <f>'BITÁCORA CALIDAD DE AGUA '!BA11</f>
        <v>0</v>
      </c>
      <c r="F52" s="119">
        <f>'BITÁCORA CALIDAD DE AGUA '!BD11</f>
        <v>0</v>
      </c>
      <c r="G52" s="122">
        <f>'BITÁCORA CALIDAD DE AGUA '!BG11</f>
        <v>0</v>
      </c>
      <c r="H52" s="122">
        <f>'BITÁCORA CALIDAD DE AGUA '!BJ11</f>
        <v>0</v>
      </c>
      <c r="I52" s="122">
        <f>'BITÁCORA CALIDAD DE AGUA '!BM11</f>
        <v>0</v>
      </c>
      <c r="J52" s="122">
        <f>'BITÁCORA CALIDAD DE AGUA '!BP11</f>
        <v>0</v>
      </c>
      <c r="K52" s="122">
        <f>'BITÁCORA CALIDAD DE AGUA '!BE1278</f>
        <v>0</v>
      </c>
      <c r="L52" s="122">
        <f>'BITÁCORA CALIDAD DE AGUA '!BV11</f>
        <v>0</v>
      </c>
      <c r="M52" s="122">
        <f>'BITÁCORA CALIDAD DE AGUA '!BY11</f>
        <v>0</v>
      </c>
      <c r="N52" s="122">
        <f>'BITÁCORA CALIDAD DE AGUA '!CB11</f>
        <v>0</v>
      </c>
      <c r="O52" s="122">
        <f>'BITÁCORA CALIDAD DE AGUA '!CE11</f>
        <v>0</v>
      </c>
      <c r="P52" s="122">
        <f>'BITÁCORA CALIDAD DE AGUA '!CH11</f>
        <v>0</v>
      </c>
      <c r="Q52" s="122">
        <f>'BITÁCORA CALIDAD DE AGUA '!CK11</f>
        <v>0</v>
      </c>
      <c r="R52" s="113">
        <f>'BITÁCORA CALIDAD DE AGUA '!CN11</f>
        <v>0</v>
      </c>
      <c r="S52" s="113">
        <f>'BITÁCORA CALIDAD DE AGUA '!CQ11</f>
        <v>0</v>
      </c>
      <c r="T52" s="113"/>
      <c r="U52" s="137"/>
      <c r="V52" s="137"/>
      <c r="W52" s="113">
        <f>INDEX('Tabla datos 1'!E52:V52,MATCH(DASHBOARD!$B$96,'Tabla datos 1'!$E$1:$V$1,0))</f>
        <v>0</v>
      </c>
      <c r="X52" s="113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6" customFormat="1" ht="12.2" customHeight="1" thickBot="1" x14ac:dyDescent="0.3">
      <c r="A53" s="79">
        <v>52</v>
      </c>
      <c r="B53" s="118">
        <f t="shared" si="0"/>
        <v>46174</v>
      </c>
      <c r="C53" s="112" t="s">
        <v>133</v>
      </c>
      <c r="D53" s="119">
        <v>3</v>
      </c>
      <c r="E53" s="112">
        <f>'BITÁCORA CALIDAD DE AGUA '!BA12</f>
        <v>0</v>
      </c>
      <c r="F53" s="119">
        <f>'BITÁCORA CALIDAD DE AGUA '!BD12</f>
        <v>0</v>
      </c>
      <c r="G53" s="122">
        <f>'BITÁCORA CALIDAD DE AGUA '!BG12</f>
        <v>0</v>
      </c>
      <c r="H53" s="122">
        <f>'BITÁCORA CALIDAD DE AGUA '!BJ12</f>
        <v>0</v>
      </c>
      <c r="I53" s="122">
        <f>'BITÁCORA CALIDAD DE AGUA '!BM12</f>
        <v>0</v>
      </c>
      <c r="J53" s="122">
        <f>'BITÁCORA CALIDAD DE AGUA '!BP12</f>
        <v>0</v>
      </c>
      <c r="K53" s="122">
        <f>'BITÁCORA CALIDAD DE AGUA '!BE1279</f>
        <v>0</v>
      </c>
      <c r="L53" s="122">
        <f>'BITÁCORA CALIDAD DE AGUA '!BV12</f>
        <v>0</v>
      </c>
      <c r="M53" s="122">
        <f>'BITÁCORA CALIDAD DE AGUA '!BY12</f>
        <v>0</v>
      </c>
      <c r="N53" s="122">
        <f>'BITÁCORA CALIDAD DE AGUA '!CB12</f>
        <v>0</v>
      </c>
      <c r="O53" s="122">
        <f>'BITÁCORA CALIDAD DE AGUA '!CE12</f>
        <v>0</v>
      </c>
      <c r="P53" s="122">
        <f>'BITÁCORA CALIDAD DE AGUA '!CH12</f>
        <v>0</v>
      </c>
      <c r="Q53" s="122">
        <f>'BITÁCORA CALIDAD DE AGUA '!CK12</f>
        <v>0</v>
      </c>
      <c r="R53" s="113">
        <f>'BITÁCORA CALIDAD DE AGUA '!CN12</f>
        <v>0</v>
      </c>
      <c r="S53" s="113">
        <f>'BITÁCORA CALIDAD DE AGUA '!CQ12</f>
        <v>0</v>
      </c>
      <c r="T53" s="113"/>
      <c r="U53" s="137"/>
      <c r="V53" s="137"/>
      <c r="W53" s="113">
        <f>INDEX('Tabla datos 1'!E53:V53,MATCH(DASHBOARD!$B$96,'Tabla datos 1'!$E$1:$V$1,0))</f>
        <v>0</v>
      </c>
      <c r="X53" s="113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6" customFormat="1" ht="12.2" customHeight="1" thickBot="1" x14ac:dyDescent="0.3">
      <c r="A54" s="79">
        <v>53</v>
      </c>
      <c r="B54" s="118">
        <f t="shared" si="0"/>
        <v>46174</v>
      </c>
      <c r="C54" s="112" t="s">
        <v>134</v>
      </c>
      <c r="D54" s="119">
        <v>3</v>
      </c>
      <c r="E54" s="112">
        <f>'BITÁCORA CALIDAD DE AGUA '!BA13</f>
        <v>0</v>
      </c>
      <c r="F54" s="119">
        <f>'BITÁCORA CALIDAD DE AGUA '!BD13</f>
        <v>0</v>
      </c>
      <c r="G54" s="122">
        <f>'BITÁCORA CALIDAD DE AGUA '!BG13</f>
        <v>0</v>
      </c>
      <c r="H54" s="122">
        <f>'BITÁCORA CALIDAD DE AGUA '!BJ13</f>
        <v>0</v>
      </c>
      <c r="I54" s="122">
        <f>'BITÁCORA CALIDAD DE AGUA '!BM13</f>
        <v>0</v>
      </c>
      <c r="J54" s="122">
        <f>'BITÁCORA CALIDAD DE AGUA '!BP13</f>
        <v>0</v>
      </c>
      <c r="K54" s="122">
        <f>'BITÁCORA CALIDAD DE AGUA '!BE1280</f>
        <v>0</v>
      </c>
      <c r="L54" s="122">
        <f>'BITÁCORA CALIDAD DE AGUA '!BV13</f>
        <v>0</v>
      </c>
      <c r="M54" s="122">
        <f>'BITÁCORA CALIDAD DE AGUA '!BY13</f>
        <v>0</v>
      </c>
      <c r="N54" s="122">
        <f>'BITÁCORA CALIDAD DE AGUA '!CB13</f>
        <v>0</v>
      </c>
      <c r="O54" s="122">
        <f>'BITÁCORA CALIDAD DE AGUA '!CE13</f>
        <v>0</v>
      </c>
      <c r="P54" s="122">
        <f>'BITÁCORA CALIDAD DE AGUA '!CH13</f>
        <v>0</v>
      </c>
      <c r="Q54" s="122">
        <f>'BITÁCORA CALIDAD DE AGUA '!CK13</f>
        <v>0</v>
      </c>
      <c r="R54" s="113">
        <f>'BITÁCORA CALIDAD DE AGUA '!CN13</f>
        <v>0</v>
      </c>
      <c r="S54" s="113">
        <f>'BITÁCORA CALIDAD DE AGUA '!CQ13</f>
        <v>0</v>
      </c>
      <c r="T54" s="113"/>
      <c r="U54" s="137"/>
      <c r="V54" s="137"/>
      <c r="W54" s="113">
        <f>INDEX('Tabla datos 1'!E54:V54,MATCH(DASHBOARD!$B$96,'Tabla datos 1'!$E$1:$V$1,0))</f>
        <v>0</v>
      </c>
      <c r="X54" s="113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6" customFormat="1" ht="12.2" customHeight="1" thickBot="1" x14ac:dyDescent="0.3">
      <c r="A55" s="79">
        <v>54</v>
      </c>
      <c r="B55" s="118">
        <f t="shared" si="0"/>
        <v>46174</v>
      </c>
      <c r="C55" s="112" t="s">
        <v>135</v>
      </c>
      <c r="D55" s="119">
        <v>3</v>
      </c>
      <c r="E55" s="112">
        <f>'BITÁCORA CALIDAD DE AGUA '!BA14</f>
        <v>0</v>
      </c>
      <c r="F55" s="119">
        <f>'BITÁCORA CALIDAD DE AGUA '!BD14</f>
        <v>0</v>
      </c>
      <c r="G55" s="122">
        <f>'BITÁCORA CALIDAD DE AGUA '!BG14</f>
        <v>0</v>
      </c>
      <c r="H55" s="122">
        <f>'BITÁCORA CALIDAD DE AGUA '!BJ14</f>
        <v>0</v>
      </c>
      <c r="I55" s="122">
        <f>'BITÁCORA CALIDAD DE AGUA '!BM14</f>
        <v>0</v>
      </c>
      <c r="J55" s="122">
        <f>'BITÁCORA CALIDAD DE AGUA '!BP14</f>
        <v>0</v>
      </c>
      <c r="K55" s="122">
        <f>'BITÁCORA CALIDAD DE AGUA '!BE1281</f>
        <v>0</v>
      </c>
      <c r="L55" s="122">
        <f>'BITÁCORA CALIDAD DE AGUA '!BV14</f>
        <v>0</v>
      </c>
      <c r="M55" s="122">
        <f>'BITÁCORA CALIDAD DE AGUA '!BY14</f>
        <v>0</v>
      </c>
      <c r="N55" s="122">
        <f>'BITÁCORA CALIDAD DE AGUA '!CB14</f>
        <v>0</v>
      </c>
      <c r="O55" s="122">
        <f>'BITÁCORA CALIDAD DE AGUA '!CE14</f>
        <v>0</v>
      </c>
      <c r="P55" s="122">
        <f>'BITÁCORA CALIDAD DE AGUA '!CH14</f>
        <v>0</v>
      </c>
      <c r="Q55" s="122">
        <f>'BITÁCORA CALIDAD DE AGUA '!CK14</f>
        <v>0</v>
      </c>
      <c r="R55" s="113">
        <f>'BITÁCORA CALIDAD DE AGUA '!CN14</f>
        <v>0</v>
      </c>
      <c r="S55" s="113">
        <f>'BITÁCORA CALIDAD DE AGUA '!CQ14</f>
        <v>0</v>
      </c>
      <c r="T55" s="113"/>
      <c r="U55" s="137"/>
      <c r="V55" s="137"/>
      <c r="W55" s="113">
        <f>INDEX('Tabla datos 1'!E55:V55,MATCH(DASHBOARD!$B$96,'Tabla datos 1'!$E$1:$V$1,0))</f>
        <v>0</v>
      </c>
      <c r="X55" s="113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6" customFormat="1" ht="12.2" customHeight="1" thickBot="1" x14ac:dyDescent="0.3">
      <c r="A56" s="79">
        <v>55</v>
      </c>
      <c r="B56" s="118">
        <f t="shared" si="0"/>
        <v>46174</v>
      </c>
      <c r="C56" s="112" t="s">
        <v>136</v>
      </c>
      <c r="D56" s="119">
        <v>3</v>
      </c>
      <c r="E56" s="112">
        <f>'BITÁCORA CALIDAD DE AGUA '!BA15</f>
        <v>0</v>
      </c>
      <c r="F56" s="119">
        <f>'BITÁCORA CALIDAD DE AGUA '!BD15</f>
        <v>0</v>
      </c>
      <c r="G56" s="122">
        <f>'BITÁCORA CALIDAD DE AGUA '!BG15</f>
        <v>0</v>
      </c>
      <c r="H56" s="122">
        <f>'BITÁCORA CALIDAD DE AGUA '!BJ15</f>
        <v>0</v>
      </c>
      <c r="I56" s="122">
        <f>'BITÁCORA CALIDAD DE AGUA '!BM15</f>
        <v>0</v>
      </c>
      <c r="J56" s="122">
        <f>'BITÁCORA CALIDAD DE AGUA '!BP15</f>
        <v>0</v>
      </c>
      <c r="K56" s="122">
        <f>'BITÁCORA CALIDAD DE AGUA '!BE1282</f>
        <v>0</v>
      </c>
      <c r="L56" s="122">
        <f>'BITÁCORA CALIDAD DE AGUA '!BV15</f>
        <v>0</v>
      </c>
      <c r="M56" s="122">
        <f>'BITÁCORA CALIDAD DE AGUA '!BY15</f>
        <v>0</v>
      </c>
      <c r="N56" s="122">
        <f>'BITÁCORA CALIDAD DE AGUA '!CB15</f>
        <v>0</v>
      </c>
      <c r="O56" s="122">
        <f>'BITÁCORA CALIDAD DE AGUA '!CE15</f>
        <v>0</v>
      </c>
      <c r="P56" s="122">
        <f>'BITÁCORA CALIDAD DE AGUA '!CH15</f>
        <v>0</v>
      </c>
      <c r="Q56" s="122">
        <f>'BITÁCORA CALIDAD DE AGUA '!CK15</f>
        <v>0</v>
      </c>
      <c r="R56" s="113">
        <f>'BITÁCORA CALIDAD DE AGUA '!CN15</f>
        <v>0</v>
      </c>
      <c r="S56" s="113">
        <f>'BITÁCORA CALIDAD DE AGUA '!CQ15</f>
        <v>0</v>
      </c>
      <c r="T56" s="113"/>
      <c r="U56" s="137"/>
      <c r="V56" s="137"/>
      <c r="W56" s="113">
        <f>INDEX('Tabla datos 1'!E56:V56,MATCH(DASHBOARD!$B$96,'Tabla datos 1'!$E$1:$V$1,0))</f>
        <v>0</v>
      </c>
      <c r="X56" s="113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6" customFormat="1" ht="12.2" customHeight="1" thickBot="1" x14ac:dyDescent="0.3">
      <c r="A57" s="79">
        <v>56</v>
      </c>
      <c r="B57" s="118">
        <f t="shared" si="0"/>
        <v>46174</v>
      </c>
      <c r="C57" s="112" t="s">
        <v>137</v>
      </c>
      <c r="D57" s="119">
        <v>3</v>
      </c>
      <c r="E57" s="112">
        <f>'BITÁCORA CALIDAD DE AGUA '!BA16</f>
        <v>0</v>
      </c>
      <c r="F57" s="119">
        <f>'BITÁCORA CALIDAD DE AGUA '!BD16</f>
        <v>0</v>
      </c>
      <c r="G57" s="122">
        <f>'BITÁCORA CALIDAD DE AGUA '!BG16</f>
        <v>0</v>
      </c>
      <c r="H57" s="122">
        <f>'BITÁCORA CALIDAD DE AGUA '!BJ16</f>
        <v>0</v>
      </c>
      <c r="I57" s="122">
        <f>'BITÁCORA CALIDAD DE AGUA '!BM16</f>
        <v>0</v>
      </c>
      <c r="J57" s="122">
        <f>'BITÁCORA CALIDAD DE AGUA '!BP16</f>
        <v>0</v>
      </c>
      <c r="K57" s="122">
        <f>'BITÁCORA CALIDAD DE AGUA '!BE1283</f>
        <v>0</v>
      </c>
      <c r="L57" s="122">
        <f>'BITÁCORA CALIDAD DE AGUA '!BV16</f>
        <v>0</v>
      </c>
      <c r="M57" s="122">
        <f>'BITÁCORA CALIDAD DE AGUA '!BY16</f>
        <v>0</v>
      </c>
      <c r="N57" s="122">
        <f>'BITÁCORA CALIDAD DE AGUA '!CB16</f>
        <v>0</v>
      </c>
      <c r="O57" s="122">
        <f>'BITÁCORA CALIDAD DE AGUA '!CE16</f>
        <v>0</v>
      </c>
      <c r="P57" s="122">
        <f>'BITÁCORA CALIDAD DE AGUA '!CH16</f>
        <v>0</v>
      </c>
      <c r="Q57" s="122">
        <f>'BITÁCORA CALIDAD DE AGUA '!CK16</f>
        <v>0</v>
      </c>
      <c r="R57" s="113">
        <f>'BITÁCORA CALIDAD DE AGUA '!CN16</f>
        <v>0</v>
      </c>
      <c r="S57" s="113">
        <f>'BITÁCORA CALIDAD DE AGUA '!CQ16</f>
        <v>0</v>
      </c>
      <c r="T57" s="113"/>
      <c r="U57" s="137"/>
      <c r="V57" s="137"/>
      <c r="W57" s="113">
        <f>INDEX('Tabla datos 1'!E57:V57,MATCH(DASHBOARD!$B$96,'Tabla datos 1'!$E$1:$V$1,0))</f>
        <v>0</v>
      </c>
      <c r="X57" s="113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6" customFormat="1" ht="12.2" customHeight="1" thickBot="1" x14ac:dyDescent="0.3">
      <c r="A58" s="79">
        <v>57</v>
      </c>
      <c r="B58" s="118">
        <f t="shared" si="0"/>
        <v>46174</v>
      </c>
      <c r="C58" s="112" t="s">
        <v>138</v>
      </c>
      <c r="D58" s="119">
        <v>3</v>
      </c>
      <c r="E58" s="112">
        <f>'BITÁCORA CALIDAD DE AGUA '!BA17</f>
        <v>0</v>
      </c>
      <c r="F58" s="119">
        <f>'BITÁCORA CALIDAD DE AGUA '!BD17</f>
        <v>0</v>
      </c>
      <c r="G58" s="122">
        <f>'BITÁCORA CALIDAD DE AGUA '!BG17</f>
        <v>0</v>
      </c>
      <c r="H58" s="122">
        <f>'BITÁCORA CALIDAD DE AGUA '!BJ17</f>
        <v>0</v>
      </c>
      <c r="I58" s="122">
        <f>'BITÁCORA CALIDAD DE AGUA '!BM17</f>
        <v>0</v>
      </c>
      <c r="J58" s="122">
        <f>'BITÁCORA CALIDAD DE AGUA '!BP17</f>
        <v>0</v>
      </c>
      <c r="K58" s="122">
        <f>'BITÁCORA CALIDAD DE AGUA '!BE1284</f>
        <v>0</v>
      </c>
      <c r="L58" s="122">
        <f>'BITÁCORA CALIDAD DE AGUA '!BV17</f>
        <v>0</v>
      </c>
      <c r="M58" s="122">
        <f>'BITÁCORA CALIDAD DE AGUA '!BY17</f>
        <v>0</v>
      </c>
      <c r="N58" s="122">
        <f>'BITÁCORA CALIDAD DE AGUA '!CB17</f>
        <v>0</v>
      </c>
      <c r="O58" s="122">
        <f>'BITÁCORA CALIDAD DE AGUA '!CE17</f>
        <v>0</v>
      </c>
      <c r="P58" s="122">
        <f>'BITÁCORA CALIDAD DE AGUA '!CH17</f>
        <v>0</v>
      </c>
      <c r="Q58" s="122">
        <f>'BITÁCORA CALIDAD DE AGUA '!CK17</f>
        <v>0</v>
      </c>
      <c r="R58" s="113">
        <f>'BITÁCORA CALIDAD DE AGUA '!CN17</f>
        <v>0</v>
      </c>
      <c r="S58" s="113">
        <f>'BITÁCORA CALIDAD DE AGUA '!CQ17</f>
        <v>0</v>
      </c>
      <c r="T58" s="113"/>
      <c r="U58" s="137"/>
      <c r="V58" s="137"/>
      <c r="W58" s="113">
        <f>INDEX('Tabla datos 1'!E58:V58,MATCH(DASHBOARD!$B$96,'Tabla datos 1'!$E$1:$V$1,0))</f>
        <v>0</v>
      </c>
      <c r="X58" s="113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6" customFormat="1" ht="12.2" customHeight="1" thickBot="1" x14ac:dyDescent="0.3">
      <c r="A59" s="79">
        <v>58</v>
      </c>
      <c r="B59" s="118">
        <f t="shared" si="0"/>
        <v>46174</v>
      </c>
      <c r="C59" s="112" t="s">
        <v>139</v>
      </c>
      <c r="D59" s="119">
        <v>3</v>
      </c>
      <c r="E59" s="112">
        <f>'BITÁCORA CALIDAD DE AGUA '!BA18</f>
        <v>0</v>
      </c>
      <c r="F59" s="119">
        <f>'BITÁCORA CALIDAD DE AGUA '!BD18</f>
        <v>0</v>
      </c>
      <c r="G59" s="122">
        <f>'BITÁCORA CALIDAD DE AGUA '!BG18</f>
        <v>0</v>
      </c>
      <c r="H59" s="122">
        <f>'BITÁCORA CALIDAD DE AGUA '!BJ18</f>
        <v>0</v>
      </c>
      <c r="I59" s="122">
        <f>'BITÁCORA CALIDAD DE AGUA '!BM18</f>
        <v>0</v>
      </c>
      <c r="J59" s="122">
        <f>'BITÁCORA CALIDAD DE AGUA '!BP18</f>
        <v>0</v>
      </c>
      <c r="K59" s="122">
        <f>'BITÁCORA CALIDAD DE AGUA '!BE1285</f>
        <v>0</v>
      </c>
      <c r="L59" s="122">
        <f>'BITÁCORA CALIDAD DE AGUA '!BV18</f>
        <v>0</v>
      </c>
      <c r="M59" s="122">
        <f>'BITÁCORA CALIDAD DE AGUA '!BY18</f>
        <v>0</v>
      </c>
      <c r="N59" s="122">
        <f>'BITÁCORA CALIDAD DE AGUA '!CB18</f>
        <v>0</v>
      </c>
      <c r="O59" s="122">
        <f>'BITÁCORA CALIDAD DE AGUA '!CE18</f>
        <v>0</v>
      </c>
      <c r="P59" s="122">
        <f>'BITÁCORA CALIDAD DE AGUA '!CH18</f>
        <v>0</v>
      </c>
      <c r="Q59" s="122">
        <f>'BITÁCORA CALIDAD DE AGUA '!CK18</f>
        <v>0</v>
      </c>
      <c r="R59" s="113">
        <f>'BITÁCORA CALIDAD DE AGUA '!CN18</f>
        <v>0</v>
      </c>
      <c r="S59" s="113">
        <f>'BITÁCORA CALIDAD DE AGUA '!CQ18</f>
        <v>0</v>
      </c>
      <c r="T59" s="113"/>
      <c r="U59" s="137"/>
      <c r="V59" s="137"/>
      <c r="W59" s="113">
        <f>INDEX('Tabla datos 1'!E59:V59,MATCH(DASHBOARD!$B$96,'Tabla datos 1'!$E$1:$V$1,0))</f>
        <v>0</v>
      </c>
      <c r="X59" s="113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6" customFormat="1" ht="15.75" thickBot="1" x14ac:dyDescent="0.3">
      <c r="A60" s="79">
        <v>59</v>
      </c>
      <c r="B60" s="118">
        <f t="shared" si="0"/>
        <v>46174</v>
      </c>
      <c r="C60" s="112" t="s">
        <v>140</v>
      </c>
      <c r="D60" s="119">
        <v>3</v>
      </c>
      <c r="E60" s="112">
        <f>'BITÁCORA CALIDAD DE AGUA '!BA19</f>
        <v>0</v>
      </c>
      <c r="F60" s="119">
        <f>'BITÁCORA CALIDAD DE AGUA '!BD19</f>
        <v>0</v>
      </c>
      <c r="G60" s="122">
        <f>'BITÁCORA CALIDAD DE AGUA '!BG19</f>
        <v>0</v>
      </c>
      <c r="H60" s="122">
        <f>'BITÁCORA CALIDAD DE AGUA '!BJ19</f>
        <v>0</v>
      </c>
      <c r="I60" s="122">
        <f>'BITÁCORA CALIDAD DE AGUA '!BM19</f>
        <v>0</v>
      </c>
      <c r="J60" s="122">
        <f>'BITÁCORA CALIDAD DE AGUA '!BP19</f>
        <v>0</v>
      </c>
      <c r="K60" s="122">
        <f>'BITÁCORA CALIDAD DE AGUA '!BE1286</f>
        <v>0</v>
      </c>
      <c r="L60" s="122">
        <f>'BITÁCORA CALIDAD DE AGUA '!BV19</f>
        <v>0</v>
      </c>
      <c r="M60" s="122">
        <f>'BITÁCORA CALIDAD DE AGUA '!BY19</f>
        <v>0</v>
      </c>
      <c r="N60" s="122">
        <f>'BITÁCORA CALIDAD DE AGUA '!CB19</f>
        <v>0</v>
      </c>
      <c r="O60" s="122">
        <f>'BITÁCORA CALIDAD DE AGUA '!CE19</f>
        <v>0</v>
      </c>
      <c r="P60" s="122">
        <f>'BITÁCORA CALIDAD DE AGUA '!CH19</f>
        <v>0</v>
      </c>
      <c r="Q60" s="122">
        <f>'BITÁCORA CALIDAD DE AGUA '!CK19</f>
        <v>0</v>
      </c>
      <c r="R60" s="113">
        <f>'BITÁCORA CALIDAD DE AGUA '!CN19</f>
        <v>0</v>
      </c>
      <c r="S60" s="113">
        <f>'BITÁCORA CALIDAD DE AGUA '!CQ19</f>
        <v>0</v>
      </c>
      <c r="T60" s="113"/>
      <c r="U60" s="137"/>
      <c r="V60" s="137"/>
      <c r="W60" s="113">
        <f>INDEX('Tabla datos 1'!E60:V60,MATCH(DASHBOARD!$B$96,'Tabla datos 1'!$E$1:$V$1,0))</f>
        <v>0</v>
      </c>
      <c r="X60" s="113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6" customFormat="1" ht="15.75" thickBot="1" x14ac:dyDescent="0.3">
      <c r="A61" s="79">
        <v>60</v>
      </c>
      <c r="B61" s="118">
        <f t="shared" si="0"/>
        <v>46174</v>
      </c>
      <c r="C61" s="112" t="s">
        <v>141</v>
      </c>
      <c r="D61" s="119">
        <v>3</v>
      </c>
      <c r="E61" s="112">
        <f>'BITÁCORA CALIDAD DE AGUA '!BA20</f>
        <v>0</v>
      </c>
      <c r="F61" s="119">
        <f>'BITÁCORA CALIDAD DE AGUA '!BD20</f>
        <v>0</v>
      </c>
      <c r="G61" s="122">
        <f>'BITÁCORA CALIDAD DE AGUA '!BG20</f>
        <v>0</v>
      </c>
      <c r="H61" s="122">
        <f>'BITÁCORA CALIDAD DE AGUA '!BJ20</f>
        <v>0</v>
      </c>
      <c r="I61" s="122">
        <f>'BITÁCORA CALIDAD DE AGUA '!BM20</f>
        <v>0</v>
      </c>
      <c r="J61" s="122">
        <f>'BITÁCORA CALIDAD DE AGUA '!BP20</f>
        <v>0</v>
      </c>
      <c r="K61" s="122">
        <f>'BITÁCORA CALIDAD DE AGUA '!BE1287</f>
        <v>0</v>
      </c>
      <c r="L61" s="122">
        <f>'BITÁCORA CALIDAD DE AGUA '!BV20</f>
        <v>0</v>
      </c>
      <c r="M61" s="122">
        <f>'BITÁCORA CALIDAD DE AGUA '!BY20</f>
        <v>0</v>
      </c>
      <c r="N61" s="122">
        <f>'BITÁCORA CALIDAD DE AGUA '!CB20</f>
        <v>0</v>
      </c>
      <c r="O61" s="122">
        <f>'BITÁCORA CALIDAD DE AGUA '!CE20</f>
        <v>0</v>
      </c>
      <c r="P61" s="122">
        <f>'BITÁCORA CALIDAD DE AGUA '!CH20</f>
        <v>0</v>
      </c>
      <c r="Q61" s="122">
        <f>'BITÁCORA CALIDAD DE AGUA '!CK20</f>
        <v>0</v>
      </c>
      <c r="R61" s="113">
        <f>'BITÁCORA CALIDAD DE AGUA '!CN20</f>
        <v>0</v>
      </c>
      <c r="S61" s="113">
        <f>'BITÁCORA CALIDAD DE AGUA '!CQ20</f>
        <v>0</v>
      </c>
      <c r="T61" s="113"/>
      <c r="U61" s="137"/>
      <c r="V61" s="137"/>
      <c r="W61" s="113">
        <f>INDEX('Tabla datos 1'!E61:V61,MATCH(DASHBOARD!$B$96,'Tabla datos 1'!$E$1:$V$1,0))</f>
        <v>0</v>
      </c>
      <c r="X61" s="113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6" customFormat="1" ht="15.75" thickBot="1" x14ac:dyDescent="0.3">
      <c r="A62" s="79">
        <v>61</v>
      </c>
      <c r="B62" s="118">
        <f t="shared" si="0"/>
        <v>46174</v>
      </c>
      <c r="C62" s="112" t="s">
        <v>142</v>
      </c>
      <c r="D62" s="119">
        <v>3</v>
      </c>
      <c r="E62" s="112">
        <f>'BITÁCORA CALIDAD DE AGUA '!BA21</f>
        <v>3410</v>
      </c>
      <c r="F62" s="119">
        <f>'BITÁCORA CALIDAD DE AGUA '!BD21</f>
        <v>3690</v>
      </c>
      <c r="G62" s="122">
        <f>'BITÁCORA CALIDAD DE AGUA '!BG21</f>
        <v>3780</v>
      </c>
      <c r="H62" s="122">
        <f>'BITÁCORA CALIDAD DE AGUA '!BJ21</f>
        <v>0</v>
      </c>
      <c r="I62" s="122">
        <f>'BITÁCORA CALIDAD DE AGUA '!BM21</f>
        <v>0</v>
      </c>
      <c r="J62" s="122">
        <f>'BITÁCORA CALIDAD DE AGUA '!BP21</f>
        <v>0</v>
      </c>
      <c r="K62" s="122">
        <f>'BITÁCORA CALIDAD DE AGUA '!BE1288</f>
        <v>0</v>
      </c>
      <c r="L62" s="122">
        <f>'BITÁCORA CALIDAD DE AGUA '!BV21</f>
        <v>3810</v>
      </c>
      <c r="M62" s="122">
        <f>'BITÁCORA CALIDAD DE AGUA '!BY21</f>
        <v>3830</v>
      </c>
      <c r="N62" s="122">
        <f>'BITÁCORA CALIDAD DE AGUA '!CB21</f>
        <v>11430</v>
      </c>
      <c r="O62" s="122">
        <f>'BITÁCORA CALIDAD DE AGUA '!CE21</f>
        <v>0</v>
      </c>
      <c r="P62" s="122">
        <f>'BITÁCORA CALIDAD DE AGUA '!CH21</f>
        <v>0</v>
      </c>
      <c r="Q62" s="122">
        <f>'BITÁCORA CALIDAD DE AGUA '!CK21</f>
        <v>0</v>
      </c>
      <c r="R62" s="113">
        <f>'BITÁCORA CALIDAD DE AGUA '!CN21</f>
        <v>0</v>
      </c>
      <c r="S62" s="113">
        <f>'BITÁCORA CALIDAD DE AGUA '!CQ21</f>
        <v>0</v>
      </c>
      <c r="T62" s="113"/>
      <c r="U62" s="137"/>
      <c r="V62" s="137"/>
      <c r="W62" s="113">
        <f>INDEX('Tabla datos 1'!E62:V62,MATCH(DASHBOARD!$B$96,'Tabla datos 1'!$E$1:$V$1,0))</f>
        <v>3780</v>
      </c>
      <c r="X62" s="113">
        <f>INDEX('Tabla datos 1'!E62:V62,MATCH(DASHBOARD!$B$275,'Tabla datos 1'!$E$1:$V$1,0))</f>
        <v>3780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6" customFormat="1" ht="15.75" thickBot="1" x14ac:dyDescent="0.3">
      <c r="A63" s="79">
        <v>62</v>
      </c>
      <c r="B63" s="118">
        <f t="shared" si="0"/>
        <v>46174</v>
      </c>
      <c r="C63" s="112" t="s">
        <v>143</v>
      </c>
      <c r="D63" s="119">
        <v>3</v>
      </c>
      <c r="E63" s="112">
        <f>'BITÁCORA CALIDAD DE AGUA '!BA22</f>
        <v>3097</v>
      </c>
      <c r="F63" s="119">
        <f>'BITÁCORA CALIDAD DE AGUA '!BD22</f>
        <v>10748</v>
      </c>
      <c r="G63" s="122">
        <f>'BITÁCORA CALIDAD DE AGUA '!BG22</f>
        <v>819</v>
      </c>
      <c r="H63" s="122">
        <f>'BITÁCORA CALIDAD DE AGUA '!BJ22</f>
        <v>0</v>
      </c>
      <c r="I63" s="122">
        <f>'BITÁCORA CALIDAD DE AGUA '!BM22</f>
        <v>0</v>
      </c>
      <c r="J63" s="122">
        <f>'BITÁCORA CALIDAD DE AGUA '!BP22</f>
        <v>0</v>
      </c>
      <c r="K63" s="122">
        <f>'BITÁCORA CALIDAD DE AGUA '!BE1289</f>
        <v>0</v>
      </c>
      <c r="L63" s="122">
        <f>'BITÁCORA CALIDAD DE AGUA '!BV22</f>
        <v>502</v>
      </c>
      <c r="M63" s="122">
        <f>'BITÁCORA CALIDAD DE AGUA '!BY22</f>
        <v>528</v>
      </c>
      <c r="N63" s="122">
        <f>'BITÁCORA CALIDAD DE AGUA '!CB22</f>
        <v>1945</v>
      </c>
      <c r="O63" s="122">
        <f>'BITÁCORA CALIDAD DE AGUA '!CE22</f>
        <v>0</v>
      </c>
      <c r="P63" s="122">
        <f>'BITÁCORA CALIDAD DE AGUA '!CH22</f>
        <v>0</v>
      </c>
      <c r="Q63" s="122">
        <f>'BITÁCORA CALIDAD DE AGUA '!CK22</f>
        <v>0</v>
      </c>
      <c r="R63" s="113">
        <f>'BITÁCORA CALIDAD DE AGUA '!CN22</f>
        <v>0</v>
      </c>
      <c r="S63" s="113">
        <f>'BITÁCORA CALIDAD DE AGUA '!CQ22</f>
        <v>0</v>
      </c>
      <c r="T63" s="113"/>
      <c r="U63" s="137"/>
      <c r="V63" s="137"/>
      <c r="W63" s="113">
        <f>INDEX('Tabla datos 1'!E63:V63,MATCH(DASHBOARD!$B$96,'Tabla datos 1'!$E$1:$V$1,0))</f>
        <v>819</v>
      </c>
      <c r="X63" s="113">
        <f>INDEX('Tabla datos 1'!E63:V63,MATCH(DASHBOARD!$B$275,'Tabla datos 1'!$E$1:$V$1,0))</f>
        <v>819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5" customFormat="1" ht="15.75" thickBot="1" x14ac:dyDescent="0.3">
      <c r="A64" s="79">
        <v>63</v>
      </c>
      <c r="B64" s="118">
        <f t="shared" si="0"/>
        <v>46174</v>
      </c>
      <c r="C64" s="123" t="s">
        <v>144</v>
      </c>
      <c r="D64" s="124">
        <v>3</v>
      </c>
      <c r="E64" s="123">
        <f>'BITÁCORA CALIDAD DE AGUA '!BA23</f>
        <v>0</v>
      </c>
      <c r="F64" s="124">
        <f>'BITÁCORA CALIDAD DE AGUA '!BD23</f>
        <v>0</v>
      </c>
      <c r="G64" s="126">
        <f>'BITÁCORA CALIDAD DE AGUA '!BG23</f>
        <v>0</v>
      </c>
      <c r="H64" s="126">
        <f>'BITÁCORA CALIDAD DE AGUA '!BJ23</f>
        <v>0</v>
      </c>
      <c r="I64" s="126">
        <f>'BITÁCORA CALIDAD DE AGUA '!BM23</f>
        <v>0</v>
      </c>
      <c r="J64" s="126">
        <f>'BITÁCORA CALIDAD DE AGUA '!BP23</f>
        <v>0</v>
      </c>
      <c r="K64" s="126">
        <f>'BITÁCORA CALIDAD DE AGUA '!BE1290</f>
        <v>0</v>
      </c>
      <c r="L64" s="126">
        <f>'BITÁCORA CALIDAD DE AGUA '!BV23</f>
        <v>0</v>
      </c>
      <c r="M64" s="126">
        <f>'BITÁCORA CALIDAD DE AGUA '!BY23</f>
        <v>0</v>
      </c>
      <c r="N64" s="126">
        <f>'BITÁCORA CALIDAD DE AGUA '!CB23</f>
        <v>0</v>
      </c>
      <c r="O64" s="126">
        <f>'BITÁCORA CALIDAD DE AGUA '!CE23</f>
        <v>0</v>
      </c>
      <c r="P64" s="126">
        <f>'BITÁCORA CALIDAD DE AGUA '!CH23</f>
        <v>0</v>
      </c>
      <c r="Q64" s="126">
        <f>'BITÁCORA CALIDAD DE AGUA '!CK23</f>
        <v>0</v>
      </c>
      <c r="R64" s="114">
        <f>'BITÁCORA CALIDAD DE AGUA '!CN23</f>
        <v>0</v>
      </c>
      <c r="S64" s="114">
        <f>'BITÁCORA CALIDAD DE AGUA '!CQ23</f>
        <v>0</v>
      </c>
      <c r="T64" s="114"/>
      <c r="U64" s="137"/>
      <c r="V64" s="137"/>
      <c r="W64" s="114">
        <f>INDEX('Tabla datos 1'!E64:V64,MATCH(DASHBOARD!$B$96,'Tabla datos 1'!$E$1:$V$1,0))</f>
        <v>0</v>
      </c>
      <c r="X64" s="114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79" customFormat="1" ht="12.2" customHeight="1" x14ac:dyDescent="0.25">
      <c r="A65" s="79">
        <v>64</v>
      </c>
      <c r="B65" s="75">
        <f>+B64+1</f>
        <v>46175</v>
      </c>
      <c r="C65" s="76" t="s">
        <v>125</v>
      </c>
      <c r="D65" s="77">
        <v>1</v>
      </c>
      <c r="E65" s="78">
        <f>'BITÁCORA CALIDAD DE AGUA '!AY27</f>
        <v>39.4</v>
      </c>
      <c r="F65" s="78">
        <f>'BITÁCORA CALIDAD DE AGUA '!BB27</f>
        <v>31.3</v>
      </c>
      <c r="G65" s="78">
        <f>'BITÁCORA CALIDAD DE AGUA '!BE27</f>
        <v>31.4</v>
      </c>
      <c r="H65" s="78">
        <f>'BITÁCORA CALIDAD DE AGUA '!BH27</f>
        <v>30.7</v>
      </c>
      <c r="I65" s="78">
        <f>'BITÁCORA CALIDAD DE AGUA '!BK27</f>
        <v>31.2</v>
      </c>
      <c r="J65" s="78">
        <f>'BITÁCORA CALIDAD DE AGUA '!BN27</f>
        <v>29.8</v>
      </c>
      <c r="K65" s="78">
        <f>'BITÁCORA CALIDAD DE AGUA '!BQ27</f>
        <v>32.1</v>
      </c>
      <c r="L65" s="78">
        <f>'BITÁCORA CALIDAD DE AGUA '!BT27</f>
        <v>33.200000000000003</v>
      </c>
      <c r="M65" s="78">
        <f>'BITÁCORA CALIDAD DE AGUA '!BW27</f>
        <v>32.700000000000003</v>
      </c>
      <c r="N65" s="78">
        <f>'BITÁCORA CALIDAD DE AGUA '!BZ27</f>
        <v>31.6</v>
      </c>
      <c r="O65" s="78">
        <f>'BITÁCORA CALIDAD DE AGUA '!CC27</f>
        <v>0</v>
      </c>
      <c r="P65" s="76">
        <f>'BITÁCORA CALIDAD DE AGUA '!CF27</f>
        <v>31.3</v>
      </c>
      <c r="Q65" s="76">
        <f>'BITÁCORA CALIDAD DE AGUA '!CI27</f>
        <v>0</v>
      </c>
      <c r="R65" s="76">
        <f>'BITÁCORA CALIDAD DE AGUA '!CL27</f>
        <v>0</v>
      </c>
      <c r="S65" s="76">
        <f>'BITÁCORA CALIDAD DE AGUA '!CO27</f>
        <v>0</v>
      </c>
      <c r="T65" s="127"/>
      <c r="U65" s="127"/>
      <c r="V65" s="127"/>
      <c r="W65" s="76">
        <f>INDEX('Tabla datos 1'!E65:V65,MATCH(DASHBOARD!$B$96,'Tabla datos 1'!$E$1:$V$1,0))</f>
        <v>31.4</v>
      </c>
      <c r="X65" s="76">
        <f>INDEX('Tabla datos 1'!E65:V65,MATCH(DASHBOARD!$B$275,'Tabla datos 1'!$E$1:$V$1,0))</f>
        <v>31.4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79" customFormat="1" ht="12.2" customHeight="1" x14ac:dyDescent="0.25">
      <c r="A66" s="79">
        <v>65</v>
      </c>
      <c r="B66" s="80">
        <f>+B65</f>
        <v>46175</v>
      </c>
      <c r="C66" s="81" t="s">
        <v>8</v>
      </c>
      <c r="D66" s="82">
        <v>1</v>
      </c>
      <c r="E66" s="83">
        <f>'BITÁCORA CALIDAD DE AGUA '!AY28</f>
        <v>9.23</v>
      </c>
      <c r="F66" s="83">
        <f>'BITÁCORA CALIDAD DE AGUA '!BB28</f>
        <v>6.64</v>
      </c>
      <c r="G66" s="83">
        <f>'BITÁCORA CALIDAD DE AGUA '!BE28</f>
        <v>6.74</v>
      </c>
      <c r="H66" s="83">
        <f>'BITÁCORA CALIDAD DE AGUA '!BH28</f>
        <v>6.87</v>
      </c>
      <c r="I66" s="83">
        <f>'BITÁCORA CALIDAD DE AGUA '!BK28</f>
        <v>7.33</v>
      </c>
      <c r="J66" s="83">
        <f>'BITÁCORA CALIDAD DE AGUA '!BN28</f>
        <v>7.88</v>
      </c>
      <c r="K66" s="83">
        <f>'BITÁCORA CALIDAD DE AGUA '!BQ28</f>
        <v>7.79</v>
      </c>
      <c r="L66" s="83">
        <f>'BITÁCORA CALIDAD DE AGUA '!BT28</f>
        <v>7.41</v>
      </c>
      <c r="M66" s="83">
        <f>'BITÁCORA CALIDAD DE AGUA '!BW28</f>
        <v>7.46</v>
      </c>
      <c r="N66" s="83">
        <f>'BITÁCORA CALIDAD DE AGUA '!BZ28</f>
        <v>7.24</v>
      </c>
      <c r="O66" s="83">
        <f>'BITÁCORA CALIDAD DE AGUA '!CC28</f>
        <v>0</v>
      </c>
      <c r="P66" s="84">
        <f>'BITÁCORA CALIDAD DE AGUA '!CF28</f>
        <v>7.09</v>
      </c>
      <c r="Q66" s="84">
        <f>'BITÁCORA CALIDAD DE AGUA '!CI28</f>
        <v>0</v>
      </c>
      <c r="R66" s="84">
        <f>'BITÁCORA CALIDAD DE AGUA '!CL28</f>
        <v>0</v>
      </c>
      <c r="S66" s="84">
        <f>'BITÁCORA CALIDAD DE AGUA '!CO28</f>
        <v>0</v>
      </c>
      <c r="T66" s="128"/>
      <c r="U66" s="128"/>
      <c r="V66" s="128"/>
      <c r="W66" s="84">
        <f>INDEX('Tabla datos 1'!E66:V66,MATCH(DASHBOARD!$B$96,'Tabla datos 1'!$E$1:$V$1,0))</f>
        <v>6.74</v>
      </c>
      <c r="X66" s="84">
        <f>INDEX('Tabla datos 1'!E66:V66,MATCH(DASHBOARD!$B$275,'Tabla datos 1'!$E$1:$V$1,0))</f>
        <v>6.74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79" customFormat="1" ht="12.2" customHeight="1" x14ac:dyDescent="0.25">
      <c r="A67" s="79">
        <v>66</v>
      </c>
      <c r="B67" s="80">
        <f t="shared" ref="B67:B127" si="1">+B66</f>
        <v>46175</v>
      </c>
      <c r="C67" s="85" t="s">
        <v>126</v>
      </c>
      <c r="D67" s="82">
        <v>1</v>
      </c>
      <c r="E67" s="86">
        <f>'BITÁCORA CALIDAD DE AGUA '!AY29</f>
        <v>0</v>
      </c>
      <c r="F67" s="86">
        <f>'BITÁCORA CALIDAD DE AGUA '!BB29</f>
        <v>2310</v>
      </c>
      <c r="G67" s="86">
        <f>'BITÁCORA CALIDAD DE AGUA '!BE29</f>
        <v>711</v>
      </c>
      <c r="H67" s="86">
        <f>'BITÁCORA CALIDAD DE AGUA '!BH29</f>
        <v>0</v>
      </c>
      <c r="I67" s="86">
        <f>'BITÁCORA CALIDAD DE AGUA '!BK29</f>
        <v>0</v>
      </c>
      <c r="J67" s="86">
        <f>'BITÁCORA CALIDAD DE AGUA '!BN29</f>
        <v>0</v>
      </c>
      <c r="K67" s="86">
        <f>'BITÁCORA CALIDAD DE AGUA '!BQ29</f>
        <v>0</v>
      </c>
      <c r="L67" s="86">
        <f>'BITÁCORA CALIDAD DE AGUA '!BT29</f>
        <v>63</v>
      </c>
      <c r="M67" s="86">
        <f>'BITÁCORA CALIDAD DE AGUA '!BW29</f>
        <v>63</v>
      </c>
      <c r="N67" s="86">
        <f>'BITÁCORA CALIDAD DE AGUA '!BZ29</f>
        <v>414</v>
      </c>
      <c r="O67" s="86">
        <f>'BITÁCORA CALIDAD DE AGUA '!CC29</f>
        <v>0</v>
      </c>
      <c r="P67" s="85">
        <f>'BITÁCORA CALIDAD DE AGUA '!CF29</f>
        <v>0</v>
      </c>
      <c r="Q67" s="85">
        <f>'BITÁCORA CALIDAD DE AGUA '!CI29</f>
        <v>0</v>
      </c>
      <c r="R67" s="85">
        <f>'BITÁCORA CALIDAD DE AGUA '!CL29</f>
        <v>0</v>
      </c>
      <c r="S67" s="85">
        <f>'BITÁCORA CALIDAD DE AGUA '!CO29</f>
        <v>0</v>
      </c>
      <c r="T67" s="129"/>
      <c r="U67" s="129"/>
      <c r="V67" s="129"/>
      <c r="W67" s="85">
        <f>INDEX('Tabla datos 1'!E67:V67,MATCH(DASHBOARD!$B$96,'Tabla datos 1'!$E$1:$V$1,0))</f>
        <v>711</v>
      </c>
      <c r="X67" s="85">
        <f>INDEX('Tabla datos 1'!E67:V67,MATCH(DASHBOARD!$B$275,'Tabla datos 1'!$E$1:$V$1,0))</f>
        <v>711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79" customFormat="1" ht="12.2" customHeight="1" x14ac:dyDescent="0.25">
      <c r="A68" s="79">
        <v>67</v>
      </c>
      <c r="B68" s="80">
        <f t="shared" si="1"/>
        <v>46175</v>
      </c>
      <c r="C68" s="85" t="s">
        <v>127</v>
      </c>
      <c r="D68" s="82">
        <v>1</v>
      </c>
      <c r="E68" s="87">
        <f>'BITÁCORA CALIDAD DE AGUA '!AY30</f>
        <v>1459</v>
      </c>
      <c r="F68" s="87">
        <f>'BITÁCORA CALIDAD DE AGUA '!BB30</f>
        <v>1441</v>
      </c>
      <c r="G68" s="87">
        <f>'BITÁCORA CALIDAD DE AGUA '!BE30</f>
        <v>1470</v>
      </c>
      <c r="H68" s="87">
        <f>'BITÁCORA CALIDAD DE AGUA '!BH30</f>
        <v>0</v>
      </c>
      <c r="I68" s="87">
        <f>'BITÁCORA CALIDAD DE AGUA '!BK30</f>
        <v>0</v>
      </c>
      <c r="J68" s="87">
        <f>'BITÁCORA CALIDAD DE AGUA '!BN30</f>
        <v>0</v>
      </c>
      <c r="K68" s="87">
        <f>'BITÁCORA CALIDAD DE AGUA '!BQ30</f>
        <v>0</v>
      </c>
      <c r="L68" s="87">
        <f>'BITÁCORA CALIDAD DE AGUA '!BT30</f>
        <v>1730</v>
      </c>
      <c r="M68" s="87">
        <f>'BITÁCORA CALIDAD DE AGUA '!BW30</f>
        <v>1776</v>
      </c>
      <c r="N68" s="87">
        <f>'BITÁCORA CALIDAD DE AGUA '!BZ30</f>
        <v>5260</v>
      </c>
      <c r="O68" s="87">
        <f>'BITÁCORA CALIDAD DE AGUA '!CC30</f>
        <v>0</v>
      </c>
      <c r="P68" s="81">
        <f>'BITÁCORA CALIDAD DE AGUA '!CF30</f>
        <v>199</v>
      </c>
      <c r="Q68" s="81">
        <f>'BITÁCORA CALIDAD DE AGUA '!CI30</f>
        <v>0</v>
      </c>
      <c r="R68" s="81">
        <f>'BITÁCORA CALIDAD DE AGUA '!CL30</f>
        <v>0</v>
      </c>
      <c r="S68" s="81">
        <f>'BITÁCORA CALIDAD DE AGUA '!CO30</f>
        <v>0</v>
      </c>
      <c r="T68" s="130"/>
      <c r="U68" s="130"/>
      <c r="V68" s="130"/>
      <c r="W68" s="81">
        <f>INDEX('Tabla datos 1'!E68:V68,MATCH(DASHBOARD!$B$96,'Tabla datos 1'!$E$1:$V$1,0))</f>
        <v>1470</v>
      </c>
      <c r="X68" s="81">
        <f>INDEX('Tabla datos 1'!E68:V68,MATCH(DASHBOARD!$B$275,'Tabla datos 1'!$E$1:$V$1,0))</f>
        <v>1470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79" customFormat="1" ht="12.2" customHeight="1" x14ac:dyDescent="0.25">
      <c r="A69" s="79">
        <v>68</v>
      </c>
      <c r="B69" s="80">
        <f t="shared" si="1"/>
        <v>46175</v>
      </c>
      <c r="C69" s="85" t="s">
        <v>128</v>
      </c>
      <c r="D69" s="82">
        <v>1</v>
      </c>
      <c r="E69" s="87">
        <f>'BITÁCORA CALIDAD DE AGUA '!AY31</f>
        <v>117</v>
      </c>
      <c r="F69" s="87">
        <f>'BITÁCORA CALIDAD DE AGUA '!BB31</f>
        <v>1471</v>
      </c>
      <c r="G69" s="87">
        <f>'BITÁCORA CALIDAD DE AGUA '!BE31</f>
        <v>26</v>
      </c>
      <c r="H69" s="87">
        <f>'BITÁCORA CALIDAD DE AGUA '!BH31</f>
        <v>383</v>
      </c>
      <c r="I69" s="87">
        <f>'BITÁCORA CALIDAD DE AGUA '!BK31</f>
        <v>8076</v>
      </c>
      <c r="J69" s="87">
        <f>'BITÁCORA CALIDAD DE AGUA '!BN31</f>
        <v>12176</v>
      </c>
      <c r="K69" s="87">
        <f>'BITÁCORA CALIDAD DE AGUA '!BQ31</f>
        <v>12901</v>
      </c>
      <c r="L69" s="87">
        <f>'BITÁCORA CALIDAD DE AGUA '!BT31</f>
        <v>1</v>
      </c>
      <c r="M69" s="87">
        <f>'BITÁCORA CALIDAD DE AGUA '!BW31</f>
        <v>2</v>
      </c>
      <c r="N69" s="87">
        <f>'BITÁCORA CALIDAD DE AGUA '!BZ31</f>
        <v>17</v>
      </c>
      <c r="O69" s="87">
        <f>'BITÁCORA CALIDAD DE AGUA '!CC31</f>
        <v>0</v>
      </c>
      <c r="P69" s="81">
        <f>'BITÁCORA CALIDAD DE AGUA '!CF31</f>
        <v>0</v>
      </c>
      <c r="Q69" s="81">
        <f>'BITÁCORA CALIDAD DE AGUA '!CI31</f>
        <v>0</v>
      </c>
      <c r="R69" s="81">
        <f>'BITÁCORA CALIDAD DE AGUA '!CL31</f>
        <v>0</v>
      </c>
      <c r="S69" s="81">
        <f>'BITÁCORA CALIDAD DE AGUA '!CO31</f>
        <v>0</v>
      </c>
      <c r="T69" s="130"/>
      <c r="U69" s="130"/>
      <c r="V69" s="130"/>
      <c r="W69" s="81">
        <f>INDEX('Tabla datos 1'!E69:V69,MATCH(DASHBOARD!$B$96,'Tabla datos 1'!$E$1:$V$1,0))</f>
        <v>26</v>
      </c>
      <c r="X69" s="81">
        <f>INDEX('Tabla datos 1'!E69:V69,MATCH(DASHBOARD!$B$275,'Tabla datos 1'!$E$1:$V$1,0))</f>
        <v>26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79" customFormat="1" ht="12.2" customHeight="1" x14ac:dyDescent="0.25">
      <c r="A70" s="79">
        <v>69</v>
      </c>
      <c r="B70" s="80">
        <f t="shared" si="1"/>
        <v>46175</v>
      </c>
      <c r="C70" s="85" t="s">
        <v>129</v>
      </c>
      <c r="D70" s="82">
        <v>1</v>
      </c>
      <c r="E70" s="87">
        <f>'BITÁCORA CALIDAD DE AGUA '!AY32</f>
        <v>0</v>
      </c>
      <c r="F70" s="87">
        <f>'BITÁCORA CALIDAD DE AGUA '!BB32</f>
        <v>0</v>
      </c>
      <c r="G70" s="87">
        <f>'BITÁCORA CALIDAD DE AGUA '!BE32</f>
        <v>0</v>
      </c>
      <c r="H70" s="87">
        <f>'BITÁCORA CALIDAD DE AGUA '!BH32</f>
        <v>40</v>
      </c>
      <c r="I70" s="87">
        <f>'BITÁCORA CALIDAD DE AGUA '!BK32</f>
        <v>950</v>
      </c>
      <c r="J70" s="87">
        <f>'BITÁCORA CALIDAD DE AGUA '!BN32</f>
        <v>1000</v>
      </c>
      <c r="K70" s="87">
        <f>'BITÁCORA CALIDAD DE AGUA '!BQ32</f>
        <v>1000</v>
      </c>
      <c r="L70" s="87">
        <f>'BITÁCORA CALIDAD DE AGUA '!BT32</f>
        <v>0</v>
      </c>
      <c r="M70" s="87">
        <f>'BITÁCORA CALIDAD DE AGUA '!BW32</f>
        <v>0</v>
      </c>
      <c r="N70" s="87">
        <f>'BITÁCORA CALIDAD DE AGUA '!BZ32</f>
        <v>0</v>
      </c>
      <c r="O70" s="87">
        <f>'BITÁCORA CALIDAD DE AGUA '!CC32</f>
        <v>0</v>
      </c>
      <c r="P70" s="81">
        <f>'BITÁCORA CALIDAD DE AGUA '!CF32</f>
        <v>0</v>
      </c>
      <c r="Q70" s="81">
        <f>'BITÁCORA CALIDAD DE AGUA '!CI32</f>
        <v>0</v>
      </c>
      <c r="R70" s="81">
        <f>'BITÁCORA CALIDAD DE AGUA '!CL32</f>
        <v>0</v>
      </c>
      <c r="S70" s="81">
        <f>'BITÁCORA CALIDAD DE AGUA '!CO32</f>
        <v>0</v>
      </c>
      <c r="T70" s="130"/>
      <c r="U70" s="130"/>
      <c r="V70" s="130"/>
      <c r="W70" s="81">
        <f>INDEX('Tabla datos 1'!E70:V70,MATCH(DASHBOARD!$B$96,'Tabla datos 1'!$E$1:$V$1,0))</f>
        <v>0</v>
      </c>
      <c r="X70" s="81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79" customFormat="1" ht="12.2" customHeight="1" x14ac:dyDescent="0.25">
      <c r="A71" s="79">
        <v>70</v>
      </c>
      <c r="B71" s="80">
        <f t="shared" si="1"/>
        <v>46175</v>
      </c>
      <c r="C71" s="85" t="s">
        <v>130</v>
      </c>
      <c r="D71" s="82">
        <v>1</v>
      </c>
      <c r="E71" s="87">
        <f>'BITÁCORA CALIDAD DE AGUA '!AY33</f>
        <v>0</v>
      </c>
      <c r="F71" s="87">
        <f>'BITÁCORA CALIDAD DE AGUA '!BB33</f>
        <v>0</v>
      </c>
      <c r="G71" s="87">
        <f>'BITÁCORA CALIDAD DE AGUA '!BE33</f>
        <v>0</v>
      </c>
      <c r="H71" s="87">
        <f>'BITÁCORA CALIDAD DE AGUA '!BH33</f>
        <v>0</v>
      </c>
      <c r="I71" s="87">
        <f>'BITÁCORA CALIDAD DE AGUA '!BK33</f>
        <v>0</v>
      </c>
      <c r="J71" s="87">
        <f>'BITÁCORA CALIDAD DE AGUA '!BN33</f>
        <v>0</v>
      </c>
      <c r="K71" s="87">
        <f>'BITÁCORA CALIDAD DE AGUA '!BQ33</f>
        <v>0</v>
      </c>
      <c r="L71" s="87">
        <f>'BITÁCORA CALIDAD DE AGUA '!BT33</f>
        <v>0</v>
      </c>
      <c r="M71" s="87">
        <f>'BITÁCORA CALIDAD DE AGUA '!BW33</f>
        <v>0</v>
      </c>
      <c r="N71" s="87">
        <f>'BITÁCORA CALIDAD DE AGUA '!BZ33</f>
        <v>0</v>
      </c>
      <c r="O71" s="87">
        <f>'BITÁCORA CALIDAD DE AGUA '!CC33</f>
        <v>0</v>
      </c>
      <c r="P71" s="81">
        <f>'BITÁCORA CALIDAD DE AGUA '!CF33</f>
        <v>0.03</v>
      </c>
      <c r="Q71" s="81">
        <f>'BITÁCORA CALIDAD DE AGUA '!CI33</f>
        <v>0</v>
      </c>
      <c r="R71" s="81">
        <f>'BITÁCORA CALIDAD DE AGUA '!CL33</f>
        <v>0</v>
      </c>
      <c r="S71" s="81">
        <f>'BITÁCORA CALIDAD DE AGUA '!CO33</f>
        <v>0</v>
      </c>
      <c r="T71" s="130"/>
      <c r="U71" s="130"/>
      <c r="V71" s="130"/>
      <c r="W71" s="81">
        <f>INDEX('Tabla datos 1'!E71:V71,MATCH(DASHBOARD!$B$96,'Tabla datos 1'!$E$1:$V$1,0))</f>
        <v>0</v>
      </c>
      <c r="X71" s="81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79" customFormat="1" ht="12.2" customHeight="1" x14ac:dyDescent="0.25">
      <c r="A72" s="79">
        <v>71</v>
      </c>
      <c r="B72" s="80">
        <f t="shared" si="1"/>
        <v>46175</v>
      </c>
      <c r="C72" s="85" t="s">
        <v>131</v>
      </c>
      <c r="D72" s="82">
        <v>1</v>
      </c>
      <c r="E72" s="87">
        <f>'BITÁCORA CALIDAD DE AGUA '!AY34</f>
        <v>0</v>
      </c>
      <c r="F72" s="87">
        <f>'BITÁCORA CALIDAD DE AGUA '!BB34</f>
        <v>0</v>
      </c>
      <c r="G72" s="87">
        <f>'BITÁCORA CALIDAD DE AGUA '!BE34</f>
        <v>0</v>
      </c>
      <c r="H72" s="87">
        <f>'BITÁCORA CALIDAD DE AGUA '!BH34</f>
        <v>0</v>
      </c>
      <c r="I72" s="87">
        <f>'BITÁCORA CALIDAD DE AGUA '!BK34</f>
        <v>0</v>
      </c>
      <c r="J72" s="87">
        <f>'BITÁCORA CALIDAD DE AGUA '!BN34</f>
        <v>0</v>
      </c>
      <c r="K72" s="87">
        <f>'BITÁCORA CALIDAD DE AGUA '!BQ34</f>
        <v>0</v>
      </c>
      <c r="L72" s="87">
        <f>'BITÁCORA CALIDAD DE AGUA '!BT34</f>
        <v>0</v>
      </c>
      <c r="M72" s="87">
        <f>'BITÁCORA CALIDAD DE AGUA '!BW34</f>
        <v>0</v>
      </c>
      <c r="N72" s="87">
        <f>'BITÁCORA CALIDAD DE AGUA '!BZ34</f>
        <v>0</v>
      </c>
      <c r="O72" s="87">
        <f>'BITÁCORA CALIDAD DE AGUA '!CC34</f>
        <v>0</v>
      </c>
      <c r="P72" s="81">
        <f>'BITÁCORA CALIDAD DE AGUA '!CF34</f>
        <v>0</v>
      </c>
      <c r="Q72" s="81">
        <f>'BITÁCORA CALIDAD DE AGUA '!CI34</f>
        <v>0</v>
      </c>
      <c r="R72" s="81">
        <f>'BITÁCORA CALIDAD DE AGUA '!CL34</f>
        <v>0</v>
      </c>
      <c r="S72" s="81">
        <f>'BITÁCORA CALIDAD DE AGUA '!CO34</f>
        <v>0</v>
      </c>
      <c r="T72" s="130"/>
      <c r="U72" s="130"/>
      <c r="V72" s="130"/>
      <c r="W72" s="81">
        <f>INDEX('Tabla datos 1'!E72:V72,MATCH(DASHBOARD!$B$96,'Tabla datos 1'!$E$1:$V$1,0))</f>
        <v>0</v>
      </c>
      <c r="X72" s="81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79" customFormat="1" ht="12.2" customHeight="1" x14ac:dyDescent="0.25">
      <c r="A73" s="79">
        <v>72</v>
      </c>
      <c r="B73" s="80">
        <f t="shared" si="1"/>
        <v>46175</v>
      </c>
      <c r="C73" s="85" t="s">
        <v>132</v>
      </c>
      <c r="D73" s="82">
        <v>1</v>
      </c>
      <c r="E73" s="87">
        <f>'BITÁCORA CALIDAD DE AGUA '!AY35</f>
        <v>0</v>
      </c>
      <c r="F73" s="87">
        <f>'BITÁCORA CALIDAD DE AGUA '!BB35</f>
        <v>0</v>
      </c>
      <c r="G73" s="87">
        <f>'BITÁCORA CALIDAD DE AGUA '!BE35</f>
        <v>0</v>
      </c>
      <c r="H73" s="87">
        <f>'BITÁCORA CALIDAD DE AGUA '!BH35</f>
        <v>0</v>
      </c>
      <c r="I73" s="87">
        <f>'BITÁCORA CALIDAD DE AGUA '!BK35</f>
        <v>0</v>
      </c>
      <c r="J73" s="87">
        <f>'BITÁCORA CALIDAD DE AGUA '!BN35</f>
        <v>0</v>
      </c>
      <c r="K73" s="87">
        <f>'BITÁCORA CALIDAD DE AGUA '!BQ35</f>
        <v>0</v>
      </c>
      <c r="L73" s="87">
        <f>'BITÁCORA CALIDAD DE AGUA '!BT35</f>
        <v>0</v>
      </c>
      <c r="M73" s="87">
        <f>'BITÁCORA CALIDAD DE AGUA '!BW35</f>
        <v>0</v>
      </c>
      <c r="N73" s="87">
        <f>'BITÁCORA CALIDAD DE AGUA '!BZ35</f>
        <v>0</v>
      </c>
      <c r="O73" s="87">
        <f>'BITÁCORA CALIDAD DE AGUA '!CC35</f>
        <v>0</v>
      </c>
      <c r="P73" s="81">
        <f>'BITÁCORA CALIDAD DE AGUA '!CF35</f>
        <v>379.9</v>
      </c>
      <c r="Q73" s="81">
        <f>'BITÁCORA CALIDAD DE AGUA '!CI35</f>
        <v>0</v>
      </c>
      <c r="R73" s="81">
        <f>'BITÁCORA CALIDAD DE AGUA '!CL35</f>
        <v>0</v>
      </c>
      <c r="S73" s="81">
        <f>'BITÁCORA CALIDAD DE AGUA '!CO35</f>
        <v>0</v>
      </c>
      <c r="T73" s="130"/>
      <c r="U73" s="130"/>
      <c r="V73" s="130"/>
      <c r="W73" s="81">
        <f>INDEX('Tabla datos 1'!E73:V73,MATCH(DASHBOARD!$B$96,'Tabla datos 1'!$E$1:$V$1,0))</f>
        <v>0</v>
      </c>
      <c r="X73" s="81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79" customFormat="1" ht="12.2" customHeight="1" x14ac:dyDescent="0.25">
      <c r="A74" s="79">
        <v>73</v>
      </c>
      <c r="B74" s="80">
        <f t="shared" si="1"/>
        <v>46175</v>
      </c>
      <c r="C74" s="85" t="s">
        <v>133</v>
      </c>
      <c r="D74" s="82">
        <v>1</v>
      </c>
      <c r="E74" s="87">
        <f>'BITÁCORA CALIDAD DE AGUA '!AY36</f>
        <v>0</v>
      </c>
      <c r="F74" s="87">
        <f>'BITÁCORA CALIDAD DE AGUA '!BB36</f>
        <v>0</v>
      </c>
      <c r="G74" s="87">
        <f>'BITÁCORA CALIDAD DE AGUA '!BE36</f>
        <v>0</v>
      </c>
      <c r="H74" s="87">
        <f>'BITÁCORA CALIDAD DE AGUA '!BH36</f>
        <v>0</v>
      </c>
      <c r="I74" s="87">
        <f>'BITÁCORA CALIDAD DE AGUA '!BK36</f>
        <v>0</v>
      </c>
      <c r="J74" s="87">
        <f>'BITÁCORA CALIDAD DE AGUA '!BN36</f>
        <v>0</v>
      </c>
      <c r="K74" s="87">
        <f>'BITÁCORA CALIDAD DE AGUA '!BQ36</f>
        <v>0</v>
      </c>
      <c r="L74" s="87">
        <f>'BITÁCORA CALIDAD DE AGUA '!BT36</f>
        <v>0</v>
      </c>
      <c r="M74" s="87">
        <f>'BITÁCORA CALIDAD DE AGUA '!BW36</f>
        <v>0</v>
      </c>
      <c r="N74" s="87">
        <f>'BITÁCORA CALIDAD DE AGUA '!BZ36</f>
        <v>0</v>
      </c>
      <c r="O74" s="87">
        <f>'BITÁCORA CALIDAD DE AGUA '!CC36</f>
        <v>0</v>
      </c>
      <c r="P74" s="81">
        <f>'BITÁCORA CALIDAD DE AGUA '!CF36</f>
        <v>0</v>
      </c>
      <c r="Q74" s="81">
        <f>'BITÁCORA CALIDAD DE AGUA '!CI36</f>
        <v>0</v>
      </c>
      <c r="R74" s="81">
        <f>'BITÁCORA CALIDAD DE AGUA '!CL36</f>
        <v>0</v>
      </c>
      <c r="S74" s="81">
        <f>'BITÁCORA CALIDAD DE AGUA '!CO36</f>
        <v>0</v>
      </c>
      <c r="T74" s="130"/>
      <c r="U74" s="130"/>
      <c r="V74" s="130"/>
      <c r="W74" s="81">
        <f>INDEX('Tabla datos 1'!E74:V74,MATCH(DASHBOARD!$B$96,'Tabla datos 1'!$E$1:$V$1,0))</f>
        <v>0</v>
      </c>
      <c r="X74" s="81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79" customFormat="1" ht="12.2" customHeight="1" x14ac:dyDescent="0.25">
      <c r="A75" s="79">
        <v>74</v>
      </c>
      <c r="B75" s="80">
        <f t="shared" si="1"/>
        <v>46175</v>
      </c>
      <c r="C75" s="85" t="s">
        <v>134</v>
      </c>
      <c r="D75" s="82">
        <v>1</v>
      </c>
      <c r="E75" s="87">
        <f>'BITÁCORA CALIDAD DE AGUA '!AY37</f>
        <v>0</v>
      </c>
      <c r="F75" s="87">
        <f>'BITÁCORA CALIDAD DE AGUA '!BB37</f>
        <v>0</v>
      </c>
      <c r="G75" s="87">
        <f>'BITÁCORA CALIDAD DE AGUA '!BE37</f>
        <v>0</v>
      </c>
      <c r="H75" s="87">
        <f>'BITÁCORA CALIDAD DE AGUA '!BH37</f>
        <v>0</v>
      </c>
      <c r="I75" s="87">
        <f>'BITÁCORA CALIDAD DE AGUA '!BK37</f>
        <v>0</v>
      </c>
      <c r="J75" s="87">
        <f>'BITÁCORA CALIDAD DE AGUA '!BN37</f>
        <v>0</v>
      </c>
      <c r="K75" s="87">
        <f>'BITÁCORA CALIDAD DE AGUA '!BQ37</f>
        <v>0</v>
      </c>
      <c r="L75" s="87">
        <f>'BITÁCORA CALIDAD DE AGUA '!BT37</f>
        <v>0</v>
      </c>
      <c r="M75" s="87">
        <f>'BITÁCORA CALIDAD DE AGUA '!BW37</f>
        <v>0</v>
      </c>
      <c r="N75" s="87">
        <f>'BITÁCORA CALIDAD DE AGUA '!BZ37</f>
        <v>0</v>
      </c>
      <c r="O75" s="87">
        <f>'BITÁCORA CALIDAD DE AGUA '!CC37</f>
        <v>0</v>
      </c>
      <c r="P75" s="81">
        <f>'BITÁCORA CALIDAD DE AGUA '!CF37</f>
        <v>0</v>
      </c>
      <c r="Q75" s="81">
        <f>'BITÁCORA CALIDAD DE AGUA '!CI37</f>
        <v>0</v>
      </c>
      <c r="R75" s="81">
        <f>'BITÁCORA CALIDAD DE AGUA '!CL37</f>
        <v>0</v>
      </c>
      <c r="S75" s="81">
        <f>'BITÁCORA CALIDAD DE AGUA '!CO37</f>
        <v>0</v>
      </c>
      <c r="T75" s="130"/>
      <c r="U75" s="130"/>
      <c r="V75" s="130"/>
      <c r="W75" s="81">
        <f>INDEX('Tabla datos 1'!E75:V75,MATCH(DASHBOARD!$B$96,'Tabla datos 1'!$E$1:$V$1,0))</f>
        <v>0</v>
      </c>
      <c r="X75" s="81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79" customFormat="1" ht="12.2" customHeight="1" x14ac:dyDescent="0.25">
      <c r="A76" s="79">
        <v>75</v>
      </c>
      <c r="B76" s="80">
        <f t="shared" si="1"/>
        <v>46175</v>
      </c>
      <c r="C76" s="85" t="s">
        <v>135</v>
      </c>
      <c r="D76" s="82">
        <v>1</v>
      </c>
      <c r="E76" s="87">
        <f>'BITÁCORA CALIDAD DE AGUA '!AY38</f>
        <v>0</v>
      </c>
      <c r="F76" s="87">
        <f>'BITÁCORA CALIDAD DE AGUA '!BB38</f>
        <v>0</v>
      </c>
      <c r="G76" s="87">
        <f>'BITÁCORA CALIDAD DE AGUA '!BE38</f>
        <v>0</v>
      </c>
      <c r="H76" s="87">
        <f>'BITÁCORA CALIDAD DE AGUA '!BH38</f>
        <v>0</v>
      </c>
      <c r="I76" s="87">
        <f>'BITÁCORA CALIDAD DE AGUA '!BK38</f>
        <v>0</v>
      </c>
      <c r="J76" s="87">
        <f>'BITÁCORA CALIDAD DE AGUA '!BN38</f>
        <v>0</v>
      </c>
      <c r="K76" s="87">
        <f>'BITÁCORA CALIDAD DE AGUA '!BQ38</f>
        <v>0</v>
      </c>
      <c r="L76" s="87">
        <f>'BITÁCORA CALIDAD DE AGUA '!BT38</f>
        <v>0</v>
      </c>
      <c r="M76" s="87">
        <f>'BITÁCORA CALIDAD DE AGUA '!BW38</f>
        <v>0</v>
      </c>
      <c r="N76" s="87">
        <f>'BITÁCORA CALIDAD DE AGUA '!BZ38</f>
        <v>0</v>
      </c>
      <c r="O76" s="87">
        <f>'BITÁCORA CALIDAD DE AGUA '!CC38</f>
        <v>0</v>
      </c>
      <c r="P76" s="81">
        <f>'BITÁCORA CALIDAD DE AGUA '!CF38</f>
        <v>72.3</v>
      </c>
      <c r="Q76" s="81">
        <f>'BITÁCORA CALIDAD DE AGUA '!CI38</f>
        <v>0</v>
      </c>
      <c r="R76" s="81">
        <f>'BITÁCORA CALIDAD DE AGUA '!CL38</f>
        <v>0</v>
      </c>
      <c r="S76" s="81">
        <f>'BITÁCORA CALIDAD DE AGUA '!CO38</f>
        <v>0</v>
      </c>
      <c r="T76" s="130"/>
      <c r="U76" s="130"/>
      <c r="V76" s="130"/>
      <c r="W76" s="81">
        <f>INDEX('Tabla datos 1'!E76:V76,MATCH(DASHBOARD!$B$96,'Tabla datos 1'!$E$1:$V$1,0))</f>
        <v>0</v>
      </c>
      <c r="X76" s="81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79" customFormat="1" ht="12.2" customHeight="1" x14ac:dyDescent="0.25">
      <c r="A77" s="79">
        <v>76</v>
      </c>
      <c r="B77" s="80">
        <f t="shared" si="1"/>
        <v>46175</v>
      </c>
      <c r="C77" s="85" t="s">
        <v>136</v>
      </c>
      <c r="D77" s="82">
        <v>1</v>
      </c>
      <c r="E77" s="87">
        <f>'BITÁCORA CALIDAD DE AGUA '!AY39</f>
        <v>0</v>
      </c>
      <c r="F77" s="87">
        <f>'BITÁCORA CALIDAD DE AGUA '!BB39</f>
        <v>0</v>
      </c>
      <c r="G77" s="87">
        <f>'BITÁCORA CALIDAD DE AGUA '!BE39</f>
        <v>0</v>
      </c>
      <c r="H77" s="87">
        <f>'BITÁCORA CALIDAD DE AGUA '!BH39</f>
        <v>0</v>
      </c>
      <c r="I77" s="87">
        <f>'BITÁCORA CALIDAD DE AGUA '!BK39</f>
        <v>0</v>
      </c>
      <c r="J77" s="87">
        <f>'BITÁCORA CALIDAD DE AGUA '!BN39</f>
        <v>0</v>
      </c>
      <c r="K77" s="87">
        <f>'BITÁCORA CALIDAD DE AGUA '!BQ39</f>
        <v>0</v>
      </c>
      <c r="L77" s="87">
        <f>'BITÁCORA CALIDAD DE AGUA '!BT39</f>
        <v>0</v>
      </c>
      <c r="M77" s="87">
        <f>'BITÁCORA CALIDAD DE AGUA '!BW39</f>
        <v>0</v>
      </c>
      <c r="N77" s="87">
        <f>'BITÁCORA CALIDAD DE AGUA '!BZ39</f>
        <v>0</v>
      </c>
      <c r="O77" s="87">
        <f>'BITÁCORA CALIDAD DE AGUA '!CC39</f>
        <v>0</v>
      </c>
      <c r="P77" s="81">
        <f>'BITÁCORA CALIDAD DE AGUA '!CF39</f>
        <v>0.19700000000000001</v>
      </c>
      <c r="Q77" s="81">
        <f>'BITÁCORA CALIDAD DE AGUA '!CI39</f>
        <v>0</v>
      </c>
      <c r="R77" s="81">
        <f>'BITÁCORA CALIDAD DE AGUA '!CL39</f>
        <v>0</v>
      </c>
      <c r="S77" s="81">
        <f>'BITÁCORA CALIDAD DE AGUA '!CO39</f>
        <v>0</v>
      </c>
      <c r="T77" s="130"/>
      <c r="U77" s="130"/>
      <c r="V77" s="130"/>
      <c r="W77" s="81">
        <f>INDEX('Tabla datos 1'!E77:V77,MATCH(DASHBOARD!$B$96,'Tabla datos 1'!$E$1:$V$1,0))</f>
        <v>0</v>
      </c>
      <c r="X77" s="81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79" customFormat="1" ht="12.2" customHeight="1" x14ac:dyDescent="0.25">
      <c r="A78" s="79">
        <v>77</v>
      </c>
      <c r="B78" s="80">
        <f t="shared" si="1"/>
        <v>46175</v>
      </c>
      <c r="C78" s="85" t="s">
        <v>137</v>
      </c>
      <c r="D78" s="82">
        <v>1</v>
      </c>
      <c r="E78" s="87">
        <f>'BITÁCORA CALIDAD DE AGUA '!AY40</f>
        <v>0</v>
      </c>
      <c r="F78" s="87">
        <f>'BITÁCORA CALIDAD DE AGUA '!BB40</f>
        <v>0</v>
      </c>
      <c r="G78" s="87">
        <f>'BITÁCORA CALIDAD DE AGUA '!BE40</f>
        <v>0</v>
      </c>
      <c r="H78" s="87">
        <f>'BITÁCORA CALIDAD DE AGUA '!BH40</f>
        <v>0</v>
      </c>
      <c r="I78" s="87">
        <f>'BITÁCORA CALIDAD DE AGUA '!BK40</f>
        <v>0</v>
      </c>
      <c r="J78" s="87">
        <f>'BITÁCORA CALIDAD DE AGUA '!BN40</f>
        <v>0</v>
      </c>
      <c r="K78" s="87">
        <f>'BITÁCORA CALIDAD DE AGUA '!BQ40</f>
        <v>0</v>
      </c>
      <c r="L78" s="87">
        <f>'BITÁCORA CALIDAD DE AGUA '!BT40</f>
        <v>0</v>
      </c>
      <c r="M78" s="87">
        <f>'BITÁCORA CALIDAD DE AGUA '!BW40</f>
        <v>0</v>
      </c>
      <c r="N78" s="87">
        <f>'BITÁCORA CALIDAD DE AGUA '!BZ40</f>
        <v>0</v>
      </c>
      <c r="O78" s="87">
        <f>'BITÁCORA CALIDAD DE AGUA '!CC40</f>
        <v>0</v>
      </c>
      <c r="P78" s="81">
        <f>'BITÁCORA CALIDAD DE AGUA '!CF40</f>
        <v>0</v>
      </c>
      <c r="Q78" s="81">
        <f>'BITÁCORA CALIDAD DE AGUA '!CI40</f>
        <v>0</v>
      </c>
      <c r="R78" s="81">
        <f>'BITÁCORA CALIDAD DE AGUA '!CL40</f>
        <v>0</v>
      </c>
      <c r="S78" s="81">
        <f>'BITÁCORA CALIDAD DE AGUA '!CO40</f>
        <v>0</v>
      </c>
      <c r="T78" s="130"/>
      <c r="U78" s="130"/>
      <c r="V78" s="130"/>
      <c r="W78" s="81">
        <f>INDEX('Tabla datos 1'!E78:V78,MATCH(DASHBOARD!$B$96,'Tabla datos 1'!$E$1:$V$1,0))</f>
        <v>0</v>
      </c>
      <c r="X78" s="81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79" customFormat="1" ht="12.2" customHeight="1" x14ac:dyDescent="0.25">
      <c r="A79" s="79">
        <v>78</v>
      </c>
      <c r="B79" s="80">
        <f t="shared" si="1"/>
        <v>46175</v>
      </c>
      <c r="C79" s="85" t="s">
        <v>138</v>
      </c>
      <c r="D79" s="82">
        <v>1</v>
      </c>
      <c r="E79" s="87">
        <f>'BITÁCORA CALIDAD DE AGUA '!AY41</f>
        <v>0</v>
      </c>
      <c r="F79" s="87">
        <f>'BITÁCORA CALIDAD DE AGUA '!BB41</f>
        <v>0</v>
      </c>
      <c r="G79" s="87">
        <f>'BITÁCORA CALIDAD DE AGUA '!BE41</f>
        <v>0</v>
      </c>
      <c r="H79" s="87">
        <f>'BITÁCORA CALIDAD DE AGUA '!BH41</f>
        <v>0</v>
      </c>
      <c r="I79" s="87">
        <f>'BITÁCORA CALIDAD DE AGUA '!BK41</f>
        <v>0</v>
      </c>
      <c r="J79" s="87">
        <f>'BITÁCORA CALIDAD DE AGUA '!BN41</f>
        <v>0</v>
      </c>
      <c r="K79" s="87">
        <f>'BITÁCORA CALIDAD DE AGUA '!BQ41</f>
        <v>0</v>
      </c>
      <c r="L79" s="87">
        <f>'BITÁCORA CALIDAD DE AGUA '!BT41</f>
        <v>0</v>
      </c>
      <c r="M79" s="87">
        <f>'BITÁCORA CALIDAD DE AGUA '!BW41</f>
        <v>0</v>
      </c>
      <c r="N79" s="87">
        <f>'BITÁCORA CALIDAD DE AGUA '!BZ41</f>
        <v>0</v>
      </c>
      <c r="O79" s="87">
        <f>'BITÁCORA CALIDAD DE AGUA '!CC41</f>
        <v>0</v>
      </c>
      <c r="P79" s="81">
        <f>'BITÁCORA CALIDAD DE AGUA '!CF41</f>
        <v>14</v>
      </c>
      <c r="Q79" s="81">
        <f>'BITÁCORA CALIDAD DE AGUA '!CI41</f>
        <v>0</v>
      </c>
      <c r="R79" s="81">
        <f>'BITÁCORA CALIDAD DE AGUA '!CL41</f>
        <v>0</v>
      </c>
      <c r="S79" s="81">
        <f>'BITÁCORA CALIDAD DE AGUA '!CO41</f>
        <v>0</v>
      </c>
      <c r="T79" s="130"/>
      <c r="U79" s="130"/>
      <c r="V79" s="130"/>
      <c r="W79" s="81">
        <f>INDEX('Tabla datos 1'!E79:V79,MATCH(DASHBOARD!$B$96,'Tabla datos 1'!$E$1:$V$1,0))</f>
        <v>0</v>
      </c>
      <c r="X79" s="81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79" customFormat="1" ht="12.2" customHeight="1" x14ac:dyDescent="0.25">
      <c r="A80" s="79">
        <v>79</v>
      </c>
      <c r="B80" s="80">
        <f t="shared" si="1"/>
        <v>46175</v>
      </c>
      <c r="C80" s="85" t="s">
        <v>139</v>
      </c>
      <c r="D80" s="82">
        <v>1</v>
      </c>
      <c r="E80" s="87">
        <f>'BITÁCORA CALIDAD DE AGUA '!AY42</f>
        <v>0</v>
      </c>
      <c r="F80" s="87">
        <f>'BITÁCORA CALIDAD DE AGUA '!BB42</f>
        <v>0</v>
      </c>
      <c r="G80" s="87">
        <f>'BITÁCORA CALIDAD DE AGUA '!BE42</f>
        <v>0</v>
      </c>
      <c r="H80" s="87">
        <f>'BITÁCORA CALIDAD DE AGUA '!BH42</f>
        <v>0</v>
      </c>
      <c r="I80" s="87">
        <f>'BITÁCORA CALIDAD DE AGUA '!BK42</f>
        <v>0</v>
      </c>
      <c r="J80" s="87">
        <f>'BITÁCORA CALIDAD DE AGUA '!BN42</f>
        <v>0</v>
      </c>
      <c r="K80" s="87">
        <f>'BITÁCORA CALIDAD DE AGUA '!BQ42</f>
        <v>0</v>
      </c>
      <c r="L80" s="87">
        <f>'BITÁCORA CALIDAD DE AGUA '!BT42</f>
        <v>0</v>
      </c>
      <c r="M80" s="87">
        <f>'BITÁCORA CALIDAD DE AGUA '!BW42</f>
        <v>0</v>
      </c>
      <c r="N80" s="87">
        <f>'BITÁCORA CALIDAD DE AGUA '!BZ42</f>
        <v>0</v>
      </c>
      <c r="O80" s="87">
        <f>'BITÁCORA CALIDAD DE AGUA '!CC42</f>
        <v>0</v>
      </c>
      <c r="P80" s="81">
        <f>'BITÁCORA CALIDAD DE AGUA '!CF42</f>
        <v>0</v>
      </c>
      <c r="Q80" s="81">
        <f>'BITÁCORA CALIDAD DE AGUA '!CI42</f>
        <v>0</v>
      </c>
      <c r="R80" s="81">
        <f>'BITÁCORA CALIDAD DE AGUA '!CL42</f>
        <v>0</v>
      </c>
      <c r="S80" s="81">
        <f>'BITÁCORA CALIDAD DE AGUA '!CO42</f>
        <v>0</v>
      </c>
      <c r="T80" s="130"/>
      <c r="U80" s="130"/>
      <c r="V80" s="130"/>
      <c r="W80" s="81">
        <f>INDEX('Tabla datos 1'!E80:V80,MATCH(DASHBOARD!$B$96,'Tabla datos 1'!$E$1:$V$1,0))</f>
        <v>0</v>
      </c>
      <c r="X80" s="81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79" customFormat="1" x14ac:dyDescent="0.25">
      <c r="A81" s="79">
        <v>80</v>
      </c>
      <c r="B81" s="80">
        <f t="shared" si="1"/>
        <v>46175</v>
      </c>
      <c r="C81" s="85" t="s">
        <v>140</v>
      </c>
      <c r="D81" s="82">
        <v>1</v>
      </c>
      <c r="E81" s="87">
        <f>'BITÁCORA CALIDAD DE AGUA '!AY43</f>
        <v>0</v>
      </c>
      <c r="F81" s="87">
        <f>'BITÁCORA CALIDAD DE AGUA '!BB43</f>
        <v>0</v>
      </c>
      <c r="G81" s="87">
        <f>'BITÁCORA CALIDAD DE AGUA '!BE43</f>
        <v>0</v>
      </c>
      <c r="H81" s="87">
        <f>'BITÁCORA CALIDAD DE AGUA '!BH43</f>
        <v>0</v>
      </c>
      <c r="I81" s="87">
        <f>'BITÁCORA CALIDAD DE AGUA '!BK43</f>
        <v>0</v>
      </c>
      <c r="J81" s="87">
        <f>'BITÁCORA CALIDAD DE AGUA '!BN43</f>
        <v>0</v>
      </c>
      <c r="K81" s="87">
        <f>'BITÁCORA CALIDAD DE AGUA '!BQ43</f>
        <v>0</v>
      </c>
      <c r="L81" s="87">
        <f>'BITÁCORA CALIDAD DE AGUA '!BT43</f>
        <v>0</v>
      </c>
      <c r="M81" s="87">
        <f>'BITÁCORA CALIDAD DE AGUA '!BW43</f>
        <v>0</v>
      </c>
      <c r="N81" s="87">
        <f>'BITÁCORA CALIDAD DE AGUA '!BZ43</f>
        <v>0</v>
      </c>
      <c r="O81" s="87">
        <f>'BITÁCORA CALIDAD DE AGUA '!CC43</f>
        <v>0</v>
      </c>
      <c r="P81" s="81">
        <f>'BITÁCORA CALIDAD DE AGUA '!CF43</f>
        <v>0</v>
      </c>
      <c r="Q81" s="81">
        <f>'BITÁCORA CALIDAD DE AGUA '!CI43</f>
        <v>0</v>
      </c>
      <c r="R81" s="81">
        <f>'BITÁCORA CALIDAD DE AGUA '!CL43</f>
        <v>0</v>
      </c>
      <c r="S81" s="81">
        <f>'BITÁCORA CALIDAD DE AGUA '!CO43</f>
        <v>0</v>
      </c>
      <c r="T81" s="130"/>
      <c r="U81" s="130"/>
      <c r="V81" s="130"/>
      <c r="W81" s="81">
        <f>INDEX('Tabla datos 1'!E81:V81,MATCH(DASHBOARD!$B$96,'Tabla datos 1'!$E$1:$V$1,0))</f>
        <v>0</v>
      </c>
      <c r="X81" s="81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79" customFormat="1" x14ac:dyDescent="0.25">
      <c r="A82" s="79">
        <v>81</v>
      </c>
      <c r="B82" s="80">
        <f t="shared" si="1"/>
        <v>46175</v>
      </c>
      <c r="C82" s="85" t="s">
        <v>141</v>
      </c>
      <c r="D82" s="82">
        <v>1</v>
      </c>
      <c r="E82" s="87">
        <f>'BITÁCORA CALIDAD DE AGUA '!AY44</f>
        <v>0</v>
      </c>
      <c r="F82" s="87">
        <f>'BITÁCORA CALIDAD DE AGUA '!BB44</f>
        <v>0</v>
      </c>
      <c r="G82" s="87">
        <f>'BITÁCORA CALIDAD DE AGUA '!BE44</f>
        <v>0</v>
      </c>
      <c r="H82" s="87">
        <f>'BITÁCORA CALIDAD DE AGUA '!BH44</f>
        <v>0</v>
      </c>
      <c r="I82" s="87">
        <f>'BITÁCORA CALIDAD DE AGUA '!BK44</f>
        <v>0</v>
      </c>
      <c r="J82" s="87">
        <f>'BITÁCORA CALIDAD DE AGUA '!BN44</f>
        <v>0</v>
      </c>
      <c r="K82" s="87">
        <f>'BITÁCORA CALIDAD DE AGUA '!BQ44</f>
        <v>0</v>
      </c>
      <c r="L82" s="87">
        <f>'BITÁCORA CALIDAD DE AGUA '!BT44</f>
        <v>0</v>
      </c>
      <c r="M82" s="87">
        <f>'BITÁCORA CALIDAD DE AGUA '!BW44</f>
        <v>0</v>
      </c>
      <c r="N82" s="87">
        <f>'BITÁCORA CALIDAD DE AGUA '!BZ44</f>
        <v>0</v>
      </c>
      <c r="O82" s="87">
        <f>'BITÁCORA CALIDAD DE AGUA '!CC44</f>
        <v>0</v>
      </c>
      <c r="P82" s="81">
        <f>'BITÁCORA CALIDAD DE AGUA '!CF44</f>
        <v>0.01</v>
      </c>
      <c r="Q82" s="81">
        <f>'BITÁCORA CALIDAD DE AGUA '!CI44</f>
        <v>0</v>
      </c>
      <c r="R82" s="81">
        <f>'BITÁCORA CALIDAD DE AGUA '!CL44</f>
        <v>0</v>
      </c>
      <c r="S82" s="81">
        <f>'BITÁCORA CALIDAD DE AGUA '!CO44</f>
        <v>0</v>
      </c>
      <c r="T82" s="130"/>
      <c r="U82" s="130"/>
      <c r="V82" s="130"/>
      <c r="W82" s="81">
        <f>INDEX('Tabla datos 1'!E82:V82,MATCH(DASHBOARD!$B$96,'Tabla datos 1'!$E$1:$V$1,0))</f>
        <v>0</v>
      </c>
      <c r="X82" s="81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79" customFormat="1" x14ac:dyDescent="0.25">
      <c r="A83" s="79">
        <v>82</v>
      </c>
      <c r="B83" s="80">
        <f t="shared" si="1"/>
        <v>46175</v>
      </c>
      <c r="C83" s="85" t="s">
        <v>142</v>
      </c>
      <c r="D83" s="82">
        <v>1</v>
      </c>
      <c r="E83" s="87">
        <f>'BITÁCORA CALIDAD DE AGUA '!AY45</f>
        <v>3720</v>
      </c>
      <c r="F83" s="87">
        <f>'BITÁCORA CALIDAD DE AGUA '!BB45</f>
        <v>3200</v>
      </c>
      <c r="G83" s="87">
        <f>'BITÁCORA CALIDAD DE AGUA '!BE45</f>
        <v>3280</v>
      </c>
      <c r="H83" s="87">
        <f>'BITÁCORA CALIDAD DE AGUA '!BH45</f>
        <v>0</v>
      </c>
      <c r="I83" s="87">
        <f>'BITÁCORA CALIDAD DE AGUA '!BK45</f>
        <v>0</v>
      </c>
      <c r="J83" s="87">
        <f>'BITÁCORA CALIDAD DE AGUA '!BN45</f>
        <v>0</v>
      </c>
      <c r="K83" s="87">
        <f>'BITÁCORA CALIDAD DE AGUA '!BQ45</f>
        <v>0</v>
      </c>
      <c r="L83" s="87">
        <f>'BITÁCORA CALIDAD DE AGUA '!BT45</f>
        <v>3970</v>
      </c>
      <c r="M83" s="87">
        <f>'BITÁCORA CALIDAD DE AGUA '!BW45</f>
        <v>4000</v>
      </c>
      <c r="N83" s="87">
        <f>'BITÁCORA CALIDAD DE AGUA '!BZ45</f>
        <v>10950</v>
      </c>
      <c r="O83" s="87">
        <f>'BITÁCORA CALIDAD DE AGUA '!CC45</f>
        <v>0</v>
      </c>
      <c r="P83" s="81">
        <f>'BITÁCORA CALIDAD DE AGUA '!CF45</f>
        <v>421</v>
      </c>
      <c r="Q83" s="81">
        <f>'BITÁCORA CALIDAD DE AGUA '!CI45</f>
        <v>0</v>
      </c>
      <c r="R83" s="81">
        <f>'BITÁCORA CALIDAD DE AGUA '!CL45</f>
        <v>0</v>
      </c>
      <c r="S83" s="81">
        <f>'BITÁCORA CALIDAD DE AGUA '!CO45</f>
        <v>0</v>
      </c>
      <c r="T83" s="130"/>
      <c r="U83" s="130"/>
      <c r="V83" s="130"/>
      <c r="W83" s="81">
        <f>INDEX('Tabla datos 1'!E83:V83,MATCH(DASHBOARD!$B$96,'Tabla datos 1'!$E$1:$V$1,0))</f>
        <v>3280</v>
      </c>
      <c r="X83" s="81">
        <f>INDEX('Tabla datos 1'!E83:V83,MATCH(DASHBOARD!$B$275,'Tabla datos 1'!$E$1:$V$1,0))</f>
        <v>3280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79" customFormat="1" x14ac:dyDescent="0.25">
      <c r="A84" s="79">
        <v>83</v>
      </c>
      <c r="B84" s="80">
        <f t="shared" si="1"/>
        <v>46175</v>
      </c>
      <c r="C84" s="85" t="s">
        <v>143</v>
      </c>
      <c r="D84" s="82">
        <v>1</v>
      </c>
      <c r="E84" s="87">
        <f>'BITÁCORA CALIDAD DE AGUA '!AY46</f>
        <v>8460</v>
      </c>
      <c r="F84" s="87">
        <f>'BITÁCORA CALIDAD DE AGUA '!BB46</f>
        <v>7094</v>
      </c>
      <c r="G84" s="87">
        <f>'BITÁCORA CALIDAD DE AGUA '!BE46</f>
        <v>647</v>
      </c>
      <c r="H84" s="87">
        <f>'BITÁCORA CALIDAD DE AGUA '!BH46</f>
        <v>0</v>
      </c>
      <c r="I84" s="87">
        <f>'BITÁCORA CALIDAD DE AGUA '!BK46</f>
        <v>0</v>
      </c>
      <c r="J84" s="87">
        <f>'BITÁCORA CALIDAD DE AGUA '!BN46</f>
        <v>0</v>
      </c>
      <c r="K84" s="87">
        <f>'BITÁCORA CALIDAD DE AGUA '!BQ46</f>
        <v>0</v>
      </c>
      <c r="L84" s="87">
        <f>'BITÁCORA CALIDAD DE AGUA '!BT46</f>
        <v>434</v>
      </c>
      <c r="M84" s="87">
        <f>'BITÁCORA CALIDAD DE AGUA '!BW46</f>
        <v>436</v>
      </c>
      <c r="N84" s="87">
        <f>'BITÁCORA CALIDAD DE AGUA '!BZ46</f>
        <v>2128</v>
      </c>
      <c r="O84" s="87">
        <f>'BITÁCORA CALIDAD DE AGUA '!CC46</f>
        <v>0</v>
      </c>
      <c r="P84" s="81">
        <f>'BITÁCORA CALIDAD DE AGUA '!CF46</f>
        <v>16</v>
      </c>
      <c r="Q84" s="81">
        <f>'BITÁCORA CALIDAD DE AGUA '!CI46</f>
        <v>0</v>
      </c>
      <c r="R84" s="81">
        <f>'BITÁCORA CALIDAD DE AGUA '!CL46</f>
        <v>0</v>
      </c>
      <c r="S84" s="81">
        <f>'BITÁCORA CALIDAD DE AGUA '!CO46</f>
        <v>0</v>
      </c>
      <c r="T84" s="130"/>
      <c r="U84" s="130"/>
      <c r="V84" s="130"/>
      <c r="W84" s="81">
        <f>INDEX('Tabla datos 1'!E84:V84,MATCH(DASHBOARD!$B$96,'Tabla datos 1'!$E$1:$V$1,0))</f>
        <v>647</v>
      </c>
      <c r="X84" s="81">
        <f>INDEX('Tabla datos 1'!E84:V84,MATCH(DASHBOARD!$B$275,'Tabla datos 1'!$E$1:$V$1,0))</f>
        <v>647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2" customFormat="1" ht="15.75" thickBot="1" x14ac:dyDescent="0.3">
      <c r="A85" s="79">
        <v>84</v>
      </c>
      <c r="B85" s="80">
        <f t="shared" si="1"/>
        <v>46175</v>
      </c>
      <c r="C85" s="88" t="s">
        <v>144</v>
      </c>
      <c r="D85" s="89">
        <v>1</v>
      </c>
      <c r="E85" s="90">
        <f>'BITÁCORA CALIDAD DE AGUA '!AY47</f>
        <v>0</v>
      </c>
      <c r="F85" s="90">
        <f>'BITÁCORA CALIDAD DE AGUA '!BB47</f>
        <v>0</v>
      </c>
      <c r="G85" s="90">
        <f>'BITÁCORA CALIDAD DE AGUA '!BE47</f>
        <v>0</v>
      </c>
      <c r="H85" s="90">
        <f>'BITÁCORA CALIDAD DE AGUA '!BH47</f>
        <v>0</v>
      </c>
      <c r="I85" s="90">
        <f>'BITÁCORA CALIDAD DE AGUA '!BK47</f>
        <v>0</v>
      </c>
      <c r="J85" s="90">
        <f>'BITÁCORA CALIDAD DE AGUA '!BN47</f>
        <v>0</v>
      </c>
      <c r="K85" s="90">
        <f>'BITÁCORA CALIDAD DE AGUA '!BQ47</f>
        <v>0</v>
      </c>
      <c r="L85" s="90">
        <f>'BITÁCORA CALIDAD DE AGUA '!BT47</f>
        <v>0</v>
      </c>
      <c r="M85" s="90">
        <f>'BITÁCORA CALIDAD DE AGUA '!BW47</f>
        <v>0</v>
      </c>
      <c r="N85" s="90">
        <f>'BITÁCORA CALIDAD DE AGUA '!BZ47</f>
        <v>0</v>
      </c>
      <c r="O85" s="90">
        <f>'BITÁCORA CALIDAD DE AGUA '!CC47</f>
        <v>0</v>
      </c>
      <c r="P85" s="91">
        <f>'BITÁCORA CALIDAD DE AGUA '!CF47</f>
        <v>0.01</v>
      </c>
      <c r="Q85" s="91">
        <f>'BITÁCORA CALIDAD DE AGUA '!CI47</f>
        <v>0</v>
      </c>
      <c r="R85" s="91">
        <f>'BITÁCORA CALIDAD DE AGUA '!CL47</f>
        <v>0</v>
      </c>
      <c r="S85" s="91">
        <f>'BITÁCORA CALIDAD DE AGUA '!CO47</f>
        <v>0</v>
      </c>
      <c r="T85" s="131"/>
      <c r="U85" s="131"/>
      <c r="V85" s="131"/>
      <c r="W85" s="91">
        <f>INDEX('Tabla datos 1'!E85:V85,MATCH(DASHBOARD!$B$96,'Tabla datos 1'!$E$1:$V$1,0))</f>
        <v>0</v>
      </c>
      <c r="X85" s="91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6" customFormat="1" ht="12.2" customHeight="1" x14ac:dyDescent="0.25">
      <c r="A86" s="79">
        <v>85</v>
      </c>
      <c r="B86" s="97">
        <f t="shared" si="1"/>
        <v>46175</v>
      </c>
      <c r="C86" s="93" t="s">
        <v>125</v>
      </c>
      <c r="D86" s="94">
        <v>2</v>
      </c>
      <c r="E86" s="95">
        <f>'BITÁCORA CALIDAD DE AGUA '!AZ27</f>
        <v>35.9</v>
      </c>
      <c r="F86" s="95">
        <f>'BITÁCORA CALIDAD DE AGUA '!BC27</f>
        <v>31</v>
      </c>
      <c r="G86" s="95">
        <f>'BITÁCORA CALIDAD DE AGUA '!BF27</f>
        <v>30.6</v>
      </c>
      <c r="H86" s="95">
        <f>'BITÁCORA CALIDAD DE AGUA '!BI27</f>
        <v>30.7</v>
      </c>
      <c r="I86" s="95">
        <f>'BITÁCORA CALIDAD DE AGUA '!BL27</f>
        <v>31.2</v>
      </c>
      <c r="J86" s="95">
        <f>'BITÁCORA CALIDAD DE AGUA '!BO27</f>
        <v>29.8</v>
      </c>
      <c r="K86" s="95">
        <f>'BITÁCORA CALIDAD DE AGUA '!BR27</f>
        <v>32.1</v>
      </c>
      <c r="L86" s="95">
        <f>'BITÁCORA CALIDAD DE AGUA '!BU27</f>
        <v>31.3</v>
      </c>
      <c r="M86" s="95">
        <f>'BITÁCORA CALIDAD DE AGUA '!BX27</f>
        <v>30.3</v>
      </c>
      <c r="N86" s="95">
        <f>'BITÁCORA CALIDAD DE AGUA '!CA27</f>
        <v>33.200000000000003</v>
      </c>
      <c r="O86" s="95">
        <f>'BITÁCORA CALIDAD DE AGUA '!CD27</f>
        <v>0</v>
      </c>
      <c r="P86" s="93">
        <f>'BITÁCORA CALIDAD DE AGUA '!CG27</f>
        <v>0</v>
      </c>
      <c r="Q86" s="93">
        <f>'BITÁCORA CALIDAD DE AGUA '!CJ27</f>
        <v>0</v>
      </c>
      <c r="R86" s="93">
        <f>'BITÁCORA CALIDAD DE AGUA '!CM27</f>
        <v>0</v>
      </c>
      <c r="S86" s="93">
        <f>'BITÁCORA CALIDAD DE AGUA '!CP27</f>
        <v>0</v>
      </c>
      <c r="T86" s="132"/>
      <c r="U86" s="132"/>
      <c r="V86" s="132"/>
      <c r="W86" s="93">
        <f>INDEX('Tabla datos 1'!E86:V86,MATCH(DASHBOARD!$B$96,'Tabla datos 1'!$E$1:$V$1,0))</f>
        <v>30.6</v>
      </c>
      <c r="X86" s="93">
        <f>INDEX('Tabla datos 1'!E86:V86,MATCH(DASHBOARD!$B$275,'Tabla datos 1'!$E$1:$V$1,0))</f>
        <v>30.6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6" customFormat="1" ht="12.2" customHeight="1" x14ac:dyDescent="0.25">
      <c r="A87" s="79">
        <v>86</v>
      </c>
      <c r="B87" s="97">
        <f t="shared" si="1"/>
        <v>46175</v>
      </c>
      <c r="C87" s="98" t="s">
        <v>8</v>
      </c>
      <c r="D87" s="99">
        <v>2</v>
      </c>
      <c r="E87" s="100">
        <f>'BITÁCORA CALIDAD DE AGUA '!AZ28</f>
        <v>8.5299999999999994</v>
      </c>
      <c r="F87" s="100">
        <f>'BITÁCORA CALIDAD DE AGUA '!BC28</f>
        <v>6.87</v>
      </c>
      <c r="G87" s="100">
        <f>'BITÁCORA CALIDAD DE AGUA '!BF28</f>
        <v>6.78</v>
      </c>
      <c r="H87" s="100">
        <f>'BITÁCORA CALIDAD DE AGUA '!BI28</f>
        <v>6.87</v>
      </c>
      <c r="I87" s="100">
        <f>'BITÁCORA CALIDAD DE AGUA '!BL28</f>
        <v>7.33</v>
      </c>
      <c r="J87" s="100">
        <f>'BITÁCORA CALIDAD DE AGUA '!BO28</f>
        <v>7.88</v>
      </c>
      <c r="K87" s="100">
        <f>'BITÁCORA CALIDAD DE AGUA '!BR28</f>
        <v>7.79</v>
      </c>
      <c r="L87" s="100">
        <f>'BITÁCORA CALIDAD DE AGUA '!BU28</f>
        <v>7.77</v>
      </c>
      <c r="M87" s="100">
        <f>'BITÁCORA CALIDAD DE AGUA '!BX28</f>
        <v>7.67</v>
      </c>
      <c r="N87" s="100">
        <f>'BITÁCORA CALIDAD DE AGUA '!CA28</f>
        <v>8.16</v>
      </c>
      <c r="O87" s="100">
        <f>'BITÁCORA CALIDAD DE AGUA '!CD28</f>
        <v>0</v>
      </c>
      <c r="P87" s="101">
        <f>'BITÁCORA CALIDAD DE AGUA '!CG28</f>
        <v>0</v>
      </c>
      <c r="Q87" s="101">
        <f>'BITÁCORA CALIDAD DE AGUA '!CJ28</f>
        <v>0</v>
      </c>
      <c r="R87" s="101">
        <f>'BITÁCORA CALIDAD DE AGUA '!CM28</f>
        <v>0</v>
      </c>
      <c r="S87" s="101">
        <f>'BITÁCORA CALIDAD DE AGUA '!CP28</f>
        <v>0</v>
      </c>
      <c r="T87" s="133"/>
      <c r="U87" s="133"/>
      <c r="V87" s="133"/>
      <c r="W87" s="101">
        <f>INDEX('Tabla datos 1'!E87:V87,MATCH(DASHBOARD!$B$96,'Tabla datos 1'!$E$1:$V$1,0))</f>
        <v>6.78</v>
      </c>
      <c r="X87" s="101">
        <f>INDEX('Tabla datos 1'!E87:V87,MATCH(DASHBOARD!$B$275,'Tabla datos 1'!$E$1:$V$1,0))</f>
        <v>6.78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6" customFormat="1" ht="12.2" customHeight="1" x14ac:dyDescent="0.25">
      <c r="A88" s="79">
        <v>87</v>
      </c>
      <c r="B88" s="97">
        <f t="shared" si="1"/>
        <v>46175</v>
      </c>
      <c r="C88" s="102" t="s">
        <v>126</v>
      </c>
      <c r="D88" s="99">
        <v>2</v>
      </c>
      <c r="E88" s="103">
        <f>'BITÁCORA CALIDAD DE AGUA '!AZ29</f>
        <v>0</v>
      </c>
      <c r="F88" s="103">
        <f>'BITÁCORA CALIDAD DE AGUA '!BC29</f>
        <v>0</v>
      </c>
      <c r="G88" s="103">
        <f>'BITÁCORA CALIDAD DE AGUA '!BF29</f>
        <v>0</v>
      </c>
      <c r="H88" s="103">
        <f>'BITÁCORA CALIDAD DE AGUA '!BI29</f>
        <v>0</v>
      </c>
      <c r="I88" s="103">
        <f>'BITÁCORA CALIDAD DE AGUA '!BL29</f>
        <v>0</v>
      </c>
      <c r="J88" s="103">
        <f>'BITÁCORA CALIDAD DE AGUA '!BO29</f>
        <v>0</v>
      </c>
      <c r="K88" s="103">
        <f>'BITÁCORA CALIDAD DE AGUA '!BR29</f>
        <v>0</v>
      </c>
      <c r="L88" s="103">
        <f>'BITÁCORA CALIDAD DE AGUA '!BU29</f>
        <v>0</v>
      </c>
      <c r="M88" s="103">
        <f>'BITÁCORA CALIDAD DE AGUA '!BX29</f>
        <v>0</v>
      </c>
      <c r="N88" s="103">
        <f>'BITÁCORA CALIDAD DE AGUA '!CA29</f>
        <v>0</v>
      </c>
      <c r="O88" s="103">
        <f>'BITÁCORA CALIDAD DE AGUA '!CD29</f>
        <v>0</v>
      </c>
      <c r="P88" s="102">
        <f>'BITÁCORA CALIDAD DE AGUA '!CG29</f>
        <v>0</v>
      </c>
      <c r="Q88" s="102">
        <f>'BITÁCORA CALIDAD DE AGUA '!CJ29</f>
        <v>0</v>
      </c>
      <c r="R88" s="102">
        <f>'BITÁCORA CALIDAD DE AGUA '!CM29</f>
        <v>0</v>
      </c>
      <c r="S88" s="102">
        <f>'BITÁCORA CALIDAD DE AGUA '!CP29</f>
        <v>0</v>
      </c>
      <c r="T88" s="134"/>
      <c r="U88" s="134"/>
      <c r="V88" s="134"/>
      <c r="W88" s="102">
        <f>INDEX('Tabla datos 1'!E88:V88,MATCH(DASHBOARD!$B$96,'Tabla datos 1'!$E$1:$V$1,0))</f>
        <v>0</v>
      </c>
      <c r="X88" s="102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6" customFormat="1" ht="12.2" customHeight="1" x14ac:dyDescent="0.25">
      <c r="A89" s="79">
        <v>88</v>
      </c>
      <c r="B89" s="97">
        <f t="shared" si="1"/>
        <v>46175</v>
      </c>
      <c r="C89" s="102" t="s">
        <v>127</v>
      </c>
      <c r="D89" s="99">
        <v>2</v>
      </c>
      <c r="E89" s="104">
        <f>'BITÁCORA CALIDAD DE AGUA '!AZ30</f>
        <v>2760</v>
      </c>
      <c r="F89" s="104">
        <f>'BITÁCORA CALIDAD DE AGUA '!BC30</f>
        <v>2000</v>
      </c>
      <c r="G89" s="104">
        <f>'BITÁCORA CALIDAD DE AGUA '!BF30</f>
        <v>2032</v>
      </c>
      <c r="H89" s="104">
        <f>'BITÁCORA CALIDAD DE AGUA '!BI30</f>
        <v>0</v>
      </c>
      <c r="I89" s="104">
        <f>'BITÁCORA CALIDAD DE AGUA '!BL30</f>
        <v>0</v>
      </c>
      <c r="J89" s="104">
        <f>'BITÁCORA CALIDAD DE AGUA '!BO30</f>
        <v>0</v>
      </c>
      <c r="K89" s="104">
        <f>'BITÁCORA CALIDAD DE AGUA '!BR30</f>
        <v>0</v>
      </c>
      <c r="L89" s="104">
        <f>'BITÁCORA CALIDAD DE AGUA '!BU30</f>
        <v>1730</v>
      </c>
      <c r="M89" s="104">
        <f>'BITÁCORA CALIDAD DE AGUA '!BX30</f>
        <v>1604</v>
      </c>
      <c r="N89" s="104">
        <f>'BITÁCORA CALIDAD DE AGUA '!CA30</f>
        <v>2790</v>
      </c>
      <c r="O89" s="104">
        <f>'BITÁCORA CALIDAD DE AGUA '!CD30</f>
        <v>0</v>
      </c>
      <c r="P89" s="98">
        <f>'BITÁCORA CALIDAD DE AGUA '!CG30</f>
        <v>0</v>
      </c>
      <c r="Q89" s="98">
        <f>'BITÁCORA CALIDAD DE AGUA '!CJ30</f>
        <v>0</v>
      </c>
      <c r="R89" s="98">
        <f>'BITÁCORA CALIDAD DE AGUA '!CM30</f>
        <v>0</v>
      </c>
      <c r="S89" s="98">
        <f>'BITÁCORA CALIDAD DE AGUA '!CP30</f>
        <v>0</v>
      </c>
      <c r="T89" s="135"/>
      <c r="U89" s="135"/>
      <c r="V89" s="135"/>
      <c r="W89" s="98">
        <f>INDEX('Tabla datos 1'!E89:V89,MATCH(DASHBOARD!$B$96,'Tabla datos 1'!$E$1:$V$1,0))</f>
        <v>2032</v>
      </c>
      <c r="X89" s="98">
        <f>INDEX('Tabla datos 1'!E89:V89,MATCH(DASHBOARD!$B$275,'Tabla datos 1'!$E$1:$V$1,0))</f>
        <v>2032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6" customFormat="1" ht="12.2" customHeight="1" x14ac:dyDescent="0.25">
      <c r="A90" s="79">
        <v>89</v>
      </c>
      <c r="B90" s="97">
        <f t="shared" si="1"/>
        <v>46175</v>
      </c>
      <c r="C90" s="102" t="s">
        <v>128</v>
      </c>
      <c r="D90" s="99">
        <v>2</v>
      </c>
      <c r="E90" s="104">
        <f>'BITÁCORA CALIDAD DE AGUA '!AZ31</f>
        <v>116</v>
      </c>
      <c r="F90" s="104">
        <f>'BITÁCORA CALIDAD DE AGUA '!BC31</f>
        <v>1810</v>
      </c>
      <c r="G90" s="104">
        <f>'BITÁCORA CALIDAD DE AGUA '!BF31</f>
        <v>21</v>
      </c>
      <c r="H90" s="104">
        <f>'BITÁCORA CALIDAD DE AGUA '!BI31</f>
        <v>383</v>
      </c>
      <c r="I90" s="104">
        <f>'BITÁCORA CALIDAD DE AGUA '!BL31</f>
        <v>8076</v>
      </c>
      <c r="J90" s="104">
        <f>'BITÁCORA CALIDAD DE AGUA '!BO31</f>
        <v>12176</v>
      </c>
      <c r="K90" s="104">
        <f>'BITÁCORA CALIDAD DE AGUA '!BR31</f>
        <v>12901</v>
      </c>
      <c r="L90" s="104">
        <f>'BITÁCORA CALIDAD DE AGUA '!BU31</f>
        <v>2</v>
      </c>
      <c r="M90" s="104">
        <f>'BITÁCORA CALIDAD DE AGUA '!BX31</f>
        <v>3</v>
      </c>
      <c r="N90" s="104">
        <f>'BITÁCORA CALIDAD DE AGUA '!CA31</f>
        <v>16</v>
      </c>
      <c r="O90" s="104">
        <f>'BITÁCORA CALIDAD DE AGUA '!CD31</f>
        <v>0</v>
      </c>
      <c r="P90" s="98">
        <f>'BITÁCORA CALIDAD DE AGUA '!CG31</f>
        <v>0</v>
      </c>
      <c r="Q90" s="98">
        <f>'BITÁCORA CALIDAD DE AGUA '!CJ31</f>
        <v>0</v>
      </c>
      <c r="R90" s="98">
        <f>'BITÁCORA CALIDAD DE AGUA '!CM31</f>
        <v>0</v>
      </c>
      <c r="S90" s="98">
        <f>'BITÁCORA CALIDAD DE AGUA '!CP31</f>
        <v>0</v>
      </c>
      <c r="T90" s="135"/>
      <c r="U90" s="135"/>
      <c r="V90" s="135"/>
      <c r="W90" s="98">
        <f>INDEX('Tabla datos 1'!E90:V90,MATCH(DASHBOARD!$B$96,'Tabla datos 1'!$E$1:$V$1,0))</f>
        <v>21</v>
      </c>
      <c r="X90" s="98">
        <f>INDEX('Tabla datos 1'!E90:V90,MATCH(DASHBOARD!$B$275,'Tabla datos 1'!$E$1:$V$1,0))</f>
        <v>21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6" customFormat="1" ht="12.2" customHeight="1" x14ac:dyDescent="0.25">
      <c r="A91" s="79">
        <v>90</v>
      </c>
      <c r="B91" s="97">
        <f t="shared" si="1"/>
        <v>46175</v>
      </c>
      <c r="C91" s="102" t="s">
        <v>129</v>
      </c>
      <c r="D91" s="99">
        <v>2</v>
      </c>
      <c r="E91" s="104">
        <f>'BITÁCORA CALIDAD DE AGUA '!AZ32</f>
        <v>0</v>
      </c>
      <c r="F91" s="104">
        <f>'BITÁCORA CALIDAD DE AGUA '!BC32</f>
        <v>0</v>
      </c>
      <c r="G91" s="104">
        <f>'BITÁCORA CALIDAD DE AGUA '!BF32</f>
        <v>0</v>
      </c>
      <c r="H91" s="104">
        <f>'BITÁCORA CALIDAD DE AGUA '!BI32</f>
        <v>40</v>
      </c>
      <c r="I91" s="104">
        <f>'BITÁCORA CALIDAD DE AGUA '!BL32</f>
        <v>950</v>
      </c>
      <c r="J91" s="104">
        <f>'BITÁCORA CALIDAD DE AGUA '!BO32</f>
        <v>1000</v>
      </c>
      <c r="K91" s="104">
        <f>'BITÁCORA CALIDAD DE AGUA '!BR32</f>
        <v>1000</v>
      </c>
      <c r="L91" s="104">
        <f>'BITÁCORA CALIDAD DE AGUA '!BU32</f>
        <v>0</v>
      </c>
      <c r="M91" s="104">
        <f>'BITÁCORA CALIDAD DE AGUA '!BX32</f>
        <v>0</v>
      </c>
      <c r="N91" s="104">
        <f>'BITÁCORA CALIDAD DE AGUA '!CA32</f>
        <v>0</v>
      </c>
      <c r="O91" s="104">
        <f>'BITÁCORA CALIDAD DE AGUA '!CD32</f>
        <v>0</v>
      </c>
      <c r="P91" s="98">
        <f>'BITÁCORA CALIDAD DE AGUA '!CG32</f>
        <v>0</v>
      </c>
      <c r="Q91" s="98">
        <f>'BITÁCORA CALIDAD DE AGUA '!CJ32</f>
        <v>0</v>
      </c>
      <c r="R91" s="98">
        <f>'BITÁCORA CALIDAD DE AGUA '!CM32</f>
        <v>0</v>
      </c>
      <c r="S91" s="98">
        <f>'BITÁCORA CALIDAD DE AGUA '!CP32</f>
        <v>0</v>
      </c>
      <c r="T91" s="135"/>
      <c r="U91" s="135"/>
      <c r="V91" s="135"/>
      <c r="W91" s="98">
        <f>INDEX('Tabla datos 1'!E91:V91,MATCH(DASHBOARD!$B$96,'Tabla datos 1'!$E$1:$V$1,0))</f>
        <v>0</v>
      </c>
      <c r="X91" s="98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6" customFormat="1" ht="12.2" customHeight="1" x14ac:dyDescent="0.25">
      <c r="A92" s="79">
        <v>91</v>
      </c>
      <c r="B92" s="97">
        <f t="shared" si="1"/>
        <v>46175</v>
      </c>
      <c r="C92" s="102" t="s">
        <v>130</v>
      </c>
      <c r="D92" s="99">
        <v>2</v>
      </c>
      <c r="E92" s="104">
        <f>'BITÁCORA CALIDAD DE AGUA '!AZ33</f>
        <v>0</v>
      </c>
      <c r="F92" s="104">
        <f>'BITÁCORA CALIDAD DE AGUA '!BC33</f>
        <v>0</v>
      </c>
      <c r="G92" s="104">
        <f>'BITÁCORA CALIDAD DE AGUA '!BF33</f>
        <v>0</v>
      </c>
      <c r="H92" s="104">
        <f>'BITÁCORA CALIDAD DE AGUA '!BI33</f>
        <v>0</v>
      </c>
      <c r="I92" s="104">
        <f>'BITÁCORA CALIDAD DE AGUA '!BL33</f>
        <v>0</v>
      </c>
      <c r="J92" s="104">
        <f>'BITÁCORA CALIDAD DE AGUA '!BO33</f>
        <v>0</v>
      </c>
      <c r="K92" s="104">
        <f>'BITÁCORA CALIDAD DE AGUA '!BR33</f>
        <v>0</v>
      </c>
      <c r="L92" s="104">
        <f>'BITÁCORA CALIDAD DE AGUA '!BU33</f>
        <v>0</v>
      </c>
      <c r="M92" s="104">
        <f>'BITÁCORA CALIDAD DE AGUA '!BX33</f>
        <v>0</v>
      </c>
      <c r="N92" s="104">
        <f>'BITÁCORA CALIDAD DE AGUA '!CA33</f>
        <v>0</v>
      </c>
      <c r="O92" s="104">
        <f>'BITÁCORA CALIDAD DE AGUA '!CD33</f>
        <v>0</v>
      </c>
      <c r="P92" s="98">
        <f>'BITÁCORA CALIDAD DE AGUA '!CG33</f>
        <v>0</v>
      </c>
      <c r="Q92" s="98">
        <f>'BITÁCORA CALIDAD DE AGUA '!CJ33</f>
        <v>0</v>
      </c>
      <c r="R92" s="98">
        <f>'BITÁCORA CALIDAD DE AGUA '!CM33</f>
        <v>0</v>
      </c>
      <c r="S92" s="98">
        <f>'BITÁCORA CALIDAD DE AGUA '!CP33</f>
        <v>0</v>
      </c>
      <c r="T92" s="135"/>
      <c r="U92" s="135"/>
      <c r="V92" s="135"/>
      <c r="W92" s="98">
        <f>INDEX('Tabla datos 1'!E92:V92,MATCH(DASHBOARD!$B$96,'Tabla datos 1'!$E$1:$V$1,0))</f>
        <v>0</v>
      </c>
      <c r="X92" s="98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6" customFormat="1" ht="12.2" customHeight="1" x14ac:dyDescent="0.25">
      <c r="A93" s="79">
        <v>92</v>
      </c>
      <c r="B93" s="97">
        <f t="shared" si="1"/>
        <v>46175</v>
      </c>
      <c r="C93" s="102" t="s">
        <v>131</v>
      </c>
      <c r="D93" s="99">
        <v>2</v>
      </c>
      <c r="E93" s="104">
        <f>'BITÁCORA CALIDAD DE AGUA '!AZ34</f>
        <v>0</v>
      </c>
      <c r="F93" s="104">
        <f>'BITÁCORA CALIDAD DE AGUA '!BC34</f>
        <v>0</v>
      </c>
      <c r="G93" s="104">
        <f>'BITÁCORA CALIDAD DE AGUA '!BF34</f>
        <v>0</v>
      </c>
      <c r="H93" s="104">
        <f>'BITÁCORA CALIDAD DE AGUA '!BI34</f>
        <v>0</v>
      </c>
      <c r="I93" s="104">
        <f>'BITÁCORA CALIDAD DE AGUA '!BL34</f>
        <v>0</v>
      </c>
      <c r="J93" s="104">
        <f>'BITÁCORA CALIDAD DE AGUA '!BO34</f>
        <v>0</v>
      </c>
      <c r="K93" s="104">
        <f>'BITÁCORA CALIDAD DE AGUA '!BR34</f>
        <v>0</v>
      </c>
      <c r="L93" s="104">
        <f>'BITÁCORA CALIDAD DE AGUA '!BU34</f>
        <v>0</v>
      </c>
      <c r="M93" s="104">
        <f>'BITÁCORA CALIDAD DE AGUA '!BX34</f>
        <v>0</v>
      </c>
      <c r="N93" s="104">
        <f>'BITÁCORA CALIDAD DE AGUA '!CA34</f>
        <v>0</v>
      </c>
      <c r="O93" s="104">
        <f>'BITÁCORA CALIDAD DE AGUA '!CD34</f>
        <v>0</v>
      </c>
      <c r="P93" s="98">
        <f>'BITÁCORA CALIDAD DE AGUA '!CG34</f>
        <v>0</v>
      </c>
      <c r="Q93" s="98">
        <f>'BITÁCORA CALIDAD DE AGUA '!CJ34</f>
        <v>0</v>
      </c>
      <c r="R93" s="98">
        <f>'BITÁCORA CALIDAD DE AGUA '!CM34</f>
        <v>0</v>
      </c>
      <c r="S93" s="98">
        <f>'BITÁCORA CALIDAD DE AGUA '!CP34</f>
        <v>0</v>
      </c>
      <c r="T93" s="135"/>
      <c r="U93" s="135"/>
      <c r="V93" s="135"/>
      <c r="W93" s="98">
        <f>INDEX('Tabla datos 1'!E93:V93,MATCH(DASHBOARD!$B$96,'Tabla datos 1'!$E$1:$V$1,0))</f>
        <v>0</v>
      </c>
      <c r="X93" s="98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6" customFormat="1" ht="12.2" customHeight="1" x14ac:dyDescent="0.25">
      <c r="A94" s="79">
        <v>93</v>
      </c>
      <c r="B94" s="97">
        <f t="shared" si="1"/>
        <v>46175</v>
      </c>
      <c r="C94" s="102" t="s">
        <v>132</v>
      </c>
      <c r="D94" s="99">
        <v>2</v>
      </c>
      <c r="E94" s="104">
        <f>'BITÁCORA CALIDAD DE AGUA '!AZ35</f>
        <v>0</v>
      </c>
      <c r="F94" s="104">
        <f>'BITÁCORA CALIDAD DE AGUA '!BC35</f>
        <v>0</v>
      </c>
      <c r="G94" s="104">
        <f>'BITÁCORA CALIDAD DE AGUA '!BF35</f>
        <v>0</v>
      </c>
      <c r="H94" s="104">
        <f>'BITÁCORA CALIDAD DE AGUA '!BI35</f>
        <v>0</v>
      </c>
      <c r="I94" s="104">
        <f>'BITÁCORA CALIDAD DE AGUA '!BL35</f>
        <v>0</v>
      </c>
      <c r="J94" s="104">
        <f>'BITÁCORA CALIDAD DE AGUA '!BO35</f>
        <v>0</v>
      </c>
      <c r="K94" s="104">
        <f>'BITÁCORA CALIDAD DE AGUA '!BR35</f>
        <v>0</v>
      </c>
      <c r="L94" s="104">
        <f>'BITÁCORA CALIDAD DE AGUA '!BU35</f>
        <v>0</v>
      </c>
      <c r="M94" s="104">
        <f>'BITÁCORA CALIDAD DE AGUA '!BX35</f>
        <v>0</v>
      </c>
      <c r="N94" s="104">
        <f>'BITÁCORA CALIDAD DE AGUA '!CA35</f>
        <v>0</v>
      </c>
      <c r="O94" s="104">
        <f>'BITÁCORA CALIDAD DE AGUA '!CD35</f>
        <v>0</v>
      </c>
      <c r="P94" s="98">
        <f>'BITÁCORA CALIDAD DE AGUA '!CG35</f>
        <v>0</v>
      </c>
      <c r="Q94" s="98">
        <f>'BITÁCORA CALIDAD DE AGUA '!CJ35</f>
        <v>0</v>
      </c>
      <c r="R94" s="98">
        <f>'BITÁCORA CALIDAD DE AGUA '!CM35</f>
        <v>0</v>
      </c>
      <c r="S94" s="98">
        <f>'BITÁCORA CALIDAD DE AGUA '!CP35</f>
        <v>0</v>
      </c>
      <c r="T94" s="135"/>
      <c r="U94" s="135"/>
      <c r="V94" s="135"/>
      <c r="W94" s="98">
        <f>INDEX('Tabla datos 1'!E94:V94,MATCH(DASHBOARD!$B$96,'Tabla datos 1'!$E$1:$V$1,0))</f>
        <v>0</v>
      </c>
      <c r="X94" s="98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6" customFormat="1" ht="12.2" customHeight="1" x14ac:dyDescent="0.25">
      <c r="A95" s="79">
        <v>94</v>
      </c>
      <c r="B95" s="97">
        <f t="shared" si="1"/>
        <v>46175</v>
      </c>
      <c r="C95" s="102" t="s">
        <v>133</v>
      </c>
      <c r="D95" s="99">
        <v>2</v>
      </c>
      <c r="E95" s="104">
        <f>'BITÁCORA CALIDAD DE AGUA '!AZ36</f>
        <v>0</v>
      </c>
      <c r="F95" s="104">
        <f>'BITÁCORA CALIDAD DE AGUA '!BC36</f>
        <v>0</v>
      </c>
      <c r="G95" s="104">
        <f>'BITÁCORA CALIDAD DE AGUA '!BF36</f>
        <v>0</v>
      </c>
      <c r="H95" s="104">
        <f>'BITÁCORA CALIDAD DE AGUA '!BI36</f>
        <v>0</v>
      </c>
      <c r="I95" s="104">
        <f>'BITÁCORA CALIDAD DE AGUA '!BL36</f>
        <v>0</v>
      </c>
      <c r="J95" s="104">
        <f>'BITÁCORA CALIDAD DE AGUA '!BO36</f>
        <v>0</v>
      </c>
      <c r="K95" s="104">
        <f>'BITÁCORA CALIDAD DE AGUA '!BR36</f>
        <v>0</v>
      </c>
      <c r="L95" s="104">
        <f>'BITÁCORA CALIDAD DE AGUA '!BU36</f>
        <v>0</v>
      </c>
      <c r="M95" s="104">
        <f>'BITÁCORA CALIDAD DE AGUA '!BX36</f>
        <v>0</v>
      </c>
      <c r="N95" s="104">
        <f>'BITÁCORA CALIDAD DE AGUA '!CA36</f>
        <v>0</v>
      </c>
      <c r="O95" s="104">
        <f>'BITÁCORA CALIDAD DE AGUA '!CD36</f>
        <v>0</v>
      </c>
      <c r="P95" s="98">
        <f>'BITÁCORA CALIDAD DE AGUA '!CG36</f>
        <v>0</v>
      </c>
      <c r="Q95" s="98">
        <f>'BITÁCORA CALIDAD DE AGUA '!CJ36</f>
        <v>0</v>
      </c>
      <c r="R95" s="98">
        <f>'BITÁCORA CALIDAD DE AGUA '!CM36</f>
        <v>0</v>
      </c>
      <c r="S95" s="98">
        <f>'BITÁCORA CALIDAD DE AGUA '!CP36</f>
        <v>0</v>
      </c>
      <c r="T95" s="135"/>
      <c r="U95" s="135"/>
      <c r="V95" s="135"/>
      <c r="W95" s="98">
        <f>INDEX('Tabla datos 1'!E95:V95,MATCH(DASHBOARD!$B$96,'Tabla datos 1'!$E$1:$V$1,0))</f>
        <v>0</v>
      </c>
      <c r="X95" s="98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6" customFormat="1" ht="12.2" customHeight="1" x14ac:dyDescent="0.25">
      <c r="A96" s="79">
        <v>95</v>
      </c>
      <c r="B96" s="97">
        <f t="shared" si="1"/>
        <v>46175</v>
      </c>
      <c r="C96" s="102" t="s">
        <v>134</v>
      </c>
      <c r="D96" s="99">
        <v>2</v>
      </c>
      <c r="E96" s="104">
        <f>'BITÁCORA CALIDAD DE AGUA '!AZ37</f>
        <v>0</v>
      </c>
      <c r="F96" s="104">
        <f>'BITÁCORA CALIDAD DE AGUA '!BC37</f>
        <v>0</v>
      </c>
      <c r="G96" s="104">
        <f>'BITÁCORA CALIDAD DE AGUA '!BF37</f>
        <v>0</v>
      </c>
      <c r="H96" s="104">
        <f>'BITÁCORA CALIDAD DE AGUA '!BI37</f>
        <v>0</v>
      </c>
      <c r="I96" s="104">
        <f>'BITÁCORA CALIDAD DE AGUA '!BL37</f>
        <v>0</v>
      </c>
      <c r="J96" s="104">
        <f>'BITÁCORA CALIDAD DE AGUA '!BO37</f>
        <v>0</v>
      </c>
      <c r="K96" s="104">
        <f>'BITÁCORA CALIDAD DE AGUA '!BR37</f>
        <v>0</v>
      </c>
      <c r="L96" s="104">
        <f>'BITÁCORA CALIDAD DE AGUA '!BU37</f>
        <v>0</v>
      </c>
      <c r="M96" s="104">
        <f>'BITÁCORA CALIDAD DE AGUA '!BX37</f>
        <v>0</v>
      </c>
      <c r="N96" s="104">
        <f>'BITÁCORA CALIDAD DE AGUA '!CA37</f>
        <v>0</v>
      </c>
      <c r="O96" s="104">
        <f>'BITÁCORA CALIDAD DE AGUA '!CD37</f>
        <v>0</v>
      </c>
      <c r="P96" s="98">
        <f>'BITÁCORA CALIDAD DE AGUA '!CG37</f>
        <v>0</v>
      </c>
      <c r="Q96" s="98">
        <f>'BITÁCORA CALIDAD DE AGUA '!CJ37</f>
        <v>0</v>
      </c>
      <c r="R96" s="98">
        <f>'BITÁCORA CALIDAD DE AGUA '!CM37</f>
        <v>0</v>
      </c>
      <c r="S96" s="98">
        <f>'BITÁCORA CALIDAD DE AGUA '!CP37</f>
        <v>0</v>
      </c>
      <c r="T96" s="135"/>
      <c r="U96" s="135"/>
      <c r="V96" s="135"/>
      <c r="W96" s="98">
        <f>INDEX('Tabla datos 1'!E96:V96,MATCH(DASHBOARD!$B$96,'Tabla datos 1'!$E$1:$V$1,0))</f>
        <v>0</v>
      </c>
      <c r="X96" s="98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6" customFormat="1" ht="12.2" customHeight="1" x14ac:dyDescent="0.25">
      <c r="A97" s="79">
        <v>96</v>
      </c>
      <c r="B97" s="97">
        <f t="shared" si="1"/>
        <v>46175</v>
      </c>
      <c r="C97" s="102" t="s">
        <v>135</v>
      </c>
      <c r="D97" s="99">
        <v>2</v>
      </c>
      <c r="E97" s="104">
        <f>'BITÁCORA CALIDAD DE AGUA '!AZ38</f>
        <v>0</v>
      </c>
      <c r="F97" s="104">
        <f>'BITÁCORA CALIDAD DE AGUA '!BC38</f>
        <v>0</v>
      </c>
      <c r="G97" s="104">
        <f>'BITÁCORA CALIDAD DE AGUA '!BF38</f>
        <v>0</v>
      </c>
      <c r="H97" s="104">
        <f>'BITÁCORA CALIDAD DE AGUA '!BI38</f>
        <v>0</v>
      </c>
      <c r="I97" s="104">
        <f>'BITÁCORA CALIDAD DE AGUA '!BL38</f>
        <v>0</v>
      </c>
      <c r="J97" s="104">
        <f>'BITÁCORA CALIDAD DE AGUA '!BO38</f>
        <v>0</v>
      </c>
      <c r="K97" s="104">
        <f>'BITÁCORA CALIDAD DE AGUA '!BR38</f>
        <v>0</v>
      </c>
      <c r="L97" s="104">
        <f>'BITÁCORA CALIDAD DE AGUA '!BU38</f>
        <v>0</v>
      </c>
      <c r="M97" s="104">
        <f>'BITÁCORA CALIDAD DE AGUA '!BX38</f>
        <v>0</v>
      </c>
      <c r="N97" s="104">
        <f>'BITÁCORA CALIDAD DE AGUA '!CA38</f>
        <v>0</v>
      </c>
      <c r="O97" s="104">
        <f>'BITÁCORA CALIDAD DE AGUA '!CD38</f>
        <v>0</v>
      </c>
      <c r="P97" s="98">
        <f>'BITÁCORA CALIDAD DE AGUA '!CG38</f>
        <v>0</v>
      </c>
      <c r="Q97" s="98">
        <f>'BITÁCORA CALIDAD DE AGUA '!CJ38</f>
        <v>0</v>
      </c>
      <c r="R97" s="98">
        <f>'BITÁCORA CALIDAD DE AGUA '!CM38</f>
        <v>0</v>
      </c>
      <c r="S97" s="98">
        <f>'BITÁCORA CALIDAD DE AGUA '!CP38</f>
        <v>0</v>
      </c>
      <c r="T97" s="135"/>
      <c r="U97" s="135"/>
      <c r="V97" s="135"/>
      <c r="W97" s="98">
        <f>INDEX('Tabla datos 1'!E97:V97,MATCH(DASHBOARD!$B$96,'Tabla datos 1'!$E$1:$V$1,0))</f>
        <v>0</v>
      </c>
      <c r="X97" s="98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6" customFormat="1" ht="12.2" customHeight="1" x14ac:dyDescent="0.25">
      <c r="A98" s="79">
        <v>97</v>
      </c>
      <c r="B98" s="97">
        <f t="shared" si="1"/>
        <v>46175</v>
      </c>
      <c r="C98" s="102" t="s">
        <v>136</v>
      </c>
      <c r="D98" s="99">
        <v>2</v>
      </c>
      <c r="E98" s="104">
        <f>'BITÁCORA CALIDAD DE AGUA '!AZ39</f>
        <v>0</v>
      </c>
      <c r="F98" s="104">
        <f>'BITÁCORA CALIDAD DE AGUA '!BC39</f>
        <v>0</v>
      </c>
      <c r="G98" s="104">
        <f>'BITÁCORA CALIDAD DE AGUA '!BF39</f>
        <v>0</v>
      </c>
      <c r="H98" s="104">
        <f>'BITÁCORA CALIDAD DE AGUA '!BI39</f>
        <v>0</v>
      </c>
      <c r="I98" s="104">
        <f>'BITÁCORA CALIDAD DE AGUA '!BL39</f>
        <v>0</v>
      </c>
      <c r="J98" s="104">
        <f>'BITÁCORA CALIDAD DE AGUA '!BO39</f>
        <v>0</v>
      </c>
      <c r="K98" s="104">
        <f>'BITÁCORA CALIDAD DE AGUA '!BR39</f>
        <v>0</v>
      </c>
      <c r="L98" s="104">
        <f>'BITÁCORA CALIDAD DE AGUA '!BU39</f>
        <v>0</v>
      </c>
      <c r="M98" s="104">
        <f>'BITÁCORA CALIDAD DE AGUA '!BX39</f>
        <v>0</v>
      </c>
      <c r="N98" s="104">
        <f>'BITÁCORA CALIDAD DE AGUA '!CA39</f>
        <v>0</v>
      </c>
      <c r="O98" s="104">
        <f>'BITÁCORA CALIDAD DE AGUA '!CD39</f>
        <v>0</v>
      </c>
      <c r="P98" s="98">
        <f>'BITÁCORA CALIDAD DE AGUA '!CG39</f>
        <v>0</v>
      </c>
      <c r="Q98" s="98">
        <f>'BITÁCORA CALIDAD DE AGUA '!CJ39</f>
        <v>0</v>
      </c>
      <c r="R98" s="98">
        <f>'BITÁCORA CALIDAD DE AGUA '!CM39</f>
        <v>0</v>
      </c>
      <c r="S98" s="98">
        <f>'BITÁCORA CALIDAD DE AGUA '!CP39</f>
        <v>0</v>
      </c>
      <c r="T98" s="135"/>
      <c r="U98" s="135"/>
      <c r="V98" s="135"/>
      <c r="W98" s="98">
        <f>INDEX('Tabla datos 1'!E98:V98,MATCH(DASHBOARD!$B$96,'Tabla datos 1'!$E$1:$V$1,0))</f>
        <v>0</v>
      </c>
      <c r="X98" s="98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6" customFormat="1" ht="12.2" customHeight="1" x14ac:dyDescent="0.25">
      <c r="A99" s="79">
        <v>98</v>
      </c>
      <c r="B99" s="97">
        <f t="shared" si="1"/>
        <v>46175</v>
      </c>
      <c r="C99" s="102" t="s">
        <v>137</v>
      </c>
      <c r="D99" s="99">
        <v>2</v>
      </c>
      <c r="E99" s="104">
        <f>'BITÁCORA CALIDAD DE AGUA '!AZ40</f>
        <v>0</v>
      </c>
      <c r="F99" s="104">
        <f>'BITÁCORA CALIDAD DE AGUA '!BC40</f>
        <v>0</v>
      </c>
      <c r="G99" s="104">
        <f>'BITÁCORA CALIDAD DE AGUA '!BF40</f>
        <v>0</v>
      </c>
      <c r="H99" s="104">
        <f>'BITÁCORA CALIDAD DE AGUA '!BI40</f>
        <v>0</v>
      </c>
      <c r="I99" s="104">
        <f>'BITÁCORA CALIDAD DE AGUA '!BL40</f>
        <v>0</v>
      </c>
      <c r="J99" s="104">
        <f>'BITÁCORA CALIDAD DE AGUA '!BO40</f>
        <v>0</v>
      </c>
      <c r="K99" s="104">
        <f>'BITÁCORA CALIDAD DE AGUA '!BR40</f>
        <v>0</v>
      </c>
      <c r="L99" s="104">
        <f>'BITÁCORA CALIDAD DE AGUA '!BU40</f>
        <v>0</v>
      </c>
      <c r="M99" s="104">
        <f>'BITÁCORA CALIDAD DE AGUA '!BX40</f>
        <v>0</v>
      </c>
      <c r="N99" s="104">
        <f>'BITÁCORA CALIDAD DE AGUA '!CA40</f>
        <v>0</v>
      </c>
      <c r="O99" s="104">
        <f>'BITÁCORA CALIDAD DE AGUA '!CD40</f>
        <v>0</v>
      </c>
      <c r="P99" s="98">
        <f>'BITÁCORA CALIDAD DE AGUA '!CG40</f>
        <v>0</v>
      </c>
      <c r="Q99" s="98">
        <f>'BITÁCORA CALIDAD DE AGUA '!CJ40</f>
        <v>0</v>
      </c>
      <c r="R99" s="98">
        <f>'BITÁCORA CALIDAD DE AGUA '!CM40</f>
        <v>0</v>
      </c>
      <c r="S99" s="98">
        <f>'BITÁCORA CALIDAD DE AGUA '!CP40</f>
        <v>0</v>
      </c>
      <c r="T99" s="135"/>
      <c r="U99" s="135"/>
      <c r="V99" s="135"/>
      <c r="W99" s="98">
        <f>INDEX('Tabla datos 1'!E99:V99,MATCH(DASHBOARD!$B$96,'Tabla datos 1'!$E$1:$V$1,0))</f>
        <v>0</v>
      </c>
      <c r="X99" s="98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6" customFormat="1" ht="12.2" customHeight="1" x14ac:dyDescent="0.25">
      <c r="A100" s="79">
        <v>99</v>
      </c>
      <c r="B100" s="97">
        <f t="shared" si="1"/>
        <v>46175</v>
      </c>
      <c r="C100" s="102" t="s">
        <v>138</v>
      </c>
      <c r="D100" s="99">
        <v>2</v>
      </c>
      <c r="E100" s="104">
        <f>'BITÁCORA CALIDAD DE AGUA '!AZ41</f>
        <v>0</v>
      </c>
      <c r="F100" s="104">
        <f>'BITÁCORA CALIDAD DE AGUA '!BC41</f>
        <v>0</v>
      </c>
      <c r="G100" s="104">
        <f>'BITÁCORA CALIDAD DE AGUA '!BF41</f>
        <v>0</v>
      </c>
      <c r="H100" s="104">
        <f>'BITÁCORA CALIDAD DE AGUA '!BI41</f>
        <v>0</v>
      </c>
      <c r="I100" s="104">
        <f>'BITÁCORA CALIDAD DE AGUA '!BL41</f>
        <v>0</v>
      </c>
      <c r="J100" s="104">
        <f>'BITÁCORA CALIDAD DE AGUA '!BO41</f>
        <v>0</v>
      </c>
      <c r="K100" s="104">
        <f>'BITÁCORA CALIDAD DE AGUA '!BR41</f>
        <v>0</v>
      </c>
      <c r="L100" s="104">
        <f>'BITÁCORA CALIDAD DE AGUA '!BU41</f>
        <v>0</v>
      </c>
      <c r="M100" s="104">
        <f>'BITÁCORA CALIDAD DE AGUA '!BX41</f>
        <v>0</v>
      </c>
      <c r="N100" s="104">
        <f>'BITÁCORA CALIDAD DE AGUA '!CA41</f>
        <v>0</v>
      </c>
      <c r="O100" s="104">
        <f>'BITÁCORA CALIDAD DE AGUA '!CD41</f>
        <v>0</v>
      </c>
      <c r="P100" s="98">
        <f>'BITÁCORA CALIDAD DE AGUA '!CG41</f>
        <v>0</v>
      </c>
      <c r="Q100" s="98">
        <f>'BITÁCORA CALIDAD DE AGUA '!CJ41</f>
        <v>0</v>
      </c>
      <c r="R100" s="98">
        <f>'BITÁCORA CALIDAD DE AGUA '!CM41</f>
        <v>0</v>
      </c>
      <c r="S100" s="98">
        <f>'BITÁCORA CALIDAD DE AGUA '!CP41</f>
        <v>0</v>
      </c>
      <c r="T100" s="135"/>
      <c r="U100" s="135"/>
      <c r="V100" s="135"/>
      <c r="W100" s="98">
        <f>INDEX('Tabla datos 1'!E100:V100,MATCH(DASHBOARD!$B$96,'Tabla datos 1'!$E$1:$V$1,0))</f>
        <v>0</v>
      </c>
      <c r="X100" s="98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6" customFormat="1" ht="12.2" customHeight="1" x14ac:dyDescent="0.25">
      <c r="A101" s="79">
        <v>100</v>
      </c>
      <c r="B101" s="97">
        <f t="shared" si="1"/>
        <v>46175</v>
      </c>
      <c r="C101" s="102" t="s">
        <v>139</v>
      </c>
      <c r="D101" s="99">
        <v>2</v>
      </c>
      <c r="E101" s="104">
        <f>'BITÁCORA CALIDAD DE AGUA '!AZ42</f>
        <v>0</v>
      </c>
      <c r="F101" s="104">
        <f>'BITÁCORA CALIDAD DE AGUA '!BC42</f>
        <v>0</v>
      </c>
      <c r="G101" s="104">
        <f>'BITÁCORA CALIDAD DE AGUA '!BF42</f>
        <v>0</v>
      </c>
      <c r="H101" s="104">
        <f>'BITÁCORA CALIDAD DE AGUA '!BI42</f>
        <v>0</v>
      </c>
      <c r="I101" s="104">
        <f>'BITÁCORA CALIDAD DE AGUA '!BL42</f>
        <v>0</v>
      </c>
      <c r="J101" s="104">
        <f>'BITÁCORA CALIDAD DE AGUA '!BO42</f>
        <v>0</v>
      </c>
      <c r="K101" s="104">
        <f>'BITÁCORA CALIDAD DE AGUA '!BR42</f>
        <v>0</v>
      </c>
      <c r="L101" s="104">
        <f>'BITÁCORA CALIDAD DE AGUA '!BU42</f>
        <v>0</v>
      </c>
      <c r="M101" s="104">
        <f>'BITÁCORA CALIDAD DE AGUA '!BX42</f>
        <v>0</v>
      </c>
      <c r="N101" s="104">
        <f>'BITÁCORA CALIDAD DE AGUA '!CA42</f>
        <v>0</v>
      </c>
      <c r="O101" s="104">
        <f>'BITÁCORA CALIDAD DE AGUA '!CD42</f>
        <v>0</v>
      </c>
      <c r="P101" s="98">
        <f>'BITÁCORA CALIDAD DE AGUA '!CG42</f>
        <v>0</v>
      </c>
      <c r="Q101" s="98">
        <f>'BITÁCORA CALIDAD DE AGUA '!CJ42</f>
        <v>0</v>
      </c>
      <c r="R101" s="98">
        <f>'BITÁCORA CALIDAD DE AGUA '!CM42</f>
        <v>0</v>
      </c>
      <c r="S101" s="98">
        <f>'BITÁCORA CALIDAD DE AGUA '!CP42</f>
        <v>0</v>
      </c>
      <c r="T101" s="135"/>
      <c r="U101" s="135"/>
      <c r="V101" s="135"/>
      <c r="W101" s="98">
        <f>INDEX('Tabla datos 1'!E101:V101,MATCH(DASHBOARD!$B$96,'Tabla datos 1'!$E$1:$V$1,0))</f>
        <v>0</v>
      </c>
      <c r="X101" s="98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6" customFormat="1" x14ac:dyDescent="0.25">
      <c r="A102" s="79">
        <v>101</v>
      </c>
      <c r="B102" s="97">
        <f t="shared" si="1"/>
        <v>46175</v>
      </c>
      <c r="C102" s="102" t="s">
        <v>140</v>
      </c>
      <c r="D102" s="99">
        <v>2</v>
      </c>
      <c r="E102" s="104">
        <f>'BITÁCORA CALIDAD DE AGUA '!AZ43</f>
        <v>0</v>
      </c>
      <c r="F102" s="104">
        <f>'BITÁCORA CALIDAD DE AGUA '!BC43</f>
        <v>0</v>
      </c>
      <c r="G102" s="104">
        <f>'BITÁCORA CALIDAD DE AGUA '!BF43</f>
        <v>0</v>
      </c>
      <c r="H102" s="104">
        <f>'BITÁCORA CALIDAD DE AGUA '!BI43</f>
        <v>0</v>
      </c>
      <c r="I102" s="104">
        <f>'BITÁCORA CALIDAD DE AGUA '!BL43</f>
        <v>0</v>
      </c>
      <c r="J102" s="104">
        <f>'BITÁCORA CALIDAD DE AGUA '!BO43</f>
        <v>0</v>
      </c>
      <c r="K102" s="104">
        <f>'BITÁCORA CALIDAD DE AGUA '!BR43</f>
        <v>0</v>
      </c>
      <c r="L102" s="104">
        <f>'BITÁCORA CALIDAD DE AGUA '!BU43</f>
        <v>0</v>
      </c>
      <c r="M102" s="104">
        <f>'BITÁCORA CALIDAD DE AGUA '!BX43</f>
        <v>0</v>
      </c>
      <c r="N102" s="104">
        <f>'BITÁCORA CALIDAD DE AGUA '!CA43</f>
        <v>0</v>
      </c>
      <c r="O102" s="104">
        <f>'BITÁCORA CALIDAD DE AGUA '!CD43</f>
        <v>0</v>
      </c>
      <c r="P102" s="98">
        <f>'BITÁCORA CALIDAD DE AGUA '!CG43</f>
        <v>0</v>
      </c>
      <c r="Q102" s="98">
        <f>'BITÁCORA CALIDAD DE AGUA '!CJ43</f>
        <v>0</v>
      </c>
      <c r="R102" s="98">
        <f>'BITÁCORA CALIDAD DE AGUA '!CM43</f>
        <v>0</v>
      </c>
      <c r="S102" s="98">
        <f>'BITÁCORA CALIDAD DE AGUA '!CP43</f>
        <v>0</v>
      </c>
      <c r="T102" s="135"/>
      <c r="U102" s="135"/>
      <c r="V102" s="135"/>
      <c r="W102" s="98">
        <f>INDEX('Tabla datos 1'!E102:V102,MATCH(DASHBOARD!$B$96,'Tabla datos 1'!$E$1:$V$1,0))</f>
        <v>0</v>
      </c>
      <c r="X102" s="98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6" customFormat="1" x14ac:dyDescent="0.25">
      <c r="A103" s="79">
        <v>102</v>
      </c>
      <c r="B103" s="97">
        <f t="shared" si="1"/>
        <v>46175</v>
      </c>
      <c r="C103" s="102" t="s">
        <v>141</v>
      </c>
      <c r="D103" s="99">
        <v>2</v>
      </c>
      <c r="E103" s="104">
        <f>'BITÁCORA CALIDAD DE AGUA '!AZ44</f>
        <v>0</v>
      </c>
      <c r="F103" s="104">
        <f>'BITÁCORA CALIDAD DE AGUA '!BC44</f>
        <v>0</v>
      </c>
      <c r="G103" s="104">
        <f>'BITÁCORA CALIDAD DE AGUA '!BF44</f>
        <v>0</v>
      </c>
      <c r="H103" s="104">
        <f>'BITÁCORA CALIDAD DE AGUA '!BI44</f>
        <v>0</v>
      </c>
      <c r="I103" s="104">
        <f>'BITÁCORA CALIDAD DE AGUA '!BL44</f>
        <v>0</v>
      </c>
      <c r="J103" s="104">
        <f>'BITÁCORA CALIDAD DE AGUA '!BO44</f>
        <v>0</v>
      </c>
      <c r="K103" s="104">
        <f>'BITÁCORA CALIDAD DE AGUA '!BR44</f>
        <v>0</v>
      </c>
      <c r="L103" s="104">
        <f>'BITÁCORA CALIDAD DE AGUA '!BU44</f>
        <v>0</v>
      </c>
      <c r="M103" s="104">
        <f>'BITÁCORA CALIDAD DE AGUA '!BX44</f>
        <v>0</v>
      </c>
      <c r="N103" s="104">
        <f>'BITÁCORA CALIDAD DE AGUA '!CA44</f>
        <v>0</v>
      </c>
      <c r="O103" s="104">
        <f>'BITÁCORA CALIDAD DE AGUA '!CD44</f>
        <v>0</v>
      </c>
      <c r="P103" s="98">
        <f>'BITÁCORA CALIDAD DE AGUA '!CG44</f>
        <v>0</v>
      </c>
      <c r="Q103" s="98">
        <f>'BITÁCORA CALIDAD DE AGUA '!CJ44</f>
        <v>0</v>
      </c>
      <c r="R103" s="98">
        <f>'BITÁCORA CALIDAD DE AGUA '!CM44</f>
        <v>0</v>
      </c>
      <c r="S103" s="98">
        <f>'BITÁCORA CALIDAD DE AGUA '!CP44</f>
        <v>0</v>
      </c>
      <c r="T103" s="135"/>
      <c r="U103" s="135"/>
      <c r="V103" s="135"/>
      <c r="W103" s="98">
        <f>INDEX('Tabla datos 1'!E103:V103,MATCH(DASHBOARD!$B$96,'Tabla datos 1'!$E$1:$V$1,0))</f>
        <v>0</v>
      </c>
      <c r="X103" s="98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6" customFormat="1" x14ac:dyDescent="0.25">
      <c r="A104" s="79">
        <v>103</v>
      </c>
      <c r="B104" s="97">
        <f t="shared" si="1"/>
        <v>46175</v>
      </c>
      <c r="C104" s="102" t="s">
        <v>142</v>
      </c>
      <c r="D104" s="99">
        <v>2</v>
      </c>
      <c r="E104" s="104">
        <f>'BITÁCORA CALIDAD DE AGUA '!AZ45</f>
        <v>6190</v>
      </c>
      <c r="F104" s="104">
        <f>'BITÁCORA CALIDAD DE AGUA '!BC45</f>
        <v>4380</v>
      </c>
      <c r="G104" s="104">
        <f>'BITÁCORA CALIDAD DE AGUA '!BF45</f>
        <v>4360</v>
      </c>
      <c r="H104" s="104">
        <f>'BITÁCORA CALIDAD DE AGUA '!BI45</f>
        <v>0</v>
      </c>
      <c r="I104" s="104">
        <f>'BITÁCORA CALIDAD DE AGUA '!BL45</f>
        <v>0</v>
      </c>
      <c r="J104" s="104">
        <f>'BITÁCORA CALIDAD DE AGUA '!BO45</f>
        <v>0</v>
      </c>
      <c r="K104" s="104">
        <f>'BITÁCORA CALIDAD DE AGUA '!BR45</f>
        <v>0</v>
      </c>
      <c r="L104" s="104">
        <f>'BITÁCORA CALIDAD DE AGUA '!BU45</f>
        <v>3240</v>
      </c>
      <c r="M104" s="104">
        <f>'BITÁCORA CALIDAD DE AGUA '!BX45</f>
        <v>3600</v>
      </c>
      <c r="N104" s="104">
        <f>'BITÁCORA CALIDAD DE AGUA '!CA45</f>
        <v>8810</v>
      </c>
      <c r="O104" s="104">
        <f>'BITÁCORA CALIDAD DE AGUA '!CD45</f>
        <v>0</v>
      </c>
      <c r="P104" s="98">
        <f>'BITÁCORA CALIDAD DE AGUA '!CG45</f>
        <v>0</v>
      </c>
      <c r="Q104" s="98">
        <f>'BITÁCORA CALIDAD DE AGUA '!CJ45</f>
        <v>0</v>
      </c>
      <c r="R104" s="98">
        <f>'BITÁCORA CALIDAD DE AGUA '!CM45</f>
        <v>0</v>
      </c>
      <c r="S104" s="98">
        <f>'BITÁCORA CALIDAD DE AGUA '!CP45</f>
        <v>0</v>
      </c>
      <c r="T104" s="135"/>
      <c r="U104" s="135"/>
      <c r="V104" s="135"/>
      <c r="W104" s="98">
        <f>INDEX('Tabla datos 1'!E104:V104,MATCH(DASHBOARD!$B$96,'Tabla datos 1'!$E$1:$V$1,0))</f>
        <v>4360</v>
      </c>
      <c r="X104" s="98">
        <f>INDEX('Tabla datos 1'!E104:V104,MATCH(DASHBOARD!$B$275,'Tabla datos 1'!$E$1:$V$1,0))</f>
        <v>4360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6" customFormat="1" x14ac:dyDescent="0.25">
      <c r="A105" s="79">
        <v>104</v>
      </c>
      <c r="B105" s="97">
        <f t="shared" si="1"/>
        <v>46175</v>
      </c>
      <c r="C105" s="102" t="s">
        <v>143</v>
      </c>
      <c r="D105" s="99">
        <v>2</v>
      </c>
      <c r="E105" s="104">
        <f>'BITÁCORA CALIDAD DE AGUA '!AZ46</f>
        <v>6240</v>
      </c>
      <c r="F105" s="104">
        <f>'BITÁCORA CALIDAD DE AGUA '!BC46</f>
        <v>9310</v>
      </c>
      <c r="G105" s="104">
        <f>'BITÁCORA CALIDAD DE AGUA '!BF46</f>
        <v>493</v>
      </c>
      <c r="H105" s="104">
        <f>'BITÁCORA CALIDAD DE AGUA '!BI46</f>
        <v>0</v>
      </c>
      <c r="I105" s="104">
        <f>'BITÁCORA CALIDAD DE AGUA '!BL46</f>
        <v>0</v>
      </c>
      <c r="J105" s="104">
        <f>'BITÁCORA CALIDAD DE AGUA '!BO46</f>
        <v>0</v>
      </c>
      <c r="K105" s="104">
        <f>'BITÁCORA CALIDAD DE AGUA '!BR46</f>
        <v>0</v>
      </c>
      <c r="L105" s="104">
        <f>'BITÁCORA CALIDAD DE AGUA '!BU46</f>
        <v>470</v>
      </c>
      <c r="M105" s="104">
        <f>'BITÁCORA CALIDAD DE AGUA '!BX46</f>
        <v>468</v>
      </c>
      <c r="N105" s="104">
        <f>'BITÁCORA CALIDAD DE AGUA '!CA46</f>
        <v>2790</v>
      </c>
      <c r="O105" s="104">
        <f>'BITÁCORA CALIDAD DE AGUA '!CD46</f>
        <v>0</v>
      </c>
      <c r="P105" s="98">
        <f>'BITÁCORA CALIDAD DE AGUA '!CG46</f>
        <v>0</v>
      </c>
      <c r="Q105" s="98">
        <f>'BITÁCORA CALIDAD DE AGUA '!CJ46</f>
        <v>0</v>
      </c>
      <c r="R105" s="98">
        <f>'BITÁCORA CALIDAD DE AGUA '!CM46</f>
        <v>0</v>
      </c>
      <c r="S105" s="98">
        <f>'BITÁCORA CALIDAD DE AGUA '!CP46</f>
        <v>0</v>
      </c>
      <c r="T105" s="135"/>
      <c r="U105" s="135"/>
      <c r="V105" s="135"/>
      <c r="W105" s="98">
        <f>INDEX('Tabla datos 1'!E105:V105,MATCH(DASHBOARD!$B$96,'Tabla datos 1'!$E$1:$V$1,0))</f>
        <v>493</v>
      </c>
      <c r="X105" s="98">
        <f>INDEX('Tabla datos 1'!E105:V105,MATCH(DASHBOARD!$B$275,'Tabla datos 1'!$E$1:$V$1,0))</f>
        <v>493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09" customFormat="1" ht="15.75" thickBot="1" x14ac:dyDescent="0.3">
      <c r="A106" s="79">
        <v>105</v>
      </c>
      <c r="B106" s="97">
        <f t="shared" si="1"/>
        <v>46175</v>
      </c>
      <c r="C106" s="105" t="s">
        <v>144</v>
      </c>
      <c r="D106" s="106">
        <v>2</v>
      </c>
      <c r="E106" s="107">
        <f>'BITÁCORA CALIDAD DE AGUA '!AZ47</f>
        <v>0</v>
      </c>
      <c r="F106" s="107">
        <f>'BITÁCORA CALIDAD DE AGUA '!BC47</f>
        <v>0</v>
      </c>
      <c r="G106" s="107">
        <f>'BITÁCORA CALIDAD DE AGUA '!BF47</f>
        <v>0</v>
      </c>
      <c r="H106" s="107">
        <f>'BITÁCORA CALIDAD DE AGUA '!BI47</f>
        <v>0</v>
      </c>
      <c r="I106" s="107">
        <f>'BITÁCORA CALIDAD DE AGUA '!BL47</f>
        <v>0</v>
      </c>
      <c r="J106" s="107">
        <f>'BITÁCORA CALIDAD DE AGUA '!BO47</f>
        <v>0</v>
      </c>
      <c r="K106" s="107">
        <f>'BITÁCORA CALIDAD DE AGUA '!BR47</f>
        <v>0</v>
      </c>
      <c r="L106" s="107">
        <f>'BITÁCORA CALIDAD DE AGUA '!BU47</f>
        <v>0</v>
      </c>
      <c r="M106" s="107">
        <f>'BITÁCORA CALIDAD DE AGUA '!BX47</f>
        <v>0</v>
      </c>
      <c r="N106" s="107">
        <f>'BITÁCORA CALIDAD DE AGUA '!CA47</f>
        <v>0</v>
      </c>
      <c r="O106" s="107">
        <f>'BITÁCORA CALIDAD DE AGUA '!CD47</f>
        <v>0</v>
      </c>
      <c r="P106" s="108">
        <f>'BITÁCORA CALIDAD DE AGUA '!CG47</f>
        <v>0</v>
      </c>
      <c r="Q106" s="108">
        <f>'BITÁCORA CALIDAD DE AGUA '!CJ47</f>
        <v>0</v>
      </c>
      <c r="R106" s="108">
        <f>'BITÁCORA CALIDAD DE AGUA '!CM47</f>
        <v>0</v>
      </c>
      <c r="S106" s="108">
        <f>'BITÁCORA CALIDAD DE AGUA '!CP47</f>
        <v>0</v>
      </c>
      <c r="T106" s="136"/>
      <c r="U106" s="136"/>
      <c r="V106" s="136"/>
      <c r="W106" s="108">
        <f>INDEX('Tabla datos 1'!E106:V106,MATCH(DASHBOARD!$B$96,'Tabla datos 1'!$E$1:$V$1,0))</f>
        <v>0</v>
      </c>
      <c r="X106" s="108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6" customFormat="1" ht="12.2" customHeight="1" x14ac:dyDescent="0.25">
      <c r="A107" s="79">
        <v>106</v>
      </c>
      <c r="B107" s="118">
        <f t="shared" si="1"/>
        <v>46175</v>
      </c>
      <c r="C107" s="110" t="s">
        <v>125</v>
      </c>
      <c r="D107" s="115">
        <v>3</v>
      </c>
      <c r="E107" s="117">
        <f>'BITÁCORA CALIDAD DE AGUA '!BA27</f>
        <v>39.299999999999997</v>
      </c>
      <c r="F107" s="117">
        <f>'BITÁCORA CALIDAD DE AGUA '!BD27</f>
        <v>34.4</v>
      </c>
      <c r="G107" s="117">
        <f>'BITÁCORA CALIDAD DE AGUA '!BG27</f>
        <v>34.1</v>
      </c>
      <c r="H107" s="117">
        <f>'BITÁCORA CALIDAD DE AGUA '!BJ27</f>
        <v>30.7</v>
      </c>
      <c r="I107" s="117">
        <f>'BITÁCORA CALIDAD DE AGUA '!BM27</f>
        <v>31.2</v>
      </c>
      <c r="J107" s="117">
        <f>'BITÁCORA CALIDAD DE AGUA '!BP27</f>
        <v>29.8</v>
      </c>
      <c r="K107" s="117">
        <f>'BITÁCORA CALIDAD DE AGUA '!BE27</f>
        <v>31.4</v>
      </c>
      <c r="L107" s="117">
        <f>'BITÁCORA CALIDAD DE AGUA '!BV27</f>
        <v>32.299999999999997</v>
      </c>
      <c r="M107" s="117">
        <f>'BITÁCORA CALIDAD DE AGUA '!BY27</f>
        <v>32.1</v>
      </c>
      <c r="N107" s="117">
        <f>'BITÁCORA CALIDAD DE AGUA '!CB27</f>
        <v>33.6</v>
      </c>
      <c r="O107" s="117">
        <f>'BITÁCORA CALIDAD DE AGUA '!CE27</f>
        <v>0</v>
      </c>
      <c r="P107" s="110">
        <f>'BITÁCORA CALIDAD DE AGUA '!CH27</f>
        <v>25.8</v>
      </c>
      <c r="Q107" s="110">
        <f>'BITÁCORA CALIDAD DE AGUA '!CK27</f>
        <v>0</v>
      </c>
      <c r="R107" s="110">
        <f>'BITÁCORA CALIDAD DE AGUA '!CN27</f>
        <v>0</v>
      </c>
      <c r="S107" s="110">
        <f>'BITÁCORA CALIDAD DE AGUA '!CQ27</f>
        <v>0</v>
      </c>
      <c r="T107" s="137"/>
      <c r="U107" s="137"/>
      <c r="V107" s="137"/>
      <c r="W107" s="110">
        <f>INDEX('Tabla datos 1'!E107:V107,MATCH(DASHBOARD!$B$96,'Tabla datos 1'!$E$1:$V$1,0))</f>
        <v>34.1</v>
      </c>
      <c r="X107" s="110">
        <f>INDEX('Tabla datos 1'!E107:V107,MATCH(DASHBOARD!$B$275,'Tabla datos 1'!$E$1:$V$1,0))</f>
        <v>34.1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6" customFormat="1" ht="12.2" customHeight="1" x14ac:dyDescent="0.25">
      <c r="A108" s="79">
        <v>107</v>
      </c>
      <c r="B108" s="118">
        <f t="shared" si="1"/>
        <v>46175</v>
      </c>
      <c r="C108" s="113" t="s">
        <v>8</v>
      </c>
      <c r="D108" s="119">
        <v>3</v>
      </c>
      <c r="E108" s="120">
        <f>'BITÁCORA CALIDAD DE AGUA '!BA28</f>
        <v>10</v>
      </c>
      <c r="F108" s="120">
        <f>'BITÁCORA CALIDAD DE AGUA '!BD28</f>
        <v>7.43</v>
      </c>
      <c r="G108" s="120">
        <f>'BITÁCORA CALIDAD DE AGUA '!BG28</f>
        <v>6.97</v>
      </c>
      <c r="H108" s="120">
        <f>'BITÁCORA CALIDAD DE AGUA '!BJ28</f>
        <v>6.87</v>
      </c>
      <c r="I108" s="120">
        <f>'BITÁCORA CALIDAD DE AGUA '!BM28</f>
        <v>7.33</v>
      </c>
      <c r="J108" s="120">
        <f>'BITÁCORA CALIDAD DE AGUA '!BP28</f>
        <v>7.88</v>
      </c>
      <c r="K108" s="120">
        <f>'BITÁCORA CALIDAD DE AGUA '!BE28</f>
        <v>6.74</v>
      </c>
      <c r="L108" s="120">
        <f>'BITÁCORA CALIDAD DE AGUA '!BV28</f>
        <v>7.67</v>
      </c>
      <c r="M108" s="120">
        <f>'BITÁCORA CALIDAD DE AGUA '!BY28</f>
        <v>7.54</v>
      </c>
      <c r="N108" s="120">
        <f>'BITÁCORA CALIDAD DE AGUA '!CB28</f>
        <v>7.59</v>
      </c>
      <c r="O108" s="120">
        <f>'BITÁCORA CALIDAD DE AGUA '!CE28</f>
        <v>0</v>
      </c>
      <c r="P108" s="111">
        <f>'BITÁCORA CALIDAD DE AGUA '!CH28</f>
        <v>7.21</v>
      </c>
      <c r="Q108" s="111">
        <f>'BITÁCORA CALIDAD DE AGUA '!CK28</f>
        <v>0</v>
      </c>
      <c r="R108" s="111">
        <f>'BITÁCORA CALIDAD DE AGUA '!CN28</f>
        <v>0</v>
      </c>
      <c r="S108" s="111">
        <f>'BITÁCORA CALIDAD DE AGUA '!CQ28</f>
        <v>0</v>
      </c>
      <c r="T108" s="138"/>
      <c r="U108" s="138"/>
      <c r="V108" s="138"/>
      <c r="W108" s="111">
        <f>INDEX('Tabla datos 1'!E108:V108,MATCH(DASHBOARD!$B$96,'Tabla datos 1'!$E$1:$V$1,0))</f>
        <v>6.97</v>
      </c>
      <c r="X108" s="111">
        <f>INDEX('Tabla datos 1'!E108:V108,MATCH(DASHBOARD!$B$275,'Tabla datos 1'!$E$1:$V$1,0))</f>
        <v>6.97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6" customFormat="1" ht="12.2" customHeight="1" x14ac:dyDescent="0.25">
      <c r="A109" s="79">
        <v>108</v>
      </c>
      <c r="B109" s="118">
        <f t="shared" si="1"/>
        <v>46175</v>
      </c>
      <c r="C109" s="112" t="s">
        <v>126</v>
      </c>
      <c r="D109" s="119">
        <v>3</v>
      </c>
      <c r="E109" s="121">
        <f>'BITÁCORA CALIDAD DE AGUA '!BA29</f>
        <v>0</v>
      </c>
      <c r="F109" s="121">
        <f>'BITÁCORA CALIDAD DE AGUA '!BD29</f>
        <v>0</v>
      </c>
      <c r="G109" s="121">
        <f>'BITÁCORA CALIDAD DE AGUA '!BG29</f>
        <v>0</v>
      </c>
      <c r="H109" s="121">
        <f>'BITÁCORA CALIDAD DE AGUA '!BJ29</f>
        <v>0</v>
      </c>
      <c r="I109" s="121">
        <f>'BITÁCORA CALIDAD DE AGUA '!BM29</f>
        <v>0</v>
      </c>
      <c r="J109" s="121">
        <f>'BITÁCORA CALIDAD DE AGUA '!BP29</f>
        <v>0</v>
      </c>
      <c r="K109" s="121">
        <f>'BITÁCORA CALIDAD DE AGUA '!BE29</f>
        <v>711</v>
      </c>
      <c r="L109" s="121">
        <f>'BITÁCORA CALIDAD DE AGUA '!BV29</f>
        <v>0</v>
      </c>
      <c r="M109" s="121">
        <f>'BITÁCORA CALIDAD DE AGUA '!BY29</f>
        <v>0</v>
      </c>
      <c r="N109" s="121">
        <f>'BITÁCORA CALIDAD DE AGUA '!CB29</f>
        <v>0</v>
      </c>
      <c r="O109" s="121">
        <f>'BITÁCORA CALIDAD DE AGUA '!CE29</f>
        <v>0</v>
      </c>
      <c r="P109" s="112">
        <f>'BITÁCORA CALIDAD DE AGUA '!CH29</f>
        <v>0</v>
      </c>
      <c r="Q109" s="112">
        <f>'BITÁCORA CALIDAD DE AGUA '!CK29</f>
        <v>0</v>
      </c>
      <c r="R109" s="112">
        <f>'BITÁCORA CALIDAD DE AGUA '!CN29</f>
        <v>0</v>
      </c>
      <c r="S109" s="112">
        <f>'BITÁCORA CALIDAD DE AGUA '!CQ29</f>
        <v>0</v>
      </c>
      <c r="T109" s="139"/>
      <c r="U109" s="139"/>
      <c r="V109" s="139"/>
      <c r="W109" s="112">
        <f>INDEX('Tabla datos 1'!E109:V109,MATCH(DASHBOARD!$B$96,'Tabla datos 1'!$E$1:$V$1,0))</f>
        <v>0</v>
      </c>
      <c r="X109" s="112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6" customFormat="1" ht="12.2" customHeight="1" x14ac:dyDescent="0.25">
      <c r="A110" s="79">
        <v>109</v>
      </c>
      <c r="B110" s="118">
        <f t="shared" si="1"/>
        <v>46175</v>
      </c>
      <c r="C110" s="112" t="s">
        <v>127</v>
      </c>
      <c r="D110" s="119">
        <v>3</v>
      </c>
      <c r="E110" s="122">
        <f>'BITÁCORA CALIDAD DE AGUA '!BA30</f>
        <v>4370</v>
      </c>
      <c r="F110" s="122">
        <f>'BITÁCORA CALIDAD DE AGUA '!BD30</f>
        <v>1848</v>
      </c>
      <c r="G110" s="122">
        <f>'BITÁCORA CALIDAD DE AGUA '!BG30</f>
        <v>1946</v>
      </c>
      <c r="H110" s="122">
        <f>'BITÁCORA CALIDAD DE AGUA '!BJ30</f>
        <v>0</v>
      </c>
      <c r="I110" s="122">
        <f>'BITÁCORA CALIDAD DE AGUA '!BM30</f>
        <v>0</v>
      </c>
      <c r="J110" s="122">
        <f>'BITÁCORA CALIDAD DE AGUA '!BP30</f>
        <v>0</v>
      </c>
      <c r="K110" s="122">
        <f>'BITÁCORA CALIDAD DE AGUA '!BE30</f>
        <v>1470</v>
      </c>
      <c r="L110" s="122">
        <f>'BITÁCORA CALIDAD DE AGUA '!BV30</f>
        <v>1935</v>
      </c>
      <c r="M110" s="122">
        <f>'BITÁCORA CALIDAD DE AGUA '!BY30</f>
        <v>1914</v>
      </c>
      <c r="N110" s="122">
        <f>'BITÁCORA CALIDAD DE AGUA '!CB30</f>
        <v>7150</v>
      </c>
      <c r="O110" s="122">
        <f>'BITÁCORA CALIDAD DE AGUA '!CE30</f>
        <v>0</v>
      </c>
      <c r="P110" s="113">
        <f>'BITÁCORA CALIDAD DE AGUA '!CH30</f>
        <v>172.4</v>
      </c>
      <c r="Q110" s="113">
        <f>'BITÁCORA CALIDAD DE AGUA '!CK30</f>
        <v>0</v>
      </c>
      <c r="R110" s="113">
        <f>'BITÁCORA CALIDAD DE AGUA '!CN30</f>
        <v>0</v>
      </c>
      <c r="S110" s="113">
        <f>'BITÁCORA CALIDAD DE AGUA '!CQ30</f>
        <v>0</v>
      </c>
      <c r="T110" s="140"/>
      <c r="U110" s="140"/>
      <c r="V110" s="140"/>
      <c r="W110" s="113">
        <f>INDEX('Tabla datos 1'!E110:V110,MATCH(DASHBOARD!$B$96,'Tabla datos 1'!$E$1:$V$1,0))</f>
        <v>1946</v>
      </c>
      <c r="X110" s="113">
        <f>INDEX('Tabla datos 1'!E110:V110,MATCH(DASHBOARD!$B$275,'Tabla datos 1'!$E$1:$V$1,0))</f>
        <v>1946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6" customFormat="1" ht="12.2" customHeight="1" x14ac:dyDescent="0.25">
      <c r="A111" s="79">
        <v>110</v>
      </c>
      <c r="B111" s="118">
        <f t="shared" si="1"/>
        <v>46175</v>
      </c>
      <c r="C111" s="112" t="s">
        <v>128</v>
      </c>
      <c r="D111" s="119">
        <v>3</v>
      </c>
      <c r="E111" s="122">
        <f>'BITÁCORA CALIDAD DE AGUA '!BA31</f>
        <v>269</v>
      </c>
      <c r="F111" s="122">
        <f>'BITÁCORA CALIDAD DE AGUA '!BD31</f>
        <v>1252</v>
      </c>
      <c r="G111" s="122">
        <f>'BITÁCORA CALIDAD DE AGUA '!BG31</f>
        <v>17</v>
      </c>
      <c r="H111" s="122">
        <f>'BITÁCORA CALIDAD DE AGUA '!BJ31</f>
        <v>383</v>
      </c>
      <c r="I111" s="122">
        <f>'BITÁCORA CALIDAD DE AGUA '!BM31</f>
        <v>8076</v>
      </c>
      <c r="J111" s="122">
        <f>'BITÁCORA CALIDAD DE AGUA '!BP31</f>
        <v>12176</v>
      </c>
      <c r="K111" s="122">
        <f>'BITÁCORA CALIDAD DE AGUA '!BE31</f>
        <v>26</v>
      </c>
      <c r="L111" s="122">
        <f>'BITÁCORA CALIDAD DE AGUA '!BV31</f>
        <v>2</v>
      </c>
      <c r="M111" s="122">
        <f>'BITÁCORA CALIDAD DE AGUA '!BY31</f>
        <v>3</v>
      </c>
      <c r="N111" s="122">
        <f>'BITÁCORA CALIDAD DE AGUA '!CB31</f>
        <v>2</v>
      </c>
      <c r="O111" s="122">
        <f>'BITÁCORA CALIDAD DE AGUA '!CE31</f>
        <v>0</v>
      </c>
      <c r="P111" s="113">
        <f>'BITÁCORA CALIDAD DE AGUA '!CH31</f>
        <v>1</v>
      </c>
      <c r="Q111" s="113">
        <f>'BITÁCORA CALIDAD DE AGUA '!CK31</f>
        <v>0</v>
      </c>
      <c r="R111" s="113">
        <f>'BITÁCORA CALIDAD DE AGUA '!CN31</f>
        <v>0</v>
      </c>
      <c r="S111" s="113">
        <f>'BITÁCORA CALIDAD DE AGUA '!CQ31</f>
        <v>0</v>
      </c>
      <c r="T111" s="140"/>
      <c r="U111" s="140"/>
      <c r="V111" s="140"/>
      <c r="W111" s="113">
        <f>INDEX('Tabla datos 1'!E111:V111,MATCH(DASHBOARD!$B$96,'Tabla datos 1'!$E$1:$V$1,0))</f>
        <v>17</v>
      </c>
      <c r="X111" s="113">
        <f>INDEX('Tabla datos 1'!E111:V111,MATCH(DASHBOARD!$B$275,'Tabla datos 1'!$E$1:$V$1,0))</f>
        <v>17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6" customFormat="1" ht="12.2" customHeight="1" x14ac:dyDescent="0.25">
      <c r="A112" s="79">
        <v>111</v>
      </c>
      <c r="B112" s="118">
        <f t="shared" si="1"/>
        <v>46175</v>
      </c>
      <c r="C112" s="112" t="s">
        <v>129</v>
      </c>
      <c r="D112" s="119">
        <v>3</v>
      </c>
      <c r="E112" s="122">
        <f>'BITÁCORA CALIDAD DE AGUA '!BA32</f>
        <v>3</v>
      </c>
      <c r="F112" s="122">
        <f>'BITÁCORA CALIDAD DE AGUA '!BD32</f>
        <v>30</v>
      </c>
      <c r="G112" s="122">
        <f>'BITÁCORA CALIDAD DE AGUA '!BG32</f>
        <v>0.1</v>
      </c>
      <c r="H112" s="122">
        <f>'BITÁCORA CALIDAD DE AGUA '!BJ32</f>
        <v>40</v>
      </c>
      <c r="I112" s="122">
        <f>'BITÁCORA CALIDAD DE AGUA '!BM32</f>
        <v>950</v>
      </c>
      <c r="J112" s="122">
        <f>'BITÁCORA CALIDAD DE AGUA '!BP32</f>
        <v>1000</v>
      </c>
      <c r="K112" s="122">
        <f>'BITÁCORA CALIDAD DE AGUA '!BE32</f>
        <v>0</v>
      </c>
      <c r="L112" s="122">
        <f>'BITÁCORA CALIDAD DE AGUA '!BV32</f>
        <v>0</v>
      </c>
      <c r="M112" s="122">
        <f>'BITÁCORA CALIDAD DE AGUA '!BY32</f>
        <v>0</v>
      </c>
      <c r="N112" s="122">
        <f>'BITÁCORA CALIDAD DE AGUA '!CB32</f>
        <v>0</v>
      </c>
      <c r="O112" s="122">
        <f>'BITÁCORA CALIDAD DE AGUA '!CE32</f>
        <v>0</v>
      </c>
      <c r="P112" s="113">
        <f>'BITÁCORA CALIDAD DE AGUA '!CH32</f>
        <v>0</v>
      </c>
      <c r="Q112" s="113">
        <f>'BITÁCORA CALIDAD DE AGUA '!CK32</f>
        <v>0</v>
      </c>
      <c r="R112" s="113">
        <f>'BITÁCORA CALIDAD DE AGUA '!CN32</f>
        <v>0</v>
      </c>
      <c r="S112" s="113">
        <f>'BITÁCORA CALIDAD DE AGUA '!CQ32</f>
        <v>0</v>
      </c>
      <c r="T112" s="140"/>
      <c r="U112" s="140"/>
      <c r="V112" s="140"/>
      <c r="W112" s="113">
        <f>INDEX('Tabla datos 1'!E112:V112,MATCH(DASHBOARD!$B$96,'Tabla datos 1'!$E$1:$V$1,0))</f>
        <v>0.1</v>
      </c>
      <c r="X112" s="113">
        <f>INDEX('Tabla datos 1'!E112:V112,MATCH(DASHBOARD!$B$275,'Tabla datos 1'!$E$1:$V$1,0))</f>
        <v>0.1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6" customFormat="1" ht="12.2" customHeight="1" x14ac:dyDescent="0.25">
      <c r="A113" s="79">
        <v>112</v>
      </c>
      <c r="B113" s="118">
        <f t="shared" si="1"/>
        <v>46175</v>
      </c>
      <c r="C113" s="112" t="s">
        <v>130</v>
      </c>
      <c r="D113" s="119">
        <v>3</v>
      </c>
      <c r="E113" s="122">
        <f>'BITÁCORA CALIDAD DE AGUA '!BA33</f>
        <v>0</v>
      </c>
      <c r="F113" s="122">
        <f>'BITÁCORA CALIDAD DE AGUA '!BD33</f>
        <v>0</v>
      </c>
      <c r="G113" s="122">
        <f>'BITÁCORA CALIDAD DE AGUA '!BG33</f>
        <v>0</v>
      </c>
      <c r="H113" s="122">
        <f>'BITÁCORA CALIDAD DE AGUA '!BJ33</f>
        <v>0</v>
      </c>
      <c r="I113" s="122">
        <f>'BITÁCORA CALIDAD DE AGUA '!BM33</f>
        <v>0</v>
      </c>
      <c r="J113" s="122">
        <f>'BITÁCORA CALIDAD DE AGUA '!BP33</f>
        <v>0</v>
      </c>
      <c r="K113" s="122">
        <f>'BITÁCORA CALIDAD DE AGUA '!BE33</f>
        <v>0</v>
      </c>
      <c r="L113" s="122">
        <f>'BITÁCORA CALIDAD DE AGUA '!BV33</f>
        <v>0</v>
      </c>
      <c r="M113" s="122">
        <f>'BITÁCORA CALIDAD DE AGUA '!BY33</f>
        <v>0</v>
      </c>
      <c r="N113" s="122">
        <f>'BITÁCORA CALIDAD DE AGUA '!CB33</f>
        <v>0</v>
      </c>
      <c r="O113" s="122">
        <f>'BITÁCORA CALIDAD DE AGUA '!CE33</f>
        <v>0</v>
      </c>
      <c r="P113" s="113">
        <f>'BITÁCORA CALIDAD DE AGUA '!CH33</f>
        <v>0.04</v>
      </c>
      <c r="Q113" s="113">
        <f>'BITÁCORA CALIDAD DE AGUA '!CK33</f>
        <v>0</v>
      </c>
      <c r="R113" s="113">
        <f>'BITÁCORA CALIDAD DE AGUA '!CN33</f>
        <v>0</v>
      </c>
      <c r="S113" s="113">
        <f>'BITÁCORA CALIDAD DE AGUA '!CQ33</f>
        <v>0</v>
      </c>
      <c r="T113" s="140"/>
      <c r="U113" s="140"/>
      <c r="V113" s="140"/>
      <c r="W113" s="113">
        <f>INDEX('Tabla datos 1'!E113:V113,MATCH(DASHBOARD!$B$96,'Tabla datos 1'!$E$1:$V$1,0))</f>
        <v>0</v>
      </c>
      <c r="X113" s="113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6" customFormat="1" ht="12.2" customHeight="1" x14ac:dyDescent="0.25">
      <c r="A114" s="79">
        <v>113</v>
      </c>
      <c r="B114" s="118">
        <f t="shared" si="1"/>
        <v>46175</v>
      </c>
      <c r="C114" s="112" t="s">
        <v>131</v>
      </c>
      <c r="D114" s="119">
        <v>3</v>
      </c>
      <c r="E114" s="122">
        <f>'BITÁCORA CALIDAD DE AGUA '!BA34</f>
        <v>0</v>
      </c>
      <c r="F114" s="122">
        <f>'BITÁCORA CALIDAD DE AGUA '!BD34</f>
        <v>0</v>
      </c>
      <c r="G114" s="122">
        <f>'BITÁCORA CALIDAD DE AGUA '!BG34</f>
        <v>0</v>
      </c>
      <c r="H114" s="122">
        <f>'BITÁCORA CALIDAD DE AGUA '!BJ34</f>
        <v>0</v>
      </c>
      <c r="I114" s="122">
        <f>'BITÁCORA CALIDAD DE AGUA '!BM34</f>
        <v>0</v>
      </c>
      <c r="J114" s="122">
        <f>'BITÁCORA CALIDAD DE AGUA '!BP34</f>
        <v>0</v>
      </c>
      <c r="K114" s="122">
        <f>'BITÁCORA CALIDAD DE AGUA '!BE34</f>
        <v>0</v>
      </c>
      <c r="L114" s="122">
        <f>'BITÁCORA CALIDAD DE AGUA '!BV34</f>
        <v>0</v>
      </c>
      <c r="M114" s="122">
        <f>'BITÁCORA CALIDAD DE AGUA '!BY34</f>
        <v>0</v>
      </c>
      <c r="N114" s="122">
        <f>'BITÁCORA CALIDAD DE AGUA '!CB34</f>
        <v>0</v>
      </c>
      <c r="O114" s="122">
        <f>'BITÁCORA CALIDAD DE AGUA '!CE34</f>
        <v>0</v>
      </c>
      <c r="P114" s="113">
        <f>'BITÁCORA CALIDAD DE AGUA '!CH34</f>
        <v>0</v>
      </c>
      <c r="Q114" s="113">
        <f>'BITÁCORA CALIDAD DE AGUA '!CK34</f>
        <v>0</v>
      </c>
      <c r="R114" s="113">
        <f>'BITÁCORA CALIDAD DE AGUA '!CN34</f>
        <v>0</v>
      </c>
      <c r="S114" s="113">
        <f>'BITÁCORA CALIDAD DE AGUA '!CQ34</f>
        <v>0</v>
      </c>
      <c r="T114" s="140"/>
      <c r="U114" s="140"/>
      <c r="V114" s="140"/>
      <c r="W114" s="113">
        <f>INDEX('Tabla datos 1'!E114:V114,MATCH(DASHBOARD!$B$96,'Tabla datos 1'!$E$1:$V$1,0))</f>
        <v>0</v>
      </c>
      <c r="X114" s="113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6" customFormat="1" ht="12.2" customHeight="1" x14ac:dyDescent="0.25">
      <c r="A115" s="79">
        <v>114</v>
      </c>
      <c r="B115" s="118">
        <f t="shared" si="1"/>
        <v>46175</v>
      </c>
      <c r="C115" s="112" t="s">
        <v>132</v>
      </c>
      <c r="D115" s="119">
        <v>3</v>
      </c>
      <c r="E115" s="122">
        <f>'BITÁCORA CALIDAD DE AGUA '!BA35</f>
        <v>0</v>
      </c>
      <c r="F115" s="122">
        <f>'BITÁCORA CALIDAD DE AGUA '!BD35</f>
        <v>0</v>
      </c>
      <c r="G115" s="122">
        <f>'BITÁCORA CALIDAD DE AGUA '!BG35</f>
        <v>0</v>
      </c>
      <c r="H115" s="122">
        <f>'BITÁCORA CALIDAD DE AGUA '!BJ35</f>
        <v>0</v>
      </c>
      <c r="I115" s="122">
        <f>'BITÁCORA CALIDAD DE AGUA '!BM35</f>
        <v>0</v>
      </c>
      <c r="J115" s="122">
        <f>'BITÁCORA CALIDAD DE AGUA '!BP35</f>
        <v>0</v>
      </c>
      <c r="K115" s="122">
        <f>'BITÁCORA CALIDAD DE AGUA '!BE35</f>
        <v>0</v>
      </c>
      <c r="L115" s="122">
        <f>'BITÁCORA CALIDAD DE AGUA '!BV35</f>
        <v>0</v>
      </c>
      <c r="M115" s="122">
        <f>'BITÁCORA CALIDAD DE AGUA '!BY35</f>
        <v>0</v>
      </c>
      <c r="N115" s="122">
        <f>'BITÁCORA CALIDAD DE AGUA '!CB35</f>
        <v>0</v>
      </c>
      <c r="O115" s="122">
        <f>'BITÁCORA CALIDAD DE AGUA '!CE35</f>
        <v>0</v>
      </c>
      <c r="P115" s="113">
        <f>'BITÁCORA CALIDAD DE AGUA '!CH35</f>
        <v>199</v>
      </c>
      <c r="Q115" s="113">
        <f>'BITÁCORA CALIDAD DE AGUA '!CK35</f>
        <v>0</v>
      </c>
      <c r="R115" s="113">
        <f>'BITÁCORA CALIDAD DE AGUA '!CN35</f>
        <v>0</v>
      </c>
      <c r="S115" s="113">
        <f>'BITÁCORA CALIDAD DE AGUA '!CQ35</f>
        <v>0</v>
      </c>
      <c r="T115" s="140"/>
      <c r="U115" s="140"/>
      <c r="V115" s="140"/>
      <c r="W115" s="113">
        <f>INDEX('Tabla datos 1'!E115:V115,MATCH(DASHBOARD!$B$96,'Tabla datos 1'!$E$1:$V$1,0))</f>
        <v>0</v>
      </c>
      <c r="X115" s="113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6" customFormat="1" ht="12.2" customHeight="1" x14ac:dyDescent="0.25">
      <c r="A116" s="79">
        <v>115</v>
      </c>
      <c r="B116" s="118">
        <f t="shared" si="1"/>
        <v>46175</v>
      </c>
      <c r="C116" s="112" t="s">
        <v>133</v>
      </c>
      <c r="D116" s="119">
        <v>3</v>
      </c>
      <c r="E116" s="122">
        <f>'BITÁCORA CALIDAD DE AGUA '!BA36</f>
        <v>0</v>
      </c>
      <c r="F116" s="122">
        <f>'BITÁCORA CALIDAD DE AGUA '!BD36</f>
        <v>0</v>
      </c>
      <c r="G116" s="122">
        <f>'BITÁCORA CALIDAD DE AGUA '!BG36</f>
        <v>0</v>
      </c>
      <c r="H116" s="122">
        <f>'BITÁCORA CALIDAD DE AGUA '!BJ36</f>
        <v>0</v>
      </c>
      <c r="I116" s="122">
        <f>'BITÁCORA CALIDAD DE AGUA '!BM36</f>
        <v>0</v>
      </c>
      <c r="J116" s="122">
        <f>'BITÁCORA CALIDAD DE AGUA '!BP36</f>
        <v>0</v>
      </c>
      <c r="K116" s="122">
        <f>'BITÁCORA CALIDAD DE AGUA '!BE36</f>
        <v>0</v>
      </c>
      <c r="L116" s="122">
        <f>'BITÁCORA CALIDAD DE AGUA '!BV36</f>
        <v>0</v>
      </c>
      <c r="M116" s="122">
        <f>'BITÁCORA CALIDAD DE AGUA '!BY36</f>
        <v>0</v>
      </c>
      <c r="N116" s="122">
        <f>'BITÁCORA CALIDAD DE AGUA '!CB36</f>
        <v>0</v>
      </c>
      <c r="O116" s="122">
        <f>'BITÁCORA CALIDAD DE AGUA '!CE36</f>
        <v>0</v>
      </c>
      <c r="P116" s="113">
        <f>'BITÁCORA CALIDAD DE AGUA '!CH36</f>
        <v>0</v>
      </c>
      <c r="Q116" s="113">
        <f>'BITÁCORA CALIDAD DE AGUA '!CK36</f>
        <v>0</v>
      </c>
      <c r="R116" s="113">
        <f>'BITÁCORA CALIDAD DE AGUA '!CN36</f>
        <v>0</v>
      </c>
      <c r="S116" s="113">
        <f>'BITÁCORA CALIDAD DE AGUA '!CQ36</f>
        <v>0</v>
      </c>
      <c r="T116" s="140"/>
      <c r="U116" s="140"/>
      <c r="V116" s="140"/>
      <c r="W116" s="113">
        <f>INDEX('Tabla datos 1'!E116:V116,MATCH(DASHBOARD!$B$96,'Tabla datos 1'!$E$1:$V$1,0))</f>
        <v>0</v>
      </c>
      <c r="X116" s="113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6" customFormat="1" ht="12.2" customHeight="1" x14ac:dyDescent="0.25">
      <c r="A117" s="79">
        <v>116</v>
      </c>
      <c r="B117" s="118">
        <f t="shared" si="1"/>
        <v>46175</v>
      </c>
      <c r="C117" s="112" t="s">
        <v>134</v>
      </c>
      <c r="D117" s="119">
        <v>3</v>
      </c>
      <c r="E117" s="122">
        <f>'BITÁCORA CALIDAD DE AGUA '!BA37</f>
        <v>0</v>
      </c>
      <c r="F117" s="122">
        <f>'BITÁCORA CALIDAD DE AGUA '!BD37</f>
        <v>0</v>
      </c>
      <c r="G117" s="122">
        <f>'BITÁCORA CALIDAD DE AGUA '!BG37</f>
        <v>0</v>
      </c>
      <c r="H117" s="122">
        <f>'BITÁCORA CALIDAD DE AGUA '!BJ37</f>
        <v>0</v>
      </c>
      <c r="I117" s="122">
        <f>'BITÁCORA CALIDAD DE AGUA '!BM37</f>
        <v>0</v>
      </c>
      <c r="J117" s="122">
        <f>'BITÁCORA CALIDAD DE AGUA '!BP37</f>
        <v>0</v>
      </c>
      <c r="K117" s="122">
        <f>'BITÁCORA CALIDAD DE AGUA '!BE37</f>
        <v>0</v>
      </c>
      <c r="L117" s="122">
        <f>'BITÁCORA CALIDAD DE AGUA '!BV37</f>
        <v>0</v>
      </c>
      <c r="M117" s="122">
        <f>'BITÁCORA CALIDAD DE AGUA '!BY37</f>
        <v>0</v>
      </c>
      <c r="N117" s="122">
        <f>'BITÁCORA CALIDAD DE AGUA '!CB37</f>
        <v>0</v>
      </c>
      <c r="O117" s="122">
        <f>'BITÁCORA CALIDAD DE AGUA '!CE37</f>
        <v>0</v>
      </c>
      <c r="P117" s="113">
        <f>'BITÁCORA CALIDAD DE AGUA '!CH37</f>
        <v>0</v>
      </c>
      <c r="Q117" s="113">
        <f>'BITÁCORA CALIDAD DE AGUA '!CK37</f>
        <v>0</v>
      </c>
      <c r="R117" s="113">
        <f>'BITÁCORA CALIDAD DE AGUA '!CN37</f>
        <v>0</v>
      </c>
      <c r="S117" s="113">
        <f>'BITÁCORA CALIDAD DE AGUA '!CQ37</f>
        <v>0</v>
      </c>
      <c r="T117" s="140"/>
      <c r="U117" s="140"/>
      <c r="V117" s="140"/>
      <c r="W117" s="113">
        <f>INDEX('Tabla datos 1'!E117:V117,MATCH(DASHBOARD!$B$96,'Tabla datos 1'!$E$1:$V$1,0))</f>
        <v>0</v>
      </c>
      <c r="X117" s="113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6" customFormat="1" ht="12.2" customHeight="1" x14ac:dyDescent="0.25">
      <c r="A118" s="79">
        <v>117</v>
      </c>
      <c r="B118" s="118">
        <f t="shared" si="1"/>
        <v>46175</v>
      </c>
      <c r="C118" s="112" t="s">
        <v>135</v>
      </c>
      <c r="D118" s="119">
        <v>3</v>
      </c>
      <c r="E118" s="122">
        <f>'BITÁCORA CALIDAD DE AGUA '!BA38</f>
        <v>0</v>
      </c>
      <c r="F118" s="122">
        <f>'BITÁCORA CALIDAD DE AGUA '!BD38</f>
        <v>0</v>
      </c>
      <c r="G118" s="122">
        <f>'BITÁCORA CALIDAD DE AGUA '!BG38</f>
        <v>0</v>
      </c>
      <c r="H118" s="122">
        <f>'BITÁCORA CALIDAD DE AGUA '!BJ38</f>
        <v>0</v>
      </c>
      <c r="I118" s="122">
        <f>'BITÁCORA CALIDAD DE AGUA '!BM38</f>
        <v>0</v>
      </c>
      <c r="J118" s="122">
        <f>'BITÁCORA CALIDAD DE AGUA '!BP38</f>
        <v>0</v>
      </c>
      <c r="K118" s="122">
        <f>'BITÁCORA CALIDAD DE AGUA '!BE38</f>
        <v>0</v>
      </c>
      <c r="L118" s="122">
        <f>'BITÁCORA CALIDAD DE AGUA '!BV38</f>
        <v>0</v>
      </c>
      <c r="M118" s="122">
        <f>'BITÁCORA CALIDAD DE AGUA '!BY38</f>
        <v>0</v>
      </c>
      <c r="N118" s="122">
        <f>'BITÁCORA CALIDAD DE AGUA '!CB38</f>
        <v>0</v>
      </c>
      <c r="O118" s="122">
        <f>'BITÁCORA CALIDAD DE AGUA '!CE38</f>
        <v>0</v>
      </c>
      <c r="P118" s="113">
        <f>'BITÁCORA CALIDAD DE AGUA '!CH38</f>
        <v>75.3</v>
      </c>
      <c r="Q118" s="113">
        <f>'BITÁCORA CALIDAD DE AGUA '!CK38</f>
        <v>0</v>
      </c>
      <c r="R118" s="113">
        <f>'BITÁCORA CALIDAD DE AGUA '!CN38</f>
        <v>0</v>
      </c>
      <c r="S118" s="113">
        <f>'BITÁCORA CALIDAD DE AGUA '!CQ38</f>
        <v>0</v>
      </c>
      <c r="T118" s="140"/>
      <c r="U118" s="140"/>
      <c r="V118" s="140"/>
      <c r="W118" s="113">
        <f>INDEX('Tabla datos 1'!E118:V118,MATCH(DASHBOARD!$B$96,'Tabla datos 1'!$E$1:$V$1,0))</f>
        <v>0</v>
      </c>
      <c r="X118" s="113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6" customFormat="1" ht="12.2" customHeight="1" x14ac:dyDescent="0.25">
      <c r="A119" s="79">
        <v>118</v>
      </c>
      <c r="B119" s="118">
        <f t="shared" si="1"/>
        <v>46175</v>
      </c>
      <c r="C119" s="112" t="s">
        <v>136</v>
      </c>
      <c r="D119" s="119">
        <v>3</v>
      </c>
      <c r="E119" s="122">
        <f>'BITÁCORA CALIDAD DE AGUA '!BA39</f>
        <v>0</v>
      </c>
      <c r="F119" s="122">
        <f>'BITÁCORA CALIDAD DE AGUA '!BD39</f>
        <v>0</v>
      </c>
      <c r="G119" s="122">
        <f>'BITÁCORA CALIDAD DE AGUA '!BG39</f>
        <v>0</v>
      </c>
      <c r="H119" s="122">
        <f>'BITÁCORA CALIDAD DE AGUA '!BJ39</f>
        <v>0</v>
      </c>
      <c r="I119" s="122">
        <f>'BITÁCORA CALIDAD DE AGUA '!BM39</f>
        <v>0</v>
      </c>
      <c r="J119" s="122">
        <f>'BITÁCORA CALIDAD DE AGUA '!BP39</f>
        <v>0</v>
      </c>
      <c r="K119" s="122">
        <f>'BITÁCORA CALIDAD DE AGUA '!BE39</f>
        <v>0</v>
      </c>
      <c r="L119" s="122">
        <f>'BITÁCORA CALIDAD DE AGUA '!BV39</f>
        <v>0</v>
      </c>
      <c r="M119" s="122">
        <f>'BITÁCORA CALIDAD DE AGUA '!BY39</f>
        <v>0</v>
      </c>
      <c r="N119" s="122">
        <f>'BITÁCORA CALIDAD DE AGUA '!CB39</f>
        <v>0</v>
      </c>
      <c r="O119" s="122">
        <f>'BITÁCORA CALIDAD DE AGUA '!CE39</f>
        <v>0</v>
      </c>
      <c r="P119" s="113">
        <f>'BITÁCORA CALIDAD DE AGUA '!CH39</f>
        <v>0.252</v>
      </c>
      <c r="Q119" s="113">
        <f>'BITÁCORA CALIDAD DE AGUA '!CK39</f>
        <v>0</v>
      </c>
      <c r="R119" s="113">
        <f>'BITÁCORA CALIDAD DE AGUA '!CN39</f>
        <v>0</v>
      </c>
      <c r="S119" s="113">
        <f>'BITÁCORA CALIDAD DE AGUA '!CQ39</f>
        <v>0</v>
      </c>
      <c r="T119" s="140"/>
      <c r="U119" s="140"/>
      <c r="V119" s="140"/>
      <c r="W119" s="113">
        <f>INDEX('Tabla datos 1'!E119:V119,MATCH(DASHBOARD!$B$96,'Tabla datos 1'!$E$1:$V$1,0))</f>
        <v>0</v>
      </c>
      <c r="X119" s="113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6" customFormat="1" ht="12.2" customHeight="1" x14ac:dyDescent="0.25">
      <c r="A120" s="79">
        <v>119</v>
      </c>
      <c r="B120" s="118">
        <f t="shared" si="1"/>
        <v>46175</v>
      </c>
      <c r="C120" s="112" t="s">
        <v>137</v>
      </c>
      <c r="D120" s="119">
        <v>3</v>
      </c>
      <c r="E120" s="122">
        <f>'BITÁCORA CALIDAD DE AGUA '!BA40</f>
        <v>0</v>
      </c>
      <c r="F120" s="122">
        <f>'BITÁCORA CALIDAD DE AGUA '!BD40</f>
        <v>0</v>
      </c>
      <c r="G120" s="122">
        <f>'BITÁCORA CALIDAD DE AGUA '!BG40</f>
        <v>0</v>
      </c>
      <c r="H120" s="122">
        <f>'BITÁCORA CALIDAD DE AGUA '!BJ40</f>
        <v>0</v>
      </c>
      <c r="I120" s="122">
        <f>'BITÁCORA CALIDAD DE AGUA '!BM40</f>
        <v>0</v>
      </c>
      <c r="J120" s="122">
        <f>'BITÁCORA CALIDAD DE AGUA '!BP40</f>
        <v>0</v>
      </c>
      <c r="K120" s="122">
        <f>'BITÁCORA CALIDAD DE AGUA '!BE40</f>
        <v>0</v>
      </c>
      <c r="L120" s="122">
        <f>'BITÁCORA CALIDAD DE AGUA '!BV40</f>
        <v>0</v>
      </c>
      <c r="M120" s="122">
        <f>'BITÁCORA CALIDAD DE AGUA '!BY40</f>
        <v>0</v>
      </c>
      <c r="N120" s="122">
        <f>'BITÁCORA CALIDAD DE AGUA '!CB40</f>
        <v>0</v>
      </c>
      <c r="O120" s="122">
        <f>'BITÁCORA CALIDAD DE AGUA '!CE40</f>
        <v>0</v>
      </c>
      <c r="P120" s="113">
        <f>'BITÁCORA CALIDAD DE AGUA '!CH40</f>
        <v>0</v>
      </c>
      <c r="Q120" s="113">
        <f>'BITÁCORA CALIDAD DE AGUA '!CK40</f>
        <v>0</v>
      </c>
      <c r="R120" s="113">
        <f>'BITÁCORA CALIDAD DE AGUA '!CN40</f>
        <v>0</v>
      </c>
      <c r="S120" s="113">
        <f>'BITÁCORA CALIDAD DE AGUA '!CQ40</f>
        <v>0</v>
      </c>
      <c r="T120" s="140"/>
      <c r="U120" s="140"/>
      <c r="V120" s="140"/>
      <c r="W120" s="113">
        <f>INDEX('Tabla datos 1'!E120:V120,MATCH(DASHBOARD!$B$96,'Tabla datos 1'!$E$1:$V$1,0))</f>
        <v>0</v>
      </c>
      <c r="X120" s="113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6" customFormat="1" ht="12.2" customHeight="1" x14ac:dyDescent="0.25">
      <c r="A121" s="79">
        <v>120</v>
      </c>
      <c r="B121" s="118">
        <f t="shared" si="1"/>
        <v>46175</v>
      </c>
      <c r="C121" s="112" t="s">
        <v>138</v>
      </c>
      <c r="D121" s="119">
        <v>3</v>
      </c>
      <c r="E121" s="122">
        <f>'BITÁCORA CALIDAD DE AGUA '!BA41</f>
        <v>0</v>
      </c>
      <c r="F121" s="122">
        <f>'BITÁCORA CALIDAD DE AGUA '!BD41</f>
        <v>0</v>
      </c>
      <c r="G121" s="122">
        <f>'BITÁCORA CALIDAD DE AGUA '!BG41</f>
        <v>0</v>
      </c>
      <c r="H121" s="122">
        <f>'BITÁCORA CALIDAD DE AGUA '!BJ41</f>
        <v>0</v>
      </c>
      <c r="I121" s="122">
        <f>'BITÁCORA CALIDAD DE AGUA '!BM41</f>
        <v>0</v>
      </c>
      <c r="J121" s="122">
        <f>'BITÁCORA CALIDAD DE AGUA '!BP41</f>
        <v>0</v>
      </c>
      <c r="K121" s="122">
        <f>'BITÁCORA CALIDAD DE AGUA '!BE41</f>
        <v>0</v>
      </c>
      <c r="L121" s="122">
        <f>'BITÁCORA CALIDAD DE AGUA '!BV41</f>
        <v>0</v>
      </c>
      <c r="M121" s="122">
        <f>'BITÁCORA CALIDAD DE AGUA '!BY41</f>
        <v>0</v>
      </c>
      <c r="N121" s="122">
        <f>'BITÁCORA CALIDAD DE AGUA '!CB41</f>
        <v>0</v>
      </c>
      <c r="O121" s="122">
        <f>'BITÁCORA CALIDAD DE AGUA '!CE41</f>
        <v>0</v>
      </c>
      <c r="P121" s="113">
        <f>'BITÁCORA CALIDAD DE AGUA '!CH41</f>
        <v>0</v>
      </c>
      <c r="Q121" s="113">
        <f>'BITÁCORA CALIDAD DE AGUA '!CK41</f>
        <v>0</v>
      </c>
      <c r="R121" s="113">
        <f>'BITÁCORA CALIDAD DE AGUA '!CN41</f>
        <v>0</v>
      </c>
      <c r="S121" s="113">
        <f>'BITÁCORA CALIDAD DE AGUA '!CQ41</f>
        <v>0</v>
      </c>
      <c r="T121" s="140"/>
      <c r="U121" s="140"/>
      <c r="V121" s="140"/>
      <c r="W121" s="113">
        <f>INDEX('Tabla datos 1'!E121:V121,MATCH(DASHBOARD!$B$96,'Tabla datos 1'!$E$1:$V$1,0))</f>
        <v>0</v>
      </c>
      <c r="X121" s="113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6" customFormat="1" ht="12.2" customHeight="1" x14ac:dyDescent="0.25">
      <c r="A122" s="79">
        <v>121</v>
      </c>
      <c r="B122" s="118">
        <f t="shared" si="1"/>
        <v>46175</v>
      </c>
      <c r="C122" s="112" t="s">
        <v>139</v>
      </c>
      <c r="D122" s="119">
        <v>3</v>
      </c>
      <c r="E122" s="122">
        <f>'BITÁCORA CALIDAD DE AGUA '!BA42</f>
        <v>0</v>
      </c>
      <c r="F122" s="122">
        <f>'BITÁCORA CALIDAD DE AGUA '!BD42</f>
        <v>0</v>
      </c>
      <c r="G122" s="122">
        <f>'BITÁCORA CALIDAD DE AGUA '!BG42</f>
        <v>0</v>
      </c>
      <c r="H122" s="122">
        <f>'BITÁCORA CALIDAD DE AGUA '!BJ42</f>
        <v>0</v>
      </c>
      <c r="I122" s="122">
        <f>'BITÁCORA CALIDAD DE AGUA '!BM42</f>
        <v>0</v>
      </c>
      <c r="J122" s="122">
        <f>'BITÁCORA CALIDAD DE AGUA '!BP42</f>
        <v>0</v>
      </c>
      <c r="K122" s="122">
        <f>'BITÁCORA CALIDAD DE AGUA '!BE42</f>
        <v>0</v>
      </c>
      <c r="L122" s="122">
        <f>'BITÁCORA CALIDAD DE AGUA '!BV42</f>
        <v>0</v>
      </c>
      <c r="M122" s="122">
        <f>'BITÁCORA CALIDAD DE AGUA '!BY42</f>
        <v>0</v>
      </c>
      <c r="N122" s="122">
        <f>'BITÁCORA CALIDAD DE AGUA '!CB42</f>
        <v>0</v>
      </c>
      <c r="O122" s="122">
        <f>'BITÁCORA CALIDAD DE AGUA '!CE42</f>
        <v>0</v>
      </c>
      <c r="P122" s="113">
        <f>'BITÁCORA CALIDAD DE AGUA '!CH42</f>
        <v>0</v>
      </c>
      <c r="Q122" s="113">
        <f>'BITÁCORA CALIDAD DE AGUA '!CK42</f>
        <v>0</v>
      </c>
      <c r="R122" s="113">
        <f>'BITÁCORA CALIDAD DE AGUA '!CN42</f>
        <v>0</v>
      </c>
      <c r="S122" s="113">
        <f>'BITÁCORA CALIDAD DE AGUA '!CQ42</f>
        <v>0</v>
      </c>
      <c r="T122" s="140"/>
      <c r="U122" s="140"/>
      <c r="V122" s="140"/>
      <c r="W122" s="113">
        <f>INDEX('Tabla datos 1'!E122:V122,MATCH(DASHBOARD!$B$96,'Tabla datos 1'!$E$1:$V$1,0))</f>
        <v>0</v>
      </c>
      <c r="X122" s="113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6" customFormat="1" x14ac:dyDescent="0.25">
      <c r="A123" s="79">
        <v>122</v>
      </c>
      <c r="B123" s="118">
        <f t="shared" si="1"/>
        <v>46175</v>
      </c>
      <c r="C123" s="112" t="s">
        <v>140</v>
      </c>
      <c r="D123" s="119">
        <v>3</v>
      </c>
      <c r="E123" s="122">
        <f>'BITÁCORA CALIDAD DE AGUA '!BA43</f>
        <v>0</v>
      </c>
      <c r="F123" s="122">
        <f>'BITÁCORA CALIDAD DE AGUA '!BD43</f>
        <v>0</v>
      </c>
      <c r="G123" s="122">
        <f>'BITÁCORA CALIDAD DE AGUA '!BG43</f>
        <v>0</v>
      </c>
      <c r="H123" s="122">
        <f>'BITÁCORA CALIDAD DE AGUA '!BJ43</f>
        <v>0</v>
      </c>
      <c r="I123" s="122">
        <f>'BITÁCORA CALIDAD DE AGUA '!BM43</f>
        <v>0</v>
      </c>
      <c r="J123" s="122">
        <f>'BITÁCORA CALIDAD DE AGUA '!BP43</f>
        <v>0</v>
      </c>
      <c r="K123" s="122">
        <f>'BITÁCORA CALIDAD DE AGUA '!BE43</f>
        <v>0</v>
      </c>
      <c r="L123" s="122">
        <f>'BITÁCORA CALIDAD DE AGUA '!BV43</f>
        <v>0</v>
      </c>
      <c r="M123" s="122">
        <f>'BITÁCORA CALIDAD DE AGUA '!BY43</f>
        <v>0</v>
      </c>
      <c r="N123" s="122">
        <f>'BITÁCORA CALIDAD DE AGUA '!CB43</f>
        <v>0</v>
      </c>
      <c r="O123" s="122">
        <f>'BITÁCORA CALIDAD DE AGUA '!CE43</f>
        <v>0</v>
      </c>
      <c r="P123" s="113">
        <f>'BITÁCORA CALIDAD DE AGUA '!CH43</f>
        <v>0</v>
      </c>
      <c r="Q123" s="113">
        <f>'BITÁCORA CALIDAD DE AGUA '!CK43</f>
        <v>0</v>
      </c>
      <c r="R123" s="113">
        <f>'BITÁCORA CALIDAD DE AGUA '!CN43</f>
        <v>0</v>
      </c>
      <c r="S123" s="113">
        <f>'BITÁCORA CALIDAD DE AGUA '!CQ43</f>
        <v>0</v>
      </c>
      <c r="T123" s="140"/>
      <c r="U123" s="140"/>
      <c r="V123" s="140"/>
      <c r="W123" s="113">
        <f>INDEX('Tabla datos 1'!E123:V123,MATCH(DASHBOARD!$B$96,'Tabla datos 1'!$E$1:$V$1,0))</f>
        <v>0</v>
      </c>
      <c r="X123" s="113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6" customFormat="1" x14ac:dyDescent="0.25">
      <c r="A124" s="79">
        <v>123</v>
      </c>
      <c r="B124" s="118">
        <f t="shared" si="1"/>
        <v>46175</v>
      </c>
      <c r="C124" s="112" t="s">
        <v>141</v>
      </c>
      <c r="D124" s="119">
        <v>3</v>
      </c>
      <c r="E124" s="122">
        <f>'BITÁCORA CALIDAD DE AGUA '!BA44</f>
        <v>0</v>
      </c>
      <c r="F124" s="122">
        <f>'BITÁCORA CALIDAD DE AGUA '!BD44</f>
        <v>0</v>
      </c>
      <c r="G124" s="122">
        <f>'BITÁCORA CALIDAD DE AGUA '!BG44</f>
        <v>0</v>
      </c>
      <c r="H124" s="122">
        <f>'BITÁCORA CALIDAD DE AGUA '!BJ44</f>
        <v>0</v>
      </c>
      <c r="I124" s="122">
        <f>'BITÁCORA CALIDAD DE AGUA '!BM44</f>
        <v>0</v>
      </c>
      <c r="J124" s="122">
        <f>'BITÁCORA CALIDAD DE AGUA '!BP44</f>
        <v>0</v>
      </c>
      <c r="K124" s="122">
        <f>'BITÁCORA CALIDAD DE AGUA '!BE44</f>
        <v>0</v>
      </c>
      <c r="L124" s="122">
        <f>'BITÁCORA CALIDAD DE AGUA '!BV44</f>
        <v>0</v>
      </c>
      <c r="M124" s="122">
        <f>'BITÁCORA CALIDAD DE AGUA '!BY44</f>
        <v>0</v>
      </c>
      <c r="N124" s="122">
        <f>'BITÁCORA CALIDAD DE AGUA '!CB44</f>
        <v>0</v>
      </c>
      <c r="O124" s="122">
        <f>'BITÁCORA CALIDAD DE AGUA '!CE44</f>
        <v>0</v>
      </c>
      <c r="P124" s="113">
        <f>'BITÁCORA CALIDAD DE AGUA '!CH44</f>
        <v>0</v>
      </c>
      <c r="Q124" s="113">
        <f>'BITÁCORA CALIDAD DE AGUA '!CK44</f>
        <v>0</v>
      </c>
      <c r="R124" s="113">
        <f>'BITÁCORA CALIDAD DE AGUA '!CN44</f>
        <v>0</v>
      </c>
      <c r="S124" s="113">
        <f>'BITÁCORA CALIDAD DE AGUA '!CQ44</f>
        <v>0</v>
      </c>
      <c r="T124" s="140"/>
      <c r="U124" s="140"/>
      <c r="V124" s="140"/>
      <c r="W124" s="113">
        <f>INDEX('Tabla datos 1'!E124:V124,MATCH(DASHBOARD!$B$96,'Tabla datos 1'!$E$1:$V$1,0))</f>
        <v>0</v>
      </c>
      <c r="X124" s="113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6" customFormat="1" x14ac:dyDescent="0.25">
      <c r="A125" s="79">
        <v>124</v>
      </c>
      <c r="B125" s="118">
        <f t="shared" si="1"/>
        <v>46175</v>
      </c>
      <c r="C125" s="112" t="s">
        <v>142</v>
      </c>
      <c r="D125" s="119">
        <v>3</v>
      </c>
      <c r="E125" s="122">
        <f>'BITÁCORA CALIDAD DE AGUA '!BA45</f>
        <v>10100</v>
      </c>
      <c r="F125" s="122">
        <f>'BITÁCORA CALIDAD DE AGUA '!BD45</f>
        <v>4230</v>
      </c>
      <c r="G125" s="122">
        <f>'BITÁCORA CALIDAD DE AGUA '!BG45</f>
        <v>4550</v>
      </c>
      <c r="H125" s="122">
        <f>'BITÁCORA CALIDAD DE AGUA '!BJ45</f>
        <v>0</v>
      </c>
      <c r="I125" s="122">
        <f>'BITÁCORA CALIDAD DE AGUA '!BM45</f>
        <v>0</v>
      </c>
      <c r="J125" s="122">
        <f>'BITÁCORA CALIDAD DE AGUA '!BP45</f>
        <v>0</v>
      </c>
      <c r="K125" s="122">
        <f>'BITÁCORA CALIDAD DE AGUA '!BE45</f>
        <v>3280</v>
      </c>
      <c r="L125" s="122">
        <f>'BITÁCORA CALIDAD DE AGUA '!BV45</f>
        <v>4300</v>
      </c>
      <c r="M125" s="122">
        <f>'BITÁCORA CALIDAD DE AGUA '!BY45</f>
        <v>4270</v>
      </c>
      <c r="N125" s="122">
        <f>'BITÁCORA CALIDAD DE AGUA '!CB45</f>
        <v>15250</v>
      </c>
      <c r="O125" s="122">
        <f>'BITÁCORA CALIDAD DE AGUA '!CE45</f>
        <v>0</v>
      </c>
      <c r="P125" s="113">
        <f>'BITÁCORA CALIDAD DE AGUA '!CH45</f>
        <v>362</v>
      </c>
      <c r="Q125" s="113">
        <f>'BITÁCORA CALIDAD DE AGUA '!CK45</f>
        <v>0</v>
      </c>
      <c r="R125" s="113">
        <f>'BITÁCORA CALIDAD DE AGUA '!CN45</f>
        <v>0</v>
      </c>
      <c r="S125" s="113">
        <f>'BITÁCORA CALIDAD DE AGUA '!CQ45</f>
        <v>0</v>
      </c>
      <c r="T125" s="140"/>
      <c r="U125" s="140"/>
      <c r="V125" s="140"/>
      <c r="W125" s="113">
        <f>INDEX('Tabla datos 1'!E125:V125,MATCH(DASHBOARD!$B$96,'Tabla datos 1'!$E$1:$V$1,0))</f>
        <v>4550</v>
      </c>
      <c r="X125" s="113">
        <f>INDEX('Tabla datos 1'!E125:V125,MATCH(DASHBOARD!$B$275,'Tabla datos 1'!$E$1:$V$1,0))</f>
        <v>4550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6" customFormat="1" x14ac:dyDescent="0.25">
      <c r="A126" s="79">
        <v>125</v>
      </c>
      <c r="B126" s="118">
        <f t="shared" si="1"/>
        <v>46175</v>
      </c>
      <c r="C126" s="112" t="s">
        <v>143</v>
      </c>
      <c r="D126" s="119">
        <v>3</v>
      </c>
      <c r="E126" s="122">
        <f>'BITÁCORA CALIDAD DE AGUA '!BA46</f>
        <v>8734</v>
      </c>
      <c r="F126" s="122">
        <f>'BITÁCORA CALIDAD DE AGUA '!BD46</f>
        <v>15516</v>
      </c>
      <c r="G126" s="122">
        <f>'BITÁCORA CALIDAD DE AGUA '!BG46</f>
        <v>468</v>
      </c>
      <c r="H126" s="122">
        <f>'BITÁCORA CALIDAD DE AGUA '!BJ46</f>
        <v>0</v>
      </c>
      <c r="I126" s="122">
        <f>'BITÁCORA CALIDAD DE AGUA '!BM46</f>
        <v>0</v>
      </c>
      <c r="J126" s="122">
        <f>'BITÁCORA CALIDAD DE AGUA '!BP46</f>
        <v>0</v>
      </c>
      <c r="K126" s="122">
        <f>'BITÁCORA CALIDAD DE AGUA '!BE46</f>
        <v>647</v>
      </c>
      <c r="L126" s="122">
        <f>'BITÁCORA CALIDAD DE AGUA '!BV46</f>
        <v>391</v>
      </c>
      <c r="M126" s="122">
        <f>'BITÁCORA CALIDAD DE AGUA '!BY46</f>
        <v>375</v>
      </c>
      <c r="N126" s="122">
        <f>'BITÁCORA CALIDAD DE AGUA '!CB46</f>
        <v>1344</v>
      </c>
      <c r="O126" s="122">
        <f>'BITÁCORA CALIDAD DE AGUA '!CE46</f>
        <v>0</v>
      </c>
      <c r="P126" s="113">
        <f>'BITÁCORA CALIDAD DE AGUA '!CH46</f>
        <v>12</v>
      </c>
      <c r="Q126" s="113">
        <f>'BITÁCORA CALIDAD DE AGUA '!CK46</f>
        <v>0</v>
      </c>
      <c r="R126" s="113">
        <f>'BITÁCORA CALIDAD DE AGUA '!CN46</f>
        <v>0</v>
      </c>
      <c r="S126" s="113">
        <f>'BITÁCORA CALIDAD DE AGUA '!CQ46</f>
        <v>0</v>
      </c>
      <c r="T126" s="140"/>
      <c r="U126" s="140"/>
      <c r="V126" s="140"/>
      <c r="W126" s="113">
        <f>INDEX('Tabla datos 1'!E126:V126,MATCH(DASHBOARD!$B$96,'Tabla datos 1'!$E$1:$V$1,0))</f>
        <v>468</v>
      </c>
      <c r="X126" s="113">
        <f>INDEX('Tabla datos 1'!E126:V126,MATCH(DASHBOARD!$B$275,'Tabla datos 1'!$E$1:$V$1,0))</f>
        <v>468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5" customFormat="1" ht="15.75" thickBot="1" x14ac:dyDescent="0.3">
      <c r="A127" s="79">
        <v>126</v>
      </c>
      <c r="B127" s="118">
        <f t="shared" si="1"/>
        <v>46175</v>
      </c>
      <c r="C127" s="123" t="s">
        <v>144</v>
      </c>
      <c r="D127" s="124">
        <v>3</v>
      </c>
      <c r="E127" s="126">
        <f>'BITÁCORA CALIDAD DE AGUA '!BA47</f>
        <v>0</v>
      </c>
      <c r="F127" s="126">
        <f>'BITÁCORA CALIDAD DE AGUA '!BD47</f>
        <v>0</v>
      </c>
      <c r="G127" s="126">
        <f>'BITÁCORA CALIDAD DE AGUA '!BG47</f>
        <v>0</v>
      </c>
      <c r="H127" s="126">
        <f>'BITÁCORA CALIDAD DE AGUA '!BJ47</f>
        <v>0</v>
      </c>
      <c r="I127" s="126">
        <f>'BITÁCORA CALIDAD DE AGUA '!BM47</f>
        <v>0</v>
      </c>
      <c r="J127" s="126">
        <f>'BITÁCORA CALIDAD DE AGUA '!BP47</f>
        <v>0</v>
      </c>
      <c r="K127" s="126">
        <f>'BITÁCORA CALIDAD DE AGUA '!BE47</f>
        <v>0</v>
      </c>
      <c r="L127" s="126">
        <f>'BITÁCORA CALIDAD DE AGUA '!BV47</f>
        <v>0</v>
      </c>
      <c r="M127" s="126">
        <f>'BITÁCORA CALIDAD DE AGUA '!BY47</f>
        <v>0</v>
      </c>
      <c r="N127" s="126">
        <f>'BITÁCORA CALIDAD DE AGUA '!CB47</f>
        <v>0</v>
      </c>
      <c r="O127" s="126">
        <f>'BITÁCORA CALIDAD DE AGUA '!CE47</f>
        <v>0</v>
      </c>
      <c r="P127" s="114">
        <f>'BITÁCORA CALIDAD DE AGUA '!CH47</f>
        <v>0</v>
      </c>
      <c r="Q127" s="114">
        <f>'BITÁCORA CALIDAD DE AGUA '!CK47</f>
        <v>0</v>
      </c>
      <c r="R127" s="114">
        <f>'BITÁCORA CALIDAD DE AGUA '!CN47</f>
        <v>0</v>
      </c>
      <c r="S127" s="114">
        <f>'BITÁCORA CALIDAD DE AGUA '!CQ47</f>
        <v>0</v>
      </c>
      <c r="T127" s="141"/>
      <c r="U127" s="141"/>
      <c r="V127" s="141"/>
      <c r="W127" s="114">
        <f>INDEX('Tabla datos 1'!E127:V127,MATCH(DASHBOARD!$B$96,'Tabla datos 1'!$E$1:$V$1,0))</f>
        <v>0</v>
      </c>
      <c r="X127" s="114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79" customFormat="1" ht="12.2" customHeight="1" x14ac:dyDescent="0.25">
      <c r="A128" s="79">
        <v>127</v>
      </c>
      <c r="B128" s="75">
        <f>+B127+1</f>
        <v>46176</v>
      </c>
      <c r="C128" s="76" t="s">
        <v>125</v>
      </c>
      <c r="D128" s="77">
        <v>1</v>
      </c>
      <c r="E128" s="78">
        <f>'BITÁCORA CALIDAD DE AGUA '!AY51</f>
        <v>38.4</v>
      </c>
      <c r="F128" s="78">
        <f>'BITÁCORA CALIDAD DE AGUA '!BB51</f>
        <v>34.1</v>
      </c>
      <c r="G128" s="78">
        <f>'BITÁCORA CALIDAD DE AGUA '!BE51</f>
        <v>33.700000000000003</v>
      </c>
      <c r="H128" s="78">
        <f>'BITÁCORA CALIDAD DE AGUA '!BH51</f>
        <v>0</v>
      </c>
      <c r="I128" s="78">
        <f>'BITÁCORA CALIDAD DE AGUA '!BK51</f>
        <v>0</v>
      </c>
      <c r="J128" s="78">
        <f>'BITÁCORA CALIDAD DE AGUA '!BN51</f>
        <v>0</v>
      </c>
      <c r="K128" s="78">
        <f>'BITÁCORA CALIDAD DE AGUA '!BQ51</f>
        <v>0</v>
      </c>
      <c r="L128" s="78">
        <f>'BITÁCORA CALIDAD DE AGUA '!BT51</f>
        <v>32.4</v>
      </c>
      <c r="M128" s="78">
        <f>'BITÁCORA CALIDAD DE AGUA '!BW51</f>
        <v>33.200000000000003</v>
      </c>
      <c r="N128" s="78">
        <f>'BITÁCORA CALIDAD DE AGUA '!BZ51</f>
        <v>31.6</v>
      </c>
      <c r="O128" s="78">
        <f>'BITÁCORA CALIDAD DE AGUA '!CC51</f>
        <v>0</v>
      </c>
      <c r="P128" s="76">
        <f>'BITÁCORA CALIDAD DE AGUA '!CF51</f>
        <v>0</v>
      </c>
      <c r="Q128" s="76">
        <f>'BITÁCORA CALIDAD DE AGUA '!CI51</f>
        <v>0</v>
      </c>
      <c r="R128" s="76">
        <f>'BITÁCORA CALIDAD DE AGUA '!CL51</f>
        <v>0</v>
      </c>
      <c r="S128" s="76">
        <f>'BITÁCORA CALIDAD DE AGUA '!CO51</f>
        <v>0</v>
      </c>
      <c r="T128" s="127"/>
      <c r="U128" s="127"/>
      <c r="V128" s="127"/>
      <c r="W128" s="76">
        <f>INDEX('Tabla datos 1'!E128:V128,MATCH(DASHBOARD!$B$96,'Tabla datos 1'!$E$1:$V$1,0))</f>
        <v>33.700000000000003</v>
      </c>
      <c r="X128" s="76">
        <f>INDEX('Tabla datos 1'!E128:V128,MATCH(DASHBOARD!$B$275,'Tabla datos 1'!$E$1:$V$1,0))</f>
        <v>33.700000000000003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79" customFormat="1" ht="12.2" customHeight="1" x14ac:dyDescent="0.25">
      <c r="A129" s="79">
        <v>128</v>
      </c>
      <c r="B129" s="80">
        <f>+B128</f>
        <v>46176</v>
      </c>
      <c r="C129" s="81" t="s">
        <v>8</v>
      </c>
      <c r="D129" s="82">
        <v>1</v>
      </c>
      <c r="E129" s="83">
        <f>'BITÁCORA CALIDAD DE AGUA '!AY52</f>
        <v>8.94</v>
      </c>
      <c r="F129" s="83">
        <f>'BITÁCORA CALIDAD DE AGUA '!BB52</f>
        <v>7.07</v>
      </c>
      <c r="G129" s="83">
        <f>'BITÁCORA CALIDAD DE AGUA '!BE52</f>
        <v>6.72</v>
      </c>
      <c r="H129" s="83">
        <f>'BITÁCORA CALIDAD DE AGUA '!BH52</f>
        <v>0</v>
      </c>
      <c r="I129" s="83">
        <f>'BITÁCORA CALIDAD DE AGUA '!BK52</f>
        <v>0</v>
      </c>
      <c r="J129" s="83">
        <f>'BITÁCORA CALIDAD DE AGUA '!BN52</f>
        <v>0</v>
      </c>
      <c r="K129" s="83">
        <f>'BITÁCORA CALIDAD DE AGUA '!BQ52</f>
        <v>0</v>
      </c>
      <c r="L129" s="83">
        <f>'BITÁCORA CALIDAD DE AGUA '!BT52</f>
        <v>7.21</v>
      </c>
      <c r="M129" s="83">
        <f>'BITÁCORA CALIDAD DE AGUA '!BW52</f>
        <v>7.43</v>
      </c>
      <c r="N129" s="83">
        <f>'BITÁCORA CALIDAD DE AGUA '!BZ52</f>
        <v>7.85</v>
      </c>
      <c r="O129" s="83">
        <f>'BITÁCORA CALIDAD DE AGUA '!CC52</f>
        <v>0</v>
      </c>
      <c r="P129" s="84">
        <f>'BITÁCORA CALIDAD DE AGUA '!CF52</f>
        <v>0</v>
      </c>
      <c r="Q129" s="84">
        <f>'BITÁCORA CALIDAD DE AGUA '!CI52</f>
        <v>0</v>
      </c>
      <c r="R129" s="84">
        <f>'BITÁCORA CALIDAD DE AGUA '!CL52</f>
        <v>0</v>
      </c>
      <c r="S129" s="84">
        <f>'BITÁCORA CALIDAD DE AGUA '!CO52</f>
        <v>0</v>
      </c>
      <c r="T129" s="128"/>
      <c r="U129" s="128"/>
      <c r="V129" s="128"/>
      <c r="W129" s="84">
        <f>INDEX('Tabla datos 1'!E129:V129,MATCH(DASHBOARD!$B$96,'Tabla datos 1'!$E$1:$V$1,0))</f>
        <v>6.72</v>
      </c>
      <c r="X129" s="84">
        <f>INDEX('Tabla datos 1'!E129:V129,MATCH(DASHBOARD!$B$275,'Tabla datos 1'!$E$1:$V$1,0))</f>
        <v>6.72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79" customFormat="1" ht="12.2" customHeight="1" x14ac:dyDescent="0.25">
      <c r="A130" s="79">
        <v>129</v>
      </c>
      <c r="B130" s="80">
        <f t="shared" ref="B130:B190" si="2">+B129</f>
        <v>46176</v>
      </c>
      <c r="C130" s="85" t="s">
        <v>126</v>
      </c>
      <c r="D130" s="82">
        <v>1</v>
      </c>
      <c r="E130" s="86">
        <f>'BITÁCORA CALIDAD DE AGUA '!AY53</f>
        <v>0</v>
      </c>
      <c r="F130" s="86">
        <f>'BITÁCORA CALIDAD DE AGUA '!BB53</f>
        <v>2350</v>
      </c>
      <c r="G130" s="86">
        <f>'BITÁCORA CALIDAD DE AGUA '!BE53</f>
        <v>616</v>
      </c>
      <c r="H130" s="86">
        <f>'BITÁCORA CALIDAD DE AGUA '!BH53</f>
        <v>0</v>
      </c>
      <c r="I130" s="86">
        <f>'BITÁCORA CALIDAD DE AGUA '!BK53</f>
        <v>0</v>
      </c>
      <c r="J130" s="86">
        <f>'BITÁCORA CALIDAD DE AGUA '!BN53</f>
        <v>0</v>
      </c>
      <c r="K130" s="86">
        <f>'BITÁCORA CALIDAD DE AGUA '!BQ53</f>
        <v>0</v>
      </c>
      <c r="L130" s="86">
        <f>'BITÁCORA CALIDAD DE AGUA '!BT53</f>
        <v>109</v>
      </c>
      <c r="M130" s="86">
        <f>'BITÁCORA CALIDAD DE AGUA '!BW53</f>
        <v>109</v>
      </c>
      <c r="N130" s="86">
        <f>'BITÁCORA CALIDAD DE AGUA '!BZ53</f>
        <v>297</v>
      </c>
      <c r="O130" s="86">
        <f>'BITÁCORA CALIDAD DE AGUA '!CC53</f>
        <v>0</v>
      </c>
      <c r="P130" s="85">
        <f>'BITÁCORA CALIDAD DE AGUA '!CF53</f>
        <v>0</v>
      </c>
      <c r="Q130" s="85">
        <f>'BITÁCORA CALIDAD DE AGUA '!CI53</f>
        <v>0</v>
      </c>
      <c r="R130" s="85">
        <f>'BITÁCORA CALIDAD DE AGUA '!CL53</f>
        <v>0</v>
      </c>
      <c r="S130" s="85">
        <f>'BITÁCORA CALIDAD DE AGUA '!CO53</f>
        <v>0</v>
      </c>
      <c r="T130" s="129"/>
      <c r="U130" s="129"/>
      <c r="V130" s="129"/>
      <c r="W130" s="85">
        <f>INDEX('Tabla datos 1'!E130:V130,MATCH(DASHBOARD!$B$96,'Tabla datos 1'!$E$1:$V$1,0))</f>
        <v>616</v>
      </c>
      <c r="X130" s="85">
        <f>INDEX('Tabla datos 1'!E130:V130,MATCH(DASHBOARD!$B$275,'Tabla datos 1'!$E$1:$V$1,0))</f>
        <v>616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79" customFormat="1" ht="12.2" customHeight="1" x14ac:dyDescent="0.25">
      <c r="A131" s="79">
        <v>130</v>
      </c>
      <c r="B131" s="80">
        <f t="shared" si="2"/>
        <v>46176</v>
      </c>
      <c r="C131" s="85" t="s">
        <v>127</v>
      </c>
      <c r="D131" s="82">
        <v>1</v>
      </c>
      <c r="E131" s="87">
        <f>'BITÁCORA CALIDAD DE AGUA '!AY54</f>
        <v>1273</v>
      </c>
      <c r="F131" s="87">
        <f>'BITÁCORA CALIDAD DE AGUA '!BB54</f>
        <v>1997</v>
      </c>
      <c r="G131" s="87">
        <f>'BITÁCORA CALIDAD DE AGUA '!BE54</f>
        <v>1973</v>
      </c>
      <c r="H131" s="87">
        <f>'BITÁCORA CALIDAD DE AGUA '!BH54</f>
        <v>0</v>
      </c>
      <c r="I131" s="87">
        <f>'BITÁCORA CALIDAD DE AGUA '!BK54</f>
        <v>0</v>
      </c>
      <c r="J131" s="87">
        <f>'BITÁCORA CALIDAD DE AGUA '!BN54</f>
        <v>0</v>
      </c>
      <c r="K131" s="87">
        <f>'BITÁCORA CALIDAD DE AGUA '!BQ54</f>
        <v>0</v>
      </c>
      <c r="L131" s="87">
        <f>'BITÁCORA CALIDAD DE AGUA '!BT54</f>
        <v>1938</v>
      </c>
      <c r="M131" s="87">
        <f>'BITÁCORA CALIDAD DE AGUA '!BW54</f>
        <v>1930</v>
      </c>
      <c r="N131" s="87">
        <f>'BITÁCORA CALIDAD DE AGUA '!BZ54</f>
        <v>5020</v>
      </c>
      <c r="O131" s="87">
        <f>'BITÁCORA CALIDAD DE AGUA '!CC54</f>
        <v>0</v>
      </c>
      <c r="P131" s="81">
        <f>'BITÁCORA CALIDAD DE AGUA '!CF54</f>
        <v>0</v>
      </c>
      <c r="Q131" s="81">
        <f>'BITÁCORA CALIDAD DE AGUA '!CI54</f>
        <v>0</v>
      </c>
      <c r="R131" s="81">
        <f>'BITÁCORA CALIDAD DE AGUA '!CL54</f>
        <v>0</v>
      </c>
      <c r="S131" s="81">
        <f>'BITÁCORA CALIDAD DE AGUA '!CO54</f>
        <v>0</v>
      </c>
      <c r="T131" s="130"/>
      <c r="U131" s="130"/>
      <c r="V131" s="130"/>
      <c r="W131" s="81">
        <f>INDEX('Tabla datos 1'!E131:V131,MATCH(DASHBOARD!$B$96,'Tabla datos 1'!$E$1:$V$1,0))</f>
        <v>1973</v>
      </c>
      <c r="X131" s="81">
        <f>INDEX('Tabla datos 1'!E131:V131,MATCH(DASHBOARD!$B$275,'Tabla datos 1'!$E$1:$V$1,0))</f>
        <v>1973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79" customFormat="1" ht="12.2" customHeight="1" x14ac:dyDescent="0.25">
      <c r="A132" s="79">
        <v>131</v>
      </c>
      <c r="B132" s="80">
        <f t="shared" si="2"/>
        <v>46176</v>
      </c>
      <c r="C132" s="85" t="s">
        <v>128</v>
      </c>
      <c r="D132" s="82">
        <v>1</v>
      </c>
      <c r="E132" s="87">
        <f>'BITÁCORA CALIDAD DE AGUA '!AY55</f>
        <v>321</v>
      </c>
      <c r="F132" s="87">
        <f>'BITÁCORA CALIDAD DE AGUA '!BB55</f>
        <v>1767</v>
      </c>
      <c r="G132" s="87">
        <f>'BITÁCORA CALIDAD DE AGUA '!BE55</f>
        <v>15</v>
      </c>
      <c r="H132" s="87">
        <f>'BITÁCORA CALIDAD DE AGUA '!BH55</f>
        <v>0</v>
      </c>
      <c r="I132" s="87">
        <f>'BITÁCORA CALIDAD DE AGUA '!BK55</f>
        <v>0</v>
      </c>
      <c r="J132" s="87">
        <f>'BITÁCORA CALIDAD DE AGUA '!BN55</f>
        <v>0</v>
      </c>
      <c r="K132" s="87">
        <f>'BITÁCORA CALIDAD DE AGUA '!BQ55</f>
        <v>0</v>
      </c>
      <c r="L132" s="87">
        <f>'BITÁCORA CALIDAD DE AGUA '!BT55</f>
        <v>2</v>
      </c>
      <c r="M132" s="87">
        <f>'BITÁCORA CALIDAD DE AGUA '!BW55</f>
        <v>1</v>
      </c>
      <c r="N132" s="87">
        <f>'BITÁCORA CALIDAD DE AGUA '!BZ55</f>
        <v>12</v>
      </c>
      <c r="O132" s="87">
        <f>'BITÁCORA CALIDAD DE AGUA '!CC55</f>
        <v>0</v>
      </c>
      <c r="P132" s="81">
        <f>'BITÁCORA CALIDAD DE AGUA '!CF55</f>
        <v>0</v>
      </c>
      <c r="Q132" s="81">
        <f>'BITÁCORA CALIDAD DE AGUA '!CI55</f>
        <v>0</v>
      </c>
      <c r="R132" s="81">
        <f>'BITÁCORA CALIDAD DE AGUA '!CL55</f>
        <v>0</v>
      </c>
      <c r="S132" s="81">
        <f>'BITÁCORA CALIDAD DE AGUA '!CO55</f>
        <v>0</v>
      </c>
      <c r="T132" s="130"/>
      <c r="U132" s="130"/>
      <c r="V132" s="130"/>
      <c r="W132" s="81">
        <f>INDEX('Tabla datos 1'!E132:V132,MATCH(DASHBOARD!$B$96,'Tabla datos 1'!$E$1:$V$1,0))</f>
        <v>15</v>
      </c>
      <c r="X132" s="81">
        <f>INDEX('Tabla datos 1'!E132:V132,MATCH(DASHBOARD!$B$275,'Tabla datos 1'!$E$1:$V$1,0))</f>
        <v>15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79" customFormat="1" ht="12.2" customHeight="1" x14ac:dyDescent="0.25">
      <c r="A133" s="79">
        <v>132</v>
      </c>
      <c r="B133" s="80">
        <f t="shared" si="2"/>
        <v>46176</v>
      </c>
      <c r="C133" s="85" t="s">
        <v>129</v>
      </c>
      <c r="D133" s="82">
        <v>1</v>
      </c>
      <c r="E133" s="87">
        <f>'BITÁCORA CALIDAD DE AGUA '!AY56</f>
        <v>0</v>
      </c>
      <c r="F133" s="87">
        <f>'BITÁCORA CALIDAD DE AGUA '!BB56</f>
        <v>0</v>
      </c>
      <c r="G133" s="87">
        <f>'BITÁCORA CALIDAD DE AGUA '!BE56</f>
        <v>0</v>
      </c>
      <c r="H133" s="87">
        <f>'BITÁCORA CALIDAD DE AGUA '!BH56</f>
        <v>0</v>
      </c>
      <c r="I133" s="87">
        <f>'BITÁCORA CALIDAD DE AGUA '!BK56</f>
        <v>0</v>
      </c>
      <c r="J133" s="87">
        <f>'BITÁCORA CALIDAD DE AGUA '!BN56</f>
        <v>0</v>
      </c>
      <c r="K133" s="87">
        <f>'BITÁCORA CALIDAD DE AGUA '!BQ56</f>
        <v>0</v>
      </c>
      <c r="L133" s="87">
        <f>'BITÁCORA CALIDAD DE AGUA '!BT56</f>
        <v>0</v>
      </c>
      <c r="M133" s="87">
        <f>'BITÁCORA CALIDAD DE AGUA '!BW56</f>
        <v>0</v>
      </c>
      <c r="N133" s="87">
        <f>'BITÁCORA CALIDAD DE AGUA '!BZ56</f>
        <v>0</v>
      </c>
      <c r="O133" s="87">
        <f>'BITÁCORA CALIDAD DE AGUA '!CC56</f>
        <v>0</v>
      </c>
      <c r="P133" s="81">
        <f>'BITÁCORA CALIDAD DE AGUA '!CF56</f>
        <v>0</v>
      </c>
      <c r="Q133" s="81">
        <f>'BITÁCORA CALIDAD DE AGUA '!CI56</f>
        <v>0</v>
      </c>
      <c r="R133" s="81">
        <f>'BITÁCORA CALIDAD DE AGUA '!CL56</f>
        <v>0</v>
      </c>
      <c r="S133" s="81">
        <f>'BITÁCORA CALIDAD DE AGUA '!CO56</f>
        <v>0</v>
      </c>
      <c r="T133" s="130"/>
      <c r="U133" s="130"/>
      <c r="V133" s="130"/>
      <c r="W133" s="81">
        <f>INDEX('Tabla datos 1'!E133:V133,MATCH(DASHBOARD!$B$96,'Tabla datos 1'!$E$1:$V$1,0))</f>
        <v>0</v>
      </c>
      <c r="X133" s="81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79" customFormat="1" ht="12.2" customHeight="1" x14ac:dyDescent="0.25">
      <c r="A134" s="79">
        <v>133</v>
      </c>
      <c r="B134" s="80">
        <f t="shared" si="2"/>
        <v>46176</v>
      </c>
      <c r="C134" s="85" t="s">
        <v>130</v>
      </c>
      <c r="D134" s="82">
        <v>1</v>
      </c>
      <c r="E134" s="87">
        <f>'BITÁCORA CALIDAD DE AGUA '!AY57</f>
        <v>0</v>
      </c>
      <c r="F134" s="87">
        <f>'BITÁCORA CALIDAD DE AGUA '!BB57</f>
        <v>0</v>
      </c>
      <c r="G134" s="87">
        <f>'BITÁCORA CALIDAD DE AGUA '!BE57</f>
        <v>0</v>
      </c>
      <c r="H134" s="87">
        <f>'BITÁCORA CALIDAD DE AGUA '!BH57</f>
        <v>0</v>
      </c>
      <c r="I134" s="87">
        <f>'BITÁCORA CALIDAD DE AGUA '!BK57</f>
        <v>0</v>
      </c>
      <c r="J134" s="87">
        <f>'BITÁCORA CALIDAD DE AGUA '!BN57</f>
        <v>0</v>
      </c>
      <c r="K134" s="87">
        <f>'BITÁCORA CALIDAD DE AGUA '!BQ57</f>
        <v>0</v>
      </c>
      <c r="L134" s="87">
        <f>'BITÁCORA CALIDAD DE AGUA '!BT57</f>
        <v>0</v>
      </c>
      <c r="M134" s="87">
        <f>'BITÁCORA CALIDAD DE AGUA '!BW57</f>
        <v>0</v>
      </c>
      <c r="N134" s="87">
        <f>'BITÁCORA CALIDAD DE AGUA '!BZ57</f>
        <v>0</v>
      </c>
      <c r="O134" s="87">
        <f>'BITÁCORA CALIDAD DE AGUA '!CC57</f>
        <v>0</v>
      </c>
      <c r="P134" s="81">
        <f>'BITÁCORA CALIDAD DE AGUA '!CF57</f>
        <v>0</v>
      </c>
      <c r="Q134" s="81">
        <f>'BITÁCORA CALIDAD DE AGUA '!CI57</f>
        <v>0</v>
      </c>
      <c r="R134" s="81">
        <f>'BITÁCORA CALIDAD DE AGUA '!CL57</f>
        <v>0</v>
      </c>
      <c r="S134" s="81">
        <f>'BITÁCORA CALIDAD DE AGUA '!CO57</f>
        <v>0</v>
      </c>
      <c r="T134" s="130"/>
      <c r="U134" s="130"/>
      <c r="V134" s="130"/>
      <c r="W134" s="81">
        <f>INDEX('Tabla datos 1'!E134:V134,MATCH(DASHBOARD!$B$96,'Tabla datos 1'!$E$1:$V$1,0))</f>
        <v>0</v>
      </c>
      <c r="X134" s="81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79" customFormat="1" ht="12.2" customHeight="1" x14ac:dyDescent="0.25">
      <c r="A135" s="79">
        <v>134</v>
      </c>
      <c r="B135" s="80">
        <f t="shared" si="2"/>
        <v>46176</v>
      </c>
      <c r="C135" s="85" t="s">
        <v>131</v>
      </c>
      <c r="D135" s="82">
        <v>1</v>
      </c>
      <c r="E135" s="87">
        <f>'BITÁCORA CALIDAD DE AGUA '!AY58</f>
        <v>0</v>
      </c>
      <c r="F135" s="87">
        <f>'BITÁCORA CALIDAD DE AGUA '!BB58</f>
        <v>0</v>
      </c>
      <c r="G135" s="87">
        <f>'BITÁCORA CALIDAD DE AGUA '!BE58</f>
        <v>0</v>
      </c>
      <c r="H135" s="87">
        <f>'BITÁCORA CALIDAD DE AGUA '!BH58</f>
        <v>0</v>
      </c>
      <c r="I135" s="87">
        <f>'BITÁCORA CALIDAD DE AGUA '!BK58</f>
        <v>0</v>
      </c>
      <c r="J135" s="87">
        <f>'BITÁCORA CALIDAD DE AGUA '!BN58</f>
        <v>0</v>
      </c>
      <c r="K135" s="87">
        <f>'BITÁCORA CALIDAD DE AGUA '!BQ58</f>
        <v>0</v>
      </c>
      <c r="L135" s="87">
        <f>'BITÁCORA CALIDAD DE AGUA '!BT58</f>
        <v>0</v>
      </c>
      <c r="M135" s="87">
        <f>'BITÁCORA CALIDAD DE AGUA '!BW58</f>
        <v>0</v>
      </c>
      <c r="N135" s="87">
        <f>'BITÁCORA CALIDAD DE AGUA '!BZ58</f>
        <v>0</v>
      </c>
      <c r="O135" s="87">
        <f>'BITÁCORA CALIDAD DE AGUA '!CC58</f>
        <v>0</v>
      </c>
      <c r="P135" s="81">
        <f>'BITÁCORA CALIDAD DE AGUA '!CF58</f>
        <v>0</v>
      </c>
      <c r="Q135" s="81">
        <f>'BITÁCORA CALIDAD DE AGUA '!CI58</f>
        <v>0</v>
      </c>
      <c r="R135" s="81">
        <f>'BITÁCORA CALIDAD DE AGUA '!CL58</f>
        <v>0</v>
      </c>
      <c r="S135" s="81">
        <f>'BITÁCORA CALIDAD DE AGUA '!CO58</f>
        <v>0</v>
      </c>
      <c r="T135" s="130"/>
      <c r="U135" s="130"/>
      <c r="V135" s="130"/>
      <c r="W135" s="81">
        <f>INDEX('Tabla datos 1'!E135:V135,MATCH(DASHBOARD!$B$96,'Tabla datos 1'!$E$1:$V$1,0))</f>
        <v>0</v>
      </c>
      <c r="X135" s="81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79" customFormat="1" ht="12.2" customHeight="1" x14ac:dyDescent="0.25">
      <c r="A136" s="79">
        <v>135</v>
      </c>
      <c r="B136" s="80">
        <f t="shared" si="2"/>
        <v>46176</v>
      </c>
      <c r="C136" s="85" t="s">
        <v>132</v>
      </c>
      <c r="D136" s="82">
        <v>1</v>
      </c>
      <c r="E136" s="87">
        <f>'BITÁCORA CALIDAD DE AGUA '!AY59</f>
        <v>0</v>
      </c>
      <c r="F136" s="87">
        <f>'BITÁCORA CALIDAD DE AGUA '!BB59</f>
        <v>0</v>
      </c>
      <c r="G136" s="87">
        <f>'BITÁCORA CALIDAD DE AGUA '!BE59</f>
        <v>0</v>
      </c>
      <c r="H136" s="87">
        <f>'BITÁCORA CALIDAD DE AGUA '!BH59</f>
        <v>0</v>
      </c>
      <c r="I136" s="87">
        <f>'BITÁCORA CALIDAD DE AGUA '!BK59</f>
        <v>0</v>
      </c>
      <c r="J136" s="87">
        <f>'BITÁCORA CALIDAD DE AGUA '!BN59</f>
        <v>0</v>
      </c>
      <c r="K136" s="87">
        <f>'BITÁCORA CALIDAD DE AGUA '!BQ59</f>
        <v>0</v>
      </c>
      <c r="L136" s="87">
        <f>'BITÁCORA CALIDAD DE AGUA '!BT59</f>
        <v>0</v>
      </c>
      <c r="M136" s="87">
        <f>'BITÁCORA CALIDAD DE AGUA '!BW59</f>
        <v>0</v>
      </c>
      <c r="N136" s="87">
        <f>'BITÁCORA CALIDAD DE AGUA '!BZ59</f>
        <v>0</v>
      </c>
      <c r="O136" s="87">
        <f>'BITÁCORA CALIDAD DE AGUA '!CC59</f>
        <v>0</v>
      </c>
      <c r="P136" s="81">
        <f>'BITÁCORA CALIDAD DE AGUA '!CF59</f>
        <v>0</v>
      </c>
      <c r="Q136" s="81">
        <f>'BITÁCORA CALIDAD DE AGUA '!CI59</f>
        <v>0</v>
      </c>
      <c r="R136" s="81">
        <f>'BITÁCORA CALIDAD DE AGUA '!CL59</f>
        <v>0</v>
      </c>
      <c r="S136" s="81">
        <f>'BITÁCORA CALIDAD DE AGUA '!CO59</f>
        <v>0</v>
      </c>
      <c r="T136" s="130"/>
      <c r="U136" s="130"/>
      <c r="V136" s="130"/>
      <c r="W136" s="81">
        <f>INDEX('Tabla datos 1'!E136:V136,MATCH(DASHBOARD!$B$96,'Tabla datos 1'!$E$1:$V$1,0))</f>
        <v>0</v>
      </c>
      <c r="X136" s="81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79" customFormat="1" ht="12.2" customHeight="1" x14ac:dyDescent="0.25">
      <c r="A137" s="79">
        <v>136</v>
      </c>
      <c r="B137" s="80">
        <f t="shared" si="2"/>
        <v>46176</v>
      </c>
      <c r="C137" s="85" t="s">
        <v>133</v>
      </c>
      <c r="D137" s="82">
        <v>1</v>
      </c>
      <c r="E137" s="87">
        <f>'BITÁCORA CALIDAD DE AGUA '!AY60</f>
        <v>0</v>
      </c>
      <c r="F137" s="87">
        <f>'BITÁCORA CALIDAD DE AGUA '!BB60</f>
        <v>0</v>
      </c>
      <c r="G137" s="87">
        <f>'BITÁCORA CALIDAD DE AGUA '!BE60</f>
        <v>0</v>
      </c>
      <c r="H137" s="87">
        <f>'BITÁCORA CALIDAD DE AGUA '!BH60</f>
        <v>0</v>
      </c>
      <c r="I137" s="87">
        <f>'BITÁCORA CALIDAD DE AGUA '!BK60</f>
        <v>0</v>
      </c>
      <c r="J137" s="87">
        <f>'BITÁCORA CALIDAD DE AGUA '!BN60</f>
        <v>0</v>
      </c>
      <c r="K137" s="87">
        <f>'BITÁCORA CALIDAD DE AGUA '!BQ60</f>
        <v>0</v>
      </c>
      <c r="L137" s="87">
        <f>'BITÁCORA CALIDAD DE AGUA '!BT60</f>
        <v>0</v>
      </c>
      <c r="M137" s="87">
        <f>'BITÁCORA CALIDAD DE AGUA '!BW60</f>
        <v>0</v>
      </c>
      <c r="N137" s="87">
        <f>'BITÁCORA CALIDAD DE AGUA '!BZ60</f>
        <v>0</v>
      </c>
      <c r="O137" s="87">
        <f>'BITÁCORA CALIDAD DE AGUA '!CC60</f>
        <v>0</v>
      </c>
      <c r="P137" s="81">
        <f>'BITÁCORA CALIDAD DE AGUA '!CF60</f>
        <v>0</v>
      </c>
      <c r="Q137" s="81">
        <f>'BITÁCORA CALIDAD DE AGUA '!CI60</f>
        <v>0</v>
      </c>
      <c r="R137" s="81">
        <f>'BITÁCORA CALIDAD DE AGUA '!CL60</f>
        <v>0</v>
      </c>
      <c r="S137" s="81">
        <f>'BITÁCORA CALIDAD DE AGUA '!CO60</f>
        <v>0</v>
      </c>
      <c r="T137" s="130"/>
      <c r="U137" s="130"/>
      <c r="V137" s="130"/>
      <c r="W137" s="81">
        <f>INDEX('Tabla datos 1'!E137:V137,MATCH(DASHBOARD!$B$96,'Tabla datos 1'!$E$1:$V$1,0))</f>
        <v>0</v>
      </c>
      <c r="X137" s="81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79" customFormat="1" ht="12.2" customHeight="1" x14ac:dyDescent="0.25">
      <c r="A138" s="79">
        <v>137</v>
      </c>
      <c r="B138" s="80">
        <f t="shared" si="2"/>
        <v>46176</v>
      </c>
      <c r="C138" s="85" t="s">
        <v>134</v>
      </c>
      <c r="D138" s="82">
        <v>1</v>
      </c>
      <c r="E138" s="87">
        <f>'BITÁCORA CALIDAD DE AGUA '!AY61</f>
        <v>0</v>
      </c>
      <c r="F138" s="87">
        <f>'BITÁCORA CALIDAD DE AGUA '!BB61</f>
        <v>0</v>
      </c>
      <c r="G138" s="87">
        <f>'BITÁCORA CALIDAD DE AGUA '!BE61</f>
        <v>0</v>
      </c>
      <c r="H138" s="87">
        <f>'BITÁCORA CALIDAD DE AGUA '!BH61</f>
        <v>0</v>
      </c>
      <c r="I138" s="87">
        <f>'BITÁCORA CALIDAD DE AGUA '!BK61</f>
        <v>0</v>
      </c>
      <c r="J138" s="87">
        <f>'BITÁCORA CALIDAD DE AGUA '!BN61</f>
        <v>0</v>
      </c>
      <c r="K138" s="87">
        <f>'BITÁCORA CALIDAD DE AGUA '!BQ61</f>
        <v>0</v>
      </c>
      <c r="L138" s="87">
        <f>'BITÁCORA CALIDAD DE AGUA '!BT61</f>
        <v>0</v>
      </c>
      <c r="M138" s="87">
        <f>'BITÁCORA CALIDAD DE AGUA '!BW61</f>
        <v>0</v>
      </c>
      <c r="N138" s="87">
        <f>'BITÁCORA CALIDAD DE AGUA '!BZ61</f>
        <v>0</v>
      </c>
      <c r="O138" s="87">
        <f>'BITÁCORA CALIDAD DE AGUA '!CC61</f>
        <v>0</v>
      </c>
      <c r="P138" s="81">
        <f>'BITÁCORA CALIDAD DE AGUA '!CF61</f>
        <v>0</v>
      </c>
      <c r="Q138" s="81">
        <f>'BITÁCORA CALIDAD DE AGUA '!CI61</f>
        <v>0</v>
      </c>
      <c r="R138" s="81">
        <f>'BITÁCORA CALIDAD DE AGUA '!CL61</f>
        <v>0</v>
      </c>
      <c r="S138" s="81">
        <f>'BITÁCORA CALIDAD DE AGUA '!CO61</f>
        <v>0</v>
      </c>
      <c r="T138" s="130"/>
      <c r="U138" s="130"/>
      <c r="V138" s="130"/>
      <c r="W138" s="81">
        <f>INDEX('Tabla datos 1'!E138:V138,MATCH(DASHBOARD!$B$96,'Tabla datos 1'!$E$1:$V$1,0))</f>
        <v>0</v>
      </c>
      <c r="X138" s="81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79" customFormat="1" ht="12.2" customHeight="1" x14ac:dyDescent="0.25">
      <c r="A139" s="79">
        <v>138</v>
      </c>
      <c r="B139" s="80">
        <f t="shared" si="2"/>
        <v>46176</v>
      </c>
      <c r="C139" s="85" t="s">
        <v>135</v>
      </c>
      <c r="D139" s="82">
        <v>1</v>
      </c>
      <c r="E139" s="87">
        <f>'BITÁCORA CALIDAD DE AGUA '!AY62</f>
        <v>0</v>
      </c>
      <c r="F139" s="87">
        <f>'BITÁCORA CALIDAD DE AGUA '!BB62</f>
        <v>0</v>
      </c>
      <c r="G139" s="87">
        <f>'BITÁCORA CALIDAD DE AGUA '!BE62</f>
        <v>0</v>
      </c>
      <c r="H139" s="87">
        <f>'BITÁCORA CALIDAD DE AGUA '!BH62</f>
        <v>0</v>
      </c>
      <c r="I139" s="87">
        <f>'BITÁCORA CALIDAD DE AGUA '!BK62</f>
        <v>0</v>
      </c>
      <c r="J139" s="87">
        <f>'BITÁCORA CALIDAD DE AGUA '!BN62</f>
        <v>0</v>
      </c>
      <c r="K139" s="87">
        <f>'BITÁCORA CALIDAD DE AGUA '!BQ62</f>
        <v>0</v>
      </c>
      <c r="L139" s="87">
        <f>'BITÁCORA CALIDAD DE AGUA '!BT62</f>
        <v>0</v>
      </c>
      <c r="M139" s="87">
        <f>'BITÁCORA CALIDAD DE AGUA '!BW62</f>
        <v>0</v>
      </c>
      <c r="N139" s="87">
        <f>'BITÁCORA CALIDAD DE AGUA '!BZ62</f>
        <v>0</v>
      </c>
      <c r="O139" s="87">
        <f>'BITÁCORA CALIDAD DE AGUA '!CC62</f>
        <v>0</v>
      </c>
      <c r="P139" s="81">
        <f>'BITÁCORA CALIDAD DE AGUA '!CF62</f>
        <v>0</v>
      </c>
      <c r="Q139" s="81">
        <f>'BITÁCORA CALIDAD DE AGUA '!CI62</f>
        <v>0</v>
      </c>
      <c r="R139" s="81">
        <f>'BITÁCORA CALIDAD DE AGUA '!CL62</f>
        <v>0</v>
      </c>
      <c r="S139" s="81">
        <f>'BITÁCORA CALIDAD DE AGUA '!CO62</f>
        <v>0</v>
      </c>
      <c r="T139" s="130"/>
      <c r="U139" s="130"/>
      <c r="V139" s="130"/>
      <c r="W139" s="81">
        <f>INDEX('Tabla datos 1'!E139:V139,MATCH(DASHBOARD!$B$96,'Tabla datos 1'!$E$1:$V$1,0))</f>
        <v>0</v>
      </c>
      <c r="X139" s="81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79" customFormat="1" ht="12.2" customHeight="1" x14ac:dyDescent="0.25">
      <c r="A140" s="79">
        <v>139</v>
      </c>
      <c r="B140" s="80">
        <f t="shared" si="2"/>
        <v>46176</v>
      </c>
      <c r="C140" s="85" t="s">
        <v>136</v>
      </c>
      <c r="D140" s="82">
        <v>1</v>
      </c>
      <c r="E140" s="87">
        <f>'BITÁCORA CALIDAD DE AGUA '!AY63</f>
        <v>0</v>
      </c>
      <c r="F140" s="87">
        <f>'BITÁCORA CALIDAD DE AGUA '!BB63</f>
        <v>0</v>
      </c>
      <c r="G140" s="87">
        <f>'BITÁCORA CALIDAD DE AGUA '!BE63</f>
        <v>0</v>
      </c>
      <c r="H140" s="87">
        <f>'BITÁCORA CALIDAD DE AGUA '!BH63</f>
        <v>0</v>
      </c>
      <c r="I140" s="87">
        <f>'BITÁCORA CALIDAD DE AGUA '!BK63</f>
        <v>0</v>
      </c>
      <c r="J140" s="87">
        <f>'BITÁCORA CALIDAD DE AGUA '!BN63</f>
        <v>0</v>
      </c>
      <c r="K140" s="87">
        <f>'BITÁCORA CALIDAD DE AGUA '!BQ63</f>
        <v>0</v>
      </c>
      <c r="L140" s="87">
        <f>'BITÁCORA CALIDAD DE AGUA '!BT63</f>
        <v>0</v>
      </c>
      <c r="M140" s="87">
        <f>'BITÁCORA CALIDAD DE AGUA '!BW63</f>
        <v>0</v>
      </c>
      <c r="N140" s="87">
        <f>'BITÁCORA CALIDAD DE AGUA '!BZ63</f>
        <v>0</v>
      </c>
      <c r="O140" s="87">
        <f>'BITÁCORA CALIDAD DE AGUA '!CC63</f>
        <v>0</v>
      </c>
      <c r="P140" s="81">
        <f>'BITÁCORA CALIDAD DE AGUA '!CF63</f>
        <v>0</v>
      </c>
      <c r="Q140" s="81">
        <f>'BITÁCORA CALIDAD DE AGUA '!CI63</f>
        <v>0</v>
      </c>
      <c r="R140" s="81">
        <f>'BITÁCORA CALIDAD DE AGUA '!CL63</f>
        <v>0</v>
      </c>
      <c r="S140" s="81">
        <f>'BITÁCORA CALIDAD DE AGUA '!CO63</f>
        <v>0</v>
      </c>
      <c r="T140" s="130"/>
      <c r="U140" s="130"/>
      <c r="V140" s="130"/>
      <c r="W140" s="81">
        <f>INDEX('Tabla datos 1'!E140:V140,MATCH(DASHBOARD!$B$96,'Tabla datos 1'!$E$1:$V$1,0))</f>
        <v>0</v>
      </c>
      <c r="X140" s="81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79" customFormat="1" ht="12.2" customHeight="1" x14ac:dyDescent="0.25">
      <c r="A141" s="79">
        <v>140</v>
      </c>
      <c r="B141" s="80">
        <f t="shared" si="2"/>
        <v>46176</v>
      </c>
      <c r="C141" s="85" t="s">
        <v>137</v>
      </c>
      <c r="D141" s="82">
        <v>1</v>
      </c>
      <c r="E141" s="87">
        <f>'BITÁCORA CALIDAD DE AGUA '!AY64</f>
        <v>0</v>
      </c>
      <c r="F141" s="87">
        <f>'BITÁCORA CALIDAD DE AGUA '!BB64</f>
        <v>0</v>
      </c>
      <c r="G141" s="87">
        <f>'BITÁCORA CALIDAD DE AGUA '!BE64</f>
        <v>0</v>
      </c>
      <c r="H141" s="87">
        <f>'BITÁCORA CALIDAD DE AGUA '!BH64</f>
        <v>0</v>
      </c>
      <c r="I141" s="87">
        <f>'BITÁCORA CALIDAD DE AGUA '!BK64</f>
        <v>0</v>
      </c>
      <c r="J141" s="87">
        <f>'BITÁCORA CALIDAD DE AGUA '!BN64</f>
        <v>0</v>
      </c>
      <c r="K141" s="87">
        <f>'BITÁCORA CALIDAD DE AGUA '!BQ64</f>
        <v>0</v>
      </c>
      <c r="L141" s="87">
        <f>'BITÁCORA CALIDAD DE AGUA '!BT64</f>
        <v>0</v>
      </c>
      <c r="M141" s="87">
        <f>'BITÁCORA CALIDAD DE AGUA '!BW64</f>
        <v>0</v>
      </c>
      <c r="N141" s="87">
        <f>'BITÁCORA CALIDAD DE AGUA '!BZ64</f>
        <v>0</v>
      </c>
      <c r="O141" s="87">
        <f>'BITÁCORA CALIDAD DE AGUA '!CC64</f>
        <v>0</v>
      </c>
      <c r="P141" s="81">
        <f>'BITÁCORA CALIDAD DE AGUA '!CF64</f>
        <v>0</v>
      </c>
      <c r="Q141" s="81">
        <f>'BITÁCORA CALIDAD DE AGUA '!CI64</f>
        <v>0</v>
      </c>
      <c r="R141" s="81">
        <f>'BITÁCORA CALIDAD DE AGUA '!CL64</f>
        <v>0</v>
      </c>
      <c r="S141" s="81">
        <f>'BITÁCORA CALIDAD DE AGUA '!CO64</f>
        <v>0</v>
      </c>
      <c r="T141" s="130"/>
      <c r="U141" s="130"/>
      <c r="V141" s="130"/>
      <c r="W141" s="81">
        <f>INDEX('Tabla datos 1'!E141:V141,MATCH(DASHBOARD!$B$96,'Tabla datos 1'!$E$1:$V$1,0))</f>
        <v>0</v>
      </c>
      <c r="X141" s="81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79" customFormat="1" ht="12.2" customHeight="1" x14ac:dyDescent="0.25">
      <c r="A142" s="79">
        <v>141</v>
      </c>
      <c r="B142" s="80">
        <f t="shared" si="2"/>
        <v>46176</v>
      </c>
      <c r="C142" s="85" t="s">
        <v>138</v>
      </c>
      <c r="D142" s="82">
        <v>1</v>
      </c>
      <c r="E142" s="87">
        <f>'BITÁCORA CALIDAD DE AGUA '!AY65</f>
        <v>0</v>
      </c>
      <c r="F142" s="87">
        <f>'BITÁCORA CALIDAD DE AGUA '!BB65</f>
        <v>0</v>
      </c>
      <c r="G142" s="87">
        <f>'BITÁCORA CALIDAD DE AGUA '!BE65</f>
        <v>0</v>
      </c>
      <c r="H142" s="87">
        <f>'BITÁCORA CALIDAD DE AGUA '!BH65</f>
        <v>0</v>
      </c>
      <c r="I142" s="87">
        <f>'BITÁCORA CALIDAD DE AGUA '!BK65</f>
        <v>0</v>
      </c>
      <c r="J142" s="87">
        <f>'BITÁCORA CALIDAD DE AGUA '!BN65</f>
        <v>0</v>
      </c>
      <c r="K142" s="87">
        <f>'BITÁCORA CALIDAD DE AGUA '!BQ65</f>
        <v>0</v>
      </c>
      <c r="L142" s="87">
        <f>'BITÁCORA CALIDAD DE AGUA '!BT65</f>
        <v>0</v>
      </c>
      <c r="M142" s="87">
        <f>'BITÁCORA CALIDAD DE AGUA '!BW65</f>
        <v>0</v>
      </c>
      <c r="N142" s="87">
        <f>'BITÁCORA CALIDAD DE AGUA '!BZ65</f>
        <v>0</v>
      </c>
      <c r="O142" s="87">
        <f>'BITÁCORA CALIDAD DE AGUA '!CC65</f>
        <v>0</v>
      </c>
      <c r="P142" s="81">
        <f>'BITÁCORA CALIDAD DE AGUA '!CF65</f>
        <v>0</v>
      </c>
      <c r="Q142" s="81">
        <f>'BITÁCORA CALIDAD DE AGUA '!CI65</f>
        <v>0</v>
      </c>
      <c r="R142" s="81">
        <f>'BITÁCORA CALIDAD DE AGUA '!CL65</f>
        <v>0</v>
      </c>
      <c r="S142" s="81">
        <f>'BITÁCORA CALIDAD DE AGUA '!CO65</f>
        <v>0</v>
      </c>
      <c r="T142" s="130"/>
      <c r="U142" s="130"/>
      <c r="V142" s="130"/>
      <c r="W142" s="81">
        <f>INDEX('Tabla datos 1'!E142:V142,MATCH(DASHBOARD!$B$96,'Tabla datos 1'!$E$1:$V$1,0))</f>
        <v>0</v>
      </c>
      <c r="X142" s="81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79" customFormat="1" ht="12.2" customHeight="1" x14ac:dyDescent="0.25">
      <c r="A143" s="79">
        <v>142</v>
      </c>
      <c r="B143" s="80">
        <f t="shared" si="2"/>
        <v>46176</v>
      </c>
      <c r="C143" s="85" t="s">
        <v>139</v>
      </c>
      <c r="D143" s="82">
        <v>1</v>
      </c>
      <c r="E143" s="87">
        <f>'BITÁCORA CALIDAD DE AGUA '!AY66</f>
        <v>0</v>
      </c>
      <c r="F143" s="87">
        <f>'BITÁCORA CALIDAD DE AGUA '!BB66</f>
        <v>0</v>
      </c>
      <c r="G143" s="87">
        <f>'BITÁCORA CALIDAD DE AGUA '!BE66</f>
        <v>0</v>
      </c>
      <c r="H143" s="87">
        <f>'BITÁCORA CALIDAD DE AGUA '!BH66</f>
        <v>0</v>
      </c>
      <c r="I143" s="87">
        <f>'BITÁCORA CALIDAD DE AGUA '!BK66</f>
        <v>0</v>
      </c>
      <c r="J143" s="87">
        <f>'BITÁCORA CALIDAD DE AGUA '!BN66</f>
        <v>0</v>
      </c>
      <c r="K143" s="87">
        <f>'BITÁCORA CALIDAD DE AGUA '!BQ66</f>
        <v>0</v>
      </c>
      <c r="L143" s="87">
        <f>'BITÁCORA CALIDAD DE AGUA '!BT66</f>
        <v>0</v>
      </c>
      <c r="M143" s="87">
        <f>'BITÁCORA CALIDAD DE AGUA '!BW66</f>
        <v>0</v>
      </c>
      <c r="N143" s="87">
        <f>'BITÁCORA CALIDAD DE AGUA '!BZ66</f>
        <v>0</v>
      </c>
      <c r="O143" s="87">
        <f>'BITÁCORA CALIDAD DE AGUA '!CC66</f>
        <v>0</v>
      </c>
      <c r="P143" s="81">
        <f>'BITÁCORA CALIDAD DE AGUA '!CF66</f>
        <v>0</v>
      </c>
      <c r="Q143" s="81">
        <f>'BITÁCORA CALIDAD DE AGUA '!CI66</f>
        <v>0</v>
      </c>
      <c r="R143" s="81">
        <f>'BITÁCORA CALIDAD DE AGUA '!CL66</f>
        <v>0</v>
      </c>
      <c r="S143" s="81">
        <f>'BITÁCORA CALIDAD DE AGUA '!CO66</f>
        <v>0</v>
      </c>
      <c r="T143" s="130"/>
      <c r="U143" s="130"/>
      <c r="V143" s="130"/>
      <c r="W143" s="81">
        <f>INDEX('Tabla datos 1'!E143:V143,MATCH(DASHBOARD!$B$96,'Tabla datos 1'!$E$1:$V$1,0))</f>
        <v>0</v>
      </c>
      <c r="X143" s="81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79" customFormat="1" x14ac:dyDescent="0.25">
      <c r="A144" s="79">
        <v>143</v>
      </c>
      <c r="B144" s="80">
        <f t="shared" si="2"/>
        <v>46176</v>
      </c>
      <c r="C144" s="85" t="s">
        <v>140</v>
      </c>
      <c r="D144" s="82">
        <v>1</v>
      </c>
      <c r="E144" s="87">
        <f>'BITÁCORA CALIDAD DE AGUA '!AY67</f>
        <v>0</v>
      </c>
      <c r="F144" s="87">
        <f>'BITÁCORA CALIDAD DE AGUA '!BB67</f>
        <v>0</v>
      </c>
      <c r="G144" s="87">
        <f>'BITÁCORA CALIDAD DE AGUA '!BE67</f>
        <v>0</v>
      </c>
      <c r="H144" s="87">
        <f>'BITÁCORA CALIDAD DE AGUA '!BH67</f>
        <v>0</v>
      </c>
      <c r="I144" s="87">
        <f>'BITÁCORA CALIDAD DE AGUA '!BK67</f>
        <v>0</v>
      </c>
      <c r="J144" s="87">
        <f>'BITÁCORA CALIDAD DE AGUA '!BN67</f>
        <v>0</v>
      </c>
      <c r="K144" s="87">
        <f>'BITÁCORA CALIDAD DE AGUA '!BQ67</f>
        <v>0</v>
      </c>
      <c r="L144" s="87">
        <f>'BITÁCORA CALIDAD DE AGUA '!BT67</f>
        <v>0</v>
      </c>
      <c r="M144" s="87">
        <f>'BITÁCORA CALIDAD DE AGUA '!BW67</f>
        <v>0</v>
      </c>
      <c r="N144" s="87">
        <f>'BITÁCORA CALIDAD DE AGUA '!BZ67</f>
        <v>0</v>
      </c>
      <c r="O144" s="87">
        <f>'BITÁCORA CALIDAD DE AGUA '!CC67</f>
        <v>0</v>
      </c>
      <c r="P144" s="81">
        <f>'BITÁCORA CALIDAD DE AGUA '!CF67</f>
        <v>0</v>
      </c>
      <c r="Q144" s="81">
        <f>'BITÁCORA CALIDAD DE AGUA '!CI67</f>
        <v>0</v>
      </c>
      <c r="R144" s="81">
        <f>'BITÁCORA CALIDAD DE AGUA '!CL67</f>
        <v>0</v>
      </c>
      <c r="S144" s="81">
        <f>'BITÁCORA CALIDAD DE AGUA '!CO67</f>
        <v>0</v>
      </c>
      <c r="T144" s="130"/>
      <c r="U144" s="130"/>
      <c r="V144" s="130"/>
      <c r="W144" s="81">
        <f>INDEX('Tabla datos 1'!E144:V144,MATCH(DASHBOARD!$B$96,'Tabla datos 1'!$E$1:$V$1,0))</f>
        <v>0</v>
      </c>
      <c r="X144" s="81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79" customFormat="1" x14ac:dyDescent="0.25">
      <c r="A145" s="79">
        <v>144</v>
      </c>
      <c r="B145" s="80">
        <f t="shared" si="2"/>
        <v>46176</v>
      </c>
      <c r="C145" s="85" t="s">
        <v>141</v>
      </c>
      <c r="D145" s="82">
        <v>1</v>
      </c>
      <c r="E145" s="87">
        <f>'BITÁCORA CALIDAD DE AGUA '!AY68</f>
        <v>0</v>
      </c>
      <c r="F145" s="87">
        <f>'BITÁCORA CALIDAD DE AGUA '!BB68</f>
        <v>0</v>
      </c>
      <c r="G145" s="87">
        <f>'BITÁCORA CALIDAD DE AGUA '!BE68</f>
        <v>0</v>
      </c>
      <c r="H145" s="87">
        <f>'BITÁCORA CALIDAD DE AGUA '!BH68</f>
        <v>0</v>
      </c>
      <c r="I145" s="87">
        <f>'BITÁCORA CALIDAD DE AGUA '!BK68</f>
        <v>0</v>
      </c>
      <c r="J145" s="87">
        <f>'BITÁCORA CALIDAD DE AGUA '!BN68</f>
        <v>0</v>
      </c>
      <c r="K145" s="87">
        <f>'BITÁCORA CALIDAD DE AGUA '!BQ68</f>
        <v>0</v>
      </c>
      <c r="L145" s="87">
        <f>'BITÁCORA CALIDAD DE AGUA '!BT68</f>
        <v>0</v>
      </c>
      <c r="M145" s="87">
        <f>'BITÁCORA CALIDAD DE AGUA '!BW68</f>
        <v>0</v>
      </c>
      <c r="N145" s="87">
        <f>'BITÁCORA CALIDAD DE AGUA '!BZ68</f>
        <v>0</v>
      </c>
      <c r="O145" s="87">
        <f>'BITÁCORA CALIDAD DE AGUA '!CC68</f>
        <v>0</v>
      </c>
      <c r="P145" s="81">
        <f>'BITÁCORA CALIDAD DE AGUA '!CF68</f>
        <v>0</v>
      </c>
      <c r="Q145" s="81">
        <f>'BITÁCORA CALIDAD DE AGUA '!CI68</f>
        <v>0</v>
      </c>
      <c r="R145" s="81">
        <f>'BITÁCORA CALIDAD DE AGUA '!CL68</f>
        <v>0</v>
      </c>
      <c r="S145" s="81">
        <f>'BITÁCORA CALIDAD DE AGUA '!CO68</f>
        <v>0</v>
      </c>
      <c r="T145" s="130"/>
      <c r="U145" s="130"/>
      <c r="V145" s="130"/>
      <c r="W145" s="81">
        <f>INDEX('Tabla datos 1'!E145:V145,MATCH(DASHBOARD!$B$96,'Tabla datos 1'!$E$1:$V$1,0))</f>
        <v>0</v>
      </c>
      <c r="X145" s="81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79" customFormat="1" x14ac:dyDescent="0.25">
      <c r="A146" s="79">
        <v>145</v>
      </c>
      <c r="B146" s="80">
        <f t="shared" si="2"/>
        <v>46176</v>
      </c>
      <c r="C146" s="85" t="s">
        <v>142</v>
      </c>
      <c r="D146" s="82">
        <v>1</v>
      </c>
      <c r="E146" s="87">
        <f>'BITÁCORA CALIDAD DE AGUA '!AY69</f>
        <v>3040</v>
      </c>
      <c r="F146" s="87">
        <f>'BITÁCORA CALIDAD DE AGUA '!BB69</f>
        <v>4560</v>
      </c>
      <c r="G146" s="87">
        <f>'BITÁCORA CALIDAD DE AGUA '!BE69</f>
        <v>4310</v>
      </c>
      <c r="H146" s="87">
        <f>'BITÁCORA CALIDAD DE AGUA '!BH69</f>
        <v>0</v>
      </c>
      <c r="I146" s="87">
        <f>'BITÁCORA CALIDAD DE AGUA '!BK69</f>
        <v>0</v>
      </c>
      <c r="J146" s="87">
        <f>'BITÁCORA CALIDAD DE AGUA '!BN69</f>
        <v>0</v>
      </c>
      <c r="K146" s="87">
        <f>'BITÁCORA CALIDAD DE AGUA '!BQ69</f>
        <v>0</v>
      </c>
      <c r="L146" s="87">
        <f>'BITÁCORA CALIDAD DE AGUA '!BT69</f>
        <v>4290</v>
      </c>
      <c r="M146" s="87">
        <f>'BITÁCORA CALIDAD DE AGUA '!BW69</f>
        <v>4300</v>
      </c>
      <c r="N146" s="87">
        <f>'BITÁCORA CALIDAD DE AGUA '!BZ69</f>
        <v>10340</v>
      </c>
      <c r="O146" s="87">
        <f>'BITÁCORA CALIDAD DE AGUA '!CC69</f>
        <v>0</v>
      </c>
      <c r="P146" s="81">
        <f>'BITÁCORA CALIDAD DE AGUA '!CF69</f>
        <v>0</v>
      </c>
      <c r="Q146" s="81">
        <f>'BITÁCORA CALIDAD DE AGUA '!CI69</f>
        <v>0</v>
      </c>
      <c r="R146" s="81">
        <f>'BITÁCORA CALIDAD DE AGUA '!CL69</f>
        <v>0</v>
      </c>
      <c r="S146" s="81">
        <f>'BITÁCORA CALIDAD DE AGUA '!CO69</f>
        <v>0</v>
      </c>
      <c r="T146" s="130"/>
      <c r="U146" s="130"/>
      <c r="V146" s="130"/>
      <c r="W146" s="81">
        <f>INDEX('Tabla datos 1'!E146:V146,MATCH(DASHBOARD!$B$96,'Tabla datos 1'!$E$1:$V$1,0))</f>
        <v>4310</v>
      </c>
      <c r="X146" s="81">
        <f>INDEX('Tabla datos 1'!E146:V146,MATCH(DASHBOARD!$B$275,'Tabla datos 1'!$E$1:$V$1,0))</f>
        <v>4310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79" customFormat="1" x14ac:dyDescent="0.25">
      <c r="A147" s="79">
        <v>146</v>
      </c>
      <c r="B147" s="80">
        <f t="shared" si="2"/>
        <v>46176</v>
      </c>
      <c r="C147" s="85" t="s">
        <v>143</v>
      </c>
      <c r="D147" s="82">
        <v>1</v>
      </c>
      <c r="E147" s="87">
        <f>'BITÁCORA CALIDAD DE AGUA '!AY70</f>
        <v>4609</v>
      </c>
      <c r="F147" s="87">
        <f>'BITÁCORA CALIDAD DE AGUA '!BB70</f>
        <v>7541</v>
      </c>
      <c r="G147" s="87">
        <f>'BITÁCORA CALIDAD DE AGUA '!BE70</f>
        <v>568</v>
      </c>
      <c r="H147" s="87">
        <f>'BITÁCORA CALIDAD DE AGUA '!BH70</f>
        <v>0</v>
      </c>
      <c r="I147" s="87">
        <f>'BITÁCORA CALIDAD DE AGUA '!BK70</f>
        <v>0</v>
      </c>
      <c r="J147" s="87">
        <f>'BITÁCORA CALIDAD DE AGUA '!BN70</f>
        <v>0</v>
      </c>
      <c r="K147" s="87">
        <f>'BITÁCORA CALIDAD DE AGUA '!BQ70</f>
        <v>0</v>
      </c>
      <c r="L147" s="87">
        <f>'BITÁCORA CALIDAD DE AGUA '!BT70</f>
        <v>300</v>
      </c>
      <c r="M147" s="87">
        <f>'BITÁCORA CALIDAD DE AGUA '!BW70</f>
        <v>310</v>
      </c>
      <c r="N147" s="87">
        <f>'BITÁCORA CALIDAD DE AGUA '!BZ70</f>
        <v>1458</v>
      </c>
      <c r="O147" s="87">
        <f>'BITÁCORA CALIDAD DE AGUA '!CC70</f>
        <v>0</v>
      </c>
      <c r="P147" s="81">
        <f>'BITÁCORA CALIDAD DE AGUA '!CF70</f>
        <v>0</v>
      </c>
      <c r="Q147" s="81">
        <f>'BITÁCORA CALIDAD DE AGUA '!CI70</f>
        <v>0</v>
      </c>
      <c r="R147" s="81">
        <f>'BITÁCORA CALIDAD DE AGUA '!CL70</f>
        <v>0</v>
      </c>
      <c r="S147" s="81">
        <f>'BITÁCORA CALIDAD DE AGUA '!CO70</f>
        <v>0</v>
      </c>
      <c r="T147" s="130"/>
      <c r="U147" s="130"/>
      <c r="V147" s="130"/>
      <c r="W147" s="81">
        <f>INDEX('Tabla datos 1'!E147:V147,MATCH(DASHBOARD!$B$96,'Tabla datos 1'!$E$1:$V$1,0))</f>
        <v>568</v>
      </c>
      <c r="X147" s="81">
        <f>INDEX('Tabla datos 1'!E147:V147,MATCH(DASHBOARD!$B$275,'Tabla datos 1'!$E$1:$V$1,0))</f>
        <v>568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2" customFormat="1" ht="15.75" thickBot="1" x14ac:dyDescent="0.3">
      <c r="A148" s="79">
        <v>147</v>
      </c>
      <c r="B148" s="80">
        <f t="shared" si="2"/>
        <v>46176</v>
      </c>
      <c r="C148" s="88" t="s">
        <v>144</v>
      </c>
      <c r="D148" s="89">
        <v>1</v>
      </c>
      <c r="E148" s="90">
        <f>'BITÁCORA CALIDAD DE AGUA '!AY71</f>
        <v>0</v>
      </c>
      <c r="F148" s="90">
        <f>'BITÁCORA CALIDAD DE AGUA '!BB71</f>
        <v>0</v>
      </c>
      <c r="G148" s="90">
        <f>'BITÁCORA CALIDAD DE AGUA '!BE71</f>
        <v>0</v>
      </c>
      <c r="H148" s="90">
        <f>'BITÁCORA CALIDAD DE AGUA '!BH71</f>
        <v>0</v>
      </c>
      <c r="I148" s="90">
        <f>'BITÁCORA CALIDAD DE AGUA '!BK71</f>
        <v>0</v>
      </c>
      <c r="J148" s="90">
        <f>'BITÁCORA CALIDAD DE AGUA '!BN71</f>
        <v>0</v>
      </c>
      <c r="K148" s="90">
        <f>'BITÁCORA CALIDAD DE AGUA '!BQ71</f>
        <v>0</v>
      </c>
      <c r="L148" s="90">
        <f>'BITÁCORA CALIDAD DE AGUA '!BT71</f>
        <v>0</v>
      </c>
      <c r="M148" s="90">
        <f>'BITÁCORA CALIDAD DE AGUA '!BW71</f>
        <v>0</v>
      </c>
      <c r="N148" s="90">
        <f>'BITÁCORA CALIDAD DE AGUA '!BZ71</f>
        <v>0</v>
      </c>
      <c r="O148" s="90">
        <f>'BITÁCORA CALIDAD DE AGUA '!CC71</f>
        <v>0</v>
      </c>
      <c r="P148" s="91">
        <f>'BITÁCORA CALIDAD DE AGUA '!CF71</f>
        <v>0</v>
      </c>
      <c r="Q148" s="91">
        <f>'BITÁCORA CALIDAD DE AGUA '!CI71</f>
        <v>0</v>
      </c>
      <c r="R148" s="91">
        <f>'BITÁCORA CALIDAD DE AGUA '!CL71</f>
        <v>0</v>
      </c>
      <c r="S148" s="91">
        <f>'BITÁCORA CALIDAD DE AGUA '!CO71</f>
        <v>0</v>
      </c>
      <c r="T148" s="131"/>
      <c r="U148" s="131"/>
      <c r="V148" s="131"/>
      <c r="W148" s="91">
        <f>INDEX('Tabla datos 1'!E148:V148,MATCH(DASHBOARD!$B$96,'Tabla datos 1'!$E$1:$V$1,0))</f>
        <v>0</v>
      </c>
      <c r="X148" s="91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6" customFormat="1" ht="12.2" customHeight="1" x14ac:dyDescent="0.25">
      <c r="A149" s="79">
        <v>148</v>
      </c>
      <c r="B149" s="97">
        <f t="shared" si="2"/>
        <v>46176</v>
      </c>
      <c r="C149" s="93" t="s">
        <v>125</v>
      </c>
      <c r="D149" s="94">
        <v>2</v>
      </c>
      <c r="E149" s="95">
        <f>'BITÁCORA CALIDAD DE AGUA '!AZ51</f>
        <v>35.200000000000003</v>
      </c>
      <c r="F149" s="95">
        <f>'BITÁCORA CALIDAD DE AGUA '!BC51</f>
        <v>33</v>
      </c>
      <c r="G149" s="95">
        <f>'BITÁCORA CALIDAD DE AGUA '!BF51</f>
        <v>33</v>
      </c>
      <c r="H149" s="95">
        <f>'BITÁCORA CALIDAD DE AGUA '!BI51</f>
        <v>0</v>
      </c>
      <c r="I149" s="95">
        <f>'BITÁCORA CALIDAD DE AGUA '!BL51</f>
        <v>0</v>
      </c>
      <c r="J149" s="95">
        <f>'BITÁCORA CALIDAD DE AGUA '!BO51</f>
        <v>0</v>
      </c>
      <c r="K149" s="95">
        <f>'BITÁCORA CALIDAD DE AGUA '!BR51</f>
        <v>0</v>
      </c>
      <c r="L149" s="95">
        <f>'BITÁCORA CALIDAD DE AGUA '!BU51</f>
        <v>31.9</v>
      </c>
      <c r="M149" s="95">
        <f>'BITÁCORA CALIDAD DE AGUA '!BX51</f>
        <v>32.700000000000003</v>
      </c>
      <c r="N149" s="95">
        <f>'BITÁCORA CALIDAD DE AGUA '!CA51</f>
        <v>33.299999999999997</v>
      </c>
      <c r="O149" s="95">
        <f>'BITÁCORA CALIDAD DE AGUA '!CD51</f>
        <v>0</v>
      </c>
      <c r="P149" s="93">
        <f>'BITÁCORA CALIDAD DE AGUA '!CG51</f>
        <v>0</v>
      </c>
      <c r="Q149" s="93">
        <f>'BITÁCORA CALIDAD DE AGUA '!CJ51</f>
        <v>0</v>
      </c>
      <c r="R149" s="93">
        <f>'BITÁCORA CALIDAD DE AGUA '!CM51</f>
        <v>0</v>
      </c>
      <c r="S149" s="93">
        <f>'BITÁCORA CALIDAD DE AGUA '!CP51</f>
        <v>0</v>
      </c>
      <c r="T149" s="132"/>
      <c r="U149" s="132"/>
      <c r="V149" s="132"/>
      <c r="W149" s="93">
        <f>INDEX('Tabla datos 1'!E149:V149,MATCH(DASHBOARD!$B$96,'Tabla datos 1'!$E$1:$V$1,0))</f>
        <v>33</v>
      </c>
      <c r="X149" s="93">
        <f>INDEX('Tabla datos 1'!E149:V149,MATCH(DASHBOARD!$B$275,'Tabla datos 1'!$E$1:$V$1,0))</f>
        <v>33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6" customFormat="1" ht="12.2" customHeight="1" x14ac:dyDescent="0.25">
      <c r="A150" s="79">
        <v>149</v>
      </c>
      <c r="B150" s="97">
        <f t="shared" si="2"/>
        <v>46176</v>
      </c>
      <c r="C150" s="98" t="s">
        <v>8</v>
      </c>
      <c r="D150" s="99">
        <v>2</v>
      </c>
      <c r="E150" s="100">
        <f>'BITÁCORA CALIDAD DE AGUA '!AZ52</f>
        <v>8.57</v>
      </c>
      <c r="F150" s="100">
        <f>'BITÁCORA CALIDAD DE AGUA '!BC52</f>
        <v>6.56</v>
      </c>
      <c r="G150" s="100">
        <f>'BITÁCORA CALIDAD DE AGUA '!BF52</f>
        <v>6.58</v>
      </c>
      <c r="H150" s="100">
        <f>'BITÁCORA CALIDAD DE AGUA '!BI52</f>
        <v>0</v>
      </c>
      <c r="I150" s="100">
        <f>'BITÁCORA CALIDAD DE AGUA '!BL52</f>
        <v>0</v>
      </c>
      <c r="J150" s="100">
        <f>'BITÁCORA CALIDAD DE AGUA '!BO52</f>
        <v>0</v>
      </c>
      <c r="K150" s="100">
        <f>'BITÁCORA CALIDAD DE AGUA '!BR52</f>
        <v>0</v>
      </c>
      <c r="L150" s="100">
        <f>'BITÁCORA CALIDAD DE AGUA '!BU52</f>
        <v>7.42</v>
      </c>
      <c r="M150" s="100">
        <f>'BITÁCORA CALIDAD DE AGUA '!BX52</f>
        <v>7.3</v>
      </c>
      <c r="N150" s="100">
        <f>'BITÁCORA CALIDAD DE AGUA '!CA52</f>
        <v>7.01</v>
      </c>
      <c r="O150" s="100">
        <f>'BITÁCORA CALIDAD DE AGUA '!CD52</f>
        <v>0</v>
      </c>
      <c r="P150" s="101">
        <f>'BITÁCORA CALIDAD DE AGUA '!CG52</f>
        <v>0</v>
      </c>
      <c r="Q150" s="101">
        <f>'BITÁCORA CALIDAD DE AGUA '!CJ52</f>
        <v>0</v>
      </c>
      <c r="R150" s="101">
        <f>'BITÁCORA CALIDAD DE AGUA '!CM52</f>
        <v>0</v>
      </c>
      <c r="S150" s="101">
        <f>'BITÁCORA CALIDAD DE AGUA '!CP52</f>
        <v>0</v>
      </c>
      <c r="T150" s="133"/>
      <c r="U150" s="133"/>
      <c r="V150" s="133"/>
      <c r="W150" s="101">
        <f>INDEX('Tabla datos 1'!E150:V150,MATCH(DASHBOARD!$B$96,'Tabla datos 1'!$E$1:$V$1,0))</f>
        <v>6.58</v>
      </c>
      <c r="X150" s="101">
        <f>INDEX('Tabla datos 1'!E150:V150,MATCH(DASHBOARD!$B$275,'Tabla datos 1'!$E$1:$V$1,0))</f>
        <v>6.58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6" customFormat="1" ht="12.2" customHeight="1" x14ac:dyDescent="0.25">
      <c r="A151" s="79">
        <v>150</v>
      </c>
      <c r="B151" s="97">
        <f t="shared" si="2"/>
        <v>46176</v>
      </c>
      <c r="C151" s="102" t="s">
        <v>126</v>
      </c>
      <c r="D151" s="99">
        <v>2</v>
      </c>
      <c r="E151" s="103">
        <f>'BITÁCORA CALIDAD DE AGUA '!AZ53</f>
        <v>0</v>
      </c>
      <c r="F151" s="103">
        <f>'BITÁCORA CALIDAD DE AGUA '!BC53</f>
        <v>0</v>
      </c>
      <c r="G151" s="103">
        <f>'BITÁCORA CALIDAD DE AGUA '!BF53</f>
        <v>0</v>
      </c>
      <c r="H151" s="103">
        <f>'BITÁCORA CALIDAD DE AGUA '!BI53</f>
        <v>0</v>
      </c>
      <c r="I151" s="103">
        <f>'BITÁCORA CALIDAD DE AGUA '!BL53</f>
        <v>0</v>
      </c>
      <c r="J151" s="103">
        <f>'BITÁCORA CALIDAD DE AGUA '!BO53</f>
        <v>0</v>
      </c>
      <c r="K151" s="103">
        <f>'BITÁCORA CALIDAD DE AGUA '!BR53</f>
        <v>0</v>
      </c>
      <c r="L151" s="103">
        <f>'BITÁCORA CALIDAD DE AGUA '!BU53</f>
        <v>0</v>
      </c>
      <c r="M151" s="103">
        <f>'BITÁCORA CALIDAD DE AGUA '!BX53</f>
        <v>0</v>
      </c>
      <c r="N151" s="103">
        <f>'BITÁCORA CALIDAD DE AGUA '!CA53</f>
        <v>0</v>
      </c>
      <c r="O151" s="103">
        <f>'BITÁCORA CALIDAD DE AGUA '!CD53</f>
        <v>0</v>
      </c>
      <c r="P151" s="102">
        <f>'BITÁCORA CALIDAD DE AGUA '!CG53</f>
        <v>0</v>
      </c>
      <c r="Q151" s="102">
        <f>'BITÁCORA CALIDAD DE AGUA '!CJ53</f>
        <v>0</v>
      </c>
      <c r="R151" s="102">
        <f>'BITÁCORA CALIDAD DE AGUA '!CM53</f>
        <v>0</v>
      </c>
      <c r="S151" s="102">
        <f>'BITÁCORA CALIDAD DE AGUA '!CP53</f>
        <v>0</v>
      </c>
      <c r="T151" s="134"/>
      <c r="U151" s="134"/>
      <c r="V151" s="134"/>
      <c r="W151" s="102">
        <f>INDEX('Tabla datos 1'!E151:V151,MATCH(DASHBOARD!$B$96,'Tabla datos 1'!$E$1:$V$1,0))</f>
        <v>0</v>
      </c>
      <c r="X151" s="102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6" customFormat="1" ht="12.2" customHeight="1" x14ac:dyDescent="0.25">
      <c r="A152" s="79">
        <v>151</v>
      </c>
      <c r="B152" s="97">
        <f t="shared" si="2"/>
        <v>46176</v>
      </c>
      <c r="C152" s="102" t="s">
        <v>127</v>
      </c>
      <c r="D152" s="99">
        <v>2</v>
      </c>
      <c r="E152" s="104">
        <f>'BITÁCORA CALIDAD DE AGUA '!AZ54</f>
        <v>1922</v>
      </c>
      <c r="F152" s="104">
        <f>'BITÁCORA CALIDAD DE AGUA '!BC54</f>
        <v>1919</v>
      </c>
      <c r="G152" s="104">
        <f>'BITÁCORA CALIDAD DE AGUA '!BF54</f>
        <v>1935</v>
      </c>
      <c r="H152" s="104">
        <f>'BITÁCORA CALIDAD DE AGUA '!BI54</f>
        <v>0</v>
      </c>
      <c r="I152" s="104">
        <f>'BITÁCORA CALIDAD DE AGUA '!BL54</f>
        <v>0</v>
      </c>
      <c r="J152" s="104">
        <f>'BITÁCORA CALIDAD DE AGUA '!BO54</f>
        <v>0</v>
      </c>
      <c r="K152" s="104">
        <f>'BITÁCORA CALIDAD DE AGUA '!BR54</f>
        <v>0</v>
      </c>
      <c r="L152" s="104">
        <f>'BITÁCORA CALIDAD DE AGUA '!BU54</f>
        <v>1848</v>
      </c>
      <c r="M152" s="104">
        <f>'BITÁCORA CALIDAD DE AGUA '!BX54</f>
        <v>1847</v>
      </c>
      <c r="N152" s="104">
        <f>'BITÁCORA CALIDAD DE AGUA '!CA54</f>
        <v>3130</v>
      </c>
      <c r="O152" s="104">
        <f>'BITÁCORA CALIDAD DE AGUA '!CD54</f>
        <v>0</v>
      </c>
      <c r="P152" s="98">
        <f>'BITÁCORA CALIDAD DE AGUA '!CG54</f>
        <v>0</v>
      </c>
      <c r="Q152" s="98">
        <f>'BITÁCORA CALIDAD DE AGUA '!CJ54</f>
        <v>0</v>
      </c>
      <c r="R152" s="98">
        <f>'BITÁCORA CALIDAD DE AGUA '!CM54</f>
        <v>0</v>
      </c>
      <c r="S152" s="98">
        <f>'BITÁCORA CALIDAD DE AGUA '!CP54</f>
        <v>0</v>
      </c>
      <c r="T152" s="135"/>
      <c r="U152" s="135"/>
      <c r="V152" s="135"/>
      <c r="W152" s="98">
        <f>INDEX('Tabla datos 1'!E152:V152,MATCH(DASHBOARD!$B$96,'Tabla datos 1'!$E$1:$V$1,0))</f>
        <v>1935</v>
      </c>
      <c r="X152" s="98">
        <f>INDEX('Tabla datos 1'!E152:V152,MATCH(DASHBOARD!$B$275,'Tabla datos 1'!$E$1:$V$1,0))</f>
        <v>1935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6" customFormat="1" ht="12.2" customHeight="1" x14ac:dyDescent="0.25">
      <c r="A153" s="79">
        <v>152</v>
      </c>
      <c r="B153" s="97">
        <f t="shared" si="2"/>
        <v>46176</v>
      </c>
      <c r="C153" s="102" t="s">
        <v>128</v>
      </c>
      <c r="D153" s="99">
        <v>2</v>
      </c>
      <c r="E153" s="104">
        <f>'BITÁCORA CALIDAD DE AGUA '!AZ55</f>
        <v>295</v>
      </c>
      <c r="F153" s="104">
        <f>'BITÁCORA CALIDAD DE AGUA '!BC55</f>
        <v>1250</v>
      </c>
      <c r="G153" s="104">
        <f>'BITÁCORA CALIDAD DE AGUA '!BF55</f>
        <v>17</v>
      </c>
      <c r="H153" s="104">
        <f>'BITÁCORA CALIDAD DE AGUA '!BI55</f>
        <v>0</v>
      </c>
      <c r="I153" s="104">
        <f>'BITÁCORA CALIDAD DE AGUA '!BL55</f>
        <v>0</v>
      </c>
      <c r="J153" s="104">
        <f>'BITÁCORA CALIDAD DE AGUA '!BO55</f>
        <v>0</v>
      </c>
      <c r="K153" s="104">
        <f>'BITÁCORA CALIDAD DE AGUA '!BR55</f>
        <v>0</v>
      </c>
      <c r="L153" s="104">
        <f>'BITÁCORA CALIDAD DE AGUA '!BU55</f>
        <v>0</v>
      </c>
      <c r="M153" s="104">
        <f>'BITÁCORA CALIDAD DE AGUA '!BX55</f>
        <v>5</v>
      </c>
      <c r="N153" s="104">
        <f>'BITÁCORA CALIDAD DE AGUA '!CA55</f>
        <v>22</v>
      </c>
      <c r="O153" s="104">
        <f>'BITÁCORA CALIDAD DE AGUA '!CD55</f>
        <v>0</v>
      </c>
      <c r="P153" s="98">
        <f>'BITÁCORA CALIDAD DE AGUA '!CG55</f>
        <v>0</v>
      </c>
      <c r="Q153" s="98">
        <f>'BITÁCORA CALIDAD DE AGUA '!CJ55</f>
        <v>0</v>
      </c>
      <c r="R153" s="98">
        <f>'BITÁCORA CALIDAD DE AGUA '!CM55</f>
        <v>0</v>
      </c>
      <c r="S153" s="98">
        <f>'BITÁCORA CALIDAD DE AGUA '!CP55</f>
        <v>0</v>
      </c>
      <c r="T153" s="135"/>
      <c r="U153" s="135"/>
      <c r="V153" s="135"/>
      <c r="W153" s="98">
        <f>INDEX('Tabla datos 1'!E153:V153,MATCH(DASHBOARD!$B$96,'Tabla datos 1'!$E$1:$V$1,0))</f>
        <v>17</v>
      </c>
      <c r="X153" s="98">
        <f>INDEX('Tabla datos 1'!E153:V153,MATCH(DASHBOARD!$B$275,'Tabla datos 1'!$E$1:$V$1,0))</f>
        <v>17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6" customFormat="1" ht="12.2" customHeight="1" x14ac:dyDescent="0.25">
      <c r="A154" s="79">
        <v>153</v>
      </c>
      <c r="B154" s="97">
        <f t="shared" si="2"/>
        <v>46176</v>
      </c>
      <c r="C154" s="102" t="s">
        <v>129</v>
      </c>
      <c r="D154" s="99">
        <v>2</v>
      </c>
      <c r="E154" s="104">
        <f>'BITÁCORA CALIDAD DE AGUA '!AZ56</f>
        <v>0</v>
      </c>
      <c r="F154" s="104">
        <f>'BITÁCORA CALIDAD DE AGUA '!BC56</f>
        <v>0</v>
      </c>
      <c r="G154" s="104">
        <f>'BITÁCORA CALIDAD DE AGUA '!BF56</f>
        <v>0</v>
      </c>
      <c r="H154" s="104">
        <f>'BITÁCORA CALIDAD DE AGUA '!BI56</f>
        <v>0</v>
      </c>
      <c r="I154" s="104">
        <f>'BITÁCORA CALIDAD DE AGUA '!BL56</f>
        <v>0</v>
      </c>
      <c r="J154" s="104">
        <f>'BITÁCORA CALIDAD DE AGUA '!BO56</f>
        <v>0</v>
      </c>
      <c r="K154" s="104">
        <f>'BITÁCORA CALIDAD DE AGUA '!BR56</f>
        <v>0</v>
      </c>
      <c r="L154" s="104">
        <f>'BITÁCORA CALIDAD DE AGUA '!BU56</f>
        <v>0</v>
      </c>
      <c r="M154" s="104">
        <f>'BITÁCORA CALIDAD DE AGUA '!BX56</f>
        <v>0</v>
      </c>
      <c r="N154" s="104">
        <f>'BITÁCORA CALIDAD DE AGUA '!CA56</f>
        <v>0</v>
      </c>
      <c r="O154" s="104">
        <f>'BITÁCORA CALIDAD DE AGUA '!CD56</f>
        <v>0</v>
      </c>
      <c r="P154" s="98">
        <f>'BITÁCORA CALIDAD DE AGUA '!CG56</f>
        <v>0</v>
      </c>
      <c r="Q154" s="98">
        <f>'BITÁCORA CALIDAD DE AGUA '!CJ56</f>
        <v>0</v>
      </c>
      <c r="R154" s="98">
        <f>'BITÁCORA CALIDAD DE AGUA '!CM56</f>
        <v>0</v>
      </c>
      <c r="S154" s="98">
        <f>'BITÁCORA CALIDAD DE AGUA '!CP56</f>
        <v>0</v>
      </c>
      <c r="T154" s="135"/>
      <c r="U154" s="135"/>
      <c r="V154" s="135"/>
      <c r="W154" s="98">
        <f>INDEX('Tabla datos 1'!E154:V154,MATCH(DASHBOARD!$B$96,'Tabla datos 1'!$E$1:$V$1,0))</f>
        <v>0</v>
      </c>
      <c r="X154" s="98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6" customFormat="1" ht="12.2" customHeight="1" x14ac:dyDescent="0.25">
      <c r="A155" s="79">
        <v>154</v>
      </c>
      <c r="B155" s="97">
        <f t="shared" si="2"/>
        <v>46176</v>
      </c>
      <c r="C155" s="102" t="s">
        <v>130</v>
      </c>
      <c r="D155" s="99">
        <v>2</v>
      </c>
      <c r="E155" s="104">
        <f>'BITÁCORA CALIDAD DE AGUA '!AZ57</f>
        <v>0</v>
      </c>
      <c r="F155" s="104">
        <f>'BITÁCORA CALIDAD DE AGUA '!BC57</f>
        <v>0</v>
      </c>
      <c r="G155" s="104">
        <f>'BITÁCORA CALIDAD DE AGUA '!BF57</f>
        <v>0</v>
      </c>
      <c r="H155" s="104">
        <f>'BITÁCORA CALIDAD DE AGUA '!BI57</f>
        <v>0</v>
      </c>
      <c r="I155" s="104">
        <f>'BITÁCORA CALIDAD DE AGUA '!BL57</f>
        <v>0</v>
      </c>
      <c r="J155" s="104">
        <f>'BITÁCORA CALIDAD DE AGUA '!BO57</f>
        <v>0</v>
      </c>
      <c r="K155" s="104">
        <f>'BITÁCORA CALIDAD DE AGUA '!BR57</f>
        <v>0</v>
      </c>
      <c r="L155" s="104">
        <f>'BITÁCORA CALIDAD DE AGUA '!BU57</f>
        <v>0</v>
      </c>
      <c r="M155" s="104">
        <f>'BITÁCORA CALIDAD DE AGUA '!BX57</f>
        <v>0</v>
      </c>
      <c r="N155" s="104">
        <f>'BITÁCORA CALIDAD DE AGUA '!CA57</f>
        <v>0</v>
      </c>
      <c r="O155" s="104">
        <f>'BITÁCORA CALIDAD DE AGUA '!CD57</f>
        <v>0</v>
      </c>
      <c r="P155" s="98">
        <f>'BITÁCORA CALIDAD DE AGUA '!CG57</f>
        <v>0</v>
      </c>
      <c r="Q155" s="98">
        <f>'BITÁCORA CALIDAD DE AGUA '!CJ57</f>
        <v>0</v>
      </c>
      <c r="R155" s="98">
        <f>'BITÁCORA CALIDAD DE AGUA '!CM57</f>
        <v>0</v>
      </c>
      <c r="S155" s="98">
        <f>'BITÁCORA CALIDAD DE AGUA '!CP57</f>
        <v>0</v>
      </c>
      <c r="T155" s="135"/>
      <c r="U155" s="135"/>
      <c r="V155" s="135"/>
      <c r="W155" s="98">
        <f>INDEX('Tabla datos 1'!E155:V155,MATCH(DASHBOARD!$B$96,'Tabla datos 1'!$E$1:$V$1,0))</f>
        <v>0</v>
      </c>
      <c r="X155" s="98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6" customFormat="1" ht="12.2" customHeight="1" x14ac:dyDescent="0.25">
      <c r="A156" s="79">
        <v>155</v>
      </c>
      <c r="B156" s="97">
        <f t="shared" si="2"/>
        <v>46176</v>
      </c>
      <c r="C156" s="102" t="s">
        <v>131</v>
      </c>
      <c r="D156" s="99">
        <v>2</v>
      </c>
      <c r="E156" s="104">
        <f>'BITÁCORA CALIDAD DE AGUA '!AZ58</f>
        <v>0</v>
      </c>
      <c r="F156" s="104">
        <f>'BITÁCORA CALIDAD DE AGUA '!BC58</f>
        <v>0</v>
      </c>
      <c r="G156" s="104">
        <f>'BITÁCORA CALIDAD DE AGUA '!BF58</f>
        <v>0</v>
      </c>
      <c r="H156" s="104">
        <f>'BITÁCORA CALIDAD DE AGUA '!BI58</f>
        <v>0</v>
      </c>
      <c r="I156" s="104">
        <f>'BITÁCORA CALIDAD DE AGUA '!BL58</f>
        <v>0</v>
      </c>
      <c r="J156" s="104">
        <f>'BITÁCORA CALIDAD DE AGUA '!BO58</f>
        <v>0</v>
      </c>
      <c r="K156" s="104">
        <f>'BITÁCORA CALIDAD DE AGUA '!BR58</f>
        <v>0</v>
      </c>
      <c r="L156" s="104">
        <f>'BITÁCORA CALIDAD DE AGUA '!BU58</f>
        <v>0</v>
      </c>
      <c r="M156" s="104">
        <f>'BITÁCORA CALIDAD DE AGUA '!BX58</f>
        <v>0</v>
      </c>
      <c r="N156" s="104">
        <f>'BITÁCORA CALIDAD DE AGUA '!CA58</f>
        <v>0</v>
      </c>
      <c r="O156" s="104">
        <f>'BITÁCORA CALIDAD DE AGUA '!CD58</f>
        <v>0</v>
      </c>
      <c r="P156" s="98">
        <f>'BITÁCORA CALIDAD DE AGUA '!CG58</f>
        <v>0</v>
      </c>
      <c r="Q156" s="98">
        <f>'BITÁCORA CALIDAD DE AGUA '!CJ58</f>
        <v>0</v>
      </c>
      <c r="R156" s="98">
        <f>'BITÁCORA CALIDAD DE AGUA '!CM58</f>
        <v>0</v>
      </c>
      <c r="S156" s="98">
        <f>'BITÁCORA CALIDAD DE AGUA '!CP58</f>
        <v>0</v>
      </c>
      <c r="T156" s="135"/>
      <c r="U156" s="135"/>
      <c r="V156" s="135"/>
      <c r="W156" s="98">
        <f>INDEX('Tabla datos 1'!E156:V156,MATCH(DASHBOARD!$B$96,'Tabla datos 1'!$E$1:$V$1,0))</f>
        <v>0</v>
      </c>
      <c r="X156" s="98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6" customFormat="1" ht="12.2" customHeight="1" x14ac:dyDescent="0.25">
      <c r="A157" s="79">
        <v>156</v>
      </c>
      <c r="B157" s="97">
        <f t="shared" si="2"/>
        <v>46176</v>
      </c>
      <c r="C157" s="102" t="s">
        <v>132</v>
      </c>
      <c r="D157" s="99">
        <v>2</v>
      </c>
      <c r="E157" s="104">
        <f>'BITÁCORA CALIDAD DE AGUA '!AZ59</f>
        <v>0</v>
      </c>
      <c r="F157" s="104">
        <f>'BITÁCORA CALIDAD DE AGUA '!BC59</f>
        <v>0</v>
      </c>
      <c r="G157" s="104">
        <f>'BITÁCORA CALIDAD DE AGUA '!BF59</f>
        <v>0</v>
      </c>
      <c r="H157" s="104">
        <f>'BITÁCORA CALIDAD DE AGUA '!BI59</f>
        <v>0</v>
      </c>
      <c r="I157" s="104">
        <f>'BITÁCORA CALIDAD DE AGUA '!BL59</f>
        <v>0</v>
      </c>
      <c r="J157" s="104">
        <f>'BITÁCORA CALIDAD DE AGUA '!BO59</f>
        <v>0</v>
      </c>
      <c r="K157" s="104">
        <f>'BITÁCORA CALIDAD DE AGUA '!BR59</f>
        <v>0</v>
      </c>
      <c r="L157" s="104">
        <f>'BITÁCORA CALIDAD DE AGUA '!BU59</f>
        <v>0</v>
      </c>
      <c r="M157" s="104">
        <f>'BITÁCORA CALIDAD DE AGUA '!BX59</f>
        <v>0</v>
      </c>
      <c r="N157" s="104">
        <f>'BITÁCORA CALIDAD DE AGUA '!CA59</f>
        <v>0</v>
      </c>
      <c r="O157" s="104">
        <f>'BITÁCORA CALIDAD DE AGUA '!CD59</f>
        <v>0</v>
      </c>
      <c r="P157" s="98">
        <f>'BITÁCORA CALIDAD DE AGUA '!CG59</f>
        <v>0</v>
      </c>
      <c r="Q157" s="98">
        <f>'BITÁCORA CALIDAD DE AGUA '!CJ59</f>
        <v>0</v>
      </c>
      <c r="R157" s="98">
        <f>'BITÁCORA CALIDAD DE AGUA '!CM59</f>
        <v>0</v>
      </c>
      <c r="S157" s="98">
        <f>'BITÁCORA CALIDAD DE AGUA '!CP59</f>
        <v>0</v>
      </c>
      <c r="T157" s="135"/>
      <c r="U157" s="135"/>
      <c r="V157" s="135"/>
      <c r="W157" s="98">
        <f>INDEX('Tabla datos 1'!E157:V157,MATCH(DASHBOARD!$B$96,'Tabla datos 1'!$E$1:$V$1,0))</f>
        <v>0</v>
      </c>
      <c r="X157" s="98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6" customFormat="1" ht="12.2" customHeight="1" x14ac:dyDescent="0.25">
      <c r="A158" s="79">
        <v>157</v>
      </c>
      <c r="B158" s="97">
        <f t="shared" si="2"/>
        <v>46176</v>
      </c>
      <c r="C158" s="102" t="s">
        <v>133</v>
      </c>
      <c r="D158" s="99">
        <v>2</v>
      </c>
      <c r="E158" s="104">
        <f>'BITÁCORA CALIDAD DE AGUA '!AZ60</f>
        <v>0</v>
      </c>
      <c r="F158" s="104">
        <f>'BITÁCORA CALIDAD DE AGUA '!BC60</f>
        <v>0</v>
      </c>
      <c r="G158" s="104">
        <f>'BITÁCORA CALIDAD DE AGUA '!BF60</f>
        <v>0</v>
      </c>
      <c r="H158" s="104">
        <f>'BITÁCORA CALIDAD DE AGUA '!BI60</f>
        <v>0</v>
      </c>
      <c r="I158" s="104">
        <f>'BITÁCORA CALIDAD DE AGUA '!BL60</f>
        <v>0</v>
      </c>
      <c r="J158" s="104">
        <f>'BITÁCORA CALIDAD DE AGUA '!BO60</f>
        <v>0</v>
      </c>
      <c r="K158" s="104">
        <f>'BITÁCORA CALIDAD DE AGUA '!BR60</f>
        <v>0</v>
      </c>
      <c r="L158" s="104">
        <f>'BITÁCORA CALIDAD DE AGUA '!BU60</f>
        <v>0</v>
      </c>
      <c r="M158" s="104">
        <f>'BITÁCORA CALIDAD DE AGUA '!BX60</f>
        <v>0</v>
      </c>
      <c r="N158" s="104">
        <f>'BITÁCORA CALIDAD DE AGUA '!CA60</f>
        <v>0</v>
      </c>
      <c r="O158" s="104">
        <f>'BITÁCORA CALIDAD DE AGUA '!CD60</f>
        <v>0</v>
      </c>
      <c r="P158" s="98">
        <f>'BITÁCORA CALIDAD DE AGUA '!CG60</f>
        <v>0</v>
      </c>
      <c r="Q158" s="98">
        <f>'BITÁCORA CALIDAD DE AGUA '!CJ60</f>
        <v>0</v>
      </c>
      <c r="R158" s="98">
        <f>'BITÁCORA CALIDAD DE AGUA '!CM60</f>
        <v>0</v>
      </c>
      <c r="S158" s="98">
        <f>'BITÁCORA CALIDAD DE AGUA '!CP60</f>
        <v>0</v>
      </c>
      <c r="T158" s="135"/>
      <c r="U158" s="135"/>
      <c r="V158" s="135"/>
      <c r="W158" s="98">
        <f>INDEX('Tabla datos 1'!E158:V158,MATCH(DASHBOARD!$B$96,'Tabla datos 1'!$E$1:$V$1,0))</f>
        <v>0</v>
      </c>
      <c r="X158" s="98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6" customFormat="1" ht="12.2" customHeight="1" x14ac:dyDescent="0.25">
      <c r="A159" s="79">
        <v>158</v>
      </c>
      <c r="B159" s="97">
        <f t="shared" si="2"/>
        <v>46176</v>
      </c>
      <c r="C159" s="102" t="s">
        <v>134</v>
      </c>
      <c r="D159" s="99">
        <v>2</v>
      </c>
      <c r="E159" s="104">
        <f>'BITÁCORA CALIDAD DE AGUA '!AZ61</f>
        <v>0</v>
      </c>
      <c r="F159" s="104">
        <f>'BITÁCORA CALIDAD DE AGUA '!BC61</f>
        <v>0</v>
      </c>
      <c r="G159" s="104">
        <f>'BITÁCORA CALIDAD DE AGUA '!BF61</f>
        <v>0</v>
      </c>
      <c r="H159" s="104">
        <f>'BITÁCORA CALIDAD DE AGUA '!BI61</f>
        <v>0</v>
      </c>
      <c r="I159" s="104">
        <f>'BITÁCORA CALIDAD DE AGUA '!BL61</f>
        <v>0</v>
      </c>
      <c r="J159" s="104">
        <f>'BITÁCORA CALIDAD DE AGUA '!BO61</f>
        <v>0</v>
      </c>
      <c r="K159" s="104">
        <f>'BITÁCORA CALIDAD DE AGUA '!BR61</f>
        <v>0</v>
      </c>
      <c r="L159" s="104">
        <f>'BITÁCORA CALIDAD DE AGUA '!BU61</f>
        <v>0</v>
      </c>
      <c r="M159" s="104">
        <f>'BITÁCORA CALIDAD DE AGUA '!BX61</f>
        <v>0</v>
      </c>
      <c r="N159" s="104">
        <f>'BITÁCORA CALIDAD DE AGUA '!CA61</f>
        <v>0</v>
      </c>
      <c r="O159" s="104">
        <f>'BITÁCORA CALIDAD DE AGUA '!CD61</f>
        <v>0</v>
      </c>
      <c r="P159" s="98">
        <f>'BITÁCORA CALIDAD DE AGUA '!CG61</f>
        <v>0</v>
      </c>
      <c r="Q159" s="98">
        <f>'BITÁCORA CALIDAD DE AGUA '!CJ61</f>
        <v>0</v>
      </c>
      <c r="R159" s="98">
        <f>'BITÁCORA CALIDAD DE AGUA '!CM61</f>
        <v>0</v>
      </c>
      <c r="S159" s="98">
        <f>'BITÁCORA CALIDAD DE AGUA '!CP61</f>
        <v>0</v>
      </c>
      <c r="T159" s="135"/>
      <c r="U159" s="135"/>
      <c r="V159" s="135"/>
      <c r="W159" s="98">
        <f>INDEX('Tabla datos 1'!E159:V159,MATCH(DASHBOARD!$B$96,'Tabla datos 1'!$E$1:$V$1,0))</f>
        <v>0</v>
      </c>
      <c r="X159" s="98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6" customFormat="1" ht="12.2" customHeight="1" x14ac:dyDescent="0.25">
      <c r="A160" s="79">
        <v>159</v>
      </c>
      <c r="B160" s="97">
        <f t="shared" si="2"/>
        <v>46176</v>
      </c>
      <c r="C160" s="102" t="s">
        <v>135</v>
      </c>
      <c r="D160" s="99">
        <v>2</v>
      </c>
      <c r="E160" s="104">
        <f>'BITÁCORA CALIDAD DE AGUA '!AZ62</f>
        <v>0</v>
      </c>
      <c r="F160" s="104">
        <f>'BITÁCORA CALIDAD DE AGUA '!BC62</f>
        <v>0</v>
      </c>
      <c r="G160" s="104">
        <f>'BITÁCORA CALIDAD DE AGUA '!BF62</f>
        <v>0</v>
      </c>
      <c r="H160" s="104">
        <f>'BITÁCORA CALIDAD DE AGUA '!BI62</f>
        <v>0</v>
      </c>
      <c r="I160" s="104">
        <f>'BITÁCORA CALIDAD DE AGUA '!BL62</f>
        <v>0</v>
      </c>
      <c r="J160" s="104">
        <f>'BITÁCORA CALIDAD DE AGUA '!BO62</f>
        <v>0</v>
      </c>
      <c r="K160" s="104">
        <f>'BITÁCORA CALIDAD DE AGUA '!BR62</f>
        <v>0</v>
      </c>
      <c r="L160" s="104">
        <f>'BITÁCORA CALIDAD DE AGUA '!BU62</f>
        <v>0</v>
      </c>
      <c r="M160" s="104">
        <f>'BITÁCORA CALIDAD DE AGUA '!BX62</f>
        <v>0</v>
      </c>
      <c r="N160" s="104">
        <f>'BITÁCORA CALIDAD DE AGUA '!CA62</f>
        <v>0</v>
      </c>
      <c r="O160" s="104">
        <f>'BITÁCORA CALIDAD DE AGUA '!CD62</f>
        <v>0</v>
      </c>
      <c r="P160" s="98">
        <f>'BITÁCORA CALIDAD DE AGUA '!CG62</f>
        <v>0</v>
      </c>
      <c r="Q160" s="98">
        <f>'BITÁCORA CALIDAD DE AGUA '!CJ62</f>
        <v>0</v>
      </c>
      <c r="R160" s="98">
        <f>'BITÁCORA CALIDAD DE AGUA '!CM62</f>
        <v>0</v>
      </c>
      <c r="S160" s="98">
        <f>'BITÁCORA CALIDAD DE AGUA '!CP62</f>
        <v>0</v>
      </c>
      <c r="T160" s="135"/>
      <c r="U160" s="135"/>
      <c r="V160" s="135"/>
      <c r="W160" s="98">
        <f>INDEX('Tabla datos 1'!E160:V160,MATCH(DASHBOARD!$B$96,'Tabla datos 1'!$E$1:$V$1,0))</f>
        <v>0</v>
      </c>
      <c r="X160" s="98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6" customFormat="1" ht="12.2" customHeight="1" x14ac:dyDescent="0.25">
      <c r="A161" s="79">
        <v>160</v>
      </c>
      <c r="B161" s="97">
        <f t="shared" si="2"/>
        <v>46176</v>
      </c>
      <c r="C161" s="102" t="s">
        <v>136</v>
      </c>
      <c r="D161" s="99">
        <v>2</v>
      </c>
      <c r="E161" s="104">
        <f>'BITÁCORA CALIDAD DE AGUA '!AZ63</f>
        <v>0</v>
      </c>
      <c r="F161" s="104">
        <f>'BITÁCORA CALIDAD DE AGUA '!BC63</f>
        <v>0</v>
      </c>
      <c r="G161" s="104">
        <f>'BITÁCORA CALIDAD DE AGUA '!BF63</f>
        <v>0</v>
      </c>
      <c r="H161" s="104">
        <f>'BITÁCORA CALIDAD DE AGUA '!BI63</f>
        <v>0</v>
      </c>
      <c r="I161" s="104">
        <f>'BITÁCORA CALIDAD DE AGUA '!BL63</f>
        <v>0</v>
      </c>
      <c r="J161" s="104">
        <f>'BITÁCORA CALIDAD DE AGUA '!BO63</f>
        <v>0</v>
      </c>
      <c r="K161" s="104">
        <f>'BITÁCORA CALIDAD DE AGUA '!BR63</f>
        <v>0</v>
      </c>
      <c r="L161" s="104">
        <f>'BITÁCORA CALIDAD DE AGUA '!BU63</f>
        <v>0</v>
      </c>
      <c r="M161" s="104">
        <f>'BITÁCORA CALIDAD DE AGUA '!BX63</f>
        <v>0</v>
      </c>
      <c r="N161" s="104">
        <f>'BITÁCORA CALIDAD DE AGUA '!CA63</f>
        <v>0</v>
      </c>
      <c r="O161" s="104">
        <f>'BITÁCORA CALIDAD DE AGUA '!CD63</f>
        <v>0</v>
      </c>
      <c r="P161" s="98">
        <f>'BITÁCORA CALIDAD DE AGUA '!CG63</f>
        <v>0</v>
      </c>
      <c r="Q161" s="98">
        <f>'BITÁCORA CALIDAD DE AGUA '!CJ63</f>
        <v>0</v>
      </c>
      <c r="R161" s="98">
        <f>'BITÁCORA CALIDAD DE AGUA '!CM63</f>
        <v>0</v>
      </c>
      <c r="S161" s="98">
        <f>'BITÁCORA CALIDAD DE AGUA '!CP63</f>
        <v>0</v>
      </c>
      <c r="T161" s="135"/>
      <c r="U161" s="135"/>
      <c r="V161" s="135"/>
      <c r="W161" s="98">
        <f>INDEX('Tabla datos 1'!E161:V161,MATCH(DASHBOARD!$B$96,'Tabla datos 1'!$E$1:$V$1,0))</f>
        <v>0</v>
      </c>
      <c r="X161" s="98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6" customFormat="1" ht="12.2" customHeight="1" x14ac:dyDescent="0.25">
      <c r="A162" s="79">
        <v>161</v>
      </c>
      <c r="B162" s="97">
        <f t="shared" si="2"/>
        <v>46176</v>
      </c>
      <c r="C162" s="102" t="s">
        <v>137</v>
      </c>
      <c r="D162" s="99">
        <v>2</v>
      </c>
      <c r="E162" s="104">
        <f>'BITÁCORA CALIDAD DE AGUA '!AZ64</f>
        <v>0</v>
      </c>
      <c r="F162" s="104">
        <f>'BITÁCORA CALIDAD DE AGUA '!BC64</f>
        <v>0</v>
      </c>
      <c r="G162" s="104">
        <f>'BITÁCORA CALIDAD DE AGUA '!BF64</f>
        <v>0</v>
      </c>
      <c r="H162" s="104">
        <f>'BITÁCORA CALIDAD DE AGUA '!BI64</f>
        <v>0</v>
      </c>
      <c r="I162" s="104">
        <f>'BITÁCORA CALIDAD DE AGUA '!BL64</f>
        <v>0</v>
      </c>
      <c r="J162" s="104">
        <f>'BITÁCORA CALIDAD DE AGUA '!BO64</f>
        <v>0</v>
      </c>
      <c r="K162" s="104">
        <f>'BITÁCORA CALIDAD DE AGUA '!BR64</f>
        <v>0</v>
      </c>
      <c r="L162" s="104">
        <f>'BITÁCORA CALIDAD DE AGUA '!BU64</f>
        <v>0</v>
      </c>
      <c r="M162" s="104">
        <f>'BITÁCORA CALIDAD DE AGUA '!BX64</f>
        <v>0</v>
      </c>
      <c r="N162" s="104">
        <f>'BITÁCORA CALIDAD DE AGUA '!CA64</f>
        <v>0</v>
      </c>
      <c r="O162" s="104">
        <f>'BITÁCORA CALIDAD DE AGUA '!CD64</f>
        <v>0</v>
      </c>
      <c r="P162" s="98">
        <f>'BITÁCORA CALIDAD DE AGUA '!CG64</f>
        <v>0</v>
      </c>
      <c r="Q162" s="98">
        <f>'BITÁCORA CALIDAD DE AGUA '!CJ64</f>
        <v>0</v>
      </c>
      <c r="R162" s="98">
        <f>'BITÁCORA CALIDAD DE AGUA '!CM64</f>
        <v>0</v>
      </c>
      <c r="S162" s="98">
        <f>'BITÁCORA CALIDAD DE AGUA '!CP64</f>
        <v>0</v>
      </c>
      <c r="T162" s="135"/>
      <c r="U162" s="135"/>
      <c r="V162" s="135"/>
      <c r="W162" s="98">
        <f>INDEX('Tabla datos 1'!E162:V162,MATCH(DASHBOARD!$B$96,'Tabla datos 1'!$E$1:$V$1,0))</f>
        <v>0</v>
      </c>
      <c r="X162" s="98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6" customFormat="1" ht="12.2" customHeight="1" x14ac:dyDescent="0.25">
      <c r="A163" s="79">
        <v>162</v>
      </c>
      <c r="B163" s="97">
        <f t="shared" si="2"/>
        <v>46176</v>
      </c>
      <c r="C163" s="102" t="s">
        <v>138</v>
      </c>
      <c r="D163" s="99">
        <v>2</v>
      </c>
      <c r="E163" s="104">
        <f>'BITÁCORA CALIDAD DE AGUA '!AZ65</f>
        <v>0</v>
      </c>
      <c r="F163" s="104">
        <f>'BITÁCORA CALIDAD DE AGUA '!BC65</f>
        <v>0</v>
      </c>
      <c r="G163" s="104">
        <f>'BITÁCORA CALIDAD DE AGUA '!BF65</f>
        <v>0</v>
      </c>
      <c r="H163" s="104">
        <f>'BITÁCORA CALIDAD DE AGUA '!BI65</f>
        <v>0</v>
      </c>
      <c r="I163" s="104">
        <f>'BITÁCORA CALIDAD DE AGUA '!BL65</f>
        <v>0</v>
      </c>
      <c r="J163" s="104">
        <f>'BITÁCORA CALIDAD DE AGUA '!BO65</f>
        <v>0</v>
      </c>
      <c r="K163" s="104">
        <f>'BITÁCORA CALIDAD DE AGUA '!BR65</f>
        <v>0</v>
      </c>
      <c r="L163" s="104">
        <f>'BITÁCORA CALIDAD DE AGUA '!BU65</f>
        <v>0</v>
      </c>
      <c r="M163" s="104">
        <f>'BITÁCORA CALIDAD DE AGUA '!BX65</f>
        <v>0</v>
      </c>
      <c r="N163" s="104">
        <f>'BITÁCORA CALIDAD DE AGUA '!CA65</f>
        <v>0</v>
      </c>
      <c r="O163" s="104">
        <f>'BITÁCORA CALIDAD DE AGUA '!CD65</f>
        <v>0</v>
      </c>
      <c r="P163" s="98">
        <f>'BITÁCORA CALIDAD DE AGUA '!CG65</f>
        <v>0</v>
      </c>
      <c r="Q163" s="98">
        <f>'BITÁCORA CALIDAD DE AGUA '!CJ65</f>
        <v>0</v>
      </c>
      <c r="R163" s="98">
        <f>'BITÁCORA CALIDAD DE AGUA '!CM65</f>
        <v>0</v>
      </c>
      <c r="S163" s="98">
        <f>'BITÁCORA CALIDAD DE AGUA '!CP65</f>
        <v>0</v>
      </c>
      <c r="T163" s="135"/>
      <c r="U163" s="135"/>
      <c r="V163" s="135"/>
      <c r="W163" s="98">
        <f>INDEX('Tabla datos 1'!E163:V163,MATCH(DASHBOARD!$B$96,'Tabla datos 1'!$E$1:$V$1,0))</f>
        <v>0</v>
      </c>
      <c r="X163" s="98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6" customFormat="1" ht="12.2" customHeight="1" x14ac:dyDescent="0.25">
      <c r="A164" s="79">
        <v>163</v>
      </c>
      <c r="B164" s="97">
        <f t="shared" si="2"/>
        <v>46176</v>
      </c>
      <c r="C164" s="102" t="s">
        <v>139</v>
      </c>
      <c r="D164" s="99">
        <v>2</v>
      </c>
      <c r="E164" s="104">
        <f>'BITÁCORA CALIDAD DE AGUA '!AZ66</f>
        <v>0</v>
      </c>
      <c r="F164" s="104">
        <f>'BITÁCORA CALIDAD DE AGUA '!BC66</f>
        <v>0</v>
      </c>
      <c r="G164" s="104">
        <f>'BITÁCORA CALIDAD DE AGUA '!BF66</f>
        <v>0</v>
      </c>
      <c r="H164" s="104">
        <f>'BITÁCORA CALIDAD DE AGUA '!BI66</f>
        <v>0</v>
      </c>
      <c r="I164" s="104">
        <f>'BITÁCORA CALIDAD DE AGUA '!BL66</f>
        <v>0</v>
      </c>
      <c r="J164" s="104">
        <f>'BITÁCORA CALIDAD DE AGUA '!BO66</f>
        <v>0</v>
      </c>
      <c r="K164" s="104">
        <f>'BITÁCORA CALIDAD DE AGUA '!BR66</f>
        <v>0</v>
      </c>
      <c r="L164" s="104">
        <f>'BITÁCORA CALIDAD DE AGUA '!BU66</f>
        <v>0</v>
      </c>
      <c r="M164" s="104">
        <f>'BITÁCORA CALIDAD DE AGUA '!BX66</f>
        <v>0</v>
      </c>
      <c r="N164" s="104">
        <f>'BITÁCORA CALIDAD DE AGUA '!CA66</f>
        <v>0</v>
      </c>
      <c r="O164" s="104">
        <f>'BITÁCORA CALIDAD DE AGUA '!CD66</f>
        <v>0</v>
      </c>
      <c r="P164" s="98">
        <f>'BITÁCORA CALIDAD DE AGUA '!CG66</f>
        <v>0</v>
      </c>
      <c r="Q164" s="98">
        <f>'BITÁCORA CALIDAD DE AGUA '!CJ66</f>
        <v>0</v>
      </c>
      <c r="R164" s="98">
        <f>'BITÁCORA CALIDAD DE AGUA '!CM66</f>
        <v>0</v>
      </c>
      <c r="S164" s="98">
        <f>'BITÁCORA CALIDAD DE AGUA '!CP66</f>
        <v>0</v>
      </c>
      <c r="T164" s="135"/>
      <c r="U164" s="135"/>
      <c r="V164" s="135"/>
      <c r="W164" s="98">
        <f>INDEX('Tabla datos 1'!E164:V164,MATCH(DASHBOARD!$B$96,'Tabla datos 1'!$E$1:$V$1,0))</f>
        <v>0</v>
      </c>
      <c r="X164" s="98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6" customFormat="1" x14ac:dyDescent="0.25">
      <c r="A165" s="79">
        <v>164</v>
      </c>
      <c r="B165" s="97">
        <f t="shared" si="2"/>
        <v>46176</v>
      </c>
      <c r="C165" s="102" t="s">
        <v>140</v>
      </c>
      <c r="D165" s="99">
        <v>2</v>
      </c>
      <c r="E165" s="104">
        <f>'BITÁCORA CALIDAD DE AGUA '!AZ67</f>
        <v>0</v>
      </c>
      <c r="F165" s="104">
        <f>'BITÁCORA CALIDAD DE AGUA '!BC67</f>
        <v>0</v>
      </c>
      <c r="G165" s="104">
        <f>'BITÁCORA CALIDAD DE AGUA '!BF67</f>
        <v>0</v>
      </c>
      <c r="H165" s="104">
        <f>'BITÁCORA CALIDAD DE AGUA '!BI67</f>
        <v>0</v>
      </c>
      <c r="I165" s="104">
        <f>'BITÁCORA CALIDAD DE AGUA '!BL67</f>
        <v>0</v>
      </c>
      <c r="J165" s="104">
        <f>'BITÁCORA CALIDAD DE AGUA '!BO67</f>
        <v>0</v>
      </c>
      <c r="K165" s="104">
        <f>'BITÁCORA CALIDAD DE AGUA '!BR67</f>
        <v>0</v>
      </c>
      <c r="L165" s="104">
        <f>'BITÁCORA CALIDAD DE AGUA '!BU67</f>
        <v>0</v>
      </c>
      <c r="M165" s="104">
        <f>'BITÁCORA CALIDAD DE AGUA '!BX67</f>
        <v>0</v>
      </c>
      <c r="N165" s="104">
        <f>'BITÁCORA CALIDAD DE AGUA '!CA67</f>
        <v>0</v>
      </c>
      <c r="O165" s="104">
        <f>'BITÁCORA CALIDAD DE AGUA '!CD67</f>
        <v>0</v>
      </c>
      <c r="P165" s="98">
        <f>'BITÁCORA CALIDAD DE AGUA '!CG67</f>
        <v>0</v>
      </c>
      <c r="Q165" s="98">
        <f>'BITÁCORA CALIDAD DE AGUA '!CJ67</f>
        <v>0</v>
      </c>
      <c r="R165" s="98">
        <f>'BITÁCORA CALIDAD DE AGUA '!CM67</f>
        <v>0</v>
      </c>
      <c r="S165" s="98">
        <f>'BITÁCORA CALIDAD DE AGUA '!CP67</f>
        <v>0</v>
      </c>
      <c r="T165" s="135"/>
      <c r="U165" s="135"/>
      <c r="V165" s="135"/>
      <c r="W165" s="98">
        <f>INDEX('Tabla datos 1'!E165:V165,MATCH(DASHBOARD!$B$96,'Tabla datos 1'!$E$1:$V$1,0))</f>
        <v>0</v>
      </c>
      <c r="X165" s="98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6" customFormat="1" x14ac:dyDescent="0.25">
      <c r="A166" s="79">
        <v>165</v>
      </c>
      <c r="B166" s="97">
        <f t="shared" si="2"/>
        <v>46176</v>
      </c>
      <c r="C166" s="102" t="s">
        <v>141</v>
      </c>
      <c r="D166" s="99">
        <v>2</v>
      </c>
      <c r="E166" s="104">
        <f>'BITÁCORA CALIDAD DE AGUA '!AZ68</f>
        <v>0</v>
      </c>
      <c r="F166" s="104">
        <f>'BITÁCORA CALIDAD DE AGUA '!BC68</f>
        <v>0</v>
      </c>
      <c r="G166" s="104">
        <f>'BITÁCORA CALIDAD DE AGUA '!BF68</f>
        <v>0</v>
      </c>
      <c r="H166" s="104">
        <f>'BITÁCORA CALIDAD DE AGUA '!BI68</f>
        <v>0</v>
      </c>
      <c r="I166" s="104">
        <f>'BITÁCORA CALIDAD DE AGUA '!BL68</f>
        <v>0</v>
      </c>
      <c r="J166" s="104">
        <f>'BITÁCORA CALIDAD DE AGUA '!BO68</f>
        <v>0</v>
      </c>
      <c r="K166" s="104">
        <f>'BITÁCORA CALIDAD DE AGUA '!BR68</f>
        <v>0</v>
      </c>
      <c r="L166" s="104">
        <f>'BITÁCORA CALIDAD DE AGUA '!BU68</f>
        <v>0</v>
      </c>
      <c r="M166" s="104">
        <f>'BITÁCORA CALIDAD DE AGUA '!BX68</f>
        <v>0</v>
      </c>
      <c r="N166" s="104">
        <f>'BITÁCORA CALIDAD DE AGUA '!CA68</f>
        <v>0</v>
      </c>
      <c r="O166" s="104">
        <f>'BITÁCORA CALIDAD DE AGUA '!CD68</f>
        <v>0</v>
      </c>
      <c r="P166" s="98">
        <f>'BITÁCORA CALIDAD DE AGUA '!CG68</f>
        <v>0</v>
      </c>
      <c r="Q166" s="98">
        <f>'BITÁCORA CALIDAD DE AGUA '!CJ68</f>
        <v>0</v>
      </c>
      <c r="R166" s="98">
        <f>'BITÁCORA CALIDAD DE AGUA '!CM68</f>
        <v>0</v>
      </c>
      <c r="S166" s="98">
        <f>'BITÁCORA CALIDAD DE AGUA '!CP68</f>
        <v>0</v>
      </c>
      <c r="T166" s="135"/>
      <c r="U166" s="135"/>
      <c r="V166" s="135"/>
      <c r="W166" s="98">
        <f>INDEX('Tabla datos 1'!E166:V166,MATCH(DASHBOARD!$B$96,'Tabla datos 1'!$E$1:$V$1,0))</f>
        <v>0</v>
      </c>
      <c r="X166" s="98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6" customFormat="1" x14ac:dyDescent="0.25">
      <c r="A167" s="79">
        <v>166</v>
      </c>
      <c r="B167" s="97">
        <f t="shared" si="2"/>
        <v>46176</v>
      </c>
      <c r="C167" s="102" t="s">
        <v>142</v>
      </c>
      <c r="D167" s="99">
        <v>2</v>
      </c>
      <c r="E167" s="104">
        <f>'BITÁCORA CALIDAD DE AGUA '!AZ69</f>
        <v>4530</v>
      </c>
      <c r="F167" s="104">
        <f>'BITÁCORA CALIDAD DE AGUA '!BC69</f>
        <v>4370</v>
      </c>
      <c r="G167" s="104">
        <f>'BITÁCORA CALIDAD DE AGUA '!BF69</f>
        <v>4370</v>
      </c>
      <c r="H167" s="104">
        <f>'BITÁCORA CALIDAD DE AGUA '!BI69</f>
        <v>0</v>
      </c>
      <c r="I167" s="104">
        <f>'BITÁCORA CALIDAD DE AGUA '!BL69</f>
        <v>0</v>
      </c>
      <c r="J167" s="104">
        <f>'BITÁCORA CALIDAD DE AGUA '!BO69</f>
        <v>0</v>
      </c>
      <c r="K167" s="104">
        <f>'BITÁCORA CALIDAD DE AGUA '!BR69</f>
        <v>0</v>
      </c>
      <c r="L167" s="104">
        <f>'BITÁCORA CALIDAD DE AGUA '!BU69</f>
        <v>4130</v>
      </c>
      <c r="M167" s="104">
        <f>'BITÁCORA CALIDAD DE AGUA '!BX69</f>
        <v>4180</v>
      </c>
      <c r="N167" s="104">
        <f>'BITÁCORA CALIDAD DE AGUA '!CA69</f>
        <v>6940</v>
      </c>
      <c r="O167" s="104">
        <f>'BITÁCORA CALIDAD DE AGUA '!CD69</f>
        <v>0</v>
      </c>
      <c r="P167" s="98">
        <f>'BITÁCORA CALIDAD DE AGUA '!CG69</f>
        <v>0</v>
      </c>
      <c r="Q167" s="98">
        <f>'BITÁCORA CALIDAD DE AGUA '!CJ69</f>
        <v>0</v>
      </c>
      <c r="R167" s="98">
        <f>'BITÁCORA CALIDAD DE AGUA '!CM69</f>
        <v>0</v>
      </c>
      <c r="S167" s="98">
        <f>'BITÁCORA CALIDAD DE AGUA '!CP69</f>
        <v>0</v>
      </c>
      <c r="T167" s="135"/>
      <c r="U167" s="135"/>
      <c r="V167" s="135"/>
      <c r="W167" s="98">
        <f>INDEX('Tabla datos 1'!E167:V167,MATCH(DASHBOARD!$B$96,'Tabla datos 1'!$E$1:$V$1,0))</f>
        <v>4370</v>
      </c>
      <c r="X167" s="98">
        <f>INDEX('Tabla datos 1'!E167:V167,MATCH(DASHBOARD!$B$275,'Tabla datos 1'!$E$1:$V$1,0))</f>
        <v>4370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6" customFormat="1" x14ac:dyDescent="0.25">
      <c r="A168" s="79">
        <v>167</v>
      </c>
      <c r="B168" s="97">
        <f t="shared" si="2"/>
        <v>46176</v>
      </c>
      <c r="C168" s="102" t="s">
        <v>143</v>
      </c>
      <c r="D168" s="99">
        <v>2</v>
      </c>
      <c r="E168" s="104">
        <f>'BITÁCORA CALIDAD DE AGUA '!AZ70</f>
        <v>3791</v>
      </c>
      <c r="F168" s="104">
        <f>'BITÁCORA CALIDAD DE AGUA '!BC70</f>
        <v>9256</v>
      </c>
      <c r="G168" s="104">
        <f>'BITÁCORA CALIDAD DE AGUA '!BF70</f>
        <v>542</v>
      </c>
      <c r="H168" s="104">
        <f>'BITÁCORA CALIDAD DE AGUA '!BI70</f>
        <v>0</v>
      </c>
      <c r="I168" s="104">
        <f>'BITÁCORA CALIDAD DE AGUA '!BL70</f>
        <v>0</v>
      </c>
      <c r="J168" s="104">
        <f>'BITÁCORA CALIDAD DE AGUA '!BO70</f>
        <v>0</v>
      </c>
      <c r="K168" s="104">
        <f>'BITÁCORA CALIDAD DE AGUA '!BR70</f>
        <v>0</v>
      </c>
      <c r="L168" s="104">
        <f>'BITÁCORA CALIDAD DE AGUA '!BU70</f>
        <v>354</v>
      </c>
      <c r="M168" s="104">
        <f>'BITÁCORA CALIDAD DE AGUA '!BX70</f>
        <v>416</v>
      </c>
      <c r="N168" s="104">
        <f>'BITÁCORA CALIDAD DE AGUA '!CA70</f>
        <v>814</v>
      </c>
      <c r="O168" s="104">
        <f>'BITÁCORA CALIDAD DE AGUA '!CD70</f>
        <v>0</v>
      </c>
      <c r="P168" s="98">
        <f>'BITÁCORA CALIDAD DE AGUA '!CG70</f>
        <v>0</v>
      </c>
      <c r="Q168" s="98">
        <f>'BITÁCORA CALIDAD DE AGUA '!CJ70</f>
        <v>0</v>
      </c>
      <c r="R168" s="98">
        <f>'BITÁCORA CALIDAD DE AGUA '!CM70</f>
        <v>0</v>
      </c>
      <c r="S168" s="98">
        <f>'BITÁCORA CALIDAD DE AGUA '!CP70</f>
        <v>0</v>
      </c>
      <c r="T168" s="135"/>
      <c r="U168" s="135"/>
      <c r="V168" s="135"/>
      <c r="W168" s="98">
        <f>INDEX('Tabla datos 1'!E168:V168,MATCH(DASHBOARD!$B$96,'Tabla datos 1'!$E$1:$V$1,0))</f>
        <v>542</v>
      </c>
      <c r="X168" s="98">
        <f>INDEX('Tabla datos 1'!E168:V168,MATCH(DASHBOARD!$B$275,'Tabla datos 1'!$E$1:$V$1,0))</f>
        <v>542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09" customFormat="1" ht="15.75" thickBot="1" x14ac:dyDescent="0.3">
      <c r="A169" s="79">
        <v>168</v>
      </c>
      <c r="B169" s="97">
        <f t="shared" si="2"/>
        <v>46176</v>
      </c>
      <c r="C169" s="105" t="s">
        <v>144</v>
      </c>
      <c r="D169" s="106">
        <v>2</v>
      </c>
      <c r="E169" s="107">
        <f>'BITÁCORA CALIDAD DE AGUA '!AZ71</f>
        <v>0</v>
      </c>
      <c r="F169" s="107">
        <f>'BITÁCORA CALIDAD DE AGUA '!BC71</f>
        <v>0</v>
      </c>
      <c r="G169" s="107">
        <f>'BITÁCORA CALIDAD DE AGUA '!BF71</f>
        <v>0</v>
      </c>
      <c r="H169" s="107">
        <f>'BITÁCORA CALIDAD DE AGUA '!BI71</f>
        <v>0</v>
      </c>
      <c r="I169" s="107">
        <f>'BITÁCORA CALIDAD DE AGUA '!BL71</f>
        <v>0</v>
      </c>
      <c r="J169" s="107">
        <f>'BITÁCORA CALIDAD DE AGUA '!BO71</f>
        <v>0</v>
      </c>
      <c r="K169" s="107">
        <f>'BITÁCORA CALIDAD DE AGUA '!BR71</f>
        <v>0</v>
      </c>
      <c r="L169" s="107">
        <f>'BITÁCORA CALIDAD DE AGUA '!BU71</f>
        <v>0</v>
      </c>
      <c r="M169" s="107">
        <f>'BITÁCORA CALIDAD DE AGUA '!BX71</f>
        <v>0</v>
      </c>
      <c r="N169" s="107">
        <f>'BITÁCORA CALIDAD DE AGUA '!CA71</f>
        <v>0</v>
      </c>
      <c r="O169" s="107">
        <f>'BITÁCORA CALIDAD DE AGUA '!CD71</f>
        <v>0</v>
      </c>
      <c r="P169" s="108">
        <f>'BITÁCORA CALIDAD DE AGUA '!CG71</f>
        <v>0</v>
      </c>
      <c r="Q169" s="108">
        <f>'BITÁCORA CALIDAD DE AGUA '!CJ71</f>
        <v>0</v>
      </c>
      <c r="R169" s="108">
        <f>'BITÁCORA CALIDAD DE AGUA '!CM71</f>
        <v>0</v>
      </c>
      <c r="S169" s="108">
        <f>'BITÁCORA CALIDAD DE AGUA '!CP71</f>
        <v>0</v>
      </c>
      <c r="T169" s="136"/>
      <c r="U169" s="136"/>
      <c r="V169" s="136"/>
      <c r="W169" s="108">
        <f>INDEX('Tabla datos 1'!E169:V169,MATCH(DASHBOARD!$B$96,'Tabla datos 1'!$E$1:$V$1,0))</f>
        <v>0</v>
      </c>
      <c r="X169" s="108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6" customFormat="1" ht="12.2" customHeight="1" x14ac:dyDescent="0.25">
      <c r="A170" s="79">
        <v>169</v>
      </c>
      <c r="B170" s="118">
        <f t="shared" si="2"/>
        <v>46176</v>
      </c>
      <c r="C170" s="110" t="s">
        <v>125</v>
      </c>
      <c r="D170" s="115">
        <v>3</v>
      </c>
      <c r="E170" s="117">
        <f>'BITÁCORA CALIDAD DE AGUA '!BA51</f>
        <v>38</v>
      </c>
      <c r="F170" s="117">
        <f>'BITÁCORA CALIDAD DE AGUA '!BD51</f>
        <v>36.1</v>
      </c>
      <c r="G170" s="117">
        <f>'BITÁCORA CALIDAD DE AGUA '!BG51</f>
        <v>35.6</v>
      </c>
      <c r="H170" s="117">
        <f>'BITÁCORA CALIDAD DE AGUA '!BJ51</f>
        <v>0</v>
      </c>
      <c r="I170" s="117">
        <f>'BITÁCORA CALIDAD DE AGUA '!BM51</f>
        <v>0</v>
      </c>
      <c r="J170" s="117">
        <f>'BITÁCORA CALIDAD DE AGUA '!BP51</f>
        <v>0</v>
      </c>
      <c r="K170" s="117">
        <f>'BITÁCORA CALIDAD DE AGUA '!BE1357</f>
        <v>0</v>
      </c>
      <c r="L170" s="117">
        <f>'BITÁCORA CALIDAD DE AGUA '!BV51</f>
        <v>33.9</v>
      </c>
      <c r="M170" s="117">
        <f>'BITÁCORA CALIDAD DE AGUA '!BY51</f>
        <v>32.6</v>
      </c>
      <c r="N170" s="117">
        <f>'BITÁCORA CALIDAD DE AGUA '!CB51</f>
        <v>32.9</v>
      </c>
      <c r="O170" s="117">
        <f>'BITÁCORA CALIDAD DE AGUA '!CE51</f>
        <v>0</v>
      </c>
      <c r="P170" s="110">
        <f>'BITÁCORA CALIDAD DE AGUA '!CH51</f>
        <v>27.1</v>
      </c>
      <c r="Q170" s="110">
        <f>'BITÁCORA CALIDAD DE AGUA '!CK51</f>
        <v>0</v>
      </c>
      <c r="R170" s="110">
        <f>'BITÁCORA CALIDAD DE AGUA '!CN51</f>
        <v>0</v>
      </c>
      <c r="S170" s="110">
        <f>'BITÁCORA CALIDAD DE AGUA '!CQ51</f>
        <v>0</v>
      </c>
      <c r="T170" s="137"/>
      <c r="U170" s="137"/>
      <c r="V170" s="137"/>
      <c r="W170" s="110">
        <f>INDEX('Tabla datos 1'!E170:V170,MATCH(DASHBOARD!$B$96,'Tabla datos 1'!$E$1:$V$1,0))</f>
        <v>35.6</v>
      </c>
      <c r="X170" s="110">
        <f>INDEX('Tabla datos 1'!E170:V170,MATCH(DASHBOARD!$B$275,'Tabla datos 1'!$E$1:$V$1,0))</f>
        <v>35.6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6" customFormat="1" ht="12.2" customHeight="1" x14ac:dyDescent="0.25">
      <c r="A171" s="79">
        <v>170</v>
      </c>
      <c r="B171" s="118">
        <f t="shared" si="2"/>
        <v>46176</v>
      </c>
      <c r="C171" s="113" t="s">
        <v>8</v>
      </c>
      <c r="D171" s="119">
        <v>3</v>
      </c>
      <c r="E171" s="120">
        <f>'BITÁCORA CALIDAD DE AGUA '!BA52</f>
        <v>7.89</v>
      </c>
      <c r="F171" s="120">
        <f>'BITÁCORA CALIDAD DE AGUA '!BD52</f>
        <v>6.92</v>
      </c>
      <c r="G171" s="120">
        <f>'BITÁCORA CALIDAD DE AGUA '!BG52</f>
        <v>6.69</v>
      </c>
      <c r="H171" s="120">
        <f>'BITÁCORA CALIDAD DE AGUA '!BJ52</f>
        <v>0</v>
      </c>
      <c r="I171" s="120">
        <f>'BITÁCORA CALIDAD DE AGUA '!BM52</f>
        <v>0</v>
      </c>
      <c r="J171" s="120">
        <f>'BITÁCORA CALIDAD DE AGUA '!BP52</f>
        <v>0</v>
      </c>
      <c r="K171" s="120">
        <f>'BITÁCORA CALIDAD DE AGUA '!BE1358</f>
        <v>0</v>
      </c>
      <c r="L171" s="120">
        <f>'BITÁCORA CALIDAD DE AGUA '!BV52</f>
        <v>7.23</v>
      </c>
      <c r="M171" s="120">
        <f>'BITÁCORA CALIDAD DE AGUA '!BY52</f>
        <v>7.57</v>
      </c>
      <c r="N171" s="120">
        <f>'BITÁCORA CALIDAD DE AGUA '!CB52</f>
        <v>7.72</v>
      </c>
      <c r="O171" s="120">
        <f>'BITÁCORA CALIDAD DE AGUA '!CE52</f>
        <v>0</v>
      </c>
      <c r="P171" s="111">
        <f>'BITÁCORA CALIDAD DE AGUA '!CH52</f>
        <v>7.3</v>
      </c>
      <c r="Q171" s="111">
        <f>'BITÁCORA CALIDAD DE AGUA '!CK52</f>
        <v>0</v>
      </c>
      <c r="R171" s="111">
        <f>'BITÁCORA CALIDAD DE AGUA '!CN52</f>
        <v>0</v>
      </c>
      <c r="S171" s="111">
        <f>'BITÁCORA CALIDAD DE AGUA '!CQ52</f>
        <v>0</v>
      </c>
      <c r="T171" s="138"/>
      <c r="U171" s="138"/>
      <c r="V171" s="138"/>
      <c r="W171" s="111">
        <f>INDEX('Tabla datos 1'!E171:V171,MATCH(DASHBOARD!$B$96,'Tabla datos 1'!$E$1:$V$1,0))</f>
        <v>6.69</v>
      </c>
      <c r="X171" s="111">
        <f>INDEX('Tabla datos 1'!E171:V171,MATCH(DASHBOARD!$B$275,'Tabla datos 1'!$E$1:$V$1,0))</f>
        <v>6.69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6" customFormat="1" ht="12.2" customHeight="1" x14ac:dyDescent="0.25">
      <c r="A172" s="79">
        <v>171</v>
      </c>
      <c r="B172" s="118">
        <f t="shared" si="2"/>
        <v>46176</v>
      </c>
      <c r="C172" s="112" t="s">
        <v>126</v>
      </c>
      <c r="D172" s="119">
        <v>3</v>
      </c>
      <c r="E172" s="121">
        <f>'BITÁCORA CALIDAD DE AGUA '!BA53</f>
        <v>0</v>
      </c>
      <c r="F172" s="121">
        <f>'BITÁCORA CALIDAD DE AGUA '!BD53</f>
        <v>0</v>
      </c>
      <c r="G172" s="121">
        <f>'BITÁCORA CALIDAD DE AGUA '!BG53</f>
        <v>0</v>
      </c>
      <c r="H172" s="121">
        <f>'BITÁCORA CALIDAD DE AGUA '!BJ53</f>
        <v>0</v>
      </c>
      <c r="I172" s="121">
        <f>'BITÁCORA CALIDAD DE AGUA '!BM53</f>
        <v>0</v>
      </c>
      <c r="J172" s="121">
        <f>'BITÁCORA CALIDAD DE AGUA '!BP53</f>
        <v>0</v>
      </c>
      <c r="K172" s="121">
        <f>'BITÁCORA CALIDAD DE AGUA '!BE1359</f>
        <v>0</v>
      </c>
      <c r="L172" s="121">
        <f>'BITÁCORA CALIDAD DE AGUA '!BV53</f>
        <v>0</v>
      </c>
      <c r="M172" s="121">
        <f>'BITÁCORA CALIDAD DE AGUA '!BY53</f>
        <v>0</v>
      </c>
      <c r="N172" s="121">
        <f>'BITÁCORA CALIDAD DE AGUA '!CB53</f>
        <v>0</v>
      </c>
      <c r="O172" s="121">
        <f>'BITÁCORA CALIDAD DE AGUA '!CE53</f>
        <v>0</v>
      </c>
      <c r="P172" s="112">
        <f>'BITÁCORA CALIDAD DE AGUA '!CH53</f>
        <v>0</v>
      </c>
      <c r="Q172" s="112">
        <f>'BITÁCORA CALIDAD DE AGUA '!CK53</f>
        <v>0</v>
      </c>
      <c r="R172" s="112">
        <f>'BITÁCORA CALIDAD DE AGUA '!CN53</f>
        <v>0</v>
      </c>
      <c r="S172" s="112">
        <f>'BITÁCORA CALIDAD DE AGUA '!CQ53</f>
        <v>0</v>
      </c>
      <c r="T172" s="139"/>
      <c r="U172" s="139"/>
      <c r="V172" s="139"/>
      <c r="W172" s="112">
        <f>INDEX('Tabla datos 1'!E172:V172,MATCH(DASHBOARD!$B$96,'Tabla datos 1'!$E$1:$V$1,0))</f>
        <v>0</v>
      </c>
      <c r="X172" s="112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6" customFormat="1" ht="12.2" customHeight="1" x14ac:dyDescent="0.25">
      <c r="A173" s="79">
        <v>172</v>
      </c>
      <c r="B173" s="118">
        <f t="shared" si="2"/>
        <v>46176</v>
      </c>
      <c r="C173" s="112" t="s">
        <v>127</v>
      </c>
      <c r="D173" s="119">
        <v>3</v>
      </c>
      <c r="E173" s="122">
        <f>'BITÁCORA CALIDAD DE AGUA '!BA54</f>
        <v>967</v>
      </c>
      <c r="F173" s="122">
        <f>'BITÁCORA CALIDAD DE AGUA '!BD54</f>
        <v>1725</v>
      </c>
      <c r="G173" s="122">
        <f>'BITÁCORA CALIDAD DE AGUA '!BG54</f>
        <v>1782</v>
      </c>
      <c r="H173" s="122">
        <f>'BITÁCORA CALIDAD DE AGUA '!BJ54</f>
        <v>0</v>
      </c>
      <c r="I173" s="122">
        <f>'BITÁCORA CALIDAD DE AGUA '!BM54</f>
        <v>0</v>
      </c>
      <c r="J173" s="122">
        <f>'BITÁCORA CALIDAD DE AGUA '!BP54</f>
        <v>0</v>
      </c>
      <c r="K173" s="122">
        <f>'BITÁCORA CALIDAD DE AGUA '!BE1360</f>
        <v>0</v>
      </c>
      <c r="L173" s="122">
        <f>'BITÁCORA CALIDAD DE AGUA '!BV54</f>
        <v>1918</v>
      </c>
      <c r="M173" s="122">
        <f>'BITÁCORA CALIDAD DE AGUA '!BY54</f>
        <v>1971</v>
      </c>
      <c r="N173" s="122">
        <f>'BITÁCORA CALIDAD DE AGUA '!CB54</f>
        <v>7560</v>
      </c>
      <c r="O173" s="122">
        <f>'BITÁCORA CALIDAD DE AGUA '!CE54</f>
        <v>0</v>
      </c>
      <c r="P173" s="113">
        <f>'BITÁCORA CALIDAD DE AGUA '!CH54</f>
        <v>163.9</v>
      </c>
      <c r="Q173" s="113">
        <f>'BITÁCORA CALIDAD DE AGUA '!CK54</f>
        <v>0</v>
      </c>
      <c r="R173" s="113">
        <f>'BITÁCORA CALIDAD DE AGUA '!CN54</f>
        <v>0</v>
      </c>
      <c r="S173" s="113">
        <f>'BITÁCORA CALIDAD DE AGUA '!CQ54</f>
        <v>0</v>
      </c>
      <c r="T173" s="140"/>
      <c r="U173" s="140"/>
      <c r="V173" s="140"/>
      <c r="W173" s="113">
        <f>INDEX('Tabla datos 1'!E173:V173,MATCH(DASHBOARD!$B$96,'Tabla datos 1'!$E$1:$V$1,0))</f>
        <v>1782</v>
      </c>
      <c r="X173" s="113">
        <f>INDEX('Tabla datos 1'!E173:V173,MATCH(DASHBOARD!$B$275,'Tabla datos 1'!$E$1:$V$1,0))</f>
        <v>1782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6" customFormat="1" ht="12.2" customHeight="1" x14ac:dyDescent="0.25">
      <c r="A174" s="79">
        <v>173</v>
      </c>
      <c r="B174" s="118">
        <f t="shared" si="2"/>
        <v>46176</v>
      </c>
      <c r="C174" s="112" t="s">
        <v>128</v>
      </c>
      <c r="D174" s="119">
        <v>3</v>
      </c>
      <c r="E174" s="122">
        <f>'BITÁCORA CALIDAD DE AGUA '!BA55</f>
        <v>286</v>
      </c>
      <c r="F174" s="122">
        <f>'BITÁCORA CALIDAD DE AGUA '!BD55</f>
        <v>1909</v>
      </c>
      <c r="G174" s="122">
        <f>'BITÁCORA CALIDAD DE AGUA '!BG55</f>
        <v>51</v>
      </c>
      <c r="H174" s="122">
        <f>'BITÁCORA CALIDAD DE AGUA '!BJ55</f>
        <v>0</v>
      </c>
      <c r="I174" s="122">
        <f>'BITÁCORA CALIDAD DE AGUA '!BM55</f>
        <v>0</v>
      </c>
      <c r="J174" s="122">
        <f>'BITÁCORA CALIDAD DE AGUA '!BP55</f>
        <v>0</v>
      </c>
      <c r="K174" s="122">
        <f>'BITÁCORA CALIDAD DE AGUA '!BE1361</f>
        <v>0</v>
      </c>
      <c r="L174" s="122">
        <f>'BITÁCORA CALIDAD DE AGUA '!BV55</f>
        <v>0</v>
      </c>
      <c r="M174" s="122">
        <f>'BITÁCORA CALIDAD DE AGUA '!BY55</f>
        <v>1</v>
      </c>
      <c r="N174" s="122">
        <f>'BITÁCORA CALIDAD DE AGUA '!CB55</f>
        <v>3</v>
      </c>
      <c r="O174" s="122">
        <f>'BITÁCORA CALIDAD DE AGUA '!CE55</f>
        <v>0</v>
      </c>
      <c r="P174" s="113">
        <f>'BITÁCORA CALIDAD DE AGUA '!CH55</f>
        <v>2</v>
      </c>
      <c r="Q174" s="113">
        <f>'BITÁCORA CALIDAD DE AGUA '!CK55</f>
        <v>0</v>
      </c>
      <c r="R174" s="113">
        <f>'BITÁCORA CALIDAD DE AGUA '!CN55</f>
        <v>0</v>
      </c>
      <c r="S174" s="113">
        <f>'BITÁCORA CALIDAD DE AGUA '!CQ55</f>
        <v>0</v>
      </c>
      <c r="T174" s="140"/>
      <c r="U174" s="140"/>
      <c r="V174" s="140"/>
      <c r="W174" s="113">
        <f>INDEX('Tabla datos 1'!E174:V174,MATCH(DASHBOARD!$B$96,'Tabla datos 1'!$E$1:$V$1,0))</f>
        <v>51</v>
      </c>
      <c r="X174" s="113">
        <f>INDEX('Tabla datos 1'!E174:V174,MATCH(DASHBOARD!$B$275,'Tabla datos 1'!$E$1:$V$1,0))</f>
        <v>51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6" customFormat="1" ht="12.2" customHeight="1" x14ac:dyDescent="0.25">
      <c r="A175" s="79">
        <v>174</v>
      </c>
      <c r="B175" s="118">
        <f t="shared" si="2"/>
        <v>46176</v>
      </c>
      <c r="C175" s="112" t="s">
        <v>129</v>
      </c>
      <c r="D175" s="119">
        <v>3</v>
      </c>
      <c r="E175" s="122">
        <f>'BITÁCORA CALIDAD DE AGUA '!BA56</f>
        <v>0</v>
      </c>
      <c r="F175" s="122">
        <f>'BITÁCORA CALIDAD DE AGUA '!BD56</f>
        <v>0</v>
      </c>
      <c r="G175" s="122">
        <f>'BITÁCORA CALIDAD DE AGUA '!BG56</f>
        <v>0</v>
      </c>
      <c r="H175" s="122">
        <f>'BITÁCORA CALIDAD DE AGUA '!BJ56</f>
        <v>0</v>
      </c>
      <c r="I175" s="122">
        <f>'BITÁCORA CALIDAD DE AGUA '!BM56</f>
        <v>0</v>
      </c>
      <c r="J175" s="122">
        <f>'BITÁCORA CALIDAD DE AGUA '!BP56</f>
        <v>0</v>
      </c>
      <c r="K175" s="122">
        <f>'BITÁCORA CALIDAD DE AGUA '!BE1362</f>
        <v>0</v>
      </c>
      <c r="L175" s="122">
        <f>'BITÁCORA CALIDAD DE AGUA '!BV56</f>
        <v>0</v>
      </c>
      <c r="M175" s="122">
        <f>'BITÁCORA CALIDAD DE AGUA '!BY56</f>
        <v>0</v>
      </c>
      <c r="N175" s="122">
        <f>'BITÁCORA CALIDAD DE AGUA '!CB56</f>
        <v>0</v>
      </c>
      <c r="O175" s="122">
        <f>'BITÁCORA CALIDAD DE AGUA '!CE56</f>
        <v>0</v>
      </c>
      <c r="P175" s="113">
        <f>'BITÁCORA CALIDAD DE AGUA '!CH56</f>
        <v>0</v>
      </c>
      <c r="Q175" s="113">
        <f>'BITÁCORA CALIDAD DE AGUA '!CK56</f>
        <v>0</v>
      </c>
      <c r="R175" s="113">
        <f>'BITÁCORA CALIDAD DE AGUA '!CN56</f>
        <v>0</v>
      </c>
      <c r="S175" s="113">
        <f>'BITÁCORA CALIDAD DE AGUA '!CQ56</f>
        <v>0</v>
      </c>
      <c r="T175" s="140"/>
      <c r="U175" s="140"/>
      <c r="V175" s="140"/>
      <c r="W175" s="113">
        <f>INDEX('Tabla datos 1'!E175:V175,MATCH(DASHBOARD!$B$96,'Tabla datos 1'!$E$1:$V$1,0))</f>
        <v>0</v>
      </c>
      <c r="X175" s="113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6" customFormat="1" ht="12.2" customHeight="1" x14ac:dyDescent="0.25">
      <c r="A176" s="79">
        <v>175</v>
      </c>
      <c r="B176" s="118">
        <f t="shared" si="2"/>
        <v>46176</v>
      </c>
      <c r="C176" s="112" t="s">
        <v>130</v>
      </c>
      <c r="D176" s="119">
        <v>3</v>
      </c>
      <c r="E176" s="122">
        <f>'BITÁCORA CALIDAD DE AGUA '!BA57</f>
        <v>0</v>
      </c>
      <c r="F176" s="122">
        <f>'BITÁCORA CALIDAD DE AGUA '!BD57</f>
        <v>0</v>
      </c>
      <c r="G176" s="122">
        <f>'BITÁCORA CALIDAD DE AGUA '!BG57</f>
        <v>0</v>
      </c>
      <c r="H176" s="122">
        <f>'BITÁCORA CALIDAD DE AGUA '!BJ57</f>
        <v>0</v>
      </c>
      <c r="I176" s="122">
        <f>'BITÁCORA CALIDAD DE AGUA '!BM57</f>
        <v>0</v>
      </c>
      <c r="J176" s="122">
        <f>'BITÁCORA CALIDAD DE AGUA '!BP57</f>
        <v>0</v>
      </c>
      <c r="K176" s="122">
        <f>'BITÁCORA CALIDAD DE AGUA '!BE1363</f>
        <v>0</v>
      </c>
      <c r="L176" s="122">
        <f>'BITÁCORA CALIDAD DE AGUA '!BV57</f>
        <v>0</v>
      </c>
      <c r="M176" s="122">
        <f>'BITÁCORA CALIDAD DE AGUA '!BY57</f>
        <v>0</v>
      </c>
      <c r="N176" s="122">
        <f>'BITÁCORA CALIDAD DE AGUA '!CB57</f>
        <v>0</v>
      </c>
      <c r="O176" s="122">
        <f>'BITÁCORA CALIDAD DE AGUA '!CE57</f>
        <v>0</v>
      </c>
      <c r="P176" s="113">
        <f>'BITÁCORA CALIDAD DE AGUA '!CH57</f>
        <v>0.03</v>
      </c>
      <c r="Q176" s="113">
        <f>'BITÁCORA CALIDAD DE AGUA '!CK57</f>
        <v>0</v>
      </c>
      <c r="R176" s="113">
        <f>'BITÁCORA CALIDAD DE AGUA '!CN57</f>
        <v>0</v>
      </c>
      <c r="S176" s="113">
        <f>'BITÁCORA CALIDAD DE AGUA '!CQ57</f>
        <v>0</v>
      </c>
      <c r="T176" s="140"/>
      <c r="U176" s="140"/>
      <c r="V176" s="140"/>
      <c r="W176" s="113">
        <f>INDEX('Tabla datos 1'!E176:V176,MATCH(DASHBOARD!$B$96,'Tabla datos 1'!$E$1:$V$1,0))</f>
        <v>0</v>
      </c>
      <c r="X176" s="113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6" customFormat="1" ht="12.2" customHeight="1" x14ac:dyDescent="0.25">
      <c r="A177" s="79">
        <v>176</v>
      </c>
      <c r="B177" s="118">
        <f t="shared" si="2"/>
        <v>46176</v>
      </c>
      <c r="C177" s="112" t="s">
        <v>131</v>
      </c>
      <c r="D177" s="119">
        <v>3</v>
      </c>
      <c r="E177" s="122">
        <f>'BITÁCORA CALIDAD DE AGUA '!BA58</f>
        <v>0</v>
      </c>
      <c r="F177" s="122">
        <f>'BITÁCORA CALIDAD DE AGUA '!BD58</f>
        <v>0</v>
      </c>
      <c r="G177" s="122">
        <f>'BITÁCORA CALIDAD DE AGUA '!BG58</f>
        <v>0</v>
      </c>
      <c r="H177" s="122">
        <f>'BITÁCORA CALIDAD DE AGUA '!BJ58</f>
        <v>0</v>
      </c>
      <c r="I177" s="122">
        <f>'BITÁCORA CALIDAD DE AGUA '!BM58</f>
        <v>0</v>
      </c>
      <c r="J177" s="122">
        <f>'BITÁCORA CALIDAD DE AGUA '!BP58</f>
        <v>0</v>
      </c>
      <c r="K177" s="122">
        <f>'BITÁCORA CALIDAD DE AGUA '!BE1364</f>
        <v>0</v>
      </c>
      <c r="L177" s="122">
        <f>'BITÁCORA CALIDAD DE AGUA '!BV58</f>
        <v>0</v>
      </c>
      <c r="M177" s="122">
        <f>'BITÁCORA CALIDAD DE AGUA '!BY58</f>
        <v>0</v>
      </c>
      <c r="N177" s="122">
        <f>'BITÁCORA CALIDAD DE AGUA '!CB58</f>
        <v>0</v>
      </c>
      <c r="O177" s="122">
        <f>'BITÁCORA CALIDAD DE AGUA '!CE58</f>
        <v>0</v>
      </c>
      <c r="P177" s="113">
        <f>'BITÁCORA CALIDAD DE AGUA '!CH58</f>
        <v>0</v>
      </c>
      <c r="Q177" s="113">
        <f>'BITÁCORA CALIDAD DE AGUA '!CK58</f>
        <v>0</v>
      </c>
      <c r="R177" s="113">
        <f>'BITÁCORA CALIDAD DE AGUA '!CN58</f>
        <v>0</v>
      </c>
      <c r="S177" s="113">
        <f>'BITÁCORA CALIDAD DE AGUA '!CQ58</f>
        <v>0</v>
      </c>
      <c r="T177" s="140"/>
      <c r="U177" s="140"/>
      <c r="V177" s="140"/>
      <c r="W177" s="113">
        <f>INDEX('Tabla datos 1'!E177:V177,MATCH(DASHBOARD!$B$96,'Tabla datos 1'!$E$1:$V$1,0))</f>
        <v>0</v>
      </c>
      <c r="X177" s="113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6" customFormat="1" ht="12.2" customHeight="1" x14ac:dyDescent="0.25">
      <c r="A178" s="79">
        <v>177</v>
      </c>
      <c r="B178" s="118">
        <f t="shared" si="2"/>
        <v>46176</v>
      </c>
      <c r="C178" s="112" t="s">
        <v>132</v>
      </c>
      <c r="D178" s="119">
        <v>3</v>
      </c>
      <c r="E178" s="122">
        <f>'BITÁCORA CALIDAD DE AGUA '!BA59</f>
        <v>0</v>
      </c>
      <c r="F178" s="122">
        <f>'BITÁCORA CALIDAD DE AGUA '!BD59</f>
        <v>0</v>
      </c>
      <c r="G178" s="122">
        <f>'BITÁCORA CALIDAD DE AGUA '!BG59</f>
        <v>0</v>
      </c>
      <c r="H178" s="122">
        <f>'BITÁCORA CALIDAD DE AGUA '!BJ59</f>
        <v>0</v>
      </c>
      <c r="I178" s="122">
        <f>'BITÁCORA CALIDAD DE AGUA '!BM59</f>
        <v>0</v>
      </c>
      <c r="J178" s="122">
        <f>'BITÁCORA CALIDAD DE AGUA '!BP59</f>
        <v>0</v>
      </c>
      <c r="K178" s="122">
        <f>'BITÁCORA CALIDAD DE AGUA '!BE1365</f>
        <v>0</v>
      </c>
      <c r="L178" s="122">
        <f>'BITÁCORA CALIDAD DE AGUA '!BV59</f>
        <v>0</v>
      </c>
      <c r="M178" s="122">
        <f>'BITÁCORA CALIDAD DE AGUA '!BY59</f>
        <v>0</v>
      </c>
      <c r="N178" s="122">
        <f>'BITÁCORA CALIDAD DE AGUA '!CB59</f>
        <v>0</v>
      </c>
      <c r="O178" s="122">
        <f>'BITÁCORA CALIDAD DE AGUA '!CE59</f>
        <v>0</v>
      </c>
      <c r="P178" s="113">
        <f>'BITÁCORA CALIDAD DE AGUA '!CH59</f>
        <v>0</v>
      </c>
      <c r="Q178" s="113">
        <f>'BITÁCORA CALIDAD DE AGUA '!CK59</f>
        <v>0</v>
      </c>
      <c r="R178" s="113">
        <f>'BITÁCORA CALIDAD DE AGUA '!CN59</f>
        <v>0</v>
      </c>
      <c r="S178" s="113">
        <f>'BITÁCORA CALIDAD DE AGUA '!CQ59</f>
        <v>0</v>
      </c>
      <c r="T178" s="140"/>
      <c r="U178" s="140"/>
      <c r="V178" s="140"/>
      <c r="W178" s="113">
        <f>INDEX('Tabla datos 1'!E178:V178,MATCH(DASHBOARD!$B$96,'Tabla datos 1'!$E$1:$V$1,0))</f>
        <v>0</v>
      </c>
      <c r="X178" s="113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6" customFormat="1" ht="12.2" customHeight="1" x14ac:dyDescent="0.25">
      <c r="A179" s="79">
        <v>178</v>
      </c>
      <c r="B179" s="118">
        <f t="shared" si="2"/>
        <v>46176</v>
      </c>
      <c r="C179" s="112" t="s">
        <v>133</v>
      </c>
      <c r="D179" s="119">
        <v>3</v>
      </c>
      <c r="E179" s="122">
        <f>'BITÁCORA CALIDAD DE AGUA '!BA60</f>
        <v>0</v>
      </c>
      <c r="F179" s="122">
        <f>'BITÁCORA CALIDAD DE AGUA '!BD60</f>
        <v>0</v>
      </c>
      <c r="G179" s="122">
        <f>'BITÁCORA CALIDAD DE AGUA '!BG60</f>
        <v>0</v>
      </c>
      <c r="H179" s="122">
        <f>'BITÁCORA CALIDAD DE AGUA '!BJ60</f>
        <v>0</v>
      </c>
      <c r="I179" s="122">
        <f>'BITÁCORA CALIDAD DE AGUA '!BM60</f>
        <v>0</v>
      </c>
      <c r="J179" s="122">
        <f>'BITÁCORA CALIDAD DE AGUA '!BP60</f>
        <v>0</v>
      </c>
      <c r="K179" s="122">
        <f>'BITÁCORA CALIDAD DE AGUA '!BE1366</f>
        <v>0</v>
      </c>
      <c r="L179" s="122">
        <f>'BITÁCORA CALIDAD DE AGUA '!BV60</f>
        <v>0</v>
      </c>
      <c r="M179" s="122">
        <f>'BITÁCORA CALIDAD DE AGUA '!BY60</f>
        <v>0</v>
      </c>
      <c r="N179" s="122">
        <f>'BITÁCORA CALIDAD DE AGUA '!CB60</f>
        <v>0</v>
      </c>
      <c r="O179" s="122">
        <f>'BITÁCORA CALIDAD DE AGUA '!CE60</f>
        <v>0</v>
      </c>
      <c r="P179" s="113">
        <f>'BITÁCORA CALIDAD DE AGUA '!CH60</f>
        <v>0</v>
      </c>
      <c r="Q179" s="113">
        <f>'BITÁCORA CALIDAD DE AGUA '!CK60</f>
        <v>0</v>
      </c>
      <c r="R179" s="113">
        <f>'BITÁCORA CALIDAD DE AGUA '!CN60</f>
        <v>0</v>
      </c>
      <c r="S179" s="113">
        <f>'BITÁCORA CALIDAD DE AGUA '!CQ60</f>
        <v>0</v>
      </c>
      <c r="T179" s="140"/>
      <c r="U179" s="140"/>
      <c r="V179" s="140"/>
      <c r="W179" s="113">
        <f>INDEX('Tabla datos 1'!E179:V179,MATCH(DASHBOARD!$B$96,'Tabla datos 1'!$E$1:$V$1,0))</f>
        <v>0</v>
      </c>
      <c r="X179" s="113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6" customFormat="1" ht="12.2" customHeight="1" x14ac:dyDescent="0.25">
      <c r="A180" s="79">
        <v>179</v>
      </c>
      <c r="B180" s="118">
        <f t="shared" si="2"/>
        <v>46176</v>
      </c>
      <c r="C180" s="112" t="s">
        <v>134</v>
      </c>
      <c r="D180" s="119">
        <v>3</v>
      </c>
      <c r="E180" s="122">
        <f>'BITÁCORA CALIDAD DE AGUA '!BA61</f>
        <v>0</v>
      </c>
      <c r="F180" s="122">
        <f>'BITÁCORA CALIDAD DE AGUA '!BD61</f>
        <v>0</v>
      </c>
      <c r="G180" s="122">
        <f>'BITÁCORA CALIDAD DE AGUA '!BG61</f>
        <v>0</v>
      </c>
      <c r="H180" s="122">
        <f>'BITÁCORA CALIDAD DE AGUA '!BJ61</f>
        <v>0</v>
      </c>
      <c r="I180" s="122">
        <f>'BITÁCORA CALIDAD DE AGUA '!BM61</f>
        <v>0</v>
      </c>
      <c r="J180" s="122">
        <f>'BITÁCORA CALIDAD DE AGUA '!BP61</f>
        <v>0</v>
      </c>
      <c r="K180" s="122">
        <f>'BITÁCORA CALIDAD DE AGUA '!BE1367</f>
        <v>0</v>
      </c>
      <c r="L180" s="122">
        <f>'BITÁCORA CALIDAD DE AGUA '!BV61</f>
        <v>0</v>
      </c>
      <c r="M180" s="122">
        <f>'BITÁCORA CALIDAD DE AGUA '!BY61</f>
        <v>0</v>
      </c>
      <c r="N180" s="122">
        <f>'BITÁCORA CALIDAD DE AGUA '!CB61</f>
        <v>0</v>
      </c>
      <c r="O180" s="122">
        <f>'BITÁCORA CALIDAD DE AGUA '!CE61</f>
        <v>0</v>
      </c>
      <c r="P180" s="113">
        <f>'BITÁCORA CALIDAD DE AGUA '!CH61</f>
        <v>0</v>
      </c>
      <c r="Q180" s="113">
        <f>'BITÁCORA CALIDAD DE AGUA '!CK61</f>
        <v>0</v>
      </c>
      <c r="R180" s="113">
        <f>'BITÁCORA CALIDAD DE AGUA '!CN61</f>
        <v>0</v>
      </c>
      <c r="S180" s="113">
        <f>'BITÁCORA CALIDAD DE AGUA '!CQ61</f>
        <v>0</v>
      </c>
      <c r="T180" s="140"/>
      <c r="U180" s="140"/>
      <c r="V180" s="140"/>
      <c r="W180" s="113">
        <f>INDEX('Tabla datos 1'!E180:V180,MATCH(DASHBOARD!$B$96,'Tabla datos 1'!$E$1:$V$1,0))</f>
        <v>0</v>
      </c>
      <c r="X180" s="113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6" customFormat="1" ht="12.2" customHeight="1" x14ac:dyDescent="0.25">
      <c r="A181" s="79">
        <v>180</v>
      </c>
      <c r="B181" s="118">
        <f t="shared" si="2"/>
        <v>46176</v>
      </c>
      <c r="C181" s="112" t="s">
        <v>135</v>
      </c>
      <c r="D181" s="119">
        <v>3</v>
      </c>
      <c r="E181" s="122">
        <f>'BITÁCORA CALIDAD DE AGUA '!BA62</f>
        <v>0</v>
      </c>
      <c r="F181" s="122">
        <f>'BITÁCORA CALIDAD DE AGUA '!BD62</f>
        <v>0</v>
      </c>
      <c r="G181" s="122">
        <f>'BITÁCORA CALIDAD DE AGUA '!BG62</f>
        <v>0</v>
      </c>
      <c r="H181" s="122">
        <f>'BITÁCORA CALIDAD DE AGUA '!BJ62</f>
        <v>0</v>
      </c>
      <c r="I181" s="122">
        <f>'BITÁCORA CALIDAD DE AGUA '!BM62</f>
        <v>0</v>
      </c>
      <c r="J181" s="122">
        <f>'BITÁCORA CALIDAD DE AGUA '!BP62</f>
        <v>0</v>
      </c>
      <c r="K181" s="122">
        <f>'BITÁCORA CALIDAD DE AGUA '!BE1368</f>
        <v>0</v>
      </c>
      <c r="L181" s="122">
        <f>'BITÁCORA CALIDAD DE AGUA '!BV62</f>
        <v>0</v>
      </c>
      <c r="M181" s="122">
        <f>'BITÁCORA CALIDAD DE AGUA '!BY62</f>
        <v>0</v>
      </c>
      <c r="N181" s="122">
        <f>'BITÁCORA CALIDAD DE AGUA '!CB62</f>
        <v>0</v>
      </c>
      <c r="O181" s="122">
        <f>'BITÁCORA CALIDAD DE AGUA '!CE62</f>
        <v>0</v>
      </c>
      <c r="P181" s="113">
        <f>'BITÁCORA CALIDAD DE AGUA '!CH62</f>
        <v>75.2</v>
      </c>
      <c r="Q181" s="113">
        <f>'BITÁCORA CALIDAD DE AGUA '!CK62</f>
        <v>0</v>
      </c>
      <c r="R181" s="113">
        <f>'BITÁCORA CALIDAD DE AGUA '!CN62</f>
        <v>0</v>
      </c>
      <c r="S181" s="113">
        <f>'BITÁCORA CALIDAD DE AGUA '!CQ62</f>
        <v>0</v>
      </c>
      <c r="T181" s="140"/>
      <c r="U181" s="140"/>
      <c r="V181" s="140"/>
      <c r="W181" s="113">
        <f>INDEX('Tabla datos 1'!E181:V181,MATCH(DASHBOARD!$B$96,'Tabla datos 1'!$E$1:$V$1,0))</f>
        <v>0</v>
      </c>
      <c r="X181" s="113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6" customFormat="1" ht="12.2" customHeight="1" x14ac:dyDescent="0.25">
      <c r="A182" s="79">
        <v>181</v>
      </c>
      <c r="B182" s="118">
        <f t="shared" si="2"/>
        <v>46176</v>
      </c>
      <c r="C182" s="112" t="s">
        <v>136</v>
      </c>
      <c r="D182" s="119">
        <v>3</v>
      </c>
      <c r="E182" s="122">
        <f>'BITÁCORA CALIDAD DE AGUA '!BA63</f>
        <v>0</v>
      </c>
      <c r="F182" s="122">
        <f>'BITÁCORA CALIDAD DE AGUA '!BD63</f>
        <v>0</v>
      </c>
      <c r="G182" s="122">
        <f>'BITÁCORA CALIDAD DE AGUA '!BG63</f>
        <v>0</v>
      </c>
      <c r="H182" s="122">
        <f>'BITÁCORA CALIDAD DE AGUA '!BJ63</f>
        <v>0</v>
      </c>
      <c r="I182" s="122">
        <f>'BITÁCORA CALIDAD DE AGUA '!BM63</f>
        <v>0</v>
      </c>
      <c r="J182" s="122">
        <f>'BITÁCORA CALIDAD DE AGUA '!BP63</f>
        <v>0</v>
      </c>
      <c r="K182" s="122">
        <f>'BITÁCORA CALIDAD DE AGUA '!BE1369</f>
        <v>0</v>
      </c>
      <c r="L182" s="122">
        <f>'BITÁCORA CALIDAD DE AGUA '!BV63</f>
        <v>0</v>
      </c>
      <c r="M182" s="122">
        <f>'BITÁCORA CALIDAD DE AGUA '!BY63</f>
        <v>0</v>
      </c>
      <c r="N182" s="122">
        <f>'BITÁCORA CALIDAD DE AGUA '!CB63</f>
        <v>0</v>
      </c>
      <c r="O182" s="122">
        <f>'BITÁCORA CALIDAD DE AGUA '!CE63</f>
        <v>0</v>
      </c>
      <c r="P182" s="113">
        <f>'BITÁCORA CALIDAD DE AGUA '!CH63</f>
        <v>2.4500000000000001E-2</v>
      </c>
      <c r="Q182" s="113">
        <f>'BITÁCORA CALIDAD DE AGUA '!CK63</f>
        <v>0</v>
      </c>
      <c r="R182" s="113">
        <f>'BITÁCORA CALIDAD DE AGUA '!CN63</f>
        <v>0</v>
      </c>
      <c r="S182" s="113">
        <f>'BITÁCORA CALIDAD DE AGUA '!CQ63</f>
        <v>0</v>
      </c>
      <c r="T182" s="140"/>
      <c r="U182" s="140"/>
      <c r="V182" s="140"/>
      <c r="W182" s="113">
        <f>INDEX('Tabla datos 1'!E182:V182,MATCH(DASHBOARD!$B$96,'Tabla datos 1'!$E$1:$V$1,0))</f>
        <v>0</v>
      </c>
      <c r="X182" s="113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6" customFormat="1" ht="12.2" customHeight="1" x14ac:dyDescent="0.25">
      <c r="A183" s="79">
        <v>182</v>
      </c>
      <c r="B183" s="118">
        <f t="shared" si="2"/>
        <v>46176</v>
      </c>
      <c r="C183" s="112" t="s">
        <v>137</v>
      </c>
      <c r="D183" s="119">
        <v>3</v>
      </c>
      <c r="E183" s="122">
        <f>'BITÁCORA CALIDAD DE AGUA '!BA64</f>
        <v>0</v>
      </c>
      <c r="F183" s="122">
        <f>'BITÁCORA CALIDAD DE AGUA '!BD64</f>
        <v>0</v>
      </c>
      <c r="G183" s="122">
        <f>'BITÁCORA CALIDAD DE AGUA '!BG64</f>
        <v>0</v>
      </c>
      <c r="H183" s="122">
        <f>'BITÁCORA CALIDAD DE AGUA '!BJ64</f>
        <v>0</v>
      </c>
      <c r="I183" s="122">
        <f>'BITÁCORA CALIDAD DE AGUA '!BM64</f>
        <v>0</v>
      </c>
      <c r="J183" s="122">
        <f>'BITÁCORA CALIDAD DE AGUA '!BP64</f>
        <v>0</v>
      </c>
      <c r="K183" s="122">
        <f>'BITÁCORA CALIDAD DE AGUA '!BE1370</f>
        <v>0</v>
      </c>
      <c r="L183" s="122">
        <f>'BITÁCORA CALIDAD DE AGUA '!BV64</f>
        <v>0</v>
      </c>
      <c r="M183" s="122">
        <f>'BITÁCORA CALIDAD DE AGUA '!BY64</f>
        <v>0</v>
      </c>
      <c r="N183" s="122">
        <f>'BITÁCORA CALIDAD DE AGUA '!CB64</f>
        <v>0</v>
      </c>
      <c r="O183" s="122">
        <f>'BITÁCORA CALIDAD DE AGUA '!CE64</f>
        <v>0</v>
      </c>
      <c r="P183" s="113">
        <f>'BITÁCORA CALIDAD DE AGUA '!CH64</f>
        <v>0</v>
      </c>
      <c r="Q183" s="113">
        <f>'BITÁCORA CALIDAD DE AGUA '!CK64</f>
        <v>0</v>
      </c>
      <c r="R183" s="113">
        <f>'BITÁCORA CALIDAD DE AGUA '!CN64</f>
        <v>0</v>
      </c>
      <c r="S183" s="113">
        <f>'BITÁCORA CALIDAD DE AGUA '!CQ64</f>
        <v>0</v>
      </c>
      <c r="T183" s="140"/>
      <c r="U183" s="140"/>
      <c r="V183" s="140"/>
      <c r="W183" s="113">
        <f>INDEX('Tabla datos 1'!E183:V183,MATCH(DASHBOARD!$B$96,'Tabla datos 1'!$E$1:$V$1,0))</f>
        <v>0</v>
      </c>
      <c r="X183" s="113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6" customFormat="1" ht="12.2" customHeight="1" x14ac:dyDescent="0.25">
      <c r="A184" s="79">
        <v>183</v>
      </c>
      <c r="B184" s="118">
        <f t="shared" si="2"/>
        <v>46176</v>
      </c>
      <c r="C184" s="112" t="s">
        <v>138</v>
      </c>
      <c r="D184" s="119">
        <v>3</v>
      </c>
      <c r="E184" s="122">
        <f>'BITÁCORA CALIDAD DE AGUA '!BA65</f>
        <v>0</v>
      </c>
      <c r="F184" s="122">
        <f>'BITÁCORA CALIDAD DE AGUA '!BD65</f>
        <v>0</v>
      </c>
      <c r="G184" s="122">
        <f>'BITÁCORA CALIDAD DE AGUA '!BG65</f>
        <v>0</v>
      </c>
      <c r="H184" s="122">
        <f>'BITÁCORA CALIDAD DE AGUA '!BJ65</f>
        <v>0</v>
      </c>
      <c r="I184" s="122">
        <f>'BITÁCORA CALIDAD DE AGUA '!BM65</f>
        <v>0</v>
      </c>
      <c r="J184" s="122">
        <f>'BITÁCORA CALIDAD DE AGUA '!BP65</f>
        <v>0</v>
      </c>
      <c r="K184" s="122">
        <f>'BITÁCORA CALIDAD DE AGUA '!BE1371</f>
        <v>0</v>
      </c>
      <c r="L184" s="122">
        <f>'BITÁCORA CALIDAD DE AGUA '!BV65</f>
        <v>0</v>
      </c>
      <c r="M184" s="122">
        <f>'BITÁCORA CALIDAD DE AGUA '!BY65</f>
        <v>0</v>
      </c>
      <c r="N184" s="122">
        <f>'BITÁCORA CALIDAD DE AGUA '!CB65</f>
        <v>0</v>
      </c>
      <c r="O184" s="122">
        <f>'BITÁCORA CALIDAD DE AGUA '!CE65</f>
        <v>0</v>
      </c>
      <c r="P184" s="113">
        <f>'BITÁCORA CALIDAD DE AGUA '!CH65</f>
        <v>0</v>
      </c>
      <c r="Q184" s="113">
        <f>'BITÁCORA CALIDAD DE AGUA '!CK65</f>
        <v>0</v>
      </c>
      <c r="R184" s="113">
        <f>'BITÁCORA CALIDAD DE AGUA '!CN65</f>
        <v>0</v>
      </c>
      <c r="S184" s="113">
        <f>'BITÁCORA CALIDAD DE AGUA '!CQ65</f>
        <v>0</v>
      </c>
      <c r="T184" s="140"/>
      <c r="U184" s="140"/>
      <c r="V184" s="140"/>
      <c r="W184" s="113">
        <f>INDEX('Tabla datos 1'!E184:V184,MATCH(DASHBOARD!$B$96,'Tabla datos 1'!$E$1:$V$1,0))</f>
        <v>0</v>
      </c>
      <c r="X184" s="113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6" customFormat="1" ht="12.2" customHeight="1" x14ac:dyDescent="0.25">
      <c r="A185" s="79">
        <v>184</v>
      </c>
      <c r="B185" s="118">
        <f t="shared" si="2"/>
        <v>46176</v>
      </c>
      <c r="C185" s="112" t="s">
        <v>139</v>
      </c>
      <c r="D185" s="119">
        <v>3</v>
      </c>
      <c r="E185" s="122">
        <f>'BITÁCORA CALIDAD DE AGUA '!BA66</f>
        <v>0</v>
      </c>
      <c r="F185" s="122">
        <f>'BITÁCORA CALIDAD DE AGUA '!BD66</f>
        <v>0</v>
      </c>
      <c r="G185" s="122">
        <f>'BITÁCORA CALIDAD DE AGUA '!BG66</f>
        <v>0</v>
      </c>
      <c r="H185" s="122">
        <f>'BITÁCORA CALIDAD DE AGUA '!BJ66</f>
        <v>0</v>
      </c>
      <c r="I185" s="122">
        <f>'BITÁCORA CALIDAD DE AGUA '!BM66</f>
        <v>0</v>
      </c>
      <c r="J185" s="122">
        <f>'BITÁCORA CALIDAD DE AGUA '!BP66</f>
        <v>0</v>
      </c>
      <c r="K185" s="122">
        <f>'BITÁCORA CALIDAD DE AGUA '!BE1372</f>
        <v>0</v>
      </c>
      <c r="L185" s="122">
        <f>'BITÁCORA CALIDAD DE AGUA '!BV66</f>
        <v>0</v>
      </c>
      <c r="M185" s="122">
        <f>'BITÁCORA CALIDAD DE AGUA '!BY66</f>
        <v>0</v>
      </c>
      <c r="N185" s="122">
        <f>'BITÁCORA CALIDAD DE AGUA '!CB66</f>
        <v>0</v>
      </c>
      <c r="O185" s="122">
        <f>'BITÁCORA CALIDAD DE AGUA '!CE66</f>
        <v>0</v>
      </c>
      <c r="P185" s="113">
        <f>'BITÁCORA CALIDAD DE AGUA '!CH66</f>
        <v>0</v>
      </c>
      <c r="Q185" s="113">
        <f>'BITÁCORA CALIDAD DE AGUA '!CK66</f>
        <v>0</v>
      </c>
      <c r="R185" s="113">
        <f>'BITÁCORA CALIDAD DE AGUA '!CN66</f>
        <v>0</v>
      </c>
      <c r="S185" s="113">
        <f>'BITÁCORA CALIDAD DE AGUA '!CQ66</f>
        <v>0</v>
      </c>
      <c r="T185" s="140"/>
      <c r="U185" s="140"/>
      <c r="V185" s="140"/>
      <c r="W185" s="113">
        <f>INDEX('Tabla datos 1'!E185:V185,MATCH(DASHBOARD!$B$96,'Tabla datos 1'!$E$1:$V$1,0))</f>
        <v>0</v>
      </c>
      <c r="X185" s="113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6" customFormat="1" x14ac:dyDescent="0.25">
      <c r="A186" s="79">
        <v>185</v>
      </c>
      <c r="B186" s="118">
        <f t="shared" si="2"/>
        <v>46176</v>
      </c>
      <c r="C186" s="112" t="s">
        <v>140</v>
      </c>
      <c r="D186" s="119">
        <v>3</v>
      </c>
      <c r="E186" s="122">
        <f>'BITÁCORA CALIDAD DE AGUA '!BA67</f>
        <v>0</v>
      </c>
      <c r="F186" s="122">
        <f>'BITÁCORA CALIDAD DE AGUA '!BD67</f>
        <v>0</v>
      </c>
      <c r="G186" s="122">
        <f>'BITÁCORA CALIDAD DE AGUA '!BG67</f>
        <v>0</v>
      </c>
      <c r="H186" s="122">
        <f>'BITÁCORA CALIDAD DE AGUA '!BJ67</f>
        <v>0</v>
      </c>
      <c r="I186" s="122">
        <f>'BITÁCORA CALIDAD DE AGUA '!BM67</f>
        <v>0</v>
      </c>
      <c r="J186" s="122">
        <f>'BITÁCORA CALIDAD DE AGUA '!BP67</f>
        <v>0</v>
      </c>
      <c r="K186" s="122">
        <f>'BITÁCORA CALIDAD DE AGUA '!BE1373</f>
        <v>0</v>
      </c>
      <c r="L186" s="122">
        <f>'BITÁCORA CALIDAD DE AGUA '!BV67</f>
        <v>0</v>
      </c>
      <c r="M186" s="122">
        <f>'BITÁCORA CALIDAD DE AGUA '!BY67</f>
        <v>0</v>
      </c>
      <c r="N186" s="122">
        <f>'BITÁCORA CALIDAD DE AGUA '!CB67</f>
        <v>0</v>
      </c>
      <c r="O186" s="122">
        <f>'BITÁCORA CALIDAD DE AGUA '!CE67</f>
        <v>0</v>
      </c>
      <c r="P186" s="113">
        <f>'BITÁCORA CALIDAD DE AGUA '!CH67</f>
        <v>0</v>
      </c>
      <c r="Q186" s="113">
        <f>'BITÁCORA CALIDAD DE AGUA '!CK67</f>
        <v>0</v>
      </c>
      <c r="R186" s="113">
        <f>'BITÁCORA CALIDAD DE AGUA '!CN67</f>
        <v>0</v>
      </c>
      <c r="S186" s="113">
        <f>'BITÁCORA CALIDAD DE AGUA '!CQ67</f>
        <v>0</v>
      </c>
      <c r="T186" s="140"/>
      <c r="U186" s="140"/>
      <c r="V186" s="140"/>
      <c r="W186" s="113">
        <f>INDEX('Tabla datos 1'!E186:V186,MATCH(DASHBOARD!$B$96,'Tabla datos 1'!$E$1:$V$1,0))</f>
        <v>0</v>
      </c>
      <c r="X186" s="113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6" customFormat="1" x14ac:dyDescent="0.25">
      <c r="A187" s="79">
        <v>186</v>
      </c>
      <c r="B187" s="118">
        <f t="shared" si="2"/>
        <v>46176</v>
      </c>
      <c r="C187" s="112" t="s">
        <v>141</v>
      </c>
      <c r="D187" s="119">
        <v>3</v>
      </c>
      <c r="E187" s="122">
        <f>'BITÁCORA CALIDAD DE AGUA '!BA68</f>
        <v>0</v>
      </c>
      <c r="F187" s="122">
        <f>'BITÁCORA CALIDAD DE AGUA '!BD68</f>
        <v>0</v>
      </c>
      <c r="G187" s="122">
        <f>'BITÁCORA CALIDAD DE AGUA '!BG68</f>
        <v>0</v>
      </c>
      <c r="H187" s="122">
        <f>'BITÁCORA CALIDAD DE AGUA '!BJ68</f>
        <v>0</v>
      </c>
      <c r="I187" s="122">
        <f>'BITÁCORA CALIDAD DE AGUA '!BM68</f>
        <v>0</v>
      </c>
      <c r="J187" s="122">
        <f>'BITÁCORA CALIDAD DE AGUA '!BP68</f>
        <v>0</v>
      </c>
      <c r="K187" s="122">
        <f>'BITÁCORA CALIDAD DE AGUA '!BE1374</f>
        <v>0</v>
      </c>
      <c r="L187" s="122">
        <f>'BITÁCORA CALIDAD DE AGUA '!BV68</f>
        <v>0</v>
      </c>
      <c r="M187" s="122">
        <f>'BITÁCORA CALIDAD DE AGUA '!BY68</f>
        <v>0</v>
      </c>
      <c r="N187" s="122">
        <f>'BITÁCORA CALIDAD DE AGUA '!CB68</f>
        <v>0</v>
      </c>
      <c r="O187" s="122">
        <f>'BITÁCORA CALIDAD DE AGUA '!CE68</f>
        <v>0</v>
      </c>
      <c r="P187" s="113">
        <f>'BITÁCORA CALIDAD DE AGUA '!CH68</f>
        <v>0</v>
      </c>
      <c r="Q187" s="113">
        <f>'BITÁCORA CALIDAD DE AGUA '!CK68</f>
        <v>0</v>
      </c>
      <c r="R187" s="113">
        <f>'BITÁCORA CALIDAD DE AGUA '!CN68</f>
        <v>0</v>
      </c>
      <c r="S187" s="113">
        <f>'BITÁCORA CALIDAD DE AGUA '!CQ68</f>
        <v>0</v>
      </c>
      <c r="T187" s="140"/>
      <c r="U187" s="140"/>
      <c r="V187" s="140"/>
      <c r="W187" s="113">
        <f>INDEX('Tabla datos 1'!E187:V187,MATCH(DASHBOARD!$B$96,'Tabla datos 1'!$E$1:$V$1,0))</f>
        <v>0</v>
      </c>
      <c r="X187" s="113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6" customFormat="1" x14ac:dyDescent="0.25">
      <c r="A188" s="79">
        <v>187</v>
      </c>
      <c r="B188" s="118">
        <f t="shared" si="2"/>
        <v>46176</v>
      </c>
      <c r="C188" s="112" t="s">
        <v>142</v>
      </c>
      <c r="D188" s="119">
        <v>3</v>
      </c>
      <c r="E188" s="122">
        <f>'BITÁCORA CALIDAD DE AGUA '!BA69</f>
        <v>2450</v>
      </c>
      <c r="F188" s="122">
        <f>'BITÁCORA CALIDAD DE AGUA '!BD69</f>
        <v>4150</v>
      </c>
      <c r="G188" s="122">
        <f>'BITÁCORA CALIDAD DE AGUA '!BG69</f>
        <v>4190</v>
      </c>
      <c r="H188" s="122">
        <f>'BITÁCORA CALIDAD DE AGUA '!BJ69</f>
        <v>0</v>
      </c>
      <c r="I188" s="122">
        <f>'BITÁCORA CALIDAD DE AGUA '!BM69</f>
        <v>0</v>
      </c>
      <c r="J188" s="122">
        <f>'BITÁCORA CALIDAD DE AGUA '!BP69</f>
        <v>0</v>
      </c>
      <c r="K188" s="122">
        <f>'BITÁCORA CALIDAD DE AGUA '!BE1375</f>
        <v>0</v>
      </c>
      <c r="L188" s="122">
        <f>'BITÁCORA CALIDAD DE AGUA '!BV69</f>
        <v>4410</v>
      </c>
      <c r="M188" s="122">
        <f>'BITÁCORA CALIDAD DE AGUA '!BY69</f>
        <v>4420</v>
      </c>
      <c r="N188" s="122">
        <f>'BITÁCORA CALIDAD DE AGUA '!CB69</f>
        <v>15940</v>
      </c>
      <c r="O188" s="122">
        <f>'BITÁCORA CALIDAD DE AGUA '!CE69</f>
        <v>0</v>
      </c>
      <c r="P188" s="113">
        <f>'BITÁCORA CALIDAD DE AGUA '!CH69</f>
        <v>353</v>
      </c>
      <c r="Q188" s="113">
        <f>'BITÁCORA CALIDAD DE AGUA '!CK69</f>
        <v>0</v>
      </c>
      <c r="R188" s="113">
        <f>'BITÁCORA CALIDAD DE AGUA '!CN69</f>
        <v>0</v>
      </c>
      <c r="S188" s="113">
        <f>'BITÁCORA CALIDAD DE AGUA '!CQ69</f>
        <v>0</v>
      </c>
      <c r="T188" s="140"/>
      <c r="U188" s="140"/>
      <c r="V188" s="140"/>
      <c r="W188" s="113">
        <f>INDEX('Tabla datos 1'!E188:V188,MATCH(DASHBOARD!$B$96,'Tabla datos 1'!$E$1:$V$1,0))</f>
        <v>4190</v>
      </c>
      <c r="X188" s="113">
        <f>INDEX('Tabla datos 1'!E188:V188,MATCH(DASHBOARD!$B$275,'Tabla datos 1'!$E$1:$V$1,0))</f>
        <v>4190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6" customFormat="1" x14ac:dyDescent="0.25">
      <c r="A189" s="79">
        <v>188</v>
      </c>
      <c r="B189" s="118">
        <f t="shared" si="2"/>
        <v>46176</v>
      </c>
      <c r="C189" s="112" t="s">
        <v>143</v>
      </c>
      <c r="D189" s="119">
        <v>3</v>
      </c>
      <c r="E189" s="122">
        <f>'BITÁCORA CALIDAD DE AGUA '!BA70</f>
        <v>3070</v>
      </c>
      <c r="F189" s="122">
        <f>'BITÁCORA CALIDAD DE AGUA '!BD70</f>
        <v>11499</v>
      </c>
      <c r="G189" s="122">
        <f>'BITÁCORA CALIDAD DE AGUA '!BG70</f>
        <v>502</v>
      </c>
      <c r="H189" s="122">
        <f>'BITÁCORA CALIDAD DE AGUA '!BJ70</f>
        <v>0</v>
      </c>
      <c r="I189" s="122">
        <f>'BITÁCORA CALIDAD DE AGUA '!BM70</f>
        <v>0</v>
      </c>
      <c r="J189" s="122">
        <f>'BITÁCORA CALIDAD DE AGUA '!BP70</f>
        <v>0</v>
      </c>
      <c r="K189" s="122">
        <f>'BITÁCORA CALIDAD DE AGUA '!BE1376</f>
        <v>0</v>
      </c>
      <c r="L189" s="122">
        <f>'BITÁCORA CALIDAD DE AGUA '!BV70</f>
        <v>329</v>
      </c>
      <c r="M189" s="122">
        <f>'BITÁCORA CALIDAD DE AGUA '!BY70</f>
        <v>386</v>
      </c>
      <c r="N189" s="122">
        <f>'BITÁCORA CALIDAD DE AGUA '!CB70</f>
        <v>1556</v>
      </c>
      <c r="O189" s="122">
        <f>'BITÁCORA CALIDAD DE AGUA '!CE70</f>
        <v>0</v>
      </c>
      <c r="P189" s="113">
        <f>'BITÁCORA CALIDAD DE AGUA '!CH70</f>
        <v>9</v>
      </c>
      <c r="Q189" s="113">
        <f>'BITÁCORA CALIDAD DE AGUA '!CK70</f>
        <v>0</v>
      </c>
      <c r="R189" s="113">
        <f>'BITÁCORA CALIDAD DE AGUA '!CN70</f>
        <v>0</v>
      </c>
      <c r="S189" s="113">
        <f>'BITÁCORA CALIDAD DE AGUA '!CQ70</f>
        <v>0</v>
      </c>
      <c r="T189" s="140"/>
      <c r="U189" s="140"/>
      <c r="V189" s="140"/>
      <c r="W189" s="113">
        <f>INDEX('Tabla datos 1'!E189:V189,MATCH(DASHBOARD!$B$96,'Tabla datos 1'!$E$1:$V$1,0))</f>
        <v>502</v>
      </c>
      <c r="X189" s="113">
        <f>INDEX('Tabla datos 1'!E189:V189,MATCH(DASHBOARD!$B$275,'Tabla datos 1'!$E$1:$V$1,0))</f>
        <v>502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5" customFormat="1" ht="15.75" thickBot="1" x14ac:dyDescent="0.3">
      <c r="A190" s="79">
        <v>189</v>
      </c>
      <c r="B190" s="118">
        <f t="shared" si="2"/>
        <v>46176</v>
      </c>
      <c r="C190" s="123" t="s">
        <v>144</v>
      </c>
      <c r="D190" s="124">
        <v>3</v>
      </c>
      <c r="E190" s="126">
        <f>'BITÁCORA CALIDAD DE AGUA '!BA71</f>
        <v>0</v>
      </c>
      <c r="F190" s="126">
        <f>'BITÁCORA CALIDAD DE AGUA '!BD71</f>
        <v>0</v>
      </c>
      <c r="G190" s="126">
        <f>'BITÁCORA CALIDAD DE AGUA '!BG71</f>
        <v>0</v>
      </c>
      <c r="H190" s="126">
        <f>'BITÁCORA CALIDAD DE AGUA '!BJ71</f>
        <v>0</v>
      </c>
      <c r="I190" s="126">
        <f>'BITÁCORA CALIDAD DE AGUA '!BM71</f>
        <v>0</v>
      </c>
      <c r="J190" s="126">
        <f>'BITÁCORA CALIDAD DE AGUA '!BP71</f>
        <v>0</v>
      </c>
      <c r="K190" s="126">
        <f>'BITÁCORA CALIDAD DE AGUA '!BE1377</f>
        <v>0</v>
      </c>
      <c r="L190" s="126">
        <f>'BITÁCORA CALIDAD DE AGUA '!BV71</f>
        <v>0</v>
      </c>
      <c r="M190" s="126">
        <f>'BITÁCORA CALIDAD DE AGUA '!BY71</f>
        <v>0</v>
      </c>
      <c r="N190" s="126">
        <f>'BITÁCORA CALIDAD DE AGUA '!CB71</f>
        <v>0</v>
      </c>
      <c r="O190" s="126">
        <f>'BITÁCORA CALIDAD DE AGUA '!CE71</f>
        <v>0</v>
      </c>
      <c r="P190" s="114">
        <f>'BITÁCORA CALIDAD DE AGUA '!CH71</f>
        <v>0</v>
      </c>
      <c r="Q190" s="114">
        <f>'BITÁCORA CALIDAD DE AGUA '!CK71</f>
        <v>0</v>
      </c>
      <c r="R190" s="114">
        <f>'BITÁCORA CALIDAD DE AGUA '!CN71</f>
        <v>0</v>
      </c>
      <c r="S190" s="114">
        <f>'BITÁCORA CALIDAD DE AGUA '!CQ71</f>
        <v>0</v>
      </c>
      <c r="T190" s="141"/>
      <c r="U190" s="141"/>
      <c r="V190" s="141"/>
      <c r="W190" s="114">
        <f>INDEX('Tabla datos 1'!E190:V190,MATCH(DASHBOARD!$B$96,'Tabla datos 1'!$E$1:$V$1,0))</f>
        <v>0</v>
      </c>
      <c r="X190" s="114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79" customFormat="1" ht="12.2" customHeight="1" x14ac:dyDescent="0.25">
      <c r="A191" s="79">
        <v>190</v>
      </c>
      <c r="B191" s="75">
        <f>+B190+1</f>
        <v>46177</v>
      </c>
      <c r="C191" s="76" t="s">
        <v>125</v>
      </c>
      <c r="D191" s="77">
        <v>1</v>
      </c>
      <c r="E191" s="78">
        <f>'BITÁCORA CALIDAD DE AGUA '!AY75</f>
        <v>34.299999999999997</v>
      </c>
      <c r="F191" s="78">
        <f>'BITÁCORA CALIDAD DE AGUA '!BB75</f>
        <v>33.700000000000003</v>
      </c>
      <c r="G191" s="78">
        <f>'BITÁCORA CALIDAD DE AGUA '!BE75</f>
        <v>34.6</v>
      </c>
      <c r="H191" s="78">
        <f>'BITÁCORA CALIDAD DE AGUA '!BH75</f>
        <v>0</v>
      </c>
      <c r="I191" s="78">
        <f>'BITÁCORA CALIDAD DE AGUA '!BK75</f>
        <v>0</v>
      </c>
      <c r="J191" s="78">
        <f>'BITÁCORA CALIDAD DE AGUA '!BN75</f>
        <v>0</v>
      </c>
      <c r="K191" s="78">
        <f>'BITÁCORA CALIDAD DE AGUA '!BQ75</f>
        <v>0</v>
      </c>
      <c r="L191" s="78">
        <f>'BITÁCORA CALIDAD DE AGUA '!BT75</f>
        <v>33.4</v>
      </c>
      <c r="M191" s="78">
        <f>'BITÁCORA CALIDAD DE AGUA '!BW75</f>
        <v>33.700000000000003</v>
      </c>
      <c r="N191" s="78">
        <f>'BITÁCORA CALIDAD DE AGUA '!BZ75</f>
        <v>34.700000000000003</v>
      </c>
      <c r="O191" s="78">
        <f>'BITÁCORA CALIDAD DE AGUA '!CC75</f>
        <v>0</v>
      </c>
      <c r="P191" s="76">
        <f>'BITÁCORA CALIDAD DE AGUA '!CF75</f>
        <v>0</v>
      </c>
      <c r="Q191" s="76">
        <f>'BITÁCORA CALIDAD DE AGUA '!CI75</f>
        <v>0</v>
      </c>
      <c r="R191" s="76">
        <f>'BITÁCORA CALIDAD DE AGUA '!CL75</f>
        <v>0</v>
      </c>
      <c r="S191" s="76">
        <f>'BITÁCORA CALIDAD DE AGUA '!CO75</f>
        <v>0</v>
      </c>
      <c r="T191" s="127"/>
      <c r="U191" s="127"/>
      <c r="V191" s="127"/>
      <c r="W191" s="76">
        <f>INDEX('Tabla datos 1'!E191:V191,MATCH(DASHBOARD!$B$96,'Tabla datos 1'!$E$1:$V$1,0))</f>
        <v>34.6</v>
      </c>
      <c r="X191" s="76">
        <f>INDEX('Tabla datos 1'!E191:V191,MATCH(DASHBOARD!$B$275,'Tabla datos 1'!$E$1:$V$1,0))</f>
        <v>34.6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79" customFormat="1" ht="12.2" customHeight="1" x14ac:dyDescent="0.25">
      <c r="A192" s="79">
        <v>191</v>
      </c>
      <c r="B192" s="80">
        <f>+B191</f>
        <v>46177</v>
      </c>
      <c r="C192" s="81" t="s">
        <v>8</v>
      </c>
      <c r="D192" s="82">
        <v>1</v>
      </c>
      <c r="E192" s="83">
        <f>'BITÁCORA CALIDAD DE AGUA '!AY76</f>
        <v>9.15</v>
      </c>
      <c r="F192" s="83">
        <f>'BITÁCORA CALIDAD DE AGUA '!BB76</f>
        <v>7.02</v>
      </c>
      <c r="G192" s="83">
        <f>'BITÁCORA CALIDAD DE AGUA '!BE76</f>
        <v>6.71</v>
      </c>
      <c r="H192" s="83">
        <f>'BITÁCORA CALIDAD DE AGUA '!BH76</f>
        <v>0</v>
      </c>
      <c r="I192" s="83">
        <f>'BITÁCORA CALIDAD DE AGUA '!BK76</f>
        <v>0</v>
      </c>
      <c r="J192" s="83">
        <f>'BITÁCORA CALIDAD DE AGUA '!BN76</f>
        <v>0</v>
      </c>
      <c r="K192" s="83">
        <f>'BITÁCORA CALIDAD DE AGUA '!BQ76</f>
        <v>0</v>
      </c>
      <c r="L192" s="83">
        <f>'BITÁCORA CALIDAD DE AGUA '!BT76</f>
        <v>7.31</v>
      </c>
      <c r="M192" s="83">
        <f>'BITÁCORA CALIDAD DE AGUA '!BW76</f>
        <v>7.43</v>
      </c>
      <c r="N192" s="83">
        <f>'BITÁCORA CALIDAD DE AGUA '!BZ76</f>
        <v>7.53</v>
      </c>
      <c r="O192" s="83">
        <f>'BITÁCORA CALIDAD DE AGUA '!CC76</f>
        <v>0</v>
      </c>
      <c r="P192" s="84">
        <f>'BITÁCORA CALIDAD DE AGUA '!CF76</f>
        <v>0</v>
      </c>
      <c r="Q192" s="84">
        <f>'BITÁCORA CALIDAD DE AGUA '!CI76</f>
        <v>0</v>
      </c>
      <c r="R192" s="84">
        <f>'BITÁCORA CALIDAD DE AGUA '!CL76</f>
        <v>0</v>
      </c>
      <c r="S192" s="84">
        <f>'BITÁCORA CALIDAD DE AGUA '!CO76</f>
        <v>0</v>
      </c>
      <c r="T192" s="128"/>
      <c r="U192" s="128"/>
      <c r="V192" s="128"/>
      <c r="W192" s="84">
        <f>INDEX('Tabla datos 1'!E192:V192,MATCH(DASHBOARD!$B$96,'Tabla datos 1'!$E$1:$V$1,0))</f>
        <v>6.71</v>
      </c>
      <c r="X192" s="84">
        <f>INDEX('Tabla datos 1'!E192:V192,MATCH(DASHBOARD!$B$275,'Tabla datos 1'!$E$1:$V$1,0))</f>
        <v>6.71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79" customFormat="1" ht="12.2" customHeight="1" x14ac:dyDescent="0.25">
      <c r="A193" s="79">
        <v>192</v>
      </c>
      <c r="B193" s="80">
        <f t="shared" ref="B193:B253" si="3">+B192</f>
        <v>46177</v>
      </c>
      <c r="C193" s="85" t="s">
        <v>126</v>
      </c>
      <c r="D193" s="82">
        <v>1</v>
      </c>
      <c r="E193" s="86">
        <f>'BITÁCORA CALIDAD DE AGUA '!AY77</f>
        <v>0</v>
      </c>
      <c r="F193" s="86">
        <f>'BITÁCORA CALIDAD DE AGUA '!BB77</f>
        <v>3110</v>
      </c>
      <c r="G193" s="86">
        <f>'BITÁCORA CALIDAD DE AGUA '!BE77</f>
        <v>793</v>
      </c>
      <c r="H193" s="86">
        <f>'BITÁCORA CALIDAD DE AGUA '!BH77</f>
        <v>0</v>
      </c>
      <c r="I193" s="86">
        <f>'BITÁCORA CALIDAD DE AGUA '!BK77</f>
        <v>0</v>
      </c>
      <c r="J193" s="86">
        <f>'BITÁCORA CALIDAD DE AGUA '!BN77</f>
        <v>0</v>
      </c>
      <c r="K193" s="86">
        <f>'BITÁCORA CALIDAD DE AGUA '!BQ77</f>
        <v>0</v>
      </c>
      <c r="L193" s="86">
        <f>'BITÁCORA CALIDAD DE AGUA '!BT77</f>
        <v>142</v>
      </c>
      <c r="M193" s="86">
        <f>'BITÁCORA CALIDAD DE AGUA '!BW77</f>
        <v>0</v>
      </c>
      <c r="N193" s="86">
        <f>'BITÁCORA CALIDAD DE AGUA '!BZ77</f>
        <v>482</v>
      </c>
      <c r="O193" s="86">
        <f>'BITÁCORA CALIDAD DE AGUA '!CC77</f>
        <v>0</v>
      </c>
      <c r="P193" s="85">
        <f>'BITÁCORA CALIDAD DE AGUA '!CF77</f>
        <v>0</v>
      </c>
      <c r="Q193" s="85">
        <f>'BITÁCORA CALIDAD DE AGUA '!CI77</f>
        <v>0</v>
      </c>
      <c r="R193" s="85">
        <f>'BITÁCORA CALIDAD DE AGUA '!CL77</f>
        <v>0</v>
      </c>
      <c r="S193" s="85">
        <f>'BITÁCORA CALIDAD DE AGUA '!CO77</f>
        <v>0</v>
      </c>
      <c r="T193" s="129"/>
      <c r="U193" s="129"/>
      <c r="V193" s="129"/>
      <c r="W193" s="85">
        <f>INDEX('Tabla datos 1'!E193:V193,MATCH(DASHBOARD!$B$96,'Tabla datos 1'!$E$1:$V$1,0))</f>
        <v>793</v>
      </c>
      <c r="X193" s="85">
        <f>INDEX('Tabla datos 1'!E193:V193,MATCH(DASHBOARD!$B$275,'Tabla datos 1'!$E$1:$V$1,0))</f>
        <v>793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79" customFormat="1" ht="12.2" customHeight="1" x14ac:dyDescent="0.25">
      <c r="A194" s="79">
        <v>193</v>
      </c>
      <c r="B194" s="80">
        <f t="shared" si="3"/>
        <v>46177</v>
      </c>
      <c r="C194" s="85" t="s">
        <v>127</v>
      </c>
      <c r="D194" s="82">
        <v>1</v>
      </c>
      <c r="E194" s="87">
        <f>'BITÁCORA CALIDAD DE AGUA '!AY78</f>
        <v>3050</v>
      </c>
      <c r="F194" s="87">
        <f>'BITÁCORA CALIDAD DE AGUA '!BB78</f>
        <v>1839</v>
      </c>
      <c r="G194" s="87">
        <f>'BITÁCORA CALIDAD DE AGUA '!BE78</f>
        <v>1863</v>
      </c>
      <c r="H194" s="87">
        <f>'BITÁCORA CALIDAD DE AGUA '!BH78</f>
        <v>0</v>
      </c>
      <c r="I194" s="87">
        <f>'BITÁCORA CALIDAD DE AGUA '!BK78</f>
        <v>0</v>
      </c>
      <c r="J194" s="87">
        <f>'BITÁCORA CALIDAD DE AGUA '!BN78</f>
        <v>0</v>
      </c>
      <c r="K194" s="87">
        <f>'BITÁCORA CALIDAD DE AGUA '!BQ78</f>
        <v>0</v>
      </c>
      <c r="L194" s="87">
        <f>'BITÁCORA CALIDAD DE AGUA '!BT78</f>
        <v>1915</v>
      </c>
      <c r="M194" s="87">
        <f>'BITÁCORA CALIDAD DE AGUA '!BW78</f>
        <v>1912</v>
      </c>
      <c r="N194" s="87">
        <f>'BITÁCORA CALIDAD DE AGUA '!BZ78</f>
        <v>5480</v>
      </c>
      <c r="O194" s="87">
        <f>'BITÁCORA CALIDAD DE AGUA '!CC78</f>
        <v>0</v>
      </c>
      <c r="P194" s="81">
        <f>'BITÁCORA CALIDAD DE AGUA '!CF78</f>
        <v>0</v>
      </c>
      <c r="Q194" s="81">
        <f>'BITÁCORA CALIDAD DE AGUA '!CI78</f>
        <v>0</v>
      </c>
      <c r="R194" s="81">
        <f>'BITÁCORA CALIDAD DE AGUA '!CL78</f>
        <v>0</v>
      </c>
      <c r="S194" s="81">
        <f>'BITÁCORA CALIDAD DE AGUA '!CO78</f>
        <v>0</v>
      </c>
      <c r="T194" s="130"/>
      <c r="U194" s="130"/>
      <c r="V194" s="130"/>
      <c r="W194" s="81">
        <f>INDEX('Tabla datos 1'!E194:V194,MATCH(DASHBOARD!$B$96,'Tabla datos 1'!$E$1:$V$1,0))</f>
        <v>1863</v>
      </c>
      <c r="X194" s="81">
        <f>INDEX('Tabla datos 1'!E194:V194,MATCH(DASHBOARD!$B$275,'Tabla datos 1'!$E$1:$V$1,0))</f>
        <v>1863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79" customFormat="1" ht="12.2" customHeight="1" x14ac:dyDescent="0.25">
      <c r="A195" s="79">
        <v>194</v>
      </c>
      <c r="B195" s="80">
        <f t="shared" si="3"/>
        <v>46177</v>
      </c>
      <c r="C195" s="85" t="s">
        <v>128</v>
      </c>
      <c r="D195" s="82">
        <v>1</v>
      </c>
      <c r="E195" s="87">
        <f>'BITÁCORA CALIDAD DE AGUA '!AY79</f>
        <v>356</v>
      </c>
      <c r="F195" s="87">
        <f>'BITÁCORA CALIDAD DE AGUA '!BB79</f>
        <v>1192</v>
      </c>
      <c r="G195" s="87">
        <f>'BITÁCORA CALIDAD DE AGUA '!BE79</f>
        <v>19</v>
      </c>
      <c r="H195" s="87">
        <f>'BITÁCORA CALIDAD DE AGUA '!BH79</f>
        <v>0</v>
      </c>
      <c r="I195" s="87">
        <f>'BITÁCORA CALIDAD DE AGUA '!BK79</f>
        <v>0</v>
      </c>
      <c r="J195" s="87">
        <f>'BITÁCORA CALIDAD DE AGUA '!BN79</f>
        <v>0</v>
      </c>
      <c r="K195" s="87">
        <f>'BITÁCORA CALIDAD DE AGUA '!BQ79</f>
        <v>0</v>
      </c>
      <c r="L195" s="87">
        <f>'BITÁCORA CALIDAD DE AGUA '!BT79</f>
        <v>2</v>
      </c>
      <c r="M195" s="87">
        <f>'BITÁCORA CALIDAD DE AGUA '!BW79</f>
        <v>2</v>
      </c>
      <c r="N195" s="87">
        <f>'BITÁCORA CALIDAD DE AGUA '!BZ79</f>
        <v>50</v>
      </c>
      <c r="O195" s="87">
        <f>'BITÁCORA CALIDAD DE AGUA '!CC79</f>
        <v>0</v>
      </c>
      <c r="P195" s="81">
        <f>'BITÁCORA CALIDAD DE AGUA '!CF79</f>
        <v>0</v>
      </c>
      <c r="Q195" s="81">
        <f>'BITÁCORA CALIDAD DE AGUA '!CI79</f>
        <v>0</v>
      </c>
      <c r="R195" s="81">
        <f>'BITÁCORA CALIDAD DE AGUA '!CL79</f>
        <v>0</v>
      </c>
      <c r="S195" s="81">
        <f>'BITÁCORA CALIDAD DE AGUA '!CO79</f>
        <v>0</v>
      </c>
      <c r="T195" s="130"/>
      <c r="U195" s="130"/>
      <c r="V195" s="130"/>
      <c r="W195" s="81">
        <f>INDEX('Tabla datos 1'!E195:V195,MATCH(DASHBOARD!$B$96,'Tabla datos 1'!$E$1:$V$1,0))</f>
        <v>19</v>
      </c>
      <c r="X195" s="81">
        <f>INDEX('Tabla datos 1'!E195:V195,MATCH(DASHBOARD!$B$275,'Tabla datos 1'!$E$1:$V$1,0))</f>
        <v>19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79" customFormat="1" ht="12.2" customHeight="1" x14ac:dyDescent="0.25">
      <c r="A196" s="79">
        <v>195</v>
      </c>
      <c r="B196" s="80">
        <f t="shared" si="3"/>
        <v>46177</v>
      </c>
      <c r="C196" s="85" t="s">
        <v>129</v>
      </c>
      <c r="D196" s="82">
        <v>1</v>
      </c>
      <c r="E196" s="87">
        <f>'BITÁCORA CALIDAD DE AGUA '!AY80</f>
        <v>0</v>
      </c>
      <c r="F196" s="87">
        <f>'BITÁCORA CALIDAD DE AGUA '!BB80</f>
        <v>20</v>
      </c>
      <c r="G196" s="87">
        <f>'BITÁCORA CALIDAD DE AGUA '!BE80</f>
        <v>0.2</v>
      </c>
      <c r="H196" s="87">
        <f>'BITÁCORA CALIDAD DE AGUA '!BH80</f>
        <v>0</v>
      </c>
      <c r="I196" s="87">
        <f>'BITÁCORA CALIDAD DE AGUA '!BK80</f>
        <v>0</v>
      </c>
      <c r="J196" s="87">
        <f>'BITÁCORA CALIDAD DE AGUA '!BN80</f>
        <v>0</v>
      </c>
      <c r="K196" s="87">
        <f>'BITÁCORA CALIDAD DE AGUA '!BQ80</f>
        <v>0</v>
      </c>
      <c r="L196" s="87">
        <f>'BITÁCORA CALIDAD DE AGUA '!BT80</f>
        <v>0</v>
      </c>
      <c r="M196" s="87">
        <f>'BITÁCORA CALIDAD DE AGUA '!BW80</f>
        <v>0</v>
      </c>
      <c r="N196" s="87">
        <f>'BITÁCORA CALIDAD DE AGUA '!BZ80</f>
        <v>0</v>
      </c>
      <c r="O196" s="87">
        <f>'BITÁCORA CALIDAD DE AGUA '!CC80</f>
        <v>0</v>
      </c>
      <c r="P196" s="81">
        <f>'BITÁCORA CALIDAD DE AGUA '!CF80</f>
        <v>0</v>
      </c>
      <c r="Q196" s="81">
        <f>'BITÁCORA CALIDAD DE AGUA '!CI80</f>
        <v>0</v>
      </c>
      <c r="R196" s="81">
        <f>'BITÁCORA CALIDAD DE AGUA '!CL80</f>
        <v>0</v>
      </c>
      <c r="S196" s="81">
        <f>'BITÁCORA CALIDAD DE AGUA '!CO80</f>
        <v>0</v>
      </c>
      <c r="T196" s="130"/>
      <c r="U196" s="130"/>
      <c r="V196" s="130"/>
      <c r="W196" s="81">
        <f>INDEX('Tabla datos 1'!E196:V196,MATCH(DASHBOARD!$B$96,'Tabla datos 1'!$E$1:$V$1,0))</f>
        <v>0.2</v>
      </c>
      <c r="X196" s="81">
        <f>INDEX('Tabla datos 1'!E196:V196,MATCH(DASHBOARD!$B$275,'Tabla datos 1'!$E$1:$V$1,0))</f>
        <v>0.2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79" customFormat="1" ht="12.2" customHeight="1" x14ac:dyDescent="0.25">
      <c r="A197" s="79">
        <v>196</v>
      </c>
      <c r="B197" s="80">
        <f t="shared" si="3"/>
        <v>46177</v>
      </c>
      <c r="C197" s="85" t="s">
        <v>130</v>
      </c>
      <c r="D197" s="82">
        <v>1</v>
      </c>
      <c r="E197" s="87">
        <f>'BITÁCORA CALIDAD DE AGUA '!AY81</f>
        <v>0</v>
      </c>
      <c r="F197" s="87">
        <f>'BITÁCORA CALIDAD DE AGUA '!BB81</f>
        <v>0</v>
      </c>
      <c r="G197" s="87">
        <f>'BITÁCORA CALIDAD DE AGUA '!BE81</f>
        <v>0</v>
      </c>
      <c r="H197" s="87">
        <f>'BITÁCORA CALIDAD DE AGUA '!BH81</f>
        <v>0</v>
      </c>
      <c r="I197" s="87">
        <f>'BITÁCORA CALIDAD DE AGUA '!BK81</f>
        <v>0</v>
      </c>
      <c r="J197" s="87">
        <f>'BITÁCORA CALIDAD DE AGUA '!BN81</f>
        <v>0</v>
      </c>
      <c r="K197" s="87">
        <f>'BITÁCORA CALIDAD DE AGUA '!BQ81</f>
        <v>0</v>
      </c>
      <c r="L197" s="87">
        <f>'BITÁCORA CALIDAD DE AGUA '!BT81</f>
        <v>0</v>
      </c>
      <c r="M197" s="87">
        <f>'BITÁCORA CALIDAD DE AGUA '!BW81</f>
        <v>0</v>
      </c>
      <c r="N197" s="87">
        <f>'BITÁCORA CALIDAD DE AGUA '!BZ81</f>
        <v>0</v>
      </c>
      <c r="O197" s="87">
        <f>'BITÁCORA CALIDAD DE AGUA '!CC81</f>
        <v>0</v>
      </c>
      <c r="P197" s="81">
        <f>'BITÁCORA CALIDAD DE AGUA '!CF81</f>
        <v>0</v>
      </c>
      <c r="Q197" s="81">
        <f>'BITÁCORA CALIDAD DE AGUA '!CI81</f>
        <v>0</v>
      </c>
      <c r="R197" s="81">
        <f>'BITÁCORA CALIDAD DE AGUA '!CL81</f>
        <v>0</v>
      </c>
      <c r="S197" s="81">
        <f>'BITÁCORA CALIDAD DE AGUA '!CO81</f>
        <v>0</v>
      </c>
      <c r="T197" s="130"/>
      <c r="U197" s="130"/>
      <c r="V197" s="130"/>
      <c r="W197" s="81">
        <f>INDEX('Tabla datos 1'!E197:V197,MATCH(DASHBOARD!$B$96,'Tabla datos 1'!$E$1:$V$1,0))</f>
        <v>0</v>
      </c>
      <c r="X197" s="81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79" customFormat="1" ht="12.2" customHeight="1" x14ac:dyDescent="0.25">
      <c r="A198" s="79">
        <v>197</v>
      </c>
      <c r="B198" s="80">
        <f t="shared" si="3"/>
        <v>46177</v>
      </c>
      <c r="C198" s="85" t="s">
        <v>131</v>
      </c>
      <c r="D198" s="82">
        <v>1</v>
      </c>
      <c r="E198" s="87">
        <f>'BITÁCORA CALIDAD DE AGUA '!AY82</f>
        <v>0</v>
      </c>
      <c r="F198" s="87">
        <f>'BITÁCORA CALIDAD DE AGUA '!BB82</f>
        <v>0</v>
      </c>
      <c r="G198" s="87">
        <f>'BITÁCORA CALIDAD DE AGUA '!BE82</f>
        <v>0</v>
      </c>
      <c r="H198" s="87">
        <f>'BITÁCORA CALIDAD DE AGUA '!BH82</f>
        <v>0</v>
      </c>
      <c r="I198" s="87">
        <f>'BITÁCORA CALIDAD DE AGUA '!BK82</f>
        <v>0</v>
      </c>
      <c r="J198" s="87">
        <f>'BITÁCORA CALIDAD DE AGUA '!BN82</f>
        <v>0</v>
      </c>
      <c r="K198" s="87">
        <f>'BITÁCORA CALIDAD DE AGUA '!BQ82</f>
        <v>0</v>
      </c>
      <c r="L198" s="87">
        <f>'BITÁCORA CALIDAD DE AGUA '!BT82</f>
        <v>0</v>
      </c>
      <c r="M198" s="87">
        <f>'BITÁCORA CALIDAD DE AGUA '!BW82</f>
        <v>0</v>
      </c>
      <c r="N198" s="87">
        <f>'BITÁCORA CALIDAD DE AGUA '!BZ82</f>
        <v>0</v>
      </c>
      <c r="O198" s="87">
        <f>'BITÁCORA CALIDAD DE AGUA '!CC82</f>
        <v>0</v>
      </c>
      <c r="P198" s="81">
        <f>'BITÁCORA CALIDAD DE AGUA '!CF82</f>
        <v>0</v>
      </c>
      <c r="Q198" s="81">
        <f>'BITÁCORA CALIDAD DE AGUA '!CI82</f>
        <v>0</v>
      </c>
      <c r="R198" s="81">
        <f>'BITÁCORA CALIDAD DE AGUA '!CL82</f>
        <v>0</v>
      </c>
      <c r="S198" s="81">
        <f>'BITÁCORA CALIDAD DE AGUA '!CO82</f>
        <v>0</v>
      </c>
      <c r="T198" s="130"/>
      <c r="U198" s="130"/>
      <c r="V198" s="130"/>
      <c r="W198" s="81">
        <f>INDEX('Tabla datos 1'!E198:V198,MATCH(DASHBOARD!$B$96,'Tabla datos 1'!$E$1:$V$1,0))</f>
        <v>0</v>
      </c>
      <c r="X198" s="81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79" customFormat="1" ht="12.2" customHeight="1" x14ac:dyDescent="0.25">
      <c r="A199" s="79">
        <v>198</v>
      </c>
      <c r="B199" s="80">
        <f t="shared" si="3"/>
        <v>46177</v>
      </c>
      <c r="C199" s="85" t="s">
        <v>132</v>
      </c>
      <c r="D199" s="82">
        <v>1</v>
      </c>
      <c r="E199" s="87">
        <f>'BITÁCORA CALIDAD DE AGUA '!AY83</f>
        <v>0</v>
      </c>
      <c r="F199" s="87">
        <f>'BITÁCORA CALIDAD DE AGUA '!BB83</f>
        <v>0</v>
      </c>
      <c r="G199" s="87">
        <f>'BITÁCORA CALIDAD DE AGUA '!BE83</f>
        <v>0</v>
      </c>
      <c r="H199" s="87">
        <f>'BITÁCORA CALIDAD DE AGUA '!BH83</f>
        <v>0</v>
      </c>
      <c r="I199" s="87">
        <f>'BITÁCORA CALIDAD DE AGUA '!BK83</f>
        <v>0</v>
      </c>
      <c r="J199" s="87">
        <f>'BITÁCORA CALIDAD DE AGUA '!BN83</f>
        <v>0</v>
      </c>
      <c r="K199" s="87">
        <f>'BITÁCORA CALIDAD DE AGUA '!BQ83</f>
        <v>0</v>
      </c>
      <c r="L199" s="87">
        <f>'BITÁCORA CALIDAD DE AGUA '!BT83</f>
        <v>0</v>
      </c>
      <c r="M199" s="87">
        <f>'BITÁCORA CALIDAD DE AGUA '!BW83</f>
        <v>0</v>
      </c>
      <c r="N199" s="87">
        <f>'BITÁCORA CALIDAD DE AGUA '!BZ83</f>
        <v>0</v>
      </c>
      <c r="O199" s="87">
        <f>'BITÁCORA CALIDAD DE AGUA '!CC83</f>
        <v>0</v>
      </c>
      <c r="P199" s="81">
        <f>'BITÁCORA CALIDAD DE AGUA '!CF83</f>
        <v>0</v>
      </c>
      <c r="Q199" s="81">
        <f>'BITÁCORA CALIDAD DE AGUA '!CI83</f>
        <v>0</v>
      </c>
      <c r="R199" s="81">
        <f>'BITÁCORA CALIDAD DE AGUA '!CL83</f>
        <v>0</v>
      </c>
      <c r="S199" s="81">
        <f>'BITÁCORA CALIDAD DE AGUA '!CO83</f>
        <v>0</v>
      </c>
      <c r="T199" s="130"/>
      <c r="U199" s="130"/>
      <c r="V199" s="130"/>
      <c r="W199" s="81">
        <f>INDEX('Tabla datos 1'!E199:V199,MATCH(DASHBOARD!$B$96,'Tabla datos 1'!$E$1:$V$1,0))</f>
        <v>0</v>
      </c>
      <c r="X199" s="81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79" customFormat="1" ht="12.2" customHeight="1" x14ac:dyDescent="0.25">
      <c r="A200" s="79">
        <v>199</v>
      </c>
      <c r="B200" s="80">
        <f t="shared" si="3"/>
        <v>46177</v>
      </c>
      <c r="C200" s="85" t="s">
        <v>133</v>
      </c>
      <c r="D200" s="82">
        <v>1</v>
      </c>
      <c r="E200" s="87">
        <f>'BITÁCORA CALIDAD DE AGUA '!AY84</f>
        <v>0</v>
      </c>
      <c r="F200" s="87">
        <f>'BITÁCORA CALIDAD DE AGUA '!BB84</f>
        <v>0</v>
      </c>
      <c r="G200" s="87">
        <f>'BITÁCORA CALIDAD DE AGUA '!BE84</f>
        <v>0</v>
      </c>
      <c r="H200" s="87">
        <f>'BITÁCORA CALIDAD DE AGUA '!BH84</f>
        <v>0</v>
      </c>
      <c r="I200" s="87">
        <f>'BITÁCORA CALIDAD DE AGUA '!BK84</f>
        <v>0</v>
      </c>
      <c r="J200" s="87">
        <f>'BITÁCORA CALIDAD DE AGUA '!BN84</f>
        <v>0</v>
      </c>
      <c r="K200" s="87">
        <f>'BITÁCORA CALIDAD DE AGUA '!BQ84</f>
        <v>0</v>
      </c>
      <c r="L200" s="87">
        <f>'BITÁCORA CALIDAD DE AGUA '!BT84</f>
        <v>0</v>
      </c>
      <c r="M200" s="87">
        <f>'BITÁCORA CALIDAD DE AGUA '!BW84</f>
        <v>0</v>
      </c>
      <c r="N200" s="87">
        <f>'BITÁCORA CALIDAD DE AGUA '!BZ84</f>
        <v>0</v>
      </c>
      <c r="O200" s="87">
        <f>'BITÁCORA CALIDAD DE AGUA '!CC84</f>
        <v>0</v>
      </c>
      <c r="P200" s="81">
        <f>'BITÁCORA CALIDAD DE AGUA '!CF84</f>
        <v>0</v>
      </c>
      <c r="Q200" s="81">
        <f>'BITÁCORA CALIDAD DE AGUA '!CI84</f>
        <v>0</v>
      </c>
      <c r="R200" s="81">
        <f>'BITÁCORA CALIDAD DE AGUA '!CL84</f>
        <v>0</v>
      </c>
      <c r="S200" s="81">
        <f>'BITÁCORA CALIDAD DE AGUA '!CO84</f>
        <v>0</v>
      </c>
      <c r="T200" s="130"/>
      <c r="U200" s="130"/>
      <c r="V200" s="130"/>
      <c r="W200" s="81">
        <f>INDEX('Tabla datos 1'!E200:V200,MATCH(DASHBOARD!$B$96,'Tabla datos 1'!$E$1:$V$1,0))</f>
        <v>0</v>
      </c>
      <c r="X200" s="81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79" customFormat="1" ht="12.2" customHeight="1" x14ac:dyDescent="0.25">
      <c r="A201" s="79">
        <v>200</v>
      </c>
      <c r="B201" s="80">
        <f t="shared" si="3"/>
        <v>46177</v>
      </c>
      <c r="C201" s="85" t="s">
        <v>134</v>
      </c>
      <c r="D201" s="82">
        <v>1</v>
      </c>
      <c r="E201" s="87">
        <f>'BITÁCORA CALIDAD DE AGUA '!AY85</f>
        <v>0</v>
      </c>
      <c r="F201" s="87">
        <f>'BITÁCORA CALIDAD DE AGUA '!BB85</f>
        <v>0</v>
      </c>
      <c r="G201" s="87">
        <f>'BITÁCORA CALIDAD DE AGUA '!BE85</f>
        <v>0</v>
      </c>
      <c r="H201" s="87">
        <f>'BITÁCORA CALIDAD DE AGUA '!BH85</f>
        <v>0</v>
      </c>
      <c r="I201" s="87">
        <f>'BITÁCORA CALIDAD DE AGUA '!BK85</f>
        <v>0</v>
      </c>
      <c r="J201" s="87">
        <f>'BITÁCORA CALIDAD DE AGUA '!BN85</f>
        <v>0</v>
      </c>
      <c r="K201" s="87">
        <f>'BITÁCORA CALIDAD DE AGUA '!BQ85</f>
        <v>0</v>
      </c>
      <c r="L201" s="87">
        <f>'BITÁCORA CALIDAD DE AGUA '!BT85</f>
        <v>0</v>
      </c>
      <c r="M201" s="87">
        <f>'BITÁCORA CALIDAD DE AGUA '!BW85</f>
        <v>0</v>
      </c>
      <c r="N201" s="87">
        <f>'BITÁCORA CALIDAD DE AGUA '!BZ85</f>
        <v>0</v>
      </c>
      <c r="O201" s="87">
        <f>'BITÁCORA CALIDAD DE AGUA '!CC85</f>
        <v>0</v>
      </c>
      <c r="P201" s="81">
        <f>'BITÁCORA CALIDAD DE AGUA '!CF85</f>
        <v>0</v>
      </c>
      <c r="Q201" s="81">
        <f>'BITÁCORA CALIDAD DE AGUA '!CI85</f>
        <v>0</v>
      </c>
      <c r="R201" s="81">
        <f>'BITÁCORA CALIDAD DE AGUA '!CL85</f>
        <v>0</v>
      </c>
      <c r="S201" s="81">
        <f>'BITÁCORA CALIDAD DE AGUA '!CO85</f>
        <v>0</v>
      </c>
      <c r="T201" s="130"/>
      <c r="U201" s="130"/>
      <c r="V201" s="130"/>
      <c r="W201" s="81">
        <f>INDEX('Tabla datos 1'!E201:V201,MATCH(DASHBOARD!$B$96,'Tabla datos 1'!$E$1:$V$1,0))</f>
        <v>0</v>
      </c>
      <c r="X201" s="81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79" customFormat="1" ht="12.2" customHeight="1" x14ac:dyDescent="0.25">
      <c r="A202" s="79">
        <v>201</v>
      </c>
      <c r="B202" s="80">
        <f t="shared" si="3"/>
        <v>46177</v>
      </c>
      <c r="C202" s="85" t="s">
        <v>135</v>
      </c>
      <c r="D202" s="82">
        <v>1</v>
      </c>
      <c r="E202" s="87">
        <f>'BITÁCORA CALIDAD DE AGUA '!AY86</f>
        <v>0</v>
      </c>
      <c r="F202" s="87">
        <f>'BITÁCORA CALIDAD DE AGUA '!BB86</f>
        <v>0</v>
      </c>
      <c r="G202" s="87">
        <f>'BITÁCORA CALIDAD DE AGUA '!BE86</f>
        <v>0</v>
      </c>
      <c r="H202" s="87">
        <f>'BITÁCORA CALIDAD DE AGUA '!BH86</f>
        <v>0</v>
      </c>
      <c r="I202" s="87">
        <f>'BITÁCORA CALIDAD DE AGUA '!BK86</f>
        <v>0</v>
      </c>
      <c r="J202" s="87">
        <f>'BITÁCORA CALIDAD DE AGUA '!BN86</f>
        <v>0</v>
      </c>
      <c r="K202" s="87">
        <f>'BITÁCORA CALIDAD DE AGUA '!BQ86</f>
        <v>0</v>
      </c>
      <c r="L202" s="87">
        <f>'BITÁCORA CALIDAD DE AGUA '!BT86</f>
        <v>0</v>
      </c>
      <c r="M202" s="87">
        <f>'BITÁCORA CALIDAD DE AGUA '!BW86</f>
        <v>0</v>
      </c>
      <c r="N202" s="87">
        <f>'BITÁCORA CALIDAD DE AGUA '!BZ86</f>
        <v>0</v>
      </c>
      <c r="O202" s="87">
        <f>'BITÁCORA CALIDAD DE AGUA '!CC86</f>
        <v>0</v>
      </c>
      <c r="P202" s="81">
        <f>'BITÁCORA CALIDAD DE AGUA '!CF86</f>
        <v>0</v>
      </c>
      <c r="Q202" s="81">
        <f>'BITÁCORA CALIDAD DE AGUA '!CI86</f>
        <v>0</v>
      </c>
      <c r="R202" s="81">
        <f>'BITÁCORA CALIDAD DE AGUA '!CL86</f>
        <v>0</v>
      </c>
      <c r="S202" s="81">
        <f>'BITÁCORA CALIDAD DE AGUA '!CO86</f>
        <v>0</v>
      </c>
      <c r="T202" s="130"/>
      <c r="U202" s="130"/>
      <c r="V202" s="130"/>
      <c r="W202" s="81">
        <f>INDEX('Tabla datos 1'!E202:V202,MATCH(DASHBOARD!$B$96,'Tabla datos 1'!$E$1:$V$1,0))</f>
        <v>0</v>
      </c>
      <c r="X202" s="81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79" customFormat="1" ht="12.2" customHeight="1" x14ac:dyDescent="0.25">
      <c r="A203" s="79">
        <v>202</v>
      </c>
      <c r="B203" s="80">
        <f t="shared" si="3"/>
        <v>46177</v>
      </c>
      <c r="C203" s="85" t="s">
        <v>136</v>
      </c>
      <c r="D203" s="82">
        <v>1</v>
      </c>
      <c r="E203" s="87">
        <f>'BITÁCORA CALIDAD DE AGUA '!AY87</f>
        <v>0</v>
      </c>
      <c r="F203" s="87">
        <f>'BITÁCORA CALIDAD DE AGUA '!BB87</f>
        <v>0</v>
      </c>
      <c r="G203" s="87">
        <f>'BITÁCORA CALIDAD DE AGUA '!BE87</f>
        <v>0</v>
      </c>
      <c r="H203" s="87">
        <f>'BITÁCORA CALIDAD DE AGUA '!BH87</f>
        <v>0</v>
      </c>
      <c r="I203" s="87">
        <f>'BITÁCORA CALIDAD DE AGUA '!BK87</f>
        <v>0</v>
      </c>
      <c r="J203" s="87">
        <f>'BITÁCORA CALIDAD DE AGUA '!BN87</f>
        <v>0</v>
      </c>
      <c r="K203" s="87">
        <f>'BITÁCORA CALIDAD DE AGUA '!BQ87</f>
        <v>0</v>
      </c>
      <c r="L203" s="87">
        <f>'BITÁCORA CALIDAD DE AGUA '!BT87</f>
        <v>0</v>
      </c>
      <c r="M203" s="87">
        <f>'BITÁCORA CALIDAD DE AGUA '!BW87</f>
        <v>0</v>
      </c>
      <c r="N203" s="87">
        <f>'BITÁCORA CALIDAD DE AGUA '!BZ87</f>
        <v>0</v>
      </c>
      <c r="O203" s="87">
        <f>'BITÁCORA CALIDAD DE AGUA '!CC87</f>
        <v>0</v>
      </c>
      <c r="P203" s="81">
        <f>'BITÁCORA CALIDAD DE AGUA '!CF87</f>
        <v>0</v>
      </c>
      <c r="Q203" s="81">
        <f>'BITÁCORA CALIDAD DE AGUA '!CI87</f>
        <v>0</v>
      </c>
      <c r="R203" s="81">
        <f>'BITÁCORA CALIDAD DE AGUA '!CL87</f>
        <v>0</v>
      </c>
      <c r="S203" s="81">
        <f>'BITÁCORA CALIDAD DE AGUA '!CO87</f>
        <v>0</v>
      </c>
      <c r="T203" s="130"/>
      <c r="U203" s="130"/>
      <c r="V203" s="130"/>
      <c r="W203" s="81">
        <f>INDEX('Tabla datos 1'!E203:V203,MATCH(DASHBOARD!$B$96,'Tabla datos 1'!$E$1:$V$1,0))</f>
        <v>0</v>
      </c>
      <c r="X203" s="81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79" customFormat="1" ht="12.2" customHeight="1" x14ac:dyDescent="0.25">
      <c r="A204" s="79">
        <v>203</v>
      </c>
      <c r="B204" s="80">
        <f t="shared" si="3"/>
        <v>46177</v>
      </c>
      <c r="C204" s="85" t="s">
        <v>137</v>
      </c>
      <c r="D204" s="82">
        <v>1</v>
      </c>
      <c r="E204" s="87">
        <f>'BITÁCORA CALIDAD DE AGUA '!AY88</f>
        <v>0</v>
      </c>
      <c r="F204" s="87">
        <f>'BITÁCORA CALIDAD DE AGUA '!BB88</f>
        <v>0</v>
      </c>
      <c r="G204" s="87">
        <f>'BITÁCORA CALIDAD DE AGUA '!BE88</f>
        <v>0</v>
      </c>
      <c r="H204" s="87">
        <f>'BITÁCORA CALIDAD DE AGUA '!BH88</f>
        <v>0</v>
      </c>
      <c r="I204" s="87">
        <f>'BITÁCORA CALIDAD DE AGUA '!BK88</f>
        <v>0</v>
      </c>
      <c r="J204" s="87">
        <f>'BITÁCORA CALIDAD DE AGUA '!BN88</f>
        <v>0</v>
      </c>
      <c r="K204" s="87">
        <f>'BITÁCORA CALIDAD DE AGUA '!BQ88</f>
        <v>0</v>
      </c>
      <c r="L204" s="87">
        <f>'BITÁCORA CALIDAD DE AGUA '!BT88</f>
        <v>0</v>
      </c>
      <c r="M204" s="87">
        <f>'BITÁCORA CALIDAD DE AGUA '!BW88</f>
        <v>0</v>
      </c>
      <c r="N204" s="87">
        <f>'BITÁCORA CALIDAD DE AGUA '!BZ88</f>
        <v>0</v>
      </c>
      <c r="O204" s="87">
        <f>'BITÁCORA CALIDAD DE AGUA '!CC88</f>
        <v>0</v>
      </c>
      <c r="P204" s="81">
        <f>'BITÁCORA CALIDAD DE AGUA '!CF88</f>
        <v>0</v>
      </c>
      <c r="Q204" s="81">
        <f>'BITÁCORA CALIDAD DE AGUA '!CI88</f>
        <v>0</v>
      </c>
      <c r="R204" s="81">
        <f>'BITÁCORA CALIDAD DE AGUA '!CL88</f>
        <v>0</v>
      </c>
      <c r="S204" s="81">
        <f>'BITÁCORA CALIDAD DE AGUA '!CO88</f>
        <v>0</v>
      </c>
      <c r="T204" s="130"/>
      <c r="U204" s="130"/>
      <c r="V204" s="130"/>
      <c r="W204" s="81">
        <f>INDEX('Tabla datos 1'!E204:V204,MATCH(DASHBOARD!$B$96,'Tabla datos 1'!$E$1:$V$1,0))</f>
        <v>0</v>
      </c>
      <c r="X204" s="81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79" customFormat="1" ht="12.2" customHeight="1" x14ac:dyDescent="0.25">
      <c r="A205" s="79">
        <v>204</v>
      </c>
      <c r="B205" s="80">
        <f t="shared" si="3"/>
        <v>46177</v>
      </c>
      <c r="C205" s="85" t="s">
        <v>138</v>
      </c>
      <c r="D205" s="82">
        <v>1</v>
      </c>
      <c r="E205" s="87">
        <f>'BITÁCORA CALIDAD DE AGUA '!AY89</f>
        <v>0</v>
      </c>
      <c r="F205" s="87">
        <f>'BITÁCORA CALIDAD DE AGUA '!BB89</f>
        <v>0</v>
      </c>
      <c r="G205" s="87">
        <f>'BITÁCORA CALIDAD DE AGUA '!BE89</f>
        <v>0</v>
      </c>
      <c r="H205" s="87">
        <f>'BITÁCORA CALIDAD DE AGUA '!BH89</f>
        <v>0</v>
      </c>
      <c r="I205" s="87">
        <f>'BITÁCORA CALIDAD DE AGUA '!BK89</f>
        <v>0</v>
      </c>
      <c r="J205" s="87">
        <f>'BITÁCORA CALIDAD DE AGUA '!BN89</f>
        <v>0</v>
      </c>
      <c r="K205" s="87">
        <f>'BITÁCORA CALIDAD DE AGUA '!BQ89</f>
        <v>0</v>
      </c>
      <c r="L205" s="87">
        <f>'BITÁCORA CALIDAD DE AGUA '!BT89</f>
        <v>0</v>
      </c>
      <c r="M205" s="87">
        <f>'BITÁCORA CALIDAD DE AGUA '!BW89</f>
        <v>0</v>
      </c>
      <c r="N205" s="87">
        <f>'BITÁCORA CALIDAD DE AGUA '!BZ89</f>
        <v>0</v>
      </c>
      <c r="O205" s="87">
        <f>'BITÁCORA CALIDAD DE AGUA '!CC89</f>
        <v>0</v>
      </c>
      <c r="P205" s="81">
        <f>'BITÁCORA CALIDAD DE AGUA '!CF89</f>
        <v>0</v>
      </c>
      <c r="Q205" s="81">
        <f>'BITÁCORA CALIDAD DE AGUA '!CI89</f>
        <v>0</v>
      </c>
      <c r="R205" s="81">
        <f>'BITÁCORA CALIDAD DE AGUA '!CL89</f>
        <v>0</v>
      </c>
      <c r="S205" s="81">
        <f>'BITÁCORA CALIDAD DE AGUA '!CO89</f>
        <v>0</v>
      </c>
      <c r="T205" s="130"/>
      <c r="U205" s="130"/>
      <c r="V205" s="130"/>
      <c r="W205" s="81">
        <f>INDEX('Tabla datos 1'!E205:V205,MATCH(DASHBOARD!$B$96,'Tabla datos 1'!$E$1:$V$1,0))</f>
        <v>0</v>
      </c>
      <c r="X205" s="81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79" customFormat="1" ht="12.2" customHeight="1" x14ac:dyDescent="0.25">
      <c r="A206" s="79">
        <v>205</v>
      </c>
      <c r="B206" s="80">
        <f t="shared" si="3"/>
        <v>46177</v>
      </c>
      <c r="C206" s="85" t="s">
        <v>139</v>
      </c>
      <c r="D206" s="82">
        <v>1</v>
      </c>
      <c r="E206" s="87">
        <f>'BITÁCORA CALIDAD DE AGUA '!AY90</f>
        <v>0</v>
      </c>
      <c r="F206" s="87">
        <f>'BITÁCORA CALIDAD DE AGUA '!BB90</f>
        <v>0</v>
      </c>
      <c r="G206" s="87">
        <f>'BITÁCORA CALIDAD DE AGUA '!BE90</f>
        <v>0</v>
      </c>
      <c r="H206" s="87">
        <f>'BITÁCORA CALIDAD DE AGUA '!BH90</f>
        <v>0</v>
      </c>
      <c r="I206" s="87">
        <f>'BITÁCORA CALIDAD DE AGUA '!BK90</f>
        <v>0</v>
      </c>
      <c r="J206" s="87">
        <f>'BITÁCORA CALIDAD DE AGUA '!BN90</f>
        <v>0</v>
      </c>
      <c r="K206" s="87">
        <f>'BITÁCORA CALIDAD DE AGUA '!BQ90</f>
        <v>0</v>
      </c>
      <c r="L206" s="87">
        <f>'BITÁCORA CALIDAD DE AGUA '!BT90</f>
        <v>0</v>
      </c>
      <c r="M206" s="87">
        <f>'BITÁCORA CALIDAD DE AGUA '!BW90</f>
        <v>0</v>
      </c>
      <c r="N206" s="87">
        <f>'BITÁCORA CALIDAD DE AGUA '!BZ90</f>
        <v>0</v>
      </c>
      <c r="O206" s="87">
        <f>'BITÁCORA CALIDAD DE AGUA '!CC90</f>
        <v>0</v>
      </c>
      <c r="P206" s="81">
        <f>'BITÁCORA CALIDAD DE AGUA '!CF90</f>
        <v>0</v>
      </c>
      <c r="Q206" s="81">
        <f>'BITÁCORA CALIDAD DE AGUA '!CI90</f>
        <v>0</v>
      </c>
      <c r="R206" s="81">
        <f>'BITÁCORA CALIDAD DE AGUA '!CL90</f>
        <v>0</v>
      </c>
      <c r="S206" s="81">
        <f>'BITÁCORA CALIDAD DE AGUA '!CO90</f>
        <v>0</v>
      </c>
      <c r="T206" s="130"/>
      <c r="U206" s="130"/>
      <c r="V206" s="130"/>
      <c r="W206" s="81">
        <f>INDEX('Tabla datos 1'!E206:V206,MATCH(DASHBOARD!$B$96,'Tabla datos 1'!$E$1:$V$1,0))</f>
        <v>0</v>
      </c>
      <c r="X206" s="81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79" customFormat="1" x14ac:dyDescent="0.25">
      <c r="A207" s="79">
        <v>206</v>
      </c>
      <c r="B207" s="80">
        <f t="shared" si="3"/>
        <v>46177</v>
      </c>
      <c r="C207" s="85" t="s">
        <v>140</v>
      </c>
      <c r="D207" s="82">
        <v>1</v>
      </c>
      <c r="E207" s="87">
        <f>'BITÁCORA CALIDAD DE AGUA '!AY91</f>
        <v>0</v>
      </c>
      <c r="F207" s="87">
        <f>'BITÁCORA CALIDAD DE AGUA '!BB91</f>
        <v>0</v>
      </c>
      <c r="G207" s="87">
        <f>'BITÁCORA CALIDAD DE AGUA '!BE91</f>
        <v>0</v>
      </c>
      <c r="H207" s="87">
        <f>'BITÁCORA CALIDAD DE AGUA '!BH91</f>
        <v>0</v>
      </c>
      <c r="I207" s="87">
        <f>'BITÁCORA CALIDAD DE AGUA '!BK91</f>
        <v>0</v>
      </c>
      <c r="J207" s="87">
        <f>'BITÁCORA CALIDAD DE AGUA '!BN91</f>
        <v>0</v>
      </c>
      <c r="K207" s="87">
        <f>'BITÁCORA CALIDAD DE AGUA '!BQ91</f>
        <v>0</v>
      </c>
      <c r="L207" s="87">
        <f>'BITÁCORA CALIDAD DE AGUA '!BT91</f>
        <v>0</v>
      </c>
      <c r="M207" s="87">
        <f>'BITÁCORA CALIDAD DE AGUA '!BW91</f>
        <v>0</v>
      </c>
      <c r="N207" s="87">
        <f>'BITÁCORA CALIDAD DE AGUA '!BZ91</f>
        <v>0</v>
      </c>
      <c r="O207" s="87">
        <f>'BITÁCORA CALIDAD DE AGUA '!CC91</f>
        <v>0</v>
      </c>
      <c r="P207" s="81">
        <f>'BITÁCORA CALIDAD DE AGUA '!CF91</f>
        <v>0</v>
      </c>
      <c r="Q207" s="81">
        <f>'BITÁCORA CALIDAD DE AGUA '!CI91</f>
        <v>0</v>
      </c>
      <c r="R207" s="81">
        <f>'BITÁCORA CALIDAD DE AGUA '!CL91</f>
        <v>0</v>
      </c>
      <c r="S207" s="81">
        <f>'BITÁCORA CALIDAD DE AGUA '!CO91</f>
        <v>0</v>
      </c>
      <c r="T207" s="130"/>
      <c r="U207" s="130"/>
      <c r="V207" s="130"/>
      <c r="W207" s="81">
        <f>INDEX('Tabla datos 1'!E207:V207,MATCH(DASHBOARD!$B$96,'Tabla datos 1'!$E$1:$V$1,0))</f>
        <v>0</v>
      </c>
      <c r="X207" s="81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79" customFormat="1" x14ac:dyDescent="0.25">
      <c r="A208" s="79">
        <v>207</v>
      </c>
      <c r="B208" s="80">
        <f t="shared" si="3"/>
        <v>46177</v>
      </c>
      <c r="C208" s="85" t="s">
        <v>141</v>
      </c>
      <c r="D208" s="82">
        <v>1</v>
      </c>
      <c r="E208" s="87">
        <f>'BITÁCORA CALIDAD DE AGUA '!AY92</f>
        <v>0</v>
      </c>
      <c r="F208" s="87">
        <f>'BITÁCORA CALIDAD DE AGUA '!BB92</f>
        <v>0</v>
      </c>
      <c r="G208" s="87">
        <f>'BITÁCORA CALIDAD DE AGUA '!BE92</f>
        <v>0</v>
      </c>
      <c r="H208" s="87">
        <f>'BITÁCORA CALIDAD DE AGUA '!BH92</f>
        <v>0</v>
      </c>
      <c r="I208" s="87">
        <f>'BITÁCORA CALIDAD DE AGUA '!BK92</f>
        <v>0</v>
      </c>
      <c r="J208" s="87">
        <f>'BITÁCORA CALIDAD DE AGUA '!BN92</f>
        <v>0</v>
      </c>
      <c r="K208" s="87">
        <f>'BITÁCORA CALIDAD DE AGUA '!BQ92</f>
        <v>0</v>
      </c>
      <c r="L208" s="87">
        <f>'BITÁCORA CALIDAD DE AGUA '!BT92</f>
        <v>0</v>
      </c>
      <c r="M208" s="87">
        <f>'BITÁCORA CALIDAD DE AGUA '!BW92</f>
        <v>0</v>
      </c>
      <c r="N208" s="87">
        <f>'BITÁCORA CALIDAD DE AGUA '!BZ92</f>
        <v>0</v>
      </c>
      <c r="O208" s="87">
        <f>'BITÁCORA CALIDAD DE AGUA '!CC92</f>
        <v>0</v>
      </c>
      <c r="P208" s="81">
        <f>'BITÁCORA CALIDAD DE AGUA '!CF92</f>
        <v>0</v>
      </c>
      <c r="Q208" s="81">
        <f>'BITÁCORA CALIDAD DE AGUA '!CI92</f>
        <v>0</v>
      </c>
      <c r="R208" s="81">
        <f>'BITÁCORA CALIDAD DE AGUA '!CL92</f>
        <v>0</v>
      </c>
      <c r="S208" s="81">
        <f>'BITÁCORA CALIDAD DE AGUA '!CO92</f>
        <v>0</v>
      </c>
      <c r="T208" s="130"/>
      <c r="U208" s="130"/>
      <c r="V208" s="130"/>
      <c r="W208" s="81">
        <f>INDEX('Tabla datos 1'!E208:V208,MATCH(DASHBOARD!$B$96,'Tabla datos 1'!$E$1:$V$1,0))</f>
        <v>0</v>
      </c>
      <c r="X208" s="81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79" customFormat="1" x14ac:dyDescent="0.25">
      <c r="A209" s="79">
        <v>208</v>
      </c>
      <c r="B209" s="80">
        <f t="shared" si="3"/>
        <v>46177</v>
      </c>
      <c r="C209" s="85" t="s">
        <v>142</v>
      </c>
      <c r="D209" s="82">
        <v>1</v>
      </c>
      <c r="E209" s="87">
        <f>'BITÁCORA CALIDAD DE AGUA '!AY93</f>
        <v>7720</v>
      </c>
      <c r="F209" s="87">
        <f>'BITÁCORA CALIDAD DE AGUA '!BB93</f>
        <v>4220</v>
      </c>
      <c r="G209" s="87">
        <f>'BITÁCORA CALIDAD DE AGUA '!BE93</f>
        <v>4320</v>
      </c>
      <c r="H209" s="87">
        <f>'BITÁCORA CALIDAD DE AGUA '!BH93</f>
        <v>0</v>
      </c>
      <c r="I209" s="87">
        <f>'BITÁCORA CALIDAD DE AGUA '!BK93</f>
        <v>0</v>
      </c>
      <c r="J209" s="87">
        <f>'BITÁCORA CALIDAD DE AGUA '!BN93</f>
        <v>0</v>
      </c>
      <c r="K209" s="87">
        <f>'BITÁCORA CALIDAD DE AGUA '!BQ93</f>
        <v>0</v>
      </c>
      <c r="L209" s="87">
        <f>'BITÁCORA CALIDAD DE AGUA '!BT93</f>
        <v>4360</v>
      </c>
      <c r="M209" s="87">
        <f>'BITÁCORA CALIDAD DE AGUA '!BW93</f>
        <v>4410</v>
      </c>
      <c r="N209" s="87">
        <f>'BITÁCORA CALIDAD DE AGUA '!BZ93</f>
        <v>11350</v>
      </c>
      <c r="O209" s="87">
        <f>'BITÁCORA CALIDAD DE AGUA '!CC93</f>
        <v>0</v>
      </c>
      <c r="P209" s="81">
        <f>'BITÁCORA CALIDAD DE AGUA '!CF93</f>
        <v>0</v>
      </c>
      <c r="Q209" s="81">
        <f>'BITÁCORA CALIDAD DE AGUA '!CI93</f>
        <v>0</v>
      </c>
      <c r="R209" s="81">
        <f>'BITÁCORA CALIDAD DE AGUA '!CL93</f>
        <v>0</v>
      </c>
      <c r="S209" s="81">
        <f>'BITÁCORA CALIDAD DE AGUA '!CO93</f>
        <v>0</v>
      </c>
      <c r="T209" s="130"/>
      <c r="U209" s="130"/>
      <c r="V209" s="130"/>
      <c r="W209" s="81">
        <f>INDEX('Tabla datos 1'!E209:V209,MATCH(DASHBOARD!$B$96,'Tabla datos 1'!$E$1:$V$1,0))</f>
        <v>4320</v>
      </c>
      <c r="X209" s="81">
        <f>INDEX('Tabla datos 1'!E209:V209,MATCH(DASHBOARD!$B$275,'Tabla datos 1'!$E$1:$V$1,0))</f>
        <v>4320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79" customFormat="1" x14ac:dyDescent="0.25">
      <c r="A210" s="79">
        <v>209</v>
      </c>
      <c r="B210" s="80">
        <f t="shared" si="3"/>
        <v>46177</v>
      </c>
      <c r="C210" s="85" t="s">
        <v>143</v>
      </c>
      <c r="D210" s="82">
        <v>1</v>
      </c>
      <c r="E210" s="87">
        <f>'BITÁCORA CALIDAD DE AGUA '!AY94</f>
        <v>9058</v>
      </c>
      <c r="F210" s="87">
        <f>'BITÁCORA CALIDAD DE AGUA '!BB94</f>
        <v>11376</v>
      </c>
      <c r="G210" s="87">
        <f>'BITÁCORA CALIDAD DE AGUA '!BE94</f>
        <v>848</v>
      </c>
      <c r="H210" s="87">
        <f>'BITÁCORA CALIDAD DE AGUA '!BH94</f>
        <v>0</v>
      </c>
      <c r="I210" s="87">
        <f>'BITÁCORA CALIDAD DE AGUA '!BK94</f>
        <v>0</v>
      </c>
      <c r="J210" s="87">
        <f>'BITÁCORA CALIDAD DE AGUA '!BN94</f>
        <v>0</v>
      </c>
      <c r="K210" s="87">
        <f>'BITÁCORA CALIDAD DE AGUA '!BQ94</f>
        <v>0</v>
      </c>
      <c r="L210" s="87">
        <f>'BITÁCORA CALIDAD DE AGUA '!BT94</f>
        <v>361</v>
      </c>
      <c r="M210" s="87">
        <f>'BITÁCORA CALIDAD DE AGUA '!BW94</f>
        <v>354</v>
      </c>
      <c r="N210" s="87">
        <f>'BITÁCORA CALIDAD DE AGUA '!BZ94</f>
        <v>2700</v>
      </c>
      <c r="O210" s="87">
        <f>'BITÁCORA CALIDAD DE AGUA '!CC94</f>
        <v>0</v>
      </c>
      <c r="P210" s="81">
        <f>'BITÁCORA CALIDAD DE AGUA '!CF94</f>
        <v>0</v>
      </c>
      <c r="Q210" s="81">
        <f>'BITÁCORA CALIDAD DE AGUA '!CI94</f>
        <v>0</v>
      </c>
      <c r="R210" s="81">
        <f>'BITÁCORA CALIDAD DE AGUA '!CL94</f>
        <v>0</v>
      </c>
      <c r="S210" s="81">
        <f>'BITÁCORA CALIDAD DE AGUA '!CO94</f>
        <v>0</v>
      </c>
      <c r="T210" s="130"/>
      <c r="U210" s="130"/>
      <c r="V210" s="130"/>
      <c r="W210" s="81">
        <f>INDEX('Tabla datos 1'!E210:V210,MATCH(DASHBOARD!$B$96,'Tabla datos 1'!$E$1:$V$1,0))</f>
        <v>848</v>
      </c>
      <c r="X210" s="81">
        <f>INDEX('Tabla datos 1'!E210:V210,MATCH(DASHBOARD!$B$275,'Tabla datos 1'!$E$1:$V$1,0))</f>
        <v>848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2" customFormat="1" ht="15.75" thickBot="1" x14ac:dyDescent="0.3">
      <c r="A211" s="79">
        <v>210</v>
      </c>
      <c r="B211" s="80">
        <f t="shared" si="3"/>
        <v>46177</v>
      </c>
      <c r="C211" s="88" t="s">
        <v>144</v>
      </c>
      <c r="D211" s="89">
        <v>1</v>
      </c>
      <c r="E211" s="90">
        <f>'BITÁCORA CALIDAD DE AGUA '!AY95</f>
        <v>0</v>
      </c>
      <c r="F211" s="90">
        <f>'BITÁCORA CALIDAD DE AGUA '!BB95</f>
        <v>0</v>
      </c>
      <c r="G211" s="90">
        <f>'BITÁCORA CALIDAD DE AGUA '!BE95</f>
        <v>0</v>
      </c>
      <c r="H211" s="90">
        <f>'BITÁCORA CALIDAD DE AGUA '!BH95</f>
        <v>0</v>
      </c>
      <c r="I211" s="90">
        <f>'BITÁCORA CALIDAD DE AGUA '!BK95</f>
        <v>0</v>
      </c>
      <c r="J211" s="90">
        <f>'BITÁCORA CALIDAD DE AGUA '!BN95</f>
        <v>0</v>
      </c>
      <c r="K211" s="90">
        <f>'BITÁCORA CALIDAD DE AGUA '!BQ95</f>
        <v>0</v>
      </c>
      <c r="L211" s="90">
        <f>'BITÁCORA CALIDAD DE AGUA '!BT95</f>
        <v>0</v>
      </c>
      <c r="M211" s="90">
        <f>'BITÁCORA CALIDAD DE AGUA '!BW95</f>
        <v>0</v>
      </c>
      <c r="N211" s="90">
        <f>'BITÁCORA CALIDAD DE AGUA '!BZ95</f>
        <v>0</v>
      </c>
      <c r="O211" s="90">
        <f>'BITÁCORA CALIDAD DE AGUA '!CC95</f>
        <v>0</v>
      </c>
      <c r="P211" s="91">
        <f>'BITÁCORA CALIDAD DE AGUA '!CF95</f>
        <v>0</v>
      </c>
      <c r="Q211" s="91">
        <f>'BITÁCORA CALIDAD DE AGUA '!CI95</f>
        <v>0</v>
      </c>
      <c r="R211" s="91">
        <f>'BITÁCORA CALIDAD DE AGUA '!CL95</f>
        <v>0</v>
      </c>
      <c r="S211" s="91">
        <f>'BITÁCORA CALIDAD DE AGUA '!CO95</f>
        <v>0</v>
      </c>
      <c r="T211" s="131"/>
      <c r="U211" s="131"/>
      <c r="V211" s="131"/>
      <c r="W211" s="91">
        <f>INDEX('Tabla datos 1'!E211:V211,MATCH(DASHBOARD!$B$96,'Tabla datos 1'!$E$1:$V$1,0))</f>
        <v>0</v>
      </c>
      <c r="X211" s="91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6" customFormat="1" ht="12.2" customHeight="1" x14ac:dyDescent="0.25">
      <c r="A212" s="79">
        <v>211</v>
      </c>
      <c r="B212" s="97">
        <f t="shared" si="3"/>
        <v>46177</v>
      </c>
      <c r="C212" s="93" t="s">
        <v>125</v>
      </c>
      <c r="D212" s="94">
        <v>2</v>
      </c>
      <c r="E212" s="95">
        <f>'BITÁCORA CALIDAD DE AGUA '!AZ75</f>
        <v>37.6</v>
      </c>
      <c r="F212" s="95">
        <f>'BITÁCORA CALIDAD DE AGUA '!BC75</f>
        <v>34.5</v>
      </c>
      <c r="G212" s="95">
        <f>'BITÁCORA CALIDAD DE AGUA '!BF75</f>
        <v>31.5</v>
      </c>
      <c r="H212" s="95">
        <f>'BITÁCORA CALIDAD DE AGUA '!BI75</f>
        <v>0</v>
      </c>
      <c r="I212" s="95">
        <f>'BITÁCORA CALIDAD DE AGUA '!BL75</f>
        <v>0</v>
      </c>
      <c r="J212" s="95">
        <f>'BITÁCORA CALIDAD DE AGUA '!BO75</f>
        <v>0</v>
      </c>
      <c r="K212" s="95">
        <f>'BITÁCORA CALIDAD DE AGUA '!BR75</f>
        <v>0</v>
      </c>
      <c r="L212" s="95">
        <f>'BITÁCORA CALIDAD DE AGUA '!BU75</f>
        <v>33.700000000000003</v>
      </c>
      <c r="M212" s="95">
        <f>'BITÁCORA CALIDAD DE AGUA '!BX75</f>
        <v>32.1</v>
      </c>
      <c r="N212" s="95">
        <f>'BITÁCORA CALIDAD DE AGUA '!CA75</f>
        <v>33.9</v>
      </c>
      <c r="O212" s="95">
        <f>'BITÁCORA CALIDAD DE AGUA '!CD75</f>
        <v>0</v>
      </c>
      <c r="P212" s="93">
        <f>'BITÁCORA CALIDAD DE AGUA '!CG75</f>
        <v>0</v>
      </c>
      <c r="Q212" s="93">
        <f>'BITÁCORA CALIDAD DE AGUA '!CJ75</f>
        <v>0</v>
      </c>
      <c r="R212" s="93">
        <f>'BITÁCORA CALIDAD DE AGUA '!CM75</f>
        <v>0</v>
      </c>
      <c r="S212" s="93">
        <f>'BITÁCORA CALIDAD DE AGUA '!CP75</f>
        <v>0</v>
      </c>
      <c r="T212" s="132"/>
      <c r="U212" s="132"/>
      <c r="V212" s="132"/>
      <c r="W212" s="93">
        <f>INDEX('Tabla datos 1'!E212:V212,MATCH(DASHBOARD!$B$96,'Tabla datos 1'!$E$1:$V$1,0))</f>
        <v>31.5</v>
      </c>
      <c r="X212" s="93">
        <f>INDEX('Tabla datos 1'!E212:V212,MATCH(DASHBOARD!$B$275,'Tabla datos 1'!$E$1:$V$1,0))</f>
        <v>31.5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6" customFormat="1" ht="12.2" customHeight="1" x14ac:dyDescent="0.25">
      <c r="A213" s="79">
        <v>212</v>
      </c>
      <c r="B213" s="97">
        <f t="shared" si="3"/>
        <v>46177</v>
      </c>
      <c r="C213" s="98" t="s">
        <v>8</v>
      </c>
      <c r="D213" s="99">
        <v>2</v>
      </c>
      <c r="E213" s="100">
        <f>'BITÁCORA CALIDAD DE AGUA '!AZ76</f>
        <v>8.19</v>
      </c>
      <c r="F213" s="100">
        <f>'BITÁCORA CALIDAD DE AGUA '!BC76</f>
        <v>6.57</v>
      </c>
      <c r="G213" s="100">
        <f>'BITÁCORA CALIDAD DE AGUA '!BF76</f>
        <v>6.49</v>
      </c>
      <c r="H213" s="100">
        <f>'BITÁCORA CALIDAD DE AGUA '!BI76</f>
        <v>0</v>
      </c>
      <c r="I213" s="100">
        <f>'BITÁCORA CALIDAD DE AGUA '!BL76</f>
        <v>0</v>
      </c>
      <c r="J213" s="100">
        <f>'BITÁCORA CALIDAD DE AGUA '!BO76</f>
        <v>0</v>
      </c>
      <c r="K213" s="100">
        <f>'BITÁCORA CALIDAD DE AGUA '!BR76</f>
        <v>0</v>
      </c>
      <c r="L213" s="100">
        <f>'BITÁCORA CALIDAD DE AGUA '!BU76</f>
        <v>7.5</v>
      </c>
      <c r="M213" s="100">
        <f>'BITÁCORA CALIDAD DE AGUA '!BX76</f>
        <v>7.75</v>
      </c>
      <c r="N213" s="100">
        <f>'BITÁCORA CALIDAD DE AGUA '!CA76</f>
        <v>7.77</v>
      </c>
      <c r="O213" s="100">
        <f>'BITÁCORA CALIDAD DE AGUA '!CD76</f>
        <v>0</v>
      </c>
      <c r="P213" s="101">
        <f>'BITÁCORA CALIDAD DE AGUA '!CG76</f>
        <v>0</v>
      </c>
      <c r="Q213" s="101">
        <f>'BITÁCORA CALIDAD DE AGUA '!CJ76</f>
        <v>0</v>
      </c>
      <c r="R213" s="101">
        <f>'BITÁCORA CALIDAD DE AGUA '!CM76</f>
        <v>0</v>
      </c>
      <c r="S213" s="101">
        <f>'BITÁCORA CALIDAD DE AGUA '!CP76</f>
        <v>0</v>
      </c>
      <c r="T213" s="133"/>
      <c r="U213" s="133"/>
      <c r="V213" s="133"/>
      <c r="W213" s="101">
        <f>INDEX('Tabla datos 1'!E213:V213,MATCH(DASHBOARD!$B$96,'Tabla datos 1'!$E$1:$V$1,0))</f>
        <v>6.49</v>
      </c>
      <c r="X213" s="101">
        <f>INDEX('Tabla datos 1'!E213:V213,MATCH(DASHBOARD!$B$275,'Tabla datos 1'!$E$1:$V$1,0))</f>
        <v>6.49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6" customFormat="1" ht="12.2" customHeight="1" x14ac:dyDescent="0.25">
      <c r="A214" s="79">
        <v>213</v>
      </c>
      <c r="B214" s="97">
        <f t="shared" si="3"/>
        <v>46177</v>
      </c>
      <c r="C214" s="102" t="s">
        <v>126</v>
      </c>
      <c r="D214" s="99">
        <v>2</v>
      </c>
      <c r="E214" s="103">
        <f>'BITÁCORA CALIDAD DE AGUA '!AZ77</f>
        <v>0</v>
      </c>
      <c r="F214" s="103">
        <f>'BITÁCORA CALIDAD DE AGUA '!BC77</f>
        <v>0</v>
      </c>
      <c r="G214" s="103">
        <f>'BITÁCORA CALIDAD DE AGUA '!BF77</f>
        <v>0</v>
      </c>
      <c r="H214" s="103">
        <f>'BITÁCORA CALIDAD DE AGUA '!BI77</f>
        <v>0</v>
      </c>
      <c r="I214" s="103">
        <f>'BITÁCORA CALIDAD DE AGUA '!BL77</f>
        <v>0</v>
      </c>
      <c r="J214" s="103">
        <f>'BITÁCORA CALIDAD DE AGUA '!BO77</f>
        <v>0</v>
      </c>
      <c r="K214" s="103">
        <f>'BITÁCORA CALIDAD DE AGUA '!BR77</f>
        <v>0</v>
      </c>
      <c r="L214" s="103">
        <f>'BITÁCORA CALIDAD DE AGUA '!BU77</f>
        <v>0</v>
      </c>
      <c r="M214" s="103">
        <f>'BITÁCORA CALIDAD DE AGUA '!BX77</f>
        <v>0</v>
      </c>
      <c r="N214" s="103">
        <f>'BITÁCORA CALIDAD DE AGUA '!CA77</f>
        <v>0</v>
      </c>
      <c r="O214" s="103">
        <f>'BITÁCORA CALIDAD DE AGUA '!CD77</f>
        <v>0</v>
      </c>
      <c r="P214" s="102">
        <f>'BITÁCORA CALIDAD DE AGUA '!CG77</f>
        <v>0</v>
      </c>
      <c r="Q214" s="102">
        <f>'BITÁCORA CALIDAD DE AGUA '!CJ77</f>
        <v>0</v>
      </c>
      <c r="R214" s="102">
        <f>'BITÁCORA CALIDAD DE AGUA '!CM77</f>
        <v>0</v>
      </c>
      <c r="S214" s="102">
        <f>'BITÁCORA CALIDAD DE AGUA '!CP77</f>
        <v>0</v>
      </c>
      <c r="T214" s="134"/>
      <c r="U214" s="134"/>
      <c r="V214" s="134"/>
      <c r="W214" s="102">
        <f>INDEX('Tabla datos 1'!E214:V214,MATCH(DASHBOARD!$B$96,'Tabla datos 1'!$E$1:$V$1,0))</f>
        <v>0</v>
      </c>
      <c r="X214" s="102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6" customFormat="1" ht="12.2" customHeight="1" x14ac:dyDescent="0.25">
      <c r="A215" s="79">
        <v>214</v>
      </c>
      <c r="B215" s="97">
        <f t="shared" si="3"/>
        <v>46177</v>
      </c>
      <c r="C215" s="102" t="s">
        <v>127</v>
      </c>
      <c r="D215" s="99">
        <v>2</v>
      </c>
      <c r="E215" s="104">
        <f>'BITÁCORA CALIDAD DE AGUA '!AZ78</f>
        <v>1420</v>
      </c>
      <c r="F215" s="104">
        <f>'BITÁCORA CALIDAD DE AGUA '!BC78</f>
        <v>2570</v>
      </c>
      <c r="G215" s="104">
        <f>'BITÁCORA CALIDAD DE AGUA '!BF78</f>
        <v>2590</v>
      </c>
      <c r="H215" s="104">
        <f>'BITÁCORA CALIDAD DE AGUA '!BI78</f>
        <v>0</v>
      </c>
      <c r="I215" s="104">
        <f>'BITÁCORA CALIDAD DE AGUA '!BL78</f>
        <v>0</v>
      </c>
      <c r="J215" s="104">
        <f>'BITÁCORA CALIDAD DE AGUA '!BO78</f>
        <v>0</v>
      </c>
      <c r="K215" s="104">
        <f>'BITÁCORA CALIDAD DE AGUA '!BR78</f>
        <v>0</v>
      </c>
      <c r="L215" s="104">
        <f>'BITÁCORA CALIDAD DE AGUA '!BU78</f>
        <v>1902</v>
      </c>
      <c r="M215" s="104">
        <f>'BITÁCORA CALIDAD DE AGUA '!BX78</f>
        <v>1450</v>
      </c>
      <c r="N215" s="104">
        <f>'BITÁCORA CALIDAD DE AGUA '!CA78</f>
        <v>2390</v>
      </c>
      <c r="O215" s="104">
        <f>'BITÁCORA CALIDAD DE AGUA '!CD78</f>
        <v>0</v>
      </c>
      <c r="P215" s="98">
        <f>'BITÁCORA CALIDAD DE AGUA '!CG78</f>
        <v>0</v>
      </c>
      <c r="Q215" s="98">
        <f>'BITÁCORA CALIDAD DE AGUA '!CJ78</f>
        <v>0</v>
      </c>
      <c r="R215" s="98">
        <f>'BITÁCORA CALIDAD DE AGUA '!CM78</f>
        <v>0</v>
      </c>
      <c r="S215" s="98">
        <f>'BITÁCORA CALIDAD DE AGUA '!CP78</f>
        <v>0</v>
      </c>
      <c r="T215" s="135"/>
      <c r="U215" s="135"/>
      <c r="V215" s="135"/>
      <c r="W215" s="98">
        <f>INDEX('Tabla datos 1'!E215:V215,MATCH(DASHBOARD!$B$96,'Tabla datos 1'!$E$1:$V$1,0))</f>
        <v>2590</v>
      </c>
      <c r="X215" s="98">
        <f>INDEX('Tabla datos 1'!E215:V215,MATCH(DASHBOARD!$B$275,'Tabla datos 1'!$E$1:$V$1,0))</f>
        <v>2590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6" customFormat="1" ht="12.2" customHeight="1" x14ac:dyDescent="0.25">
      <c r="A216" s="79">
        <v>215</v>
      </c>
      <c r="B216" s="97">
        <f t="shared" si="3"/>
        <v>46177</v>
      </c>
      <c r="C216" s="102" t="s">
        <v>128</v>
      </c>
      <c r="D216" s="99">
        <v>2</v>
      </c>
      <c r="E216" s="104">
        <f>'BITÁCORA CALIDAD DE AGUA '!AZ79</f>
        <v>228</v>
      </c>
      <c r="F216" s="104">
        <f>'BITÁCORA CALIDAD DE AGUA '!BC79</f>
        <v>1341</v>
      </c>
      <c r="G216" s="104">
        <f>'BITÁCORA CALIDAD DE AGUA '!BF79</f>
        <v>49</v>
      </c>
      <c r="H216" s="104">
        <f>'BITÁCORA CALIDAD DE AGUA '!BI79</f>
        <v>0</v>
      </c>
      <c r="I216" s="104">
        <f>'BITÁCORA CALIDAD DE AGUA '!BL79</f>
        <v>0</v>
      </c>
      <c r="J216" s="104">
        <f>'BITÁCORA CALIDAD DE AGUA '!BO79</f>
        <v>0</v>
      </c>
      <c r="K216" s="104">
        <f>'BITÁCORA CALIDAD DE AGUA '!BR79</f>
        <v>0</v>
      </c>
      <c r="L216" s="104">
        <f>'BITÁCORA CALIDAD DE AGUA '!BU79</f>
        <v>4</v>
      </c>
      <c r="M216" s="104">
        <f>'BITÁCORA CALIDAD DE AGUA '!BX79</f>
        <v>0</v>
      </c>
      <c r="N216" s="104">
        <f>'BITÁCORA CALIDAD DE AGUA '!CA79</f>
        <v>18</v>
      </c>
      <c r="O216" s="104">
        <f>'BITÁCORA CALIDAD DE AGUA '!CD79</f>
        <v>0</v>
      </c>
      <c r="P216" s="98">
        <f>'BITÁCORA CALIDAD DE AGUA '!CG79</f>
        <v>0</v>
      </c>
      <c r="Q216" s="98">
        <f>'BITÁCORA CALIDAD DE AGUA '!CJ79</f>
        <v>0</v>
      </c>
      <c r="R216" s="98">
        <f>'BITÁCORA CALIDAD DE AGUA '!CM79</f>
        <v>0</v>
      </c>
      <c r="S216" s="98">
        <f>'BITÁCORA CALIDAD DE AGUA '!CP79</f>
        <v>0</v>
      </c>
      <c r="T216" s="135"/>
      <c r="U216" s="135"/>
      <c r="V216" s="135"/>
      <c r="W216" s="98">
        <f>INDEX('Tabla datos 1'!E216:V216,MATCH(DASHBOARD!$B$96,'Tabla datos 1'!$E$1:$V$1,0))</f>
        <v>49</v>
      </c>
      <c r="X216" s="98">
        <f>INDEX('Tabla datos 1'!E216:V216,MATCH(DASHBOARD!$B$275,'Tabla datos 1'!$E$1:$V$1,0))</f>
        <v>49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6" customFormat="1" ht="12.2" customHeight="1" x14ac:dyDescent="0.25">
      <c r="A217" s="79">
        <v>216</v>
      </c>
      <c r="B217" s="97">
        <f t="shared" si="3"/>
        <v>46177</v>
      </c>
      <c r="C217" s="102" t="s">
        <v>129</v>
      </c>
      <c r="D217" s="99">
        <v>2</v>
      </c>
      <c r="E217" s="104">
        <f>'BITÁCORA CALIDAD DE AGUA '!AZ80</f>
        <v>2</v>
      </c>
      <c r="F217" s="104">
        <f>'BITÁCORA CALIDAD DE AGUA '!BC80</f>
        <v>12</v>
      </c>
      <c r="G217" s="104">
        <f>'BITÁCORA CALIDAD DE AGUA '!BF80</f>
        <v>0.5</v>
      </c>
      <c r="H217" s="104">
        <f>'BITÁCORA CALIDAD DE AGUA '!BI80</f>
        <v>0</v>
      </c>
      <c r="I217" s="104">
        <f>'BITÁCORA CALIDAD DE AGUA '!BL80</f>
        <v>0</v>
      </c>
      <c r="J217" s="104">
        <f>'BITÁCORA CALIDAD DE AGUA '!BO80</f>
        <v>0</v>
      </c>
      <c r="K217" s="104">
        <f>'BITÁCORA CALIDAD DE AGUA '!BR80</f>
        <v>0</v>
      </c>
      <c r="L217" s="104">
        <f>'BITÁCORA CALIDAD DE AGUA '!BU80</f>
        <v>0</v>
      </c>
      <c r="M217" s="104">
        <f>'BITÁCORA CALIDAD DE AGUA '!BX80</f>
        <v>0</v>
      </c>
      <c r="N217" s="104">
        <f>'BITÁCORA CALIDAD DE AGUA '!CA80</f>
        <v>7</v>
      </c>
      <c r="O217" s="104">
        <f>'BITÁCORA CALIDAD DE AGUA '!CD80</f>
        <v>0</v>
      </c>
      <c r="P217" s="98">
        <f>'BITÁCORA CALIDAD DE AGUA '!CG80</f>
        <v>0</v>
      </c>
      <c r="Q217" s="98">
        <f>'BITÁCORA CALIDAD DE AGUA '!CJ80</f>
        <v>0</v>
      </c>
      <c r="R217" s="98">
        <f>'BITÁCORA CALIDAD DE AGUA '!CM80</f>
        <v>0</v>
      </c>
      <c r="S217" s="98">
        <f>'BITÁCORA CALIDAD DE AGUA '!CP80</f>
        <v>0</v>
      </c>
      <c r="T217" s="135"/>
      <c r="U217" s="135"/>
      <c r="V217" s="135"/>
      <c r="W217" s="98">
        <f>INDEX('Tabla datos 1'!E217:V217,MATCH(DASHBOARD!$B$96,'Tabla datos 1'!$E$1:$V$1,0))</f>
        <v>0.5</v>
      </c>
      <c r="X217" s="98">
        <f>INDEX('Tabla datos 1'!E217:V217,MATCH(DASHBOARD!$B$275,'Tabla datos 1'!$E$1:$V$1,0))</f>
        <v>0.5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6" customFormat="1" ht="12.2" customHeight="1" x14ac:dyDescent="0.25">
      <c r="A218" s="79">
        <v>217</v>
      </c>
      <c r="B218" s="97">
        <f t="shared" si="3"/>
        <v>46177</v>
      </c>
      <c r="C218" s="102" t="s">
        <v>130</v>
      </c>
      <c r="D218" s="99">
        <v>2</v>
      </c>
      <c r="E218" s="104">
        <f>'BITÁCORA CALIDAD DE AGUA '!AZ81</f>
        <v>0</v>
      </c>
      <c r="F218" s="104">
        <f>'BITÁCORA CALIDAD DE AGUA '!BC81</f>
        <v>0</v>
      </c>
      <c r="G218" s="104">
        <f>'BITÁCORA CALIDAD DE AGUA '!BF81</f>
        <v>0</v>
      </c>
      <c r="H218" s="104">
        <f>'BITÁCORA CALIDAD DE AGUA '!BI81</f>
        <v>0</v>
      </c>
      <c r="I218" s="104">
        <f>'BITÁCORA CALIDAD DE AGUA '!BL81</f>
        <v>0</v>
      </c>
      <c r="J218" s="104">
        <f>'BITÁCORA CALIDAD DE AGUA '!BO81</f>
        <v>0</v>
      </c>
      <c r="K218" s="104">
        <f>'BITÁCORA CALIDAD DE AGUA '!BR81</f>
        <v>0</v>
      </c>
      <c r="L218" s="104">
        <f>'BITÁCORA CALIDAD DE AGUA '!BU81</f>
        <v>0</v>
      </c>
      <c r="M218" s="104">
        <f>'BITÁCORA CALIDAD DE AGUA '!BX81</f>
        <v>0</v>
      </c>
      <c r="N218" s="104">
        <f>'BITÁCORA CALIDAD DE AGUA '!CA81</f>
        <v>0</v>
      </c>
      <c r="O218" s="104">
        <f>'BITÁCORA CALIDAD DE AGUA '!CD81</f>
        <v>0</v>
      </c>
      <c r="P218" s="98">
        <f>'BITÁCORA CALIDAD DE AGUA '!CG81</f>
        <v>0</v>
      </c>
      <c r="Q218" s="98">
        <f>'BITÁCORA CALIDAD DE AGUA '!CJ81</f>
        <v>0</v>
      </c>
      <c r="R218" s="98">
        <f>'BITÁCORA CALIDAD DE AGUA '!CM81</f>
        <v>0</v>
      </c>
      <c r="S218" s="98">
        <f>'BITÁCORA CALIDAD DE AGUA '!CP81</f>
        <v>0</v>
      </c>
      <c r="T218" s="135"/>
      <c r="U218" s="135"/>
      <c r="V218" s="135"/>
      <c r="W218" s="98">
        <f>INDEX('Tabla datos 1'!E218:V218,MATCH(DASHBOARD!$B$96,'Tabla datos 1'!$E$1:$V$1,0))</f>
        <v>0</v>
      </c>
      <c r="X218" s="98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6" customFormat="1" ht="12.2" customHeight="1" x14ac:dyDescent="0.25">
      <c r="A219" s="79">
        <v>218</v>
      </c>
      <c r="B219" s="97">
        <f t="shared" si="3"/>
        <v>46177</v>
      </c>
      <c r="C219" s="102" t="s">
        <v>131</v>
      </c>
      <c r="D219" s="99">
        <v>2</v>
      </c>
      <c r="E219" s="104">
        <f>'BITÁCORA CALIDAD DE AGUA '!AZ82</f>
        <v>0</v>
      </c>
      <c r="F219" s="104">
        <f>'BITÁCORA CALIDAD DE AGUA '!BC82</f>
        <v>0</v>
      </c>
      <c r="G219" s="104">
        <f>'BITÁCORA CALIDAD DE AGUA '!BF82</f>
        <v>0</v>
      </c>
      <c r="H219" s="104">
        <f>'BITÁCORA CALIDAD DE AGUA '!BI82</f>
        <v>0</v>
      </c>
      <c r="I219" s="104">
        <f>'BITÁCORA CALIDAD DE AGUA '!BL82</f>
        <v>0</v>
      </c>
      <c r="J219" s="104">
        <f>'BITÁCORA CALIDAD DE AGUA '!BO82</f>
        <v>0</v>
      </c>
      <c r="K219" s="104">
        <f>'BITÁCORA CALIDAD DE AGUA '!BR82</f>
        <v>0</v>
      </c>
      <c r="L219" s="104">
        <f>'BITÁCORA CALIDAD DE AGUA '!BU82</f>
        <v>0</v>
      </c>
      <c r="M219" s="104">
        <f>'BITÁCORA CALIDAD DE AGUA '!BX82</f>
        <v>0</v>
      </c>
      <c r="N219" s="104">
        <f>'BITÁCORA CALIDAD DE AGUA '!CA82</f>
        <v>0</v>
      </c>
      <c r="O219" s="104">
        <f>'BITÁCORA CALIDAD DE AGUA '!CD82</f>
        <v>0</v>
      </c>
      <c r="P219" s="98">
        <f>'BITÁCORA CALIDAD DE AGUA '!CG82</f>
        <v>0</v>
      </c>
      <c r="Q219" s="98">
        <f>'BITÁCORA CALIDAD DE AGUA '!CJ82</f>
        <v>0</v>
      </c>
      <c r="R219" s="98">
        <f>'BITÁCORA CALIDAD DE AGUA '!CM82</f>
        <v>0</v>
      </c>
      <c r="S219" s="98">
        <f>'BITÁCORA CALIDAD DE AGUA '!CP82</f>
        <v>0</v>
      </c>
      <c r="T219" s="135"/>
      <c r="U219" s="135"/>
      <c r="V219" s="135"/>
      <c r="W219" s="98">
        <f>INDEX('Tabla datos 1'!E219:V219,MATCH(DASHBOARD!$B$96,'Tabla datos 1'!$E$1:$V$1,0))</f>
        <v>0</v>
      </c>
      <c r="X219" s="98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6" customFormat="1" ht="12.2" customHeight="1" x14ac:dyDescent="0.25">
      <c r="A220" s="79">
        <v>219</v>
      </c>
      <c r="B220" s="97">
        <f t="shared" si="3"/>
        <v>46177</v>
      </c>
      <c r="C220" s="102" t="s">
        <v>132</v>
      </c>
      <c r="D220" s="99">
        <v>2</v>
      </c>
      <c r="E220" s="104">
        <f>'BITÁCORA CALIDAD DE AGUA '!AZ83</f>
        <v>0</v>
      </c>
      <c r="F220" s="104">
        <f>'BITÁCORA CALIDAD DE AGUA '!BC83</f>
        <v>0</v>
      </c>
      <c r="G220" s="104">
        <f>'BITÁCORA CALIDAD DE AGUA '!BF83</f>
        <v>0</v>
      </c>
      <c r="H220" s="104">
        <f>'BITÁCORA CALIDAD DE AGUA '!BI83</f>
        <v>0</v>
      </c>
      <c r="I220" s="104">
        <f>'BITÁCORA CALIDAD DE AGUA '!BL83</f>
        <v>0</v>
      </c>
      <c r="J220" s="104">
        <f>'BITÁCORA CALIDAD DE AGUA '!BO83</f>
        <v>0</v>
      </c>
      <c r="K220" s="104">
        <f>'BITÁCORA CALIDAD DE AGUA '!BR83</f>
        <v>0</v>
      </c>
      <c r="L220" s="104">
        <f>'BITÁCORA CALIDAD DE AGUA '!BU83</f>
        <v>0</v>
      </c>
      <c r="M220" s="104">
        <f>'BITÁCORA CALIDAD DE AGUA '!BX83</f>
        <v>0</v>
      </c>
      <c r="N220" s="104">
        <f>'BITÁCORA CALIDAD DE AGUA '!CA83</f>
        <v>0</v>
      </c>
      <c r="O220" s="104">
        <f>'BITÁCORA CALIDAD DE AGUA '!CD83</f>
        <v>0</v>
      </c>
      <c r="P220" s="98">
        <f>'BITÁCORA CALIDAD DE AGUA '!CG83</f>
        <v>0</v>
      </c>
      <c r="Q220" s="98">
        <f>'BITÁCORA CALIDAD DE AGUA '!CJ83</f>
        <v>0</v>
      </c>
      <c r="R220" s="98">
        <f>'BITÁCORA CALIDAD DE AGUA '!CM83</f>
        <v>0</v>
      </c>
      <c r="S220" s="98">
        <f>'BITÁCORA CALIDAD DE AGUA '!CP83</f>
        <v>0</v>
      </c>
      <c r="T220" s="135"/>
      <c r="U220" s="135"/>
      <c r="V220" s="135"/>
      <c r="W220" s="98">
        <f>INDEX('Tabla datos 1'!E220:V220,MATCH(DASHBOARD!$B$96,'Tabla datos 1'!$E$1:$V$1,0))</f>
        <v>0</v>
      </c>
      <c r="X220" s="98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6" customFormat="1" ht="12.2" customHeight="1" x14ac:dyDescent="0.25">
      <c r="A221" s="79">
        <v>220</v>
      </c>
      <c r="B221" s="97">
        <f t="shared" si="3"/>
        <v>46177</v>
      </c>
      <c r="C221" s="102" t="s">
        <v>133</v>
      </c>
      <c r="D221" s="99">
        <v>2</v>
      </c>
      <c r="E221" s="104">
        <f>'BITÁCORA CALIDAD DE AGUA '!AZ84</f>
        <v>0</v>
      </c>
      <c r="F221" s="104">
        <f>'BITÁCORA CALIDAD DE AGUA '!BC84</f>
        <v>0</v>
      </c>
      <c r="G221" s="104">
        <f>'BITÁCORA CALIDAD DE AGUA '!BF84</f>
        <v>0</v>
      </c>
      <c r="H221" s="104">
        <f>'BITÁCORA CALIDAD DE AGUA '!BI84</f>
        <v>0</v>
      </c>
      <c r="I221" s="104">
        <f>'BITÁCORA CALIDAD DE AGUA '!BL84</f>
        <v>0</v>
      </c>
      <c r="J221" s="104">
        <f>'BITÁCORA CALIDAD DE AGUA '!BO84</f>
        <v>0</v>
      </c>
      <c r="K221" s="104">
        <f>'BITÁCORA CALIDAD DE AGUA '!BR84</f>
        <v>0</v>
      </c>
      <c r="L221" s="104">
        <f>'BITÁCORA CALIDAD DE AGUA '!BU84</f>
        <v>0</v>
      </c>
      <c r="M221" s="104">
        <f>'BITÁCORA CALIDAD DE AGUA '!BX84</f>
        <v>0</v>
      </c>
      <c r="N221" s="104">
        <f>'BITÁCORA CALIDAD DE AGUA '!CA84</f>
        <v>0</v>
      </c>
      <c r="O221" s="104">
        <f>'BITÁCORA CALIDAD DE AGUA '!CD84</f>
        <v>0</v>
      </c>
      <c r="P221" s="98">
        <f>'BITÁCORA CALIDAD DE AGUA '!CG84</f>
        <v>0</v>
      </c>
      <c r="Q221" s="98">
        <f>'BITÁCORA CALIDAD DE AGUA '!CJ84</f>
        <v>0</v>
      </c>
      <c r="R221" s="98">
        <f>'BITÁCORA CALIDAD DE AGUA '!CM84</f>
        <v>0</v>
      </c>
      <c r="S221" s="98">
        <f>'BITÁCORA CALIDAD DE AGUA '!CP84</f>
        <v>0</v>
      </c>
      <c r="T221" s="135"/>
      <c r="U221" s="135"/>
      <c r="V221" s="135"/>
      <c r="W221" s="98">
        <f>INDEX('Tabla datos 1'!E221:V221,MATCH(DASHBOARD!$B$96,'Tabla datos 1'!$E$1:$V$1,0))</f>
        <v>0</v>
      </c>
      <c r="X221" s="98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6" customFormat="1" ht="12.2" customHeight="1" x14ac:dyDescent="0.25">
      <c r="A222" s="79">
        <v>221</v>
      </c>
      <c r="B222" s="97">
        <f t="shared" si="3"/>
        <v>46177</v>
      </c>
      <c r="C222" s="102" t="s">
        <v>134</v>
      </c>
      <c r="D222" s="99">
        <v>2</v>
      </c>
      <c r="E222" s="104">
        <f>'BITÁCORA CALIDAD DE AGUA '!AZ85</f>
        <v>0</v>
      </c>
      <c r="F222" s="104">
        <f>'BITÁCORA CALIDAD DE AGUA '!BC85</f>
        <v>0</v>
      </c>
      <c r="G222" s="104">
        <f>'BITÁCORA CALIDAD DE AGUA '!BF85</f>
        <v>0</v>
      </c>
      <c r="H222" s="104">
        <f>'BITÁCORA CALIDAD DE AGUA '!BI85</f>
        <v>0</v>
      </c>
      <c r="I222" s="104">
        <f>'BITÁCORA CALIDAD DE AGUA '!BL85</f>
        <v>0</v>
      </c>
      <c r="J222" s="104">
        <f>'BITÁCORA CALIDAD DE AGUA '!BO85</f>
        <v>0</v>
      </c>
      <c r="K222" s="104">
        <f>'BITÁCORA CALIDAD DE AGUA '!BR85</f>
        <v>0</v>
      </c>
      <c r="L222" s="104">
        <f>'BITÁCORA CALIDAD DE AGUA '!BU85</f>
        <v>0</v>
      </c>
      <c r="M222" s="104">
        <f>'BITÁCORA CALIDAD DE AGUA '!BX85</f>
        <v>0</v>
      </c>
      <c r="N222" s="104">
        <f>'BITÁCORA CALIDAD DE AGUA '!CA85</f>
        <v>0</v>
      </c>
      <c r="O222" s="104">
        <f>'BITÁCORA CALIDAD DE AGUA '!CD85</f>
        <v>0</v>
      </c>
      <c r="P222" s="98">
        <f>'BITÁCORA CALIDAD DE AGUA '!CG85</f>
        <v>0</v>
      </c>
      <c r="Q222" s="98">
        <f>'BITÁCORA CALIDAD DE AGUA '!CJ85</f>
        <v>0</v>
      </c>
      <c r="R222" s="98">
        <f>'BITÁCORA CALIDAD DE AGUA '!CM85</f>
        <v>0</v>
      </c>
      <c r="S222" s="98">
        <f>'BITÁCORA CALIDAD DE AGUA '!CP85</f>
        <v>0</v>
      </c>
      <c r="T222" s="135"/>
      <c r="U222" s="135"/>
      <c r="V222" s="135"/>
      <c r="W222" s="98">
        <f>INDEX('Tabla datos 1'!E222:V222,MATCH(DASHBOARD!$B$96,'Tabla datos 1'!$E$1:$V$1,0))</f>
        <v>0</v>
      </c>
      <c r="X222" s="98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6" customFormat="1" ht="12.2" customHeight="1" x14ac:dyDescent="0.25">
      <c r="A223" s="79">
        <v>222</v>
      </c>
      <c r="B223" s="97">
        <f t="shared" si="3"/>
        <v>46177</v>
      </c>
      <c r="C223" s="102" t="s">
        <v>135</v>
      </c>
      <c r="D223" s="99">
        <v>2</v>
      </c>
      <c r="E223" s="104">
        <f>'BITÁCORA CALIDAD DE AGUA '!AZ86</f>
        <v>0</v>
      </c>
      <c r="F223" s="104">
        <f>'BITÁCORA CALIDAD DE AGUA '!BC86</f>
        <v>0</v>
      </c>
      <c r="G223" s="104">
        <f>'BITÁCORA CALIDAD DE AGUA '!BF86</f>
        <v>0</v>
      </c>
      <c r="H223" s="104">
        <f>'BITÁCORA CALIDAD DE AGUA '!BI86</f>
        <v>0</v>
      </c>
      <c r="I223" s="104">
        <f>'BITÁCORA CALIDAD DE AGUA '!BL86</f>
        <v>0</v>
      </c>
      <c r="J223" s="104">
        <f>'BITÁCORA CALIDAD DE AGUA '!BO86</f>
        <v>0</v>
      </c>
      <c r="K223" s="104">
        <f>'BITÁCORA CALIDAD DE AGUA '!BR86</f>
        <v>0</v>
      </c>
      <c r="L223" s="104">
        <f>'BITÁCORA CALIDAD DE AGUA '!BU86</f>
        <v>0</v>
      </c>
      <c r="M223" s="104">
        <f>'BITÁCORA CALIDAD DE AGUA '!BX86</f>
        <v>0</v>
      </c>
      <c r="N223" s="104">
        <f>'BITÁCORA CALIDAD DE AGUA '!CA86</f>
        <v>0</v>
      </c>
      <c r="O223" s="104">
        <f>'BITÁCORA CALIDAD DE AGUA '!CD86</f>
        <v>0</v>
      </c>
      <c r="P223" s="98">
        <f>'BITÁCORA CALIDAD DE AGUA '!CG86</f>
        <v>0</v>
      </c>
      <c r="Q223" s="98">
        <f>'BITÁCORA CALIDAD DE AGUA '!CJ86</f>
        <v>0</v>
      </c>
      <c r="R223" s="98">
        <f>'BITÁCORA CALIDAD DE AGUA '!CM86</f>
        <v>0</v>
      </c>
      <c r="S223" s="98">
        <f>'BITÁCORA CALIDAD DE AGUA '!CP86</f>
        <v>0</v>
      </c>
      <c r="T223" s="135"/>
      <c r="U223" s="135"/>
      <c r="V223" s="135"/>
      <c r="W223" s="98">
        <f>INDEX('Tabla datos 1'!E223:V223,MATCH(DASHBOARD!$B$96,'Tabla datos 1'!$E$1:$V$1,0))</f>
        <v>0</v>
      </c>
      <c r="X223" s="98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6" customFormat="1" ht="12.2" customHeight="1" x14ac:dyDescent="0.25">
      <c r="A224" s="79">
        <v>223</v>
      </c>
      <c r="B224" s="97">
        <f t="shared" si="3"/>
        <v>46177</v>
      </c>
      <c r="C224" s="102" t="s">
        <v>136</v>
      </c>
      <c r="D224" s="99">
        <v>2</v>
      </c>
      <c r="E224" s="104">
        <f>'BITÁCORA CALIDAD DE AGUA '!AZ87</f>
        <v>0</v>
      </c>
      <c r="F224" s="104">
        <f>'BITÁCORA CALIDAD DE AGUA '!BC87</f>
        <v>0</v>
      </c>
      <c r="G224" s="104">
        <f>'BITÁCORA CALIDAD DE AGUA '!BF87</f>
        <v>0</v>
      </c>
      <c r="H224" s="104">
        <f>'BITÁCORA CALIDAD DE AGUA '!BI87</f>
        <v>0</v>
      </c>
      <c r="I224" s="104">
        <f>'BITÁCORA CALIDAD DE AGUA '!BL87</f>
        <v>0</v>
      </c>
      <c r="J224" s="104">
        <f>'BITÁCORA CALIDAD DE AGUA '!BO87</f>
        <v>0</v>
      </c>
      <c r="K224" s="104">
        <f>'BITÁCORA CALIDAD DE AGUA '!BR87</f>
        <v>0</v>
      </c>
      <c r="L224" s="104">
        <f>'BITÁCORA CALIDAD DE AGUA '!BU87</f>
        <v>0</v>
      </c>
      <c r="M224" s="104">
        <f>'BITÁCORA CALIDAD DE AGUA '!BX87</f>
        <v>0</v>
      </c>
      <c r="N224" s="104">
        <f>'BITÁCORA CALIDAD DE AGUA '!CA87</f>
        <v>0</v>
      </c>
      <c r="O224" s="104">
        <f>'BITÁCORA CALIDAD DE AGUA '!CD87</f>
        <v>0</v>
      </c>
      <c r="P224" s="98">
        <f>'BITÁCORA CALIDAD DE AGUA '!CG87</f>
        <v>0</v>
      </c>
      <c r="Q224" s="98">
        <f>'BITÁCORA CALIDAD DE AGUA '!CJ87</f>
        <v>0</v>
      </c>
      <c r="R224" s="98">
        <f>'BITÁCORA CALIDAD DE AGUA '!CM87</f>
        <v>0</v>
      </c>
      <c r="S224" s="98">
        <f>'BITÁCORA CALIDAD DE AGUA '!CP87</f>
        <v>0</v>
      </c>
      <c r="T224" s="135"/>
      <c r="U224" s="135"/>
      <c r="V224" s="135"/>
      <c r="W224" s="98">
        <f>INDEX('Tabla datos 1'!E224:V224,MATCH(DASHBOARD!$B$96,'Tabla datos 1'!$E$1:$V$1,0))</f>
        <v>0</v>
      </c>
      <c r="X224" s="98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6" customFormat="1" ht="12.2" customHeight="1" x14ac:dyDescent="0.25">
      <c r="A225" s="79">
        <v>224</v>
      </c>
      <c r="B225" s="97">
        <f t="shared" si="3"/>
        <v>46177</v>
      </c>
      <c r="C225" s="102" t="s">
        <v>137</v>
      </c>
      <c r="D225" s="99">
        <v>2</v>
      </c>
      <c r="E225" s="104">
        <f>'BITÁCORA CALIDAD DE AGUA '!AZ88</f>
        <v>0</v>
      </c>
      <c r="F225" s="104">
        <f>'BITÁCORA CALIDAD DE AGUA '!BC88</f>
        <v>0</v>
      </c>
      <c r="G225" s="104">
        <f>'BITÁCORA CALIDAD DE AGUA '!BF88</f>
        <v>0</v>
      </c>
      <c r="H225" s="104">
        <f>'BITÁCORA CALIDAD DE AGUA '!BI88</f>
        <v>0</v>
      </c>
      <c r="I225" s="104">
        <f>'BITÁCORA CALIDAD DE AGUA '!BL88</f>
        <v>0</v>
      </c>
      <c r="J225" s="104">
        <f>'BITÁCORA CALIDAD DE AGUA '!BO88</f>
        <v>0</v>
      </c>
      <c r="K225" s="104">
        <f>'BITÁCORA CALIDAD DE AGUA '!BR88</f>
        <v>0</v>
      </c>
      <c r="L225" s="104">
        <f>'BITÁCORA CALIDAD DE AGUA '!BU88</f>
        <v>0</v>
      </c>
      <c r="M225" s="104">
        <f>'BITÁCORA CALIDAD DE AGUA '!BX88</f>
        <v>0</v>
      </c>
      <c r="N225" s="104">
        <f>'BITÁCORA CALIDAD DE AGUA '!CA88</f>
        <v>0</v>
      </c>
      <c r="O225" s="104">
        <f>'BITÁCORA CALIDAD DE AGUA '!CD88</f>
        <v>0</v>
      </c>
      <c r="P225" s="98">
        <f>'BITÁCORA CALIDAD DE AGUA '!CG88</f>
        <v>0</v>
      </c>
      <c r="Q225" s="98">
        <f>'BITÁCORA CALIDAD DE AGUA '!CJ88</f>
        <v>0</v>
      </c>
      <c r="R225" s="98">
        <f>'BITÁCORA CALIDAD DE AGUA '!CM88</f>
        <v>0</v>
      </c>
      <c r="S225" s="98">
        <f>'BITÁCORA CALIDAD DE AGUA '!CP88</f>
        <v>0</v>
      </c>
      <c r="T225" s="135"/>
      <c r="U225" s="135"/>
      <c r="V225" s="135"/>
      <c r="W225" s="98">
        <f>INDEX('Tabla datos 1'!E225:V225,MATCH(DASHBOARD!$B$96,'Tabla datos 1'!$E$1:$V$1,0))</f>
        <v>0</v>
      </c>
      <c r="X225" s="98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6" customFormat="1" ht="12.2" customHeight="1" x14ac:dyDescent="0.25">
      <c r="A226" s="79">
        <v>225</v>
      </c>
      <c r="B226" s="97">
        <f t="shared" si="3"/>
        <v>46177</v>
      </c>
      <c r="C226" s="102" t="s">
        <v>138</v>
      </c>
      <c r="D226" s="99">
        <v>2</v>
      </c>
      <c r="E226" s="104">
        <f>'BITÁCORA CALIDAD DE AGUA '!AZ89</f>
        <v>0</v>
      </c>
      <c r="F226" s="104">
        <f>'BITÁCORA CALIDAD DE AGUA '!BC89</f>
        <v>0</v>
      </c>
      <c r="G226" s="104">
        <f>'BITÁCORA CALIDAD DE AGUA '!BF89</f>
        <v>0</v>
      </c>
      <c r="H226" s="104">
        <f>'BITÁCORA CALIDAD DE AGUA '!BI89</f>
        <v>0</v>
      </c>
      <c r="I226" s="104">
        <f>'BITÁCORA CALIDAD DE AGUA '!BL89</f>
        <v>0</v>
      </c>
      <c r="J226" s="104">
        <f>'BITÁCORA CALIDAD DE AGUA '!BO89</f>
        <v>0</v>
      </c>
      <c r="K226" s="104">
        <f>'BITÁCORA CALIDAD DE AGUA '!BR89</f>
        <v>0</v>
      </c>
      <c r="L226" s="104">
        <f>'BITÁCORA CALIDAD DE AGUA '!BU89</f>
        <v>0</v>
      </c>
      <c r="M226" s="104">
        <f>'BITÁCORA CALIDAD DE AGUA '!BX89</f>
        <v>0</v>
      </c>
      <c r="N226" s="104">
        <f>'BITÁCORA CALIDAD DE AGUA '!CA89</f>
        <v>0</v>
      </c>
      <c r="O226" s="104">
        <f>'BITÁCORA CALIDAD DE AGUA '!CD89</f>
        <v>0</v>
      </c>
      <c r="P226" s="98">
        <f>'BITÁCORA CALIDAD DE AGUA '!CG89</f>
        <v>0</v>
      </c>
      <c r="Q226" s="98">
        <f>'BITÁCORA CALIDAD DE AGUA '!CJ89</f>
        <v>0</v>
      </c>
      <c r="R226" s="98">
        <f>'BITÁCORA CALIDAD DE AGUA '!CM89</f>
        <v>0</v>
      </c>
      <c r="S226" s="98">
        <f>'BITÁCORA CALIDAD DE AGUA '!CP89</f>
        <v>0</v>
      </c>
      <c r="T226" s="135"/>
      <c r="U226" s="135"/>
      <c r="V226" s="135"/>
      <c r="W226" s="98">
        <f>INDEX('Tabla datos 1'!E226:V226,MATCH(DASHBOARD!$B$96,'Tabla datos 1'!$E$1:$V$1,0))</f>
        <v>0</v>
      </c>
      <c r="X226" s="98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6" customFormat="1" ht="12.2" customHeight="1" x14ac:dyDescent="0.25">
      <c r="A227" s="79">
        <v>226</v>
      </c>
      <c r="B227" s="97">
        <f t="shared" si="3"/>
        <v>46177</v>
      </c>
      <c r="C227" s="102" t="s">
        <v>139</v>
      </c>
      <c r="D227" s="99">
        <v>2</v>
      </c>
      <c r="E227" s="104">
        <f>'BITÁCORA CALIDAD DE AGUA '!AZ90</f>
        <v>0</v>
      </c>
      <c r="F227" s="104">
        <f>'BITÁCORA CALIDAD DE AGUA '!BC90</f>
        <v>0</v>
      </c>
      <c r="G227" s="104">
        <f>'BITÁCORA CALIDAD DE AGUA '!BF90</f>
        <v>0</v>
      </c>
      <c r="H227" s="104">
        <f>'BITÁCORA CALIDAD DE AGUA '!BI90</f>
        <v>0</v>
      </c>
      <c r="I227" s="104">
        <f>'BITÁCORA CALIDAD DE AGUA '!BL90</f>
        <v>0</v>
      </c>
      <c r="J227" s="104">
        <f>'BITÁCORA CALIDAD DE AGUA '!BO90</f>
        <v>0</v>
      </c>
      <c r="K227" s="104">
        <f>'BITÁCORA CALIDAD DE AGUA '!BR90</f>
        <v>0</v>
      </c>
      <c r="L227" s="104">
        <f>'BITÁCORA CALIDAD DE AGUA '!BU90</f>
        <v>0</v>
      </c>
      <c r="M227" s="104">
        <f>'BITÁCORA CALIDAD DE AGUA '!BX90</f>
        <v>0</v>
      </c>
      <c r="N227" s="104">
        <f>'BITÁCORA CALIDAD DE AGUA '!CA90</f>
        <v>0</v>
      </c>
      <c r="O227" s="104">
        <f>'BITÁCORA CALIDAD DE AGUA '!CD90</f>
        <v>0</v>
      </c>
      <c r="P227" s="98">
        <f>'BITÁCORA CALIDAD DE AGUA '!CG90</f>
        <v>0</v>
      </c>
      <c r="Q227" s="98">
        <f>'BITÁCORA CALIDAD DE AGUA '!CJ90</f>
        <v>0</v>
      </c>
      <c r="R227" s="98">
        <f>'BITÁCORA CALIDAD DE AGUA '!CM90</f>
        <v>0</v>
      </c>
      <c r="S227" s="98">
        <f>'BITÁCORA CALIDAD DE AGUA '!CP90</f>
        <v>0</v>
      </c>
      <c r="T227" s="135"/>
      <c r="U227" s="135"/>
      <c r="V227" s="135"/>
      <c r="W227" s="98">
        <f>INDEX('Tabla datos 1'!E227:V227,MATCH(DASHBOARD!$B$96,'Tabla datos 1'!$E$1:$V$1,0))</f>
        <v>0</v>
      </c>
      <c r="X227" s="98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6" customFormat="1" x14ac:dyDescent="0.25">
      <c r="A228" s="79">
        <v>227</v>
      </c>
      <c r="B228" s="97">
        <f t="shared" si="3"/>
        <v>46177</v>
      </c>
      <c r="C228" s="102" t="s">
        <v>140</v>
      </c>
      <c r="D228" s="99">
        <v>2</v>
      </c>
      <c r="E228" s="104">
        <f>'BITÁCORA CALIDAD DE AGUA '!AZ91</f>
        <v>0</v>
      </c>
      <c r="F228" s="104">
        <f>'BITÁCORA CALIDAD DE AGUA '!BC91</f>
        <v>0</v>
      </c>
      <c r="G228" s="104">
        <f>'BITÁCORA CALIDAD DE AGUA '!BF91</f>
        <v>0</v>
      </c>
      <c r="H228" s="104">
        <f>'BITÁCORA CALIDAD DE AGUA '!BI91</f>
        <v>0</v>
      </c>
      <c r="I228" s="104">
        <f>'BITÁCORA CALIDAD DE AGUA '!BL91</f>
        <v>0</v>
      </c>
      <c r="J228" s="104">
        <f>'BITÁCORA CALIDAD DE AGUA '!BO91</f>
        <v>0</v>
      </c>
      <c r="K228" s="104">
        <f>'BITÁCORA CALIDAD DE AGUA '!BR91</f>
        <v>0</v>
      </c>
      <c r="L228" s="104">
        <f>'BITÁCORA CALIDAD DE AGUA '!BU91</f>
        <v>0</v>
      </c>
      <c r="M228" s="104">
        <f>'BITÁCORA CALIDAD DE AGUA '!BX91</f>
        <v>0</v>
      </c>
      <c r="N228" s="104">
        <f>'BITÁCORA CALIDAD DE AGUA '!CA91</f>
        <v>0</v>
      </c>
      <c r="O228" s="104">
        <f>'BITÁCORA CALIDAD DE AGUA '!CD91</f>
        <v>0</v>
      </c>
      <c r="P228" s="98">
        <f>'BITÁCORA CALIDAD DE AGUA '!CG91</f>
        <v>0</v>
      </c>
      <c r="Q228" s="98">
        <f>'BITÁCORA CALIDAD DE AGUA '!CJ91</f>
        <v>0</v>
      </c>
      <c r="R228" s="98">
        <f>'BITÁCORA CALIDAD DE AGUA '!CM91</f>
        <v>0</v>
      </c>
      <c r="S228" s="98">
        <f>'BITÁCORA CALIDAD DE AGUA '!CP91</f>
        <v>0</v>
      </c>
      <c r="T228" s="135"/>
      <c r="U228" s="135"/>
      <c r="V228" s="135"/>
      <c r="W228" s="98">
        <f>INDEX('Tabla datos 1'!E228:V228,MATCH(DASHBOARD!$B$96,'Tabla datos 1'!$E$1:$V$1,0))</f>
        <v>0</v>
      </c>
      <c r="X228" s="98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6" customFormat="1" x14ac:dyDescent="0.25">
      <c r="A229" s="79">
        <v>228</v>
      </c>
      <c r="B229" s="97">
        <f t="shared" si="3"/>
        <v>46177</v>
      </c>
      <c r="C229" s="102" t="s">
        <v>141</v>
      </c>
      <c r="D229" s="99">
        <v>2</v>
      </c>
      <c r="E229" s="104">
        <f>'BITÁCORA CALIDAD DE AGUA '!AZ92</f>
        <v>0</v>
      </c>
      <c r="F229" s="104">
        <f>'BITÁCORA CALIDAD DE AGUA '!BC92</f>
        <v>0</v>
      </c>
      <c r="G229" s="104">
        <f>'BITÁCORA CALIDAD DE AGUA '!BF92</f>
        <v>0</v>
      </c>
      <c r="H229" s="104">
        <f>'BITÁCORA CALIDAD DE AGUA '!BI92</f>
        <v>0</v>
      </c>
      <c r="I229" s="104">
        <f>'BITÁCORA CALIDAD DE AGUA '!BL92</f>
        <v>0</v>
      </c>
      <c r="J229" s="104">
        <f>'BITÁCORA CALIDAD DE AGUA '!BO92</f>
        <v>0</v>
      </c>
      <c r="K229" s="104">
        <f>'BITÁCORA CALIDAD DE AGUA '!BR92</f>
        <v>0</v>
      </c>
      <c r="L229" s="104">
        <f>'BITÁCORA CALIDAD DE AGUA '!BU92</f>
        <v>0</v>
      </c>
      <c r="M229" s="104">
        <f>'BITÁCORA CALIDAD DE AGUA '!BX92</f>
        <v>0</v>
      </c>
      <c r="N229" s="104">
        <f>'BITÁCORA CALIDAD DE AGUA '!CA92</f>
        <v>0</v>
      </c>
      <c r="O229" s="104">
        <f>'BITÁCORA CALIDAD DE AGUA '!CD92</f>
        <v>0</v>
      </c>
      <c r="P229" s="98">
        <f>'BITÁCORA CALIDAD DE AGUA '!CG92</f>
        <v>0</v>
      </c>
      <c r="Q229" s="98">
        <f>'BITÁCORA CALIDAD DE AGUA '!CJ92</f>
        <v>0</v>
      </c>
      <c r="R229" s="98">
        <f>'BITÁCORA CALIDAD DE AGUA '!CM92</f>
        <v>0</v>
      </c>
      <c r="S229" s="98">
        <f>'BITÁCORA CALIDAD DE AGUA '!CP92</f>
        <v>0</v>
      </c>
      <c r="T229" s="135"/>
      <c r="U229" s="135"/>
      <c r="V229" s="135"/>
      <c r="W229" s="98">
        <f>INDEX('Tabla datos 1'!E229:V229,MATCH(DASHBOARD!$B$96,'Tabla datos 1'!$E$1:$V$1,0))</f>
        <v>0</v>
      </c>
      <c r="X229" s="98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6" customFormat="1" x14ac:dyDescent="0.25">
      <c r="A230" s="79">
        <v>229</v>
      </c>
      <c r="B230" s="97">
        <f t="shared" si="3"/>
        <v>46177</v>
      </c>
      <c r="C230" s="102" t="s">
        <v>142</v>
      </c>
      <c r="D230" s="99">
        <v>2</v>
      </c>
      <c r="E230" s="104">
        <f>'BITÁCORA CALIDAD DE AGUA '!AZ93</f>
        <v>3490</v>
      </c>
      <c r="F230" s="104">
        <f>'BITÁCORA CALIDAD DE AGUA '!BC93</f>
        <v>5220</v>
      </c>
      <c r="G230" s="104">
        <f>'BITÁCORA CALIDAD DE AGUA '!BF93</f>
        <v>4970</v>
      </c>
      <c r="H230" s="104">
        <f>'BITÁCORA CALIDAD DE AGUA '!BI93</f>
        <v>0</v>
      </c>
      <c r="I230" s="104">
        <f>'BITÁCORA CALIDAD DE AGUA '!BL93</f>
        <v>0</v>
      </c>
      <c r="J230" s="104">
        <f>'BITÁCORA CALIDAD DE AGUA '!BO93</f>
        <v>0</v>
      </c>
      <c r="K230" s="104">
        <f>'BITÁCORA CALIDAD DE AGUA '!BR93</f>
        <v>0</v>
      </c>
      <c r="L230" s="104">
        <f>'BITÁCORA CALIDAD DE AGUA '!BU93</f>
        <v>4150</v>
      </c>
      <c r="M230" s="104">
        <f>'BITÁCORA CALIDAD DE AGUA '!BX93</f>
        <v>4230</v>
      </c>
      <c r="N230" s="104">
        <f>'BITÁCORA CALIDAD DE AGUA '!CA93</f>
        <v>7100</v>
      </c>
      <c r="O230" s="104">
        <f>'BITÁCORA CALIDAD DE AGUA '!CD93</f>
        <v>0</v>
      </c>
      <c r="P230" s="98">
        <f>'BITÁCORA CALIDAD DE AGUA '!CG93</f>
        <v>0</v>
      </c>
      <c r="Q230" s="98">
        <f>'BITÁCORA CALIDAD DE AGUA '!CJ93</f>
        <v>0</v>
      </c>
      <c r="R230" s="98">
        <f>'BITÁCORA CALIDAD DE AGUA '!CM93</f>
        <v>0</v>
      </c>
      <c r="S230" s="98">
        <f>'BITÁCORA CALIDAD DE AGUA '!CP93</f>
        <v>0</v>
      </c>
      <c r="T230" s="135"/>
      <c r="U230" s="135"/>
      <c r="V230" s="135"/>
      <c r="W230" s="98">
        <f>INDEX('Tabla datos 1'!E230:V230,MATCH(DASHBOARD!$B$96,'Tabla datos 1'!$E$1:$V$1,0))</f>
        <v>4970</v>
      </c>
      <c r="X230" s="98">
        <f>INDEX('Tabla datos 1'!E230:V230,MATCH(DASHBOARD!$B$275,'Tabla datos 1'!$E$1:$V$1,0))</f>
        <v>4970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6" customFormat="1" x14ac:dyDescent="0.25">
      <c r="A231" s="79">
        <v>230</v>
      </c>
      <c r="B231" s="97">
        <f t="shared" si="3"/>
        <v>46177</v>
      </c>
      <c r="C231" s="102" t="s">
        <v>143</v>
      </c>
      <c r="D231" s="99">
        <v>2</v>
      </c>
      <c r="E231" s="104">
        <f>'BITÁCORA CALIDAD DE AGUA '!AZ94</f>
        <v>7593</v>
      </c>
      <c r="F231" s="104">
        <f>'BITÁCORA CALIDAD DE AGUA '!BC94</f>
        <v>8111</v>
      </c>
      <c r="G231" s="104">
        <f>'BITÁCORA CALIDAD DE AGUA '!BF94</f>
        <v>1011</v>
      </c>
      <c r="H231" s="104">
        <f>'BITÁCORA CALIDAD DE AGUA '!BI94</f>
        <v>0</v>
      </c>
      <c r="I231" s="104">
        <f>'BITÁCORA CALIDAD DE AGUA '!BL94</f>
        <v>0</v>
      </c>
      <c r="J231" s="104">
        <f>'BITÁCORA CALIDAD DE AGUA '!BO94</f>
        <v>0</v>
      </c>
      <c r="K231" s="104">
        <f>'BITÁCORA CALIDAD DE AGUA '!BR94</f>
        <v>0</v>
      </c>
      <c r="L231" s="104">
        <f>'BITÁCORA CALIDAD DE AGUA '!BU94</f>
        <v>493</v>
      </c>
      <c r="M231" s="104">
        <f>'BITÁCORA CALIDAD DE AGUA '!BX94</f>
        <v>475</v>
      </c>
      <c r="N231" s="104">
        <f>'BITÁCORA CALIDAD DE AGUA '!CA94</f>
        <v>2190</v>
      </c>
      <c r="O231" s="104">
        <f>'BITÁCORA CALIDAD DE AGUA '!CD94</f>
        <v>0</v>
      </c>
      <c r="P231" s="98">
        <f>'BITÁCORA CALIDAD DE AGUA '!CG94</f>
        <v>0</v>
      </c>
      <c r="Q231" s="98">
        <f>'BITÁCORA CALIDAD DE AGUA '!CJ94</f>
        <v>0</v>
      </c>
      <c r="R231" s="98">
        <f>'BITÁCORA CALIDAD DE AGUA '!CM94</f>
        <v>0</v>
      </c>
      <c r="S231" s="98">
        <f>'BITÁCORA CALIDAD DE AGUA '!CP94</f>
        <v>0</v>
      </c>
      <c r="T231" s="135"/>
      <c r="U231" s="135"/>
      <c r="V231" s="135"/>
      <c r="W231" s="98">
        <f>INDEX('Tabla datos 1'!E231:V231,MATCH(DASHBOARD!$B$96,'Tabla datos 1'!$E$1:$V$1,0))</f>
        <v>1011</v>
      </c>
      <c r="X231" s="98">
        <f>INDEX('Tabla datos 1'!E231:V231,MATCH(DASHBOARD!$B$275,'Tabla datos 1'!$E$1:$V$1,0))</f>
        <v>1011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09" customFormat="1" ht="15.75" thickBot="1" x14ac:dyDescent="0.3">
      <c r="A232" s="79">
        <v>231</v>
      </c>
      <c r="B232" s="97">
        <f t="shared" si="3"/>
        <v>46177</v>
      </c>
      <c r="C232" s="105" t="s">
        <v>144</v>
      </c>
      <c r="D232" s="106">
        <v>2</v>
      </c>
      <c r="E232" s="107">
        <f>'BITÁCORA CALIDAD DE AGUA '!AZ95</f>
        <v>0</v>
      </c>
      <c r="F232" s="107">
        <f>'BITÁCORA CALIDAD DE AGUA '!BC95</f>
        <v>0</v>
      </c>
      <c r="G232" s="107">
        <f>'BITÁCORA CALIDAD DE AGUA '!BF95</f>
        <v>0</v>
      </c>
      <c r="H232" s="107">
        <f>'BITÁCORA CALIDAD DE AGUA '!BI95</f>
        <v>0</v>
      </c>
      <c r="I232" s="107">
        <f>'BITÁCORA CALIDAD DE AGUA '!BL95</f>
        <v>0</v>
      </c>
      <c r="J232" s="107">
        <f>'BITÁCORA CALIDAD DE AGUA '!BO95</f>
        <v>0</v>
      </c>
      <c r="K232" s="107">
        <f>'BITÁCORA CALIDAD DE AGUA '!BR95</f>
        <v>0</v>
      </c>
      <c r="L232" s="107">
        <f>'BITÁCORA CALIDAD DE AGUA '!BU95</f>
        <v>0</v>
      </c>
      <c r="M232" s="107">
        <f>'BITÁCORA CALIDAD DE AGUA '!BX95</f>
        <v>0</v>
      </c>
      <c r="N232" s="107">
        <f>'BITÁCORA CALIDAD DE AGUA '!CA95</f>
        <v>0</v>
      </c>
      <c r="O232" s="107">
        <f>'BITÁCORA CALIDAD DE AGUA '!CD95</f>
        <v>0</v>
      </c>
      <c r="P232" s="108">
        <f>'BITÁCORA CALIDAD DE AGUA '!CG95</f>
        <v>0</v>
      </c>
      <c r="Q232" s="108">
        <f>'BITÁCORA CALIDAD DE AGUA '!CJ95</f>
        <v>0</v>
      </c>
      <c r="R232" s="108">
        <f>'BITÁCORA CALIDAD DE AGUA '!CM95</f>
        <v>0</v>
      </c>
      <c r="S232" s="108">
        <f>'BITÁCORA CALIDAD DE AGUA '!CP95</f>
        <v>0</v>
      </c>
      <c r="T232" s="136"/>
      <c r="U232" s="136"/>
      <c r="V232" s="136"/>
      <c r="W232" s="108">
        <f>INDEX('Tabla datos 1'!E232:V232,MATCH(DASHBOARD!$B$96,'Tabla datos 1'!$E$1:$V$1,0))</f>
        <v>0</v>
      </c>
      <c r="X232" s="108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6" customFormat="1" ht="12.2" customHeight="1" x14ac:dyDescent="0.25">
      <c r="A233" s="79">
        <v>232</v>
      </c>
      <c r="B233" s="118">
        <f t="shared" si="3"/>
        <v>46177</v>
      </c>
      <c r="C233" s="110" t="s">
        <v>125</v>
      </c>
      <c r="D233" s="115">
        <v>3</v>
      </c>
      <c r="E233" s="117">
        <f>'BITÁCORA CALIDAD DE AGUA '!BA75</f>
        <v>39</v>
      </c>
      <c r="F233" s="117">
        <f>'BITÁCORA CALIDAD DE AGUA '!BD75</f>
        <v>36.4</v>
      </c>
      <c r="G233" s="117">
        <f>'BITÁCORA CALIDAD DE AGUA '!BG75</f>
        <v>36.1</v>
      </c>
      <c r="H233" s="117">
        <f>'BITÁCORA CALIDAD DE AGUA '!BJ75</f>
        <v>0</v>
      </c>
      <c r="I233" s="117">
        <f>'BITÁCORA CALIDAD DE AGUA '!BM75</f>
        <v>0</v>
      </c>
      <c r="J233" s="117">
        <f>'BITÁCORA CALIDAD DE AGUA '!BP75</f>
        <v>0</v>
      </c>
      <c r="K233" s="117">
        <f>'BITÁCORA CALIDAD DE AGUA '!BE1381</f>
        <v>0</v>
      </c>
      <c r="L233" s="117">
        <f>'BITÁCORA CALIDAD DE AGUA '!BV75</f>
        <v>32.5</v>
      </c>
      <c r="M233" s="117">
        <f>'BITÁCORA CALIDAD DE AGUA '!BY75</f>
        <v>33.9</v>
      </c>
      <c r="N233" s="117">
        <f>'BITÁCORA CALIDAD DE AGUA '!CB75</f>
        <v>34</v>
      </c>
      <c r="O233" s="117">
        <f>'BITÁCORA CALIDAD DE AGUA '!CE75</f>
        <v>0</v>
      </c>
      <c r="P233" s="110">
        <f>'BITÁCORA CALIDAD DE AGUA '!CH75</f>
        <v>0</v>
      </c>
      <c r="Q233" s="110">
        <f>'BITÁCORA CALIDAD DE AGUA '!CK75</f>
        <v>0</v>
      </c>
      <c r="R233" s="110">
        <f>'BITÁCORA CALIDAD DE AGUA '!CN75</f>
        <v>0</v>
      </c>
      <c r="S233" s="110">
        <f>'BITÁCORA CALIDAD DE AGUA '!CQ75</f>
        <v>0</v>
      </c>
      <c r="T233" s="137"/>
      <c r="U233" s="137"/>
      <c r="V233" s="137"/>
      <c r="W233" s="110">
        <f>INDEX('Tabla datos 1'!E233:V233,MATCH(DASHBOARD!$B$96,'Tabla datos 1'!$E$1:$V$1,0))</f>
        <v>36.1</v>
      </c>
      <c r="X233" s="110">
        <f>INDEX('Tabla datos 1'!E233:V233,MATCH(DASHBOARD!$B$275,'Tabla datos 1'!$E$1:$V$1,0))</f>
        <v>36.1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6" customFormat="1" ht="12.2" customHeight="1" x14ac:dyDescent="0.25">
      <c r="A234" s="79">
        <v>233</v>
      </c>
      <c r="B234" s="118">
        <f t="shared" si="3"/>
        <v>46177</v>
      </c>
      <c r="C234" s="113" t="s">
        <v>8</v>
      </c>
      <c r="D234" s="119">
        <v>3</v>
      </c>
      <c r="E234" s="120">
        <f>'BITÁCORA CALIDAD DE AGUA '!BA76</f>
        <v>10.65</v>
      </c>
      <c r="F234" s="120">
        <f>'BITÁCORA CALIDAD DE AGUA '!BD76</f>
        <v>7.33</v>
      </c>
      <c r="G234" s="120">
        <f>'BITÁCORA CALIDAD DE AGUA '!BG76</f>
        <v>6.97</v>
      </c>
      <c r="H234" s="120">
        <f>'BITÁCORA CALIDAD DE AGUA '!BJ76</f>
        <v>0</v>
      </c>
      <c r="I234" s="120">
        <f>'BITÁCORA CALIDAD DE AGUA '!BM76</f>
        <v>0</v>
      </c>
      <c r="J234" s="120">
        <f>'BITÁCORA CALIDAD DE AGUA '!BP76</f>
        <v>0</v>
      </c>
      <c r="K234" s="120">
        <f>'BITÁCORA CALIDAD DE AGUA '!BE1382</f>
        <v>0</v>
      </c>
      <c r="L234" s="120">
        <f>'BITÁCORA CALIDAD DE AGUA '!BV76</f>
        <v>7.75</v>
      </c>
      <c r="M234" s="120">
        <f>'BITÁCORA CALIDAD DE AGUA '!BY76</f>
        <v>7.68</v>
      </c>
      <c r="N234" s="120">
        <f>'BITÁCORA CALIDAD DE AGUA '!CB76</f>
        <v>7.91</v>
      </c>
      <c r="O234" s="120">
        <f>'BITÁCORA CALIDAD DE AGUA '!CE76</f>
        <v>0</v>
      </c>
      <c r="P234" s="111">
        <f>'BITÁCORA CALIDAD DE AGUA '!CH76</f>
        <v>0</v>
      </c>
      <c r="Q234" s="111">
        <f>'BITÁCORA CALIDAD DE AGUA '!CK76</f>
        <v>0</v>
      </c>
      <c r="R234" s="111">
        <f>'BITÁCORA CALIDAD DE AGUA '!CN76</f>
        <v>0</v>
      </c>
      <c r="S234" s="111">
        <f>'BITÁCORA CALIDAD DE AGUA '!CQ76</f>
        <v>0</v>
      </c>
      <c r="T234" s="138"/>
      <c r="U234" s="138"/>
      <c r="V234" s="138"/>
      <c r="W234" s="111">
        <f>INDEX('Tabla datos 1'!E234:V234,MATCH(DASHBOARD!$B$96,'Tabla datos 1'!$E$1:$V$1,0))</f>
        <v>6.97</v>
      </c>
      <c r="X234" s="111">
        <f>INDEX('Tabla datos 1'!E234:V234,MATCH(DASHBOARD!$B$275,'Tabla datos 1'!$E$1:$V$1,0))</f>
        <v>6.97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6" customFormat="1" ht="12.2" customHeight="1" x14ac:dyDescent="0.25">
      <c r="A235" s="79">
        <v>234</v>
      </c>
      <c r="B235" s="118">
        <f t="shared" si="3"/>
        <v>46177</v>
      </c>
      <c r="C235" s="112" t="s">
        <v>126</v>
      </c>
      <c r="D235" s="119">
        <v>3</v>
      </c>
      <c r="E235" s="121">
        <f>'BITÁCORA CALIDAD DE AGUA '!BA77</f>
        <v>1060</v>
      </c>
      <c r="F235" s="121">
        <f>'BITÁCORA CALIDAD DE AGUA '!BD77</f>
        <v>1611</v>
      </c>
      <c r="G235" s="121">
        <f>'BITÁCORA CALIDAD DE AGUA '!BG77</f>
        <v>598</v>
      </c>
      <c r="H235" s="121">
        <f>'BITÁCORA CALIDAD DE AGUA '!BJ77</f>
        <v>0</v>
      </c>
      <c r="I235" s="121">
        <f>'BITÁCORA CALIDAD DE AGUA '!BM77</f>
        <v>0</v>
      </c>
      <c r="J235" s="121">
        <f>'BITÁCORA CALIDAD DE AGUA '!BP77</f>
        <v>0</v>
      </c>
      <c r="K235" s="121">
        <f>'BITÁCORA CALIDAD DE AGUA '!BE1383</f>
        <v>0</v>
      </c>
      <c r="L235" s="121">
        <f>'BITÁCORA CALIDAD DE AGUA '!BV77</f>
        <v>67</v>
      </c>
      <c r="M235" s="121">
        <f>'BITÁCORA CALIDAD DE AGUA '!BY77</f>
        <v>67</v>
      </c>
      <c r="N235" s="121">
        <f>'BITÁCORA CALIDAD DE AGUA '!CB77</f>
        <v>307</v>
      </c>
      <c r="O235" s="121">
        <f>'BITÁCORA CALIDAD DE AGUA '!CE77</f>
        <v>0</v>
      </c>
      <c r="P235" s="112">
        <f>'BITÁCORA CALIDAD DE AGUA '!CH77</f>
        <v>0</v>
      </c>
      <c r="Q235" s="112">
        <f>'BITÁCORA CALIDAD DE AGUA '!CK77</f>
        <v>0</v>
      </c>
      <c r="R235" s="112">
        <f>'BITÁCORA CALIDAD DE AGUA '!CN77</f>
        <v>0</v>
      </c>
      <c r="S235" s="112">
        <f>'BITÁCORA CALIDAD DE AGUA '!CQ77</f>
        <v>0</v>
      </c>
      <c r="T235" s="139"/>
      <c r="U235" s="139"/>
      <c r="V235" s="139"/>
      <c r="W235" s="112">
        <f>INDEX('Tabla datos 1'!E235:V235,MATCH(DASHBOARD!$B$96,'Tabla datos 1'!$E$1:$V$1,0))</f>
        <v>598</v>
      </c>
      <c r="X235" s="112">
        <f>INDEX('Tabla datos 1'!E235:V235,MATCH(DASHBOARD!$B$275,'Tabla datos 1'!$E$1:$V$1,0))</f>
        <v>598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6" customFormat="1" ht="12.2" customHeight="1" x14ac:dyDescent="0.25">
      <c r="A236" s="79">
        <v>235</v>
      </c>
      <c r="B236" s="118">
        <f t="shared" si="3"/>
        <v>46177</v>
      </c>
      <c r="C236" s="112" t="s">
        <v>127</v>
      </c>
      <c r="D236" s="119">
        <v>3</v>
      </c>
      <c r="E236" s="122">
        <f>'BITÁCORA CALIDAD DE AGUA '!BA78</f>
        <v>2890</v>
      </c>
      <c r="F236" s="122">
        <f>'BITÁCORA CALIDAD DE AGUA '!BD78</f>
        <v>2510</v>
      </c>
      <c r="G236" s="122">
        <f>'BITÁCORA CALIDAD DE AGUA '!BG78</f>
        <v>2640</v>
      </c>
      <c r="H236" s="122">
        <f>'BITÁCORA CALIDAD DE AGUA '!BJ78</f>
        <v>0</v>
      </c>
      <c r="I236" s="122">
        <f>'BITÁCORA CALIDAD DE AGUA '!BM78</f>
        <v>0</v>
      </c>
      <c r="J236" s="122">
        <f>'BITÁCORA CALIDAD DE AGUA '!BP78</f>
        <v>0</v>
      </c>
      <c r="K236" s="122">
        <f>'BITÁCORA CALIDAD DE AGUA '!BE1384</f>
        <v>0</v>
      </c>
      <c r="L236" s="122">
        <f>'BITÁCORA CALIDAD DE AGUA '!BV78</f>
        <v>2140</v>
      </c>
      <c r="M236" s="122">
        <f>'BITÁCORA CALIDAD DE AGUA '!BY78</f>
        <v>2127</v>
      </c>
      <c r="N236" s="122">
        <f>'BITÁCORA CALIDAD DE AGUA '!CB78</f>
        <v>6670</v>
      </c>
      <c r="O236" s="122">
        <f>'BITÁCORA CALIDAD DE AGUA '!CE78</f>
        <v>0</v>
      </c>
      <c r="P236" s="113">
        <f>'BITÁCORA CALIDAD DE AGUA '!CH78</f>
        <v>0</v>
      </c>
      <c r="Q236" s="113">
        <f>'BITÁCORA CALIDAD DE AGUA '!CK78</f>
        <v>0</v>
      </c>
      <c r="R236" s="113">
        <f>'BITÁCORA CALIDAD DE AGUA '!CN78</f>
        <v>0</v>
      </c>
      <c r="S236" s="113">
        <f>'BITÁCORA CALIDAD DE AGUA '!CQ78</f>
        <v>0</v>
      </c>
      <c r="T236" s="140"/>
      <c r="U236" s="140"/>
      <c r="V236" s="140"/>
      <c r="W236" s="113">
        <f>INDEX('Tabla datos 1'!E236:V236,MATCH(DASHBOARD!$B$96,'Tabla datos 1'!$E$1:$V$1,0))</f>
        <v>2640</v>
      </c>
      <c r="X236" s="113">
        <f>INDEX('Tabla datos 1'!E236:V236,MATCH(DASHBOARD!$B$275,'Tabla datos 1'!$E$1:$V$1,0))</f>
        <v>2640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6" customFormat="1" ht="12.2" customHeight="1" x14ac:dyDescent="0.25">
      <c r="A237" s="79">
        <v>236</v>
      </c>
      <c r="B237" s="118">
        <f t="shared" si="3"/>
        <v>46177</v>
      </c>
      <c r="C237" s="112" t="s">
        <v>128</v>
      </c>
      <c r="D237" s="119">
        <v>3</v>
      </c>
      <c r="E237" s="122">
        <f>'BITÁCORA CALIDAD DE AGUA '!BA79</f>
        <v>202</v>
      </c>
      <c r="F237" s="122">
        <f>'BITÁCORA CALIDAD DE AGUA '!BD79</f>
        <v>2098</v>
      </c>
      <c r="G237" s="122">
        <f>'BITÁCORA CALIDAD DE AGUA '!BG79</f>
        <v>19</v>
      </c>
      <c r="H237" s="122">
        <f>'BITÁCORA CALIDAD DE AGUA '!BJ79</f>
        <v>0</v>
      </c>
      <c r="I237" s="122">
        <f>'BITÁCORA CALIDAD DE AGUA '!BM79</f>
        <v>0</v>
      </c>
      <c r="J237" s="122">
        <f>'BITÁCORA CALIDAD DE AGUA '!BP79</f>
        <v>0</v>
      </c>
      <c r="K237" s="122">
        <f>'BITÁCORA CALIDAD DE AGUA '!BE1385</f>
        <v>0</v>
      </c>
      <c r="L237" s="122">
        <f>'BITÁCORA CALIDAD DE AGUA '!BV79</f>
        <v>0</v>
      </c>
      <c r="M237" s="122">
        <f>'BITÁCORA CALIDAD DE AGUA '!BY79</f>
        <v>1</v>
      </c>
      <c r="N237" s="122">
        <f>'BITÁCORA CALIDAD DE AGUA '!CB79</f>
        <v>3</v>
      </c>
      <c r="O237" s="122">
        <f>'BITÁCORA CALIDAD DE AGUA '!CE79</f>
        <v>0</v>
      </c>
      <c r="P237" s="113">
        <f>'BITÁCORA CALIDAD DE AGUA '!CH79</f>
        <v>0</v>
      </c>
      <c r="Q237" s="113">
        <f>'BITÁCORA CALIDAD DE AGUA '!CK79</f>
        <v>0</v>
      </c>
      <c r="R237" s="113">
        <f>'BITÁCORA CALIDAD DE AGUA '!CN79</f>
        <v>0</v>
      </c>
      <c r="S237" s="113">
        <f>'BITÁCORA CALIDAD DE AGUA '!CQ79</f>
        <v>0</v>
      </c>
      <c r="T237" s="140"/>
      <c r="U237" s="140"/>
      <c r="V237" s="140"/>
      <c r="W237" s="113">
        <f>INDEX('Tabla datos 1'!E237:V237,MATCH(DASHBOARD!$B$96,'Tabla datos 1'!$E$1:$V$1,0))</f>
        <v>19</v>
      </c>
      <c r="X237" s="113">
        <f>INDEX('Tabla datos 1'!E237:V237,MATCH(DASHBOARD!$B$275,'Tabla datos 1'!$E$1:$V$1,0))</f>
        <v>19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6" customFormat="1" ht="12.2" customHeight="1" x14ac:dyDescent="0.25">
      <c r="A238" s="79">
        <v>237</v>
      </c>
      <c r="B238" s="118">
        <f t="shared" si="3"/>
        <v>46177</v>
      </c>
      <c r="C238" s="112" t="s">
        <v>129</v>
      </c>
      <c r="D238" s="119">
        <v>3</v>
      </c>
      <c r="E238" s="122">
        <f>'BITÁCORA CALIDAD DE AGUA '!BA80</f>
        <v>0</v>
      </c>
      <c r="F238" s="122">
        <f>'BITÁCORA CALIDAD DE AGUA '!BD80</f>
        <v>0</v>
      </c>
      <c r="G238" s="122">
        <f>'BITÁCORA CALIDAD DE AGUA '!BG80</f>
        <v>0</v>
      </c>
      <c r="H238" s="122">
        <f>'BITÁCORA CALIDAD DE AGUA '!BJ80</f>
        <v>0</v>
      </c>
      <c r="I238" s="122">
        <f>'BITÁCORA CALIDAD DE AGUA '!BM80</f>
        <v>0</v>
      </c>
      <c r="J238" s="122">
        <f>'BITÁCORA CALIDAD DE AGUA '!BP80</f>
        <v>0</v>
      </c>
      <c r="K238" s="122">
        <f>'BITÁCORA CALIDAD DE AGUA '!BE1386</f>
        <v>0</v>
      </c>
      <c r="L238" s="122">
        <f>'BITÁCORA CALIDAD DE AGUA '!BV80</f>
        <v>0</v>
      </c>
      <c r="M238" s="122">
        <f>'BITÁCORA CALIDAD DE AGUA '!BY80</f>
        <v>0</v>
      </c>
      <c r="N238" s="122">
        <f>'BITÁCORA CALIDAD DE AGUA '!CB80</f>
        <v>0</v>
      </c>
      <c r="O238" s="122">
        <f>'BITÁCORA CALIDAD DE AGUA '!CE80</f>
        <v>0</v>
      </c>
      <c r="P238" s="113">
        <f>'BITÁCORA CALIDAD DE AGUA '!CH80</f>
        <v>0</v>
      </c>
      <c r="Q238" s="113">
        <f>'BITÁCORA CALIDAD DE AGUA '!CK80</f>
        <v>0</v>
      </c>
      <c r="R238" s="113">
        <f>'BITÁCORA CALIDAD DE AGUA '!CN80</f>
        <v>0</v>
      </c>
      <c r="S238" s="113">
        <f>'BITÁCORA CALIDAD DE AGUA '!CQ80</f>
        <v>0</v>
      </c>
      <c r="T238" s="140"/>
      <c r="U238" s="140"/>
      <c r="V238" s="140"/>
      <c r="W238" s="113">
        <f>INDEX('Tabla datos 1'!E238:V238,MATCH(DASHBOARD!$B$96,'Tabla datos 1'!$E$1:$V$1,0))</f>
        <v>0</v>
      </c>
      <c r="X238" s="113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6" customFormat="1" ht="12.2" customHeight="1" x14ac:dyDescent="0.25">
      <c r="A239" s="79">
        <v>238</v>
      </c>
      <c r="B239" s="118">
        <f t="shared" si="3"/>
        <v>46177</v>
      </c>
      <c r="C239" s="112" t="s">
        <v>130</v>
      </c>
      <c r="D239" s="119">
        <v>3</v>
      </c>
      <c r="E239" s="122">
        <f>'BITÁCORA CALIDAD DE AGUA '!BA81</f>
        <v>0</v>
      </c>
      <c r="F239" s="122">
        <f>'BITÁCORA CALIDAD DE AGUA '!BD81</f>
        <v>0</v>
      </c>
      <c r="G239" s="122">
        <f>'BITÁCORA CALIDAD DE AGUA '!BG81</f>
        <v>0</v>
      </c>
      <c r="H239" s="122">
        <f>'BITÁCORA CALIDAD DE AGUA '!BJ81</f>
        <v>0</v>
      </c>
      <c r="I239" s="122">
        <f>'BITÁCORA CALIDAD DE AGUA '!BM81</f>
        <v>0</v>
      </c>
      <c r="J239" s="122">
        <f>'BITÁCORA CALIDAD DE AGUA '!BP81</f>
        <v>0</v>
      </c>
      <c r="K239" s="122">
        <f>'BITÁCORA CALIDAD DE AGUA '!BE1387</f>
        <v>0</v>
      </c>
      <c r="L239" s="122">
        <f>'BITÁCORA CALIDAD DE AGUA '!BV81</f>
        <v>0</v>
      </c>
      <c r="M239" s="122">
        <f>'BITÁCORA CALIDAD DE AGUA '!BY81</f>
        <v>0</v>
      </c>
      <c r="N239" s="122">
        <f>'BITÁCORA CALIDAD DE AGUA '!CB81</f>
        <v>0</v>
      </c>
      <c r="O239" s="122">
        <f>'BITÁCORA CALIDAD DE AGUA '!CE81</f>
        <v>0</v>
      </c>
      <c r="P239" s="113">
        <f>'BITÁCORA CALIDAD DE AGUA '!CH81</f>
        <v>0</v>
      </c>
      <c r="Q239" s="113">
        <f>'BITÁCORA CALIDAD DE AGUA '!CK81</f>
        <v>0</v>
      </c>
      <c r="R239" s="113">
        <f>'BITÁCORA CALIDAD DE AGUA '!CN81</f>
        <v>0</v>
      </c>
      <c r="S239" s="113">
        <f>'BITÁCORA CALIDAD DE AGUA '!CQ81</f>
        <v>0</v>
      </c>
      <c r="T239" s="140"/>
      <c r="U239" s="140"/>
      <c r="V239" s="140"/>
      <c r="W239" s="113">
        <f>INDEX('Tabla datos 1'!E239:V239,MATCH(DASHBOARD!$B$96,'Tabla datos 1'!$E$1:$V$1,0))</f>
        <v>0</v>
      </c>
      <c r="X239" s="113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6" customFormat="1" ht="12.2" customHeight="1" x14ac:dyDescent="0.25">
      <c r="A240" s="79">
        <v>239</v>
      </c>
      <c r="B240" s="118">
        <f t="shared" si="3"/>
        <v>46177</v>
      </c>
      <c r="C240" s="112" t="s">
        <v>131</v>
      </c>
      <c r="D240" s="119">
        <v>3</v>
      </c>
      <c r="E240" s="122">
        <f>'BITÁCORA CALIDAD DE AGUA '!BA82</f>
        <v>0</v>
      </c>
      <c r="F240" s="122">
        <f>'BITÁCORA CALIDAD DE AGUA '!BD82</f>
        <v>0</v>
      </c>
      <c r="G240" s="122">
        <f>'BITÁCORA CALIDAD DE AGUA '!BG82</f>
        <v>0</v>
      </c>
      <c r="H240" s="122">
        <f>'BITÁCORA CALIDAD DE AGUA '!BJ82</f>
        <v>0</v>
      </c>
      <c r="I240" s="122">
        <f>'BITÁCORA CALIDAD DE AGUA '!BM82</f>
        <v>0</v>
      </c>
      <c r="J240" s="122">
        <f>'BITÁCORA CALIDAD DE AGUA '!BP82</f>
        <v>0</v>
      </c>
      <c r="K240" s="122">
        <f>'BITÁCORA CALIDAD DE AGUA '!BE1388</f>
        <v>0</v>
      </c>
      <c r="L240" s="122">
        <f>'BITÁCORA CALIDAD DE AGUA '!BV82</f>
        <v>0</v>
      </c>
      <c r="M240" s="122">
        <f>'BITÁCORA CALIDAD DE AGUA '!BY82</f>
        <v>0</v>
      </c>
      <c r="N240" s="122">
        <f>'BITÁCORA CALIDAD DE AGUA '!CB82</f>
        <v>0</v>
      </c>
      <c r="O240" s="122">
        <f>'BITÁCORA CALIDAD DE AGUA '!CE82</f>
        <v>0</v>
      </c>
      <c r="P240" s="113">
        <f>'BITÁCORA CALIDAD DE AGUA '!CH82</f>
        <v>0</v>
      </c>
      <c r="Q240" s="113">
        <f>'BITÁCORA CALIDAD DE AGUA '!CK82</f>
        <v>0</v>
      </c>
      <c r="R240" s="113">
        <f>'BITÁCORA CALIDAD DE AGUA '!CN82</f>
        <v>0</v>
      </c>
      <c r="S240" s="113">
        <f>'BITÁCORA CALIDAD DE AGUA '!CQ82</f>
        <v>0</v>
      </c>
      <c r="T240" s="140"/>
      <c r="U240" s="140"/>
      <c r="V240" s="140"/>
      <c r="W240" s="113">
        <f>INDEX('Tabla datos 1'!E240:V240,MATCH(DASHBOARD!$B$96,'Tabla datos 1'!$E$1:$V$1,0))</f>
        <v>0</v>
      </c>
      <c r="X240" s="113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6" customFormat="1" ht="12.2" customHeight="1" x14ac:dyDescent="0.25">
      <c r="A241" s="79">
        <v>240</v>
      </c>
      <c r="B241" s="118">
        <f t="shared" si="3"/>
        <v>46177</v>
      </c>
      <c r="C241" s="112" t="s">
        <v>132</v>
      </c>
      <c r="D241" s="119">
        <v>3</v>
      </c>
      <c r="E241" s="122">
        <f>'BITÁCORA CALIDAD DE AGUA '!BA83</f>
        <v>0</v>
      </c>
      <c r="F241" s="122">
        <f>'BITÁCORA CALIDAD DE AGUA '!BD83</f>
        <v>0</v>
      </c>
      <c r="G241" s="122">
        <f>'BITÁCORA CALIDAD DE AGUA '!BG83</f>
        <v>0</v>
      </c>
      <c r="H241" s="122">
        <f>'BITÁCORA CALIDAD DE AGUA '!BJ83</f>
        <v>0</v>
      </c>
      <c r="I241" s="122">
        <f>'BITÁCORA CALIDAD DE AGUA '!BM83</f>
        <v>0</v>
      </c>
      <c r="J241" s="122">
        <f>'BITÁCORA CALIDAD DE AGUA '!BP83</f>
        <v>0</v>
      </c>
      <c r="K241" s="122">
        <f>'BITÁCORA CALIDAD DE AGUA '!BE1389</f>
        <v>0</v>
      </c>
      <c r="L241" s="122">
        <f>'BITÁCORA CALIDAD DE AGUA '!BV83</f>
        <v>0</v>
      </c>
      <c r="M241" s="122">
        <f>'BITÁCORA CALIDAD DE AGUA '!BY83</f>
        <v>0</v>
      </c>
      <c r="N241" s="122">
        <f>'BITÁCORA CALIDAD DE AGUA '!CB83</f>
        <v>1199</v>
      </c>
      <c r="O241" s="122">
        <f>'BITÁCORA CALIDAD DE AGUA '!CE83</f>
        <v>0</v>
      </c>
      <c r="P241" s="113">
        <f>'BITÁCORA CALIDAD DE AGUA '!CH83</f>
        <v>0</v>
      </c>
      <c r="Q241" s="113">
        <f>'BITÁCORA CALIDAD DE AGUA '!CK83</f>
        <v>0</v>
      </c>
      <c r="R241" s="113">
        <f>'BITÁCORA CALIDAD DE AGUA '!CN83</f>
        <v>0</v>
      </c>
      <c r="S241" s="113">
        <f>'BITÁCORA CALIDAD DE AGUA '!CQ83</f>
        <v>0</v>
      </c>
      <c r="T241" s="140"/>
      <c r="U241" s="140"/>
      <c r="V241" s="140"/>
      <c r="W241" s="113">
        <f>INDEX('Tabla datos 1'!E241:V241,MATCH(DASHBOARD!$B$96,'Tabla datos 1'!$E$1:$V$1,0))</f>
        <v>0</v>
      </c>
      <c r="X241" s="113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6" customFormat="1" ht="12.2" customHeight="1" x14ac:dyDescent="0.25">
      <c r="A242" s="79">
        <v>241</v>
      </c>
      <c r="B242" s="118">
        <f t="shared" si="3"/>
        <v>46177</v>
      </c>
      <c r="C242" s="112" t="s">
        <v>133</v>
      </c>
      <c r="D242" s="119">
        <v>3</v>
      </c>
      <c r="E242" s="122">
        <f>'BITÁCORA CALIDAD DE AGUA '!BA84</f>
        <v>0</v>
      </c>
      <c r="F242" s="122">
        <f>'BITÁCORA CALIDAD DE AGUA '!BD84</f>
        <v>0</v>
      </c>
      <c r="G242" s="122">
        <f>'BITÁCORA CALIDAD DE AGUA '!BG84</f>
        <v>0</v>
      </c>
      <c r="H242" s="122">
        <f>'BITÁCORA CALIDAD DE AGUA '!BJ84</f>
        <v>0</v>
      </c>
      <c r="I242" s="122">
        <f>'BITÁCORA CALIDAD DE AGUA '!BM84</f>
        <v>0</v>
      </c>
      <c r="J242" s="122">
        <f>'BITÁCORA CALIDAD DE AGUA '!BP84</f>
        <v>0</v>
      </c>
      <c r="K242" s="122">
        <f>'BITÁCORA CALIDAD DE AGUA '!BE1390</f>
        <v>0</v>
      </c>
      <c r="L242" s="122">
        <f>'BITÁCORA CALIDAD DE AGUA '!BV84</f>
        <v>0</v>
      </c>
      <c r="M242" s="122">
        <f>'BITÁCORA CALIDAD DE AGUA '!BY84</f>
        <v>0</v>
      </c>
      <c r="N242" s="122">
        <f>'BITÁCORA CALIDAD DE AGUA '!CB84</f>
        <v>0</v>
      </c>
      <c r="O242" s="122">
        <f>'BITÁCORA CALIDAD DE AGUA '!CE84</f>
        <v>0</v>
      </c>
      <c r="P242" s="113">
        <f>'BITÁCORA CALIDAD DE AGUA '!CH84</f>
        <v>0</v>
      </c>
      <c r="Q242" s="113">
        <f>'BITÁCORA CALIDAD DE AGUA '!CK84</f>
        <v>0</v>
      </c>
      <c r="R242" s="113">
        <f>'BITÁCORA CALIDAD DE AGUA '!CN84</f>
        <v>0</v>
      </c>
      <c r="S242" s="113">
        <f>'BITÁCORA CALIDAD DE AGUA '!CQ84</f>
        <v>0</v>
      </c>
      <c r="T242" s="140"/>
      <c r="U242" s="140"/>
      <c r="V242" s="140"/>
      <c r="W242" s="113">
        <f>INDEX('Tabla datos 1'!E242:V242,MATCH(DASHBOARD!$B$96,'Tabla datos 1'!$E$1:$V$1,0))</f>
        <v>0</v>
      </c>
      <c r="X242" s="113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6" customFormat="1" ht="12.2" customHeight="1" x14ac:dyDescent="0.25">
      <c r="A243" s="79">
        <v>242</v>
      </c>
      <c r="B243" s="118">
        <f t="shared" si="3"/>
        <v>46177</v>
      </c>
      <c r="C243" s="112" t="s">
        <v>134</v>
      </c>
      <c r="D243" s="119">
        <v>3</v>
      </c>
      <c r="E243" s="122">
        <f>'BITÁCORA CALIDAD DE AGUA '!BA85</f>
        <v>0</v>
      </c>
      <c r="F243" s="122">
        <f>'BITÁCORA CALIDAD DE AGUA '!BD85</f>
        <v>0</v>
      </c>
      <c r="G243" s="122">
        <f>'BITÁCORA CALIDAD DE AGUA '!BG85</f>
        <v>0</v>
      </c>
      <c r="H243" s="122">
        <f>'BITÁCORA CALIDAD DE AGUA '!BJ85</f>
        <v>0</v>
      </c>
      <c r="I243" s="122">
        <f>'BITÁCORA CALIDAD DE AGUA '!BM85</f>
        <v>0</v>
      </c>
      <c r="J243" s="122">
        <f>'BITÁCORA CALIDAD DE AGUA '!BP85</f>
        <v>0</v>
      </c>
      <c r="K243" s="122">
        <f>'BITÁCORA CALIDAD DE AGUA '!BE1391</f>
        <v>0</v>
      </c>
      <c r="L243" s="122">
        <f>'BITÁCORA CALIDAD DE AGUA '!BV85</f>
        <v>0</v>
      </c>
      <c r="M243" s="122">
        <f>'BITÁCORA CALIDAD DE AGUA '!BY85</f>
        <v>0</v>
      </c>
      <c r="N243" s="122">
        <f>'BITÁCORA CALIDAD DE AGUA '!CB85</f>
        <v>0</v>
      </c>
      <c r="O243" s="122">
        <f>'BITÁCORA CALIDAD DE AGUA '!CE85</f>
        <v>0</v>
      </c>
      <c r="P243" s="113">
        <f>'BITÁCORA CALIDAD DE AGUA '!CH85</f>
        <v>0</v>
      </c>
      <c r="Q243" s="113">
        <f>'BITÁCORA CALIDAD DE AGUA '!CK85</f>
        <v>0</v>
      </c>
      <c r="R243" s="113">
        <f>'BITÁCORA CALIDAD DE AGUA '!CN85</f>
        <v>0</v>
      </c>
      <c r="S243" s="113">
        <f>'BITÁCORA CALIDAD DE AGUA '!CQ85</f>
        <v>0</v>
      </c>
      <c r="T243" s="140"/>
      <c r="U243" s="140"/>
      <c r="V243" s="140"/>
      <c r="W243" s="113">
        <f>INDEX('Tabla datos 1'!E243:V243,MATCH(DASHBOARD!$B$96,'Tabla datos 1'!$E$1:$V$1,0))</f>
        <v>0</v>
      </c>
      <c r="X243" s="113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6" customFormat="1" ht="12.2" customHeight="1" x14ac:dyDescent="0.25">
      <c r="A244" s="79">
        <v>243</v>
      </c>
      <c r="B244" s="118">
        <f t="shared" si="3"/>
        <v>46177</v>
      </c>
      <c r="C244" s="112" t="s">
        <v>135</v>
      </c>
      <c r="D244" s="119">
        <v>3</v>
      </c>
      <c r="E244" s="122">
        <f>'BITÁCORA CALIDAD DE AGUA '!BA86</f>
        <v>0</v>
      </c>
      <c r="F244" s="122">
        <f>'BITÁCORA CALIDAD DE AGUA '!BD86</f>
        <v>0</v>
      </c>
      <c r="G244" s="122">
        <f>'BITÁCORA CALIDAD DE AGUA '!BG86</f>
        <v>0</v>
      </c>
      <c r="H244" s="122">
        <f>'BITÁCORA CALIDAD DE AGUA '!BJ86</f>
        <v>0</v>
      </c>
      <c r="I244" s="122">
        <f>'BITÁCORA CALIDAD DE AGUA '!BM86</f>
        <v>0</v>
      </c>
      <c r="J244" s="122">
        <f>'BITÁCORA CALIDAD DE AGUA '!BP86</f>
        <v>0</v>
      </c>
      <c r="K244" s="122">
        <f>'BITÁCORA CALIDAD DE AGUA '!BE1392</f>
        <v>0</v>
      </c>
      <c r="L244" s="122">
        <f>'BITÁCORA CALIDAD DE AGUA '!BV86</f>
        <v>0</v>
      </c>
      <c r="M244" s="122">
        <f>'BITÁCORA CALIDAD DE AGUA '!BY86</f>
        <v>0</v>
      </c>
      <c r="N244" s="122">
        <f>'BITÁCORA CALIDAD DE AGUA '!CB86</f>
        <v>0</v>
      </c>
      <c r="O244" s="122">
        <f>'BITÁCORA CALIDAD DE AGUA '!CE86</f>
        <v>0</v>
      </c>
      <c r="P244" s="113">
        <f>'BITÁCORA CALIDAD DE AGUA '!CH86</f>
        <v>0</v>
      </c>
      <c r="Q244" s="113">
        <f>'BITÁCORA CALIDAD DE AGUA '!CK86</f>
        <v>0</v>
      </c>
      <c r="R244" s="113">
        <f>'BITÁCORA CALIDAD DE AGUA '!CN86</f>
        <v>0</v>
      </c>
      <c r="S244" s="113">
        <f>'BITÁCORA CALIDAD DE AGUA '!CQ86</f>
        <v>0</v>
      </c>
      <c r="T244" s="140"/>
      <c r="U244" s="140"/>
      <c r="V244" s="140"/>
      <c r="W244" s="113">
        <f>INDEX('Tabla datos 1'!E244:V244,MATCH(DASHBOARD!$B$96,'Tabla datos 1'!$E$1:$V$1,0))</f>
        <v>0</v>
      </c>
      <c r="X244" s="113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6" customFormat="1" ht="12.2" customHeight="1" x14ac:dyDescent="0.25">
      <c r="A245" s="79">
        <v>244</v>
      </c>
      <c r="B245" s="118">
        <f t="shared" si="3"/>
        <v>46177</v>
      </c>
      <c r="C245" s="112" t="s">
        <v>136</v>
      </c>
      <c r="D245" s="119">
        <v>3</v>
      </c>
      <c r="E245" s="122">
        <f>'BITÁCORA CALIDAD DE AGUA '!BA87</f>
        <v>0</v>
      </c>
      <c r="F245" s="122">
        <f>'BITÁCORA CALIDAD DE AGUA '!BD87</f>
        <v>0</v>
      </c>
      <c r="G245" s="122">
        <f>'BITÁCORA CALIDAD DE AGUA '!BG87</f>
        <v>0</v>
      </c>
      <c r="H245" s="122">
        <f>'BITÁCORA CALIDAD DE AGUA '!BJ87</f>
        <v>0</v>
      </c>
      <c r="I245" s="122">
        <f>'BITÁCORA CALIDAD DE AGUA '!BM87</f>
        <v>0</v>
      </c>
      <c r="J245" s="122">
        <f>'BITÁCORA CALIDAD DE AGUA '!BP87</f>
        <v>0</v>
      </c>
      <c r="K245" s="122">
        <f>'BITÁCORA CALIDAD DE AGUA '!BE1393</f>
        <v>0</v>
      </c>
      <c r="L245" s="122">
        <f>'BITÁCORA CALIDAD DE AGUA '!BV87</f>
        <v>0</v>
      </c>
      <c r="M245" s="122">
        <f>'BITÁCORA CALIDAD DE AGUA '!BY87</f>
        <v>0</v>
      </c>
      <c r="N245" s="122">
        <f>'BITÁCORA CALIDAD DE AGUA '!CB87</f>
        <v>0</v>
      </c>
      <c r="O245" s="122">
        <f>'BITÁCORA CALIDAD DE AGUA '!CE87</f>
        <v>0</v>
      </c>
      <c r="P245" s="113">
        <f>'BITÁCORA CALIDAD DE AGUA '!CH87</f>
        <v>0</v>
      </c>
      <c r="Q245" s="113">
        <f>'BITÁCORA CALIDAD DE AGUA '!CK87</f>
        <v>0</v>
      </c>
      <c r="R245" s="113">
        <f>'BITÁCORA CALIDAD DE AGUA '!CN87</f>
        <v>0</v>
      </c>
      <c r="S245" s="113">
        <f>'BITÁCORA CALIDAD DE AGUA '!CQ87</f>
        <v>0</v>
      </c>
      <c r="T245" s="140"/>
      <c r="U245" s="140"/>
      <c r="V245" s="140"/>
      <c r="W245" s="113">
        <f>INDEX('Tabla datos 1'!E245:V245,MATCH(DASHBOARD!$B$96,'Tabla datos 1'!$E$1:$V$1,0))</f>
        <v>0</v>
      </c>
      <c r="X245" s="113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6" customFormat="1" ht="12.2" customHeight="1" x14ac:dyDescent="0.25">
      <c r="A246" s="79">
        <v>245</v>
      </c>
      <c r="B246" s="118">
        <f t="shared" si="3"/>
        <v>46177</v>
      </c>
      <c r="C246" s="112" t="s">
        <v>137</v>
      </c>
      <c r="D246" s="119">
        <v>3</v>
      </c>
      <c r="E246" s="122">
        <f>'BITÁCORA CALIDAD DE AGUA '!BA88</f>
        <v>0</v>
      </c>
      <c r="F246" s="122">
        <f>'BITÁCORA CALIDAD DE AGUA '!BD88</f>
        <v>0</v>
      </c>
      <c r="G246" s="122">
        <f>'BITÁCORA CALIDAD DE AGUA '!BG88</f>
        <v>0</v>
      </c>
      <c r="H246" s="122">
        <f>'BITÁCORA CALIDAD DE AGUA '!BJ88</f>
        <v>0</v>
      </c>
      <c r="I246" s="122">
        <f>'BITÁCORA CALIDAD DE AGUA '!BM88</f>
        <v>0</v>
      </c>
      <c r="J246" s="122">
        <f>'BITÁCORA CALIDAD DE AGUA '!BP88</f>
        <v>0</v>
      </c>
      <c r="K246" s="122">
        <f>'BITÁCORA CALIDAD DE AGUA '!BE1394</f>
        <v>0</v>
      </c>
      <c r="L246" s="122">
        <f>'BITÁCORA CALIDAD DE AGUA '!BV88</f>
        <v>0</v>
      </c>
      <c r="M246" s="122">
        <f>'BITÁCORA CALIDAD DE AGUA '!BY88</f>
        <v>0</v>
      </c>
      <c r="N246" s="122">
        <f>'BITÁCORA CALIDAD DE AGUA '!CB88</f>
        <v>0</v>
      </c>
      <c r="O246" s="122">
        <f>'BITÁCORA CALIDAD DE AGUA '!CE88</f>
        <v>0</v>
      </c>
      <c r="P246" s="113">
        <f>'BITÁCORA CALIDAD DE AGUA '!CH88</f>
        <v>0</v>
      </c>
      <c r="Q246" s="113">
        <f>'BITÁCORA CALIDAD DE AGUA '!CK88</f>
        <v>0</v>
      </c>
      <c r="R246" s="113">
        <f>'BITÁCORA CALIDAD DE AGUA '!CN88</f>
        <v>0</v>
      </c>
      <c r="S246" s="113">
        <f>'BITÁCORA CALIDAD DE AGUA '!CQ88</f>
        <v>0</v>
      </c>
      <c r="T246" s="140"/>
      <c r="U246" s="140"/>
      <c r="V246" s="140"/>
      <c r="W246" s="113">
        <f>INDEX('Tabla datos 1'!E246:V246,MATCH(DASHBOARD!$B$96,'Tabla datos 1'!$E$1:$V$1,0))</f>
        <v>0</v>
      </c>
      <c r="X246" s="113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6" customFormat="1" ht="12.2" customHeight="1" x14ac:dyDescent="0.25">
      <c r="A247" s="79">
        <v>246</v>
      </c>
      <c r="B247" s="118">
        <f t="shared" si="3"/>
        <v>46177</v>
      </c>
      <c r="C247" s="112" t="s">
        <v>138</v>
      </c>
      <c r="D247" s="119">
        <v>3</v>
      </c>
      <c r="E247" s="122">
        <f>'BITÁCORA CALIDAD DE AGUA '!BA89</f>
        <v>0</v>
      </c>
      <c r="F247" s="122">
        <f>'BITÁCORA CALIDAD DE AGUA '!BD89</f>
        <v>0</v>
      </c>
      <c r="G247" s="122">
        <f>'BITÁCORA CALIDAD DE AGUA '!BG89</f>
        <v>0</v>
      </c>
      <c r="H247" s="122">
        <f>'BITÁCORA CALIDAD DE AGUA '!BJ89</f>
        <v>0</v>
      </c>
      <c r="I247" s="122">
        <f>'BITÁCORA CALIDAD DE AGUA '!BM89</f>
        <v>0</v>
      </c>
      <c r="J247" s="122">
        <f>'BITÁCORA CALIDAD DE AGUA '!BP89</f>
        <v>0</v>
      </c>
      <c r="K247" s="122">
        <f>'BITÁCORA CALIDAD DE AGUA '!BE1395</f>
        <v>0</v>
      </c>
      <c r="L247" s="122">
        <f>'BITÁCORA CALIDAD DE AGUA '!BV89</f>
        <v>0</v>
      </c>
      <c r="M247" s="122">
        <f>'BITÁCORA CALIDAD DE AGUA '!BY89</f>
        <v>0</v>
      </c>
      <c r="N247" s="122">
        <f>'BITÁCORA CALIDAD DE AGUA '!CB89</f>
        <v>0</v>
      </c>
      <c r="O247" s="122">
        <f>'BITÁCORA CALIDAD DE AGUA '!CE89</f>
        <v>0</v>
      </c>
      <c r="P247" s="113">
        <f>'BITÁCORA CALIDAD DE AGUA '!CH89</f>
        <v>0</v>
      </c>
      <c r="Q247" s="113">
        <f>'BITÁCORA CALIDAD DE AGUA '!CK89</f>
        <v>0</v>
      </c>
      <c r="R247" s="113">
        <f>'BITÁCORA CALIDAD DE AGUA '!CN89</f>
        <v>0</v>
      </c>
      <c r="S247" s="113">
        <f>'BITÁCORA CALIDAD DE AGUA '!CQ89</f>
        <v>0</v>
      </c>
      <c r="T247" s="140"/>
      <c r="U247" s="140"/>
      <c r="V247" s="140"/>
      <c r="W247" s="113">
        <f>INDEX('Tabla datos 1'!E247:V247,MATCH(DASHBOARD!$B$96,'Tabla datos 1'!$E$1:$V$1,0))</f>
        <v>0</v>
      </c>
      <c r="X247" s="113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6" customFormat="1" ht="12.2" customHeight="1" x14ac:dyDescent="0.25">
      <c r="A248" s="79">
        <v>247</v>
      </c>
      <c r="B248" s="118">
        <f t="shared" si="3"/>
        <v>46177</v>
      </c>
      <c r="C248" s="112" t="s">
        <v>139</v>
      </c>
      <c r="D248" s="119">
        <v>3</v>
      </c>
      <c r="E248" s="122">
        <f>'BITÁCORA CALIDAD DE AGUA '!BA90</f>
        <v>0</v>
      </c>
      <c r="F248" s="122">
        <f>'BITÁCORA CALIDAD DE AGUA '!BD90</f>
        <v>0</v>
      </c>
      <c r="G248" s="122">
        <f>'BITÁCORA CALIDAD DE AGUA '!BG90</f>
        <v>0</v>
      </c>
      <c r="H248" s="122">
        <f>'BITÁCORA CALIDAD DE AGUA '!BJ90</f>
        <v>0</v>
      </c>
      <c r="I248" s="122">
        <f>'BITÁCORA CALIDAD DE AGUA '!BM90</f>
        <v>0</v>
      </c>
      <c r="J248" s="122">
        <f>'BITÁCORA CALIDAD DE AGUA '!BP90</f>
        <v>0</v>
      </c>
      <c r="K248" s="122">
        <f>'BITÁCORA CALIDAD DE AGUA '!BE1396</f>
        <v>0</v>
      </c>
      <c r="L248" s="122">
        <f>'BITÁCORA CALIDAD DE AGUA '!BV90</f>
        <v>0</v>
      </c>
      <c r="M248" s="122">
        <f>'BITÁCORA CALIDAD DE AGUA '!BY90</f>
        <v>0</v>
      </c>
      <c r="N248" s="122">
        <f>'BITÁCORA CALIDAD DE AGUA '!CB90</f>
        <v>0</v>
      </c>
      <c r="O248" s="122">
        <f>'BITÁCORA CALIDAD DE AGUA '!CE90</f>
        <v>0</v>
      </c>
      <c r="P248" s="113">
        <f>'BITÁCORA CALIDAD DE AGUA '!CH90</f>
        <v>0</v>
      </c>
      <c r="Q248" s="113">
        <f>'BITÁCORA CALIDAD DE AGUA '!CK90</f>
        <v>0</v>
      </c>
      <c r="R248" s="113">
        <f>'BITÁCORA CALIDAD DE AGUA '!CN90</f>
        <v>0</v>
      </c>
      <c r="S248" s="113">
        <f>'BITÁCORA CALIDAD DE AGUA '!CQ90</f>
        <v>0</v>
      </c>
      <c r="T248" s="140"/>
      <c r="U248" s="140"/>
      <c r="V248" s="140"/>
      <c r="W248" s="113">
        <f>INDEX('Tabla datos 1'!E248:V248,MATCH(DASHBOARD!$B$96,'Tabla datos 1'!$E$1:$V$1,0))</f>
        <v>0</v>
      </c>
      <c r="X248" s="113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6" customFormat="1" x14ac:dyDescent="0.25">
      <c r="A249" s="79">
        <v>248</v>
      </c>
      <c r="B249" s="118">
        <f t="shared" si="3"/>
        <v>46177</v>
      </c>
      <c r="C249" s="112" t="s">
        <v>140</v>
      </c>
      <c r="D249" s="119">
        <v>3</v>
      </c>
      <c r="E249" s="122">
        <f>'BITÁCORA CALIDAD DE AGUA '!BA91</f>
        <v>0</v>
      </c>
      <c r="F249" s="122">
        <f>'BITÁCORA CALIDAD DE AGUA '!BD91</f>
        <v>0</v>
      </c>
      <c r="G249" s="122">
        <f>'BITÁCORA CALIDAD DE AGUA '!BG91</f>
        <v>0</v>
      </c>
      <c r="H249" s="122">
        <f>'BITÁCORA CALIDAD DE AGUA '!BJ91</f>
        <v>0</v>
      </c>
      <c r="I249" s="122">
        <f>'BITÁCORA CALIDAD DE AGUA '!BM91</f>
        <v>0</v>
      </c>
      <c r="J249" s="122">
        <f>'BITÁCORA CALIDAD DE AGUA '!BP91</f>
        <v>0</v>
      </c>
      <c r="K249" s="122">
        <f>'BITÁCORA CALIDAD DE AGUA '!BE1397</f>
        <v>0</v>
      </c>
      <c r="L249" s="122">
        <f>'BITÁCORA CALIDAD DE AGUA '!BV91</f>
        <v>0</v>
      </c>
      <c r="M249" s="122">
        <f>'BITÁCORA CALIDAD DE AGUA '!BY91</f>
        <v>0</v>
      </c>
      <c r="N249" s="122">
        <f>'BITÁCORA CALIDAD DE AGUA '!CB91</f>
        <v>0</v>
      </c>
      <c r="O249" s="122">
        <f>'BITÁCORA CALIDAD DE AGUA '!CE91</f>
        <v>0</v>
      </c>
      <c r="P249" s="113">
        <f>'BITÁCORA CALIDAD DE AGUA '!CH91</f>
        <v>0</v>
      </c>
      <c r="Q249" s="113">
        <f>'BITÁCORA CALIDAD DE AGUA '!CK91</f>
        <v>0</v>
      </c>
      <c r="R249" s="113">
        <f>'BITÁCORA CALIDAD DE AGUA '!CN91</f>
        <v>0</v>
      </c>
      <c r="S249" s="113">
        <f>'BITÁCORA CALIDAD DE AGUA '!CQ91</f>
        <v>0</v>
      </c>
      <c r="T249" s="140"/>
      <c r="U249" s="140"/>
      <c r="V249" s="140"/>
      <c r="W249" s="113">
        <f>INDEX('Tabla datos 1'!E249:V249,MATCH(DASHBOARD!$B$96,'Tabla datos 1'!$E$1:$V$1,0))</f>
        <v>0</v>
      </c>
      <c r="X249" s="113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6" customFormat="1" x14ac:dyDescent="0.25">
      <c r="A250" s="79">
        <v>249</v>
      </c>
      <c r="B250" s="118">
        <f t="shared" si="3"/>
        <v>46177</v>
      </c>
      <c r="C250" s="112" t="s">
        <v>141</v>
      </c>
      <c r="D250" s="119">
        <v>3</v>
      </c>
      <c r="E250" s="122">
        <f>'BITÁCORA CALIDAD DE AGUA '!BA92</f>
        <v>0</v>
      </c>
      <c r="F250" s="122">
        <f>'BITÁCORA CALIDAD DE AGUA '!BD92</f>
        <v>0</v>
      </c>
      <c r="G250" s="122">
        <f>'BITÁCORA CALIDAD DE AGUA '!BG92</f>
        <v>0</v>
      </c>
      <c r="H250" s="122">
        <f>'BITÁCORA CALIDAD DE AGUA '!BJ92</f>
        <v>0</v>
      </c>
      <c r="I250" s="122">
        <f>'BITÁCORA CALIDAD DE AGUA '!BM92</f>
        <v>0</v>
      </c>
      <c r="J250" s="122">
        <f>'BITÁCORA CALIDAD DE AGUA '!BP92</f>
        <v>0</v>
      </c>
      <c r="K250" s="122">
        <f>'BITÁCORA CALIDAD DE AGUA '!BE1398</f>
        <v>0</v>
      </c>
      <c r="L250" s="122">
        <f>'BITÁCORA CALIDAD DE AGUA '!BV92</f>
        <v>0</v>
      </c>
      <c r="M250" s="122">
        <f>'BITÁCORA CALIDAD DE AGUA '!BY92</f>
        <v>0</v>
      </c>
      <c r="N250" s="122">
        <f>'BITÁCORA CALIDAD DE AGUA '!CB92</f>
        <v>0</v>
      </c>
      <c r="O250" s="122">
        <f>'BITÁCORA CALIDAD DE AGUA '!CE92</f>
        <v>0</v>
      </c>
      <c r="P250" s="113">
        <f>'BITÁCORA CALIDAD DE AGUA '!CH92</f>
        <v>0</v>
      </c>
      <c r="Q250" s="113">
        <f>'BITÁCORA CALIDAD DE AGUA '!CK92</f>
        <v>0</v>
      </c>
      <c r="R250" s="113">
        <f>'BITÁCORA CALIDAD DE AGUA '!CN92</f>
        <v>0</v>
      </c>
      <c r="S250" s="113">
        <f>'BITÁCORA CALIDAD DE AGUA '!CQ92</f>
        <v>0</v>
      </c>
      <c r="T250" s="140"/>
      <c r="U250" s="140"/>
      <c r="V250" s="140"/>
      <c r="W250" s="113">
        <f>INDEX('Tabla datos 1'!E250:V250,MATCH(DASHBOARD!$B$96,'Tabla datos 1'!$E$1:$V$1,0))</f>
        <v>0</v>
      </c>
      <c r="X250" s="113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6" customFormat="1" x14ac:dyDescent="0.25">
      <c r="A251" s="79">
        <v>250</v>
      </c>
      <c r="B251" s="118">
        <f t="shared" si="3"/>
        <v>46177</v>
      </c>
      <c r="C251" s="112" t="s">
        <v>142</v>
      </c>
      <c r="D251" s="119">
        <v>3</v>
      </c>
      <c r="E251" s="122">
        <f>'BITÁCORA CALIDAD DE AGUA '!BA93</f>
        <v>7200</v>
      </c>
      <c r="F251" s="122">
        <f>'BITÁCORA CALIDAD DE AGUA '!BD93</f>
        <v>6080</v>
      </c>
      <c r="G251" s="122">
        <f>'BITÁCORA CALIDAD DE AGUA '!BG93</f>
        <v>6060</v>
      </c>
      <c r="H251" s="122">
        <f>'BITÁCORA CALIDAD DE AGUA '!BJ93</f>
        <v>0</v>
      </c>
      <c r="I251" s="122">
        <f>'BITÁCORA CALIDAD DE AGUA '!BM93</f>
        <v>0</v>
      </c>
      <c r="J251" s="122">
        <f>'BITÁCORA CALIDAD DE AGUA '!BP93</f>
        <v>0</v>
      </c>
      <c r="K251" s="122">
        <f>'BITÁCORA CALIDAD DE AGUA '!BE1399</f>
        <v>0</v>
      </c>
      <c r="L251" s="122">
        <f>'BITÁCORA CALIDAD DE AGUA '!BV93</f>
        <v>4890</v>
      </c>
      <c r="M251" s="122">
        <f>'BITÁCORA CALIDAD DE AGUA '!BY93</f>
        <v>4950</v>
      </c>
      <c r="N251" s="122">
        <f>'BITÁCORA CALIDAD DE AGUA '!CB93</f>
        <v>14550</v>
      </c>
      <c r="O251" s="122">
        <f>'BITÁCORA CALIDAD DE AGUA '!CE93</f>
        <v>0</v>
      </c>
      <c r="P251" s="113">
        <f>'BITÁCORA CALIDAD DE AGUA '!CH93</f>
        <v>0</v>
      </c>
      <c r="Q251" s="113">
        <f>'BITÁCORA CALIDAD DE AGUA '!CK93</f>
        <v>0</v>
      </c>
      <c r="R251" s="113">
        <f>'BITÁCORA CALIDAD DE AGUA '!CN93</f>
        <v>0</v>
      </c>
      <c r="S251" s="113">
        <f>'BITÁCORA CALIDAD DE AGUA '!CQ93</f>
        <v>0</v>
      </c>
      <c r="T251" s="140"/>
      <c r="U251" s="140"/>
      <c r="V251" s="140"/>
      <c r="W251" s="113">
        <f>INDEX('Tabla datos 1'!E251:V251,MATCH(DASHBOARD!$B$96,'Tabla datos 1'!$E$1:$V$1,0))</f>
        <v>6060</v>
      </c>
      <c r="X251" s="113">
        <f>INDEX('Tabla datos 1'!E251:V251,MATCH(DASHBOARD!$B$275,'Tabla datos 1'!$E$1:$V$1,0))</f>
        <v>6060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6" customFormat="1" x14ac:dyDescent="0.25">
      <c r="A252" s="79">
        <v>251</v>
      </c>
      <c r="B252" s="118">
        <f t="shared" si="3"/>
        <v>46177</v>
      </c>
      <c r="C252" s="112" t="s">
        <v>143</v>
      </c>
      <c r="D252" s="119">
        <v>3</v>
      </c>
      <c r="E252" s="122">
        <f>'BITÁCORA CALIDAD DE AGUA '!BA94</f>
        <v>3752</v>
      </c>
      <c r="F252" s="122">
        <f>'BITÁCORA CALIDAD DE AGUA '!BD94</f>
        <v>16813</v>
      </c>
      <c r="G252" s="122">
        <f>'BITÁCORA CALIDAD DE AGUA '!BG94</f>
        <v>671</v>
      </c>
      <c r="H252" s="122">
        <f>'BITÁCORA CALIDAD DE AGUA '!BJ94</f>
        <v>0</v>
      </c>
      <c r="I252" s="122">
        <f>'BITÁCORA CALIDAD DE AGUA '!BM94</f>
        <v>0</v>
      </c>
      <c r="J252" s="122">
        <f>'BITÁCORA CALIDAD DE AGUA '!BP94</f>
        <v>0</v>
      </c>
      <c r="K252" s="122">
        <f>'BITÁCORA CALIDAD DE AGUA '!BE1400</f>
        <v>0</v>
      </c>
      <c r="L252" s="122">
        <f>'BITÁCORA CALIDAD DE AGUA '!BV94</f>
        <v>442</v>
      </c>
      <c r="M252" s="122">
        <f>'BITÁCORA CALIDAD DE AGUA '!BY94</f>
        <v>451</v>
      </c>
      <c r="N252" s="122">
        <f>'BITÁCORA CALIDAD DE AGUA '!CB94</f>
        <v>2242</v>
      </c>
      <c r="O252" s="122">
        <f>'BITÁCORA CALIDAD DE AGUA '!CE94</f>
        <v>0</v>
      </c>
      <c r="P252" s="113">
        <f>'BITÁCORA CALIDAD DE AGUA '!CH94</f>
        <v>0</v>
      </c>
      <c r="Q252" s="113">
        <f>'BITÁCORA CALIDAD DE AGUA '!CK94</f>
        <v>0</v>
      </c>
      <c r="R252" s="113">
        <f>'BITÁCORA CALIDAD DE AGUA '!CN94</f>
        <v>0</v>
      </c>
      <c r="S252" s="113">
        <f>'BITÁCORA CALIDAD DE AGUA '!CQ94</f>
        <v>0</v>
      </c>
      <c r="T252" s="140"/>
      <c r="U252" s="140"/>
      <c r="V252" s="140"/>
      <c r="W252" s="113">
        <f>INDEX('Tabla datos 1'!E252:V252,MATCH(DASHBOARD!$B$96,'Tabla datos 1'!$E$1:$V$1,0))</f>
        <v>671</v>
      </c>
      <c r="X252" s="113">
        <f>INDEX('Tabla datos 1'!E252:V252,MATCH(DASHBOARD!$B$275,'Tabla datos 1'!$E$1:$V$1,0))</f>
        <v>671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5" customFormat="1" ht="15.75" thickBot="1" x14ac:dyDescent="0.3">
      <c r="A253" s="79">
        <v>252</v>
      </c>
      <c r="B253" s="118">
        <f t="shared" si="3"/>
        <v>46177</v>
      </c>
      <c r="C253" s="123" t="s">
        <v>144</v>
      </c>
      <c r="D253" s="124">
        <v>3</v>
      </c>
      <c r="E253" s="126">
        <f>'BITÁCORA CALIDAD DE AGUA '!BA95</f>
        <v>0</v>
      </c>
      <c r="F253" s="126">
        <f>'BITÁCORA CALIDAD DE AGUA '!BD95</f>
        <v>0</v>
      </c>
      <c r="G253" s="126">
        <f>'BITÁCORA CALIDAD DE AGUA '!BG95</f>
        <v>0</v>
      </c>
      <c r="H253" s="126">
        <f>'BITÁCORA CALIDAD DE AGUA '!BJ95</f>
        <v>0</v>
      </c>
      <c r="I253" s="126">
        <f>'BITÁCORA CALIDAD DE AGUA '!BM95</f>
        <v>0</v>
      </c>
      <c r="J253" s="126">
        <f>'BITÁCORA CALIDAD DE AGUA '!BP95</f>
        <v>0</v>
      </c>
      <c r="K253" s="126">
        <f>'BITÁCORA CALIDAD DE AGUA '!BE1401</f>
        <v>0</v>
      </c>
      <c r="L253" s="126">
        <f>'BITÁCORA CALIDAD DE AGUA '!BV95</f>
        <v>0</v>
      </c>
      <c r="M253" s="126">
        <f>'BITÁCORA CALIDAD DE AGUA '!BY95</f>
        <v>0</v>
      </c>
      <c r="N253" s="126">
        <f>'BITÁCORA CALIDAD DE AGUA '!CB95</f>
        <v>0</v>
      </c>
      <c r="O253" s="126">
        <f>'BITÁCORA CALIDAD DE AGUA '!CE95</f>
        <v>0</v>
      </c>
      <c r="P253" s="114">
        <f>'BITÁCORA CALIDAD DE AGUA '!CH95</f>
        <v>0</v>
      </c>
      <c r="Q253" s="114">
        <f>'BITÁCORA CALIDAD DE AGUA '!CK95</f>
        <v>0</v>
      </c>
      <c r="R253" s="114">
        <f>'BITÁCORA CALIDAD DE AGUA '!CN95</f>
        <v>0</v>
      </c>
      <c r="S253" s="114">
        <f>'BITÁCORA CALIDAD DE AGUA '!CQ95</f>
        <v>0</v>
      </c>
      <c r="T253" s="141"/>
      <c r="U253" s="141"/>
      <c r="V253" s="141"/>
      <c r="W253" s="114">
        <f>INDEX('Tabla datos 1'!E253:V253,MATCH(DASHBOARD!$B$96,'Tabla datos 1'!$E$1:$V$1,0))</f>
        <v>0</v>
      </c>
      <c r="X253" s="114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79" customFormat="1" ht="12.2" customHeight="1" x14ac:dyDescent="0.25">
      <c r="A254" s="79">
        <v>253</v>
      </c>
      <c r="B254" s="75">
        <f>+B253+1</f>
        <v>46178</v>
      </c>
      <c r="C254" s="76" t="s">
        <v>125</v>
      </c>
      <c r="D254" s="77">
        <v>1</v>
      </c>
      <c r="E254" s="78">
        <f>'BITÁCORA CALIDAD DE AGUA '!AY99</f>
        <v>41.2</v>
      </c>
      <c r="F254" s="78">
        <f>'BITÁCORA CALIDAD DE AGUA '!BB99</f>
        <v>34.799999999999997</v>
      </c>
      <c r="G254" s="78">
        <f>'BITÁCORA CALIDAD DE AGUA '!BE99</f>
        <v>32.5</v>
      </c>
      <c r="H254" s="78">
        <f>'BITÁCORA CALIDAD DE AGUA '!BH99</f>
        <v>33.200000000000003</v>
      </c>
      <c r="I254" s="78">
        <f>'BITÁCORA CALIDAD DE AGUA '!BK99</f>
        <v>0</v>
      </c>
      <c r="J254" s="78">
        <f>'BITÁCORA CALIDAD DE AGUA '!BN99</f>
        <v>32.1</v>
      </c>
      <c r="K254" s="78">
        <f>'BITÁCORA CALIDAD DE AGUA '!BQ99</f>
        <v>31.7</v>
      </c>
      <c r="L254" s="78">
        <f>'BITÁCORA CALIDAD DE AGUA '!BT99</f>
        <v>33.799999999999997</v>
      </c>
      <c r="M254" s="78">
        <f>'BITÁCORA CALIDAD DE AGUA '!BW99</f>
        <v>34.1</v>
      </c>
      <c r="N254" s="78">
        <f>'BITÁCORA CALIDAD DE AGUA '!BZ99</f>
        <v>31.6</v>
      </c>
      <c r="O254" s="78">
        <f>'BITÁCORA CALIDAD DE AGUA '!CC99</f>
        <v>0</v>
      </c>
      <c r="P254" s="76">
        <f>'BITÁCORA CALIDAD DE AGUA '!CF99</f>
        <v>23.3</v>
      </c>
      <c r="Q254" s="76">
        <f>'BITÁCORA CALIDAD DE AGUA '!CI99</f>
        <v>0</v>
      </c>
      <c r="R254" s="76">
        <f>'BITÁCORA CALIDAD DE AGUA '!CL99</f>
        <v>0</v>
      </c>
      <c r="S254" s="76">
        <f>'BITÁCORA CALIDAD DE AGUA '!CO99</f>
        <v>0</v>
      </c>
      <c r="T254" s="127"/>
      <c r="U254" s="127"/>
      <c r="V254" s="127"/>
      <c r="W254" s="76">
        <f>INDEX('Tabla datos 1'!E254:V254,MATCH(DASHBOARD!$B$96,'Tabla datos 1'!$E$1:$V$1,0))</f>
        <v>32.5</v>
      </c>
      <c r="X254" s="76">
        <f>INDEX('Tabla datos 1'!E254:V254,MATCH(DASHBOARD!$B$275,'Tabla datos 1'!$E$1:$V$1,0))</f>
        <v>32.5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79" customFormat="1" ht="12.2" customHeight="1" x14ac:dyDescent="0.25">
      <c r="A255" s="79">
        <v>254</v>
      </c>
      <c r="B255" s="80">
        <f>+B254</f>
        <v>46178</v>
      </c>
      <c r="C255" s="81" t="s">
        <v>8</v>
      </c>
      <c r="D255" s="82">
        <v>1</v>
      </c>
      <c r="E255" s="83">
        <f>'BITÁCORA CALIDAD DE AGUA '!AY100</f>
        <v>9.25</v>
      </c>
      <c r="F255" s="83">
        <f>'BITÁCORA CALIDAD DE AGUA '!BB100</f>
        <v>7.28</v>
      </c>
      <c r="G255" s="83">
        <f>'BITÁCORA CALIDAD DE AGUA '!BE100</f>
        <v>6.86</v>
      </c>
      <c r="H255" s="83">
        <f>'BITÁCORA CALIDAD DE AGUA '!BH100</f>
        <v>7.19</v>
      </c>
      <c r="I255" s="83">
        <f>'BITÁCORA CALIDAD DE AGUA '!BK100</f>
        <v>0</v>
      </c>
      <c r="J255" s="83">
        <f>'BITÁCORA CALIDAD DE AGUA '!BN100</f>
        <v>7.62</v>
      </c>
      <c r="K255" s="83">
        <f>'BITÁCORA CALIDAD DE AGUA '!BQ100</f>
        <v>7.32</v>
      </c>
      <c r="L255" s="83">
        <f>'BITÁCORA CALIDAD DE AGUA '!BT100</f>
        <v>7.52</v>
      </c>
      <c r="M255" s="83">
        <f>'BITÁCORA CALIDAD DE AGUA '!BW100</f>
        <v>7.55</v>
      </c>
      <c r="N255" s="83">
        <f>'BITÁCORA CALIDAD DE AGUA '!BZ100</f>
        <v>7.3</v>
      </c>
      <c r="O255" s="83">
        <f>'BITÁCORA CALIDAD DE AGUA '!CC100</f>
        <v>0</v>
      </c>
      <c r="P255" s="84">
        <f>'BITÁCORA CALIDAD DE AGUA '!CF100</f>
        <v>6.9</v>
      </c>
      <c r="Q255" s="84">
        <f>'BITÁCORA CALIDAD DE AGUA '!CI100</f>
        <v>0</v>
      </c>
      <c r="R255" s="84">
        <f>'BITÁCORA CALIDAD DE AGUA '!CL100</f>
        <v>0</v>
      </c>
      <c r="S255" s="84">
        <f>'BITÁCORA CALIDAD DE AGUA '!CO100</f>
        <v>0</v>
      </c>
      <c r="T255" s="128"/>
      <c r="U255" s="128"/>
      <c r="V255" s="128"/>
      <c r="W255" s="84">
        <f>INDEX('Tabla datos 1'!E255:V255,MATCH(DASHBOARD!$B$96,'Tabla datos 1'!$E$1:$V$1,0))</f>
        <v>6.86</v>
      </c>
      <c r="X255" s="84">
        <f>INDEX('Tabla datos 1'!E255:V255,MATCH(DASHBOARD!$B$275,'Tabla datos 1'!$E$1:$V$1,0))</f>
        <v>6.86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79" customFormat="1" ht="12.2" customHeight="1" x14ac:dyDescent="0.25">
      <c r="A256" s="79">
        <v>255</v>
      </c>
      <c r="B256" s="80">
        <f t="shared" ref="B256:B316" si="4">+B255</f>
        <v>46178</v>
      </c>
      <c r="C256" s="85" t="s">
        <v>126</v>
      </c>
      <c r="D256" s="82">
        <v>1</v>
      </c>
      <c r="E256" s="86">
        <f>'BITÁCORA CALIDAD DE AGUA '!AY101</f>
        <v>0</v>
      </c>
      <c r="F256" s="86">
        <f>'BITÁCORA CALIDAD DE AGUA '!BB101</f>
        <v>0</v>
      </c>
      <c r="G256" s="86">
        <f>'BITÁCORA CALIDAD DE AGUA '!BE101</f>
        <v>0</v>
      </c>
      <c r="H256" s="86">
        <f>'BITÁCORA CALIDAD DE AGUA '!BH101</f>
        <v>0</v>
      </c>
      <c r="I256" s="86">
        <f>'BITÁCORA CALIDAD DE AGUA '!BK101</f>
        <v>0</v>
      </c>
      <c r="J256" s="86">
        <f>'BITÁCORA CALIDAD DE AGUA '!BN101</f>
        <v>0</v>
      </c>
      <c r="K256" s="86">
        <f>'BITÁCORA CALIDAD DE AGUA '!BQ101</f>
        <v>0</v>
      </c>
      <c r="L256" s="86">
        <f>'BITÁCORA CALIDAD DE AGUA '!BT101</f>
        <v>0</v>
      </c>
      <c r="M256" s="86">
        <f>'BITÁCORA CALIDAD DE AGUA '!BW101</f>
        <v>0</v>
      </c>
      <c r="N256" s="86">
        <f>'BITÁCORA CALIDAD DE AGUA '!BZ101</f>
        <v>0</v>
      </c>
      <c r="O256" s="86">
        <f>'BITÁCORA CALIDAD DE AGUA '!CC101</f>
        <v>0</v>
      </c>
      <c r="P256" s="85">
        <f>'BITÁCORA CALIDAD DE AGUA '!CF101</f>
        <v>0</v>
      </c>
      <c r="Q256" s="85">
        <f>'BITÁCORA CALIDAD DE AGUA '!CI101</f>
        <v>0</v>
      </c>
      <c r="R256" s="85">
        <f>'BITÁCORA CALIDAD DE AGUA '!CL101</f>
        <v>0</v>
      </c>
      <c r="S256" s="85">
        <f>'BITÁCORA CALIDAD DE AGUA '!CO101</f>
        <v>0</v>
      </c>
      <c r="T256" s="129"/>
      <c r="U256" s="129"/>
      <c r="V256" s="129"/>
      <c r="W256" s="85">
        <f>INDEX('Tabla datos 1'!E256:V256,MATCH(DASHBOARD!$B$96,'Tabla datos 1'!$E$1:$V$1,0))</f>
        <v>0</v>
      </c>
      <c r="X256" s="85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79" customFormat="1" ht="12.2" customHeight="1" x14ac:dyDescent="0.25">
      <c r="A257" s="79">
        <v>256</v>
      </c>
      <c r="B257" s="80">
        <f t="shared" si="4"/>
        <v>46178</v>
      </c>
      <c r="C257" s="85" t="s">
        <v>127</v>
      </c>
      <c r="D257" s="82">
        <v>1</v>
      </c>
      <c r="E257" s="87">
        <f>'BITÁCORA CALIDAD DE AGUA '!AY102</f>
        <v>1510</v>
      </c>
      <c r="F257" s="87">
        <f>'BITÁCORA CALIDAD DE AGUA '!BB102</f>
        <v>2780</v>
      </c>
      <c r="G257" s="87">
        <f>'BITÁCORA CALIDAD DE AGUA '!BE102</f>
        <v>2700</v>
      </c>
      <c r="H257" s="87">
        <f>'BITÁCORA CALIDAD DE AGUA '!BH102</f>
        <v>0</v>
      </c>
      <c r="I257" s="87">
        <f>'BITÁCORA CALIDAD DE AGUA '!BK102</f>
        <v>0</v>
      </c>
      <c r="J257" s="87">
        <f>'BITÁCORA CALIDAD DE AGUA '!BN102</f>
        <v>0</v>
      </c>
      <c r="K257" s="87">
        <f>'BITÁCORA CALIDAD DE AGUA '!BQ102</f>
        <v>0</v>
      </c>
      <c r="L257" s="87">
        <f>'BITÁCORA CALIDAD DE AGUA '!BT102</f>
        <v>2166</v>
      </c>
      <c r="M257" s="87">
        <f>'BITÁCORA CALIDAD DE AGUA '!BW102</f>
        <v>2170</v>
      </c>
      <c r="N257" s="87">
        <f>'BITÁCORA CALIDAD DE AGUA '!BZ102</f>
        <v>3390</v>
      </c>
      <c r="O257" s="87">
        <f>'BITÁCORA CALIDAD DE AGUA '!CC102</f>
        <v>0</v>
      </c>
      <c r="P257" s="81">
        <f>'BITÁCORA CALIDAD DE AGUA '!CF102</f>
        <v>206.1</v>
      </c>
      <c r="Q257" s="81">
        <f>'BITÁCORA CALIDAD DE AGUA '!CI102</f>
        <v>0</v>
      </c>
      <c r="R257" s="81">
        <f>'BITÁCORA CALIDAD DE AGUA '!CL102</f>
        <v>0</v>
      </c>
      <c r="S257" s="81">
        <f>'BITÁCORA CALIDAD DE AGUA '!CO102</f>
        <v>0</v>
      </c>
      <c r="T257" s="130"/>
      <c r="U257" s="130"/>
      <c r="V257" s="130"/>
      <c r="W257" s="81">
        <f>INDEX('Tabla datos 1'!E257:V257,MATCH(DASHBOARD!$B$96,'Tabla datos 1'!$E$1:$V$1,0))</f>
        <v>2700</v>
      </c>
      <c r="X257" s="81">
        <f>INDEX('Tabla datos 1'!E257:V257,MATCH(DASHBOARD!$B$275,'Tabla datos 1'!$E$1:$V$1,0))</f>
        <v>2700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79" customFormat="1" ht="12.2" customHeight="1" x14ac:dyDescent="0.25">
      <c r="A258" s="79">
        <v>257</v>
      </c>
      <c r="B258" s="80">
        <f t="shared" si="4"/>
        <v>46178</v>
      </c>
      <c r="C258" s="85" t="s">
        <v>128</v>
      </c>
      <c r="D258" s="82">
        <v>1</v>
      </c>
      <c r="E258" s="87">
        <f>'BITÁCORA CALIDAD DE AGUA '!AY103</f>
        <v>200</v>
      </c>
      <c r="F258" s="87">
        <f>'BITÁCORA CALIDAD DE AGUA '!BB103</f>
        <v>1267</v>
      </c>
      <c r="G258" s="87">
        <f>'BITÁCORA CALIDAD DE AGUA '!BE103</f>
        <v>10</v>
      </c>
      <c r="H258" s="87">
        <f>'BITÁCORA CALIDAD DE AGUA '!BH103</f>
        <v>7622</v>
      </c>
      <c r="I258" s="87">
        <f>'BITÁCORA CALIDAD DE AGUA '!BK103</f>
        <v>0</v>
      </c>
      <c r="J258" s="87">
        <f>'BITÁCORA CALIDAD DE AGUA '!BN103</f>
        <v>13421</v>
      </c>
      <c r="K258" s="87">
        <f>'BITÁCORA CALIDAD DE AGUA '!BQ103</f>
        <v>13060</v>
      </c>
      <c r="L258" s="87">
        <f>'BITÁCORA CALIDAD DE AGUA '!BT103</f>
        <v>1</v>
      </c>
      <c r="M258" s="87">
        <f>'BITÁCORA CALIDAD DE AGUA '!BW103</f>
        <v>1</v>
      </c>
      <c r="N258" s="87">
        <f>'BITÁCORA CALIDAD DE AGUA '!BZ103</f>
        <v>45</v>
      </c>
      <c r="O258" s="87">
        <f>'BITÁCORA CALIDAD DE AGUA '!CC103</f>
        <v>0</v>
      </c>
      <c r="P258" s="81">
        <f>'BITÁCORA CALIDAD DE AGUA '!CF103</f>
        <v>0</v>
      </c>
      <c r="Q258" s="81">
        <f>'BITÁCORA CALIDAD DE AGUA '!CI103</f>
        <v>0</v>
      </c>
      <c r="R258" s="81">
        <f>'BITÁCORA CALIDAD DE AGUA '!CL103</f>
        <v>0</v>
      </c>
      <c r="S258" s="81">
        <f>'BITÁCORA CALIDAD DE AGUA '!CO103</f>
        <v>0</v>
      </c>
      <c r="T258" s="130"/>
      <c r="U258" s="130"/>
      <c r="V258" s="130"/>
      <c r="W258" s="81">
        <f>INDEX('Tabla datos 1'!E258:V258,MATCH(DASHBOARD!$B$96,'Tabla datos 1'!$E$1:$V$1,0))</f>
        <v>10</v>
      </c>
      <c r="X258" s="81">
        <f>INDEX('Tabla datos 1'!E258:V258,MATCH(DASHBOARD!$B$275,'Tabla datos 1'!$E$1:$V$1,0))</f>
        <v>10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79" customFormat="1" ht="12.2" customHeight="1" x14ac:dyDescent="0.25">
      <c r="A259" s="79">
        <v>258</v>
      </c>
      <c r="B259" s="80">
        <f t="shared" si="4"/>
        <v>46178</v>
      </c>
      <c r="C259" s="85" t="s">
        <v>129</v>
      </c>
      <c r="D259" s="82">
        <v>1</v>
      </c>
      <c r="E259" s="87">
        <f>'BITÁCORA CALIDAD DE AGUA '!AY104</f>
        <v>1</v>
      </c>
      <c r="F259" s="87">
        <f>'BITÁCORA CALIDAD DE AGUA '!BB104</f>
        <v>12</v>
      </c>
      <c r="G259" s="87">
        <f>'BITÁCORA CALIDAD DE AGUA '!BE104</f>
        <v>0.3</v>
      </c>
      <c r="H259" s="87">
        <f>'BITÁCORA CALIDAD DE AGUA '!BH104</f>
        <v>900</v>
      </c>
      <c r="I259" s="87">
        <f>'BITÁCORA CALIDAD DE AGUA '!BK104</f>
        <v>0</v>
      </c>
      <c r="J259" s="87">
        <f>'BITÁCORA CALIDAD DE AGUA '!BN104</f>
        <v>1000</v>
      </c>
      <c r="K259" s="87">
        <f>'BITÁCORA CALIDAD DE AGUA '!BQ104</f>
        <v>1000</v>
      </c>
      <c r="L259" s="87">
        <f>'BITÁCORA CALIDAD DE AGUA '!BT104</f>
        <v>0</v>
      </c>
      <c r="M259" s="87">
        <f>'BITÁCORA CALIDAD DE AGUA '!BW104</f>
        <v>0</v>
      </c>
      <c r="N259" s="87">
        <f>'BITÁCORA CALIDAD DE AGUA '!BZ104</f>
        <v>0</v>
      </c>
      <c r="O259" s="87">
        <f>'BITÁCORA CALIDAD DE AGUA '!CC104</f>
        <v>0</v>
      </c>
      <c r="P259" s="81">
        <f>'BITÁCORA CALIDAD DE AGUA '!CF104</f>
        <v>0</v>
      </c>
      <c r="Q259" s="81">
        <f>'BITÁCORA CALIDAD DE AGUA '!CI104</f>
        <v>0</v>
      </c>
      <c r="R259" s="81">
        <f>'BITÁCORA CALIDAD DE AGUA '!CL104</f>
        <v>0</v>
      </c>
      <c r="S259" s="81">
        <f>'BITÁCORA CALIDAD DE AGUA '!CO104</f>
        <v>0</v>
      </c>
      <c r="T259" s="130"/>
      <c r="U259" s="130"/>
      <c r="V259" s="130"/>
      <c r="W259" s="81">
        <f>INDEX('Tabla datos 1'!E259:V259,MATCH(DASHBOARD!$B$96,'Tabla datos 1'!$E$1:$V$1,0))</f>
        <v>0.3</v>
      </c>
      <c r="X259" s="81">
        <f>INDEX('Tabla datos 1'!E259:V259,MATCH(DASHBOARD!$B$275,'Tabla datos 1'!$E$1:$V$1,0))</f>
        <v>0.3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79" customFormat="1" ht="12.2" customHeight="1" x14ac:dyDescent="0.25">
      <c r="A260" s="79">
        <v>259</v>
      </c>
      <c r="B260" s="80">
        <f t="shared" si="4"/>
        <v>46178</v>
      </c>
      <c r="C260" s="85" t="s">
        <v>130</v>
      </c>
      <c r="D260" s="82">
        <v>1</v>
      </c>
      <c r="E260" s="87">
        <f>'BITÁCORA CALIDAD DE AGUA '!AY105</f>
        <v>0</v>
      </c>
      <c r="F260" s="87">
        <f>'BITÁCORA CALIDAD DE AGUA '!BB105</f>
        <v>0</v>
      </c>
      <c r="G260" s="87">
        <f>'BITÁCORA CALIDAD DE AGUA '!BE105</f>
        <v>0</v>
      </c>
      <c r="H260" s="87">
        <f>'BITÁCORA CALIDAD DE AGUA '!BH105</f>
        <v>0</v>
      </c>
      <c r="I260" s="87">
        <f>'BITÁCORA CALIDAD DE AGUA '!BK105</f>
        <v>0</v>
      </c>
      <c r="J260" s="87">
        <f>'BITÁCORA CALIDAD DE AGUA '!BN105</f>
        <v>0</v>
      </c>
      <c r="K260" s="87">
        <f>'BITÁCORA CALIDAD DE AGUA '!BQ105</f>
        <v>0</v>
      </c>
      <c r="L260" s="87">
        <f>'BITÁCORA CALIDAD DE AGUA '!BT105</f>
        <v>0</v>
      </c>
      <c r="M260" s="87">
        <f>'BITÁCORA CALIDAD DE AGUA '!BW105</f>
        <v>0</v>
      </c>
      <c r="N260" s="87">
        <f>'BITÁCORA CALIDAD DE AGUA '!BZ105</f>
        <v>0</v>
      </c>
      <c r="O260" s="87">
        <f>'BITÁCORA CALIDAD DE AGUA '!CC105</f>
        <v>0</v>
      </c>
      <c r="P260" s="81">
        <f>'BITÁCORA CALIDAD DE AGUA '!CF105</f>
        <v>0.06</v>
      </c>
      <c r="Q260" s="81">
        <f>'BITÁCORA CALIDAD DE AGUA '!CI105</f>
        <v>0</v>
      </c>
      <c r="R260" s="81">
        <f>'BITÁCORA CALIDAD DE AGUA '!CL105</f>
        <v>0</v>
      </c>
      <c r="S260" s="81">
        <f>'BITÁCORA CALIDAD DE AGUA '!CO105</f>
        <v>0</v>
      </c>
      <c r="T260" s="130"/>
      <c r="U260" s="130"/>
      <c r="V260" s="130"/>
      <c r="W260" s="81">
        <f>INDEX('Tabla datos 1'!E260:V260,MATCH(DASHBOARD!$B$96,'Tabla datos 1'!$E$1:$V$1,0))</f>
        <v>0</v>
      </c>
      <c r="X260" s="81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79" customFormat="1" ht="12.2" customHeight="1" x14ac:dyDescent="0.25">
      <c r="A261" s="79">
        <v>260</v>
      </c>
      <c r="B261" s="80">
        <f t="shared" si="4"/>
        <v>46178</v>
      </c>
      <c r="C261" s="85" t="s">
        <v>131</v>
      </c>
      <c r="D261" s="82">
        <v>1</v>
      </c>
      <c r="E261" s="87">
        <f>'BITÁCORA CALIDAD DE AGUA '!AY106</f>
        <v>0</v>
      </c>
      <c r="F261" s="87">
        <f>'BITÁCORA CALIDAD DE AGUA '!BB106</f>
        <v>0</v>
      </c>
      <c r="G261" s="87">
        <f>'BITÁCORA CALIDAD DE AGUA '!BE106</f>
        <v>0</v>
      </c>
      <c r="H261" s="87">
        <f>'BITÁCORA CALIDAD DE AGUA '!BH106</f>
        <v>0</v>
      </c>
      <c r="I261" s="87">
        <f>'BITÁCORA CALIDAD DE AGUA '!BK106</f>
        <v>0</v>
      </c>
      <c r="J261" s="87">
        <f>'BITÁCORA CALIDAD DE AGUA '!BN106</f>
        <v>0</v>
      </c>
      <c r="K261" s="87">
        <f>'BITÁCORA CALIDAD DE AGUA '!BQ106</f>
        <v>0</v>
      </c>
      <c r="L261" s="87">
        <f>'BITÁCORA CALIDAD DE AGUA '!BT106</f>
        <v>0</v>
      </c>
      <c r="M261" s="87">
        <f>'BITÁCORA CALIDAD DE AGUA '!BW106</f>
        <v>0</v>
      </c>
      <c r="N261" s="87">
        <f>'BITÁCORA CALIDAD DE AGUA '!BZ106</f>
        <v>0</v>
      </c>
      <c r="O261" s="87">
        <f>'BITÁCORA CALIDAD DE AGUA '!CC106</f>
        <v>0</v>
      </c>
      <c r="P261" s="81">
        <f>'BITÁCORA CALIDAD DE AGUA '!CF106</f>
        <v>0</v>
      </c>
      <c r="Q261" s="81">
        <f>'BITÁCORA CALIDAD DE AGUA '!CI106</f>
        <v>0</v>
      </c>
      <c r="R261" s="81">
        <f>'BITÁCORA CALIDAD DE AGUA '!CL106</f>
        <v>0</v>
      </c>
      <c r="S261" s="81">
        <f>'BITÁCORA CALIDAD DE AGUA '!CO106</f>
        <v>0</v>
      </c>
      <c r="T261" s="130"/>
      <c r="U261" s="130"/>
      <c r="V261" s="130"/>
      <c r="W261" s="81">
        <f>INDEX('Tabla datos 1'!E261:V261,MATCH(DASHBOARD!$B$96,'Tabla datos 1'!$E$1:$V$1,0))</f>
        <v>0</v>
      </c>
      <c r="X261" s="81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79" customFormat="1" ht="12.2" customHeight="1" x14ac:dyDescent="0.25">
      <c r="A262" s="79">
        <v>261</v>
      </c>
      <c r="B262" s="80">
        <f t="shared" si="4"/>
        <v>46178</v>
      </c>
      <c r="C262" s="85" t="s">
        <v>132</v>
      </c>
      <c r="D262" s="82">
        <v>1</v>
      </c>
      <c r="E262" s="87">
        <f>'BITÁCORA CALIDAD DE AGUA '!AY107</f>
        <v>0</v>
      </c>
      <c r="F262" s="87">
        <f>'BITÁCORA CALIDAD DE AGUA '!BB107</f>
        <v>0</v>
      </c>
      <c r="G262" s="87">
        <f>'BITÁCORA CALIDAD DE AGUA '!BE107</f>
        <v>0</v>
      </c>
      <c r="H262" s="87">
        <f>'BITÁCORA CALIDAD DE AGUA '!BH107</f>
        <v>0</v>
      </c>
      <c r="I262" s="87">
        <f>'BITÁCORA CALIDAD DE AGUA '!BK107</f>
        <v>0</v>
      </c>
      <c r="J262" s="87">
        <f>'BITÁCORA CALIDAD DE AGUA '!BN107</f>
        <v>0</v>
      </c>
      <c r="K262" s="87">
        <f>'BITÁCORA CALIDAD DE AGUA '!BQ107</f>
        <v>0</v>
      </c>
      <c r="L262" s="87">
        <f>'BITÁCORA CALIDAD DE AGUA '!BT107</f>
        <v>0</v>
      </c>
      <c r="M262" s="87">
        <f>'BITÁCORA CALIDAD DE AGUA '!BW107</f>
        <v>0</v>
      </c>
      <c r="N262" s="87">
        <f>'BITÁCORA CALIDAD DE AGUA '!BZ107</f>
        <v>0</v>
      </c>
      <c r="O262" s="87">
        <f>'BITÁCORA CALIDAD DE AGUA '!CC107</f>
        <v>0</v>
      </c>
      <c r="P262" s="81">
        <f>'BITÁCORA CALIDAD DE AGUA '!CF107</f>
        <v>0</v>
      </c>
      <c r="Q262" s="81">
        <f>'BITÁCORA CALIDAD DE AGUA '!CI107</f>
        <v>0</v>
      </c>
      <c r="R262" s="81">
        <f>'BITÁCORA CALIDAD DE AGUA '!CL107</f>
        <v>0</v>
      </c>
      <c r="S262" s="81">
        <f>'BITÁCORA CALIDAD DE AGUA '!CO107</f>
        <v>0</v>
      </c>
      <c r="T262" s="130"/>
      <c r="U262" s="130"/>
      <c r="V262" s="130"/>
      <c r="W262" s="81">
        <f>INDEX('Tabla datos 1'!E262:V262,MATCH(DASHBOARD!$B$96,'Tabla datos 1'!$E$1:$V$1,0))</f>
        <v>0</v>
      </c>
      <c r="X262" s="81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79" customFormat="1" ht="12.2" customHeight="1" x14ac:dyDescent="0.25">
      <c r="A263" s="79">
        <v>262</v>
      </c>
      <c r="B263" s="80">
        <f t="shared" si="4"/>
        <v>46178</v>
      </c>
      <c r="C263" s="85" t="s">
        <v>133</v>
      </c>
      <c r="D263" s="82">
        <v>1</v>
      </c>
      <c r="E263" s="87">
        <f>'BITÁCORA CALIDAD DE AGUA '!AY108</f>
        <v>0</v>
      </c>
      <c r="F263" s="87">
        <f>'BITÁCORA CALIDAD DE AGUA '!BB108</f>
        <v>0</v>
      </c>
      <c r="G263" s="87">
        <f>'BITÁCORA CALIDAD DE AGUA '!BE108</f>
        <v>0</v>
      </c>
      <c r="H263" s="87">
        <f>'BITÁCORA CALIDAD DE AGUA '!BH108</f>
        <v>0</v>
      </c>
      <c r="I263" s="87">
        <f>'BITÁCORA CALIDAD DE AGUA '!BK108</f>
        <v>0</v>
      </c>
      <c r="J263" s="87">
        <f>'BITÁCORA CALIDAD DE AGUA '!BN108</f>
        <v>0</v>
      </c>
      <c r="K263" s="87">
        <f>'BITÁCORA CALIDAD DE AGUA '!BQ108</f>
        <v>0</v>
      </c>
      <c r="L263" s="87">
        <f>'BITÁCORA CALIDAD DE AGUA '!BT108</f>
        <v>0</v>
      </c>
      <c r="M263" s="87">
        <f>'BITÁCORA CALIDAD DE AGUA '!BW108</f>
        <v>0</v>
      </c>
      <c r="N263" s="87">
        <f>'BITÁCORA CALIDAD DE AGUA '!BZ108</f>
        <v>0</v>
      </c>
      <c r="O263" s="87">
        <f>'BITÁCORA CALIDAD DE AGUA '!CC108</f>
        <v>0</v>
      </c>
      <c r="P263" s="81">
        <f>'BITÁCORA CALIDAD DE AGUA '!CF108</f>
        <v>0</v>
      </c>
      <c r="Q263" s="81">
        <f>'BITÁCORA CALIDAD DE AGUA '!CI108</f>
        <v>0</v>
      </c>
      <c r="R263" s="81">
        <f>'BITÁCORA CALIDAD DE AGUA '!CL108</f>
        <v>0</v>
      </c>
      <c r="S263" s="81">
        <f>'BITÁCORA CALIDAD DE AGUA '!CO108</f>
        <v>0</v>
      </c>
      <c r="T263" s="130"/>
      <c r="U263" s="130"/>
      <c r="V263" s="130"/>
      <c r="W263" s="81">
        <f>INDEX('Tabla datos 1'!E263:V263,MATCH(DASHBOARD!$B$96,'Tabla datos 1'!$E$1:$V$1,0))</f>
        <v>0</v>
      </c>
      <c r="X263" s="81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79" customFormat="1" ht="12.2" customHeight="1" x14ac:dyDescent="0.25">
      <c r="A264" s="79">
        <v>263</v>
      </c>
      <c r="B264" s="80">
        <f t="shared" si="4"/>
        <v>46178</v>
      </c>
      <c r="C264" s="85" t="s">
        <v>134</v>
      </c>
      <c r="D264" s="82">
        <v>1</v>
      </c>
      <c r="E264" s="87">
        <f>'BITÁCORA CALIDAD DE AGUA '!AY109</f>
        <v>0</v>
      </c>
      <c r="F264" s="87">
        <f>'BITÁCORA CALIDAD DE AGUA '!BB109</f>
        <v>0</v>
      </c>
      <c r="G264" s="87">
        <f>'BITÁCORA CALIDAD DE AGUA '!BE109</f>
        <v>0</v>
      </c>
      <c r="H264" s="87">
        <f>'BITÁCORA CALIDAD DE AGUA '!BH109</f>
        <v>0</v>
      </c>
      <c r="I264" s="87">
        <f>'BITÁCORA CALIDAD DE AGUA '!BK109</f>
        <v>0</v>
      </c>
      <c r="J264" s="87">
        <f>'BITÁCORA CALIDAD DE AGUA '!BN109</f>
        <v>0</v>
      </c>
      <c r="K264" s="87">
        <f>'BITÁCORA CALIDAD DE AGUA '!BQ109</f>
        <v>0</v>
      </c>
      <c r="L264" s="87">
        <f>'BITÁCORA CALIDAD DE AGUA '!BT109</f>
        <v>0</v>
      </c>
      <c r="M264" s="87">
        <f>'BITÁCORA CALIDAD DE AGUA '!BW109</f>
        <v>0</v>
      </c>
      <c r="N264" s="87">
        <f>'BITÁCORA CALIDAD DE AGUA '!BZ109</f>
        <v>0</v>
      </c>
      <c r="O264" s="87">
        <f>'BITÁCORA CALIDAD DE AGUA '!CC109</f>
        <v>0</v>
      </c>
      <c r="P264" s="81">
        <f>'BITÁCORA CALIDAD DE AGUA '!CF109</f>
        <v>0</v>
      </c>
      <c r="Q264" s="81">
        <f>'BITÁCORA CALIDAD DE AGUA '!CI109</f>
        <v>0</v>
      </c>
      <c r="R264" s="81">
        <f>'BITÁCORA CALIDAD DE AGUA '!CL109</f>
        <v>0</v>
      </c>
      <c r="S264" s="81">
        <f>'BITÁCORA CALIDAD DE AGUA '!CO109</f>
        <v>0</v>
      </c>
      <c r="T264" s="130"/>
      <c r="U264" s="130"/>
      <c r="V264" s="130"/>
      <c r="W264" s="81">
        <f>INDEX('Tabla datos 1'!E264:V264,MATCH(DASHBOARD!$B$96,'Tabla datos 1'!$E$1:$V$1,0))</f>
        <v>0</v>
      </c>
      <c r="X264" s="81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79" customFormat="1" ht="12.2" customHeight="1" x14ac:dyDescent="0.25">
      <c r="A265" s="79">
        <v>264</v>
      </c>
      <c r="B265" s="80">
        <f t="shared" si="4"/>
        <v>46178</v>
      </c>
      <c r="C265" s="85" t="s">
        <v>135</v>
      </c>
      <c r="D265" s="82">
        <v>1</v>
      </c>
      <c r="E265" s="87">
        <f>'BITÁCORA CALIDAD DE AGUA '!AY110</f>
        <v>0</v>
      </c>
      <c r="F265" s="87">
        <f>'BITÁCORA CALIDAD DE AGUA '!BB110</f>
        <v>0</v>
      </c>
      <c r="G265" s="87">
        <f>'BITÁCORA CALIDAD DE AGUA '!BE110</f>
        <v>0</v>
      </c>
      <c r="H265" s="87">
        <f>'BITÁCORA CALIDAD DE AGUA '!BH110</f>
        <v>0</v>
      </c>
      <c r="I265" s="87">
        <f>'BITÁCORA CALIDAD DE AGUA '!BK110</f>
        <v>0</v>
      </c>
      <c r="J265" s="87">
        <f>'BITÁCORA CALIDAD DE AGUA '!BN110</f>
        <v>0</v>
      </c>
      <c r="K265" s="87">
        <f>'BITÁCORA CALIDAD DE AGUA '!BQ110</f>
        <v>0</v>
      </c>
      <c r="L265" s="87">
        <f>'BITÁCORA CALIDAD DE AGUA '!BT110</f>
        <v>0</v>
      </c>
      <c r="M265" s="87">
        <f>'BITÁCORA CALIDAD DE AGUA '!BW110</f>
        <v>0</v>
      </c>
      <c r="N265" s="87">
        <f>'BITÁCORA CALIDAD DE AGUA '!BZ110</f>
        <v>0</v>
      </c>
      <c r="O265" s="87">
        <f>'BITÁCORA CALIDAD DE AGUA '!CC110</f>
        <v>0</v>
      </c>
      <c r="P265" s="81">
        <f>'BITÁCORA CALIDAD DE AGUA '!CF110</f>
        <v>0</v>
      </c>
      <c r="Q265" s="81">
        <f>'BITÁCORA CALIDAD DE AGUA '!CI110</f>
        <v>0</v>
      </c>
      <c r="R265" s="81">
        <f>'BITÁCORA CALIDAD DE AGUA '!CL110</f>
        <v>0</v>
      </c>
      <c r="S265" s="81">
        <f>'BITÁCORA CALIDAD DE AGUA '!CO110</f>
        <v>0</v>
      </c>
      <c r="T265" s="130"/>
      <c r="U265" s="130"/>
      <c r="V265" s="130"/>
      <c r="W265" s="81">
        <f>INDEX('Tabla datos 1'!E265:V265,MATCH(DASHBOARD!$B$96,'Tabla datos 1'!$E$1:$V$1,0))</f>
        <v>0</v>
      </c>
      <c r="X265" s="81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79" customFormat="1" ht="12.2" customHeight="1" x14ac:dyDescent="0.25">
      <c r="A266" s="79">
        <v>265</v>
      </c>
      <c r="B266" s="80">
        <f t="shared" si="4"/>
        <v>46178</v>
      </c>
      <c r="C266" s="85" t="s">
        <v>136</v>
      </c>
      <c r="D266" s="82">
        <v>1</v>
      </c>
      <c r="E266" s="87">
        <f>'BITÁCORA CALIDAD DE AGUA '!AY111</f>
        <v>0</v>
      </c>
      <c r="F266" s="87">
        <f>'BITÁCORA CALIDAD DE AGUA '!BB111</f>
        <v>0</v>
      </c>
      <c r="G266" s="87">
        <f>'BITÁCORA CALIDAD DE AGUA '!BE111</f>
        <v>0</v>
      </c>
      <c r="H266" s="87">
        <f>'BITÁCORA CALIDAD DE AGUA '!BH111</f>
        <v>0</v>
      </c>
      <c r="I266" s="87">
        <f>'BITÁCORA CALIDAD DE AGUA '!BK111</f>
        <v>0</v>
      </c>
      <c r="J266" s="87">
        <f>'BITÁCORA CALIDAD DE AGUA '!BN111</f>
        <v>0</v>
      </c>
      <c r="K266" s="87">
        <f>'BITÁCORA CALIDAD DE AGUA '!BQ111</f>
        <v>0</v>
      </c>
      <c r="L266" s="87">
        <f>'BITÁCORA CALIDAD DE AGUA '!BT111</f>
        <v>0</v>
      </c>
      <c r="M266" s="87">
        <f>'BITÁCORA CALIDAD DE AGUA '!BW111</f>
        <v>0</v>
      </c>
      <c r="N266" s="87">
        <f>'BITÁCORA CALIDAD DE AGUA '!BZ111</f>
        <v>0</v>
      </c>
      <c r="O266" s="87">
        <f>'BITÁCORA CALIDAD DE AGUA '!CC111</f>
        <v>0</v>
      </c>
      <c r="P266" s="81">
        <f>'BITÁCORA CALIDAD DE AGUA '!CF111</f>
        <v>0</v>
      </c>
      <c r="Q266" s="81">
        <f>'BITÁCORA CALIDAD DE AGUA '!CI111</f>
        <v>0</v>
      </c>
      <c r="R266" s="81">
        <f>'BITÁCORA CALIDAD DE AGUA '!CL111</f>
        <v>0</v>
      </c>
      <c r="S266" s="81">
        <f>'BITÁCORA CALIDAD DE AGUA '!CO111</f>
        <v>0</v>
      </c>
      <c r="T266" s="130"/>
      <c r="U266" s="130"/>
      <c r="V266" s="130"/>
      <c r="W266" s="81">
        <f>INDEX('Tabla datos 1'!E266:V266,MATCH(DASHBOARD!$B$96,'Tabla datos 1'!$E$1:$V$1,0))</f>
        <v>0</v>
      </c>
      <c r="X266" s="81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79" customFormat="1" ht="12.2" customHeight="1" x14ac:dyDescent="0.25">
      <c r="A267" s="79">
        <v>266</v>
      </c>
      <c r="B267" s="80">
        <f t="shared" si="4"/>
        <v>46178</v>
      </c>
      <c r="C267" s="85" t="s">
        <v>137</v>
      </c>
      <c r="D267" s="82">
        <v>1</v>
      </c>
      <c r="E267" s="87">
        <f>'BITÁCORA CALIDAD DE AGUA '!AY112</f>
        <v>0</v>
      </c>
      <c r="F267" s="87">
        <f>'BITÁCORA CALIDAD DE AGUA '!BB112</f>
        <v>0</v>
      </c>
      <c r="G267" s="87">
        <f>'BITÁCORA CALIDAD DE AGUA '!BE112</f>
        <v>0</v>
      </c>
      <c r="H267" s="87">
        <f>'BITÁCORA CALIDAD DE AGUA '!BH112</f>
        <v>0</v>
      </c>
      <c r="I267" s="87">
        <f>'BITÁCORA CALIDAD DE AGUA '!BK112</f>
        <v>0</v>
      </c>
      <c r="J267" s="87">
        <f>'BITÁCORA CALIDAD DE AGUA '!BN112</f>
        <v>0</v>
      </c>
      <c r="K267" s="87">
        <f>'BITÁCORA CALIDAD DE AGUA '!BQ112</f>
        <v>0</v>
      </c>
      <c r="L267" s="87">
        <f>'BITÁCORA CALIDAD DE AGUA '!BT112</f>
        <v>0</v>
      </c>
      <c r="M267" s="87">
        <f>'BITÁCORA CALIDAD DE AGUA '!BW112</f>
        <v>0</v>
      </c>
      <c r="N267" s="87">
        <f>'BITÁCORA CALIDAD DE AGUA '!BZ112</f>
        <v>0</v>
      </c>
      <c r="O267" s="87">
        <f>'BITÁCORA CALIDAD DE AGUA '!CC112</f>
        <v>0</v>
      </c>
      <c r="P267" s="81">
        <f>'BITÁCORA CALIDAD DE AGUA '!CF112</f>
        <v>0</v>
      </c>
      <c r="Q267" s="81">
        <f>'BITÁCORA CALIDAD DE AGUA '!CI112</f>
        <v>0</v>
      </c>
      <c r="R267" s="81">
        <f>'BITÁCORA CALIDAD DE AGUA '!CL112</f>
        <v>0</v>
      </c>
      <c r="S267" s="81">
        <f>'BITÁCORA CALIDAD DE AGUA '!CO112</f>
        <v>0</v>
      </c>
      <c r="T267" s="130"/>
      <c r="U267" s="130"/>
      <c r="V267" s="130"/>
      <c r="W267" s="81">
        <f>INDEX('Tabla datos 1'!E267:V267,MATCH(DASHBOARD!$B$96,'Tabla datos 1'!$E$1:$V$1,0))</f>
        <v>0</v>
      </c>
      <c r="X267" s="81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79" customFormat="1" ht="12.2" customHeight="1" x14ac:dyDescent="0.25">
      <c r="A268" s="79">
        <v>267</v>
      </c>
      <c r="B268" s="80">
        <f t="shared" si="4"/>
        <v>46178</v>
      </c>
      <c r="C268" s="85" t="s">
        <v>138</v>
      </c>
      <c r="D268" s="82">
        <v>1</v>
      </c>
      <c r="E268" s="87">
        <f>'BITÁCORA CALIDAD DE AGUA '!AY113</f>
        <v>0</v>
      </c>
      <c r="F268" s="87">
        <f>'BITÁCORA CALIDAD DE AGUA '!BB113</f>
        <v>0</v>
      </c>
      <c r="G268" s="87">
        <f>'BITÁCORA CALIDAD DE AGUA '!BE113</f>
        <v>0</v>
      </c>
      <c r="H268" s="87">
        <f>'BITÁCORA CALIDAD DE AGUA '!BH113</f>
        <v>0</v>
      </c>
      <c r="I268" s="87">
        <f>'BITÁCORA CALIDAD DE AGUA '!BK113</f>
        <v>0</v>
      </c>
      <c r="J268" s="87">
        <f>'BITÁCORA CALIDAD DE AGUA '!BN113</f>
        <v>0</v>
      </c>
      <c r="K268" s="87">
        <f>'BITÁCORA CALIDAD DE AGUA '!BQ113</f>
        <v>0</v>
      </c>
      <c r="L268" s="87">
        <f>'BITÁCORA CALIDAD DE AGUA '!BT113</f>
        <v>0</v>
      </c>
      <c r="M268" s="87">
        <f>'BITÁCORA CALIDAD DE AGUA '!BW113</f>
        <v>0</v>
      </c>
      <c r="N268" s="87">
        <f>'BITÁCORA CALIDAD DE AGUA '!BZ113</f>
        <v>0</v>
      </c>
      <c r="O268" s="87">
        <f>'BITÁCORA CALIDAD DE AGUA '!CC113</f>
        <v>0</v>
      </c>
      <c r="P268" s="81">
        <f>'BITÁCORA CALIDAD DE AGUA '!CF113</f>
        <v>12</v>
      </c>
      <c r="Q268" s="81">
        <f>'BITÁCORA CALIDAD DE AGUA '!CI113</f>
        <v>0</v>
      </c>
      <c r="R268" s="81">
        <f>'BITÁCORA CALIDAD DE AGUA '!CL113</f>
        <v>0</v>
      </c>
      <c r="S268" s="81">
        <f>'BITÁCORA CALIDAD DE AGUA '!CO113</f>
        <v>0</v>
      </c>
      <c r="T268" s="130"/>
      <c r="U268" s="130"/>
      <c r="V268" s="130"/>
      <c r="W268" s="81">
        <f>INDEX('Tabla datos 1'!E268:V268,MATCH(DASHBOARD!$B$96,'Tabla datos 1'!$E$1:$V$1,0))</f>
        <v>0</v>
      </c>
      <c r="X268" s="81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79" customFormat="1" ht="12.2" customHeight="1" x14ac:dyDescent="0.25">
      <c r="A269" s="79">
        <v>268</v>
      </c>
      <c r="B269" s="80">
        <f t="shared" si="4"/>
        <v>46178</v>
      </c>
      <c r="C269" s="85" t="s">
        <v>139</v>
      </c>
      <c r="D269" s="82">
        <v>1</v>
      </c>
      <c r="E269" s="87">
        <f>'BITÁCORA CALIDAD DE AGUA '!AY114</f>
        <v>0</v>
      </c>
      <c r="F269" s="87">
        <f>'BITÁCORA CALIDAD DE AGUA '!BB114</f>
        <v>0</v>
      </c>
      <c r="G269" s="87">
        <f>'BITÁCORA CALIDAD DE AGUA '!BE114</f>
        <v>0</v>
      </c>
      <c r="H269" s="87">
        <f>'BITÁCORA CALIDAD DE AGUA '!BH114</f>
        <v>0</v>
      </c>
      <c r="I269" s="87">
        <f>'BITÁCORA CALIDAD DE AGUA '!BK114</f>
        <v>0</v>
      </c>
      <c r="J269" s="87">
        <f>'BITÁCORA CALIDAD DE AGUA '!BN114</f>
        <v>0</v>
      </c>
      <c r="K269" s="87">
        <f>'BITÁCORA CALIDAD DE AGUA '!BQ114</f>
        <v>0</v>
      </c>
      <c r="L269" s="87">
        <f>'BITÁCORA CALIDAD DE AGUA '!BT114</f>
        <v>0</v>
      </c>
      <c r="M269" s="87">
        <f>'BITÁCORA CALIDAD DE AGUA '!BW114</f>
        <v>0</v>
      </c>
      <c r="N269" s="87">
        <f>'BITÁCORA CALIDAD DE AGUA '!BZ114</f>
        <v>0</v>
      </c>
      <c r="O269" s="87">
        <f>'BITÁCORA CALIDAD DE AGUA '!CC114</f>
        <v>0</v>
      </c>
      <c r="P269" s="81">
        <f>'BITÁCORA CALIDAD DE AGUA '!CF114</f>
        <v>0</v>
      </c>
      <c r="Q269" s="81">
        <f>'BITÁCORA CALIDAD DE AGUA '!CI114</f>
        <v>0</v>
      </c>
      <c r="R269" s="81">
        <f>'BITÁCORA CALIDAD DE AGUA '!CL114</f>
        <v>0</v>
      </c>
      <c r="S269" s="81">
        <f>'BITÁCORA CALIDAD DE AGUA '!CO114</f>
        <v>0</v>
      </c>
      <c r="T269" s="130"/>
      <c r="U269" s="130"/>
      <c r="V269" s="130"/>
      <c r="W269" s="81">
        <f>INDEX('Tabla datos 1'!E269:V269,MATCH(DASHBOARD!$B$96,'Tabla datos 1'!$E$1:$V$1,0))</f>
        <v>0</v>
      </c>
      <c r="X269" s="81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79" customFormat="1" x14ac:dyDescent="0.25">
      <c r="A270" s="79">
        <v>269</v>
      </c>
      <c r="B270" s="80">
        <f t="shared" si="4"/>
        <v>46178</v>
      </c>
      <c r="C270" s="85" t="s">
        <v>140</v>
      </c>
      <c r="D270" s="82">
        <v>1</v>
      </c>
      <c r="E270" s="87">
        <f>'BITÁCORA CALIDAD DE AGUA '!AY115</f>
        <v>0</v>
      </c>
      <c r="F270" s="87">
        <f>'BITÁCORA CALIDAD DE AGUA '!BB115</f>
        <v>0</v>
      </c>
      <c r="G270" s="87">
        <f>'BITÁCORA CALIDAD DE AGUA '!BE115</f>
        <v>0</v>
      </c>
      <c r="H270" s="87">
        <f>'BITÁCORA CALIDAD DE AGUA '!BH115</f>
        <v>0</v>
      </c>
      <c r="I270" s="87">
        <f>'BITÁCORA CALIDAD DE AGUA '!BK115</f>
        <v>0</v>
      </c>
      <c r="J270" s="87">
        <f>'BITÁCORA CALIDAD DE AGUA '!BN115</f>
        <v>0</v>
      </c>
      <c r="K270" s="87">
        <f>'BITÁCORA CALIDAD DE AGUA '!BQ115</f>
        <v>0</v>
      </c>
      <c r="L270" s="87">
        <f>'BITÁCORA CALIDAD DE AGUA '!BT115</f>
        <v>0</v>
      </c>
      <c r="M270" s="87">
        <f>'BITÁCORA CALIDAD DE AGUA '!BW115</f>
        <v>0</v>
      </c>
      <c r="N270" s="87">
        <f>'BITÁCORA CALIDAD DE AGUA '!BZ115</f>
        <v>0</v>
      </c>
      <c r="O270" s="87">
        <f>'BITÁCORA CALIDAD DE AGUA '!CC115</f>
        <v>0</v>
      </c>
      <c r="P270" s="81">
        <f>'BITÁCORA CALIDAD DE AGUA '!CF115</f>
        <v>0</v>
      </c>
      <c r="Q270" s="81">
        <f>'BITÁCORA CALIDAD DE AGUA '!CI115</f>
        <v>0</v>
      </c>
      <c r="R270" s="81">
        <f>'BITÁCORA CALIDAD DE AGUA '!CL115</f>
        <v>0</v>
      </c>
      <c r="S270" s="81">
        <f>'BITÁCORA CALIDAD DE AGUA '!CO115</f>
        <v>0</v>
      </c>
      <c r="T270" s="130"/>
      <c r="U270" s="130"/>
      <c r="V270" s="130"/>
      <c r="W270" s="81">
        <f>INDEX('Tabla datos 1'!E270:V270,MATCH(DASHBOARD!$B$96,'Tabla datos 1'!$E$1:$V$1,0))</f>
        <v>0</v>
      </c>
      <c r="X270" s="81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79" customFormat="1" x14ac:dyDescent="0.25">
      <c r="A271" s="79">
        <v>270</v>
      </c>
      <c r="B271" s="80">
        <f t="shared" si="4"/>
        <v>46178</v>
      </c>
      <c r="C271" s="85" t="s">
        <v>141</v>
      </c>
      <c r="D271" s="82">
        <v>1</v>
      </c>
      <c r="E271" s="87">
        <f>'BITÁCORA CALIDAD DE AGUA '!AY116</f>
        <v>0</v>
      </c>
      <c r="F271" s="87">
        <f>'BITÁCORA CALIDAD DE AGUA '!BB116</f>
        <v>0</v>
      </c>
      <c r="G271" s="87">
        <f>'BITÁCORA CALIDAD DE AGUA '!BE116</f>
        <v>0</v>
      </c>
      <c r="H271" s="87">
        <f>'BITÁCORA CALIDAD DE AGUA '!BH116</f>
        <v>0</v>
      </c>
      <c r="I271" s="87">
        <f>'BITÁCORA CALIDAD DE AGUA '!BK116</f>
        <v>0</v>
      </c>
      <c r="J271" s="87">
        <f>'BITÁCORA CALIDAD DE AGUA '!BN116</f>
        <v>0</v>
      </c>
      <c r="K271" s="87">
        <f>'BITÁCORA CALIDAD DE AGUA '!BQ116</f>
        <v>0</v>
      </c>
      <c r="L271" s="87">
        <f>'BITÁCORA CALIDAD DE AGUA '!BT116</f>
        <v>0</v>
      </c>
      <c r="M271" s="87">
        <f>'BITÁCORA CALIDAD DE AGUA '!BW116</f>
        <v>0</v>
      </c>
      <c r="N271" s="87">
        <f>'BITÁCORA CALIDAD DE AGUA '!BZ116</f>
        <v>0</v>
      </c>
      <c r="O271" s="87">
        <f>'BITÁCORA CALIDAD DE AGUA '!CC116</f>
        <v>0</v>
      </c>
      <c r="P271" s="81">
        <f>'BITÁCORA CALIDAD DE AGUA '!CF116</f>
        <v>0.01</v>
      </c>
      <c r="Q271" s="81">
        <f>'BITÁCORA CALIDAD DE AGUA '!CI116</f>
        <v>0</v>
      </c>
      <c r="R271" s="81">
        <f>'BITÁCORA CALIDAD DE AGUA '!CL116</f>
        <v>0</v>
      </c>
      <c r="S271" s="81">
        <f>'BITÁCORA CALIDAD DE AGUA '!CO116</f>
        <v>0</v>
      </c>
      <c r="T271" s="130"/>
      <c r="U271" s="130"/>
      <c r="V271" s="130"/>
      <c r="W271" s="81">
        <f>INDEX('Tabla datos 1'!E271:V271,MATCH(DASHBOARD!$B$96,'Tabla datos 1'!$E$1:$V$1,0))</f>
        <v>0</v>
      </c>
      <c r="X271" s="81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79" customFormat="1" x14ac:dyDescent="0.25">
      <c r="A272" s="79">
        <v>271</v>
      </c>
      <c r="B272" s="80">
        <f t="shared" si="4"/>
        <v>46178</v>
      </c>
      <c r="C272" s="85" t="s">
        <v>142</v>
      </c>
      <c r="D272" s="82">
        <v>1</v>
      </c>
      <c r="E272" s="87">
        <f>'BITÁCORA CALIDAD DE AGUA '!AY117</f>
        <v>3880</v>
      </c>
      <c r="F272" s="87">
        <f>'BITÁCORA CALIDAD DE AGUA '!BB117</f>
        <v>6810</v>
      </c>
      <c r="G272" s="87">
        <f>'BITÁCORA CALIDAD DE AGUA '!BE117</f>
        <v>6320</v>
      </c>
      <c r="H272" s="87">
        <f>'BITÁCORA CALIDAD DE AGUA '!BH117</f>
        <v>0</v>
      </c>
      <c r="I272" s="87">
        <f>'BITÁCORA CALIDAD DE AGUA '!BK117</f>
        <v>0</v>
      </c>
      <c r="J272" s="87">
        <f>'BITÁCORA CALIDAD DE AGUA '!BN117</f>
        <v>0</v>
      </c>
      <c r="K272" s="87">
        <f>'BITÁCORA CALIDAD DE AGUA '!BQ117</f>
        <v>0</v>
      </c>
      <c r="L272" s="87">
        <f>'BITÁCORA CALIDAD DE AGUA '!BT117</f>
        <v>4890</v>
      </c>
      <c r="M272" s="87">
        <f>'BITÁCORA CALIDAD DE AGUA '!BW117</f>
        <v>4990</v>
      </c>
      <c r="N272" s="87">
        <f>'BITÁCORA CALIDAD DE AGUA '!BZ117</f>
        <v>7310</v>
      </c>
      <c r="O272" s="87">
        <f>'BITÁCORA CALIDAD DE AGUA '!CC117</f>
        <v>0</v>
      </c>
      <c r="P272" s="81">
        <f>'BITÁCORA CALIDAD DE AGUA '!CF117</f>
        <v>411</v>
      </c>
      <c r="Q272" s="81">
        <f>'BITÁCORA CALIDAD DE AGUA '!CI117</f>
        <v>0</v>
      </c>
      <c r="R272" s="81">
        <f>'BITÁCORA CALIDAD DE AGUA '!CL117</f>
        <v>0</v>
      </c>
      <c r="S272" s="81">
        <f>'BITÁCORA CALIDAD DE AGUA '!CO117</f>
        <v>0</v>
      </c>
      <c r="T272" s="130"/>
      <c r="U272" s="130"/>
      <c r="V272" s="130"/>
      <c r="W272" s="81">
        <f>INDEX('Tabla datos 1'!E272:V272,MATCH(DASHBOARD!$B$96,'Tabla datos 1'!$E$1:$V$1,0))</f>
        <v>6320</v>
      </c>
      <c r="X272" s="81">
        <f>INDEX('Tabla datos 1'!E272:V272,MATCH(DASHBOARD!$B$275,'Tabla datos 1'!$E$1:$V$1,0))</f>
        <v>6320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79" customFormat="1" x14ac:dyDescent="0.25">
      <c r="A273" s="79">
        <v>272</v>
      </c>
      <c r="B273" s="80">
        <f t="shared" si="4"/>
        <v>46178</v>
      </c>
      <c r="C273" s="85" t="s">
        <v>143</v>
      </c>
      <c r="D273" s="82">
        <v>1</v>
      </c>
      <c r="E273" s="87">
        <f>'BITÁCORA CALIDAD DE AGUA '!AY118</f>
        <v>4674</v>
      </c>
      <c r="F273" s="87">
        <f>'BITÁCORA CALIDAD DE AGUA '!BB118</f>
        <v>17321</v>
      </c>
      <c r="G273" s="87">
        <f>'BITÁCORA CALIDAD DE AGUA '!BE118</f>
        <v>799</v>
      </c>
      <c r="H273" s="87">
        <f>'BITÁCORA CALIDAD DE AGUA '!BH118</f>
        <v>0</v>
      </c>
      <c r="I273" s="87">
        <f>'BITÁCORA CALIDAD DE AGUA '!BK118</f>
        <v>0</v>
      </c>
      <c r="J273" s="87">
        <f>'BITÁCORA CALIDAD DE AGUA '!BN118</f>
        <v>0</v>
      </c>
      <c r="K273" s="87">
        <f>'BITÁCORA CALIDAD DE AGUA '!BQ118</f>
        <v>0</v>
      </c>
      <c r="L273" s="87">
        <f>'BITÁCORA CALIDAD DE AGUA '!BT118</f>
        <v>489</v>
      </c>
      <c r="M273" s="87">
        <f>'BITÁCORA CALIDAD DE AGUA '!BW118</f>
        <v>504</v>
      </c>
      <c r="N273" s="87">
        <f>'BITÁCORA CALIDAD DE AGUA '!BZ118</f>
        <v>1370</v>
      </c>
      <c r="O273" s="87">
        <f>'BITÁCORA CALIDAD DE AGUA '!CC118</f>
        <v>0</v>
      </c>
      <c r="P273" s="81">
        <f>'BITÁCORA CALIDAD DE AGUA '!CF118</f>
        <v>21</v>
      </c>
      <c r="Q273" s="81">
        <f>'BITÁCORA CALIDAD DE AGUA '!CI118</f>
        <v>0</v>
      </c>
      <c r="R273" s="81">
        <f>'BITÁCORA CALIDAD DE AGUA '!CL118</f>
        <v>0</v>
      </c>
      <c r="S273" s="81">
        <f>'BITÁCORA CALIDAD DE AGUA '!CO118</f>
        <v>0</v>
      </c>
      <c r="T273" s="130"/>
      <c r="U273" s="130"/>
      <c r="V273" s="130"/>
      <c r="W273" s="81">
        <f>INDEX('Tabla datos 1'!E273:V273,MATCH(DASHBOARD!$B$96,'Tabla datos 1'!$E$1:$V$1,0))</f>
        <v>799</v>
      </c>
      <c r="X273" s="81">
        <f>INDEX('Tabla datos 1'!E273:V273,MATCH(DASHBOARD!$B$275,'Tabla datos 1'!$E$1:$V$1,0))</f>
        <v>799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2" customFormat="1" ht="15.75" thickBot="1" x14ac:dyDescent="0.3">
      <c r="A274" s="79">
        <v>273</v>
      </c>
      <c r="B274" s="80">
        <f t="shared" si="4"/>
        <v>46178</v>
      </c>
      <c r="C274" s="88" t="s">
        <v>144</v>
      </c>
      <c r="D274" s="89">
        <v>1</v>
      </c>
      <c r="E274" s="90">
        <f>'BITÁCORA CALIDAD DE AGUA '!AY119</f>
        <v>0</v>
      </c>
      <c r="F274" s="90">
        <f>'BITÁCORA CALIDAD DE AGUA '!BB119</f>
        <v>0</v>
      </c>
      <c r="G274" s="90">
        <f>'BITÁCORA CALIDAD DE AGUA '!BE119</f>
        <v>0</v>
      </c>
      <c r="H274" s="90">
        <f>'BITÁCORA CALIDAD DE AGUA '!BH119</f>
        <v>0</v>
      </c>
      <c r="I274" s="90">
        <f>'BITÁCORA CALIDAD DE AGUA '!BK119</f>
        <v>0</v>
      </c>
      <c r="J274" s="90">
        <f>'BITÁCORA CALIDAD DE AGUA '!BN119</f>
        <v>0</v>
      </c>
      <c r="K274" s="90">
        <f>'BITÁCORA CALIDAD DE AGUA '!BQ119</f>
        <v>0</v>
      </c>
      <c r="L274" s="90">
        <f>'BITÁCORA CALIDAD DE AGUA '!BT119</f>
        <v>0</v>
      </c>
      <c r="M274" s="90">
        <f>'BITÁCORA CALIDAD DE AGUA '!BW119</f>
        <v>0</v>
      </c>
      <c r="N274" s="90">
        <f>'BITÁCORA CALIDAD DE AGUA '!BZ119</f>
        <v>0</v>
      </c>
      <c r="O274" s="90">
        <f>'BITÁCORA CALIDAD DE AGUA '!CC119</f>
        <v>0</v>
      </c>
      <c r="P274" s="91">
        <f>'BITÁCORA CALIDAD DE AGUA '!CF119</f>
        <v>0.01</v>
      </c>
      <c r="Q274" s="91">
        <f>'BITÁCORA CALIDAD DE AGUA '!CI119</f>
        <v>0</v>
      </c>
      <c r="R274" s="91">
        <f>'BITÁCORA CALIDAD DE AGUA '!CL119</f>
        <v>0</v>
      </c>
      <c r="S274" s="91">
        <f>'BITÁCORA CALIDAD DE AGUA '!CO119</f>
        <v>0</v>
      </c>
      <c r="T274" s="131"/>
      <c r="U274" s="131"/>
      <c r="V274" s="131"/>
      <c r="W274" s="91">
        <f>INDEX('Tabla datos 1'!E274:V274,MATCH(DASHBOARD!$B$96,'Tabla datos 1'!$E$1:$V$1,0))</f>
        <v>0</v>
      </c>
      <c r="X274" s="91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6" customFormat="1" ht="12.2" customHeight="1" x14ac:dyDescent="0.25">
      <c r="A275" s="79">
        <v>274</v>
      </c>
      <c r="B275" s="97">
        <f t="shared" si="4"/>
        <v>46178</v>
      </c>
      <c r="C275" s="93" t="s">
        <v>125</v>
      </c>
      <c r="D275" s="94">
        <v>2</v>
      </c>
      <c r="E275" s="95">
        <f>'BITÁCORA CALIDAD DE AGUA '!AZ99</f>
        <v>37.9</v>
      </c>
      <c r="F275" s="95">
        <f>'BITÁCORA CALIDAD DE AGUA '!BC99</f>
        <v>32.9</v>
      </c>
      <c r="G275" s="95">
        <f>'BITÁCORA CALIDAD DE AGUA '!BF99</f>
        <v>31.7</v>
      </c>
      <c r="H275" s="95">
        <f>'BITÁCORA CALIDAD DE AGUA '!BI99</f>
        <v>33.200000000000003</v>
      </c>
      <c r="I275" s="95">
        <f>'BITÁCORA CALIDAD DE AGUA '!BL99</f>
        <v>0</v>
      </c>
      <c r="J275" s="95">
        <f>'BITÁCORA CALIDAD DE AGUA '!BO99</f>
        <v>32.1</v>
      </c>
      <c r="K275" s="95">
        <f>'BITÁCORA CALIDAD DE AGUA '!BR99</f>
        <v>31.7</v>
      </c>
      <c r="L275" s="95">
        <f>'BITÁCORA CALIDAD DE AGUA '!BU99</f>
        <v>34.700000000000003</v>
      </c>
      <c r="M275" s="95">
        <f>'BITÁCORA CALIDAD DE AGUA '!BX99</f>
        <v>31.9</v>
      </c>
      <c r="N275" s="95">
        <f>'BITÁCORA CALIDAD DE AGUA '!CA99</f>
        <v>33.4</v>
      </c>
      <c r="O275" s="95">
        <f>'BITÁCORA CALIDAD DE AGUA '!CD99</f>
        <v>0</v>
      </c>
      <c r="P275" s="93">
        <f>'BITÁCORA CALIDAD DE AGUA '!CG99</f>
        <v>24.8</v>
      </c>
      <c r="Q275" s="93">
        <f>'BITÁCORA CALIDAD DE AGUA '!CJ99</f>
        <v>0</v>
      </c>
      <c r="R275" s="93">
        <f>'BITÁCORA CALIDAD DE AGUA '!CM99</f>
        <v>0</v>
      </c>
      <c r="S275" s="93">
        <f>'BITÁCORA CALIDAD DE AGUA '!CP99</f>
        <v>0</v>
      </c>
      <c r="T275" s="132"/>
      <c r="U275" s="132"/>
      <c r="V275" s="132"/>
      <c r="W275" s="93">
        <f>INDEX('Tabla datos 1'!E275:V275,MATCH(DASHBOARD!$B$96,'Tabla datos 1'!$E$1:$V$1,0))</f>
        <v>31.7</v>
      </c>
      <c r="X275" s="93">
        <f>INDEX('Tabla datos 1'!E275:V275,MATCH(DASHBOARD!$B$275,'Tabla datos 1'!$E$1:$V$1,0))</f>
        <v>31.7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6" customFormat="1" ht="12.2" customHeight="1" x14ac:dyDescent="0.25">
      <c r="A276" s="79">
        <v>275</v>
      </c>
      <c r="B276" s="97">
        <f t="shared" si="4"/>
        <v>46178</v>
      </c>
      <c r="C276" s="98" t="s">
        <v>8</v>
      </c>
      <c r="D276" s="99">
        <v>2</v>
      </c>
      <c r="E276" s="100">
        <f>'BITÁCORA CALIDAD DE AGUA '!AZ100</f>
        <v>8.19</v>
      </c>
      <c r="F276" s="100">
        <f>'BITÁCORA CALIDAD DE AGUA '!BC100</f>
        <v>7.17</v>
      </c>
      <c r="G276" s="100">
        <f>'BITÁCORA CALIDAD DE AGUA '!BF100</f>
        <v>7</v>
      </c>
      <c r="H276" s="100">
        <f>'BITÁCORA CALIDAD DE AGUA '!BI100</f>
        <v>7.19</v>
      </c>
      <c r="I276" s="100">
        <f>'BITÁCORA CALIDAD DE AGUA '!BL100</f>
        <v>0</v>
      </c>
      <c r="J276" s="100">
        <f>'BITÁCORA CALIDAD DE AGUA '!BO100</f>
        <v>7.62</v>
      </c>
      <c r="K276" s="100">
        <f>'BITÁCORA CALIDAD DE AGUA '!BR100</f>
        <v>7.32</v>
      </c>
      <c r="L276" s="100">
        <f>'BITÁCORA CALIDAD DE AGUA '!BU100</f>
        <v>7.17</v>
      </c>
      <c r="M276" s="100">
        <f>'BITÁCORA CALIDAD DE AGUA '!BX100</f>
        <v>7.39</v>
      </c>
      <c r="N276" s="100">
        <f>'BITÁCORA CALIDAD DE AGUA '!CA100</f>
        <v>7.89</v>
      </c>
      <c r="O276" s="100">
        <f>'BITÁCORA CALIDAD DE AGUA '!CD100</f>
        <v>0</v>
      </c>
      <c r="P276" s="101">
        <f>'BITÁCORA CALIDAD DE AGUA '!CG100</f>
        <v>6.94</v>
      </c>
      <c r="Q276" s="101">
        <f>'BITÁCORA CALIDAD DE AGUA '!CJ100</f>
        <v>0</v>
      </c>
      <c r="R276" s="101">
        <f>'BITÁCORA CALIDAD DE AGUA '!CM100</f>
        <v>0</v>
      </c>
      <c r="S276" s="101">
        <f>'BITÁCORA CALIDAD DE AGUA '!CP100</f>
        <v>0</v>
      </c>
      <c r="T276" s="133"/>
      <c r="U276" s="133"/>
      <c r="V276" s="133"/>
      <c r="W276" s="101">
        <f>INDEX('Tabla datos 1'!E276:V276,MATCH(DASHBOARD!$B$96,'Tabla datos 1'!$E$1:$V$1,0))</f>
        <v>7</v>
      </c>
      <c r="X276" s="101">
        <f>INDEX('Tabla datos 1'!E276:V276,MATCH(DASHBOARD!$B$275,'Tabla datos 1'!$E$1:$V$1,0))</f>
        <v>7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6" customFormat="1" ht="12.2" customHeight="1" x14ac:dyDescent="0.25">
      <c r="A277" s="79">
        <v>276</v>
      </c>
      <c r="B277" s="97">
        <f t="shared" si="4"/>
        <v>46178</v>
      </c>
      <c r="C277" s="102" t="s">
        <v>126</v>
      </c>
      <c r="D277" s="99">
        <v>2</v>
      </c>
      <c r="E277" s="100">
        <f>'BITÁCORA CALIDAD DE AGUA '!AZ101</f>
        <v>0</v>
      </c>
      <c r="F277" s="103">
        <f>'BITÁCORA CALIDAD DE AGUA '!BC101</f>
        <v>0</v>
      </c>
      <c r="G277" s="103">
        <f>'BITÁCORA CALIDAD DE AGUA '!BF101</f>
        <v>0</v>
      </c>
      <c r="H277" s="103">
        <f>'BITÁCORA CALIDAD DE AGUA '!BI101</f>
        <v>0</v>
      </c>
      <c r="I277" s="103">
        <f>'BITÁCORA CALIDAD DE AGUA '!BL101</f>
        <v>0</v>
      </c>
      <c r="J277" s="103">
        <f>'BITÁCORA CALIDAD DE AGUA '!BO101</f>
        <v>0</v>
      </c>
      <c r="K277" s="103">
        <f>'BITÁCORA CALIDAD DE AGUA '!BR101</f>
        <v>0</v>
      </c>
      <c r="L277" s="103">
        <f>'BITÁCORA CALIDAD DE AGUA '!BU101</f>
        <v>0</v>
      </c>
      <c r="M277" s="103">
        <f>'BITÁCORA CALIDAD DE AGUA '!BX101</f>
        <v>0</v>
      </c>
      <c r="N277" s="103">
        <f>'BITÁCORA CALIDAD DE AGUA '!CA101</f>
        <v>0</v>
      </c>
      <c r="O277" s="103">
        <f>'BITÁCORA CALIDAD DE AGUA '!CD101</f>
        <v>0</v>
      </c>
      <c r="P277" s="102">
        <f>'BITÁCORA CALIDAD DE AGUA '!CG101</f>
        <v>0</v>
      </c>
      <c r="Q277" s="102">
        <f>'BITÁCORA CALIDAD DE AGUA '!CJ101</f>
        <v>0</v>
      </c>
      <c r="R277" s="102">
        <f>'BITÁCORA CALIDAD DE AGUA '!CM101</f>
        <v>0</v>
      </c>
      <c r="S277" s="102">
        <f>'BITÁCORA CALIDAD DE AGUA '!CP101</f>
        <v>0</v>
      </c>
      <c r="T277" s="134"/>
      <c r="U277" s="134"/>
      <c r="V277" s="134"/>
      <c r="W277" s="102">
        <f>INDEX('Tabla datos 1'!E277:V277,MATCH(DASHBOARD!$B$96,'Tabla datos 1'!$E$1:$V$1,0))</f>
        <v>0</v>
      </c>
      <c r="X277" s="102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6" customFormat="1" ht="12.2" customHeight="1" x14ac:dyDescent="0.25">
      <c r="A278" s="79">
        <v>277</v>
      </c>
      <c r="B278" s="97">
        <f t="shared" si="4"/>
        <v>46178</v>
      </c>
      <c r="C278" s="102" t="s">
        <v>127</v>
      </c>
      <c r="D278" s="99">
        <v>2</v>
      </c>
      <c r="E278" s="104">
        <f>'BITÁCORA CALIDAD DE AGUA '!AZ102</f>
        <v>1444</v>
      </c>
      <c r="F278" s="104">
        <f>'BITÁCORA CALIDAD DE AGUA '!BC102</f>
        <v>2310</v>
      </c>
      <c r="G278" s="104">
        <f>'BITÁCORA CALIDAD DE AGUA '!BF102</f>
        <v>2910</v>
      </c>
      <c r="H278" s="104">
        <f>'BITÁCORA CALIDAD DE AGUA '!BI102</f>
        <v>0</v>
      </c>
      <c r="I278" s="104">
        <f>'BITÁCORA CALIDAD DE AGUA '!BL102</f>
        <v>0</v>
      </c>
      <c r="J278" s="104">
        <f>'BITÁCORA CALIDAD DE AGUA '!BO102</f>
        <v>0</v>
      </c>
      <c r="K278" s="104">
        <f>'BITÁCORA CALIDAD DE AGUA '!BR102</f>
        <v>0</v>
      </c>
      <c r="L278" s="104">
        <f>'BITÁCORA CALIDAD DE AGUA '!BU102</f>
        <v>3130</v>
      </c>
      <c r="M278" s="104">
        <f>'BITÁCORA CALIDAD DE AGUA '!BX102</f>
        <v>2890</v>
      </c>
      <c r="N278" s="104">
        <f>'BITÁCORA CALIDAD DE AGUA '!CA102</f>
        <v>3910</v>
      </c>
      <c r="O278" s="104">
        <f>'BITÁCORA CALIDAD DE AGUA '!CD102</f>
        <v>0</v>
      </c>
      <c r="P278" s="98">
        <f>'BITÁCORA CALIDAD DE AGUA '!CG102</f>
        <v>156</v>
      </c>
      <c r="Q278" s="98">
        <f>'BITÁCORA CALIDAD DE AGUA '!CJ102</f>
        <v>0</v>
      </c>
      <c r="R278" s="98">
        <f>'BITÁCORA CALIDAD DE AGUA '!CM102</f>
        <v>0</v>
      </c>
      <c r="S278" s="98">
        <f>'BITÁCORA CALIDAD DE AGUA '!CP102</f>
        <v>0</v>
      </c>
      <c r="T278" s="135"/>
      <c r="U278" s="135"/>
      <c r="V278" s="135"/>
      <c r="W278" s="98">
        <f>INDEX('Tabla datos 1'!E278:V278,MATCH(DASHBOARD!$B$96,'Tabla datos 1'!$E$1:$V$1,0))</f>
        <v>2910</v>
      </c>
      <c r="X278" s="98">
        <f>INDEX('Tabla datos 1'!E278:V278,MATCH(DASHBOARD!$B$275,'Tabla datos 1'!$E$1:$V$1,0))</f>
        <v>2910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6" customFormat="1" ht="12.2" customHeight="1" x14ac:dyDescent="0.25">
      <c r="A279" s="79">
        <v>278</v>
      </c>
      <c r="B279" s="97">
        <f t="shared" si="4"/>
        <v>46178</v>
      </c>
      <c r="C279" s="102" t="s">
        <v>128</v>
      </c>
      <c r="D279" s="99">
        <v>2</v>
      </c>
      <c r="E279" s="104">
        <f>'BITÁCORA CALIDAD DE AGUA '!AZ103</f>
        <v>217</v>
      </c>
      <c r="F279" s="104">
        <f>'BITÁCORA CALIDAD DE AGUA '!BC103</f>
        <v>997</v>
      </c>
      <c r="G279" s="104">
        <f>'BITÁCORA CALIDAD DE AGUA '!BF103</f>
        <v>31</v>
      </c>
      <c r="H279" s="104">
        <f>'BITÁCORA CALIDAD DE AGUA '!BI103</f>
        <v>7622</v>
      </c>
      <c r="I279" s="104">
        <f>'BITÁCORA CALIDAD DE AGUA '!BL103</f>
        <v>0</v>
      </c>
      <c r="J279" s="104">
        <f>'BITÁCORA CALIDAD DE AGUA '!BO103</f>
        <v>13421</v>
      </c>
      <c r="K279" s="104">
        <f>'BITÁCORA CALIDAD DE AGUA '!BR103</f>
        <v>13060</v>
      </c>
      <c r="L279" s="104">
        <f>'BITÁCORA CALIDAD DE AGUA '!BU103</f>
        <v>3</v>
      </c>
      <c r="M279" s="104">
        <f>'BITÁCORA CALIDAD DE AGUA '!BX103</f>
        <v>13</v>
      </c>
      <c r="N279" s="104">
        <f>'BITÁCORA CALIDAD DE AGUA '!CA103</f>
        <v>2</v>
      </c>
      <c r="O279" s="104">
        <f>'BITÁCORA CALIDAD DE AGUA '!CD103</f>
        <v>0</v>
      </c>
      <c r="P279" s="98">
        <f>'BITÁCORA CALIDAD DE AGUA '!CG103</f>
        <v>0</v>
      </c>
      <c r="Q279" s="98">
        <f>'BITÁCORA CALIDAD DE AGUA '!CJ103</f>
        <v>0</v>
      </c>
      <c r="R279" s="98">
        <f>'BITÁCORA CALIDAD DE AGUA '!CM103</f>
        <v>0</v>
      </c>
      <c r="S279" s="98">
        <f>'BITÁCORA CALIDAD DE AGUA '!CP103</f>
        <v>0</v>
      </c>
      <c r="T279" s="135"/>
      <c r="U279" s="135"/>
      <c r="V279" s="135"/>
      <c r="W279" s="98">
        <f>INDEX('Tabla datos 1'!E279:V279,MATCH(DASHBOARD!$B$96,'Tabla datos 1'!$E$1:$V$1,0))</f>
        <v>31</v>
      </c>
      <c r="X279" s="98">
        <f>INDEX('Tabla datos 1'!E279:V279,MATCH(DASHBOARD!$B$275,'Tabla datos 1'!$E$1:$V$1,0))</f>
        <v>31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6" customFormat="1" ht="12.2" customHeight="1" x14ac:dyDescent="0.25">
      <c r="A280" s="79">
        <v>279</v>
      </c>
      <c r="B280" s="97">
        <f t="shared" si="4"/>
        <v>46178</v>
      </c>
      <c r="C280" s="102" t="s">
        <v>129</v>
      </c>
      <c r="D280" s="99">
        <v>2</v>
      </c>
      <c r="E280" s="104">
        <f>'BITÁCORA CALIDAD DE AGUA '!AZ104</f>
        <v>2</v>
      </c>
      <c r="F280" s="104">
        <f>'BITÁCORA CALIDAD DE AGUA '!BC104</f>
        <v>18</v>
      </c>
      <c r="G280" s="104">
        <f>'BITÁCORA CALIDAD DE AGUA '!BF104</f>
        <v>1.5</v>
      </c>
      <c r="H280" s="104">
        <f>'BITÁCORA CALIDAD DE AGUA '!BI104</f>
        <v>900</v>
      </c>
      <c r="I280" s="104">
        <f>'BITÁCORA CALIDAD DE AGUA '!BL104</f>
        <v>0</v>
      </c>
      <c r="J280" s="104">
        <f>'BITÁCORA CALIDAD DE AGUA '!BO104</f>
        <v>1000</v>
      </c>
      <c r="K280" s="104">
        <f>'BITÁCORA CALIDAD DE AGUA '!BR104</f>
        <v>1000</v>
      </c>
      <c r="L280" s="104">
        <f>'BITÁCORA CALIDAD DE AGUA '!BU104</f>
        <v>0</v>
      </c>
      <c r="M280" s="104">
        <f>'BITÁCORA CALIDAD DE AGUA '!BX104</f>
        <v>0</v>
      </c>
      <c r="N280" s="104">
        <f>'BITÁCORA CALIDAD DE AGUA '!CA104</f>
        <v>7</v>
      </c>
      <c r="O280" s="104">
        <f>'BITÁCORA CALIDAD DE AGUA '!CD104</f>
        <v>0</v>
      </c>
      <c r="P280" s="98">
        <f>'BITÁCORA CALIDAD DE AGUA '!CG104</f>
        <v>0</v>
      </c>
      <c r="Q280" s="98">
        <f>'BITÁCORA CALIDAD DE AGUA '!CJ104</f>
        <v>0</v>
      </c>
      <c r="R280" s="98">
        <f>'BITÁCORA CALIDAD DE AGUA '!CM104</f>
        <v>0</v>
      </c>
      <c r="S280" s="98">
        <f>'BITÁCORA CALIDAD DE AGUA '!CP104</f>
        <v>0</v>
      </c>
      <c r="T280" s="135"/>
      <c r="U280" s="135"/>
      <c r="V280" s="135"/>
      <c r="W280" s="98">
        <f>INDEX('Tabla datos 1'!E280:V280,MATCH(DASHBOARD!$B$96,'Tabla datos 1'!$E$1:$V$1,0))</f>
        <v>1.5</v>
      </c>
      <c r="X280" s="98">
        <f>INDEX('Tabla datos 1'!E280:V280,MATCH(DASHBOARD!$B$275,'Tabla datos 1'!$E$1:$V$1,0))</f>
        <v>1.5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6" customFormat="1" ht="12.2" customHeight="1" x14ac:dyDescent="0.25">
      <c r="A281" s="79">
        <v>280</v>
      </c>
      <c r="B281" s="97">
        <f t="shared" si="4"/>
        <v>46178</v>
      </c>
      <c r="C281" s="102" t="s">
        <v>130</v>
      </c>
      <c r="D281" s="99">
        <v>2</v>
      </c>
      <c r="E281" s="104">
        <f>'BITÁCORA CALIDAD DE AGUA '!AZ105</f>
        <v>0</v>
      </c>
      <c r="F281" s="104">
        <f>'BITÁCORA CALIDAD DE AGUA '!BC105</f>
        <v>0</v>
      </c>
      <c r="G281" s="104">
        <f>'BITÁCORA CALIDAD DE AGUA '!BF105</f>
        <v>0</v>
      </c>
      <c r="H281" s="104">
        <f>'BITÁCORA CALIDAD DE AGUA '!BI105</f>
        <v>0</v>
      </c>
      <c r="I281" s="104">
        <f>'BITÁCORA CALIDAD DE AGUA '!BL105</f>
        <v>0</v>
      </c>
      <c r="J281" s="104">
        <f>'BITÁCORA CALIDAD DE AGUA '!BO105</f>
        <v>0</v>
      </c>
      <c r="K281" s="104">
        <f>'BITÁCORA CALIDAD DE AGUA '!BR105</f>
        <v>0</v>
      </c>
      <c r="L281" s="104">
        <f>'BITÁCORA CALIDAD DE AGUA '!BU105</f>
        <v>0</v>
      </c>
      <c r="M281" s="104">
        <f>'BITÁCORA CALIDAD DE AGUA '!BX105</f>
        <v>0</v>
      </c>
      <c r="N281" s="104">
        <f>'BITÁCORA CALIDAD DE AGUA '!CA105</f>
        <v>0</v>
      </c>
      <c r="O281" s="104">
        <f>'BITÁCORA CALIDAD DE AGUA '!CD105</f>
        <v>0</v>
      </c>
      <c r="P281" s="98">
        <f>'BITÁCORA CALIDAD DE AGUA '!CG105</f>
        <v>0.08</v>
      </c>
      <c r="Q281" s="98">
        <f>'BITÁCORA CALIDAD DE AGUA '!CJ105</f>
        <v>0</v>
      </c>
      <c r="R281" s="98">
        <f>'BITÁCORA CALIDAD DE AGUA '!CM105</f>
        <v>0</v>
      </c>
      <c r="S281" s="98">
        <f>'BITÁCORA CALIDAD DE AGUA '!CP105</f>
        <v>0</v>
      </c>
      <c r="T281" s="135"/>
      <c r="U281" s="135"/>
      <c r="V281" s="135"/>
      <c r="W281" s="98">
        <f>INDEX('Tabla datos 1'!E281:V281,MATCH(DASHBOARD!$B$96,'Tabla datos 1'!$E$1:$V$1,0))</f>
        <v>0</v>
      </c>
      <c r="X281" s="98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6" customFormat="1" ht="12.2" customHeight="1" x14ac:dyDescent="0.25">
      <c r="A282" s="79">
        <v>281</v>
      </c>
      <c r="B282" s="97">
        <f t="shared" si="4"/>
        <v>46178</v>
      </c>
      <c r="C282" s="102" t="s">
        <v>131</v>
      </c>
      <c r="D282" s="99">
        <v>2</v>
      </c>
      <c r="E282" s="104">
        <f>'BITÁCORA CALIDAD DE AGUA '!AZ106</f>
        <v>0</v>
      </c>
      <c r="F282" s="104">
        <f>'BITÁCORA CALIDAD DE AGUA '!BC106</f>
        <v>0</v>
      </c>
      <c r="G282" s="104">
        <f>'BITÁCORA CALIDAD DE AGUA '!BF106</f>
        <v>0</v>
      </c>
      <c r="H282" s="104">
        <f>'BITÁCORA CALIDAD DE AGUA '!BI106</f>
        <v>0</v>
      </c>
      <c r="I282" s="104">
        <f>'BITÁCORA CALIDAD DE AGUA '!BL106</f>
        <v>0</v>
      </c>
      <c r="J282" s="104">
        <f>'BITÁCORA CALIDAD DE AGUA '!BO106</f>
        <v>0</v>
      </c>
      <c r="K282" s="104">
        <f>'BITÁCORA CALIDAD DE AGUA '!BR106</f>
        <v>0</v>
      </c>
      <c r="L282" s="104">
        <f>'BITÁCORA CALIDAD DE AGUA '!BU106</f>
        <v>0</v>
      </c>
      <c r="M282" s="104">
        <f>'BITÁCORA CALIDAD DE AGUA '!BX106</f>
        <v>0</v>
      </c>
      <c r="N282" s="104">
        <f>'BITÁCORA CALIDAD DE AGUA '!CA106</f>
        <v>0</v>
      </c>
      <c r="O282" s="104">
        <f>'BITÁCORA CALIDAD DE AGUA '!CD106</f>
        <v>0</v>
      </c>
      <c r="P282" s="98">
        <f>'BITÁCORA CALIDAD DE AGUA '!CG106</f>
        <v>0</v>
      </c>
      <c r="Q282" s="98">
        <f>'BITÁCORA CALIDAD DE AGUA '!CJ106</f>
        <v>0</v>
      </c>
      <c r="R282" s="98">
        <f>'BITÁCORA CALIDAD DE AGUA '!CM106</f>
        <v>0</v>
      </c>
      <c r="S282" s="98">
        <f>'BITÁCORA CALIDAD DE AGUA '!CP106</f>
        <v>0</v>
      </c>
      <c r="T282" s="135"/>
      <c r="U282" s="135"/>
      <c r="V282" s="135"/>
      <c r="W282" s="98">
        <f>INDEX('Tabla datos 1'!E282:V282,MATCH(DASHBOARD!$B$96,'Tabla datos 1'!$E$1:$V$1,0))</f>
        <v>0</v>
      </c>
      <c r="X282" s="98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6" customFormat="1" ht="12.2" customHeight="1" x14ac:dyDescent="0.25">
      <c r="A283" s="79">
        <v>282</v>
      </c>
      <c r="B283" s="97">
        <f t="shared" si="4"/>
        <v>46178</v>
      </c>
      <c r="C283" s="102" t="s">
        <v>132</v>
      </c>
      <c r="D283" s="99">
        <v>2</v>
      </c>
      <c r="E283" s="104">
        <f>'BITÁCORA CALIDAD DE AGUA '!AZ107</f>
        <v>0</v>
      </c>
      <c r="F283" s="104">
        <f>'BITÁCORA CALIDAD DE AGUA '!BC107</f>
        <v>0</v>
      </c>
      <c r="G283" s="104">
        <f>'BITÁCORA CALIDAD DE AGUA '!BF107</f>
        <v>0</v>
      </c>
      <c r="H283" s="104">
        <f>'BITÁCORA CALIDAD DE AGUA '!BI107</f>
        <v>0</v>
      </c>
      <c r="I283" s="104">
        <f>'BITÁCORA CALIDAD DE AGUA '!BL107</f>
        <v>0</v>
      </c>
      <c r="J283" s="104">
        <f>'BITÁCORA CALIDAD DE AGUA '!BO107</f>
        <v>0</v>
      </c>
      <c r="K283" s="104">
        <f>'BITÁCORA CALIDAD DE AGUA '!BR107</f>
        <v>0</v>
      </c>
      <c r="L283" s="104">
        <f>'BITÁCORA CALIDAD DE AGUA '!BU107</f>
        <v>0</v>
      </c>
      <c r="M283" s="104">
        <f>'BITÁCORA CALIDAD DE AGUA '!BX107</f>
        <v>0</v>
      </c>
      <c r="N283" s="104">
        <f>'BITÁCORA CALIDAD DE AGUA '!CA107</f>
        <v>0</v>
      </c>
      <c r="O283" s="104">
        <f>'BITÁCORA CALIDAD DE AGUA '!CD107</f>
        <v>0</v>
      </c>
      <c r="P283" s="98">
        <f>'BITÁCORA CALIDAD DE AGUA '!CG107</f>
        <v>159</v>
      </c>
      <c r="Q283" s="98">
        <f>'BITÁCORA CALIDAD DE AGUA '!CJ107</f>
        <v>0</v>
      </c>
      <c r="R283" s="98">
        <f>'BITÁCORA CALIDAD DE AGUA '!CM107</f>
        <v>0</v>
      </c>
      <c r="S283" s="98">
        <f>'BITÁCORA CALIDAD DE AGUA '!CP107</f>
        <v>0</v>
      </c>
      <c r="T283" s="135"/>
      <c r="U283" s="135"/>
      <c r="V283" s="135"/>
      <c r="W283" s="98">
        <f>INDEX('Tabla datos 1'!E283:V283,MATCH(DASHBOARD!$B$96,'Tabla datos 1'!$E$1:$V$1,0))</f>
        <v>0</v>
      </c>
      <c r="X283" s="98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6" customFormat="1" ht="12.2" customHeight="1" x14ac:dyDescent="0.25">
      <c r="A284" s="79">
        <v>283</v>
      </c>
      <c r="B284" s="97">
        <f t="shared" si="4"/>
        <v>46178</v>
      </c>
      <c r="C284" s="102" t="s">
        <v>133</v>
      </c>
      <c r="D284" s="99">
        <v>2</v>
      </c>
      <c r="E284" s="104">
        <f>'BITÁCORA CALIDAD DE AGUA '!AZ108</f>
        <v>0</v>
      </c>
      <c r="F284" s="104">
        <f>'BITÁCORA CALIDAD DE AGUA '!BC108</f>
        <v>0</v>
      </c>
      <c r="G284" s="104">
        <f>'BITÁCORA CALIDAD DE AGUA '!BF108</f>
        <v>0</v>
      </c>
      <c r="H284" s="104">
        <f>'BITÁCORA CALIDAD DE AGUA '!BI108</f>
        <v>0</v>
      </c>
      <c r="I284" s="104">
        <f>'BITÁCORA CALIDAD DE AGUA '!BL108</f>
        <v>0</v>
      </c>
      <c r="J284" s="104">
        <f>'BITÁCORA CALIDAD DE AGUA '!BO108</f>
        <v>0</v>
      </c>
      <c r="K284" s="104">
        <f>'BITÁCORA CALIDAD DE AGUA '!BR108</f>
        <v>0</v>
      </c>
      <c r="L284" s="104">
        <f>'BITÁCORA CALIDAD DE AGUA '!BU108</f>
        <v>0</v>
      </c>
      <c r="M284" s="104">
        <f>'BITÁCORA CALIDAD DE AGUA '!BX108</f>
        <v>0</v>
      </c>
      <c r="N284" s="104">
        <f>'BITÁCORA CALIDAD DE AGUA '!CA108</f>
        <v>0</v>
      </c>
      <c r="O284" s="104">
        <f>'BITÁCORA CALIDAD DE AGUA '!CD108</f>
        <v>0</v>
      </c>
      <c r="P284" s="98">
        <f>'BITÁCORA CALIDAD DE AGUA '!CG108</f>
        <v>0</v>
      </c>
      <c r="Q284" s="98">
        <f>'BITÁCORA CALIDAD DE AGUA '!CJ108</f>
        <v>0</v>
      </c>
      <c r="R284" s="98">
        <f>'BITÁCORA CALIDAD DE AGUA '!CM108</f>
        <v>0</v>
      </c>
      <c r="S284" s="98">
        <f>'BITÁCORA CALIDAD DE AGUA '!CP108</f>
        <v>0</v>
      </c>
      <c r="T284" s="135"/>
      <c r="U284" s="135"/>
      <c r="V284" s="135"/>
      <c r="W284" s="98">
        <f>INDEX('Tabla datos 1'!E284:V284,MATCH(DASHBOARD!$B$96,'Tabla datos 1'!$E$1:$V$1,0))</f>
        <v>0</v>
      </c>
      <c r="X284" s="98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6" customFormat="1" ht="12.2" customHeight="1" x14ac:dyDescent="0.25">
      <c r="A285" s="79">
        <v>284</v>
      </c>
      <c r="B285" s="97">
        <f t="shared" si="4"/>
        <v>46178</v>
      </c>
      <c r="C285" s="102" t="s">
        <v>134</v>
      </c>
      <c r="D285" s="99">
        <v>2</v>
      </c>
      <c r="E285" s="104">
        <f>'BITÁCORA CALIDAD DE AGUA '!AZ109</f>
        <v>0</v>
      </c>
      <c r="F285" s="104">
        <f>'BITÁCORA CALIDAD DE AGUA '!BC109</f>
        <v>0</v>
      </c>
      <c r="G285" s="104">
        <f>'BITÁCORA CALIDAD DE AGUA '!BF109</f>
        <v>0</v>
      </c>
      <c r="H285" s="104">
        <f>'BITÁCORA CALIDAD DE AGUA '!BI109</f>
        <v>0</v>
      </c>
      <c r="I285" s="104">
        <f>'BITÁCORA CALIDAD DE AGUA '!BL109</f>
        <v>0</v>
      </c>
      <c r="J285" s="104">
        <f>'BITÁCORA CALIDAD DE AGUA '!BO109</f>
        <v>0</v>
      </c>
      <c r="K285" s="104">
        <f>'BITÁCORA CALIDAD DE AGUA '!BR109</f>
        <v>0</v>
      </c>
      <c r="L285" s="104">
        <f>'BITÁCORA CALIDAD DE AGUA '!BU109</f>
        <v>0</v>
      </c>
      <c r="M285" s="104">
        <f>'BITÁCORA CALIDAD DE AGUA '!BX109</f>
        <v>0</v>
      </c>
      <c r="N285" s="104">
        <f>'BITÁCORA CALIDAD DE AGUA '!CA109</f>
        <v>0</v>
      </c>
      <c r="O285" s="104">
        <f>'BITÁCORA CALIDAD DE AGUA '!CD109</f>
        <v>0</v>
      </c>
      <c r="P285" s="98">
        <f>'BITÁCORA CALIDAD DE AGUA '!CG109</f>
        <v>0</v>
      </c>
      <c r="Q285" s="98">
        <f>'BITÁCORA CALIDAD DE AGUA '!CJ109</f>
        <v>0</v>
      </c>
      <c r="R285" s="98">
        <f>'BITÁCORA CALIDAD DE AGUA '!CM109</f>
        <v>0</v>
      </c>
      <c r="S285" s="98">
        <f>'BITÁCORA CALIDAD DE AGUA '!CP109</f>
        <v>0</v>
      </c>
      <c r="T285" s="135"/>
      <c r="U285" s="135"/>
      <c r="V285" s="135"/>
      <c r="W285" s="98">
        <f>INDEX('Tabla datos 1'!E285:V285,MATCH(DASHBOARD!$B$96,'Tabla datos 1'!$E$1:$V$1,0))</f>
        <v>0</v>
      </c>
      <c r="X285" s="98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6" customFormat="1" ht="12.2" customHeight="1" x14ac:dyDescent="0.25">
      <c r="A286" s="79">
        <v>285</v>
      </c>
      <c r="B286" s="97">
        <f t="shared" si="4"/>
        <v>46178</v>
      </c>
      <c r="C286" s="102" t="s">
        <v>135</v>
      </c>
      <c r="D286" s="99">
        <v>2</v>
      </c>
      <c r="E286" s="104">
        <f>'BITÁCORA CALIDAD DE AGUA '!AZ110</f>
        <v>0</v>
      </c>
      <c r="F286" s="104">
        <f>'BITÁCORA CALIDAD DE AGUA '!BC110</f>
        <v>0</v>
      </c>
      <c r="G286" s="104">
        <f>'BITÁCORA CALIDAD DE AGUA '!BF110</f>
        <v>0</v>
      </c>
      <c r="H286" s="104">
        <f>'BITÁCORA CALIDAD DE AGUA '!BI110</f>
        <v>0</v>
      </c>
      <c r="I286" s="104">
        <f>'BITÁCORA CALIDAD DE AGUA '!BL110</f>
        <v>0</v>
      </c>
      <c r="J286" s="104">
        <f>'BITÁCORA CALIDAD DE AGUA '!BO110</f>
        <v>0</v>
      </c>
      <c r="K286" s="104">
        <f>'BITÁCORA CALIDAD DE AGUA '!BR110</f>
        <v>0</v>
      </c>
      <c r="L286" s="104">
        <f>'BITÁCORA CALIDAD DE AGUA '!BU110</f>
        <v>0</v>
      </c>
      <c r="M286" s="104">
        <f>'BITÁCORA CALIDAD DE AGUA '!BX110</f>
        <v>0</v>
      </c>
      <c r="N286" s="104">
        <f>'BITÁCORA CALIDAD DE AGUA '!CA110</f>
        <v>0</v>
      </c>
      <c r="O286" s="104">
        <f>'BITÁCORA CALIDAD DE AGUA '!CD110</f>
        <v>0</v>
      </c>
      <c r="P286" s="98">
        <f>'BITÁCORA CALIDAD DE AGUA '!CG110</f>
        <v>0</v>
      </c>
      <c r="Q286" s="98">
        <f>'BITÁCORA CALIDAD DE AGUA '!CJ110</f>
        <v>0</v>
      </c>
      <c r="R286" s="98">
        <f>'BITÁCORA CALIDAD DE AGUA '!CM110</f>
        <v>0</v>
      </c>
      <c r="S286" s="98">
        <f>'BITÁCORA CALIDAD DE AGUA '!CP110</f>
        <v>0</v>
      </c>
      <c r="T286" s="135"/>
      <c r="U286" s="135"/>
      <c r="V286" s="135"/>
      <c r="W286" s="98">
        <f>INDEX('Tabla datos 1'!E286:V286,MATCH(DASHBOARD!$B$96,'Tabla datos 1'!$E$1:$V$1,0))</f>
        <v>0</v>
      </c>
      <c r="X286" s="98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6" customFormat="1" ht="12.2" customHeight="1" x14ac:dyDescent="0.25">
      <c r="A287" s="79">
        <v>286</v>
      </c>
      <c r="B287" s="97">
        <f t="shared" si="4"/>
        <v>46178</v>
      </c>
      <c r="C287" s="102" t="s">
        <v>136</v>
      </c>
      <c r="D287" s="99">
        <v>2</v>
      </c>
      <c r="E287" s="104">
        <f>'BITÁCORA CALIDAD DE AGUA '!AZ111</f>
        <v>0</v>
      </c>
      <c r="F287" s="104">
        <f>'BITÁCORA CALIDAD DE AGUA '!BC111</f>
        <v>0</v>
      </c>
      <c r="G287" s="104">
        <f>'BITÁCORA CALIDAD DE AGUA '!BF111</f>
        <v>0</v>
      </c>
      <c r="H287" s="104">
        <f>'BITÁCORA CALIDAD DE AGUA '!BI111</f>
        <v>0</v>
      </c>
      <c r="I287" s="104">
        <f>'BITÁCORA CALIDAD DE AGUA '!BL111</f>
        <v>0</v>
      </c>
      <c r="J287" s="104">
        <f>'BITÁCORA CALIDAD DE AGUA '!BO111</f>
        <v>0</v>
      </c>
      <c r="K287" s="104">
        <f>'BITÁCORA CALIDAD DE AGUA '!BR111</f>
        <v>0</v>
      </c>
      <c r="L287" s="104">
        <f>'BITÁCORA CALIDAD DE AGUA '!BU111</f>
        <v>0</v>
      </c>
      <c r="M287" s="104">
        <f>'BITÁCORA CALIDAD DE AGUA '!BX111</f>
        <v>0</v>
      </c>
      <c r="N287" s="104">
        <f>'BITÁCORA CALIDAD DE AGUA '!CA111</f>
        <v>0</v>
      </c>
      <c r="O287" s="104">
        <f>'BITÁCORA CALIDAD DE AGUA '!CD111</f>
        <v>0</v>
      </c>
      <c r="P287" s="98">
        <f>'BITÁCORA CALIDAD DE AGUA '!CG111</f>
        <v>6.8000000000000005E-2</v>
      </c>
      <c r="Q287" s="98">
        <f>'BITÁCORA CALIDAD DE AGUA '!CJ111</f>
        <v>0</v>
      </c>
      <c r="R287" s="98">
        <f>'BITÁCORA CALIDAD DE AGUA '!CM111</f>
        <v>0</v>
      </c>
      <c r="S287" s="98">
        <f>'BITÁCORA CALIDAD DE AGUA '!CP111</f>
        <v>0</v>
      </c>
      <c r="T287" s="135"/>
      <c r="U287" s="135"/>
      <c r="V287" s="135"/>
      <c r="W287" s="98">
        <f>INDEX('Tabla datos 1'!E287:V287,MATCH(DASHBOARD!$B$96,'Tabla datos 1'!$E$1:$V$1,0))</f>
        <v>0</v>
      </c>
      <c r="X287" s="98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6" customFormat="1" ht="12.2" customHeight="1" x14ac:dyDescent="0.25">
      <c r="A288" s="79">
        <v>287</v>
      </c>
      <c r="B288" s="97">
        <f t="shared" si="4"/>
        <v>46178</v>
      </c>
      <c r="C288" s="102" t="s">
        <v>137</v>
      </c>
      <c r="D288" s="99">
        <v>2</v>
      </c>
      <c r="E288" s="104">
        <f>'BITÁCORA CALIDAD DE AGUA '!AZ112</f>
        <v>0</v>
      </c>
      <c r="F288" s="104">
        <f>'BITÁCORA CALIDAD DE AGUA '!BC112</f>
        <v>0</v>
      </c>
      <c r="G288" s="104">
        <f>'BITÁCORA CALIDAD DE AGUA '!BF112</f>
        <v>0</v>
      </c>
      <c r="H288" s="104">
        <f>'BITÁCORA CALIDAD DE AGUA '!BI112</f>
        <v>0</v>
      </c>
      <c r="I288" s="104">
        <f>'BITÁCORA CALIDAD DE AGUA '!BL112</f>
        <v>0</v>
      </c>
      <c r="J288" s="104">
        <f>'BITÁCORA CALIDAD DE AGUA '!BO112</f>
        <v>0</v>
      </c>
      <c r="K288" s="104">
        <f>'BITÁCORA CALIDAD DE AGUA '!BR112</f>
        <v>0</v>
      </c>
      <c r="L288" s="104">
        <f>'BITÁCORA CALIDAD DE AGUA '!BU112</f>
        <v>0</v>
      </c>
      <c r="M288" s="104">
        <f>'BITÁCORA CALIDAD DE AGUA '!BX112</f>
        <v>0</v>
      </c>
      <c r="N288" s="104">
        <f>'BITÁCORA CALIDAD DE AGUA '!CA112</f>
        <v>0</v>
      </c>
      <c r="O288" s="104">
        <f>'BITÁCORA CALIDAD DE AGUA '!CD112</f>
        <v>0</v>
      </c>
      <c r="P288" s="98">
        <f>'BITÁCORA CALIDAD DE AGUA '!CG112</f>
        <v>0</v>
      </c>
      <c r="Q288" s="98">
        <f>'BITÁCORA CALIDAD DE AGUA '!CJ112</f>
        <v>0</v>
      </c>
      <c r="R288" s="98">
        <f>'BITÁCORA CALIDAD DE AGUA '!CM112</f>
        <v>0</v>
      </c>
      <c r="S288" s="98">
        <f>'BITÁCORA CALIDAD DE AGUA '!CP112</f>
        <v>0</v>
      </c>
      <c r="T288" s="135"/>
      <c r="U288" s="135"/>
      <c r="V288" s="135"/>
      <c r="W288" s="98">
        <f>INDEX('Tabla datos 1'!E288:V288,MATCH(DASHBOARD!$B$96,'Tabla datos 1'!$E$1:$V$1,0))</f>
        <v>0</v>
      </c>
      <c r="X288" s="98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6" customFormat="1" ht="12.2" customHeight="1" x14ac:dyDescent="0.25">
      <c r="A289" s="79">
        <v>288</v>
      </c>
      <c r="B289" s="97">
        <f t="shared" si="4"/>
        <v>46178</v>
      </c>
      <c r="C289" s="102" t="s">
        <v>138</v>
      </c>
      <c r="D289" s="99">
        <v>2</v>
      </c>
      <c r="E289" s="104">
        <f>'BITÁCORA CALIDAD DE AGUA '!AZ113</f>
        <v>0</v>
      </c>
      <c r="F289" s="104">
        <f>'BITÁCORA CALIDAD DE AGUA '!BC113</f>
        <v>0</v>
      </c>
      <c r="G289" s="104">
        <f>'BITÁCORA CALIDAD DE AGUA '!BF113</f>
        <v>0</v>
      </c>
      <c r="H289" s="104">
        <f>'BITÁCORA CALIDAD DE AGUA '!BI113</f>
        <v>0</v>
      </c>
      <c r="I289" s="104">
        <f>'BITÁCORA CALIDAD DE AGUA '!BL113</f>
        <v>0</v>
      </c>
      <c r="J289" s="104">
        <f>'BITÁCORA CALIDAD DE AGUA '!BO113</f>
        <v>0</v>
      </c>
      <c r="K289" s="104">
        <f>'BITÁCORA CALIDAD DE AGUA '!BR113</f>
        <v>0</v>
      </c>
      <c r="L289" s="104">
        <f>'BITÁCORA CALIDAD DE AGUA '!BU113</f>
        <v>0</v>
      </c>
      <c r="M289" s="104">
        <f>'BITÁCORA CALIDAD DE AGUA '!BX113</f>
        <v>0</v>
      </c>
      <c r="N289" s="104">
        <f>'BITÁCORA CALIDAD DE AGUA '!CA113</f>
        <v>0</v>
      </c>
      <c r="O289" s="104">
        <f>'BITÁCORA CALIDAD DE AGUA '!CD113</f>
        <v>0</v>
      </c>
      <c r="P289" s="98">
        <f>'BITÁCORA CALIDAD DE AGUA '!CG113</f>
        <v>14</v>
      </c>
      <c r="Q289" s="98">
        <f>'BITÁCORA CALIDAD DE AGUA '!CJ113</f>
        <v>0</v>
      </c>
      <c r="R289" s="98">
        <f>'BITÁCORA CALIDAD DE AGUA '!CM113</f>
        <v>0</v>
      </c>
      <c r="S289" s="98">
        <f>'BITÁCORA CALIDAD DE AGUA '!CP113</f>
        <v>0</v>
      </c>
      <c r="T289" s="135"/>
      <c r="U289" s="135"/>
      <c r="V289" s="135"/>
      <c r="W289" s="98">
        <f>INDEX('Tabla datos 1'!E289:V289,MATCH(DASHBOARD!$B$96,'Tabla datos 1'!$E$1:$V$1,0))</f>
        <v>0</v>
      </c>
      <c r="X289" s="98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6" customFormat="1" ht="12.2" customHeight="1" x14ac:dyDescent="0.25">
      <c r="A290" s="79">
        <v>289</v>
      </c>
      <c r="B290" s="97">
        <f t="shared" si="4"/>
        <v>46178</v>
      </c>
      <c r="C290" s="102" t="s">
        <v>139</v>
      </c>
      <c r="D290" s="99">
        <v>2</v>
      </c>
      <c r="E290" s="104">
        <f>'BITÁCORA CALIDAD DE AGUA '!AZ114</f>
        <v>0</v>
      </c>
      <c r="F290" s="104">
        <f>'BITÁCORA CALIDAD DE AGUA '!BC114</f>
        <v>0</v>
      </c>
      <c r="G290" s="104">
        <f>'BITÁCORA CALIDAD DE AGUA '!BF114</f>
        <v>0</v>
      </c>
      <c r="H290" s="104">
        <f>'BITÁCORA CALIDAD DE AGUA '!BI114</f>
        <v>0</v>
      </c>
      <c r="I290" s="104">
        <f>'BITÁCORA CALIDAD DE AGUA '!BL114</f>
        <v>0</v>
      </c>
      <c r="J290" s="104">
        <f>'BITÁCORA CALIDAD DE AGUA '!BO114</f>
        <v>0</v>
      </c>
      <c r="K290" s="104">
        <f>'BITÁCORA CALIDAD DE AGUA '!BR114</f>
        <v>0</v>
      </c>
      <c r="L290" s="104">
        <f>'BITÁCORA CALIDAD DE AGUA '!BU114</f>
        <v>0</v>
      </c>
      <c r="M290" s="104">
        <f>'BITÁCORA CALIDAD DE AGUA '!BX114</f>
        <v>0</v>
      </c>
      <c r="N290" s="104">
        <f>'BITÁCORA CALIDAD DE AGUA '!CA114</f>
        <v>0</v>
      </c>
      <c r="O290" s="104">
        <f>'BITÁCORA CALIDAD DE AGUA '!CD114</f>
        <v>0</v>
      </c>
      <c r="P290" s="98">
        <f>'BITÁCORA CALIDAD DE AGUA '!CG114</f>
        <v>0</v>
      </c>
      <c r="Q290" s="98">
        <f>'BITÁCORA CALIDAD DE AGUA '!CJ114</f>
        <v>0</v>
      </c>
      <c r="R290" s="98">
        <f>'BITÁCORA CALIDAD DE AGUA '!CM114</f>
        <v>0</v>
      </c>
      <c r="S290" s="98">
        <f>'BITÁCORA CALIDAD DE AGUA '!CP114</f>
        <v>0</v>
      </c>
      <c r="T290" s="135"/>
      <c r="U290" s="135"/>
      <c r="V290" s="135"/>
      <c r="W290" s="98">
        <f>INDEX('Tabla datos 1'!E290:V290,MATCH(DASHBOARD!$B$96,'Tabla datos 1'!$E$1:$V$1,0))</f>
        <v>0</v>
      </c>
      <c r="X290" s="98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6" customFormat="1" x14ac:dyDescent="0.25">
      <c r="A291" s="79">
        <v>290</v>
      </c>
      <c r="B291" s="97">
        <f t="shared" si="4"/>
        <v>46178</v>
      </c>
      <c r="C291" s="102" t="s">
        <v>140</v>
      </c>
      <c r="D291" s="99">
        <v>2</v>
      </c>
      <c r="E291" s="104">
        <f>'BITÁCORA CALIDAD DE AGUA '!AZ115</f>
        <v>0</v>
      </c>
      <c r="F291" s="104">
        <f>'BITÁCORA CALIDAD DE AGUA '!BC115</f>
        <v>0</v>
      </c>
      <c r="G291" s="104">
        <f>'BITÁCORA CALIDAD DE AGUA '!BF115</f>
        <v>0</v>
      </c>
      <c r="H291" s="104">
        <f>'BITÁCORA CALIDAD DE AGUA '!BI115</f>
        <v>0</v>
      </c>
      <c r="I291" s="104">
        <f>'BITÁCORA CALIDAD DE AGUA '!BL115</f>
        <v>0</v>
      </c>
      <c r="J291" s="104">
        <f>'BITÁCORA CALIDAD DE AGUA '!BO115</f>
        <v>0</v>
      </c>
      <c r="K291" s="104">
        <f>'BITÁCORA CALIDAD DE AGUA '!BR115</f>
        <v>0</v>
      </c>
      <c r="L291" s="104">
        <f>'BITÁCORA CALIDAD DE AGUA '!BU115</f>
        <v>0</v>
      </c>
      <c r="M291" s="104">
        <f>'BITÁCORA CALIDAD DE AGUA '!BX115</f>
        <v>0</v>
      </c>
      <c r="N291" s="104">
        <f>'BITÁCORA CALIDAD DE AGUA '!CA115</f>
        <v>0</v>
      </c>
      <c r="O291" s="104">
        <f>'BITÁCORA CALIDAD DE AGUA '!CD115</f>
        <v>0</v>
      </c>
      <c r="P291" s="98">
        <f>'BITÁCORA CALIDAD DE AGUA '!CG115</f>
        <v>0</v>
      </c>
      <c r="Q291" s="98">
        <f>'BITÁCORA CALIDAD DE AGUA '!CJ115</f>
        <v>0</v>
      </c>
      <c r="R291" s="98">
        <f>'BITÁCORA CALIDAD DE AGUA '!CM115</f>
        <v>0</v>
      </c>
      <c r="S291" s="98">
        <f>'BITÁCORA CALIDAD DE AGUA '!CP115</f>
        <v>0</v>
      </c>
      <c r="T291" s="135"/>
      <c r="U291" s="135"/>
      <c r="V291" s="135"/>
      <c r="W291" s="98">
        <f>INDEX('Tabla datos 1'!E291:V291,MATCH(DASHBOARD!$B$96,'Tabla datos 1'!$E$1:$V$1,0))</f>
        <v>0</v>
      </c>
      <c r="X291" s="98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6" customFormat="1" x14ac:dyDescent="0.25">
      <c r="A292" s="79">
        <v>291</v>
      </c>
      <c r="B292" s="97">
        <f t="shared" si="4"/>
        <v>46178</v>
      </c>
      <c r="C292" s="102" t="s">
        <v>141</v>
      </c>
      <c r="D292" s="99">
        <v>2</v>
      </c>
      <c r="E292" s="104">
        <f>'BITÁCORA CALIDAD DE AGUA '!AZ116</f>
        <v>0</v>
      </c>
      <c r="F292" s="104">
        <f>'BITÁCORA CALIDAD DE AGUA '!BC116</f>
        <v>0</v>
      </c>
      <c r="G292" s="104">
        <f>'BITÁCORA CALIDAD DE AGUA '!BF116</f>
        <v>0</v>
      </c>
      <c r="H292" s="104">
        <f>'BITÁCORA CALIDAD DE AGUA '!BI116</f>
        <v>0</v>
      </c>
      <c r="I292" s="104">
        <f>'BITÁCORA CALIDAD DE AGUA '!BL116</f>
        <v>0</v>
      </c>
      <c r="J292" s="104">
        <f>'BITÁCORA CALIDAD DE AGUA '!BO116</f>
        <v>0</v>
      </c>
      <c r="K292" s="104">
        <f>'BITÁCORA CALIDAD DE AGUA '!BR116</f>
        <v>0</v>
      </c>
      <c r="L292" s="104">
        <f>'BITÁCORA CALIDAD DE AGUA '!BU116</f>
        <v>0</v>
      </c>
      <c r="M292" s="104">
        <f>'BITÁCORA CALIDAD DE AGUA '!BX116</f>
        <v>0</v>
      </c>
      <c r="N292" s="104">
        <f>'BITÁCORA CALIDAD DE AGUA '!CA116</f>
        <v>0</v>
      </c>
      <c r="O292" s="104">
        <f>'BITÁCORA CALIDAD DE AGUA '!CD116</f>
        <v>0</v>
      </c>
      <c r="P292" s="98">
        <f>'BITÁCORA CALIDAD DE AGUA '!CG116</f>
        <v>0</v>
      </c>
      <c r="Q292" s="98">
        <f>'BITÁCORA CALIDAD DE AGUA '!CJ116</f>
        <v>0</v>
      </c>
      <c r="R292" s="98">
        <f>'BITÁCORA CALIDAD DE AGUA '!CM116</f>
        <v>0</v>
      </c>
      <c r="S292" s="98">
        <f>'BITÁCORA CALIDAD DE AGUA '!CP116</f>
        <v>0</v>
      </c>
      <c r="T292" s="135"/>
      <c r="U292" s="135"/>
      <c r="V292" s="135"/>
      <c r="W292" s="98">
        <f>INDEX('Tabla datos 1'!E292:V292,MATCH(DASHBOARD!$B$96,'Tabla datos 1'!$E$1:$V$1,0))</f>
        <v>0</v>
      </c>
      <c r="X292" s="98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6" customFormat="1" x14ac:dyDescent="0.25">
      <c r="A293" s="79">
        <v>292</v>
      </c>
      <c r="B293" s="97">
        <f t="shared" si="4"/>
        <v>46178</v>
      </c>
      <c r="C293" s="102" t="s">
        <v>142</v>
      </c>
      <c r="D293" s="99">
        <v>2</v>
      </c>
      <c r="E293" s="104">
        <f>'BITÁCORA CALIDAD DE AGUA '!AZ117</f>
        <v>2590</v>
      </c>
      <c r="F293" s="104">
        <f>'BITÁCORA CALIDAD DE AGUA '!BC117</f>
        <v>5310</v>
      </c>
      <c r="G293" s="104">
        <f>'BITÁCORA CALIDAD DE AGUA '!BF117</f>
        <v>5810</v>
      </c>
      <c r="H293" s="104">
        <f>'BITÁCORA CALIDAD DE AGUA '!BI117</f>
        <v>0</v>
      </c>
      <c r="I293" s="104">
        <f>'BITÁCORA CALIDAD DE AGUA '!BL117</f>
        <v>0</v>
      </c>
      <c r="J293" s="104">
        <f>'BITÁCORA CALIDAD DE AGUA '!BO117</f>
        <v>0</v>
      </c>
      <c r="K293" s="104">
        <f>'BITÁCORA CALIDAD DE AGUA '!BR117</f>
        <v>0</v>
      </c>
      <c r="L293" s="104">
        <f>'BITÁCORA CALIDAD DE AGUA '!BU117</f>
        <v>5710</v>
      </c>
      <c r="M293" s="104">
        <f>'BITÁCORA CALIDAD DE AGUA '!BX117</f>
        <v>5540</v>
      </c>
      <c r="N293" s="104">
        <f>'BITÁCORA CALIDAD DE AGUA '!CA117</f>
        <v>9710</v>
      </c>
      <c r="O293" s="104">
        <f>'BITÁCORA CALIDAD DE AGUA '!CD117</f>
        <v>0</v>
      </c>
      <c r="P293" s="98">
        <f>'BITÁCORA CALIDAD DE AGUA '!CG117</f>
        <v>316</v>
      </c>
      <c r="Q293" s="98">
        <f>'BITÁCORA CALIDAD DE AGUA '!CJ117</f>
        <v>0</v>
      </c>
      <c r="R293" s="98">
        <f>'BITÁCORA CALIDAD DE AGUA '!CM117</f>
        <v>0</v>
      </c>
      <c r="S293" s="98">
        <f>'BITÁCORA CALIDAD DE AGUA '!CP117</f>
        <v>0</v>
      </c>
      <c r="T293" s="135"/>
      <c r="U293" s="135"/>
      <c r="V293" s="135"/>
      <c r="W293" s="98">
        <f>INDEX('Tabla datos 1'!E293:V293,MATCH(DASHBOARD!$B$96,'Tabla datos 1'!$E$1:$V$1,0))</f>
        <v>5810</v>
      </c>
      <c r="X293" s="98">
        <f>INDEX('Tabla datos 1'!E293:V293,MATCH(DASHBOARD!$B$275,'Tabla datos 1'!$E$1:$V$1,0))</f>
        <v>5810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6" customFormat="1" x14ac:dyDescent="0.25">
      <c r="A294" s="79">
        <v>293</v>
      </c>
      <c r="B294" s="97">
        <f t="shared" si="4"/>
        <v>46178</v>
      </c>
      <c r="C294" s="102" t="s">
        <v>143</v>
      </c>
      <c r="D294" s="99">
        <v>2</v>
      </c>
      <c r="E294" s="104">
        <f>'BITÁCORA CALIDAD DE AGUA '!AZ118</f>
        <v>6310</v>
      </c>
      <c r="F294" s="104">
        <f>'BITÁCORA CALIDAD DE AGUA '!BC118</f>
        <v>14310</v>
      </c>
      <c r="G294" s="104">
        <f>'BITÁCORA CALIDAD DE AGUA '!BF118</f>
        <v>917</v>
      </c>
      <c r="H294" s="104">
        <f>'BITÁCORA CALIDAD DE AGUA '!BI118</f>
        <v>0</v>
      </c>
      <c r="I294" s="104">
        <f>'BITÁCORA CALIDAD DE AGUA '!BL118</f>
        <v>0</v>
      </c>
      <c r="J294" s="104">
        <f>'BITÁCORA CALIDAD DE AGUA '!BO118</f>
        <v>0</v>
      </c>
      <c r="K294" s="104">
        <f>'BITÁCORA CALIDAD DE AGUA '!BR118</f>
        <v>0</v>
      </c>
      <c r="L294" s="104">
        <f>'BITÁCORA CALIDAD DE AGUA '!BU118</f>
        <v>524</v>
      </c>
      <c r="M294" s="104">
        <f>'BITÁCORA CALIDAD DE AGUA '!BX118</f>
        <v>312</v>
      </c>
      <c r="N294" s="104">
        <f>'BITÁCORA CALIDAD DE AGUA '!CA118</f>
        <v>3710</v>
      </c>
      <c r="O294" s="104">
        <f>'BITÁCORA CALIDAD DE AGUA '!CD118</f>
        <v>0</v>
      </c>
      <c r="P294" s="98">
        <f>'BITÁCORA CALIDAD DE AGUA '!CG118</f>
        <v>9</v>
      </c>
      <c r="Q294" s="98">
        <f>'BITÁCORA CALIDAD DE AGUA '!CJ118</f>
        <v>0</v>
      </c>
      <c r="R294" s="98">
        <f>'BITÁCORA CALIDAD DE AGUA '!CM118</f>
        <v>0</v>
      </c>
      <c r="S294" s="98">
        <f>'BITÁCORA CALIDAD DE AGUA '!CP118</f>
        <v>0</v>
      </c>
      <c r="T294" s="135"/>
      <c r="U294" s="135"/>
      <c r="V294" s="135"/>
      <c r="W294" s="98">
        <f>INDEX('Tabla datos 1'!E294:V294,MATCH(DASHBOARD!$B$96,'Tabla datos 1'!$E$1:$V$1,0))</f>
        <v>917</v>
      </c>
      <c r="X294" s="98">
        <f>INDEX('Tabla datos 1'!E294:V294,MATCH(DASHBOARD!$B$275,'Tabla datos 1'!$E$1:$V$1,0))</f>
        <v>917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09" customFormat="1" ht="15.75" thickBot="1" x14ac:dyDescent="0.3">
      <c r="A295" s="79">
        <v>294</v>
      </c>
      <c r="B295" s="97">
        <f t="shared" si="4"/>
        <v>46178</v>
      </c>
      <c r="C295" s="105" t="s">
        <v>144</v>
      </c>
      <c r="D295" s="106">
        <v>2</v>
      </c>
      <c r="E295" s="107">
        <f>'BITÁCORA CALIDAD DE AGUA '!AZ119</f>
        <v>0</v>
      </c>
      <c r="F295" s="107">
        <f>'BITÁCORA CALIDAD DE AGUA '!BC119</f>
        <v>0</v>
      </c>
      <c r="G295" s="107">
        <f>'BITÁCORA CALIDAD DE AGUA '!BF119</f>
        <v>0</v>
      </c>
      <c r="H295" s="107">
        <f>'BITÁCORA CALIDAD DE AGUA '!BI119</f>
        <v>0</v>
      </c>
      <c r="I295" s="107">
        <f>'BITÁCORA CALIDAD DE AGUA '!BL119</f>
        <v>0</v>
      </c>
      <c r="J295" s="107">
        <f>'BITÁCORA CALIDAD DE AGUA '!BO119</f>
        <v>0</v>
      </c>
      <c r="K295" s="107">
        <f>'BITÁCORA CALIDAD DE AGUA '!BR119</f>
        <v>0</v>
      </c>
      <c r="L295" s="107">
        <f>'BITÁCORA CALIDAD DE AGUA '!BU119</f>
        <v>0</v>
      </c>
      <c r="M295" s="107">
        <f>'BITÁCORA CALIDAD DE AGUA '!BX119</f>
        <v>0</v>
      </c>
      <c r="N295" s="107">
        <f>'BITÁCORA CALIDAD DE AGUA '!CA119</f>
        <v>0</v>
      </c>
      <c r="O295" s="107">
        <f>'BITÁCORA CALIDAD DE AGUA '!CD119</f>
        <v>0</v>
      </c>
      <c r="P295" s="108">
        <f>'BITÁCORA CALIDAD DE AGUA '!CG119</f>
        <v>0</v>
      </c>
      <c r="Q295" s="108">
        <f>'BITÁCORA CALIDAD DE AGUA '!CJ119</f>
        <v>0</v>
      </c>
      <c r="R295" s="108">
        <f>'BITÁCORA CALIDAD DE AGUA '!CM119</f>
        <v>0</v>
      </c>
      <c r="S295" s="108">
        <f>'BITÁCORA CALIDAD DE AGUA '!CP119</f>
        <v>0</v>
      </c>
      <c r="T295" s="136"/>
      <c r="U295" s="136"/>
      <c r="V295" s="136"/>
      <c r="W295" s="108">
        <f>INDEX('Tabla datos 1'!E295:V295,MATCH(DASHBOARD!$B$96,'Tabla datos 1'!$E$1:$V$1,0))</f>
        <v>0</v>
      </c>
      <c r="X295" s="108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6" customFormat="1" ht="12.2" customHeight="1" x14ac:dyDescent="0.25">
      <c r="A296" s="79">
        <v>295</v>
      </c>
      <c r="B296" s="118">
        <f t="shared" si="4"/>
        <v>46178</v>
      </c>
      <c r="C296" s="110" t="s">
        <v>125</v>
      </c>
      <c r="D296" s="115">
        <v>3</v>
      </c>
      <c r="E296" s="117">
        <f>'BITÁCORA CALIDAD DE AGUA '!BA99</f>
        <v>38.700000000000003</v>
      </c>
      <c r="F296" s="117">
        <f>'BITÁCORA CALIDAD DE AGUA '!BD99</f>
        <v>36.200000000000003</v>
      </c>
      <c r="G296" s="117">
        <f>'BITÁCORA CALIDAD DE AGUA '!BG99</f>
        <v>35.799999999999997</v>
      </c>
      <c r="H296" s="117">
        <f>'BITÁCORA CALIDAD DE AGUA '!BJ99</f>
        <v>33.200000000000003</v>
      </c>
      <c r="I296" s="117">
        <f>'BITÁCORA CALIDAD DE AGUA '!BM99</f>
        <v>0</v>
      </c>
      <c r="J296" s="117">
        <f>'BITÁCORA CALIDAD DE AGUA '!BP99</f>
        <v>32.1</v>
      </c>
      <c r="K296" s="117">
        <f>'BITÁCORA CALIDAD DE AGUA '!BE1405</f>
        <v>0</v>
      </c>
      <c r="L296" s="117">
        <f>'BITÁCORA CALIDAD DE AGUA '!BV99</f>
        <v>34.5</v>
      </c>
      <c r="M296" s="117">
        <f>'BITÁCORA CALIDAD DE AGUA '!BY99</f>
        <v>33.9</v>
      </c>
      <c r="N296" s="117">
        <f>'BITÁCORA CALIDAD DE AGUA '!CB99</f>
        <v>0</v>
      </c>
      <c r="O296" s="117">
        <f>'BITÁCORA CALIDAD DE AGUA '!CE99</f>
        <v>0</v>
      </c>
      <c r="P296" s="110">
        <f>'BITÁCORA CALIDAD DE AGUA '!CH99</f>
        <v>23.8</v>
      </c>
      <c r="Q296" s="110">
        <f>'BITÁCORA CALIDAD DE AGUA '!CK99</f>
        <v>0</v>
      </c>
      <c r="R296" s="110">
        <f>'BITÁCORA CALIDAD DE AGUA '!CN99</f>
        <v>0</v>
      </c>
      <c r="S296" s="110">
        <f>'BITÁCORA CALIDAD DE AGUA '!CQ99</f>
        <v>0</v>
      </c>
      <c r="T296" s="137"/>
      <c r="U296" s="137"/>
      <c r="V296" s="137"/>
      <c r="W296" s="110">
        <f>INDEX('Tabla datos 1'!E296:V296,MATCH(DASHBOARD!$B$96,'Tabla datos 1'!$E$1:$V$1,0))</f>
        <v>35.799999999999997</v>
      </c>
      <c r="X296" s="110">
        <f>INDEX('Tabla datos 1'!E296:V296,MATCH(DASHBOARD!$B$275,'Tabla datos 1'!$E$1:$V$1,0))</f>
        <v>35.799999999999997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6" customFormat="1" ht="12.2" customHeight="1" x14ac:dyDescent="0.25">
      <c r="A297" s="79">
        <v>296</v>
      </c>
      <c r="B297" s="118">
        <f t="shared" si="4"/>
        <v>46178</v>
      </c>
      <c r="C297" s="113" t="s">
        <v>8</v>
      </c>
      <c r="D297" s="119">
        <v>3</v>
      </c>
      <c r="E297" s="120">
        <f>'BITÁCORA CALIDAD DE AGUA '!BA100</f>
        <v>8.25</v>
      </c>
      <c r="F297" s="120">
        <f>'BITÁCORA CALIDAD DE AGUA '!BD100</f>
        <v>6.86</v>
      </c>
      <c r="G297" s="120">
        <f>'BITÁCORA CALIDAD DE AGUA '!BG100</f>
        <v>6.61</v>
      </c>
      <c r="H297" s="120">
        <f>'BITÁCORA CALIDAD DE AGUA '!BJ100</f>
        <v>7.19</v>
      </c>
      <c r="I297" s="120">
        <f>'BITÁCORA CALIDAD DE AGUA '!BM100</f>
        <v>0</v>
      </c>
      <c r="J297" s="120">
        <f>'BITÁCORA CALIDAD DE AGUA '!BP100</f>
        <v>7.62</v>
      </c>
      <c r="K297" s="120">
        <f>'BITÁCORA CALIDAD DE AGUA '!BE1406</f>
        <v>0</v>
      </c>
      <c r="L297" s="120">
        <f>'BITÁCORA CALIDAD DE AGUA '!BV100</f>
        <v>7.51</v>
      </c>
      <c r="M297" s="120">
        <f>'BITÁCORA CALIDAD DE AGUA '!BY100</f>
        <v>7.61</v>
      </c>
      <c r="N297" s="120">
        <f>'BITÁCORA CALIDAD DE AGUA '!CB100</f>
        <v>0</v>
      </c>
      <c r="O297" s="120">
        <f>'BITÁCORA CALIDAD DE AGUA '!CE100</f>
        <v>0</v>
      </c>
      <c r="P297" s="111">
        <f>'BITÁCORA CALIDAD DE AGUA '!CH100</f>
        <v>6.96</v>
      </c>
      <c r="Q297" s="111">
        <f>'BITÁCORA CALIDAD DE AGUA '!CK100</f>
        <v>0</v>
      </c>
      <c r="R297" s="111">
        <f>'BITÁCORA CALIDAD DE AGUA '!CN100</f>
        <v>0</v>
      </c>
      <c r="S297" s="111">
        <f>'BITÁCORA CALIDAD DE AGUA '!CQ100</f>
        <v>0</v>
      </c>
      <c r="T297" s="138"/>
      <c r="U297" s="138"/>
      <c r="V297" s="138"/>
      <c r="W297" s="111">
        <f>INDEX('Tabla datos 1'!E297:V297,MATCH(DASHBOARD!$B$96,'Tabla datos 1'!$E$1:$V$1,0))</f>
        <v>6.61</v>
      </c>
      <c r="X297" s="111">
        <f>INDEX('Tabla datos 1'!E297:V297,MATCH(DASHBOARD!$B$275,'Tabla datos 1'!$E$1:$V$1,0))</f>
        <v>6.61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6" customFormat="1" ht="12.2" customHeight="1" x14ac:dyDescent="0.25">
      <c r="A298" s="79">
        <v>297</v>
      </c>
      <c r="B298" s="118">
        <f t="shared" si="4"/>
        <v>46178</v>
      </c>
      <c r="C298" s="112" t="s">
        <v>126</v>
      </c>
      <c r="D298" s="119">
        <v>3</v>
      </c>
      <c r="E298" s="121">
        <f>'BITÁCORA CALIDAD DE AGUA '!BA101</f>
        <v>0</v>
      </c>
      <c r="F298" s="121">
        <f>'BITÁCORA CALIDAD DE AGUA '!BD101</f>
        <v>0</v>
      </c>
      <c r="G298" s="121">
        <f>'BITÁCORA CALIDAD DE AGUA '!BG101</f>
        <v>0</v>
      </c>
      <c r="H298" s="121">
        <f>'BITÁCORA CALIDAD DE AGUA '!BJ101</f>
        <v>0</v>
      </c>
      <c r="I298" s="121">
        <f>'BITÁCORA CALIDAD DE AGUA '!BM101</f>
        <v>0</v>
      </c>
      <c r="J298" s="121">
        <f>'BITÁCORA CALIDAD DE AGUA '!BP101</f>
        <v>0</v>
      </c>
      <c r="K298" s="121">
        <f>'BITÁCORA CALIDAD DE AGUA '!BE1407</f>
        <v>0</v>
      </c>
      <c r="L298" s="121">
        <f>'BITÁCORA CALIDAD DE AGUA '!BV101</f>
        <v>0</v>
      </c>
      <c r="M298" s="121">
        <f>'BITÁCORA CALIDAD DE AGUA '!BY101</f>
        <v>0</v>
      </c>
      <c r="N298" s="121">
        <f>'BITÁCORA CALIDAD DE AGUA '!CB101</f>
        <v>0</v>
      </c>
      <c r="O298" s="121">
        <f>'BITÁCORA CALIDAD DE AGUA '!CE101</f>
        <v>0</v>
      </c>
      <c r="P298" s="112">
        <f>'BITÁCORA CALIDAD DE AGUA '!CH101</f>
        <v>0</v>
      </c>
      <c r="Q298" s="112">
        <f>'BITÁCORA CALIDAD DE AGUA '!CK101</f>
        <v>0</v>
      </c>
      <c r="R298" s="112">
        <f>'BITÁCORA CALIDAD DE AGUA '!CN101</f>
        <v>0</v>
      </c>
      <c r="S298" s="112">
        <f>'BITÁCORA CALIDAD DE AGUA '!CQ101</f>
        <v>0</v>
      </c>
      <c r="T298" s="139"/>
      <c r="U298" s="139"/>
      <c r="V298" s="139"/>
      <c r="W298" s="112">
        <f>INDEX('Tabla datos 1'!E298:V298,MATCH(DASHBOARD!$B$96,'Tabla datos 1'!$E$1:$V$1,0))</f>
        <v>0</v>
      </c>
      <c r="X298" s="112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6" customFormat="1" ht="12.2" customHeight="1" x14ac:dyDescent="0.25">
      <c r="A299" s="79">
        <v>298</v>
      </c>
      <c r="B299" s="118">
        <f t="shared" si="4"/>
        <v>46178</v>
      </c>
      <c r="C299" s="112" t="s">
        <v>127</v>
      </c>
      <c r="D299" s="119">
        <v>3</v>
      </c>
      <c r="E299" s="122">
        <f>'BITÁCORA CALIDAD DE AGUA '!BA102</f>
        <v>1715</v>
      </c>
      <c r="F299" s="122">
        <f>'BITÁCORA CALIDAD DE AGUA '!BD102</f>
        <v>2540</v>
      </c>
      <c r="G299" s="122">
        <f>'BITÁCORA CALIDAD DE AGUA '!BG102</f>
        <v>2600</v>
      </c>
      <c r="H299" s="122">
        <f>'BITÁCORA CALIDAD DE AGUA '!BJ102</f>
        <v>0</v>
      </c>
      <c r="I299" s="122">
        <f>'BITÁCORA CALIDAD DE AGUA '!BM102</f>
        <v>0</v>
      </c>
      <c r="J299" s="122">
        <f>'BITÁCORA CALIDAD DE AGUA '!BP102</f>
        <v>0</v>
      </c>
      <c r="K299" s="122">
        <f>'BITÁCORA CALIDAD DE AGUA '!BE1408</f>
        <v>0</v>
      </c>
      <c r="L299" s="122">
        <f>'BITÁCORA CALIDAD DE AGUA '!BV102</f>
        <v>2510</v>
      </c>
      <c r="M299" s="122">
        <f>'BITÁCORA CALIDAD DE AGUA '!BY102</f>
        <v>2530</v>
      </c>
      <c r="N299" s="122">
        <f>'BITÁCORA CALIDAD DE AGUA '!CB102</f>
        <v>0</v>
      </c>
      <c r="O299" s="122">
        <f>'BITÁCORA CALIDAD DE AGUA '!CE102</f>
        <v>0</v>
      </c>
      <c r="P299" s="113">
        <f>'BITÁCORA CALIDAD DE AGUA '!CH102</f>
        <v>209</v>
      </c>
      <c r="Q299" s="113">
        <f>'BITÁCORA CALIDAD DE AGUA '!CK102</f>
        <v>0</v>
      </c>
      <c r="R299" s="113">
        <f>'BITÁCORA CALIDAD DE AGUA '!CN102</f>
        <v>0</v>
      </c>
      <c r="S299" s="113">
        <f>'BITÁCORA CALIDAD DE AGUA '!CQ102</f>
        <v>0</v>
      </c>
      <c r="T299" s="140"/>
      <c r="U299" s="140"/>
      <c r="V299" s="140"/>
      <c r="W299" s="113">
        <f>INDEX('Tabla datos 1'!E299:V299,MATCH(DASHBOARD!$B$96,'Tabla datos 1'!$E$1:$V$1,0))</f>
        <v>2600</v>
      </c>
      <c r="X299" s="113">
        <f>INDEX('Tabla datos 1'!E299:V299,MATCH(DASHBOARD!$B$275,'Tabla datos 1'!$E$1:$V$1,0))</f>
        <v>2600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6" customFormat="1" ht="12.2" customHeight="1" x14ac:dyDescent="0.25">
      <c r="A300" s="79">
        <v>299</v>
      </c>
      <c r="B300" s="118">
        <f t="shared" si="4"/>
        <v>46178</v>
      </c>
      <c r="C300" s="112" t="s">
        <v>128</v>
      </c>
      <c r="D300" s="119">
        <v>3</v>
      </c>
      <c r="E300" s="122">
        <f>'BITÁCORA CALIDAD DE AGUA '!BA103</f>
        <v>216</v>
      </c>
      <c r="F300" s="122">
        <f>'BITÁCORA CALIDAD DE AGUA '!BD103</f>
        <v>966</v>
      </c>
      <c r="G300" s="122">
        <f>'BITÁCORA CALIDAD DE AGUA '!BG103</f>
        <v>86</v>
      </c>
      <c r="H300" s="122">
        <f>'BITÁCORA CALIDAD DE AGUA '!BJ103</f>
        <v>7622</v>
      </c>
      <c r="I300" s="122">
        <f>'BITÁCORA CALIDAD DE AGUA '!BM103</f>
        <v>0</v>
      </c>
      <c r="J300" s="122">
        <f>'BITÁCORA CALIDAD DE AGUA '!BP103</f>
        <v>13421</v>
      </c>
      <c r="K300" s="122">
        <f>'BITÁCORA CALIDAD DE AGUA '!BE1409</f>
        <v>0</v>
      </c>
      <c r="L300" s="122">
        <f>'BITÁCORA CALIDAD DE AGUA '!BV103</f>
        <v>2</v>
      </c>
      <c r="M300" s="122">
        <f>'BITÁCORA CALIDAD DE AGUA '!BY103</f>
        <v>3</v>
      </c>
      <c r="N300" s="122">
        <f>'BITÁCORA CALIDAD DE AGUA '!CB103</f>
        <v>0</v>
      </c>
      <c r="O300" s="122">
        <f>'BITÁCORA CALIDAD DE AGUA '!CE103</f>
        <v>0</v>
      </c>
      <c r="P300" s="113">
        <f>'BITÁCORA CALIDAD DE AGUA '!CH103</f>
        <v>0</v>
      </c>
      <c r="Q300" s="113">
        <f>'BITÁCORA CALIDAD DE AGUA '!CK103</f>
        <v>0</v>
      </c>
      <c r="R300" s="113">
        <f>'BITÁCORA CALIDAD DE AGUA '!CN103</f>
        <v>0</v>
      </c>
      <c r="S300" s="113">
        <f>'BITÁCORA CALIDAD DE AGUA '!CQ103</f>
        <v>0</v>
      </c>
      <c r="T300" s="140"/>
      <c r="U300" s="140"/>
      <c r="V300" s="140"/>
      <c r="W300" s="113">
        <f>INDEX('Tabla datos 1'!E300:V300,MATCH(DASHBOARD!$B$96,'Tabla datos 1'!$E$1:$V$1,0))</f>
        <v>86</v>
      </c>
      <c r="X300" s="113">
        <f>INDEX('Tabla datos 1'!E300:V300,MATCH(DASHBOARD!$B$275,'Tabla datos 1'!$E$1:$V$1,0))</f>
        <v>86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6" customFormat="1" ht="12.2" customHeight="1" x14ac:dyDescent="0.25">
      <c r="A301" s="79">
        <v>300</v>
      </c>
      <c r="B301" s="118">
        <f t="shared" si="4"/>
        <v>46178</v>
      </c>
      <c r="C301" s="112" t="s">
        <v>129</v>
      </c>
      <c r="D301" s="119">
        <v>3</v>
      </c>
      <c r="E301" s="122">
        <f>'BITÁCORA CALIDAD DE AGUA '!BA104</f>
        <v>0</v>
      </c>
      <c r="F301" s="122">
        <f>'BITÁCORA CALIDAD DE AGUA '!BD104</f>
        <v>0</v>
      </c>
      <c r="G301" s="122">
        <f>'BITÁCORA CALIDAD DE AGUA '!BG104</f>
        <v>0</v>
      </c>
      <c r="H301" s="122">
        <f>'BITÁCORA CALIDAD DE AGUA '!BJ104</f>
        <v>900</v>
      </c>
      <c r="I301" s="122">
        <f>'BITÁCORA CALIDAD DE AGUA '!BM104</f>
        <v>0</v>
      </c>
      <c r="J301" s="122">
        <f>'BITÁCORA CALIDAD DE AGUA '!BP104</f>
        <v>1000</v>
      </c>
      <c r="K301" s="122">
        <f>'BITÁCORA CALIDAD DE AGUA '!BE1410</f>
        <v>0</v>
      </c>
      <c r="L301" s="122">
        <f>'BITÁCORA CALIDAD DE AGUA '!BV104</f>
        <v>0</v>
      </c>
      <c r="M301" s="122">
        <f>'BITÁCORA CALIDAD DE AGUA '!BY104</f>
        <v>0</v>
      </c>
      <c r="N301" s="122">
        <f>'BITÁCORA CALIDAD DE AGUA '!CB104</f>
        <v>0</v>
      </c>
      <c r="O301" s="122">
        <f>'BITÁCORA CALIDAD DE AGUA '!CE104</f>
        <v>0</v>
      </c>
      <c r="P301" s="113">
        <f>'BITÁCORA CALIDAD DE AGUA '!CH104</f>
        <v>0</v>
      </c>
      <c r="Q301" s="113">
        <f>'BITÁCORA CALIDAD DE AGUA '!CK104</f>
        <v>0</v>
      </c>
      <c r="R301" s="113">
        <f>'BITÁCORA CALIDAD DE AGUA '!CN104</f>
        <v>0</v>
      </c>
      <c r="S301" s="113">
        <f>'BITÁCORA CALIDAD DE AGUA '!CQ104</f>
        <v>0</v>
      </c>
      <c r="T301" s="140"/>
      <c r="U301" s="140"/>
      <c r="V301" s="140"/>
      <c r="W301" s="113">
        <f>INDEX('Tabla datos 1'!E301:V301,MATCH(DASHBOARD!$B$96,'Tabla datos 1'!$E$1:$V$1,0))</f>
        <v>0</v>
      </c>
      <c r="X301" s="113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6" customFormat="1" ht="12.2" customHeight="1" x14ac:dyDescent="0.25">
      <c r="A302" s="79">
        <v>301</v>
      </c>
      <c r="B302" s="118">
        <f t="shared" si="4"/>
        <v>46178</v>
      </c>
      <c r="C302" s="112" t="s">
        <v>130</v>
      </c>
      <c r="D302" s="119">
        <v>3</v>
      </c>
      <c r="E302" s="122">
        <f>'BITÁCORA CALIDAD DE AGUA '!BA105</f>
        <v>0</v>
      </c>
      <c r="F302" s="122">
        <f>'BITÁCORA CALIDAD DE AGUA '!BD105</f>
        <v>0</v>
      </c>
      <c r="G302" s="122">
        <f>'BITÁCORA CALIDAD DE AGUA '!BG105</f>
        <v>0</v>
      </c>
      <c r="H302" s="122">
        <f>'BITÁCORA CALIDAD DE AGUA '!BJ105</f>
        <v>0</v>
      </c>
      <c r="I302" s="122">
        <f>'BITÁCORA CALIDAD DE AGUA '!BM105</f>
        <v>0</v>
      </c>
      <c r="J302" s="122">
        <f>'BITÁCORA CALIDAD DE AGUA '!BP105</f>
        <v>0</v>
      </c>
      <c r="K302" s="122">
        <f>'BITÁCORA CALIDAD DE AGUA '!BE1411</f>
        <v>0</v>
      </c>
      <c r="L302" s="122">
        <f>'BITÁCORA CALIDAD DE AGUA '!BV105</f>
        <v>0</v>
      </c>
      <c r="M302" s="122">
        <f>'BITÁCORA CALIDAD DE AGUA '!BY105</f>
        <v>0</v>
      </c>
      <c r="N302" s="122">
        <f>'BITÁCORA CALIDAD DE AGUA '!CB105</f>
        <v>0</v>
      </c>
      <c r="O302" s="122">
        <f>'BITÁCORA CALIDAD DE AGUA '!CE105</f>
        <v>0</v>
      </c>
      <c r="P302" s="113">
        <f>'BITÁCORA CALIDAD DE AGUA '!CH105</f>
        <v>0.06</v>
      </c>
      <c r="Q302" s="113">
        <f>'BITÁCORA CALIDAD DE AGUA '!CK105</f>
        <v>0</v>
      </c>
      <c r="R302" s="113">
        <f>'BITÁCORA CALIDAD DE AGUA '!CN105</f>
        <v>0</v>
      </c>
      <c r="S302" s="113">
        <f>'BITÁCORA CALIDAD DE AGUA '!CQ105</f>
        <v>0</v>
      </c>
      <c r="T302" s="140"/>
      <c r="U302" s="140"/>
      <c r="V302" s="140"/>
      <c r="W302" s="113">
        <f>INDEX('Tabla datos 1'!E302:V302,MATCH(DASHBOARD!$B$96,'Tabla datos 1'!$E$1:$V$1,0))</f>
        <v>0</v>
      </c>
      <c r="X302" s="113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6" customFormat="1" ht="12.2" customHeight="1" x14ac:dyDescent="0.25">
      <c r="A303" s="79">
        <v>302</v>
      </c>
      <c r="B303" s="118">
        <f t="shared" si="4"/>
        <v>46178</v>
      </c>
      <c r="C303" s="112" t="s">
        <v>131</v>
      </c>
      <c r="D303" s="119">
        <v>3</v>
      </c>
      <c r="E303" s="122">
        <f>'BITÁCORA CALIDAD DE AGUA '!BA106</f>
        <v>0</v>
      </c>
      <c r="F303" s="122">
        <f>'BITÁCORA CALIDAD DE AGUA '!BD106</f>
        <v>0</v>
      </c>
      <c r="G303" s="122">
        <f>'BITÁCORA CALIDAD DE AGUA '!BG106</f>
        <v>0</v>
      </c>
      <c r="H303" s="122">
        <f>'BITÁCORA CALIDAD DE AGUA '!BJ106</f>
        <v>0</v>
      </c>
      <c r="I303" s="122">
        <f>'BITÁCORA CALIDAD DE AGUA '!BM106</f>
        <v>0</v>
      </c>
      <c r="J303" s="122">
        <f>'BITÁCORA CALIDAD DE AGUA '!BP106</f>
        <v>0</v>
      </c>
      <c r="K303" s="122">
        <f>'BITÁCORA CALIDAD DE AGUA '!BE1412</f>
        <v>0</v>
      </c>
      <c r="L303" s="122">
        <f>'BITÁCORA CALIDAD DE AGUA '!BV106</f>
        <v>0</v>
      </c>
      <c r="M303" s="122">
        <f>'BITÁCORA CALIDAD DE AGUA '!BY106</f>
        <v>0</v>
      </c>
      <c r="N303" s="122">
        <f>'BITÁCORA CALIDAD DE AGUA '!CB106</f>
        <v>0</v>
      </c>
      <c r="O303" s="122">
        <f>'BITÁCORA CALIDAD DE AGUA '!CE106</f>
        <v>0</v>
      </c>
      <c r="P303" s="113">
        <f>'BITÁCORA CALIDAD DE AGUA '!CH106</f>
        <v>0</v>
      </c>
      <c r="Q303" s="113">
        <f>'BITÁCORA CALIDAD DE AGUA '!CK106</f>
        <v>0</v>
      </c>
      <c r="R303" s="113">
        <f>'BITÁCORA CALIDAD DE AGUA '!CN106</f>
        <v>0</v>
      </c>
      <c r="S303" s="113">
        <f>'BITÁCORA CALIDAD DE AGUA '!CQ106</f>
        <v>0</v>
      </c>
      <c r="T303" s="140"/>
      <c r="U303" s="140"/>
      <c r="V303" s="140"/>
      <c r="W303" s="113">
        <f>INDEX('Tabla datos 1'!E303:V303,MATCH(DASHBOARD!$B$96,'Tabla datos 1'!$E$1:$V$1,0))</f>
        <v>0</v>
      </c>
      <c r="X303" s="113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6" customFormat="1" ht="12.2" customHeight="1" x14ac:dyDescent="0.25">
      <c r="A304" s="79">
        <v>303</v>
      </c>
      <c r="B304" s="118">
        <f t="shared" si="4"/>
        <v>46178</v>
      </c>
      <c r="C304" s="112" t="s">
        <v>132</v>
      </c>
      <c r="D304" s="119">
        <v>3</v>
      </c>
      <c r="E304" s="122">
        <f>'BITÁCORA CALIDAD DE AGUA '!BA107</f>
        <v>0</v>
      </c>
      <c r="F304" s="122">
        <f>'BITÁCORA CALIDAD DE AGUA '!BD107</f>
        <v>0</v>
      </c>
      <c r="G304" s="122">
        <f>'BITÁCORA CALIDAD DE AGUA '!BG107</f>
        <v>0</v>
      </c>
      <c r="H304" s="122">
        <f>'BITÁCORA CALIDAD DE AGUA '!BJ107</f>
        <v>0</v>
      </c>
      <c r="I304" s="122">
        <f>'BITÁCORA CALIDAD DE AGUA '!BM107</f>
        <v>0</v>
      </c>
      <c r="J304" s="122">
        <f>'BITÁCORA CALIDAD DE AGUA '!BP107</f>
        <v>0</v>
      </c>
      <c r="K304" s="122">
        <f>'BITÁCORA CALIDAD DE AGUA '!BE1413</f>
        <v>0</v>
      </c>
      <c r="L304" s="122">
        <f>'BITÁCORA CALIDAD DE AGUA '!BV107</f>
        <v>0</v>
      </c>
      <c r="M304" s="122">
        <f>'BITÁCORA CALIDAD DE AGUA '!BY107</f>
        <v>0</v>
      </c>
      <c r="N304" s="122">
        <f>'BITÁCORA CALIDAD DE AGUA '!CB107</f>
        <v>0</v>
      </c>
      <c r="O304" s="122">
        <f>'BITÁCORA CALIDAD DE AGUA '!CE107</f>
        <v>0</v>
      </c>
      <c r="P304" s="113">
        <f>'BITÁCORA CALIDAD DE AGUA '!CH107</f>
        <v>199</v>
      </c>
      <c r="Q304" s="113">
        <f>'BITÁCORA CALIDAD DE AGUA '!CK107</f>
        <v>0</v>
      </c>
      <c r="R304" s="113">
        <f>'BITÁCORA CALIDAD DE AGUA '!CN107</f>
        <v>0</v>
      </c>
      <c r="S304" s="113">
        <f>'BITÁCORA CALIDAD DE AGUA '!CQ107</f>
        <v>0</v>
      </c>
      <c r="T304" s="140"/>
      <c r="U304" s="140"/>
      <c r="V304" s="140"/>
      <c r="W304" s="113">
        <f>INDEX('Tabla datos 1'!E304:V304,MATCH(DASHBOARD!$B$96,'Tabla datos 1'!$E$1:$V$1,0))</f>
        <v>0</v>
      </c>
      <c r="X304" s="113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6" customFormat="1" ht="12.2" customHeight="1" x14ac:dyDescent="0.25">
      <c r="A305" s="79">
        <v>304</v>
      </c>
      <c r="B305" s="118">
        <f t="shared" si="4"/>
        <v>46178</v>
      </c>
      <c r="C305" s="112" t="s">
        <v>133</v>
      </c>
      <c r="D305" s="119">
        <v>3</v>
      </c>
      <c r="E305" s="122">
        <f>'BITÁCORA CALIDAD DE AGUA '!BA108</f>
        <v>0</v>
      </c>
      <c r="F305" s="122">
        <f>'BITÁCORA CALIDAD DE AGUA '!BD108</f>
        <v>0</v>
      </c>
      <c r="G305" s="122">
        <f>'BITÁCORA CALIDAD DE AGUA '!BG108</f>
        <v>0</v>
      </c>
      <c r="H305" s="122">
        <f>'BITÁCORA CALIDAD DE AGUA '!BJ108</f>
        <v>0</v>
      </c>
      <c r="I305" s="122">
        <f>'BITÁCORA CALIDAD DE AGUA '!BM108</f>
        <v>0</v>
      </c>
      <c r="J305" s="122">
        <f>'BITÁCORA CALIDAD DE AGUA '!BP108</f>
        <v>0</v>
      </c>
      <c r="K305" s="122">
        <f>'BITÁCORA CALIDAD DE AGUA '!BE1414</f>
        <v>0</v>
      </c>
      <c r="L305" s="122">
        <f>'BITÁCORA CALIDAD DE AGUA '!BV108</f>
        <v>0</v>
      </c>
      <c r="M305" s="122">
        <f>'BITÁCORA CALIDAD DE AGUA '!BY108</f>
        <v>0</v>
      </c>
      <c r="N305" s="122">
        <f>'BITÁCORA CALIDAD DE AGUA '!CB108</f>
        <v>0</v>
      </c>
      <c r="O305" s="122">
        <f>'BITÁCORA CALIDAD DE AGUA '!CE108</f>
        <v>0</v>
      </c>
      <c r="P305" s="113">
        <f>'BITÁCORA CALIDAD DE AGUA '!CH108</f>
        <v>0</v>
      </c>
      <c r="Q305" s="113">
        <f>'BITÁCORA CALIDAD DE AGUA '!CK108</f>
        <v>0</v>
      </c>
      <c r="R305" s="113">
        <f>'BITÁCORA CALIDAD DE AGUA '!CN108</f>
        <v>0</v>
      </c>
      <c r="S305" s="113">
        <f>'BITÁCORA CALIDAD DE AGUA '!CQ108</f>
        <v>0</v>
      </c>
      <c r="T305" s="140"/>
      <c r="U305" s="140"/>
      <c r="V305" s="140"/>
      <c r="W305" s="113">
        <f>INDEX('Tabla datos 1'!E305:V305,MATCH(DASHBOARD!$B$96,'Tabla datos 1'!$E$1:$V$1,0))</f>
        <v>0</v>
      </c>
      <c r="X305" s="113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6" customFormat="1" ht="12.2" customHeight="1" x14ac:dyDescent="0.25">
      <c r="A306" s="79">
        <v>305</v>
      </c>
      <c r="B306" s="118">
        <f t="shared" si="4"/>
        <v>46178</v>
      </c>
      <c r="C306" s="112" t="s">
        <v>134</v>
      </c>
      <c r="D306" s="119">
        <v>3</v>
      </c>
      <c r="E306" s="122">
        <f>'BITÁCORA CALIDAD DE AGUA '!BA109</f>
        <v>0</v>
      </c>
      <c r="F306" s="122">
        <f>'BITÁCORA CALIDAD DE AGUA '!BD109</f>
        <v>0</v>
      </c>
      <c r="G306" s="122">
        <f>'BITÁCORA CALIDAD DE AGUA '!BG109</f>
        <v>0</v>
      </c>
      <c r="H306" s="122">
        <f>'BITÁCORA CALIDAD DE AGUA '!BJ109</f>
        <v>0</v>
      </c>
      <c r="I306" s="122">
        <f>'BITÁCORA CALIDAD DE AGUA '!BM109</f>
        <v>0</v>
      </c>
      <c r="J306" s="122">
        <f>'BITÁCORA CALIDAD DE AGUA '!BP109</f>
        <v>0</v>
      </c>
      <c r="K306" s="122">
        <f>'BITÁCORA CALIDAD DE AGUA '!BE1415</f>
        <v>0</v>
      </c>
      <c r="L306" s="122">
        <f>'BITÁCORA CALIDAD DE AGUA '!BV109</f>
        <v>0</v>
      </c>
      <c r="M306" s="122">
        <f>'BITÁCORA CALIDAD DE AGUA '!BY109</f>
        <v>0</v>
      </c>
      <c r="N306" s="122">
        <f>'BITÁCORA CALIDAD DE AGUA '!CB109</f>
        <v>0</v>
      </c>
      <c r="O306" s="122">
        <f>'BITÁCORA CALIDAD DE AGUA '!CE109</f>
        <v>0</v>
      </c>
      <c r="P306" s="113">
        <f>'BITÁCORA CALIDAD DE AGUA '!CH109</f>
        <v>0</v>
      </c>
      <c r="Q306" s="113">
        <f>'BITÁCORA CALIDAD DE AGUA '!CK109</f>
        <v>0</v>
      </c>
      <c r="R306" s="113">
        <f>'BITÁCORA CALIDAD DE AGUA '!CN109</f>
        <v>0</v>
      </c>
      <c r="S306" s="113">
        <f>'BITÁCORA CALIDAD DE AGUA '!CQ109</f>
        <v>0</v>
      </c>
      <c r="T306" s="140"/>
      <c r="U306" s="140"/>
      <c r="V306" s="140"/>
      <c r="W306" s="113">
        <f>INDEX('Tabla datos 1'!E306:V306,MATCH(DASHBOARD!$B$96,'Tabla datos 1'!$E$1:$V$1,0))</f>
        <v>0</v>
      </c>
      <c r="X306" s="113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6" customFormat="1" ht="12.2" customHeight="1" x14ac:dyDescent="0.25">
      <c r="A307" s="79">
        <v>306</v>
      </c>
      <c r="B307" s="118">
        <f t="shared" si="4"/>
        <v>46178</v>
      </c>
      <c r="C307" s="112" t="s">
        <v>135</v>
      </c>
      <c r="D307" s="119">
        <v>3</v>
      </c>
      <c r="E307" s="122">
        <f>'BITÁCORA CALIDAD DE AGUA '!BA110</f>
        <v>0</v>
      </c>
      <c r="F307" s="122">
        <f>'BITÁCORA CALIDAD DE AGUA '!BD110</f>
        <v>0</v>
      </c>
      <c r="G307" s="122">
        <f>'BITÁCORA CALIDAD DE AGUA '!BG110</f>
        <v>0</v>
      </c>
      <c r="H307" s="122">
        <f>'BITÁCORA CALIDAD DE AGUA '!BJ110</f>
        <v>0</v>
      </c>
      <c r="I307" s="122">
        <f>'BITÁCORA CALIDAD DE AGUA '!BM110</f>
        <v>0</v>
      </c>
      <c r="J307" s="122">
        <f>'BITÁCORA CALIDAD DE AGUA '!BP110</f>
        <v>0</v>
      </c>
      <c r="K307" s="122">
        <f>'BITÁCORA CALIDAD DE AGUA '!BE1416</f>
        <v>0</v>
      </c>
      <c r="L307" s="122">
        <f>'BITÁCORA CALIDAD DE AGUA '!BV110</f>
        <v>0</v>
      </c>
      <c r="M307" s="122">
        <f>'BITÁCORA CALIDAD DE AGUA '!BY110</f>
        <v>0</v>
      </c>
      <c r="N307" s="122">
        <f>'BITÁCORA CALIDAD DE AGUA '!CB110</f>
        <v>0</v>
      </c>
      <c r="O307" s="122">
        <f>'BITÁCORA CALIDAD DE AGUA '!CE110</f>
        <v>0</v>
      </c>
      <c r="P307" s="113">
        <f>'BITÁCORA CALIDAD DE AGUA '!CH110</f>
        <v>0</v>
      </c>
      <c r="Q307" s="113">
        <f>'BITÁCORA CALIDAD DE AGUA '!CK110</f>
        <v>0</v>
      </c>
      <c r="R307" s="113">
        <f>'BITÁCORA CALIDAD DE AGUA '!CN110</f>
        <v>0</v>
      </c>
      <c r="S307" s="113">
        <f>'BITÁCORA CALIDAD DE AGUA '!CQ110</f>
        <v>0</v>
      </c>
      <c r="T307" s="140"/>
      <c r="U307" s="140"/>
      <c r="V307" s="140"/>
      <c r="W307" s="113">
        <f>INDEX('Tabla datos 1'!E307:V307,MATCH(DASHBOARD!$B$96,'Tabla datos 1'!$E$1:$V$1,0))</f>
        <v>0</v>
      </c>
      <c r="X307" s="113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6" customFormat="1" ht="12.2" customHeight="1" x14ac:dyDescent="0.25">
      <c r="A308" s="79">
        <v>307</v>
      </c>
      <c r="B308" s="118">
        <f t="shared" si="4"/>
        <v>46178</v>
      </c>
      <c r="C308" s="112" t="s">
        <v>136</v>
      </c>
      <c r="D308" s="119">
        <v>3</v>
      </c>
      <c r="E308" s="122">
        <f>'BITÁCORA CALIDAD DE AGUA '!BA111</f>
        <v>0</v>
      </c>
      <c r="F308" s="122">
        <f>'BITÁCORA CALIDAD DE AGUA '!BD111</f>
        <v>0</v>
      </c>
      <c r="G308" s="122">
        <f>'BITÁCORA CALIDAD DE AGUA '!BG111</f>
        <v>0</v>
      </c>
      <c r="H308" s="122">
        <f>'BITÁCORA CALIDAD DE AGUA '!BJ111</f>
        <v>0</v>
      </c>
      <c r="I308" s="122">
        <f>'BITÁCORA CALIDAD DE AGUA '!BM111</f>
        <v>0</v>
      </c>
      <c r="J308" s="122">
        <f>'BITÁCORA CALIDAD DE AGUA '!BP111</f>
        <v>0</v>
      </c>
      <c r="K308" s="122">
        <f>'BITÁCORA CALIDAD DE AGUA '!BE1417</f>
        <v>0</v>
      </c>
      <c r="L308" s="122">
        <f>'BITÁCORA CALIDAD DE AGUA '!BV111</f>
        <v>0</v>
      </c>
      <c r="M308" s="122">
        <f>'BITÁCORA CALIDAD DE AGUA '!BY111</f>
        <v>0</v>
      </c>
      <c r="N308" s="122">
        <f>'BITÁCORA CALIDAD DE AGUA '!CB111</f>
        <v>0</v>
      </c>
      <c r="O308" s="122">
        <f>'BITÁCORA CALIDAD DE AGUA '!CE111</f>
        <v>0</v>
      </c>
      <c r="P308" s="113">
        <f>'BITÁCORA CALIDAD DE AGUA '!CH111</f>
        <v>0</v>
      </c>
      <c r="Q308" s="113">
        <f>'BITÁCORA CALIDAD DE AGUA '!CK111</f>
        <v>0</v>
      </c>
      <c r="R308" s="113">
        <f>'BITÁCORA CALIDAD DE AGUA '!CN111</f>
        <v>0</v>
      </c>
      <c r="S308" s="113">
        <f>'BITÁCORA CALIDAD DE AGUA '!CQ111</f>
        <v>0</v>
      </c>
      <c r="T308" s="140"/>
      <c r="U308" s="140"/>
      <c r="V308" s="140"/>
      <c r="W308" s="113">
        <f>INDEX('Tabla datos 1'!E308:V308,MATCH(DASHBOARD!$B$96,'Tabla datos 1'!$E$1:$V$1,0))</f>
        <v>0</v>
      </c>
      <c r="X308" s="113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6" customFormat="1" ht="12.2" customHeight="1" x14ac:dyDescent="0.25">
      <c r="A309" s="79">
        <v>308</v>
      </c>
      <c r="B309" s="118">
        <f t="shared" si="4"/>
        <v>46178</v>
      </c>
      <c r="C309" s="112" t="s">
        <v>137</v>
      </c>
      <c r="D309" s="119">
        <v>3</v>
      </c>
      <c r="E309" s="122">
        <f>'BITÁCORA CALIDAD DE AGUA '!BA112</f>
        <v>0</v>
      </c>
      <c r="F309" s="122">
        <f>'BITÁCORA CALIDAD DE AGUA '!BD112</f>
        <v>0</v>
      </c>
      <c r="G309" s="122">
        <f>'BITÁCORA CALIDAD DE AGUA '!BG112</f>
        <v>0</v>
      </c>
      <c r="H309" s="122">
        <f>'BITÁCORA CALIDAD DE AGUA '!BJ112</f>
        <v>0</v>
      </c>
      <c r="I309" s="122">
        <f>'BITÁCORA CALIDAD DE AGUA '!BM112</f>
        <v>0</v>
      </c>
      <c r="J309" s="122">
        <f>'BITÁCORA CALIDAD DE AGUA '!BP112</f>
        <v>0</v>
      </c>
      <c r="K309" s="122">
        <f>'BITÁCORA CALIDAD DE AGUA '!BE1418</f>
        <v>0</v>
      </c>
      <c r="L309" s="122">
        <f>'BITÁCORA CALIDAD DE AGUA '!BV112</f>
        <v>0</v>
      </c>
      <c r="M309" s="122">
        <f>'BITÁCORA CALIDAD DE AGUA '!BY112</f>
        <v>0</v>
      </c>
      <c r="N309" s="122">
        <f>'BITÁCORA CALIDAD DE AGUA '!CB112</f>
        <v>0</v>
      </c>
      <c r="O309" s="122">
        <f>'BITÁCORA CALIDAD DE AGUA '!CE112</f>
        <v>0</v>
      </c>
      <c r="P309" s="113">
        <f>'BITÁCORA CALIDAD DE AGUA '!CH112</f>
        <v>0</v>
      </c>
      <c r="Q309" s="113">
        <f>'BITÁCORA CALIDAD DE AGUA '!CK112</f>
        <v>0</v>
      </c>
      <c r="R309" s="113">
        <f>'BITÁCORA CALIDAD DE AGUA '!CN112</f>
        <v>0</v>
      </c>
      <c r="S309" s="113">
        <f>'BITÁCORA CALIDAD DE AGUA '!CQ112</f>
        <v>0</v>
      </c>
      <c r="T309" s="140"/>
      <c r="U309" s="140"/>
      <c r="V309" s="140"/>
      <c r="W309" s="113">
        <f>INDEX('Tabla datos 1'!E309:V309,MATCH(DASHBOARD!$B$96,'Tabla datos 1'!$E$1:$V$1,0))</f>
        <v>0</v>
      </c>
      <c r="X309" s="113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6" customFormat="1" ht="12.2" customHeight="1" x14ac:dyDescent="0.25">
      <c r="A310" s="79">
        <v>309</v>
      </c>
      <c r="B310" s="118">
        <f t="shared" si="4"/>
        <v>46178</v>
      </c>
      <c r="C310" s="112" t="s">
        <v>138</v>
      </c>
      <c r="D310" s="119">
        <v>3</v>
      </c>
      <c r="E310" s="122">
        <f>'BITÁCORA CALIDAD DE AGUA '!BA113</f>
        <v>0</v>
      </c>
      <c r="F310" s="122">
        <f>'BITÁCORA CALIDAD DE AGUA '!BD113</f>
        <v>0</v>
      </c>
      <c r="G310" s="122">
        <f>'BITÁCORA CALIDAD DE AGUA '!BG113</f>
        <v>0</v>
      </c>
      <c r="H310" s="122">
        <f>'BITÁCORA CALIDAD DE AGUA '!BJ113</f>
        <v>0</v>
      </c>
      <c r="I310" s="122">
        <f>'BITÁCORA CALIDAD DE AGUA '!BM113</f>
        <v>0</v>
      </c>
      <c r="J310" s="122">
        <f>'BITÁCORA CALIDAD DE AGUA '!BP113</f>
        <v>0</v>
      </c>
      <c r="K310" s="122">
        <f>'BITÁCORA CALIDAD DE AGUA '!BE1419</f>
        <v>0</v>
      </c>
      <c r="L310" s="122">
        <f>'BITÁCORA CALIDAD DE AGUA '!BV113</f>
        <v>0</v>
      </c>
      <c r="M310" s="122">
        <f>'BITÁCORA CALIDAD DE AGUA '!BY113</f>
        <v>0</v>
      </c>
      <c r="N310" s="122">
        <f>'BITÁCORA CALIDAD DE AGUA '!CB113</f>
        <v>0</v>
      </c>
      <c r="O310" s="122">
        <f>'BITÁCORA CALIDAD DE AGUA '!CE113</f>
        <v>0</v>
      </c>
      <c r="P310" s="113">
        <f>'BITÁCORA CALIDAD DE AGUA '!CH113</f>
        <v>16</v>
      </c>
      <c r="Q310" s="113">
        <f>'BITÁCORA CALIDAD DE AGUA '!CK113</f>
        <v>0</v>
      </c>
      <c r="R310" s="113">
        <f>'BITÁCORA CALIDAD DE AGUA '!CN113</f>
        <v>0</v>
      </c>
      <c r="S310" s="113">
        <f>'BITÁCORA CALIDAD DE AGUA '!CQ113</f>
        <v>0</v>
      </c>
      <c r="T310" s="140"/>
      <c r="U310" s="140"/>
      <c r="V310" s="140"/>
      <c r="W310" s="113">
        <f>INDEX('Tabla datos 1'!E310:V310,MATCH(DASHBOARD!$B$96,'Tabla datos 1'!$E$1:$V$1,0))</f>
        <v>0</v>
      </c>
      <c r="X310" s="113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6" customFormat="1" ht="12.2" customHeight="1" x14ac:dyDescent="0.25">
      <c r="A311" s="79">
        <v>310</v>
      </c>
      <c r="B311" s="118">
        <f t="shared" si="4"/>
        <v>46178</v>
      </c>
      <c r="C311" s="112" t="s">
        <v>139</v>
      </c>
      <c r="D311" s="119">
        <v>3</v>
      </c>
      <c r="E311" s="122">
        <f>'BITÁCORA CALIDAD DE AGUA '!BA114</f>
        <v>0</v>
      </c>
      <c r="F311" s="122">
        <f>'BITÁCORA CALIDAD DE AGUA '!BD114</f>
        <v>0</v>
      </c>
      <c r="G311" s="122">
        <f>'BITÁCORA CALIDAD DE AGUA '!BG114</f>
        <v>0</v>
      </c>
      <c r="H311" s="122">
        <f>'BITÁCORA CALIDAD DE AGUA '!BJ114</f>
        <v>0</v>
      </c>
      <c r="I311" s="122">
        <f>'BITÁCORA CALIDAD DE AGUA '!BM114</f>
        <v>0</v>
      </c>
      <c r="J311" s="122">
        <f>'BITÁCORA CALIDAD DE AGUA '!BP114</f>
        <v>0</v>
      </c>
      <c r="K311" s="122">
        <f>'BITÁCORA CALIDAD DE AGUA '!BE1420</f>
        <v>0</v>
      </c>
      <c r="L311" s="122">
        <f>'BITÁCORA CALIDAD DE AGUA '!BV114</f>
        <v>0</v>
      </c>
      <c r="M311" s="122">
        <f>'BITÁCORA CALIDAD DE AGUA '!BY114</f>
        <v>0</v>
      </c>
      <c r="N311" s="122">
        <f>'BITÁCORA CALIDAD DE AGUA '!CB114</f>
        <v>0</v>
      </c>
      <c r="O311" s="122">
        <f>'BITÁCORA CALIDAD DE AGUA '!CE114</f>
        <v>0</v>
      </c>
      <c r="P311" s="113">
        <f>'BITÁCORA CALIDAD DE AGUA '!CH114</f>
        <v>0</v>
      </c>
      <c r="Q311" s="113">
        <f>'BITÁCORA CALIDAD DE AGUA '!CK114</f>
        <v>0</v>
      </c>
      <c r="R311" s="113">
        <f>'BITÁCORA CALIDAD DE AGUA '!CN114</f>
        <v>0</v>
      </c>
      <c r="S311" s="113">
        <f>'BITÁCORA CALIDAD DE AGUA '!CQ114</f>
        <v>0</v>
      </c>
      <c r="T311" s="140"/>
      <c r="U311" s="140"/>
      <c r="V311" s="140"/>
      <c r="W311" s="113">
        <f>INDEX('Tabla datos 1'!E311:V311,MATCH(DASHBOARD!$B$96,'Tabla datos 1'!$E$1:$V$1,0))</f>
        <v>0</v>
      </c>
      <c r="X311" s="113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6" customFormat="1" x14ac:dyDescent="0.25">
      <c r="A312" s="79">
        <v>311</v>
      </c>
      <c r="B312" s="118">
        <f t="shared" si="4"/>
        <v>46178</v>
      </c>
      <c r="C312" s="112" t="s">
        <v>140</v>
      </c>
      <c r="D312" s="119">
        <v>3</v>
      </c>
      <c r="E312" s="122">
        <f>'BITÁCORA CALIDAD DE AGUA '!BA115</f>
        <v>0</v>
      </c>
      <c r="F312" s="122">
        <f>'BITÁCORA CALIDAD DE AGUA '!BD115</f>
        <v>0</v>
      </c>
      <c r="G312" s="122">
        <f>'BITÁCORA CALIDAD DE AGUA '!BG115</f>
        <v>0</v>
      </c>
      <c r="H312" s="122">
        <f>'BITÁCORA CALIDAD DE AGUA '!BJ115</f>
        <v>0</v>
      </c>
      <c r="I312" s="122">
        <f>'BITÁCORA CALIDAD DE AGUA '!BM115</f>
        <v>0</v>
      </c>
      <c r="J312" s="122">
        <f>'BITÁCORA CALIDAD DE AGUA '!BP115</f>
        <v>0</v>
      </c>
      <c r="K312" s="122">
        <f>'BITÁCORA CALIDAD DE AGUA '!BE1421</f>
        <v>0</v>
      </c>
      <c r="L312" s="122">
        <f>'BITÁCORA CALIDAD DE AGUA '!BV115</f>
        <v>0</v>
      </c>
      <c r="M312" s="122">
        <f>'BITÁCORA CALIDAD DE AGUA '!BY115</f>
        <v>0</v>
      </c>
      <c r="N312" s="122">
        <f>'BITÁCORA CALIDAD DE AGUA '!CB115</f>
        <v>0</v>
      </c>
      <c r="O312" s="122">
        <f>'BITÁCORA CALIDAD DE AGUA '!CE115</f>
        <v>0</v>
      </c>
      <c r="P312" s="113">
        <f>'BITÁCORA CALIDAD DE AGUA '!CH115</f>
        <v>0</v>
      </c>
      <c r="Q312" s="113">
        <f>'BITÁCORA CALIDAD DE AGUA '!CK115</f>
        <v>0</v>
      </c>
      <c r="R312" s="113">
        <f>'BITÁCORA CALIDAD DE AGUA '!CN115</f>
        <v>0</v>
      </c>
      <c r="S312" s="113">
        <f>'BITÁCORA CALIDAD DE AGUA '!CQ115</f>
        <v>0</v>
      </c>
      <c r="T312" s="140"/>
      <c r="U312" s="140"/>
      <c r="V312" s="140"/>
      <c r="W312" s="113">
        <f>INDEX('Tabla datos 1'!E312:V312,MATCH(DASHBOARD!$B$96,'Tabla datos 1'!$E$1:$V$1,0))</f>
        <v>0</v>
      </c>
      <c r="X312" s="113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6" customFormat="1" x14ac:dyDescent="0.25">
      <c r="A313" s="79">
        <v>312</v>
      </c>
      <c r="B313" s="118">
        <f t="shared" si="4"/>
        <v>46178</v>
      </c>
      <c r="C313" s="112" t="s">
        <v>141</v>
      </c>
      <c r="D313" s="119">
        <v>3</v>
      </c>
      <c r="E313" s="122">
        <f>'BITÁCORA CALIDAD DE AGUA '!BA116</f>
        <v>0</v>
      </c>
      <c r="F313" s="122">
        <f>'BITÁCORA CALIDAD DE AGUA '!BD116</f>
        <v>0</v>
      </c>
      <c r="G313" s="122">
        <f>'BITÁCORA CALIDAD DE AGUA '!BG116</f>
        <v>0</v>
      </c>
      <c r="H313" s="122">
        <f>'BITÁCORA CALIDAD DE AGUA '!BJ116</f>
        <v>0</v>
      </c>
      <c r="I313" s="122">
        <f>'BITÁCORA CALIDAD DE AGUA '!BM116</f>
        <v>0</v>
      </c>
      <c r="J313" s="122">
        <f>'BITÁCORA CALIDAD DE AGUA '!BP116</f>
        <v>0</v>
      </c>
      <c r="K313" s="122">
        <f>'BITÁCORA CALIDAD DE AGUA '!BE1422</f>
        <v>0</v>
      </c>
      <c r="L313" s="122">
        <f>'BITÁCORA CALIDAD DE AGUA '!BV116</f>
        <v>0</v>
      </c>
      <c r="M313" s="122">
        <f>'BITÁCORA CALIDAD DE AGUA '!BY116</f>
        <v>0</v>
      </c>
      <c r="N313" s="122">
        <f>'BITÁCORA CALIDAD DE AGUA '!CB116</f>
        <v>0</v>
      </c>
      <c r="O313" s="122">
        <f>'BITÁCORA CALIDAD DE AGUA '!CE116</f>
        <v>0</v>
      </c>
      <c r="P313" s="113">
        <f>'BITÁCORA CALIDAD DE AGUA '!CH116</f>
        <v>0.03</v>
      </c>
      <c r="Q313" s="113">
        <f>'BITÁCORA CALIDAD DE AGUA '!CK116</f>
        <v>0</v>
      </c>
      <c r="R313" s="113">
        <f>'BITÁCORA CALIDAD DE AGUA '!CN116</f>
        <v>0</v>
      </c>
      <c r="S313" s="113">
        <f>'BITÁCORA CALIDAD DE AGUA '!CQ116</f>
        <v>0</v>
      </c>
      <c r="T313" s="140"/>
      <c r="U313" s="140"/>
      <c r="V313" s="140"/>
      <c r="W313" s="113">
        <f>INDEX('Tabla datos 1'!E313:V313,MATCH(DASHBOARD!$B$96,'Tabla datos 1'!$E$1:$V$1,0))</f>
        <v>0</v>
      </c>
      <c r="X313" s="113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6" customFormat="1" x14ac:dyDescent="0.25">
      <c r="A314" s="79">
        <v>313</v>
      </c>
      <c r="B314" s="118">
        <f t="shared" si="4"/>
        <v>46178</v>
      </c>
      <c r="C314" s="112" t="s">
        <v>142</v>
      </c>
      <c r="D314" s="119">
        <v>3</v>
      </c>
      <c r="E314" s="122">
        <f>'BITÁCORA CALIDAD DE AGUA '!BA117</f>
        <v>4360</v>
      </c>
      <c r="F314" s="122">
        <f>'BITÁCORA CALIDAD DE AGUA '!BD117</f>
        <v>6090</v>
      </c>
      <c r="G314" s="122">
        <f>'BITÁCORA CALIDAD DE AGUA '!BG117</f>
        <v>7000</v>
      </c>
      <c r="H314" s="122">
        <f>'BITÁCORA CALIDAD DE AGUA '!BJ117</f>
        <v>0</v>
      </c>
      <c r="I314" s="122">
        <f>'BITÁCORA CALIDAD DE AGUA '!BM117</f>
        <v>0</v>
      </c>
      <c r="J314" s="122">
        <f>'BITÁCORA CALIDAD DE AGUA '!BP117</f>
        <v>0</v>
      </c>
      <c r="K314" s="122">
        <f>'BITÁCORA CALIDAD DE AGUA '!BE1423</f>
        <v>0</v>
      </c>
      <c r="L314" s="122">
        <f>'BITÁCORA CALIDAD DE AGUA '!BV117</f>
        <v>5170</v>
      </c>
      <c r="M314" s="122">
        <f>'BITÁCORA CALIDAD DE AGUA '!BY117</f>
        <v>5790</v>
      </c>
      <c r="N314" s="122">
        <f>'BITÁCORA CALIDAD DE AGUA '!CB117</f>
        <v>0</v>
      </c>
      <c r="O314" s="122">
        <f>'BITÁCORA CALIDAD DE AGUA '!CE117</f>
        <v>0</v>
      </c>
      <c r="P314" s="113">
        <f>'BITÁCORA CALIDAD DE AGUA '!CH117</f>
        <v>388</v>
      </c>
      <c r="Q314" s="113">
        <f>'BITÁCORA CALIDAD DE AGUA '!CK117</f>
        <v>0</v>
      </c>
      <c r="R314" s="113">
        <f>'BITÁCORA CALIDAD DE AGUA '!CN117</f>
        <v>0</v>
      </c>
      <c r="S314" s="113">
        <f>'BITÁCORA CALIDAD DE AGUA '!CQ117</f>
        <v>0</v>
      </c>
      <c r="T314" s="140"/>
      <c r="U314" s="140"/>
      <c r="V314" s="140"/>
      <c r="W314" s="113">
        <f>INDEX('Tabla datos 1'!E314:V314,MATCH(DASHBOARD!$B$96,'Tabla datos 1'!$E$1:$V$1,0))</f>
        <v>7000</v>
      </c>
      <c r="X314" s="113">
        <f>INDEX('Tabla datos 1'!E314:V314,MATCH(DASHBOARD!$B$275,'Tabla datos 1'!$E$1:$V$1,0))</f>
        <v>7000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6" customFormat="1" x14ac:dyDescent="0.25">
      <c r="A315" s="79">
        <v>314</v>
      </c>
      <c r="B315" s="118">
        <f t="shared" si="4"/>
        <v>46178</v>
      </c>
      <c r="C315" s="112" t="s">
        <v>143</v>
      </c>
      <c r="D315" s="119">
        <v>3</v>
      </c>
      <c r="E315" s="122">
        <f>'BITÁCORA CALIDAD DE AGUA '!BA118</f>
        <v>4620</v>
      </c>
      <c r="F315" s="122">
        <f>'BITÁCORA CALIDAD DE AGUA '!BD118</f>
        <v>11548</v>
      </c>
      <c r="G315" s="122">
        <f>'BITÁCORA CALIDAD DE AGUA '!BG118</f>
        <v>1223</v>
      </c>
      <c r="H315" s="122">
        <f>'BITÁCORA CALIDAD DE AGUA '!BJ118</f>
        <v>0</v>
      </c>
      <c r="I315" s="122">
        <f>'BITÁCORA CALIDAD DE AGUA '!BM118</f>
        <v>0</v>
      </c>
      <c r="J315" s="122">
        <f>'BITÁCORA CALIDAD DE AGUA '!BP118</f>
        <v>0</v>
      </c>
      <c r="K315" s="122">
        <f>'BITÁCORA CALIDAD DE AGUA '!BE1424</f>
        <v>0</v>
      </c>
      <c r="L315" s="122">
        <f>'BITÁCORA CALIDAD DE AGUA '!BV118</f>
        <v>652</v>
      </c>
      <c r="M315" s="122">
        <f>'BITÁCORA CALIDAD DE AGUA '!BY118</f>
        <v>682</v>
      </c>
      <c r="N315" s="122">
        <f>'BITÁCORA CALIDAD DE AGUA '!CB118</f>
        <v>0</v>
      </c>
      <c r="O315" s="122">
        <f>'BITÁCORA CALIDAD DE AGUA '!CE118</f>
        <v>0</v>
      </c>
      <c r="P315" s="113">
        <f>'BITÁCORA CALIDAD DE AGUA '!CH118</f>
        <v>12</v>
      </c>
      <c r="Q315" s="113">
        <f>'BITÁCORA CALIDAD DE AGUA '!CK118</f>
        <v>0</v>
      </c>
      <c r="R315" s="113">
        <f>'BITÁCORA CALIDAD DE AGUA '!CN118</f>
        <v>0</v>
      </c>
      <c r="S315" s="113">
        <f>'BITÁCORA CALIDAD DE AGUA '!CQ118</f>
        <v>0</v>
      </c>
      <c r="T315" s="140"/>
      <c r="U315" s="140"/>
      <c r="V315" s="140"/>
      <c r="W315" s="113">
        <f>INDEX('Tabla datos 1'!E315:V315,MATCH(DASHBOARD!$B$96,'Tabla datos 1'!$E$1:$V$1,0))</f>
        <v>1223</v>
      </c>
      <c r="X315" s="113">
        <f>INDEX('Tabla datos 1'!E315:V315,MATCH(DASHBOARD!$B$275,'Tabla datos 1'!$E$1:$V$1,0))</f>
        <v>1223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5" customFormat="1" ht="15.75" thickBot="1" x14ac:dyDescent="0.3">
      <c r="A316" s="79">
        <v>315</v>
      </c>
      <c r="B316" s="118">
        <f t="shared" si="4"/>
        <v>46178</v>
      </c>
      <c r="C316" s="123" t="s">
        <v>144</v>
      </c>
      <c r="D316" s="124">
        <v>3</v>
      </c>
      <c r="E316" s="126">
        <f>'BITÁCORA CALIDAD DE AGUA '!BA119</f>
        <v>0</v>
      </c>
      <c r="F316" s="126">
        <f>'BITÁCORA CALIDAD DE AGUA '!BD119</f>
        <v>0</v>
      </c>
      <c r="G316" s="126">
        <f>'BITÁCORA CALIDAD DE AGUA '!BG119</f>
        <v>0</v>
      </c>
      <c r="H316" s="126">
        <f>'BITÁCORA CALIDAD DE AGUA '!BJ119</f>
        <v>0</v>
      </c>
      <c r="I316" s="126">
        <f>'BITÁCORA CALIDAD DE AGUA '!BM119</f>
        <v>0</v>
      </c>
      <c r="J316" s="126">
        <f>'BITÁCORA CALIDAD DE AGUA '!BP119</f>
        <v>0</v>
      </c>
      <c r="K316" s="126">
        <f>'BITÁCORA CALIDAD DE AGUA '!BE1425</f>
        <v>0</v>
      </c>
      <c r="L316" s="126">
        <f>'BITÁCORA CALIDAD DE AGUA '!BV119</f>
        <v>0</v>
      </c>
      <c r="M316" s="126">
        <f>'BITÁCORA CALIDAD DE AGUA '!BY119</f>
        <v>0</v>
      </c>
      <c r="N316" s="126">
        <f>'BITÁCORA CALIDAD DE AGUA '!CB119</f>
        <v>0</v>
      </c>
      <c r="O316" s="126">
        <f>'BITÁCORA CALIDAD DE AGUA '!CE119</f>
        <v>0</v>
      </c>
      <c r="P316" s="114">
        <f>'BITÁCORA CALIDAD DE AGUA '!CH119</f>
        <v>0</v>
      </c>
      <c r="Q316" s="114">
        <f>'BITÁCORA CALIDAD DE AGUA '!CK119</f>
        <v>0</v>
      </c>
      <c r="R316" s="114">
        <f>'BITÁCORA CALIDAD DE AGUA '!CN119</f>
        <v>0</v>
      </c>
      <c r="S316" s="114">
        <f>'BITÁCORA CALIDAD DE AGUA '!CQ119</f>
        <v>0</v>
      </c>
      <c r="T316" s="141"/>
      <c r="U316" s="141"/>
      <c r="V316" s="141"/>
      <c r="W316" s="114">
        <f>INDEX('Tabla datos 1'!E316:V316,MATCH(DASHBOARD!$B$96,'Tabla datos 1'!$E$1:$V$1,0))</f>
        <v>0</v>
      </c>
      <c r="X316" s="114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79" customFormat="1" ht="12.2" customHeight="1" x14ac:dyDescent="0.25">
      <c r="A317" s="79">
        <v>316</v>
      </c>
      <c r="B317" s="75">
        <f>+B316+1</f>
        <v>46179</v>
      </c>
      <c r="C317" s="76" t="s">
        <v>125</v>
      </c>
      <c r="D317" s="77">
        <v>1</v>
      </c>
      <c r="E317" s="78">
        <f>'BITÁCORA CALIDAD DE AGUA '!AY123</f>
        <v>37.5</v>
      </c>
      <c r="F317" s="78">
        <f>'BITÁCORA CALIDAD DE AGUA '!BB123</f>
        <v>36.5</v>
      </c>
      <c r="G317" s="78">
        <f>'BITÁCORA CALIDAD DE AGUA '!BE123</f>
        <v>34.1</v>
      </c>
      <c r="H317" s="78">
        <f>'BITÁCORA CALIDAD DE AGUA '!BH123</f>
        <v>33.200000000000003</v>
      </c>
      <c r="I317" s="78">
        <f>'BITÁCORA CALIDAD DE AGUA '!BK123</f>
        <v>0</v>
      </c>
      <c r="J317" s="78">
        <f>'BITÁCORA CALIDAD DE AGUA '!BN123</f>
        <v>32.1</v>
      </c>
      <c r="K317" s="78">
        <f>'BITÁCORA CALIDAD DE AGUA '!BQ123</f>
        <v>31.7</v>
      </c>
      <c r="L317" s="78">
        <f>'BITÁCORA CALIDAD DE AGUA '!BT123</f>
        <v>34.5</v>
      </c>
      <c r="M317" s="78">
        <f>'BITÁCORA CALIDAD DE AGUA '!BW123</f>
        <v>34.700000000000003</v>
      </c>
      <c r="N317" s="78">
        <f>'BITÁCORA CALIDAD DE AGUA '!BZ123</f>
        <v>32.4</v>
      </c>
      <c r="O317" s="78">
        <f>'BITÁCORA CALIDAD DE AGUA '!CC123</f>
        <v>0</v>
      </c>
      <c r="P317" s="76">
        <f>'BITÁCORA CALIDAD DE AGUA '!CF123</f>
        <v>0</v>
      </c>
      <c r="Q317" s="76">
        <f>'BITÁCORA CALIDAD DE AGUA '!CI123</f>
        <v>0</v>
      </c>
      <c r="R317" s="76">
        <f>'BITÁCORA CALIDAD DE AGUA '!CL123</f>
        <v>0</v>
      </c>
      <c r="S317" s="76">
        <f>'BITÁCORA CALIDAD DE AGUA '!CO123</f>
        <v>0</v>
      </c>
      <c r="T317" s="127"/>
      <c r="U317" s="127"/>
      <c r="V317" s="127"/>
      <c r="W317" s="76">
        <f>INDEX('Tabla datos 1'!E317:V317,MATCH(DASHBOARD!$B$96,'Tabla datos 1'!$E$1:$V$1,0))</f>
        <v>34.1</v>
      </c>
      <c r="X317" s="76">
        <f>INDEX('Tabla datos 1'!E317:V317,MATCH(DASHBOARD!$B$275,'Tabla datos 1'!$E$1:$V$1,0))</f>
        <v>34.1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79" customFormat="1" ht="12.2" customHeight="1" x14ac:dyDescent="0.25">
      <c r="A318" s="79">
        <v>317</v>
      </c>
      <c r="B318" s="80">
        <f>+B317</f>
        <v>46179</v>
      </c>
      <c r="C318" s="81" t="s">
        <v>8</v>
      </c>
      <c r="D318" s="82">
        <v>1</v>
      </c>
      <c r="E318" s="83">
        <f>'BITÁCORA CALIDAD DE AGUA '!AY124</f>
        <v>8.09</v>
      </c>
      <c r="F318" s="83">
        <f>'BITÁCORA CALIDAD DE AGUA '!BB124</f>
        <v>6.79</v>
      </c>
      <c r="G318" s="83">
        <f>'BITÁCORA CALIDAD DE AGUA '!BE124</f>
        <v>6.7</v>
      </c>
      <c r="H318" s="83">
        <f>'BITÁCORA CALIDAD DE AGUA '!BH124</f>
        <v>7.19</v>
      </c>
      <c r="I318" s="83">
        <f>'BITÁCORA CALIDAD DE AGUA '!BK124</f>
        <v>0</v>
      </c>
      <c r="J318" s="83">
        <f>'BITÁCORA CALIDAD DE AGUA '!BN124</f>
        <v>7.62</v>
      </c>
      <c r="K318" s="83">
        <f>'BITÁCORA CALIDAD DE AGUA '!BQ124</f>
        <v>7.32</v>
      </c>
      <c r="L318" s="83">
        <f>'BITÁCORA CALIDAD DE AGUA '!BT124</f>
        <v>7.52</v>
      </c>
      <c r="M318" s="83">
        <f>'BITÁCORA CALIDAD DE AGUA '!BW124</f>
        <v>7.58</v>
      </c>
      <c r="N318" s="83">
        <f>'BITÁCORA CALIDAD DE AGUA '!BZ124</f>
        <v>7.86</v>
      </c>
      <c r="O318" s="83">
        <f>'BITÁCORA CALIDAD DE AGUA '!CC124</f>
        <v>0</v>
      </c>
      <c r="P318" s="84">
        <f>'BITÁCORA CALIDAD DE AGUA '!CF124</f>
        <v>0</v>
      </c>
      <c r="Q318" s="84">
        <f>'BITÁCORA CALIDAD DE AGUA '!CI124</f>
        <v>0</v>
      </c>
      <c r="R318" s="84">
        <f>'BITÁCORA CALIDAD DE AGUA '!CL124</f>
        <v>0</v>
      </c>
      <c r="S318" s="84">
        <f>'BITÁCORA CALIDAD DE AGUA '!CO124</f>
        <v>0</v>
      </c>
      <c r="T318" s="128"/>
      <c r="U318" s="128"/>
      <c r="V318" s="128"/>
      <c r="W318" s="84">
        <f>INDEX('Tabla datos 1'!E318:V318,MATCH(DASHBOARD!$B$96,'Tabla datos 1'!$E$1:$V$1,0))</f>
        <v>6.7</v>
      </c>
      <c r="X318" s="84">
        <f>INDEX('Tabla datos 1'!E318:V318,MATCH(DASHBOARD!$B$275,'Tabla datos 1'!$E$1:$V$1,0))</f>
        <v>6.7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79" customFormat="1" ht="12.2" customHeight="1" x14ac:dyDescent="0.25">
      <c r="A319" s="79">
        <v>318</v>
      </c>
      <c r="B319" s="80">
        <f t="shared" ref="B319:B379" si="5">+B318</f>
        <v>46179</v>
      </c>
      <c r="C319" s="85" t="s">
        <v>126</v>
      </c>
      <c r="D319" s="82">
        <v>1</v>
      </c>
      <c r="E319" s="86">
        <f>'BITÁCORA CALIDAD DE AGUA '!AY125</f>
        <v>0</v>
      </c>
      <c r="F319" s="86">
        <f>'BITÁCORA CALIDAD DE AGUA '!BB125</f>
        <v>0</v>
      </c>
      <c r="G319" s="86">
        <f>'BITÁCORA CALIDAD DE AGUA '!BE125</f>
        <v>0</v>
      </c>
      <c r="H319" s="86">
        <f>'BITÁCORA CALIDAD DE AGUA '!BH125</f>
        <v>0</v>
      </c>
      <c r="I319" s="86">
        <f>'BITÁCORA CALIDAD DE AGUA '!BK125</f>
        <v>0</v>
      </c>
      <c r="J319" s="86">
        <f>'BITÁCORA CALIDAD DE AGUA '!BN125</f>
        <v>0</v>
      </c>
      <c r="K319" s="86">
        <f>'BITÁCORA CALIDAD DE AGUA '!BQ125</f>
        <v>0</v>
      </c>
      <c r="L319" s="86">
        <f>'BITÁCORA CALIDAD DE AGUA '!BT125</f>
        <v>0</v>
      </c>
      <c r="M319" s="86">
        <f>'BITÁCORA CALIDAD DE AGUA '!BW125</f>
        <v>0</v>
      </c>
      <c r="N319" s="86">
        <f>'BITÁCORA CALIDAD DE AGUA '!BZ125</f>
        <v>0</v>
      </c>
      <c r="O319" s="86">
        <f>'BITÁCORA CALIDAD DE AGUA '!CC125</f>
        <v>0</v>
      </c>
      <c r="P319" s="85">
        <f>'BITÁCORA CALIDAD DE AGUA '!CF125</f>
        <v>0</v>
      </c>
      <c r="Q319" s="85">
        <f>'BITÁCORA CALIDAD DE AGUA '!CI125</f>
        <v>0</v>
      </c>
      <c r="R319" s="85">
        <f>'BITÁCORA CALIDAD DE AGUA '!CL125</f>
        <v>0</v>
      </c>
      <c r="S319" s="85">
        <f>'BITÁCORA CALIDAD DE AGUA '!CO125</f>
        <v>0</v>
      </c>
      <c r="T319" s="129"/>
      <c r="U319" s="129"/>
      <c r="V319" s="129"/>
      <c r="W319" s="85">
        <f>INDEX('Tabla datos 1'!E319:V319,MATCH(DASHBOARD!$B$96,'Tabla datos 1'!$E$1:$V$1,0))</f>
        <v>0</v>
      </c>
      <c r="X319" s="85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79" customFormat="1" ht="12.2" customHeight="1" x14ac:dyDescent="0.25">
      <c r="A320" s="79">
        <v>319</v>
      </c>
      <c r="B320" s="80">
        <f t="shared" si="5"/>
        <v>46179</v>
      </c>
      <c r="C320" s="85" t="s">
        <v>127</v>
      </c>
      <c r="D320" s="82">
        <v>1</v>
      </c>
      <c r="E320" s="87">
        <f>'BITÁCORA CALIDAD DE AGUA '!AY126</f>
        <v>2940</v>
      </c>
      <c r="F320" s="87">
        <f>'BITÁCORA CALIDAD DE AGUA '!BB126</f>
        <v>2690</v>
      </c>
      <c r="G320" s="87">
        <f>'BITÁCORA CALIDAD DE AGUA '!BE126</f>
        <v>2730</v>
      </c>
      <c r="H320" s="87">
        <f>'BITÁCORA CALIDAD DE AGUA '!BH126</f>
        <v>0</v>
      </c>
      <c r="I320" s="87">
        <f>'BITÁCORA CALIDAD DE AGUA '!BK126</f>
        <v>0</v>
      </c>
      <c r="J320" s="87">
        <f>'BITÁCORA CALIDAD DE AGUA '!BN126</f>
        <v>0</v>
      </c>
      <c r="K320" s="87">
        <f>'BITÁCORA CALIDAD DE AGUA '!BQ126</f>
        <v>0</v>
      </c>
      <c r="L320" s="87">
        <f>'BITÁCORA CALIDAD DE AGUA '!BT126</f>
        <v>2680</v>
      </c>
      <c r="M320" s="87">
        <f>'BITÁCORA CALIDAD DE AGUA '!BW126</f>
        <v>2680</v>
      </c>
      <c r="N320" s="87">
        <f>'BITÁCORA CALIDAD DE AGUA '!BZ126</f>
        <v>5980</v>
      </c>
      <c r="O320" s="87">
        <f>'BITÁCORA CALIDAD DE AGUA '!CC126</f>
        <v>0</v>
      </c>
      <c r="P320" s="81">
        <f>'BITÁCORA CALIDAD DE AGUA '!CF126</f>
        <v>0</v>
      </c>
      <c r="Q320" s="81">
        <f>'BITÁCORA CALIDAD DE AGUA '!CI126</f>
        <v>0</v>
      </c>
      <c r="R320" s="81">
        <f>'BITÁCORA CALIDAD DE AGUA '!CL126</f>
        <v>0</v>
      </c>
      <c r="S320" s="81">
        <f>'BITÁCORA CALIDAD DE AGUA '!CO126</f>
        <v>0</v>
      </c>
      <c r="T320" s="130"/>
      <c r="U320" s="130"/>
      <c r="V320" s="130"/>
      <c r="W320" s="81">
        <f>INDEX('Tabla datos 1'!E320:V320,MATCH(DASHBOARD!$B$96,'Tabla datos 1'!$E$1:$V$1,0))</f>
        <v>2730</v>
      </c>
      <c r="X320" s="81">
        <f>INDEX('Tabla datos 1'!E320:V320,MATCH(DASHBOARD!$B$275,'Tabla datos 1'!$E$1:$V$1,0))</f>
        <v>2730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79" customFormat="1" ht="12.2" customHeight="1" x14ac:dyDescent="0.25">
      <c r="A321" s="79">
        <v>320</v>
      </c>
      <c r="B321" s="80">
        <f t="shared" si="5"/>
        <v>46179</v>
      </c>
      <c r="C321" s="85" t="s">
        <v>128</v>
      </c>
      <c r="D321" s="82">
        <v>1</v>
      </c>
      <c r="E321" s="87">
        <f>'BITÁCORA CALIDAD DE AGUA '!AY127</f>
        <v>133</v>
      </c>
      <c r="F321" s="87">
        <f>'BITÁCORA CALIDAD DE AGUA '!BB127</f>
        <v>695</v>
      </c>
      <c r="G321" s="87">
        <f>'BITÁCORA CALIDAD DE AGUA '!BE127</f>
        <v>47</v>
      </c>
      <c r="H321" s="87">
        <f>'BITÁCORA CALIDAD DE AGUA '!BH127</f>
        <v>7622</v>
      </c>
      <c r="I321" s="87">
        <f>'BITÁCORA CALIDAD DE AGUA '!BK127</f>
        <v>0</v>
      </c>
      <c r="J321" s="87">
        <f>'BITÁCORA CALIDAD DE AGUA '!BN127</f>
        <v>13421</v>
      </c>
      <c r="K321" s="87">
        <f>'BITÁCORA CALIDAD DE AGUA '!BQ127</f>
        <v>13060</v>
      </c>
      <c r="L321" s="87">
        <f>'BITÁCORA CALIDAD DE AGUA '!BT127</f>
        <v>1</v>
      </c>
      <c r="M321" s="87">
        <f>'BITÁCORA CALIDAD DE AGUA '!BW127</f>
        <v>1</v>
      </c>
      <c r="N321" s="87">
        <f>'BITÁCORA CALIDAD DE AGUA '!BZ127</f>
        <v>24</v>
      </c>
      <c r="O321" s="87">
        <f>'BITÁCORA CALIDAD DE AGUA '!CC127</f>
        <v>0</v>
      </c>
      <c r="P321" s="81">
        <f>'BITÁCORA CALIDAD DE AGUA '!CF127</f>
        <v>0</v>
      </c>
      <c r="Q321" s="81">
        <f>'BITÁCORA CALIDAD DE AGUA '!CI127</f>
        <v>0</v>
      </c>
      <c r="R321" s="81">
        <f>'BITÁCORA CALIDAD DE AGUA '!CL127</f>
        <v>0</v>
      </c>
      <c r="S321" s="81">
        <f>'BITÁCORA CALIDAD DE AGUA '!CO127</f>
        <v>0</v>
      </c>
      <c r="T321" s="130"/>
      <c r="U321" s="130"/>
      <c r="V321" s="130"/>
      <c r="W321" s="81">
        <f>INDEX('Tabla datos 1'!E321:V321,MATCH(DASHBOARD!$B$96,'Tabla datos 1'!$E$1:$V$1,0))</f>
        <v>47</v>
      </c>
      <c r="X321" s="81">
        <f>INDEX('Tabla datos 1'!E321:V321,MATCH(DASHBOARD!$B$275,'Tabla datos 1'!$E$1:$V$1,0))</f>
        <v>47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79" customFormat="1" ht="12.2" customHeight="1" x14ac:dyDescent="0.25">
      <c r="A322" s="79">
        <v>321</v>
      </c>
      <c r="B322" s="80">
        <f t="shared" si="5"/>
        <v>46179</v>
      </c>
      <c r="C322" s="85" t="s">
        <v>129</v>
      </c>
      <c r="D322" s="82">
        <v>1</v>
      </c>
      <c r="E322" s="87">
        <f>'BITÁCORA CALIDAD DE AGUA '!AY128</f>
        <v>0</v>
      </c>
      <c r="F322" s="87">
        <f>'BITÁCORA CALIDAD DE AGUA '!BB128</f>
        <v>30</v>
      </c>
      <c r="G322" s="87">
        <f>'BITÁCORA CALIDAD DE AGUA '!BE128</f>
        <v>0.2</v>
      </c>
      <c r="H322" s="87">
        <f>'BITÁCORA CALIDAD DE AGUA '!BH128</f>
        <v>900</v>
      </c>
      <c r="I322" s="87">
        <f>'BITÁCORA CALIDAD DE AGUA '!BK128</f>
        <v>0</v>
      </c>
      <c r="J322" s="87">
        <f>'BITÁCORA CALIDAD DE AGUA '!BN128</f>
        <v>1000</v>
      </c>
      <c r="K322" s="87">
        <f>'BITÁCORA CALIDAD DE AGUA '!BQ128</f>
        <v>1000</v>
      </c>
      <c r="L322" s="87">
        <f>'BITÁCORA CALIDAD DE AGUA '!BT128</f>
        <v>0</v>
      </c>
      <c r="M322" s="87">
        <f>'BITÁCORA CALIDAD DE AGUA '!BW128</f>
        <v>0</v>
      </c>
      <c r="N322" s="87">
        <f>'BITÁCORA CALIDAD DE AGUA '!BZ128</f>
        <v>0</v>
      </c>
      <c r="O322" s="87">
        <f>'BITÁCORA CALIDAD DE AGUA '!CC128</f>
        <v>0</v>
      </c>
      <c r="P322" s="81">
        <f>'BITÁCORA CALIDAD DE AGUA '!CF128</f>
        <v>0</v>
      </c>
      <c r="Q322" s="81">
        <f>'BITÁCORA CALIDAD DE AGUA '!CI128</f>
        <v>0</v>
      </c>
      <c r="R322" s="81">
        <f>'BITÁCORA CALIDAD DE AGUA '!CL128</f>
        <v>0</v>
      </c>
      <c r="S322" s="81">
        <f>'BITÁCORA CALIDAD DE AGUA '!CO128</f>
        <v>0</v>
      </c>
      <c r="T322" s="130"/>
      <c r="U322" s="130"/>
      <c r="V322" s="130"/>
      <c r="W322" s="81">
        <f>INDEX('Tabla datos 1'!E322:V322,MATCH(DASHBOARD!$B$96,'Tabla datos 1'!$E$1:$V$1,0))</f>
        <v>0.2</v>
      </c>
      <c r="X322" s="81">
        <f>INDEX('Tabla datos 1'!E322:V322,MATCH(DASHBOARD!$B$275,'Tabla datos 1'!$E$1:$V$1,0))</f>
        <v>0.2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79" customFormat="1" ht="12.2" customHeight="1" x14ac:dyDescent="0.25">
      <c r="A323" s="79">
        <v>322</v>
      </c>
      <c r="B323" s="80">
        <f t="shared" si="5"/>
        <v>46179</v>
      </c>
      <c r="C323" s="85" t="s">
        <v>130</v>
      </c>
      <c r="D323" s="82">
        <v>1</v>
      </c>
      <c r="E323" s="87">
        <f>'BITÁCORA CALIDAD DE AGUA '!AY129</f>
        <v>0</v>
      </c>
      <c r="F323" s="87">
        <f>'BITÁCORA CALIDAD DE AGUA '!BB129</f>
        <v>0</v>
      </c>
      <c r="G323" s="87">
        <f>'BITÁCORA CALIDAD DE AGUA '!BE129</f>
        <v>0</v>
      </c>
      <c r="H323" s="87">
        <f>'BITÁCORA CALIDAD DE AGUA '!BH129</f>
        <v>0</v>
      </c>
      <c r="I323" s="87">
        <f>'BITÁCORA CALIDAD DE AGUA '!BK129</f>
        <v>0</v>
      </c>
      <c r="J323" s="87">
        <f>'BITÁCORA CALIDAD DE AGUA '!BN129</f>
        <v>0</v>
      </c>
      <c r="K323" s="87">
        <f>'BITÁCORA CALIDAD DE AGUA '!BQ129</f>
        <v>0</v>
      </c>
      <c r="L323" s="87">
        <f>'BITÁCORA CALIDAD DE AGUA '!BT129</f>
        <v>0</v>
      </c>
      <c r="M323" s="87">
        <f>'BITÁCORA CALIDAD DE AGUA '!BW129</f>
        <v>0</v>
      </c>
      <c r="N323" s="87">
        <f>'BITÁCORA CALIDAD DE AGUA '!BZ129</f>
        <v>0</v>
      </c>
      <c r="O323" s="87">
        <f>'BITÁCORA CALIDAD DE AGUA '!CC129</f>
        <v>0</v>
      </c>
      <c r="P323" s="81">
        <f>'BITÁCORA CALIDAD DE AGUA '!CF129</f>
        <v>0</v>
      </c>
      <c r="Q323" s="81">
        <f>'BITÁCORA CALIDAD DE AGUA '!CI129</f>
        <v>0</v>
      </c>
      <c r="R323" s="81">
        <f>'BITÁCORA CALIDAD DE AGUA '!CL129</f>
        <v>0</v>
      </c>
      <c r="S323" s="81">
        <f>'BITÁCORA CALIDAD DE AGUA '!CO129</f>
        <v>0</v>
      </c>
      <c r="T323" s="130"/>
      <c r="U323" s="130"/>
      <c r="V323" s="130"/>
      <c r="W323" s="81">
        <f>INDEX('Tabla datos 1'!E323:V323,MATCH(DASHBOARD!$B$96,'Tabla datos 1'!$E$1:$V$1,0))</f>
        <v>0</v>
      </c>
      <c r="X323" s="81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79" customFormat="1" ht="12.2" customHeight="1" x14ac:dyDescent="0.25">
      <c r="A324" s="79">
        <v>323</v>
      </c>
      <c r="B324" s="80">
        <f t="shared" si="5"/>
        <v>46179</v>
      </c>
      <c r="C324" s="85" t="s">
        <v>131</v>
      </c>
      <c r="D324" s="82">
        <v>1</v>
      </c>
      <c r="E324" s="87">
        <f>'BITÁCORA CALIDAD DE AGUA '!AY130</f>
        <v>0</v>
      </c>
      <c r="F324" s="87">
        <f>'BITÁCORA CALIDAD DE AGUA '!BB130</f>
        <v>0</v>
      </c>
      <c r="G324" s="87">
        <f>'BITÁCORA CALIDAD DE AGUA '!BE130</f>
        <v>0</v>
      </c>
      <c r="H324" s="87">
        <f>'BITÁCORA CALIDAD DE AGUA '!BH130</f>
        <v>0</v>
      </c>
      <c r="I324" s="87">
        <f>'BITÁCORA CALIDAD DE AGUA '!BK130</f>
        <v>0</v>
      </c>
      <c r="J324" s="87">
        <f>'BITÁCORA CALIDAD DE AGUA '!BN130</f>
        <v>0</v>
      </c>
      <c r="K324" s="87">
        <f>'BITÁCORA CALIDAD DE AGUA '!BQ130</f>
        <v>0</v>
      </c>
      <c r="L324" s="87">
        <f>'BITÁCORA CALIDAD DE AGUA '!BT130</f>
        <v>0</v>
      </c>
      <c r="M324" s="87">
        <f>'BITÁCORA CALIDAD DE AGUA '!BW130</f>
        <v>0</v>
      </c>
      <c r="N324" s="87">
        <f>'BITÁCORA CALIDAD DE AGUA '!BZ130</f>
        <v>0</v>
      </c>
      <c r="O324" s="87">
        <f>'BITÁCORA CALIDAD DE AGUA '!CC130</f>
        <v>0</v>
      </c>
      <c r="P324" s="81">
        <f>'BITÁCORA CALIDAD DE AGUA '!CF130</f>
        <v>0</v>
      </c>
      <c r="Q324" s="81">
        <f>'BITÁCORA CALIDAD DE AGUA '!CI130</f>
        <v>0</v>
      </c>
      <c r="R324" s="81">
        <f>'BITÁCORA CALIDAD DE AGUA '!CL130</f>
        <v>0</v>
      </c>
      <c r="S324" s="81">
        <f>'BITÁCORA CALIDAD DE AGUA '!CO130</f>
        <v>0</v>
      </c>
      <c r="T324" s="130"/>
      <c r="U324" s="130"/>
      <c r="V324" s="130"/>
      <c r="W324" s="81">
        <f>INDEX('Tabla datos 1'!E324:V324,MATCH(DASHBOARD!$B$96,'Tabla datos 1'!$E$1:$V$1,0))</f>
        <v>0</v>
      </c>
      <c r="X324" s="81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79" customFormat="1" ht="12.2" customHeight="1" x14ac:dyDescent="0.25">
      <c r="A325" s="79">
        <v>324</v>
      </c>
      <c r="B325" s="80">
        <f t="shared" si="5"/>
        <v>46179</v>
      </c>
      <c r="C325" s="85" t="s">
        <v>132</v>
      </c>
      <c r="D325" s="82">
        <v>1</v>
      </c>
      <c r="E325" s="87">
        <f>'BITÁCORA CALIDAD DE AGUA '!AY131</f>
        <v>0</v>
      </c>
      <c r="F325" s="87">
        <f>'BITÁCORA CALIDAD DE AGUA '!BB131</f>
        <v>0</v>
      </c>
      <c r="G325" s="87">
        <f>'BITÁCORA CALIDAD DE AGUA '!BE131</f>
        <v>0</v>
      </c>
      <c r="H325" s="87">
        <f>'BITÁCORA CALIDAD DE AGUA '!BH131</f>
        <v>0</v>
      </c>
      <c r="I325" s="87">
        <f>'BITÁCORA CALIDAD DE AGUA '!BK131</f>
        <v>0</v>
      </c>
      <c r="J325" s="87">
        <f>'BITÁCORA CALIDAD DE AGUA '!BN131</f>
        <v>0</v>
      </c>
      <c r="K325" s="87">
        <f>'BITÁCORA CALIDAD DE AGUA '!BQ131</f>
        <v>0</v>
      </c>
      <c r="L325" s="87">
        <f>'BITÁCORA CALIDAD DE AGUA '!BT131</f>
        <v>0</v>
      </c>
      <c r="M325" s="87">
        <f>'BITÁCORA CALIDAD DE AGUA '!BW131</f>
        <v>0</v>
      </c>
      <c r="N325" s="87">
        <f>'BITÁCORA CALIDAD DE AGUA '!BZ131</f>
        <v>0</v>
      </c>
      <c r="O325" s="87">
        <f>'BITÁCORA CALIDAD DE AGUA '!CC131</f>
        <v>0</v>
      </c>
      <c r="P325" s="81">
        <f>'BITÁCORA CALIDAD DE AGUA '!CF131</f>
        <v>0</v>
      </c>
      <c r="Q325" s="81">
        <f>'BITÁCORA CALIDAD DE AGUA '!CI131</f>
        <v>0</v>
      </c>
      <c r="R325" s="81">
        <f>'BITÁCORA CALIDAD DE AGUA '!CL131</f>
        <v>0</v>
      </c>
      <c r="S325" s="81">
        <f>'BITÁCORA CALIDAD DE AGUA '!CO131</f>
        <v>0</v>
      </c>
      <c r="T325" s="130"/>
      <c r="U325" s="130"/>
      <c r="V325" s="130"/>
      <c r="W325" s="81">
        <f>INDEX('Tabla datos 1'!E325:V325,MATCH(DASHBOARD!$B$96,'Tabla datos 1'!$E$1:$V$1,0))</f>
        <v>0</v>
      </c>
      <c r="X325" s="81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79" customFormat="1" ht="12.2" customHeight="1" x14ac:dyDescent="0.25">
      <c r="A326" s="79">
        <v>325</v>
      </c>
      <c r="B326" s="80">
        <f t="shared" si="5"/>
        <v>46179</v>
      </c>
      <c r="C326" s="85" t="s">
        <v>133</v>
      </c>
      <c r="D326" s="82">
        <v>1</v>
      </c>
      <c r="E326" s="87">
        <f>'BITÁCORA CALIDAD DE AGUA '!AY132</f>
        <v>0</v>
      </c>
      <c r="F326" s="87">
        <f>'BITÁCORA CALIDAD DE AGUA '!BB132</f>
        <v>0</v>
      </c>
      <c r="G326" s="87">
        <f>'BITÁCORA CALIDAD DE AGUA '!BE132</f>
        <v>0</v>
      </c>
      <c r="H326" s="87">
        <f>'BITÁCORA CALIDAD DE AGUA '!BH132</f>
        <v>0</v>
      </c>
      <c r="I326" s="87">
        <f>'BITÁCORA CALIDAD DE AGUA '!BK132</f>
        <v>0</v>
      </c>
      <c r="J326" s="87">
        <f>'BITÁCORA CALIDAD DE AGUA '!BN132</f>
        <v>0</v>
      </c>
      <c r="K326" s="87">
        <f>'BITÁCORA CALIDAD DE AGUA '!BQ132</f>
        <v>0</v>
      </c>
      <c r="L326" s="87">
        <f>'BITÁCORA CALIDAD DE AGUA '!BT132</f>
        <v>0</v>
      </c>
      <c r="M326" s="87">
        <f>'BITÁCORA CALIDAD DE AGUA '!BW132</f>
        <v>0</v>
      </c>
      <c r="N326" s="87">
        <f>'BITÁCORA CALIDAD DE AGUA '!BZ132</f>
        <v>0</v>
      </c>
      <c r="O326" s="87">
        <f>'BITÁCORA CALIDAD DE AGUA '!CC132</f>
        <v>0</v>
      </c>
      <c r="P326" s="81">
        <f>'BITÁCORA CALIDAD DE AGUA '!CF132</f>
        <v>0</v>
      </c>
      <c r="Q326" s="81">
        <f>'BITÁCORA CALIDAD DE AGUA '!CI132</f>
        <v>0</v>
      </c>
      <c r="R326" s="81">
        <f>'BITÁCORA CALIDAD DE AGUA '!CL132</f>
        <v>0</v>
      </c>
      <c r="S326" s="81">
        <f>'BITÁCORA CALIDAD DE AGUA '!CO132</f>
        <v>0</v>
      </c>
      <c r="T326" s="130"/>
      <c r="U326" s="130"/>
      <c r="V326" s="130"/>
      <c r="W326" s="81">
        <f>INDEX('Tabla datos 1'!E326:V326,MATCH(DASHBOARD!$B$96,'Tabla datos 1'!$E$1:$V$1,0))</f>
        <v>0</v>
      </c>
      <c r="X326" s="81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79" customFormat="1" ht="12.2" customHeight="1" x14ac:dyDescent="0.25">
      <c r="A327" s="79">
        <v>326</v>
      </c>
      <c r="B327" s="80">
        <f t="shared" si="5"/>
        <v>46179</v>
      </c>
      <c r="C327" s="85" t="s">
        <v>134</v>
      </c>
      <c r="D327" s="82">
        <v>1</v>
      </c>
      <c r="E327" s="87">
        <f>'BITÁCORA CALIDAD DE AGUA '!AY133</f>
        <v>0</v>
      </c>
      <c r="F327" s="87">
        <f>'BITÁCORA CALIDAD DE AGUA '!BB133</f>
        <v>0</v>
      </c>
      <c r="G327" s="87">
        <f>'BITÁCORA CALIDAD DE AGUA '!BE133</f>
        <v>0</v>
      </c>
      <c r="H327" s="87">
        <f>'BITÁCORA CALIDAD DE AGUA '!BH133</f>
        <v>0</v>
      </c>
      <c r="I327" s="87">
        <f>'BITÁCORA CALIDAD DE AGUA '!BK133</f>
        <v>0</v>
      </c>
      <c r="J327" s="87">
        <f>'BITÁCORA CALIDAD DE AGUA '!BN133</f>
        <v>0</v>
      </c>
      <c r="K327" s="87">
        <f>'BITÁCORA CALIDAD DE AGUA '!BQ133</f>
        <v>0</v>
      </c>
      <c r="L327" s="87">
        <f>'BITÁCORA CALIDAD DE AGUA '!BT133</f>
        <v>0</v>
      </c>
      <c r="M327" s="87">
        <f>'BITÁCORA CALIDAD DE AGUA '!BW133</f>
        <v>0</v>
      </c>
      <c r="N327" s="87">
        <f>'BITÁCORA CALIDAD DE AGUA '!BZ133</f>
        <v>0</v>
      </c>
      <c r="O327" s="87">
        <f>'BITÁCORA CALIDAD DE AGUA '!CC133</f>
        <v>0</v>
      </c>
      <c r="P327" s="81">
        <f>'BITÁCORA CALIDAD DE AGUA '!CF133</f>
        <v>0</v>
      </c>
      <c r="Q327" s="81">
        <f>'BITÁCORA CALIDAD DE AGUA '!CI133</f>
        <v>0</v>
      </c>
      <c r="R327" s="81">
        <f>'BITÁCORA CALIDAD DE AGUA '!CL133</f>
        <v>0</v>
      </c>
      <c r="S327" s="81">
        <f>'BITÁCORA CALIDAD DE AGUA '!CO133</f>
        <v>0</v>
      </c>
      <c r="T327" s="130"/>
      <c r="U327" s="130"/>
      <c r="V327" s="130"/>
      <c r="W327" s="81">
        <f>INDEX('Tabla datos 1'!E327:V327,MATCH(DASHBOARD!$B$96,'Tabla datos 1'!$E$1:$V$1,0))</f>
        <v>0</v>
      </c>
      <c r="X327" s="81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79" customFormat="1" ht="12.2" customHeight="1" x14ac:dyDescent="0.25">
      <c r="A328" s="79">
        <v>327</v>
      </c>
      <c r="B328" s="80">
        <f t="shared" si="5"/>
        <v>46179</v>
      </c>
      <c r="C328" s="85" t="s">
        <v>135</v>
      </c>
      <c r="D328" s="82">
        <v>1</v>
      </c>
      <c r="E328" s="87">
        <f>'BITÁCORA CALIDAD DE AGUA '!AY134</f>
        <v>0</v>
      </c>
      <c r="F328" s="87">
        <f>'BITÁCORA CALIDAD DE AGUA '!BB134</f>
        <v>0</v>
      </c>
      <c r="G328" s="87">
        <f>'BITÁCORA CALIDAD DE AGUA '!BE134</f>
        <v>0</v>
      </c>
      <c r="H328" s="87">
        <f>'BITÁCORA CALIDAD DE AGUA '!BH134</f>
        <v>0</v>
      </c>
      <c r="I328" s="87">
        <f>'BITÁCORA CALIDAD DE AGUA '!BK134</f>
        <v>0</v>
      </c>
      <c r="J328" s="87">
        <f>'BITÁCORA CALIDAD DE AGUA '!BN134</f>
        <v>0</v>
      </c>
      <c r="K328" s="87">
        <f>'BITÁCORA CALIDAD DE AGUA '!BQ134</f>
        <v>0</v>
      </c>
      <c r="L328" s="87">
        <f>'BITÁCORA CALIDAD DE AGUA '!BT134</f>
        <v>0</v>
      </c>
      <c r="M328" s="87">
        <f>'BITÁCORA CALIDAD DE AGUA '!BW134</f>
        <v>0</v>
      </c>
      <c r="N328" s="87">
        <f>'BITÁCORA CALIDAD DE AGUA '!BZ134</f>
        <v>0</v>
      </c>
      <c r="O328" s="87">
        <f>'BITÁCORA CALIDAD DE AGUA '!CC134</f>
        <v>0</v>
      </c>
      <c r="P328" s="81">
        <f>'BITÁCORA CALIDAD DE AGUA '!CF134</f>
        <v>0</v>
      </c>
      <c r="Q328" s="81">
        <f>'BITÁCORA CALIDAD DE AGUA '!CI134</f>
        <v>0</v>
      </c>
      <c r="R328" s="81">
        <f>'BITÁCORA CALIDAD DE AGUA '!CL134</f>
        <v>0</v>
      </c>
      <c r="S328" s="81">
        <f>'BITÁCORA CALIDAD DE AGUA '!CO134</f>
        <v>0</v>
      </c>
      <c r="T328" s="130"/>
      <c r="U328" s="130"/>
      <c r="V328" s="130"/>
      <c r="W328" s="81">
        <f>INDEX('Tabla datos 1'!E328:V328,MATCH(DASHBOARD!$B$96,'Tabla datos 1'!$E$1:$V$1,0))</f>
        <v>0</v>
      </c>
      <c r="X328" s="81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79" customFormat="1" ht="12.2" customHeight="1" x14ac:dyDescent="0.25">
      <c r="A329" s="79">
        <v>328</v>
      </c>
      <c r="B329" s="80">
        <f t="shared" si="5"/>
        <v>46179</v>
      </c>
      <c r="C329" s="85" t="s">
        <v>136</v>
      </c>
      <c r="D329" s="82">
        <v>1</v>
      </c>
      <c r="E329" s="87">
        <f>'BITÁCORA CALIDAD DE AGUA '!AY135</f>
        <v>0</v>
      </c>
      <c r="F329" s="87">
        <f>'BITÁCORA CALIDAD DE AGUA '!BB135</f>
        <v>0</v>
      </c>
      <c r="G329" s="87">
        <f>'BITÁCORA CALIDAD DE AGUA '!BE135</f>
        <v>0</v>
      </c>
      <c r="H329" s="87">
        <f>'BITÁCORA CALIDAD DE AGUA '!BH135</f>
        <v>0</v>
      </c>
      <c r="I329" s="87">
        <f>'BITÁCORA CALIDAD DE AGUA '!BK135</f>
        <v>0</v>
      </c>
      <c r="J329" s="87">
        <f>'BITÁCORA CALIDAD DE AGUA '!BN135</f>
        <v>0</v>
      </c>
      <c r="K329" s="87">
        <f>'BITÁCORA CALIDAD DE AGUA '!BQ135</f>
        <v>0</v>
      </c>
      <c r="L329" s="87">
        <f>'BITÁCORA CALIDAD DE AGUA '!BT135</f>
        <v>0</v>
      </c>
      <c r="M329" s="87">
        <f>'BITÁCORA CALIDAD DE AGUA '!BW135</f>
        <v>0</v>
      </c>
      <c r="N329" s="87">
        <f>'BITÁCORA CALIDAD DE AGUA '!BZ135</f>
        <v>0</v>
      </c>
      <c r="O329" s="87">
        <f>'BITÁCORA CALIDAD DE AGUA '!CC135</f>
        <v>0</v>
      </c>
      <c r="P329" s="81">
        <f>'BITÁCORA CALIDAD DE AGUA '!CF135</f>
        <v>0</v>
      </c>
      <c r="Q329" s="81">
        <f>'BITÁCORA CALIDAD DE AGUA '!CI135</f>
        <v>0</v>
      </c>
      <c r="R329" s="81">
        <f>'BITÁCORA CALIDAD DE AGUA '!CL135</f>
        <v>0</v>
      </c>
      <c r="S329" s="81">
        <f>'BITÁCORA CALIDAD DE AGUA '!CO135</f>
        <v>0</v>
      </c>
      <c r="T329" s="130"/>
      <c r="U329" s="130"/>
      <c r="V329" s="130"/>
      <c r="W329" s="81">
        <f>INDEX('Tabla datos 1'!E329:V329,MATCH(DASHBOARD!$B$96,'Tabla datos 1'!$E$1:$V$1,0))</f>
        <v>0</v>
      </c>
      <c r="X329" s="81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79" customFormat="1" ht="12.2" customHeight="1" x14ac:dyDescent="0.25">
      <c r="A330" s="79">
        <v>329</v>
      </c>
      <c r="B330" s="80">
        <f t="shared" si="5"/>
        <v>46179</v>
      </c>
      <c r="C330" s="85" t="s">
        <v>137</v>
      </c>
      <c r="D330" s="82">
        <v>1</v>
      </c>
      <c r="E330" s="87">
        <f>'BITÁCORA CALIDAD DE AGUA '!AY136</f>
        <v>0</v>
      </c>
      <c r="F330" s="87">
        <f>'BITÁCORA CALIDAD DE AGUA '!BB136</f>
        <v>0</v>
      </c>
      <c r="G330" s="87">
        <f>'BITÁCORA CALIDAD DE AGUA '!BE136</f>
        <v>0</v>
      </c>
      <c r="H330" s="87">
        <f>'BITÁCORA CALIDAD DE AGUA '!BH136</f>
        <v>0</v>
      </c>
      <c r="I330" s="87">
        <f>'BITÁCORA CALIDAD DE AGUA '!BK136</f>
        <v>0</v>
      </c>
      <c r="J330" s="87">
        <f>'BITÁCORA CALIDAD DE AGUA '!BN136</f>
        <v>0</v>
      </c>
      <c r="K330" s="87">
        <f>'BITÁCORA CALIDAD DE AGUA '!BQ136</f>
        <v>0</v>
      </c>
      <c r="L330" s="87">
        <f>'BITÁCORA CALIDAD DE AGUA '!BT136</f>
        <v>0</v>
      </c>
      <c r="M330" s="87">
        <f>'BITÁCORA CALIDAD DE AGUA '!BW136</f>
        <v>0</v>
      </c>
      <c r="N330" s="87">
        <f>'BITÁCORA CALIDAD DE AGUA '!BZ136</f>
        <v>0</v>
      </c>
      <c r="O330" s="87">
        <f>'BITÁCORA CALIDAD DE AGUA '!CC136</f>
        <v>0</v>
      </c>
      <c r="P330" s="81">
        <f>'BITÁCORA CALIDAD DE AGUA '!CF136</f>
        <v>0</v>
      </c>
      <c r="Q330" s="81">
        <f>'BITÁCORA CALIDAD DE AGUA '!CI136</f>
        <v>0</v>
      </c>
      <c r="R330" s="81">
        <f>'BITÁCORA CALIDAD DE AGUA '!CL136</f>
        <v>0</v>
      </c>
      <c r="S330" s="81">
        <f>'BITÁCORA CALIDAD DE AGUA '!CO136</f>
        <v>0</v>
      </c>
      <c r="T330" s="130"/>
      <c r="U330" s="130"/>
      <c r="V330" s="130"/>
      <c r="W330" s="81">
        <f>INDEX('Tabla datos 1'!E330:V330,MATCH(DASHBOARD!$B$96,'Tabla datos 1'!$E$1:$V$1,0))</f>
        <v>0</v>
      </c>
      <c r="X330" s="81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79" customFormat="1" ht="12.2" customHeight="1" x14ac:dyDescent="0.25">
      <c r="A331" s="79">
        <v>330</v>
      </c>
      <c r="B331" s="80">
        <f t="shared" si="5"/>
        <v>46179</v>
      </c>
      <c r="C331" s="85" t="s">
        <v>138</v>
      </c>
      <c r="D331" s="82">
        <v>1</v>
      </c>
      <c r="E331" s="87">
        <f>'BITÁCORA CALIDAD DE AGUA '!AY137</f>
        <v>0</v>
      </c>
      <c r="F331" s="87">
        <f>'BITÁCORA CALIDAD DE AGUA '!BB137</f>
        <v>0</v>
      </c>
      <c r="G331" s="87">
        <f>'BITÁCORA CALIDAD DE AGUA '!BE137</f>
        <v>0</v>
      </c>
      <c r="H331" s="87">
        <f>'BITÁCORA CALIDAD DE AGUA '!BH137</f>
        <v>0</v>
      </c>
      <c r="I331" s="87">
        <f>'BITÁCORA CALIDAD DE AGUA '!BK137</f>
        <v>0</v>
      </c>
      <c r="J331" s="87">
        <f>'BITÁCORA CALIDAD DE AGUA '!BN137</f>
        <v>0</v>
      </c>
      <c r="K331" s="87">
        <f>'BITÁCORA CALIDAD DE AGUA '!BQ137</f>
        <v>0</v>
      </c>
      <c r="L331" s="87">
        <f>'BITÁCORA CALIDAD DE AGUA '!BT137</f>
        <v>0</v>
      </c>
      <c r="M331" s="87">
        <f>'BITÁCORA CALIDAD DE AGUA '!BW137</f>
        <v>0</v>
      </c>
      <c r="N331" s="87">
        <f>'BITÁCORA CALIDAD DE AGUA '!BZ137</f>
        <v>0</v>
      </c>
      <c r="O331" s="87">
        <f>'BITÁCORA CALIDAD DE AGUA '!CC137</f>
        <v>0</v>
      </c>
      <c r="P331" s="81">
        <f>'BITÁCORA CALIDAD DE AGUA '!CF137</f>
        <v>0</v>
      </c>
      <c r="Q331" s="81">
        <f>'BITÁCORA CALIDAD DE AGUA '!CI137</f>
        <v>0</v>
      </c>
      <c r="R331" s="81">
        <f>'BITÁCORA CALIDAD DE AGUA '!CL137</f>
        <v>0</v>
      </c>
      <c r="S331" s="81">
        <f>'BITÁCORA CALIDAD DE AGUA '!CO137</f>
        <v>0</v>
      </c>
      <c r="T331" s="130"/>
      <c r="U331" s="130"/>
      <c r="V331" s="130"/>
      <c r="W331" s="81">
        <f>INDEX('Tabla datos 1'!E331:V331,MATCH(DASHBOARD!$B$96,'Tabla datos 1'!$E$1:$V$1,0))</f>
        <v>0</v>
      </c>
      <c r="X331" s="81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79" customFormat="1" ht="12.2" customHeight="1" x14ac:dyDescent="0.25">
      <c r="A332" s="79">
        <v>331</v>
      </c>
      <c r="B332" s="80">
        <f t="shared" si="5"/>
        <v>46179</v>
      </c>
      <c r="C332" s="85" t="s">
        <v>139</v>
      </c>
      <c r="D332" s="82">
        <v>1</v>
      </c>
      <c r="E332" s="87">
        <f>'BITÁCORA CALIDAD DE AGUA '!AY138</f>
        <v>0</v>
      </c>
      <c r="F332" s="87">
        <f>'BITÁCORA CALIDAD DE AGUA '!BB138</f>
        <v>0</v>
      </c>
      <c r="G332" s="87">
        <f>'BITÁCORA CALIDAD DE AGUA '!BE138</f>
        <v>0</v>
      </c>
      <c r="H332" s="87">
        <f>'BITÁCORA CALIDAD DE AGUA '!BH138</f>
        <v>0</v>
      </c>
      <c r="I332" s="87">
        <f>'BITÁCORA CALIDAD DE AGUA '!BK138</f>
        <v>0</v>
      </c>
      <c r="J332" s="87">
        <f>'BITÁCORA CALIDAD DE AGUA '!BN138</f>
        <v>0</v>
      </c>
      <c r="K332" s="87">
        <f>'BITÁCORA CALIDAD DE AGUA '!BQ138</f>
        <v>0</v>
      </c>
      <c r="L332" s="87">
        <f>'BITÁCORA CALIDAD DE AGUA '!BT138</f>
        <v>0</v>
      </c>
      <c r="M332" s="87">
        <f>'BITÁCORA CALIDAD DE AGUA '!BW138</f>
        <v>0</v>
      </c>
      <c r="N332" s="87">
        <f>'BITÁCORA CALIDAD DE AGUA '!BZ138</f>
        <v>0</v>
      </c>
      <c r="O332" s="87">
        <f>'BITÁCORA CALIDAD DE AGUA '!CC138</f>
        <v>0</v>
      </c>
      <c r="P332" s="81">
        <f>'BITÁCORA CALIDAD DE AGUA '!CF138</f>
        <v>0</v>
      </c>
      <c r="Q332" s="81">
        <f>'BITÁCORA CALIDAD DE AGUA '!CI138</f>
        <v>0</v>
      </c>
      <c r="R332" s="81">
        <f>'BITÁCORA CALIDAD DE AGUA '!CL138</f>
        <v>0</v>
      </c>
      <c r="S332" s="81">
        <f>'BITÁCORA CALIDAD DE AGUA '!CO138</f>
        <v>0</v>
      </c>
      <c r="T332" s="130"/>
      <c r="U332" s="130"/>
      <c r="V332" s="130"/>
      <c r="W332" s="81">
        <f>INDEX('Tabla datos 1'!E332:V332,MATCH(DASHBOARD!$B$96,'Tabla datos 1'!$E$1:$V$1,0))</f>
        <v>0</v>
      </c>
      <c r="X332" s="81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79" customFormat="1" x14ac:dyDescent="0.25">
      <c r="A333" s="79">
        <v>332</v>
      </c>
      <c r="B333" s="80">
        <f t="shared" si="5"/>
        <v>46179</v>
      </c>
      <c r="C333" s="85" t="s">
        <v>140</v>
      </c>
      <c r="D333" s="82">
        <v>1</v>
      </c>
      <c r="E333" s="87">
        <f>'BITÁCORA CALIDAD DE AGUA '!AY139</f>
        <v>0</v>
      </c>
      <c r="F333" s="87">
        <f>'BITÁCORA CALIDAD DE AGUA '!BB139</f>
        <v>0</v>
      </c>
      <c r="G333" s="87">
        <f>'BITÁCORA CALIDAD DE AGUA '!BE139</f>
        <v>0</v>
      </c>
      <c r="H333" s="87">
        <f>'BITÁCORA CALIDAD DE AGUA '!BH139</f>
        <v>0</v>
      </c>
      <c r="I333" s="87">
        <f>'BITÁCORA CALIDAD DE AGUA '!BK139</f>
        <v>0</v>
      </c>
      <c r="J333" s="87">
        <f>'BITÁCORA CALIDAD DE AGUA '!BN139</f>
        <v>0</v>
      </c>
      <c r="K333" s="87">
        <f>'BITÁCORA CALIDAD DE AGUA '!BQ139</f>
        <v>0</v>
      </c>
      <c r="L333" s="87">
        <f>'BITÁCORA CALIDAD DE AGUA '!BT139</f>
        <v>0</v>
      </c>
      <c r="M333" s="87">
        <f>'BITÁCORA CALIDAD DE AGUA '!BW139</f>
        <v>0</v>
      </c>
      <c r="N333" s="87">
        <f>'BITÁCORA CALIDAD DE AGUA '!BZ139</f>
        <v>0</v>
      </c>
      <c r="O333" s="87">
        <f>'BITÁCORA CALIDAD DE AGUA '!CC139</f>
        <v>0</v>
      </c>
      <c r="P333" s="81">
        <f>'BITÁCORA CALIDAD DE AGUA '!CF139</f>
        <v>0</v>
      </c>
      <c r="Q333" s="81">
        <f>'BITÁCORA CALIDAD DE AGUA '!CI139</f>
        <v>0</v>
      </c>
      <c r="R333" s="81">
        <f>'BITÁCORA CALIDAD DE AGUA '!CL139</f>
        <v>0</v>
      </c>
      <c r="S333" s="81">
        <f>'BITÁCORA CALIDAD DE AGUA '!CO139</f>
        <v>0</v>
      </c>
      <c r="T333" s="130"/>
      <c r="U333" s="130"/>
      <c r="V333" s="130"/>
      <c r="W333" s="81">
        <f>INDEX('Tabla datos 1'!E333:V333,MATCH(DASHBOARD!$B$96,'Tabla datos 1'!$E$1:$V$1,0))</f>
        <v>0</v>
      </c>
      <c r="X333" s="81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79" customFormat="1" x14ac:dyDescent="0.25">
      <c r="A334" s="79">
        <v>333</v>
      </c>
      <c r="B334" s="80">
        <f t="shared" si="5"/>
        <v>46179</v>
      </c>
      <c r="C334" s="85" t="s">
        <v>141</v>
      </c>
      <c r="D334" s="82">
        <v>1</v>
      </c>
      <c r="E334" s="87">
        <f>'BITÁCORA CALIDAD DE AGUA '!AY140</f>
        <v>0</v>
      </c>
      <c r="F334" s="87">
        <f>'BITÁCORA CALIDAD DE AGUA '!BB140</f>
        <v>0</v>
      </c>
      <c r="G334" s="87">
        <f>'BITÁCORA CALIDAD DE AGUA '!BE140</f>
        <v>0</v>
      </c>
      <c r="H334" s="87">
        <f>'BITÁCORA CALIDAD DE AGUA '!BH140</f>
        <v>0</v>
      </c>
      <c r="I334" s="87">
        <f>'BITÁCORA CALIDAD DE AGUA '!BK140</f>
        <v>0</v>
      </c>
      <c r="J334" s="87">
        <f>'BITÁCORA CALIDAD DE AGUA '!BN140</f>
        <v>0</v>
      </c>
      <c r="K334" s="87">
        <f>'BITÁCORA CALIDAD DE AGUA '!BQ140</f>
        <v>0</v>
      </c>
      <c r="L334" s="87">
        <f>'BITÁCORA CALIDAD DE AGUA '!BT140</f>
        <v>0</v>
      </c>
      <c r="M334" s="87">
        <f>'BITÁCORA CALIDAD DE AGUA '!BW140</f>
        <v>0</v>
      </c>
      <c r="N334" s="87">
        <f>'BITÁCORA CALIDAD DE AGUA '!BZ140</f>
        <v>0</v>
      </c>
      <c r="O334" s="87">
        <f>'BITÁCORA CALIDAD DE AGUA '!CC140</f>
        <v>0</v>
      </c>
      <c r="P334" s="81">
        <f>'BITÁCORA CALIDAD DE AGUA '!CF140</f>
        <v>0</v>
      </c>
      <c r="Q334" s="81">
        <f>'BITÁCORA CALIDAD DE AGUA '!CI140</f>
        <v>0</v>
      </c>
      <c r="R334" s="81">
        <f>'BITÁCORA CALIDAD DE AGUA '!CL140</f>
        <v>0</v>
      </c>
      <c r="S334" s="81">
        <f>'BITÁCORA CALIDAD DE AGUA '!CO140</f>
        <v>0</v>
      </c>
      <c r="T334" s="130"/>
      <c r="U334" s="130"/>
      <c r="V334" s="130"/>
      <c r="W334" s="81">
        <f>INDEX('Tabla datos 1'!E334:V334,MATCH(DASHBOARD!$B$96,'Tabla datos 1'!$E$1:$V$1,0))</f>
        <v>0</v>
      </c>
      <c r="X334" s="81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79" customFormat="1" x14ac:dyDescent="0.25">
      <c r="A335" s="79">
        <v>334</v>
      </c>
      <c r="B335" s="80">
        <f t="shared" si="5"/>
        <v>46179</v>
      </c>
      <c r="C335" s="85" t="s">
        <v>142</v>
      </c>
      <c r="D335" s="82">
        <v>1</v>
      </c>
      <c r="E335" s="87">
        <f>'BITÁCORA CALIDAD DE AGUA '!AY141</f>
        <v>7770</v>
      </c>
      <c r="F335" s="87">
        <f>'BITÁCORA CALIDAD DE AGUA '!BB141</f>
        <v>6380</v>
      </c>
      <c r="G335" s="87">
        <f>'BITÁCORA CALIDAD DE AGUA '!BE141</f>
        <v>6220</v>
      </c>
      <c r="H335" s="87">
        <f>'BITÁCORA CALIDAD DE AGUA '!BH141</f>
        <v>0</v>
      </c>
      <c r="I335" s="87">
        <f>'BITÁCORA CALIDAD DE AGUA '!BK141</f>
        <v>0</v>
      </c>
      <c r="J335" s="87">
        <f>'BITÁCORA CALIDAD DE AGUA '!BN141</f>
        <v>0</v>
      </c>
      <c r="K335" s="87">
        <f>'BITÁCORA CALIDAD DE AGUA '!BQ141</f>
        <v>0</v>
      </c>
      <c r="L335" s="87">
        <f>'BITÁCORA CALIDAD DE AGUA '!BT141</f>
        <v>6110</v>
      </c>
      <c r="M335" s="87">
        <f>'BITÁCORA CALIDAD DE AGUA '!BW141</f>
        <v>6170</v>
      </c>
      <c r="N335" s="87">
        <f>'BITÁCORA CALIDAD DE AGUA '!BZ141</f>
        <v>13370</v>
      </c>
      <c r="O335" s="87">
        <f>'BITÁCORA CALIDAD DE AGUA '!CC141</f>
        <v>0</v>
      </c>
      <c r="P335" s="81">
        <f>'BITÁCORA CALIDAD DE AGUA '!CF141</f>
        <v>0</v>
      </c>
      <c r="Q335" s="81">
        <f>'BITÁCORA CALIDAD DE AGUA '!CI141</f>
        <v>0</v>
      </c>
      <c r="R335" s="81">
        <f>'BITÁCORA CALIDAD DE AGUA '!CL141</f>
        <v>0</v>
      </c>
      <c r="S335" s="81">
        <f>'BITÁCORA CALIDAD DE AGUA '!CO141</f>
        <v>0</v>
      </c>
      <c r="T335" s="130"/>
      <c r="U335" s="130"/>
      <c r="V335" s="130"/>
      <c r="W335" s="81">
        <f>INDEX('Tabla datos 1'!E335:V335,MATCH(DASHBOARD!$B$96,'Tabla datos 1'!$E$1:$V$1,0))</f>
        <v>6220</v>
      </c>
      <c r="X335" s="81">
        <f>INDEX('Tabla datos 1'!E335:V335,MATCH(DASHBOARD!$B$275,'Tabla datos 1'!$E$1:$V$1,0))</f>
        <v>6220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79" customFormat="1" x14ac:dyDescent="0.25">
      <c r="A336" s="79">
        <v>335</v>
      </c>
      <c r="B336" s="80">
        <f t="shared" si="5"/>
        <v>46179</v>
      </c>
      <c r="C336" s="85" t="s">
        <v>143</v>
      </c>
      <c r="D336" s="82">
        <v>1</v>
      </c>
      <c r="E336" s="87">
        <f>'BITÁCORA CALIDAD DE AGUA '!AY142</f>
        <v>2599</v>
      </c>
      <c r="F336" s="87">
        <f>'BITÁCORA CALIDAD DE AGUA '!BB142</f>
        <v>8343</v>
      </c>
      <c r="G336" s="87">
        <f>'BITÁCORA CALIDAD DE AGUA '!BE142</f>
        <v>847</v>
      </c>
      <c r="H336" s="87">
        <f>'BITÁCORA CALIDAD DE AGUA '!BH142</f>
        <v>0</v>
      </c>
      <c r="I336" s="87">
        <f>'BITÁCORA CALIDAD DE AGUA '!BK142</f>
        <v>0</v>
      </c>
      <c r="J336" s="87">
        <f>'BITÁCORA CALIDAD DE AGUA '!BN142</f>
        <v>0</v>
      </c>
      <c r="K336" s="87">
        <f>'BITÁCORA CALIDAD DE AGUA '!BQ142</f>
        <v>0</v>
      </c>
      <c r="L336" s="87">
        <f>'BITÁCORA CALIDAD DE AGUA '!BT142</f>
        <v>620</v>
      </c>
      <c r="M336" s="87">
        <f>'BITÁCORA CALIDAD DE AGUA '!BW142</f>
        <v>644</v>
      </c>
      <c r="N336" s="87">
        <f>'BITÁCORA CALIDAD DE AGUA '!BZ142</f>
        <v>2137</v>
      </c>
      <c r="O336" s="87">
        <f>'BITÁCORA CALIDAD DE AGUA '!CC142</f>
        <v>0</v>
      </c>
      <c r="P336" s="81">
        <f>'BITÁCORA CALIDAD DE AGUA '!CF142</f>
        <v>0</v>
      </c>
      <c r="Q336" s="81">
        <f>'BITÁCORA CALIDAD DE AGUA '!CI142</f>
        <v>0</v>
      </c>
      <c r="R336" s="81">
        <f>'BITÁCORA CALIDAD DE AGUA '!CL142</f>
        <v>0</v>
      </c>
      <c r="S336" s="81">
        <f>'BITÁCORA CALIDAD DE AGUA '!CO142</f>
        <v>0</v>
      </c>
      <c r="T336" s="130"/>
      <c r="U336" s="130"/>
      <c r="V336" s="130"/>
      <c r="W336" s="81">
        <f>INDEX('Tabla datos 1'!E336:V336,MATCH(DASHBOARD!$B$96,'Tabla datos 1'!$E$1:$V$1,0))</f>
        <v>847</v>
      </c>
      <c r="X336" s="81">
        <f>INDEX('Tabla datos 1'!E336:V336,MATCH(DASHBOARD!$B$275,'Tabla datos 1'!$E$1:$V$1,0))</f>
        <v>847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2" customFormat="1" ht="15.75" thickBot="1" x14ac:dyDescent="0.3">
      <c r="A337" s="79">
        <v>336</v>
      </c>
      <c r="B337" s="80">
        <f t="shared" si="5"/>
        <v>46179</v>
      </c>
      <c r="C337" s="88" t="s">
        <v>144</v>
      </c>
      <c r="D337" s="89">
        <v>1</v>
      </c>
      <c r="E337" s="90">
        <f>'BITÁCORA CALIDAD DE AGUA '!AY143</f>
        <v>0</v>
      </c>
      <c r="F337" s="90">
        <f>'BITÁCORA CALIDAD DE AGUA '!BB143</f>
        <v>0</v>
      </c>
      <c r="G337" s="90">
        <f>'BITÁCORA CALIDAD DE AGUA '!BE143</f>
        <v>0</v>
      </c>
      <c r="H337" s="90">
        <f>'BITÁCORA CALIDAD DE AGUA '!BH143</f>
        <v>0</v>
      </c>
      <c r="I337" s="90">
        <f>'BITÁCORA CALIDAD DE AGUA '!BK143</f>
        <v>0</v>
      </c>
      <c r="J337" s="90">
        <f>'BITÁCORA CALIDAD DE AGUA '!BN143</f>
        <v>0</v>
      </c>
      <c r="K337" s="90">
        <f>'BITÁCORA CALIDAD DE AGUA '!BQ143</f>
        <v>0</v>
      </c>
      <c r="L337" s="90">
        <f>'BITÁCORA CALIDAD DE AGUA '!BT143</f>
        <v>0</v>
      </c>
      <c r="M337" s="90">
        <f>'BITÁCORA CALIDAD DE AGUA '!BW143</f>
        <v>0</v>
      </c>
      <c r="N337" s="90">
        <f>'BITÁCORA CALIDAD DE AGUA '!BZ143</f>
        <v>0</v>
      </c>
      <c r="O337" s="90">
        <f>'BITÁCORA CALIDAD DE AGUA '!CC143</f>
        <v>0</v>
      </c>
      <c r="P337" s="91">
        <f>'BITÁCORA CALIDAD DE AGUA '!CF143</f>
        <v>0</v>
      </c>
      <c r="Q337" s="91">
        <f>'BITÁCORA CALIDAD DE AGUA '!CI143</f>
        <v>0</v>
      </c>
      <c r="R337" s="91">
        <f>'BITÁCORA CALIDAD DE AGUA '!CL143</f>
        <v>0</v>
      </c>
      <c r="S337" s="91">
        <f>'BITÁCORA CALIDAD DE AGUA '!CO143</f>
        <v>0</v>
      </c>
      <c r="T337" s="131"/>
      <c r="U337" s="131"/>
      <c r="V337" s="131"/>
      <c r="W337" s="91">
        <f>INDEX('Tabla datos 1'!E337:V337,MATCH(DASHBOARD!$B$96,'Tabla datos 1'!$E$1:$V$1,0))</f>
        <v>0</v>
      </c>
      <c r="X337" s="91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6" customFormat="1" ht="12.2" customHeight="1" x14ac:dyDescent="0.25">
      <c r="A338" s="79">
        <v>337</v>
      </c>
      <c r="B338" s="97">
        <f t="shared" si="5"/>
        <v>46179</v>
      </c>
      <c r="C338" s="93" t="s">
        <v>125</v>
      </c>
      <c r="D338" s="94">
        <v>2</v>
      </c>
      <c r="E338" s="95">
        <f>'BITÁCORA CALIDAD DE AGUA '!AZ123</f>
        <v>34.1</v>
      </c>
      <c r="F338" s="95">
        <f>'BITÁCORA CALIDAD DE AGUA '!BC123</f>
        <v>32.299999999999997</v>
      </c>
      <c r="G338" s="95">
        <f>'BITÁCORA CALIDAD DE AGUA '!BF123</f>
        <v>32.9</v>
      </c>
      <c r="H338" s="95">
        <f>'BITÁCORA CALIDAD DE AGUA '!BI123</f>
        <v>33.200000000000003</v>
      </c>
      <c r="I338" s="95">
        <f>'BITÁCORA CALIDAD DE AGUA '!BL123</f>
        <v>0</v>
      </c>
      <c r="J338" s="95">
        <f>'BITÁCORA CALIDAD DE AGUA '!BO123</f>
        <v>32.1</v>
      </c>
      <c r="K338" s="95">
        <f>'BITÁCORA CALIDAD DE AGUA '!BR123</f>
        <v>31.7</v>
      </c>
      <c r="L338" s="95">
        <f>'BITÁCORA CALIDAD DE AGUA '!BU123</f>
        <v>33.299999999999997</v>
      </c>
      <c r="M338" s="95">
        <f>'BITÁCORA CALIDAD DE AGUA '!BX123</f>
        <v>33</v>
      </c>
      <c r="N338" s="95">
        <f>'BITÁCORA CALIDAD DE AGUA '!CA123</f>
        <v>32</v>
      </c>
      <c r="O338" s="95">
        <f>'BITÁCORA CALIDAD DE AGUA '!CD123</f>
        <v>0</v>
      </c>
      <c r="P338" s="93">
        <f>'BITÁCORA CALIDAD DE AGUA '!CG123</f>
        <v>0</v>
      </c>
      <c r="Q338" s="93">
        <f>'BITÁCORA CALIDAD DE AGUA '!CJ123</f>
        <v>0</v>
      </c>
      <c r="R338" s="93">
        <f>'BITÁCORA CALIDAD DE AGUA '!CM123</f>
        <v>0</v>
      </c>
      <c r="S338" s="93">
        <f>'BITÁCORA CALIDAD DE AGUA '!CP123</f>
        <v>0</v>
      </c>
      <c r="T338" s="132"/>
      <c r="U338" s="132"/>
      <c r="V338" s="132"/>
      <c r="W338" s="93">
        <f>INDEX('Tabla datos 1'!E338:V338,MATCH(DASHBOARD!$B$96,'Tabla datos 1'!$E$1:$V$1,0))</f>
        <v>32.9</v>
      </c>
      <c r="X338" s="93">
        <f>INDEX('Tabla datos 1'!E338:V338,MATCH(DASHBOARD!$B$275,'Tabla datos 1'!$E$1:$V$1,0))</f>
        <v>32.9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6" customFormat="1" ht="12.2" customHeight="1" x14ac:dyDescent="0.25">
      <c r="A339" s="79">
        <v>338</v>
      </c>
      <c r="B339" s="97">
        <f t="shared" si="5"/>
        <v>46179</v>
      </c>
      <c r="C339" s="98" t="s">
        <v>8</v>
      </c>
      <c r="D339" s="99">
        <v>2</v>
      </c>
      <c r="E339" s="100">
        <f>'BITÁCORA CALIDAD DE AGUA '!AZ124</f>
        <v>9.36</v>
      </c>
      <c r="F339" s="100">
        <f>'BITÁCORA CALIDAD DE AGUA '!BC124</f>
        <v>6.8</v>
      </c>
      <c r="G339" s="100">
        <f>'BITÁCORA CALIDAD DE AGUA '!BF124</f>
        <v>6.79</v>
      </c>
      <c r="H339" s="100">
        <f>'BITÁCORA CALIDAD DE AGUA '!BI124</f>
        <v>7.19</v>
      </c>
      <c r="I339" s="100">
        <f>'BITÁCORA CALIDAD DE AGUA '!BL124</f>
        <v>0</v>
      </c>
      <c r="J339" s="100">
        <f>'BITÁCORA CALIDAD DE AGUA '!BO124</f>
        <v>7.62</v>
      </c>
      <c r="K339" s="100">
        <f>'BITÁCORA CALIDAD DE AGUA '!BR124</f>
        <v>7.32</v>
      </c>
      <c r="L339" s="100">
        <f>'BITÁCORA CALIDAD DE AGUA '!BU124</f>
        <v>7.72</v>
      </c>
      <c r="M339" s="100">
        <f>'BITÁCORA CALIDAD DE AGUA '!BX124</f>
        <v>7.63</v>
      </c>
      <c r="N339" s="100">
        <f>'BITÁCORA CALIDAD DE AGUA '!CA124</f>
        <v>7.27</v>
      </c>
      <c r="O339" s="100">
        <f>'BITÁCORA CALIDAD DE AGUA '!CD124</f>
        <v>0</v>
      </c>
      <c r="P339" s="101">
        <f>'BITÁCORA CALIDAD DE AGUA '!CG124</f>
        <v>0</v>
      </c>
      <c r="Q339" s="101">
        <f>'BITÁCORA CALIDAD DE AGUA '!CJ124</f>
        <v>0</v>
      </c>
      <c r="R339" s="101">
        <f>'BITÁCORA CALIDAD DE AGUA '!CM124</f>
        <v>0</v>
      </c>
      <c r="S339" s="101">
        <f>'BITÁCORA CALIDAD DE AGUA '!CP124</f>
        <v>0</v>
      </c>
      <c r="T339" s="133"/>
      <c r="U339" s="133"/>
      <c r="V339" s="133"/>
      <c r="W339" s="101">
        <f>INDEX('Tabla datos 1'!E339:V339,MATCH(DASHBOARD!$B$96,'Tabla datos 1'!$E$1:$V$1,0))</f>
        <v>6.79</v>
      </c>
      <c r="X339" s="101">
        <f>INDEX('Tabla datos 1'!E339:V339,MATCH(DASHBOARD!$B$275,'Tabla datos 1'!$E$1:$V$1,0))</f>
        <v>6.79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6" customFormat="1" ht="12.2" customHeight="1" x14ac:dyDescent="0.25">
      <c r="A340" s="79">
        <v>339</v>
      </c>
      <c r="B340" s="97">
        <f t="shared" si="5"/>
        <v>46179</v>
      </c>
      <c r="C340" s="102" t="s">
        <v>126</v>
      </c>
      <c r="D340" s="99">
        <v>2</v>
      </c>
      <c r="E340" s="103">
        <f>'BITÁCORA CALIDAD DE AGUA '!AZ125</f>
        <v>0</v>
      </c>
      <c r="F340" s="103">
        <f>'BITÁCORA CALIDAD DE AGUA '!BC125</f>
        <v>0</v>
      </c>
      <c r="G340" s="103">
        <f>'BITÁCORA CALIDAD DE AGUA '!BF125</f>
        <v>0</v>
      </c>
      <c r="H340" s="103">
        <f>'BITÁCORA CALIDAD DE AGUA '!BI125</f>
        <v>0</v>
      </c>
      <c r="I340" s="103">
        <f>'BITÁCORA CALIDAD DE AGUA '!BL125</f>
        <v>0</v>
      </c>
      <c r="J340" s="103">
        <f>'BITÁCORA CALIDAD DE AGUA '!BO125</f>
        <v>0</v>
      </c>
      <c r="K340" s="103">
        <f>'BITÁCORA CALIDAD DE AGUA '!BR125</f>
        <v>0</v>
      </c>
      <c r="L340" s="103">
        <f>'BITÁCORA CALIDAD DE AGUA '!BU125</f>
        <v>0</v>
      </c>
      <c r="M340" s="103">
        <f>'BITÁCORA CALIDAD DE AGUA '!BX125</f>
        <v>0</v>
      </c>
      <c r="N340" s="103">
        <f>'BITÁCORA CALIDAD DE AGUA '!CA125</f>
        <v>0</v>
      </c>
      <c r="O340" s="103">
        <f>'BITÁCORA CALIDAD DE AGUA '!CD125</f>
        <v>0</v>
      </c>
      <c r="P340" s="102">
        <f>'BITÁCORA CALIDAD DE AGUA '!CG125</f>
        <v>0</v>
      </c>
      <c r="Q340" s="102">
        <f>'BITÁCORA CALIDAD DE AGUA '!CJ125</f>
        <v>0</v>
      </c>
      <c r="R340" s="102">
        <f>'BITÁCORA CALIDAD DE AGUA '!CM125</f>
        <v>0</v>
      </c>
      <c r="S340" s="102">
        <f>'BITÁCORA CALIDAD DE AGUA '!CP125</f>
        <v>0</v>
      </c>
      <c r="T340" s="134"/>
      <c r="U340" s="134"/>
      <c r="V340" s="134"/>
      <c r="W340" s="102">
        <f>INDEX('Tabla datos 1'!E340:V340,MATCH(DASHBOARD!$B$96,'Tabla datos 1'!$E$1:$V$1,0))</f>
        <v>0</v>
      </c>
      <c r="X340" s="102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6" customFormat="1" ht="12.2" customHeight="1" x14ac:dyDescent="0.25">
      <c r="A341" s="79">
        <v>340</v>
      </c>
      <c r="B341" s="97">
        <f t="shared" si="5"/>
        <v>46179</v>
      </c>
      <c r="C341" s="102" t="s">
        <v>127</v>
      </c>
      <c r="D341" s="99">
        <v>2</v>
      </c>
      <c r="E341" s="104">
        <f>'BITÁCORA CALIDAD DE AGUA '!AZ126</f>
        <v>1608</v>
      </c>
      <c r="F341" s="104">
        <f>'BITÁCORA CALIDAD DE AGUA '!BC126</f>
        <v>2370</v>
      </c>
      <c r="G341" s="104">
        <f>'BITÁCORA CALIDAD DE AGUA '!BF126</f>
        <v>2311</v>
      </c>
      <c r="H341" s="104">
        <f>'BITÁCORA CALIDAD DE AGUA '!BI126</f>
        <v>0</v>
      </c>
      <c r="I341" s="104">
        <f>'BITÁCORA CALIDAD DE AGUA '!BL126</f>
        <v>0</v>
      </c>
      <c r="J341" s="104">
        <f>'BITÁCORA CALIDAD DE AGUA '!BO126</f>
        <v>0</v>
      </c>
      <c r="K341" s="104">
        <f>'BITÁCORA CALIDAD DE AGUA '!BR126</f>
        <v>0</v>
      </c>
      <c r="L341" s="104">
        <f>'BITÁCORA CALIDAD DE AGUA '!BU126</f>
        <v>2500</v>
      </c>
      <c r="M341" s="104">
        <f>'BITÁCORA CALIDAD DE AGUA '!BX126</f>
        <v>2450</v>
      </c>
      <c r="N341" s="104">
        <f>'BITÁCORA CALIDAD DE AGUA '!CA126</f>
        <v>3730</v>
      </c>
      <c r="O341" s="104">
        <f>'BITÁCORA CALIDAD DE AGUA '!CD126</f>
        <v>0</v>
      </c>
      <c r="P341" s="98">
        <f>'BITÁCORA CALIDAD DE AGUA '!CG126</f>
        <v>0</v>
      </c>
      <c r="Q341" s="98">
        <f>'BITÁCORA CALIDAD DE AGUA '!CJ126</f>
        <v>0</v>
      </c>
      <c r="R341" s="98">
        <f>'BITÁCORA CALIDAD DE AGUA '!CM126</f>
        <v>0</v>
      </c>
      <c r="S341" s="98">
        <f>'BITÁCORA CALIDAD DE AGUA '!CP126</f>
        <v>0</v>
      </c>
      <c r="T341" s="135"/>
      <c r="U341" s="135"/>
      <c r="V341" s="135"/>
      <c r="W341" s="98">
        <f>INDEX('Tabla datos 1'!E341:V341,MATCH(DASHBOARD!$B$96,'Tabla datos 1'!$E$1:$V$1,0))</f>
        <v>2311</v>
      </c>
      <c r="X341" s="98">
        <f>INDEX('Tabla datos 1'!E341:V341,MATCH(DASHBOARD!$B$275,'Tabla datos 1'!$E$1:$V$1,0))</f>
        <v>2311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6" customFormat="1" ht="12.2" customHeight="1" x14ac:dyDescent="0.25">
      <c r="A342" s="79">
        <v>341</v>
      </c>
      <c r="B342" s="97">
        <f t="shared" si="5"/>
        <v>46179</v>
      </c>
      <c r="C342" s="102" t="s">
        <v>128</v>
      </c>
      <c r="D342" s="99">
        <v>2</v>
      </c>
      <c r="E342" s="104">
        <f>'BITÁCORA CALIDAD DE AGUA '!AZ127</f>
        <v>242</v>
      </c>
      <c r="F342" s="104">
        <f>'BITÁCORA CALIDAD DE AGUA '!BC127</f>
        <v>780</v>
      </c>
      <c r="G342" s="104">
        <f>'BITÁCORA CALIDAD DE AGUA '!BF127</f>
        <v>34</v>
      </c>
      <c r="H342" s="104">
        <f>'BITÁCORA CALIDAD DE AGUA '!BI127</f>
        <v>7622</v>
      </c>
      <c r="I342" s="104">
        <f>'BITÁCORA CALIDAD DE AGUA '!BL127</f>
        <v>0</v>
      </c>
      <c r="J342" s="104">
        <f>'BITÁCORA CALIDAD DE AGUA '!BO127</f>
        <v>13421</v>
      </c>
      <c r="K342" s="104">
        <f>'BITÁCORA CALIDAD DE AGUA '!BR127</f>
        <v>13060</v>
      </c>
      <c r="L342" s="104">
        <f>'BITÁCORA CALIDAD DE AGUA '!BU127</f>
        <v>0</v>
      </c>
      <c r="M342" s="104">
        <f>'BITÁCORA CALIDAD DE AGUA '!BX127</f>
        <v>13</v>
      </c>
      <c r="N342" s="104">
        <f>'BITÁCORA CALIDAD DE AGUA '!CA127</f>
        <v>25</v>
      </c>
      <c r="O342" s="104">
        <f>'BITÁCORA CALIDAD DE AGUA '!CD127</f>
        <v>0</v>
      </c>
      <c r="P342" s="98">
        <f>'BITÁCORA CALIDAD DE AGUA '!CG127</f>
        <v>0</v>
      </c>
      <c r="Q342" s="98">
        <f>'BITÁCORA CALIDAD DE AGUA '!CJ127</f>
        <v>0</v>
      </c>
      <c r="R342" s="98">
        <f>'BITÁCORA CALIDAD DE AGUA '!CM127</f>
        <v>0</v>
      </c>
      <c r="S342" s="98">
        <f>'BITÁCORA CALIDAD DE AGUA '!CP127</f>
        <v>0</v>
      </c>
      <c r="T342" s="135"/>
      <c r="U342" s="135"/>
      <c r="V342" s="135"/>
      <c r="W342" s="98">
        <f>INDEX('Tabla datos 1'!E342:V342,MATCH(DASHBOARD!$B$96,'Tabla datos 1'!$E$1:$V$1,0))</f>
        <v>34</v>
      </c>
      <c r="X342" s="98">
        <f>INDEX('Tabla datos 1'!E342:V342,MATCH(DASHBOARD!$B$275,'Tabla datos 1'!$E$1:$V$1,0))</f>
        <v>34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6" customFormat="1" ht="12.2" customHeight="1" x14ac:dyDescent="0.25">
      <c r="A343" s="79">
        <v>342</v>
      </c>
      <c r="B343" s="97">
        <f t="shared" si="5"/>
        <v>46179</v>
      </c>
      <c r="C343" s="102" t="s">
        <v>129</v>
      </c>
      <c r="D343" s="99">
        <v>2</v>
      </c>
      <c r="E343" s="104">
        <f>'BITÁCORA CALIDAD DE AGUA '!AZ128</f>
        <v>0</v>
      </c>
      <c r="F343" s="104">
        <f>'BITÁCORA CALIDAD DE AGUA '!BC128</f>
        <v>0</v>
      </c>
      <c r="G343" s="104">
        <f>'BITÁCORA CALIDAD DE AGUA '!BF128</f>
        <v>0</v>
      </c>
      <c r="H343" s="104">
        <f>'BITÁCORA CALIDAD DE AGUA '!BI128</f>
        <v>900</v>
      </c>
      <c r="I343" s="104">
        <f>'BITÁCORA CALIDAD DE AGUA '!BL128</f>
        <v>0</v>
      </c>
      <c r="J343" s="104">
        <f>'BITÁCORA CALIDAD DE AGUA '!BO128</f>
        <v>1000</v>
      </c>
      <c r="K343" s="104">
        <f>'BITÁCORA CALIDAD DE AGUA '!BR128</f>
        <v>1000</v>
      </c>
      <c r="L343" s="104">
        <f>'BITÁCORA CALIDAD DE AGUA '!BU128</f>
        <v>0</v>
      </c>
      <c r="M343" s="104">
        <f>'BITÁCORA CALIDAD DE AGUA '!BX128</f>
        <v>0</v>
      </c>
      <c r="N343" s="104">
        <f>'BITÁCORA CALIDAD DE AGUA '!CA128</f>
        <v>0</v>
      </c>
      <c r="O343" s="104">
        <f>'BITÁCORA CALIDAD DE AGUA '!CD128</f>
        <v>0</v>
      </c>
      <c r="P343" s="98">
        <f>'BITÁCORA CALIDAD DE AGUA '!CG128</f>
        <v>0</v>
      </c>
      <c r="Q343" s="98">
        <f>'BITÁCORA CALIDAD DE AGUA '!CJ128</f>
        <v>0</v>
      </c>
      <c r="R343" s="98">
        <f>'BITÁCORA CALIDAD DE AGUA '!CM128</f>
        <v>0</v>
      </c>
      <c r="S343" s="98">
        <f>'BITÁCORA CALIDAD DE AGUA '!CP128</f>
        <v>0</v>
      </c>
      <c r="T343" s="135"/>
      <c r="U343" s="135"/>
      <c r="V343" s="135"/>
      <c r="W343" s="98">
        <f>INDEX('Tabla datos 1'!E343:V343,MATCH(DASHBOARD!$B$96,'Tabla datos 1'!$E$1:$V$1,0))</f>
        <v>0</v>
      </c>
      <c r="X343" s="98">
        <f>INDEX('Tabla datos 1'!E343:V343,MATCH(DASHBOARD!$B$275,'Tabla datos 1'!$E$1:$V$1,0))</f>
        <v>0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6" customFormat="1" ht="12.2" customHeight="1" x14ac:dyDescent="0.25">
      <c r="A344" s="79">
        <v>343</v>
      </c>
      <c r="B344" s="97">
        <f t="shared" si="5"/>
        <v>46179</v>
      </c>
      <c r="C344" s="102" t="s">
        <v>130</v>
      </c>
      <c r="D344" s="99">
        <v>2</v>
      </c>
      <c r="E344" s="104">
        <f>'BITÁCORA CALIDAD DE AGUA '!AZ129</f>
        <v>0</v>
      </c>
      <c r="F344" s="104">
        <f>'BITÁCORA CALIDAD DE AGUA '!BC129</f>
        <v>0</v>
      </c>
      <c r="G344" s="104">
        <f>'BITÁCORA CALIDAD DE AGUA '!BF129</f>
        <v>0</v>
      </c>
      <c r="H344" s="104">
        <f>'BITÁCORA CALIDAD DE AGUA '!BI129</f>
        <v>0</v>
      </c>
      <c r="I344" s="104">
        <f>'BITÁCORA CALIDAD DE AGUA '!BL129</f>
        <v>0</v>
      </c>
      <c r="J344" s="104">
        <f>'BITÁCORA CALIDAD DE AGUA '!BO129</f>
        <v>0</v>
      </c>
      <c r="K344" s="104">
        <f>'BITÁCORA CALIDAD DE AGUA '!BR129</f>
        <v>0</v>
      </c>
      <c r="L344" s="104">
        <f>'BITÁCORA CALIDAD DE AGUA '!BU129</f>
        <v>0</v>
      </c>
      <c r="M344" s="104">
        <f>'BITÁCORA CALIDAD DE AGUA '!BX129</f>
        <v>0</v>
      </c>
      <c r="N344" s="104">
        <f>'BITÁCORA CALIDAD DE AGUA '!CA129</f>
        <v>0</v>
      </c>
      <c r="O344" s="104">
        <f>'BITÁCORA CALIDAD DE AGUA '!CD129</f>
        <v>0</v>
      </c>
      <c r="P344" s="98">
        <f>'BITÁCORA CALIDAD DE AGUA '!CG129</f>
        <v>0</v>
      </c>
      <c r="Q344" s="98">
        <f>'BITÁCORA CALIDAD DE AGUA '!CJ129</f>
        <v>0</v>
      </c>
      <c r="R344" s="98">
        <f>'BITÁCORA CALIDAD DE AGUA '!CM129</f>
        <v>0</v>
      </c>
      <c r="S344" s="98">
        <f>'BITÁCORA CALIDAD DE AGUA '!CP129</f>
        <v>0</v>
      </c>
      <c r="T344" s="135"/>
      <c r="U344" s="135"/>
      <c r="V344" s="135"/>
      <c r="W344" s="98">
        <f>INDEX('Tabla datos 1'!E344:V344,MATCH(DASHBOARD!$B$96,'Tabla datos 1'!$E$1:$V$1,0))</f>
        <v>0</v>
      </c>
      <c r="X344" s="98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6" customFormat="1" ht="12.2" customHeight="1" x14ac:dyDescent="0.25">
      <c r="A345" s="79">
        <v>344</v>
      </c>
      <c r="B345" s="97">
        <f t="shared" si="5"/>
        <v>46179</v>
      </c>
      <c r="C345" s="102" t="s">
        <v>131</v>
      </c>
      <c r="D345" s="99">
        <v>2</v>
      </c>
      <c r="E345" s="104">
        <f>'BITÁCORA CALIDAD DE AGUA '!AZ130</f>
        <v>0</v>
      </c>
      <c r="F345" s="104">
        <f>'BITÁCORA CALIDAD DE AGUA '!BC130</f>
        <v>0</v>
      </c>
      <c r="G345" s="104">
        <f>'BITÁCORA CALIDAD DE AGUA '!BF130</f>
        <v>0</v>
      </c>
      <c r="H345" s="104">
        <f>'BITÁCORA CALIDAD DE AGUA '!BI130</f>
        <v>0</v>
      </c>
      <c r="I345" s="104">
        <f>'BITÁCORA CALIDAD DE AGUA '!BL130</f>
        <v>0</v>
      </c>
      <c r="J345" s="104">
        <f>'BITÁCORA CALIDAD DE AGUA '!BO130</f>
        <v>0</v>
      </c>
      <c r="K345" s="104">
        <f>'BITÁCORA CALIDAD DE AGUA '!BR130</f>
        <v>0</v>
      </c>
      <c r="L345" s="104">
        <f>'BITÁCORA CALIDAD DE AGUA '!BU130</f>
        <v>0</v>
      </c>
      <c r="M345" s="104">
        <f>'BITÁCORA CALIDAD DE AGUA '!BX130</f>
        <v>0</v>
      </c>
      <c r="N345" s="104">
        <f>'BITÁCORA CALIDAD DE AGUA '!CA130</f>
        <v>0</v>
      </c>
      <c r="O345" s="104">
        <f>'BITÁCORA CALIDAD DE AGUA '!CD130</f>
        <v>0</v>
      </c>
      <c r="P345" s="98">
        <f>'BITÁCORA CALIDAD DE AGUA '!CG130</f>
        <v>0</v>
      </c>
      <c r="Q345" s="98">
        <f>'BITÁCORA CALIDAD DE AGUA '!CJ130</f>
        <v>0</v>
      </c>
      <c r="R345" s="98">
        <f>'BITÁCORA CALIDAD DE AGUA '!CM130</f>
        <v>0</v>
      </c>
      <c r="S345" s="98">
        <f>'BITÁCORA CALIDAD DE AGUA '!CP130</f>
        <v>0</v>
      </c>
      <c r="T345" s="135"/>
      <c r="U345" s="135"/>
      <c r="V345" s="135"/>
      <c r="W345" s="98">
        <f>INDEX('Tabla datos 1'!E345:V345,MATCH(DASHBOARD!$B$96,'Tabla datos 1'!$E$1:$V$1,0))</f>
        <v>0</v>
      </c>
      <c r="X345" s="98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6" customFormat="1" ht="12.2" customHeight="1" x14ac:dyDescent="0.25">
      <c r="A346" s="79">
        <v>345</v>
      </c>
      <c r="B346" s="97">
        <f t="shared" si="5"/>
        <v>46179</v>
      </c>
      <c r="C346" s="102" t="s">
        <v>132</v>
      </c>
      <c r="D346" s="99">
        <v>2</v>
      </c>
      <c r="E346" s="104">
        <f>'BITÁCORA CALIDAD DE AGUA '!AZ131</f>
        <v>0</v>
      </c>
      <c r="F346" s="104">
        <f>'BITÁCORA CALIDAD DE AGUA '!BC131</f>
        <v>0</v>
      </c>
      <c r="G346" s="104">
        <f>'BITÁCORA CALIDAD DE AGUA '!BF131</f>
        <v>0</v>
      </c>
      <c r="H346" s="104">
        <f>'BITÁCORA CALIDAD DE AGUA '!BI131</f>
        <v>0</v>
      </c>
      <c r="I346" s="104">
        <f>'BITÁCORA CALIDAD DE AGUA '!BL131</f>
        <v>0</v>
      </c>
      <c r="J346" s="104">
        <f>'BITÁCORA CALIDAD DE AGUA '!BO131</f>
        <v>0</v>
      </c>
      <c r="K346" s="104">
        <f>'BITÁCORA CALIDAD DE AGUA '!BR131</f>
        <v>0</v>
      </c>
      <c r="L346" s="104">
        <f>'BITÁCORA CALIDAD DE AGUA '!BU131</f>
        <v>0</v>
      </c>
      <c r="M346" s="104">
        <f>'BITÁCORA CALIDAD DE AGUA '!BX131</f>
        <v>0</v>
      </c>
      <c r="N346" s="104">
        <f>'BITÁCORA CALIDAD DE AGUA '!CA131</f>
        <v>0</v>
      </c>
      <c r="O346" s="104">
        <f>'BITÁCORA CALIDAD DE AGUA '!CD131</f>
        <v>0</v>
      </c>
      <c r="P346" s="98">
        <f>'BITÁCORA CALIDAD DE AGUA '!CG131</f>
        <v>0</v>
      </c>
      <c r="Q346" s="98">
        <f>'BITÁCORA CALIDAD DE AGUA '!CJ131</f>
        <v>0</v>
      </c>
      <c r="R346" s="98">
        <f>'BITÁCORA CALIDAD DE AGUA '!CM131</f>
        <v>0</v>
      </c>
      <c r="S346" s="98">
        <f>'BITÁCORA CALIDAD DE AGUA '!CP131</f>
        <v>0</v>
      </c>
      <c r="T346" s="135"/>
      <c r="U346" s="135"/>
      <c r="V346" s="135"/>
      <c r="W346" s="98">
        <f>INDEX('Tabla datos 1'!E346:V346,MATCH(DASHBOARD!$B$96,'Tabla datos 1'!$E$1:$V$1,0))</f>
        <v>0</v>
      </c>
      <c r="X346" s="98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6" customFormat="1" ht="12.2" customHeight="1" x14ac:dyDescent="0.25">
      <c r="A347" s="79">
        <v>346</v>
      </c>
      <c r="B347" s="97">
        <f t="shared" si="5"/>
        <v>46179</v>
      </c>
      <c r="C347" s="102" t="s">
        <v>133</v>
      </c>
      <c r="D347" s="99">
        <v>2</v>
      </c>
      <c r="E347" s="104">
        <f>'BITÁCORA CALIDAD DE AGUA '!AZ132</f>
        <v>0</v>
      </c>
      <c r="F347" s="104">
        <f>'BITÁCORA CALIDAD DE AGUA '!BC132</f>
        <v>0</v>
      </c>
      <c r="G347" s="104">
        <f>'BITÁCORA CALIDAD DE AGUA '!BF132</f>
        <v>0</v>
      </c>
      <c r="H347" s="104">
        <f>'BITÁCORA CALIDAD DE AGUA '!BI132</f>
        <v>0</v>
      </c>
      <c r="I347" s="104">
        <f>'BITÁCORA CALIDAD DE AGUA '!BL132</f>
        <v>0</v>
      </c>
      <c r="J347" s="104">
        <f>'BITÁCORA CALIDAD DE AGUA '!BO132</f>
        <v>0</v>
      </c>
      <c r="K347" s="104">
        <f>'BITÁCORA CALIDAD DE AGUA '!BR132</f>
        <v>0</v>
      </c>
      <c r="L347" s="104">
        <f>'BITÁCORA CALIDAD DE AGUA '!BU132</f>
        <v>0</v>
      </c>
      <c r="M347" s="104">
        <f>'BITÁCORA CALIDAD DE AGUA '!BX132</f>
        <v>0</v>
      </c>
      <c r="N347" s="104">
        <f>'BITÁCORA CALIDAD DE AGUA '!CA132</f>
        <v>0</v>
      </c>
      <c r="O347" s="104">
        <f>'BITÁCORA CALIDAD DE AGUA '!CD132</f>
        <v>0</v>
      </c>
      <c r="P347" s="98">
        <f>'BITÁCORA CALIDAD DE AGUA '!CG132</f>
        <v>0</v>
      </c>
      <c r="Q347" s="98">
        <f>'BITÁCORA CALIDAD DE AGUA '!CJ132</f>
        <v>0</v>
      </c>
      <c r="R347" s="98">
        <f>'BITÁCORA CALIDAD DE AGUA '!CM132</f>
        <v>0</v>
      </c>
      <c r="S347" s="98">
        <f>'BITÁCORA CALIDAD DE AGUA '!CP132</f>
        <v>0</v>
      </c>
      <c r="T347" s="135"/>
      <c r="U347" s="135"/>
      <c r="V347" s="135"/>
      <c r="W347" s="98">
        <f>INDEX('Tabla datos 1'!E347:V347,MATCH(DASHBOARD!$B$96,'Tabla datos 1'!$E$1:$V$1,0))</f>
        <v>0</v>
      </c>
      <c r="X347" s="98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6" customFormat="1" ht="12.2" customHeight="1" x14ac:dyDescent="0.25">
      <c r="A348" s="79">
        <v>347</v>
      </c>
      <c r="B348" s="97">
        <f t="shared" si="5"/>
        <v>46179</v>
      </c>
      <c r="C348" s="102" t="s">
        <v>134</v>
      </c>
      <c r="D348" s="99">
        <v>2</v>
      </c>
      <c r="E348" s="104">
        <f>'BITÁCORA CALIDAD DE AGUA '!AZ133</f>
        <v>0</v>
      </c>
      <c r="F348" s="104">
        <f>'BITÁCORA CALIDAD DE AGUA '!BC133</f>
        <v>0</v>
      </c>
      <c r="G348" s="104">
        <f>'BITÁCORA CALIDAD DE AGUA '!BF133</f>
        <v>0</v>
      </c>
      <c r="H348" s="104">
        <f>'BITÁCORA CALIDAD DE AGUA '!BI133</f>
        <v>0</v>
      </c>
      <c r="I348" s="104">
        <f>'BITÁCORA CALIDAD DE AGUA '!BL133</f>
        <v>0</v>
      </c>
      <c r="J348" s="104">
        <f>'BITÁCORA CALIDAD DE AGUA '!BO133</f>
        <v>0</v>
      </c>
      <c r="K348" s="104">
        <f>'BITÁCORA CALIDAD DE AGUA '!BR133</f>
        <v>0</v>
      </c>
      <c r="L348" s="104">
        <f>'BITÁCORA CALIDAD DE AGUA '!BU133</f>
        <v>0</v>
      </c>
      <c r="M348" s="104">
        <f>'BITÁCORA CALIDAD DE AGUA '!BX133</f>
        <v>0</v>
      </c>
      <c r="N348" s="104">
        <f>'BITÁCORA CALIDAD DE AGUA '!CA133</f>
        <v>0</v>
      </c>
      <c r="O348" s="104">
        <f>'BITÁCORA CALIDAD DE AGUA '!CD133</f>
        <v>0</v>
      </c>
      <c r="P348" s="98">
        <f>'BITÁCORA CALIDAD DE AGUA '!CG133</f>
        <v>0</v>
      </c>
      <c r="Q348" s="98">
        <f>'BITÁCORA CALIDAD DE AGUA '!CJ133</f>
        <v>0</v>
      </c>
      <c r="R348" s="98">
        <f>'BITÁCORA CALIDAD DE AGUA '!CM133</f>
        <v>0</v>
      </c>
      <c r="S348" s="98">
        <f>'BITÁCORA CALIDAD DE AGUA '!CP133</f>
        <v>0</v>
      </c>
      <c r="T348" s="135"/>
      <c r="U348" s="135"/>
      <c r="V348" s="135"/>
      <c r="W348" s="98">
        <f>INDEX('Tabla datos 1'!E348:V348,MATCH(DASHBOARD!$B$96,'Tabla datos 1'!$E$1:$V$1,0))</f>
        <v>0</v>
      </c>
      <c r="X348" s="98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6" customFormat="1" ht="12.2" customHeight="1" x14ac:dyDescent="0.25">
      <c r="A349" s="79">
        <v>348</v>
      </c>
      <c r="B349" s="97">
        <f t="shared" si="5"/>
        <v>46179</v>
      </c>
      <c r="C349" s="102" t="s">
        <v>135</v>
      </c>
      <c r="D349" s="99">
        <v>2</v>
      </c>
      <c r="E349" s="104">
        <f>'BITÁCORA CALIDAD DE AGUA '!AZ134</f>
        <v>0</v>
      </c>
      <c r="F349" s="104">
        <f>'BITÁCORA CALIDAD DE AGUA '!BC134</f>
        <v>0</v>
      </c>
      <c r="G349" s="104">
        <f>'BITÁCORA CALIDAD DE AGUA '!BF134</f>
        <v>0</v>
      </c>
      <c r="H349" s="104">
        <f>'BITÁCORA CALIDAD DE AGUA '!BI134</f>
        <v>0</v>
      </c>
      <c r="I349" s="104">
        <f>'BITÁCORA CALIDAD DE AGUA '!BL134</f>
        <v>0</v>
      </c>
      <c r="J349" s="104">
        <f>'BITÁCORA CALIDAD DE AGUA '!BO134</f>
        <v>0</v>
      </c>
      <c r="K349" s="104">
        <f>'BITÁCORA CALIDAD DE AGUA '!BR134</f>
        <v>0</v>
      </c>
      <c r="L349" s="104">
        <f>'BITÁCORA CALIDAD DE AGUA '!BU134</f>
        <v>0</v>
      </c>
      <c r="M349" s="104">
        <f>'BITÁCORA CALIDAD DE AGUA '!BX134</f>
        <v>0</v>
      </c>
      <c r="N349" s="104">
        <f>'BITÁCORA CALIDAD DE AGUA '!CA134</f>
        <v>0</v>
      </c>
      <c r="O349" s="104">
        <f>'BITÁCORA CALIDAD DE AGUA '!CD134</f>
        <v>0</v>
      </c>
      <c r="P349" s="98">
        <f>'BITÁCORA CALIDAD DE AGUA '!CG134</f>
        <v>0</v>
      </c>
      <c r="Q349" s="98">
        <f>'BITÁCORA CALIDAD DE AGUA '!CJ134</f>
        <v>0</v>
      </c>
      <c r="R349" s="98">
        <f>'BITÁCORA CALIDAD DE AGUA '!CM134</f>
        <v>0</v>
      </c>
      <c r="S349" s="98">
        <f>'BITÁCORA CALIDAD DE AGUA '!CP134</f>
        <v>0</v>
      </c>
      <c r="T349" s="135"/>
      <c r="U349" s="135"/>
      <c r="V349" s="135"/>
      <c r="W349" s="98">
        <f>INDEX('Tabla datos 1'!E349:V349,MATCH(DASHBOARD!$B$96,'Tabla datos 1'!$E$1:$V$1,0))</f>
        <v>0</v>
      </c>
      <c r="X349" s="98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6" customFormat="1" ht="12.2" customHeight="1" x14ac:dyDescent="0.25">
      <c r="A350" s="79">
        <v>349</v>
      </c>
      <c r="B350" s="97">
        <f t="shared" si="5"/>
        <v>46179</v>
      </c>
      <c r="C350" s="102" t="s">
        <v>136</v>
      </c>
      <c r="D350" s="99">
        <v>2</v>
      </c>
      <c r="E350" s="104">
        <f>'BITÁCORA CALIDAD DE AGUA '!AZ135</f>
        <v>0</v>
      </c>
      <c r="F350" s="104">
        <f>'BITÁCORA CALIDAD DE AGUA '!BC135</f>
        <v>0</v>
      </c>
      <c r="G350" s="104">
        <f>'BITÁCORA CALIDAD DE AGUA '!BF135</f>
        <v>0</v>
      </c>
      <c r="H350" s="104">
        <f>'BITÁCORA CALIDAD DE AGUA '!BI135</f>
        <v>0</v>
      </c>
      <c r="I350" s="104">
        <f>'BITÁCORA CALIDAD DE AGUA '!BL135</f>
        <v>0</v>
      </c>
      <c r="J350" s="104">
        <f>'BITÁCORA CALIDAD DE AGUA '!BO135</f>
        <v>0</v>
      </c>
      <c r="K350" s="104">
        <f>'BITÁCORA CALIDAD DE AGUA '!BR135</f>
        <v>0</v>
      </c>
      <c r="L350" s="104">
        <f>'BITÁCORA CALIDAD DE AGUA '!BU135</f>
        <v>0</v>
      </c>
      <c r="M350" s="104">
        <f>'BITÁCORA CALIDAD DE AGUA '!BX135</f>
        <v>0</v>
      </c>
      <c r="N350" s="104">
        <f>'BITÁCORA CALIDAD DE AGUA '!CA135</f>
        <v>0</v>
      </c>
      <c r="O350" s="104">
        <f>'BITÁCORA CALIDAD DE AGUA '!CD135</f>
        <v>0</v>
      </c>
      <c r="P350" s="98">
        <f>'BITÁCORA CALIDAD DE AGUA '!CG135</f>
        <v>0</v>
      </c>
      <c r="Q350" s="98">
        <f>'BITÁCORA CALIDAD DE AGUA '!CJ135</f>
        <v>0</v>
      </c>
      <c r="R350" s="98">
        <f>'BITÁCORA CALIDAD DE AGUA '!CM135</f>
        <v>0</v>
      </c>
      <c r="S350" s="98">
        <f>'BITÁCORA CALIDAD DE AGUA '!CP135</f>
        <v>0</v>
      </c>
      <c r="T350" s="135"/>
      <c r="U350" s="135"/>
      <c r="V350" s="135"/>
      <c r="W350" s="98">
        <f>INDEX('Tabla datos 1'!E350:V350,MATCH(DASHBOARD!$B$96,'Tabla datos 1'!$E$1:$V$1,0))</f>
        <v>0</v>
      </c>
      <c r="X350" s="98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6" customFormat="1" ht="12.2" customHeight="1" x14ac:dyDescent="0.25">
      <c r="A351" s="79">
        <v>350</v>
      </c>
      <c r="B351" s="97">
        <f t="shared" si="5"/>
        <v>46179</v>
      </c>
      <c r="C351" s="102" t="s">
        <v>137</v>
      </c>
      <c r="D351" s="99">
        <v>2</v>
      </c>
      <c r="E351" s="104">
        <f>'BITÁCORA CALIDAD DE AGUA '!AZ136</f>
        <v>0</v>
      </c>
      <c r="F351" s="104">
        <f>'BITÁCORA CALIDAD DE AGUA '!BC136</f>
        <v>0</v>
      </c>
      <c r="G351" s="104">
        <f>'BITÁCORA CALIDAD DE AGUA '!BF136</f>
        <v>0</v>
      </c>
      <c r="H351" s="104">
        <f>'BITÁCORA CALIDAD DE AGUA '!BI136</f>
        <v>0</v>
      </c>
      <c r="I351" s="104">
        <f>'BITÁCORA CALIDAD DE AGUA '!BL136</f>
        <v>0</v>
      </c>
      <c r="J351" s="104">
        <f>'BITÁCORA CALIDAD DE AGUA '!BO136</f>
        <v>0</v>
      </c>
      <c r="K351" s="104">
        <f>'BITÁCORA CALIDAD DE AGUA '!BR136</f>
        <v>0</v>
      </c>
      <c r="L351" s="104">
        <f>'BITÁCORA CALIDAD DE AGUA '!BU136</f>
        <v>0</v>
      </c>
      <c r="M351" s="104">
        <f>'BITÁCORA CALIDAD DE AGUA '!BX136</f>
        <v>0</v>
      </c>
      <c r="N351" s="104">
        <f>'BITÁCORA CALIDAD DE AGUA '!CA136</f>
        <v>0</v>
      </c>
      <c r="O351" s="104">
        <f>'BITÁCORA CALIDAD DE AGUA '!CD136</f>
        <v>0</v>
      </c>
      <c r="P351" s="98">
        <f>'BITÁCORA CALIDAD DE AGUA '!CG136</f>
        <v>0</v>
      </c>
      <c r="Q351" s="98">
        <f>'BITÁCORA CALIDAD DE AGUA '!CJ136</f>
        <v>0</v>
      </c>
      <c r="R351" s="98">
        <f>'BITÁCORA CALIDAD DE AGUA '!CM136</f>
        <v>0</v>
      </c>
      <c r="S351" s="98">
        <f>'BITÁCORA CALIDAD DE AGUA '!CP136</f>
        <v>0</v>
      </c>
      <c r="T351" s="135"/>
      <c r="U351" s="135"/>
      <c r="V351" s="135"/>
      <c r="W351" s="98">
        <f>INDEX('Tabla datos 1'!E351:V351,MATCH(DASHBOARD!$B$96,'Tabla datos 1'!$E$1:$V$1,0))</f>
        <v>0</v>
      </c>
      <c r="X351" s="98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6" customFormat="1" ht="12.2" customHeight="1" x14ac:dyDescent="0.25">
      <c r="A352" s="79">
        <v>351</v>
      </c>
      <c r="B352" s="97">
        <f t="shared" si="5"/>
        <v>46179</v>
      </c>
      <c r="C352" s="102" t="s">
        <v>138</v>
      </c>
      <c r="D352" s="99">
        <v>2</v>
      </c>
      <c r="E352" s="104">
        <f>'BITÁCORA CALIDAD DE AGUA '!AZ137</f>
        <v>0</v>
      </c>
      <c r="F352" s="104">
        <f>'BITÁCORA CALIDAD DE AGUA '!BC137</f>
        <v>0</v>
      </c>
      <c r="G352" s="104">
        <f>'BITÁCORA CALIDAD DE AGUA '!BF137</f>
        <v>0</v>
      </c>
      <c r="H352" s="104">
        <f>'BITÁCORA CALIDAD DE AGUA '!BI137</f>
        <v>0</v>
      </c>
      <c r="I352" s="104">
        <f>'BITÁCORA CALIDAD DE AGUA '!BL137</f>
        <v>0</v>
      </c>
      <c r="J352" s="104">
        <f>'BITÁCORA CALIDAD DE AGUA '!BO137</f>
        <v>0</v>
      </c>
      <c r="K352" s="104">
        <f>'BITÁCORA CALIDAD DE AGUA '!BR137</f>
        <v>0</v>
      </c>
      <c r="L352" s="104">
        <f>'BITÁCORA CALIDAD DE AGUA '!BU137</f>
        <v>0</v>
      </c>
      <c r="M352" s="104">
        <f>'BITÁCORA CALIDAD DE AGUA '!BX137</f>
        <v>0</v>
      </c>
      <c r="N352" s="104">
        <f>'BITÁCORA CALIDAD DE AGUA '!CA137</f>
        <v>0</v>
      </c>
      <c r="O352" s="104">
        <f>'BITÁCORA CALIDAD DE AGUA '!CD137</f>
        <v>0</v>
      </c>
      <c r="P352" s="98">
        <f>'BITÁCORA CALIDAD DE AGUA '!CG137</f>
        <v>0</v>
      </c>
      <c r="Q352" s="98">
        <f>'BITÁCORA CALIDAD DE AGUA '!CJ137</f>
        <v>0</v>
      </c>
      <c r="R352" s="98">
        <f>'BITÁCORA CALIDAD DE AGUA '!CM137</f>
        <v>0</v>
      </c>
      <c r="S352" s="98">
        <f>'BITÁCORA CALIDAD DE AGUA '!CP137</f>
        <v>0</v>
      </c>
      <c r="T352" s="135"/>
      <c r="U352" s="135"/>
      <c r="V352" s="135"/>
      <c r="W352" s="98">
        <f>INDEX('Tabla datos 1'!E352:V352,MATCH(DASHBOARD!$B$96,'Tabla datos 1'!$E$1:$V$1,0))</f>
        <v>0</v>
      </c>
      <c r="X352" s="98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6" customFormat="1" ht="12.2" customHeight="1" x14ac:dyDescent="0.25">
      <c r="A353" s="79">
        <v>352</v>
      </c>
      <c r="B353" s="97">
        <f t="shared" si="5"/>
        <v>46179</v>
      </c>
      <c r="C353" s="102" t="s">
        <v>139</v>
      </c>
      <c r="D353" s="99">
        <v>2</v>
      </c>
      <c r="E353" s="104">
        <f>'BITÁCORA CALIDAD DE AGUA '!AZ138</f>
        <v>0</v>
      </c>
      <c r="F353" s="104">
        <f>'BITÁCORA CALIDAD DE AGUA '!BC138</f>
        <v>0</v>
      </c>
      <c r="G353" s="104">
        <f>'BITÁCORA CALIDAD DE AGUA '!BF138</f>
        <v>0</v>
      </c>
      <c r="H353" s="104">
        <f>'BITÁCORA CALIDAD DE AGUA '!BI138</f>
        <v>0</v>
      </c>
      <c r="I353" s="104">
        <f>'BITÁCORA CALIDAD DE AGUA '!BL138</f>
        <v>0</v>
      </c>
      <c r="J353" s="104">
        <f>'BITÁCORA CALIDAD DE AGUA '!BO138</f>
        <v>0</v>
      </c>
      <c r="K353" s="104">
        <f>'BITÁCORA CALIDAD DE AGUA '!BR138</f>
        <v>0</v>
      </c>
      <c r="L353" s="104">
        <f>'BITÁCORA CALIDAD DE AGUA '!BU138</f>
        <v>0</v>
      </c>
      <c r="M353" s="104">
        <f>'BITÁCORA CALIDAD DE AGUA '!BX138</f>
        <v>0</v>
      </c>
      <c r="N353" s="104">
        <f>'BITÁCORA CALIDAD DE AGUA '!CA138</f>
        <v>0</v>
      </c>
      <c r="O353" s="104">
        <f>'BITÁCORA CALIDAD DE AGUA '!CD138</f>
        <v>0</v>
      </c>
      <c r="P353" s="98">
        <f>'BITÁCORA CALIDAD DE AGUA '!CG138</f>
        <v>0</v>
      </c>
      <c r="Q353" s="98">
        <f>'BITÁCORA CALIDAD DE AGUA '!CJ138</f>
        <v>0</v>
      </c>
      <c r="R353" s="98">
        <f>'BITÁCORA CALIDAD DE AGUA '!CM138</f>
        <v>0</v>
      </c>
      <c r="S353" s="98">
        <f>'BITÁCORA CALIDAD DE AGUA '!CP138</f>
        <v>0</v>
      </c>
      <c r="T353" s="135"/>
      <c r="U353" s="135"/>
      <c r="V353" s="135"/>
      <c r="W353" s="98">
        <f>INDEX('Tabla datos 1'!E353:V353,MATCH(DASHBOARD!$B$96,'Tabla datos 1'!$E$1:$V$1,0))</f>
        <v>0</v>
      </c>
      <c r="X353" s="98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6" customFormat="1" x14ac:dyDescent="0.25">
      <c r="A354" s="79">
        <v>353</v>
      </c>
      <c r="B354" s="97">
        <f t="shared" si="5"/>
        <v>46179</v>
      </c>
      <c r="C354" s="102" t="s">
        <v>140</v>
      </c>
      <c r="D354" s="99">
        <v>2</v>
      </c>
      <c r="E354" s="104">
        <f>'BITÁCORA CALIDAD DE AGUA '!AZ139</f>
        <v>0</v>
      </c>
      <c r="F354" s="104">
        <f>'BITÁCORA CALIDAD DE AGUA '!BC139</f>
        <v>0</v>
      </c>
      <c r="G354" s="104">
        <f>'BITÁCORA CALIDAD DE AGUA '!BF139</f>
        <v>0</v>
      </c>
      <c r="H354" s="104">
        <f>'BITÁCORA CALIDAD DE AGUA '!BI139</f>
        <v>0</v>
      </c>
      <c r="I354" s="104">
        <f>'BITÁCORA CALIDAD DE AGUA '!BL139</f>
        <v>0</v>
      </c>
      <c r="J354" s="104">
        <f>'BITÁCORA CALIDAD DE AGUA '!BO139</f>
        <v>0</v>
      </c>
      <c r="K354" s="104">
        <f>'BITÁCORA CALIDAD DE AGUA '!BR139</f>
        <v>0</v>
      </c>
      <c r="L354" s="104">
        <f>'BITÁCORA CALIDAD DE AGUA '!BU139</f>
        <v>0</v>
      </c>
      <c r="M354" s="104">
        <f>'BITÁCORA CALIDAD DE AGUA '!BX139</f>
        <v>0</v>
      </c>
      <c r="N354" s="104">
        <f>'BITÁCORA CALIDAD DE AGUA '!CA139</f>
        <v>0</v>
      </c>
      <c r="O354" s="104">
        <f>'BITÁCORA CALIDAD DE AGUA '!CD139</f>
        <v>0</v>
      </c>
      <c r="P354" s="98">
        <f>'BITÁCORA CALIDAD DE AGUA '!CG139</f>
        <v>0</v>
      </c>
      <c r="Q354" s="98">
        <f>'BITÁCORA CALIDAD DE AGUA '!CJ139</f>
        <v>0</v>
      </c>
      <c r="R354" s="98">
        <f>'BITÁCORA CALIDAD DE AGUA '!CM139</f>
        <v>0</v>
      </c>
      <c r="S354" s="98">
        <f>'BITÁCORA CALIDAD DE AGUA '!CP139</f>
        <v>0</v>
      </c>
      <c r="T354" s="135"/>
      <c r="U354" s="135"/>
      <c r="V354" s="135"/>
      <c r="W354" s="98">
        <f>INDEX('Tabla datos 1'!E354:V354,MATCH(DASHBOARD!$B$96,'Tabla datos 1'!$E$1:$V$1,0))</f>
        <v>0</v>
      </c>
      <c r="X354" s="98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6" customFormat="1" x14ac:dyDescent="0.25">
      <c r="A355" s="79">
        <v>354</v>
      </c>
      <c r="B355" s="97">
        <f t="shared" si="5"/>
        <v>46179</v>
      </c>
      <c r="C355" s="102" t="s">
        <v>141</v>
      </c>
      <c r="D355" s="99">
        <v>2</v>
      </c>
      <c r="E355" s="104">
        <f>'BITÁCORA CALIDAD DE AGUA '!AZ140</f>
        <v>0</v>
      </c>
      <c r="F355" s="104">
        <f>'BITÁCORA CALIDAD DE AGUA '!BC140</f>
        <v>0</v>
      </c>
      <c r="G355" s="104">
        <f>'BITÁCORA CALIDAD DE AGUA '!BF140</f>
        <v>0</v>
      </c>
      <c r="H355" s="104">
        <f>'BITÁCORA CALIDAD DE AGUA '!BI140</f>
        <v>0</v>
      </c>
      <c r="I355" s="104">
        <f>'BITÁCORA CALIDAD DE AGUA '!BL140</f>
        <v>0</v>
      </c>
      <c r="J355" s="104">
        <f>'BITÁCORA CALIDAD DE AGUA '!BO140</f>
        <v>0</v>
      </c>
      <c r="K355" s="104">
        <f>'BITÁCORA CALIDAD DE AGUA '!BR140</f>
        <v>0</v>
      </c>
      <c r="L355" s="104">
        <f>'BITÁCORA CALIDAD DE AGUA '!BU140</f>
        <v>0</v>
      </c>
      <c r="M355" s="104">
        <f>'BITÁCORA CALIDAD DE AGUA '!BX140</f>
        <v>0</v>
      </c>
      <c r="N355" s="104">
        <f>'BITÁCORA CALIDAD DE AGUA '!CA140</f>
        <v>0</v>
      </c>
      <c r="O355" s="104">
        <f>'BITÁCORA CALIDAD DE AGUA '!CD140</f>
        <v>0</v>
      </c>
      <c r="P355" s="98">
        <f>'BITÁCORA CALIDAD DE AGUA '!CG140</f>
        <v>0</v>
      </c>
      <c r="Q355" s="98">
        <f>'BITÁCORA CALIDAD DE AGUA '!CJ140</f>
        <v>0</v>
      </c>
      <c r="R355" s="98">
        <f>'BITÁCORA CALIDAD DE AGUA '!CM140</f>
        <v>0</v>
      </c>
      <c r="S355" s="98">
        <f>'BITÁCORA CALIDAD DE AGUA '!CP140</f>
        <v>0</v>
      </c>
      <c r="T355" s="135"/>
      <c r="U355" s="135"/>
      <c r="V355" s="135"/>
      <c r="W355" s="98">
        <f>INDEX('Tabla datos 1'!E355:V355,MATCH(DASHBOARD!$B$96,'Tabla datos 1'!$E$1:$V$1,0))</f>
        <v>0</v>
      </c>
      <c r="X355" s="98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6" customFormat="1" x14ac:dyDescent="0.25">
      <c r="A356" s="79">
        <v>355</v>
      </c>
      <c r="B356" s="97">
        <f t="shared" si="5"/>
        <v>46179</v>
      </c>
      <c r="C356" s="102" t="s">
        <v>142</v>
      </c>
      <c r="D356" s="99">
        <v>2</v>
      </c>
      <c r="E356" s="104">
        <f>'BITÁCORA CALIDAD DE AGUA '!AZ141</f>
        <v>3730</v>
      </c>
      <c r="F356" s="104">
        <f>'BITÁCORA CALIDAD DE AGUA '!BC141</f>
        <v>5260</v>
      </c>
      <c r="G356" s="104">
        <f>'BITÁCORA CALIDAD DE AGUA '!BF141</f>
        <v>5180</v>
      </c>
      <c r="H356" s="104">
        <f>'BITÁCORA CALIDAD DE AGUA '!BI141</f>
        <v>0</v>
      </c>
      <c r="I356" s="104">
        <f>'BITÁCORA CALIDAD DE AGUA '!BL141</f>
        <v>0</v>
      </c>
      <c r="J356" s="104">
        <f>'BITÁCORA CALIDAD DE AGUA '!BO141</f>
        <v>0</v>
      </c>
      <c r="K356" s="104">
        <f>'BITÁCORA CALIDAD DE AGUA '!BR141</f>
        <v>0</v>
      </c>
      <c r="L356" s="104">
        <f>'BITÁCORA CALIDAD DE AGUA '!BU141</f>
        <v>5640</v>
      </c>
      <c r="M356" s="104">
        <f>'BITÁCORA CALIDAD DE AGUA '!BX141</f>
        <v>5490</v>
      </c>
      <c r="N356" s="104">
        <f>'BITÁCORA CALIDAD DE AGUA '!CA141</f>
        <v>8180</v>
      </c>
      <c r="O356" s="104">
        <f>'BITÁCORA CALIDAD DE AGUA '!CD141</f>
        <v>0</v>
      </c>
      <c r="P356" s="98">
        <f>'BITÁCORA CALIDAD DE AGUA '!CG141</f>
        <v>0</v>
      </c>
      <c r="Q356" s="98">
        <f>'BITÁCORA CALIDAD DE AGUA '!CJ141</f>
        <v>0</v>
      </c>
      <c r="R356" s="98">
        <f>'BITÁCORA CALIDAD DE AGUA '!CM141</f>
        <v>0</v>
      </c>
      <c r="S356" s="98">
        <f>'BITÁCORA CALIDAD DE AGUA '!CP141</f>
        <v>0</v>
      </c>
      <c r="T356" s="135"/>
      <c r="U356" s="135"/>
      <c r="V356" s="135"/>
      <c r="W356" s="98">
        <f>INDEX('Tabla datos 1'!E356:V356,MATCH(DASHBOARD!$B$96,'Tabla datos 1'!$E$1:$V$1,0))</f>
        <v>5180</v>
      </c>
      <c r="X356" s="98">
        <f>INDEX('Tabla datos 1'!E356:V356,MATCH(DASHBOARD!$B$275,'Tabla datos 1'!$E$1:$V$1,0))</f>
        <v>5180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6" customFormat="1" x14ac:dyDescent="0.25">
      <c r="A357" s="79">
        <v>356</v>
      </c>
      <c r="B357" s="97">
        <f t="shared" si="5"/>
        <v>46179</v>
      </c>
      <c r="C357" s="102" t="s">
        <v>143</v>
      </c>
      <c r="D357" s="99">
        <v>2</v>
      </c>
      <c r="E357" s="104">
        <f>'BITÁCORA CALIDAD DE AGUA '!AZ142</f>
        <v>1788</v>
      </c>
      <c r="F357" s="104">
        <f>'BITÁCORA CALIDAD DE AGUA '!BC142</f>
        <v>7044</v>
      </c>
      <c r="G357" s="104">
        <f>'BITÁCORA CALIDAD DE AGUA '!BF142</f>
        <v>1098</v>
      </c>
      <c r="H357" s="104">
        <f>'BITÁCORA CALIDAD DE AGUA '!BI142</f>
        <v>0</v>
      </c>
      <c r="I357" s="104">
        <f>'BITÁCORA CALIDAD DE AGUA '!BL142</f>
        <v>0</v>
      </c>
      <c r="J357" s="104">
        <f>'BITÁCORA CALIDAD DE AGUA '!BO142</f>
        <v>0</v>
      </c>
      <c r="K357" s="104">
        <f>'BITÁCORA CALIDAD DE AGUA '!BR142</f>
        <v>0</v>
      </c>
      <c r="L357" s="104">
        <f>'BITÁCORA CALIDAD DE AGUA '!BU142</f>
        <v>724</v>
      </c>
      <c r="M357" s="104">
        <f>'BITÁCORA CALIDAD DE AGUA '!BX142</f>
        <v>791</v>
      </c>
      <c r="N357" s="104">
        <f>'BITÁCORA CALIDAD DE AGUA '!CA142</f>
        <v>1482</v>
      </c>
      <c r="O357" s="104">
        <f>'BITÁCORA CALIDAD DE AGUA '!CD142</f>
        <v>0</v>
      </c>
      <c r="P357" s="98">
        <f>'BITÁCORA CALIDAD DE AGUA '!CG142</f>
        <v>0</v>
      </c>
      <c r="Q357" s="98">
        <f>'BITÁCORA CALIDAD DE AGUA '!CJ142</f>
        <v>0</v>
      </c>
      <c r="R357" s="98">
        <f>'BITÁCORA CALIDAD DE AGUA '!CM142</f>
        <v>0</v>
      </c>
      <c r="S357" s="98">
        <f>'BITÁCORA CALIDAD DE AGUA '!CP142</f>
        <v>0</v>
      </c>
      <c r="T357" s="135"/>
      <c r="U357" s="135"/>
      <c r="V357" s="135"/>
      <c r="W357" s="98">
        <f>INDEX('Tabla datos 1'!E357:V357,MATCH(DASHBOARD!$B$96,'Tabla datos 1'!$E$1:$V$1,0))</f>
        <v>1098</v>
      </c>
      <c r="X357" s="98">
        <f>INDEX('Tabla datos 1'!E357:V357,MATCH(DASHBOARD!$B$275,'Tabla datos 1'!$E$1:$V$1,0))</f>
        <v>1098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09" customFormat="1" ht="15.75" thickBot="1" x14ac:dyDescent="0.3">
      <c r="A358" s="79">
        <v>357</v>
      </c>
      <c r="B358" s="97">
        <f t="shared" si="5"/>
        <v>46179</v>
      </c>
      <c r="C358" s="105" t="s">
        <v>144</v>
      </c>
      <c r="D358" s="106">
        <v>2</v>
      </c>
      <c r="E358" s="107">
        <f>'BITÁCORA CALIDAD DE AGUA '!AZ143</f>
        <v>0</v>
      </c>
      <c r="F358" s="107">
        <f>'BITÁCORA CALIDAD DE AGUA '!BC143</f>
        <v>0</v>
      </c>
      <c r="G358" s="107">
        <f>'BITÁCORA CALIDAD DE AGUA '!BF143</f>
        <v>0</v>
      </c>
      <c r="H358" s="107">
        <f>'BITÁCORA CALIDAD DE AGUA '!BI143</f>
        <v>0</v>
      </c>
      <c r="I358" s="107">
        <f>'BITÁCORA CALIDAD DE AGUA '!BL143</f>
        <v>0</v>
      </c>
      <c r="J358" s="107">
        <f>'BITÁCORA CALIDAD DE AGUA '!BO143</f>
        <v>0</v>
      </c>
      <c r="K358" s="107">
        <f>'BITÁCORA CALIDAD DE AGUA '!BR143</f>
        <v>0</v>
      </c>
      <c r="L358" s="107">
        <f>'BITÁCORA CALIDAD DE AGUA '!BU143</f>
        <v>0</v>
      </c>
      <c r="M358" s="107">
        <f>'BITÁCORA CALIDAD DE AGUA '!BX143</f>
        <v>0</v>
      </c>
      <c r="N358" s="107">
        <f>'BITÁCORA CALIDAD DE AGUA '!CA143</f>
        <v>0</v>
      </c>
      <c r="O358" s="107">
        <f>'BITÁCORA CALIDAD DE AGUA '!CD143</f>
        <v>0</v>
      </c>
      <c r="P358" s="108">
        <f>'BITÁCORA CALIDAD DE AGUA '!CG143</f>
        <v>0</v>
      </c>
      <c r="Q358" s="108">
        <f>'BITÁCORA CALIDAD DE AGUA '!CJ143</f>
        <v>0</v>
      </c>
      <c r="R358" s="108">
        <f>'BITÁCORA CALIDAD DE AGUA '!CM143</f>
        <v>0</v>
      </c>
      <c r="S358" s="108">
        <f>'BITÁCORA CALIDAD DE AGUA '!CP143</f>
        <v>0</v>
      </c>
      <c r="T358" s="136"/>
      <c r="U358" s="136"/>
      <c r="V358" s="136"/>
      <c r="W358" s="108">
        <f>INDEX('Tabla datos 1'!E358:V358,MATCH(DASHBOARD!$B$96,'Tabla datos 1'!$E$1:$V$1,0))</f>
        <v>0</v>
      </c>
      <c r="X358" s="108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6" customFormat="1" ht="12.2" customHeight="1" x14ac:dyDescent="0.25">
      <c r="A359" s="79">
        <v>358</v>
      </c>
      <c r="B359" s="118">
        <f t="shared" si="5"/>
        <v>46179</v>
      </c>
      <c r="C359" s="110" t="s">
        <v>125</v>
      </c>
      <c r="D359" s="115">
        <v>3</v>
      </c>
      <c r="E359" s="117">
        <f>'BITÁCORA CALIDAD DE AGUA '!BA123</f>
        <v>34</v>
      </c>
      <c r="F359" s="117">
        <f>'BITÁCORA CALIDAD DE AGUA '!BD123</f>
        <v>32.1</v>
      </c>
      <c r="G359" s="117">
        <f>'BITÁCORA CALIDAD DE AGUA '!BG123</f>
        <v>32.6</v>
      </c>
      <c r="H359" s="117">
        <f>'BITÁCORA CALIDAD DE AGUA '!BJ123</f>
        <v>33.200000000000003</v>
      </c>
      <c r="I359" s="117">
        <f>'BITÁCORA CALIDAD DE AGUA '!BM123</f>
        <v>0</v>
      </c>
      <c r="J359" s="117">
        <f>'BITÁCORA CALIDAD DE AGUA '!BP123</f>
        <v>32.1</v>
      </c>
      <c r="K359" s="117">
        <f>'BITÁCORA CALIDAD DE AGUA '!BE1429</f>
        <v>0</v>
      </c>
      <c r="L359" s="117">
        <f>'BITÁCORA CALIDAD DE AGUA '!BV123</f>
        <v>33.1</v>
      </c>
      <c r="M359" s="117">
        <f>'BITÁCORA CALIDAD DE AGUA '!BY123</f>
        <v>33</v>
      </c>
      <c r="N359" s="117">
        <f>'BITÁCORA CALIDAD DE AGUA '!CB123</f>
        <v>32.299999999999997</v>
      </c>
      <c r="O359" s="117">
        <f>'BITÁCORA CALIDAD DE AGUA '!CE123</f>
        <v>0</v>
      </c>
      <c r="P359" s="110">
        <f>'BITÁCORA CALIDAD DE AGUA '!CH123</f>
        <v>0</v>
      </c>
      <c r="Q359" s="110">
        <f>'BITÁCORA CALIDAD DE AGUA '!CK123</f>
        <v>0</v>
      </c>
      <c r="R359" s="110">
        <f>'BITÁCORA CALIDAD DE AGUA '!CN123</f>
        <v>0</v>
      </c>
      <c r="S359" s="110">
        <f>'BITÁCORA CALIDAD DE AGUA '!CQ123</f>
        <v>0</v>
      </c>
      <c r="T359" s="137"/>
      <c r="U359" s="137"/>
      <c r="V359" s="137"/>
      <c r="W359" s="110">
        <f>INDEX('Tabla datos 1'!E359:V359,MATCH(DASHBOARD!$B$96,'Tabla datos 1'!$E$1:$V$1,0))</f>
        <v>32.6</v>
      </c>
      <c r="X359" s="110">
        <f>INDEX('Tabla datos 1'!E359:V359,MATCH(DASHBOARD!$B$275,'Tabla datos 1'!$E$1:$V$1,0))</f>
        <v>32.6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6" customFormat="1" ht="12.2" customHeight="1" x14ac:dyDescent="0.25">
      <c r="A360" s="79">
        <v>359</v>
      </c>
      <c r="B360" s="118">
        <f t="shared" si="5"/>
        <v>46179</v>
      </c>
      <c r="C360" s="113" t="s">
        <v>8</v>
      </c>
      <c r="D360" s="119">
        <v>3</v>
      </c>
      <c r="E360" s="120">
        <f>'BITÁCORA CALIDAD DE AGUA '!BA124</f>
        <v>9.26</v>
      </c>
      <c r="F360" s="120">
        <f>'BITÁCORA CALIDAD DE AGUA '!BD124</f>
        <v>6.78</v>
      </c>
      <c r="G360" s="120">
        <v>7.42</v>
      </c>
      <c r="H360" s="120">
        <f>'BITÁCORA CALIDAD DE AGUA '!BJ124</f>
        <v>7.19</v>
      </c>
      <c r="I360" s="120">
        <f>'BITÁCORA CALIDAD DE AGUA '!BM124</f>
        <v>0</v>
      </c>
      <c r="J360" s="120">
        <f>'BITÁCORA CALIDAD DE AGUA '!BP124</f>
        <v>7.62</v>
      </c>
      <c r="K360" s="120">
        <f>'BITÁCORA CALIDAD DE AGUA '!BE1430</f>
        <v>0</v>
      </c>
      <c r="L360" s="120">
        <f>'BITÁCORA CALIDAD DE AGUA '!BV124</f>
        <v>7.8</v>
      </c>
      <c r="M360" s="120">
        <f>'BITÁCORA CALIDAD DE AGUA '!BY124</f>
        <v>7.76</v>
      </c>
      <c r="N360" s="120">
        <f>'BITÁCORA CALIDAD DE AGUA '!CB124</f>
        <v>7.4</v>
      </c>
      <c r="O360" s="120">
        <f>'BITÁCORA CALIDAD DE AGUA '!CE124</f>
        <v>0</v>
      </c>
      <c r="P360" s="111">
        <f>'BITÁCORA CALIDAD DE AGUA '!CH124</f>
        <v>0</v>
      </c>
      <c r="Q360" s="111">
        <f>'BITÁCORA CALIDAD DE AGUA '!CK124</f>
        <v>0</v>
      </c>
      <c r="R360" s="111">
        <f>'BITÁCORA CALIDAD DE AGUA '!CN124</f>
        <v>0</v>
      </c>
      <c r="S360" s="111">
        <f>'BITÁCORA CALIDAD DE AGUA '!CQ124</f>
        <v>0</v>
      </c>
      <c r="T360" s="138"/>
      <c r="U360" s="138"/>
      <c r="V360" s="138"/>
      <c r="W360" s="111">
        <f>INDEX('Tabla datos 1'!E360:V360,MATCH(DASHBOARD!$B$96,'Tabla datos 1'!$E$1:$V$1,0))</f>
        <v>7.42</v>
      </c>
      <c r="X360" s="111">
        <f>INDEX('Tabla datos 1'!E360:V360,MATCH(DASHBOARD!$B$275,'Tabla datos 1'!$E$1:$V$1,0))</f>
        <v>7.42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6" customFormat="1" ht="12.2" customHeight="1" x14ac:dyDescent="0.25">
      <c r="A361" s="79">
        <v>360</v>
      </c>
      <c r="B361" s="118">
        <f t="shared" si="5"/>
        <v>46179</v>
      </c>
      <c r="C361" s="112" t="s">
        <v>126</v>
      </c>
      <c r="D361" s="119">
        <v>3</v>
      </c>
      <c r="E361" s="121">
        <f>'BITÁCORA CALIDAD DE AGUA '!BA125</f>
        <v>0</v>
      </c>
      <c r="F361" s="121">
        <f>'BITÁCORA CALIDAD DE AGUA '!BD125</f>
        <v>0</v>
      </c>
      <c r="G361" s="121">
        <f>'BITÁCORA CALIDAD DE AGUA '!BG125</f>
        <v>0</v>
      </c>
      <c r="H361" s="121">
        <f>'BITÁCORA CALIDAD DE AGUA '!BJ125</f>
        <v>0</v>
      </c>
      <c r="I361" s="121">
        <f>'BITÁCORA CALIDAD DE AGUA '!BM125</f>
        <v>0</v>
      </c>
      <c r="J361" s="121">
        <f>'BITÁCORA CALIDAD DE AGUA '!BP125</f>
        <v>0</v>
      </c>
      <c r="K361" s="121">
        <f>'BITÁCORA CALIDAD DE AGUA '!BE1431</f>
        <v>0</v>
      </c>
      <c r="L361" s="121">
        <f>'BITÁCORA CALIDAD DE AGUA '!BV125</f>
        <v>0</v>
      </c>
      <c r="M361" s="121">
        <f>'BITÁCORA CALIDAD DE AGUA '!BY125</f>
        <v>0</v>
      </c>
      <c r="N361" s="121">
        <f>'BITÁCORA CALIDAD DE AGUA '!CB125</f>
        <v>0</v>
      </c>
      <c r="O361" s="121">
        <f>'BITÁCORA CALIDAD DE AGUA '!CE125</f>
        <v>0</v>
      </c>
      <c r="P361" s="112">
        <f>'BITÁCORA CALIDAD DE AGUA '!CH125</f>
        <v>0</v>
      </c>
      <c r="Q361" s="112">
        <f>'BITÁCORA CALIDAD DE AGUA '!CK125</f>
        <v>0</v>
      </c>
      <c r="R361" s="112">
        <f>'BITÁCORA CALIDAD DE AGUA '!CN125</f>
        <v>0</v>
      </c>
      <c r="S361" s="112">
        <f>'BITÁCORA CALIDAD DE AGUA '!CQ125</f>
        <v>0</v>
      </c>
      <c r="T361" s="139"/>
      <c r="U361" s="139"/>
      <c r="V361" s="139"/>
      <c r="W361" s="112">
        <f>INDEX('Tabla datos 1'!E361:V361,MATCH(DASHBOARD!$B$96,'Tabla datos 1'!$E$1:$V$1,0))</f>
        <v>0</v>
      </c>
      <c r="X361" s="112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6" customFormat="1" ht="12.2" customHeight="1" x14ac:dyDescent="0.25">
      <c r="A362" s="79">
        <v>361</v>
      </c>
      <c r="B362" s="118">
        <f t="shared" si="5"/>
        <v>46179</v>
      </c>
      <c r="C362" s="112" t="s">
        <v>127</v>
      </c>
      <c r="D362" s="119">
        <v>3</v>
      </c>
      <c r="E362" s="122">
        <f>'BITÁCORA CALIDAD DE AGUA '!BA126</f>
        <v>1550</v>
      </c>
      <c r="F362" s="122">
        <f>'BITÁCORA CALIDAD DE AGUA '!BD126</f>
        <v>2290</v>
      </c>
      <c r="G362" s="122">
        <f>'BITÁCORA CALIDAD DE AGUA '!BG126</f>
        <v>2380</v>
      </c>
      <c r="H362" s="122">
        <f>'BITÁCORA CALIDAD DE AGUA '!BJ126</f>
        <v>0</v>
      </c>
      <c r="I362" s="122">
        <f>'BITÁCORA CALIDAD DE AGUA '!BM126</f>
        <v>0</v>
      </c>
      <c r="J362" s="122">
        <f>'BITÁCORA CALIDAD DE AGUA '!BP126</f>
        <v>0</v>
      </c>
      <c r="K362" s="122">
        <f>'BITÁCORA CALIDAD DE AGUA '!BE1432</f>
        <v>0</v>
      </c>
      <c r="L362" s="122">
        <f>'BITÁCORA CALIDAD DE AGUA '!BV126</f>
        <v>2400</v>
      </c>
      <c r="M362" s="122">
        <f>'BITÁCORA CALIDAD DE AGUA '!BY126</f>
        <v>2370</v>
      </c>
      <c r="N362" s="122">
        <f>'BITÁCORA CALIDAD DE AGUA '!CB126</f>
        <v>4370</v>
      </c>
      <c r="O362" s="122">
        <f>'BITÁCORA CALIDAD DE AGUA '!CE126</f>
        <v>0</v>
      </c>
      <c r="P362" s="113">
        <f>'BITÁCORA CALIDAD DE AGUA '!CH126</f>
        <v>0</v>
      </c>
      <c r="Q362" s="113">
        <f>'BITÁCORA CALIDAD DE AGUA '!CK126</f>
        <v>0</v>
      </c>
      <c r="R362" s="113">
        <f>'BITÁCORA CALIDAD DE AGUA '!CN126</f>
        <v>0</v>
      </c>
      <c r="S362" s="113">
        <f>'BITÁCORA CALIDAD DE AGUA '!CQ126</f>
        <v>0</v>
      </c>
      <c r="T362" s="140"/>
      <c r="U362" s="140"/>
      <c r="V362" s="140"/>
      <c r="W362" s="113">
        <f>INDEX('Tabla datos 1'!E362:V362,MATCH(DASHBOARD!$B$96,'Tabla datos 1'!$E$1:$V$1,0))</f>
        <v>2380</v>
      </c>
      <c r="X362" s="113">
        <f>INDEX('Tabla datos 1'!E362:V362,MATCH(DASHBOARD!$B$275,'Tabla datos 1'!$E$1:$V$1,0))</f>
        <v>2380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6" customFormat="1" ht="12.2" customHeight="1" x14ac:dyDescent="0.25">
      <c r="A363" s="79">
        <v>362</v>
      </c>
      <c r="B363" s="118">
        <f t="shared" si="5"/>
        <v>46179</v>
      </c>
      <c r="C363" s="112" t="s">
        <v>128</v>
      </c>
      <c r="D363" s="119">
        <v>3</v>
      </c>
      <c r="E363" s="122">
        <f>'BITÁCORA CALIDAD DE AGUA '!BA127</f>
        <v>231</v>
      </c>
      <c r="F363" s="122">
        <f>'BITÁCORA CALIDAD DE AGUA '!BD127</f>
        <v>262</v>
      </c>
      <c r="G363" s="122">
        <f>'BITÁCORA CALIDAD DE AGUA '!BG127</f>
        <v>47</v>
      </c>
      <c r="H363" s="122">
        <f>'BITÁCORA CALIDAD DE AGUA '!BJ127</f>
        <v>7622</v>
      </c>
      <c r="I363" s="122">
        <f>'BITÁCORA CALIDAD DE AGUA '!BM127</f>
        <v>0</v>
      </c>
      <c r="J363" s="122">
        <f>'BITÁCORA CALIDAD DE AGUA '!BP127</f>
        <v>13421</v>
      </c>
      <c r="K363" s="122">
        <f>'BITÁCORA CALIDAD DE AGUA '!BE1433</f>
        <v>0</v>
      </c>
      <c r="L363" s="122">
        <f>'BITÁCORA CALIDAD DE AGUA '!BV127</f>
        <v>0</v>
      </c>
      <c r="M363" s="122">
        <f>'BITÁCORA CALIDAD DE AGUA '!BY127</f>
        <v>1</v>
      </c>
      <c r="N363" s="122">
        <f>'BITÁCORA CALIDAD DE AGUA '!CB127</f>
        <v>22</v>
      </c>
      <c r="O363" s="122">
        <f>'BITÁCORA CALIDAD DE AGUA '!CE127</f>
        <v>0</v>
      </c>
      <c r="P363" s="113">
        <f>'BITÁCORA CALIDAD DE AGUA '!CH127</f>
        <v>0</v>
      </c>
      <c r="Q363" s="113">
        <f>'BITÁCORA CALIDAD DE AGUA '!CK127</f>
        <v>0</v>
      </c>
      <c r="R363" s="113">
        <f>'BITÁCORA CALIDAD DE AGUA '!CN127</f>
        <v>0</v>
      </c>
      <c r="S363" s="113">
        <f>'BITÁCORA CALIDAD DE AGUA '!CQ127</f>
        <v>0</v>
      </c>
      <c r="T363" s="140"/>
      <c r="U363" s="140"/>
      <c r="V363" s="140"/>
      <c r="W363" s="113">
        <f>INDEX('Tabla datos 1'!E363:V363,MATCH(DASHBOARD!$B$96,'Tabla datos 1'!$E$1:$V$1,0))</f>
        <v>47</v>
      </c>
      <c r="X363" s="113">
        <f>INDEX('Tabla datos 1'!E363:V363,MATCH(DASHBOARD!$B$275,'Tabla datos 1'!$E$1:$V$1,0))</f>
        <v>47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6" customFormat="1" ht="12.2" customHeight="1" x14ac:dyDescent="0.25">
      <c r="A364" s="79">
        <v>363</v>
      </c>
      <c r="B364" s="118">
        <f t="shared" si="5"/>
        <v>46179</v>
      </c>
      <c r="C364" s="112" t="s">
        <v>129</v>
      </c>
      <c r="D364" s="119">
        <v>3</v>
      </c>
      <c r="E364" s="122">
        <f>'BITÁCORA CALIDAD DE AGUA '!BA128</f>
        <v>0</v>
      </c>
      <c r="F364" s="122">
        <f>'BITÁCORA CALIDAD DE AGUA '!BD128</f>
        <v>0</v>
      </c>
      <c r="G364" s="122">
        <f>'BITÁCORA CALIDAD DE AGUA '!BG128</f>
        <v>0</v>
      </c>
      <c r="H364" s="122">
        <f>'BITÁCORA CALIDAD DE AGUA '!BJ128</f>
        <v>900</v>
      </c>
      <c r="I364" s="122">
        <f>'BITÁCORA CALIDAD DE AGUA '!BM128</f>
        <v>0</v>
      </c>
      <c r="J364" s="122">
        <f>'BITÁCORA CALIDAD DE AGUA '!BP128</f>
        <v>1000</v>
      </c>
      <c r="K364" s="122">
        <f>'BITÁCORA CALIDAD DE AGUA '!BE1434</f>
        <v>0</v>
      </c>
      <c r="L364" s="122">
        <f>'BITÁCORA CALIDAD DE AGUA '!BV128</f>
        <v>0</v>
      </c>
      <c r="M364" s="122">
        <f>'BITÁCORA CALIDAD DE AGUA '!BY128</f>
        <v>0</v>
      </c>
      <c r="N364" s="122">
        <f>'BITÁCORA CALIDAD DE AGUA '!CB128</f>
        <v>0</v>
      </c>
      <c r="O364" s="122">
        <f>'BITÁCORA CALIDAD DE AGUA '!CE128</f>
        <v>0</v>
      </c>
      <c r="P364" s="113">
        <f>'BITÁCORA CALIDAD DE AGUA '!CH128</f>
        <v>0</v>
      </c>
      <c r="Q364" s="113">
        <f>'BITÁCORA CALIDAD DE AGUA '!CK128</f>
        <v>0</v>
      </c>
      <c r="R364" s="113">
        <f>'BITÁCORA CALIDAD DE AGUA '!CN128</f>
        <v>0</v>
      </c>
      <c r="S364" s="113">
        <f>'BITÁCORA CALIDAD DE AGUA '!CQ128</f>
        <v>0</v>
      </c>
      <c r="T364" s="140"/>
      <c r="U364" s="140"/>
      <c r="V364" s="140"/>
      <c r="W364" s="113">
        <f>INDEX('Tabla datos 1'!E364:V364,MATCH(DASHBOARD!$B$96,'Tabla datos 1'!$E$1:$V$1,0))</f>
        <v>0</v>
      </c>
      <c r="X364" s="113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6" customFormat="1" ht="12.2" customHeight="1" x14ac:dyDescent="0.25">
      <c r="A365" s="79">
        <v>364</v>
      </c>
      <c r="B365" s="118">
        <f t="shared" si="5"/>
        <v>46179</v>
      </c>
      <c r="C365" s="112" t="s">
        <v>130</v>
      </c>
      <c r="D365" s="119">
        <v>3</v>
      </c>
      <c r="E365" s="122">
        <f>'BITÁCORA CALIDAD DE AGUA '!BA129</f>
        <v>0</v>
      </c>
      <c r="F365" s="122">
        <f>'BITÁCORA CALIDAD DE AGUA '!BD129</f>
        <v>0</v>
      </c>
      <c r="G365" s="122">
        <f>'BITÁCORA CALIDAD DE AGUA '!BG129</f>
        <v>0</v>
      </c>
      <c r="H365" s="122">
        <f>'BITÁCORA CALIDAD DE AGUA '!BJ129</f>
        <v>0</v>
      </c>
      <c r="I365" s="122">
        <f>'BITÁCORA CALIDAD DE AGUA '!BM129</f>
        <v>0</v>
      </c>
      <c r="J365" s="122">
        <f>'BITÁCORA CALIDAD DE AGUA '!BP129</f>
        <v>0</v>
      </c>
      <c r="K365" s="122">
        <f>'BITÁCORA CALIDAD DE AGUA '!BE1435</f>
        <v>0</v>
      </c>
      <c r="L365" s="122">
        <f>'BITÁCORA CALIDAD DE AGUA '!BV129</f>
        <v>0</v>
      </c>
      <c r="M365" s="122">
        <f>'BITÁCORA CALIDAD DE AGUA '!BY129</f>
        <v>0</v>
      </c>
      <c r="N365" s="122">
        <f>'BITÁCORA CALIDAD DE AGUA '!CB129</f>
        <v>0</v>
      </c>
      <c r="O365" s="122">
        <f>'BITÁCORA CALIDAD DE AGUA '!CE129</f>
        <v>0</v>
      </c>
      <c r="P365" s="113">
        <f>'BITÁCORA CALIDAD DE AGUA '!CH129</f>
        <v>0</v>
      </c>
      <c r="Q365" s="113">
        <f>'BITÁCORA CALIDAD DE AGUA '!CK129</f>
        <v>0</v>
      </c>
      <c r="R365" s="113">
        <f>'BITÁCORA CALIDAD DE AGUA '!CN129</f>
        <v>0</v>
      </c>
      <c r="S365" s="113">
        <f>'BITÁCORA CALIDAD DE AGUA '!CQ129</f>
        <v>0</v>
      </c>
      <c r="T365" s="140"/>
      <c r="U365" s="140"/>
      <c r="V365" s="140"/>
      <c r="W365" s="113">
        <f>INDEX('Tabla datos 1'!E365:V365,MATCH(DASHBOARD!$B$96,'Tabla datos 1'!$E$1:$V$1,0))</f>
        <v>0</v>
      </c>
      <c r="X365" s="113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6" customFormat="1" ht="12.2" customHeight="1" x14ac:dyDescent="0.25">
      <c r="A366" s="79">
        <v>365</v>
      </c>
      <c r="B366" s="118">
        <f t="shared" si="5"/>
        <v>46179</v>
      </c>
      <c r="C366" s="112" t="s">
        <v>131</v>
      </c>
      <c r="D366" s="119">
        <v>3</v>
      </c>
      <c r="E366" s="122">
        <f>'BITÁCORA CALIDAD DE AGUA '!BA130</f>
        <v>0</v>
      </c>
      <c r="F366" s="122">
        <f>'BITÁCORA CALIDAD DE AGUA '!BD130</f>
        <v>0</v>
      </c>
      <c r="G366" s="122">
        <f>'BITÁCORA CALIDAD DE AGUA '!BG130</f>
        <v>0</v>
      </c>
      <c r="H366" s="122">
        <f>'BITÁCORA CALIDAD DE AGUA '!BJ130</f>
        <v>0</v>
      </c>
      <c r="I366" s="122">
        <f>'BITÁCORA CALIDAD DE AGUA '!BM130</f>
        <v>0</v>
      </c>
      <c r="J366" s="122">
        <f>'BITÁCORA CALIDAD DE AGUA '!BP130</f>
        <v>0</v>
      </c>
      <c r="K366" s="122">
        <f>'BITÁCORA CALIDAD DE AGUA '!BE1436</f>
        <v>0</v>
      </c>
      <c r="L366" s="122">
        <f>'BITÁCORA CALIDAD DE AGUA '!BV130</f>
        <v>0</v>
      </c>
      <c r="M366" s="122">
        <f>'BITÁCORA CALIDAD DE AGUA '!BY130</f>
        <v>0</v>
      </c>
      <c r="N366" s="122">
        <f>'BITÁCORA CALIDAD DE AGUA '!CB130</f>
        <v>0</v>
      </c>
      <c r="O366" s="122">
        <f>'BITÁCORA CALIDAD DE AGUA '!CE130</f>
        <v>0</v>
      </c>
      <c r="P366" s="113">
        <f>'BITÁCORA CALIDAD DE AGUA '!CH130</f>
        <v>0</v>
      </c>
      <c r="Q366" s="113">
        <f>'BITÁCORA CALIDAD DE AGUA '!CK130</f>
        <v>0</v>
      </c>
      <c r="R366" s="113">
        <f>'BITÁCORA CALIDAD DE AGUA '!CN130</f>
        <v>0</v>
      </c>
      <c r="S366" s="113">
        <f>'BITÁCORA CALIDAD DE AGUA '!CQ130</f>
        <v>0</v>
      </c>
      <c r="T366" s="140"/>
      <c r="U366" s="140"/>
      <c r="V366" s="140"/>
      <c r="W366" s="113">
        <f>INDEX('Tabla datos 1'!E366:V366,MATCH(DASHBOARD!$B$96,'Tabla datos 1'!$E$1:$V$1,0))</f>
        <v>0</v>
      </c>
      <c r="X366" s="113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6" customFormat="1" ht="12.2" customHeight="1" x14ac:dyDescent="0.25">
      <c r="A367" s="79">
        <v>366</v>
      </c>
      <c r="B367" s="118">
        <f t="shared" si="5"/>
        <v>46179</v>
      </c>
      <c r="C367" s="112" t="s">
        <v>132</v>
      </c>
      <c r="D367" s="119">
        <v>3</v>
      </c>
      <c r="E367" s="122">
        <f>'BITÁCORA CALIDAD DE AGUA '!BA131</f>
        <v>0</v>
      </c>
      <c r="F367" s="122">
        <f>'BITÁCORA CALIDAD DE AGUA '!BD131</f>
        <v>0</v>
      </c>
      <c r="G367" s="122">
        <f>'BITÁCORA CALIDAD DE AGUA '!BG131</f>
        <v>0</v>
      </c>
      <c r="H367" s="122">
        <f>'BITÁCORA CALIDAD DE AGUA '!BJ131</f>
        <v>0</v>
      </c>
      <c r="I367" s="122">
        <f>'BITÁCORA CALIDAD DE AGUA '!BM131</f>
        <v>0</v>
      </c>
      <c r="J367" s="122">
        <f>'BITÁCORA CALIDAD DE AGUA '!BP131</f>
        <v>0</v>
      </c>
      <c r="K367" s="122">
        <f>'BITÁCORA CALIDAD DE AGUA '!BE1437</f>
        <v>0</v>
      </c>
      <c r="L367" s="122">
        <f>'BITÁCORA CALIDAD DE AGUA '!BV131</f>
        <v>0</v>
      </c>
      <c r="M367" s="122">
        <f>'BITÁCORA CALIDAD DE AGUA '!BY131</f>
        <v>0</v>
      </c>
      <c r="N367" s="122">
        <f>'BITÁCORA CALIDAD DE AGUA '!CB131</f>
        <v>0</v>
      </c>
      <c r="O367" s="122">
        <f>'BITÁCORA CALIDAD DE AGUA '!CE131</f>
        <v>0</v>
      </c>
      <c r="P367" s="113">
        <f>'BITÁCORA CALIDAD DE AGUA '!CH131</f>
        <v>0</v>
      </c>
      <c r="Q367" s="113">
        <f>'BITÁCORA CALIDAD DE AGUA '!CK131</f>
        <v>0</v>
      </c>
      <c r="R367" s="113">
        <f>'BITÁCORA CALIDAD DE AGUA '!CN131</f>
        <v>0</v>
      </c>
      <c r="S367" s="113">
        <f>'BITÁCORA CALIDAD DE AGUA '!CQ131</f>
        <v>0</v>
      </c>
      <c r="T367" s="140"/>
      <c r="U367" s="140"/>
      <c r="V367" s="140"/>
      <c r="W367" s="113">
        <f>INDEX('Tabla datos 1'!E367:V367,MATCH(DASHBOARD!$B$96,'Tabla datos 1'!$E$1:$V$1,0))</f>
        <v>0</v>
      </c>
      <c r="X367" s="113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6" customFormat="1" ht="12.2" customHeight="1" x14ac:dyDescent="0.25">
      <c r="A368" s="79">
        <v>367</v>
      </c>
      <c r="B368" s="118">
        <f t="shared" si="5"/>
        <v>46179</v>
      </c>
      <c r="C368" s="112" t="s">
        <v>133</v>
      </c>
      <c r="D368" s="119">
        <v>3</v>
      </c>
      <c r="E368" s="122">
        <f>'BITÁCORA CALIDAD DE AGUA '!BA132</f>
        <v>0</v>
      </c>
      <c r="F368" s="122">
        <f>'BITÁCORA CALIDAD DE AGUA '!BD132</f>
        <v>0</v>
      </c>
      <c r="G368" s="122">
        <f>'BITÁCORA CALIDAD DE AGUA '!BG132</f>
        <v>0</v>
      </c>
      <c r="H368" s="122">
        <f>'BITÁCORA CALIDAD DE AGUA '!BJ132</f>
        <v>0</v>
      </c>
      <c r="I368" s="122">
        <f>'BITÁCORA CALIDAD DE AGUA '!BM132</f>
        <v>0</v>
      </c>
      <c r="J368" s="122">
        <f>'BITÁCORA CALIDAD DE AGUA '!BP132</f>
        <v>0</v>
      </c>
      <c r="K368" s="122">
        <f>'BITÁCORA CALIDAD DE AGUA '!BE1438</f>
        <v>0</v>
      </c>
      <c r="L368" s="122">
        <f>'BITÁCORA CALIDAD DE AGUA '!BV132</f>
        <v>0</v>
      </c>
      <c r="M368" s="122">
        <f>'BITÁCORA CALIDAD DE AGUA '!BY132</f>
        <v>0</v>
      </c>
      <c r="N368" s="122">
        <f>'BITÁCORA CALIDAD DE AGUA '!CB132</f>
        <v>0</v>
      </c>
      <c r="O368" s="122">
        <f>'BITÁCORA CALIDAD DE AGUA '!CE132</f>
        <v>0</v>
      </c>
      <c r="P368" s="113">
        <f>'BITÁCORA CALIDAD DE AGUA '!CH132</f>
        <v>0</v>
      </c>
      <c r="Q368" s="113">
        <f>'BITÁCORA CALIDAD DE AGUA '!CK132</f>
        <v>0</v>
      </c>
      <c r="R368" s="113">
        <f>'BITÁCORA CALIDAD DE AGUA '!CN132</f>
        <v>0</v>
      </c>
      <c r="S368" s="113">
        <f>'BITÁCORA CALIDAD DE AGUA '!CQ132</f>
        <v>0</v>
      </c>
      <c r="T368" s="140"/>
      <c r="U368" s="140"/>
      <c r="V368" s="140"/>
      <c r="W368" s="113">
        <f>INDEX('Tabla datos 1'!E368:V368,MATCH(DASHBOARD!$B$96,'Tabla datos 1'!$E$1:$V$1,0))</f>
        <v>0</v>
      </c>
      <c r="X368" s="113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6" customFormat="1" ht="12.2" customHeight="1" x14ac:dyDescent="0.25">
      <c r="A369" s="79">
        <v>368</v>
      </c>
      <c r="B369" s="118">
        <f t="shared" si="5"/>
        <v>46179</v>
      </c>
      <c r="C369" s="112" t="s">
        <v>134</v>
      </c>
      <c r="D369" s="119">
        <v>3</v>
      </c>
      <c r="E369" s="122">
        <f>'BITÁCORA CALIDAD DE AGUA '!BA133</f>
        <v>0</v>
      </c>
      <c r="F369" s="122">
        <f>'BITÁCORA CALIDAD DE AGUA '!BD133</f>
        <v>0</v>
      </c>
      <c r="G369" s="122">
        <f>'BITÁCORA CALIDAD DE AGUA '!BG133</f>
        <v>0</v>
      </c>
      <c r="H369" s="122">
        <f>'BITÁCORA CALIDAD DE AGUA '!BJ133</f>
        <v>0</v>
      </c>
      <c r="I369" s="122">
        <f>'BITÁCORA CALIDAD DE AGUA '!BM133</f>
        <v>0</v>
      </c>
      <c r="J369" s="122">
        <f>'BITÁCORA CALIDAD DE AGUA '!BP133</f>
        <v>0</v>
      </c>
      <c r="K369" s="122">
        <f>'BITÁCORA CALIDAD DE AGUA '!BE1439</f>
        <v>0</v>
      </c>
      <c r="L369" s="122">
        <f>'BITÁCORA CALIDAD DE AGUA '!BV133</f>
        <v>0</v>
      </c>
      <c r="M369" s="122">
        <f>'BITÁCORA CALIDAD DE AGUA '!BY133</f>
        <v>0</v>
      </c>
      <c r="N369" s="122">
        <f>'BITÁCORA CALIDAD DE AGUA '!CB133</f>
        <v>0</v>
      </c>
      <c r="O369" s="122">
        <f>'BITÁCORA CALIDAD DE AGUA '!CE133</f>
        <v>0</v>
      </c>
      <c r="P369" s="113">
        <f>'BITÁCORA CALIDAD DE AGUA '!CH133</f>
        <v>0</v>
      </c>
      <c r="Q369" s="113">
        <f>'BITÁCORA CALIDAD DE AGUA '!CK133</f>
        <v>0</v>
      </c>
      <c r="R369" s="113">
        <f>'BITÁCORA CALIDAD DE AGUA '!CN133</f>
        <v>0</v>
      </c>
      <c r="S369" s="113">
        <f>'BITÁCORA CALIDAD DE AGUA '!CQ133</f>
        <v>0</v>
      </c>
      <c r="T369" s="140"/>
      <c r="U369" s="140"/>
      <c r="V369" s="140"/>
      <c r="W369" s="113">
        <f>INDEX('Tabla datos 1'!E369:V369,MATCH(DASHBOARD!$B$96,'Tabla datos 1'!$E$1:$V$1,0))</f>
        <v>0</v>
      </c>
      <c r="X369" s="113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6" customFormat="1" ht="12.2" customHeight="1" x14ac:dyDescent="0.25">
      <c r="A370" s="79">
        <v>369</v>
      </c>
      <c r="B370" s="118">
        <f t="shared" si="5"/>
        <v>46179</v>
      </c>
      <c r="C370" s="112" t="s">
        <v>135</v>
      </c>
      <c r="D370" s="119">
        <v>3</v>
      </c>
      <c r="E370" s="122">
        <f>'BITÁCORA CALIDAD DE AGUA '!BA134</f>
        <v>0</v>
      </c>
      <c r="F370" s="122">
        <f>'BITÁCORA CALIDAD DE AGUA '!BD134</f>
        <v>0</v>
      </c>
      <c r="G370" s="122">
        <f>'BITÁCORA CALIDAD DE AGUA '!BG134</f>
        <v>0</v>
      </c>
      <c r="H370" s="122">
        <f>'BITÁCORA CALIDAD DE AGUA '!BJ134</f>
        <v>0</v>
      </c>
      <c r="I370" s="122">
        <f>'BITÁCORA CALIDAD DE AGUA '!BM134</f>
        <v>0</v>
      </c>
      <c r="J370" s="122">
        <f>'BITÁCORA CALIDAD DE AGUA '!BP134</f>
        <v>0</v>
      </c>
      <c r="K370" s="122">
        <f>'BITÁCORA CALIDAD DE AGUA '!BE1440</f>
        <v>0</v>
      </c>
      <c r="L370" s="122">
        <f>'BITÁCORA CALIDAD DE AGUA '!BV134</f>
        <v>0</v>
      </c>
      <c r="M370" s="122">
        <f>'BITÁCORA CALIDAD DE AGUA '!BY134</f>
        <v>0</v>
      </c>
      <c r="N370" s="122">
        <f>'BITÁCORA CALIDAD DE AGUA '!CB134</f>
        <v>0</v>
      </c>
      <c r="O370" s="122">
        <f>'BITÁCORA CALIDAD DE AGUA '!CE134</f>
        <v>0</v>
      </c>
      <c r="P370" s="113">
        <f>'BITÁCORA CALIDAD DE AGUA '!CH134</f>
        <v>0</v>
      </c>
      <c r="Q370" s="113">
        <f>'BITÁCORA CALIDAD DE AGUA '!CK134</f>
        <v>0</v>
      </c>
      <c r="R370" s="113">
        <f>'BITÁCORA CALIDAD DE AGUA '!CN134</f>
        <v>0</v>
      </c>
      <c r="S370" s="113">
        <f>'BITÁCORA CALIDAD DE AGUA '!CQ134</f>
        <v>0</v>
      </c>
      <c r="T370" s="140"/>
      <c r="U370" s="140"/>
      <c r="V370" s="140"/>
      <c r="W370" s="113">
        <f>INDEX('Tabla datos 1'!E370:V370,MATCH(DASHBOARD!$B$96,'Tabla datos 1'!$E$1:$V$1,0))</f>
        <v>0</v>
      </c>
      <c r="X370" s="113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6" customFormat="1" ht="12.2" customHeight="1" x14ac:dyDescent="0.25">
      <c r="A371" s="79">
        <v>370</v>
      </c>
      <c r="B371" s="118">
        <f t="shared" si="5"/>
        <v>46179</v>
      </c>
      <c r="C371" s="112" t="s">
        <v>136</v>
      </c>
      <c r="D371" s="119">
        <v>3</v>
      </c>
      <c r="E371" s="122">
        <f>'BITÁCORA CALIDAD DE AGUA '!BA135</f>
        <v>0</v>
      </c>
      <c r="F371" s="122">
        <f>'BITÁCORA CALIDAD DE AGUA '!BD135</f>
        <v>0</v>
      </c>
      <c r="G371" s="122">
        <f>'BITÁCORA CALIDAD DE AGUA '!BG135</f>
        <v>0</v>
      </c>
      <c r="H371" s="122">
        <f>'BITÁCORA CALIDAD DE AGUA '!BJ135</f>
        <v>0</v>
      </c>
      <c r="I371" s="122">
        <f>'BITÁCORA CALIDAD DE AGUA '!BM135</f>
        <v>0</v>
      </c>
      <c r="J371" s="122">
        <f>'BITÁCORA CALIDAD DE AGUA '!BP135</f>
        <v>0</v>
      </c>
      <c r="K371" s="122">
        <f>'BITÁCORA CALIDAD DE AGUA '!BE1441</f>
        <v>0</v>
      </c>
      <c r="L371" s="122">
        <f>'BITÁCORA CALIDAD DE AGUA '!BV135</f>
        <v>0</v>
      </c>
      <c r="M371" s="122">
        <f>'BITÁCORA CALIDAD DE AGUA '!BY135</f>
        <v>0</v>
      </c>
      <c r="N371" s="122">
        <f>'BITÁCORA CALIDAD DE AGUA '!CB135</f>
        <v>0</v>
      </c>
      <c r="O371" s="122">
        <f>'BITÁCORA CALIDAD DE AGUA '!CE135</f>
        <v>0</v>
      </c>
      <c r="P371" s="113">
        <f>'BITÁCORA CALIDAD DE AGUA '!CH135</f>
        <v>0</v>
      </c>
      <c r="Q371" s="113">
        <f>'BITÁCORA CALIDAD DE AGUA '!CK135</f>
        <v>0</v>
      </c>
      <c r="R371" s="113">
        <f>'BITÁCORA CALIDAD DE AGUA '!CN135</f>
        <v>0</v>
      </c>
      <c r="S371" s="113">
        <f>'BITÁCORA CALIDAD DE AGUA '!CQ135</f>
        <v>0</v>
      </c>
      <c r="T371" s="140"/>
      <c r="U371" s="140"/>
      <c r="V371" s="140"/>
      <c r="W371" s="113">
        <f>INDEX('Tabla datos 1'!E371:V371,MATCH(DASHBOARD!$B$96,'Tabla datos 1'!$E$1:$V$1,0))</f>
        <v>0</v>
      </c>
      <c r="X371" s="113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6" customFormat="1" ht="12.2" customHeight="1" x14ac:dyDescent="0.25">
      <c r="A372" s="79">
        <v>371</v>
      </c>
      <c r="B372" s="118">
        <f t="shared" si="5"/>
        <v>46179</v>
      </c>
      <c r="C372" s="112" t="s">
        <v>137</v>
      </c>
      <c r="D372" s="119">
        <v>3</v>
      </c>
      <c r="E372" s="122">
        <f>'BITÁCORA CALIDAD DE AGUA '!BA136</f>
        <v>0</v>
      </c>
      <c r="F372" s="122">
        <f>'BITÁCORA CALIDAD DE AGUA '!BD136</f>
        <v>0</v>
      </c>
      <c r="G372" s="122">
        <f>'BITÁCORA CALIDAD DE AGUA '!BG136</f>
        <v>0</v>
      </c>
      <c r="H372" s="122">
        <f>'BITÁCORA CALIDAD DE AGUA '!BJ136</f>
        <v>0</v>
      </c>
      <c r="I372" s="122">
        <f>'BITÁCORA CALIDAD DE AGUA '!BM136</f>
        <v>0</v>
      </c>
      <c r="J372" s="122">
        <f>'BITÁCORA CALIDAD DE AGUA '!BP136</f>
        <v>0</v>
      </c>
      <c r="K372" s="122">
        <f>'BITÁCORA CALIDAD DE AGUA '!BE1442</f>
        <v>0</v>
      </c>
      <c r="L372" s="122">
        <f>'BITÁCORA CALIDAD DE AGUA '!BV136</f>
        <v>0</v>
      </c>
      <c r="M372" s="122">
        <f>'BITÁCORA CALIDAD DE AGUA '!BY136</f>
        <v>0</v>
      </c>
      <c r="N372" s="122">
        <f>'BITÁCORA CALIDAD DE AGUA '!CB136</f>
        <v>0</v>
      </c>
      <c r="O372" s="122">
        <f>'BITÁCORA CALIDAD DE AGUA '!CE136</f>
        <v>0</v>
      </c>
      <c r="P372" s="113">
        <f>'BITÁCORA CALIDAD DE AGUA '!CH136</f>
        <v>0</v>
      </c>
      <c r="Q372" s="113">
        <f>'BITÁCORA CALIDAD DE AGUA '!CK136</f>
        <v>0</v>
      </c>
      <c r="R372" s="113">
        <f>'BITÁCORA CALIDAD DE AGUA '!CN136</f>
        <v>0</v>
      </c>
      <c r="S372" s="113">
        <f>'BITÁCORA CALIDAD DE AGUA '!CQ136</f>
        <v>0</v>
      </c>
      <c r="T372" s="140"/>
      <c r="U372" s="140"/>
      <c r="V372" s="140"/>
      <c r="W372" s="113">
        <f>INDEX('Tabla datos 1'!E372:V372,MATCH(DASHBOARD!$B$96,'Tabla datos 1'!$E$1:$V$1,0))</f>
        <v>0</v>
      </c>
      <c r="X372" s="113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6" customFormat="1" ht="12.2" customHeight="1" x14ac:dyDescent="0.25">
      <c r="A373" s="79">
        <v>372</v>
      </c>
      <c r="B373" s="118">
        <f t="shared" si="5"/>
        <v>46179</v>
      </c>
      <c r="C373" s="112" t="s">
        <v>138</v>
      </c>
      <c r="D373" s="119">
        <v>3</v>
      </c>
      <c r="E373" s="122">
        <f>'BITÁCORA CALIDAD DE AGUA '!BA137</f>
        <v>0</v>
      </c>
      <c r="F373" s="122">
        <f>'BITÁCORA CALIDAD DE AGUA '!BD137</f>
        <v>0</v>
      </c>
      <c r="G373" s="122">
        <f>'BITÁCORA CALIDAD DE AGUA '!BG137</f>
        <v>0</v>
      </c>
      <c r="H373" s="122">
        <f>'BITÁCORA CALIDAD DE AGUA '!BJ137</f>
        <v>0</v>
      </c>
      <c r="I373" s="122">
        <f>'BITÁCORA CALIDAD DE AGUA '!BM137</f>
        <v>0</v>
      </c>
      <c r="J373" s="122">
        <f>'BITÁCORA CALIDAD DE AGUA '!BP137</f>
        <v>0</v>
      </c>
      <c r="K373" s="122">
        <f>'BITÁCORA CALIDAD DE AGUA '!BE1443</f>
        <v>0</v>
      </c>
      <c r="L373" s="122">
        <f>'BITÁCORA CALIDAD DE AGUA '!BV137</f>
        <v>0</v>
      </c>
      <c r="M373" s="122">
        <f>'BITÁCORA CALIDAD DE AGUA '!BY137</f>
        <v>0</v>
      </c>
      <c r="N373" s="122">
        <f>'BITÁCORA CALIDAD DE AGUA '!CB137</f>
        <v>0</v>
      </c>
      <c r="O373" s="122">
        <f>'BITÁCORA CALIDAD DE AGUA '!CE137</f>
        <v>0</v>
      </c>
      <c r="P373" s="113">
        <f>'BITÁCORA CALIDAD DE AGUA '!CH137</f>
        <v>0</v>
      </c>
      <c r="Q373" s="113">
        <f>'BITÁCORA CALIDAD DE AGUA '!CK137</f>
        <v>0</v>
      </c>
      <c r="R373" s="113">
        <f>'BITÁCORA CALIDAD DE AGUA '!CN137</f>
        <v>0</v>
      </c>
      <c r="S373" s="113">
        <f>'BITÁCORA CALIDAD DE AGUA '!CQ137</f>
        <v>0</v>
      </c>
      <c r="T373" s="140"/>
      <c r="U373" s="140"/>
      <c r="V373" s="140"/>
      <c r="W373" s="113">
        <f>INDEX('Tabla datos 1'!E373:V373,MATCH(DASHBOARD!$B$96,'Tabla datos 1'!$E$1:$V$1,0))</f>
        <v>0</v>
      </c>
      <c r="X373" s="113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6" customFormat="1" ht="12.2" customHeight="1" x14ac:dyDescent="0.25">
      <c r="A374" s="79">
        <v>373</v>
      </c>
      <c r="B374" s="118">
        <f t="shared" si="5"/>
        <v>46179</v>
      </c>
      <c r="C374" s="112" t="s">
        <v>139</v>
      </c>
      <c r="D374" s="119">
        <v>3</v>
      </c>
      <c r="E374" s="122">
        <f>'BITÁCORA CALIDAD DE AGUA '!BA138</f>
        <v>0</v>
      </c>
      <c r="F374" s="122">
        <f>'BITÁCORA CALIDAD DE AGUA '!BD138</f>
        <v>0</v>
      </c>
      <c r="G374" s="122">
        <f>'BITÁCORA CALIDAD DE AGUA '!BG138</f>
        <v>0</v>
      </c>
      <c r="H374" s="122">
        <f>'BITÁCORA CALIDAD DE AGUA '!BJ138</f>
        <v>0</v>
      </c>
      <c r="I374" s="122">
        <f>'BITÁCORA CALIDAD DE AGUA '!BM138</f>
        <v>0</v>
      </c>
      <c r="J374" s="122">
        <f>'BITÁCORA CALIDAD DE AGUA '!BP138</f>
        <v>0</v>
      </c>
      <c r="K374" s="122">
        <f>'BITÁCORA CALIDAD DE AGUA '!BE1444</f>
        <v>0</v>
      </c>
      <c r="L374" s="122">
        <f>'BITÁCORA CALIDAD DE AGUA '!BV138</f>
        <v>0</v>
      </c>
      <c r="M374" s="122">
        <f>'BITÁCORA CALIDAD DE AGUA '!BY138</f>
        <v>0</v>
      </c>
      <c r="N374" s="122">
        <f>'BITÁCORA CALIDAD DE AGUA '!CB138</f>
        <v>0</v>
      </c>
      <c r="O374" s="122">
        <f>'BITÁCORA CALIDAD DE AGUA '!CE138</f>
        <v>0</v>
      </c>
      <c r="P374" s="113">
        <f>'BITÁCORA CALIDAD DE AGUA '!CH138</f>
        <v>0</v>
      </c>
      <c r="Q374" s="113">
        <f>'BITÁCORA CALIDAD DE AGUA '!CK138</f>
        <v>0</v>
      </c>
      <c r="R374" s="113">
        <f>'BITÁCORA CALIDAD DE AGUA '!CN138</f>
        <v>0</v>
      </c>
      <c r="S374" s="113">
        <f>'BITÁCORA CALIDAD DE AGUA '!CQ138</f>
        <v>0</v>
      </c>
      <c r="T374" s="140"/>
      <c r="U374" s="140"/>
      <c r="V374" s="140"/>
      <c r="W374" s="113">
        <f>INDEX('Tabla datos 1'!E374:V374,MATCH(DASHBOARD!$B$96,'Tabla datos 1'!$E$1:$V$1,0))</f>
        <v>0</v>
      </c>
      <c r="X374" s="113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6" customFormat="1" x14ac:dyDescent="0.25">
      <c r="A375" s="79">
        <v>374</v>
      </c>
      <c r="B375" s="118">
        <f t="shared" si="5"/>
        <v>46179</v>
      </c>
      <c r="C375" s="112" t="s">
        <v>140</v>
      </c>
      <c r="D375" s="119">
        <v>3</v>
      </c>
      <c r="E375" s="122">
        <f>'BITÁCORA CALIDAD DE AGUA '!BA139</f>
        <v>0</v>
      </c>
      <c r="F375" s="122">
        <f>'BITÁCORA CALIDAD DE AGUA '!BD139</f>
        <v>0</v>
      </c>
      <c r="G375" s="122">
        <f>'BITÁCORA CALIDAD DE AGUA '!BG139</f>
        <v>0</v>
      </c>
      <c r="H375" s="122">
        <f>'BITÁCORA CALIDAD DE AGUA '!BJ139</f>
        <v>0</v>
      </c>
      <c r="I375" s="122">
        <f>'BITÁCORA CALIDAD DE AGUA '!BM139</f>
        <v>0</v>
      </c>
      <c r="J375" s="122">
        <f>'BITÁCORA CALIDAD DE AGUA '!BP139</f>
        <v>0</v>
      </c>
      <c r="K375" s="122">
        <f>'BITÁCORA CALIDAD DE AGUA '!BE1445</f>
        <v>0</v>
      </c>
      <c r="L375" s="122">
        <f>'BITÁCORA CALIDAD DE AGUA '!BV139</f>
        <v>0</v>
      </c>
      <c r="M375" s="122">
        <f>'BITÁCORA CALIDAD DE AGUA '!BY139</f>
        <v>0</v>
      </c>
      <c r="N375" s="122">
        <f>'BITÁCORA CALIDAD DE AGUA '!CB139</f>
        <v>0</v>
      </c>
      <c r="O375" s="122">
        <f>'BITÁCORA CALIDAD DE AGUA '!CE139</f>
        <v>0</v>
      </c>
      <c r="P375" s="113">
        <f>'BITÁCORA CALIDAD DE AGUA '!CH139</f>
        <v>0</v>
      </c>
      <c r="Q375" s="113">
        <f>'BITÁCORA CALIDAD DE AGUA '!CK139</f>
        <v>0</v>
      </c>
      <c r="R375" s="113">
        <f>'BITÁCORA CALIDAD DE AGUA '!CN139</f>
        <v>0</v>
      </c>
      <c r="S375" s="113">
        <f>'BITÁCORA CALIDAD DE AGUA '!CQ139</f>
        <v>0</v>
      </c>
      <c r="T375" s="140"/>
      <c r="U375" s="140"/>
      <c r="V375" s="140"/>
      <c r="W375" s="113">
        <f>INDEX('Tabla datos 1'!E375:V375,MATCH(DASHBOARD!$B$96,'Tabla datos 1'!$E$1:$V$1,0))</f>
        <v>0</v>
      </c>
      <c r="X375" s="113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6" customFormat="1" x14ac:dyDescent="0.25">
      <c r="A376" s="79">
        <v>375</v>
      </c>
      <c r="B376" s="118">
        <f t="shared" si="5"/>
        <v>46179</v>
      </c>
      <c r="C376" s="112" t="s">
        <v>141</v>
      </c>
      <c r="D376" s="119">
        <v>3</v>
      </c>
      <c r="E376" s="122">
        <f>'BITÁCORA CALIDAD DE AGUA '!BA140</f>
        <v>0</v>
      </c>
      <c r="F376" s="122">
        <f>'BITÁCORA CALIDAD DE AGUA '!BD140</f>
        <v>0</v>
      </c>
      <c r="G376" s="122">
        <f>'BITÁCORA CALIDAD DE AGUA '!BG140</f>
        <v>0</v>
      </c>
      <c r="H376" s="122">
        <f>'BITÁCORA CALIDAD DE AGUA '!BJ140</f>
        <v>0</v>
      </c>
      <c r="I376" s="122">
        <f>'BITÁCORA CALIDAD DE AGUA '!BM140</f>
        <v>0</v>
      </c>
      <c r="J376" s="122">
        <f>'BITÁCORA CALIDAD DE AGUA '!BP140</f>
        <v>0</v>
      </c>
      <c r="K376" s="122">
        <f>'BITÁCORA CALIDAD DE AGUA '!BE1446</f>
        <v>0</v>
      </c>
      <c r="L376" s="122">
        <f>'BITÁCORA CALIDAD DE AGUA '!BV140</f>
        <v>0</v>
      </c>
      <c r="M376" s="122">
        <f>'BITÁCORA CALIDAD DE AGUA '!BY140</f>
        <v>0</v>
      </c>
      <c r="N376" s="122">
        <f>'BITÁCORA CALIDAD DE AGUA '!CB140</f>
        <v>0</v>
      </c>
      <c r="O376" s="122">
        <f>'BITÁCORA CALIDAD DE AGUA '!CE140</f>
        <v>0</v>
      </c>
      <c r="P376" s="113">
        <f>'BITÁCORA CALIDAD DE AGUA '!CH140</f>
        <v>0</v>
      </c>
      <c r="Q376" s="113">
        <f>'BITÁCORA CALIDAD DE AGUA '!CK140</f>
        <v>0</v>
      </c>
      <c r="R376" s="113">
        <f>'BITÁCORA CALIDAD DE AGUA '!CN140</f>
        <v>0</v>
      </c>
      <c r="S376" s="113">
        <f>'BITÁCORA CALIDAD DE AGUA '!CQ140</f>
        <v>0</v>
      </c>
      <c r="T376" s="140"/>
      <c r="U376" s="140"/>
      <c r="V376" s="140"/>
      <c r="W376" s="113">
        <f>INDEX('Tabla datos 1'!E376:V376,MATCH(DASHBOARD!$B$96,'Tabla datos 1'!$E$1:$V$1,0))</f>
        <v>0</v>
      </c>
      <c r="X376" s="113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6" customFormat="1" x14ac:dyDescent="0.25">
      <c r="A377" s="79">
        <v>376</v>
      </c>
      <c r="B377" s="118">
        <f t="shared" si="5"/>
        <v>46179</v>
      </c>
      <c r="C377" s="112" t="s">
        <v>142</v>
      </c>
      <c r="D377" s="119">
        <v>3</v>
      </c>
      <c r="E377" s="122">
        <f>'BITÁCORA CALIDAD DE AGUA '!BA141</f>
        <v>3620</v>
      </c>
      <c r="F377" s="122">
        <f>'BITÁCORA CALIDAD DE AGUA '!BD141</f>
        <v>4950</v>
      </c>
      <c r="G377" s="122">
        <f>'BITÁCORA CALIDAD DE AGUA '!BG141</f>
        <v>4990</v>
      </c>
      <c r="H377" s="122">
        <f>'BITÁCORA CALIDAD DE AGUA '!BJ141</f>
        <v>0</v>
      </c>
      <c r="I377" s="122">
        <f>'BITÁCORA CALIDAD DE AGUA '!BM141</f>
        <v>0</v>
      </c>
      <c r="J377" s="122">
        <f>'BITÁCORA CALIDAD DE AGUA '!BP141</f>
        <v>0</v>
      </c>
      <c r="K377" s="122">
        <f>'BITÁCORA CALIDAD DE AGUA '!BE1447</f>
        <v>0</v>
      </c>
      <c r="L377" s="122">
        <f>'BITÁCORA CALIDAD DE AGUA '!BV141</f>
        <v>5200</v>
      </c>
      <c r="M377" s="122">
        <f>'BITÁCORA CALIDAD DE AGUA '!BY141</f>
        <v>5350</v>
      </c>
      <c r="N377" s="122">
        <f>'BITÁCORA CALIDAD DE AGUA '!CB141</f>
        <v>8220</v>
      </c>
      <c r="O377" s="122">
        <f>'BITÁCORA CALIDAD DE AGUA '!CE141</f>
        <v>0</v>
      </c>
      <c r="P377" s="113">
        <f>'BITÁCORA CALIDAD DE AGUA '!CH141</f>
        <v>0</v>
      </c>
      <c r="Q377" s="113">
        <f>'BITÁCORA CALIDAD DE AGUA '!CK141</f>
        <v>0</v>
      </c>
      <c r="R377" s="113">
        <f>'BITÁCORA CALIDAD DE AGUA '!CN141</f>
        <v>0</v>
      </c>
      <c r="S377" s="113">
        <f>'BITÁCORA CALIDAD DE AGUA '!CQ141</f>
        <v>0</v>
      </c>
      <c r="T377" s="140"/>
      <c r="U377" s="140"/>
      <c r="V377" s="140"/>
      <c r="W377" s="113">
        <f>INDEX('Tabla datos 1'!E377:V377,MATCH(DASHBOARD!$B$96,'Tabla datos 1'!$E$1:$V$1,0))</f>
        <v>4990</v>
      </c>
      <c r="X377" s="113">
        <f>INDEX('Tabla datos 1'!E377:V377,MATCH(DASHBOARD!$B$275,'Tabla datos 1'!$E$1:$V$1,0))</f>
        <v>4990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6" customFormat="1" x14ac:dyDescent="0.25">
      <c r="A378" s="79">
        <v>377</v>
      </c>
      <c r="B378" s="118">
        <f t="shared" si="5"/>
        <v>46179</v>
      </c>
      <c r="C378" s="112" t="s">
        <v>143</v>
      </c>
      <c r="D378" s="119">
        <v>3</v>
      </c>
      <c r="E378" s="122">
        <f>'BITÁCORA CALIDAD DE AGUA '!BA142</f>
        <v>1670</v>
      </c>
      <c r="F378" s="122">
        <f>'BITÁCORA CALIDAD DE AGUA '!BD142</f>
        <v>6810</v>
      </c>
      <c r="G378" s="122">
        <f>'BITÁCORA CALIDAD DE AGUA '!BG142</f>
        <v>1010</v>
      </c>
      <c r="H378" s="122">
        <f>'BITÁCORA CALIDAD DE AGUA '!BJ142</f>
        <v>0</v>
      </c>
      <c r="I378" s="122">
        <f>'BITÁCORA CALIDAD DE AGUA '!BM142</f>
        <v>0</v>
      </c>
      <c r="J378" s="122">
        <f>'BITÁCORA CALIDAD DE AGUA '!BP142</f>
        <v>0</v>
      </c>
      <c r="K378" s="122">
        <f>'BITÁCORA CALIDAD DE AGUA '!BE1448</f>
        <v>0</v>
      </c>
      <c r="L378" s="122">
        <f>'BITÁCORA CALIDAD DE AGUA '!BV142</f>
        <v>800</v>
      </c>
      <c r="M378" s="122">
        <f>'BITÁCORA CALIDAD DE AGUA '!BY142</f>
        <v>790</v>
      </c>
      <c r="N378" s="122">
        <f>'BITÁCORA CALIDAD DE AGUA '!CB142</f>
        <v>1350</v>
      </c>
      <c r="O378" s="122">
        <f>'BITÁCORA CALIDAD DE AGUA '!CE142</f>
        <v>0</v>
      </c>
      <c r="P378" s="113">
        <f>'BITÁCORA CALIDAD DE AGUA '!CH142</f>
        <v>0</v>
      </c>
      <c r="Q378" s="113">
        <f>'BITÁCORA CALIDAD DE AGUA '!CK142</f>
        <v>0</v>
      </c>
      <c r="R378" s="113">
        <f>'BITÁCORA CALIDAD DE AGUA '!CN142</f>
        <v>0</v>
      </c>
      <c r="S378" s="113">
        <f>'BITÁCORA CALIDAD DE AGUA '!CQ142</f>
        <v>0</v>
      </c>
      <c r="T378" s="140"/>
      <c r="U378" s="140"/>
      <c r="V378" s="140"/>
      <c r="W378" s="113">
        <f>INDEX('Tabla datos 1'!E378:V378,MATCH(DASHBOARD!$B$96,'Tabla datos 1'!$E$1:$V$1,0))</f>
        <v>1010</v>
      </c>
      <c r="X378" s="113">
        <f>INDEX('Tabla datos 1'!E378:V378,MATCH(DASHBOARD!$B$275,'Tabla datos 1'!$E$1:$V$1,0))</f>
        <v>1010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5" customFormat="1" ht="15.75" thickBot="1" x14ac:dyDescent="0.3">
      <c r="A379" s="79">
        <v>378</v>
      </c>
      <c r="B379" s="118">
        <f t="shared" si="5"/>
        <v>46179</v>
      </c>
      <c r="C379" s="123" t="s">
        <v>144</v>
      </c>
      <c r="D379" s="124">
        <v>3</v>
      </c>
      <c r="E379" s="126">
        <f>'BITÁCORA CALIDAD DE AGUA '!BA143</f>
        <v>0</v>
      </c>
      <c r="F379" s="126">
        <f>'BITÁCORA CALIDAD DE AGUA '!BD143</f>
        <v>0</v>
      </c>
      <c r="G379" s="126">
        <f>'BITÁCORA CALIDAD DE AGUA '!BG143</f>
        <v>0</v>
      </c>
      <c r="H379" s="126">
        <f>'BITÁCORA CALIDAD DE AGUA '!BJ143</f>
        <v>0</v>
      </c>
      <c r="I379" s="126">
        <f>'BITÁCORA CALIDAD DE AGUA '!BM143</f>
        <v>0</v>
      </c>
      <c r="J379" s="126">
        <f>'BITÁCORA CALIDAD DE AGUA '!BP143</f>
        <v>0</v>
      </c>
      <c r="K379" s="126">
        <f>'BITÁCORA CALIDAD DE AGUA '!BE1449</f>
        <v>0</v>
      </c>
      <c r="L379" s="126">
        <f>'BITÁCORA CALIDAD DE AGUA '!BV143</f>
        <v>0</v>
      </c>
      <c r="M379" s="126">
        <f>'BITÁCORA CALIDAD DE AGUA '!BY143</f>
        <v>0</v>
      </c>
      <c r="N379" s="126">
        <f>'BITÁCORA CALIDAD DE AGUA '!CB143</f>
        <v>0</v>
      </c>
      <c r="O379" s="126">
        <f>'BITÁCORA CALIDAD DE AGUA '!CE143</f>
        <v>0</v>
      </c>
      <c r="P379" s="114">
        <f>'BITÁCORA CALIDAD DE AGUA '!CH143</f>
        <v>0</v>
      </c>
      <c r="Q379" s="114">
        <f>'BITÁCORA CALIDAD DE AGUA '!CK143</f>
        <v>0</v>
      </c>
      <c r="R379" s="114">
        <f>'BITÁCORA CALIDAD DE AGUA '!CN143</f>
        <v>0</v>
      </c>
      <c r="S379" s="114">
        <f>'BITÁCORA CALIDAD DE AGUA '!CQ143</f>
        <v>0</v>
      </c>
      <c r="T379" s="141"/>
      <c r="U379" s="141"/>
      <c r="V379" s="141"/>
      <c r="W379" s="114">
        <f>INDEX('Tabla datos 1'!E379:V379,MATCH(DASHBOARD!$B$96,'Tabla datos 1'!$E$1:$V$1,0))</f>
        <v>0</v>
      </c>
      <c r="X379" s="114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79" customFormat="1" ht="12.2" customHeight="1" x14ac:dyDescent="0.25">
      <c r="A380" s="79">
        <v>379</v>
      </c>
      <c r="B380" s="75">
        <f>+B379+1</f>
        <v>46180</v>
      </c>
      <c r="C380" s="76" t="s">
        <v>125</v>
      </c>
      <c r="D380" s="77">
        <v>1</v>
      </c>
      <c r="E380" s="78">
        <f>'BITÁCORA CALIDAD DE AGUA '!AY147</f>
        <v>0</v>
      </c>
      <c r="F380" s="78">
        <f>'BITÁCORA CALIDAD DE AGUA '!BB147</f>
        <v>0</v>
      </c>
      <c r="G380" s="78">
        <f>'BITÁCORA CALIDAD DE AGUA '!BE147</f>
        <v>0</v>
      </c>
      <c r="H380" s="78">
        <f>'BITÁCORA CALIDAD DE AGUA '!BH147</f>
        <v>0</v>
      </c>
      <c r="I380" s="78">
        <f>'BITÁCORA CALIDAD DE AGUA '!BK147</f>
        <v>0</v>
      </c>
      <c r="J380" s="78">
        <f>'BITÁCORA CALIDAD DE AGUA '!BN147</f>
        <v>0</v>
      </c>
      <c r="K380" s="78">
        <f>'BITÁCORA CALIDAD DE AGUA '!BQ147</f>
        <v>0</v>
      </c>
      <c r="L380" s="78">
        <f>'BITÁCORA CALIDAD DE AGUA '!BT147</f>
        <v>0</v>
      </c>
      <c r="M380" s="78">
        <f>'BITÁCORA CALIDAD DE AGUA '!BW147</f>
        <v>0</v>
      </c>
      <c r="N380" s="78">
        <f>'BITÁCORA CALIDAD DE AGUA '!BZ147</f>
        <v>0</v>
      </c>
      <c r="O380" s="78">
        <f>'BITÁCORA CALIDAD DE AGUA '!CC147</f>
        <v>0</v>
      </c>
      <c r="P380" s="76">
        <f>'BITÁCORA CALIDAD DE AGUA '!CF147</f>
        <v>0</v>
      </c>
      <c r="Q380" s="76">
        <f>'BITÁCORA CALIDAD DE AGUA '!CI147</f>
        <v>0</v>
      </c>
      <c r="R380" s="76">
        <f>'BITÁCORA CALIDAD DE AGUA '!CL147</f>
        <v>0</v>
      </c>
      <c r="S380" s="76">
        <f>'BITÁCORA CALIDAD DE AGUA '!CO147</f>
        <v>0</v>
      </c>
      <c r="T380" s="127"/>
      <c r="U380" s="127"/>
      <c r="V380" s="127"/>
      <c r="W380" s="76">
        <f>INDEX('Tabla datos 1'!E380:V380,MATCH(DASHBOARD!$B$96,'Tabla datos 1'!$E$1:$V$1,0))</f>
        <v>0</v>
      </c>
      <c r="X380" s="76">
        <f>INDEX('Tabla datos 1'!E380:V380,MATCH(DASHBOARD!$B$275,'Tabla datos 1'!$E$1:$V$1,0))</f>
        <v>0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79" customFormat="1" ht="12.2" customHeight="1" x14ac:dyDescent="0.25">
      <c r="A381" s="79">
        <v>380</v>
      </c>
      <c r="B381" s="80">
        <f>+B380</f>
        <v>46180</v>
      </c>
      <c r="C381" s="81" t="s">
        <v>8</v>
      </c>
      <c r="D381" s="82">
        <v>1</v>
      </c>
      <c r="E381" s="83">
        <f>'BITÁCORA CALIDAD DE AGUA '!AY148</f>
        <v>0</v>
      </c>
      <c r="F381" s="83">
        <f>'BITÁCORA CALIDAD DE AGUA '!BB148</f>
        <v>0</v>
      </c>
      <c r="G381" s="83">
        <f>'BITÁCORA CALIDAD DE AGUA '!BE148</f>
        <v>0</v>
      </c>
      <c r="H381" s="83">
        <f>'BITÁCORA CALIDAD DE AGUA '!BH148</f>
        <v>0</v>
      </c>
      <c r="I381" s="83">
        <f>'BITÁCORA CALIDAD DE AGUA '!BK148</f>
        <v>0</v>
      </c>
      <c r="J381" s="83">
        <f>'BITÁCORA CALIDAD DE AGUA '!BN148</f>
        <v>0</v>
      </c>
      <c r="K381" s="83">
        <f>'BITÁCORA CALIDAD DE AGUA '!BQ148</f>
        <v>0</v>
      </c>
      <c r="L381" s="83">
        <f>'BITÁCORA CALIDAD DE AGUA '!BT148</f>
        <v>0</v>
      </c>
      <c r="M381" s="83">
        <f>'BITÁCORA CALIDAD DE AGUA '!BW148</f>
        <v>0</v>
      </c>
      <c r="N381" s="83">
        <f>'BITÁCORA CALIDAD DE AGUA '!BZ148</f>
        <v>0</v>
      </c>
      <c r="O381" s="83">
        <f>'BITÁCORA CALIDAD DE AGUA '!CC148</f>
        <v>0</v>
      </c>
      <c r="P381" s="84">
        <f>'BITÁCORA CALIDAD DE AGUA '!CF148</f>
        <v>0</v>
      </c>
      <c r="Q381" s="84">
        <f>'BITÁCORA CALIDAD DE AGUA '!CI148</f>
        <v>0</v>
      </c>
      <c r="R381" s="84">
        <f>'BITÁCORA CALIDAD DE AGUA '!CL148</f>
        <v>0</v>
      </c>
      <c r="S381" s="84">
        <f>'BITÁCORA CALIDAD DE AGUA '!CO148</f>
        <v>0</v>
      </c>
      <c r="T381" s="128"/>
      <c r="U381" s="128"/>
      <c r="V381" s="128"/>
      <c r="W381" s="84">
        <f>INDEX('Tabla datos 1'!E381:V381,MATCH(DASHBOARD!$B$96,'Tabla datos 1'!$E$1:$V$1,0))</f>
        <v>0</v>
      </c>
      <c r="X381" s="84">
        <f>INDEX('Tabla datos 1'!E381:V381,MATCH(DASHBOARD!$B$275,'Tabla datos 1'!$E$1:$V$1,0))</f>
        <v>0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79" customFormat="1" ht="12.2" customHeight="1" x14ac:dyDescent="0.25">
      <c r="A382" s="79">
        <v>381</v>
      </c>
      <c r="B382" s="80">
        <f t="shared" ref="B382:B442" si="6">+B381</f>
        <v>46180</v>
      </c>
      <c r="C382" s="85" t="s">
        <v>126</v>
      </c>
      <c r="D382" s="82">
        <v>1</v>
      </c>
      <c r="E382" s="86">
        <f>'BITÁCORA CALIDAD DE AGUA '!AY149</f>
        <v>0</v>
      </c>
      <c r="F382" s="86">
        <f>'BITÁCORA CALIDAD DE AGUA '!BB149</f>
        <v>0</v>
      </c>
      <c r="G382" s="86">
        <f>'BITÁCORA CALIDAD DE AGUA '!BE149</f>
        <v>0</v>
      </c>
      <c r="H382" s="86">
        <f>'BITÁCORA CALIDAD DE AGUA '!BH149</f>
        <v>0</v>
      </c>
      <c r="I382" s="86">
        <f>'BITÁCORA CALIDAD DE AGUA '!BK149</f>
        <v>0</v>
      </c>
      <c r="J382" s="86">
        <f>'BITÁCORA CALIDAD DE AGUA '!BN149</f>
        <v>0</v>
      </c>
      <c r="K382" s="86">
        <f>'BITÁCORA CALIDAD DE AGUA '!BQ149</f>
        <v>0</v>
      </c>
      <c r="L382" s="86">
        <f>'BITÁCORA CALIDAD DE AGUA '!BT149</f>
        <v>0</v>
      </c>
      <c r="M382" s="86">
        <f>'BITÁCORA CALIDAD DE AGUA '!BW149</f>
        <v>0</v>
      </c>
      <c r="N382" s="86">
        <f>'BITÁCORA CALIDAD DE AGUA '!BZ149</f>
        <v>0</v>
      </c>
      <c r="O382" s="86">
        <f>'BITÁCORA CALIDAD DE AGUA '!CC149</f>
        <v>0</v>
      </c>
      <c r="P382" s="85">
        <f>'BITÁCORA CALIDAD DE AGUA '!CF149</f>
        <v>0</v>
      </c>
      <c r="Q382" s="85">
        <f>'BITÁCORA CALIDAD DE AGUA '!CI149</f>
        <v>0</v>
      </c>
      <c r="R382" s="85">
        <f>'BITÁCORA CALIDAD DE AGUA '!CL149</f>
        <v>0</v>
      </c>
      <c r="S382" s="85">
        <f>'BITÁCORA CALIDAD DE AGUA '!CO149</f>
        <v>0</v>
      </c>
      <c r="T382" s="129"/>
      <c r="U382" s="129"/>
      <c r="V382" s="129"/>
      <c r="W382" s="85">
        <f>INDEX('Tabla datos 1'!E382:V382,MATCH(DASHBOARD!$B$96,'Tabla datos 1'!$E$1:$V$1,0))</f>
        <v>0</v>
      </c>
      <c r="X382" s="85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79" customFormat="1" ht="12.2" customHeight="1" x14ac:dyDescent="0.25">
      <c r="A383" s="79">
        <v>382</v>
      </c>
      <c r="B383" s="80">
        <f t="shared" si="6"/>
        <v>46180</v>
      </c>
      <c r="C383" s="85" t="s">
        <v>127</v>
      </c>
      <c r="D383" s="82">
        <v>1</v>
      </c>
      <c r="E383" s="87">
        <f>'BITÁCORA CALIDAD DE AGUA '!AY150</f>
        <v>0</v>
      </c>
      <c r="F383" s="87">
        <f>'BITÁCORA CALIDAD DE AGUA '!BB150</f>
        <v>0</v>
      </c>
      <c r="G383" s="87">
        <f>'BITÁCORA CALIDAD DE AGUA '!BE150</f>
        <v>0</v>
      </c>
      <c r="H383" s="87">
        <f>'BITÁCORA CALIDAD DE AGUA '!BH150</f>
        <v>0</v>
      </c>
      <c r="I383" s="87">
        <f>'BITÁCORA CALIDAD DE AGUA '!BK150</f>
        <v>0</v>
      </c>
      <c r="J383" s="87">
        <f>'BITÁCORA CALIDAD DE AGUA '!BN150</f>
        <v>0</v>
      </c>
      <c r="K383" s="87">
        <f>'BITÁCORA CALIDAD DE AGUA '!BQ150</f>
        <v>0</v>
      </c>
      <c r="L383" s="87">
        <f>'BITÁCORA CALIDAD DE AGUA '!BT150</f>
        <v>0</v>
      </c>
      <c r="M383" s="87">
        <f>'BITÁCORA CALIDAD DE AGUA '!BW150</f>
        <v>0</v>
      </c>
      <c r="N383" s="87">
        <f>'BITÁCORA CALIDAD DE AGUA '!BZ150</f>
        <v>0</v>
      </c>
      <c r="O383" s="87">
        <f>'BITÁCORA CALIDAD DE AGUA '!CC150</f>
        <v>0</v>
      </c>
      <c r="P383" s="81">
        <f>'BITÁCORA CALIDAD DE AGUA '!CF150</f>
        <v>0</v>
      </c>
      <c r="Q383" s="81">
        <f>'BITÁCORA CALIDAD DE AGUA '!CI150</f>
        <v>0</v>
      </c>
      <c r="R383" s="81">
        <f>'BITÁCORA CALIDAD DE AGUA '!CL150</f>
        <v>0</v>
      </c>
      <c r="S383" s="81">
        <f>'BITÁCORA CALIDAD DE AGUA '!CO150</f>
        <v>0</v>
      </c>
      <c r="T383" s="130"/>
      <c r="U383" s="130"/>
      <c r="V383" s="130"/>
      <c r="W383" s="81">
        <f>INDEX('Tabla datos 1'!E383:V383,MATCH(DASHBOARD!$B$96,'Tabla datos 1'!$E$1:$V$1,0))</f>
        <v>0</v>
      </c>
      <c r="X383" s="81">
        <f>INDEX('Tabla datos 1'!E383:V383,MATCH(DASHBOARD!$B$275,'Tabla datos 1'!$E$1:$V$1,0))</f>
        <v>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79" customFormat="1" ht="12.2" customHeight="1" x14ac:dyDescent="0.25">
      <c r="A384" s="79">
        <v>383</v>
      </c>
      <c r="B384" s="80">
        <f t="shared" si="6"/>
        <v>46180</v>
      </c>
      <c r="C384" s="85" t="s">
        <v>128</v>
      </c>
      <c r="D384" s="82">
        <v>1</v>
      </c>
      <c r="E384" s="87">
        <f>'BITÁCORA CALIDAD DE AGUA '!AY151</f>
        <v>0</v>
      </c>
      <c r="F384" s="87">
        <f>'BITÁCORA CALIDAD DE AGUA '!BB151</f>
        <v>0</v>
      </c>
      <c r="G384" s="87">
        <f>'BITÁCORA CALIDAD DE AGUA '!BE151</f>
        <v>0</v>
      </c>
      <c r="H384" s="87">
        <f>'BITÁCORA CALIDAD DE AGUA '!BH151</f>
        <v>0</v>
      </c>
      <c r="I384" s="87">
        <f>'BITÁCORA CALIDAD DE AGUA '!BK151</f>
        <v>0</v>
      </c>
      <c r="J384" s="87">
        <f>'BITÁCORA CALIDAD DE AGUA '!BN151</f>
        <v>0</v>
      </c>
      <c r="K384" s="87">
        <f>'BITÁCORA CALIDAD DE AGUA '!BQ151</f>
        <v>0</v>
      </c>
      <c r="L384" s="87">
        <f>'BITÁCORA CALIDAD DE AGUA '!BT151</f>
        <v>0</v>
      </c>
      <c r="M384" s="87">
        <f>'BITÁCORA CALIDAD DE AGUA '!BW151</f>
        <v>0</v>
      </c>
      <c r="N384" s="87">
        <f>'BITÁCORA CALIDAD DE AGUA '!BZ151</f>
        <v>0</v>
      </c>
      <c r="O384" s="87">
        <f>'BITÁCORA CALIDAD DE AGUA '!CC151</f>
        <v>0</v>
      </c>
      <c r="P384" s="81">
        <f>'BITÁCORA CALIDAD DE AGUA '!CF151</f>
        <v>0</v>
      </c>
      <c r="Q384" s="81">
        <f>'BITÁCORA CALIDAD DE AGUA '!CI151</f>
        <v>0</v>
      </c>
      <c r="R384" s="81">
        <f>'BITÁCORA CALIDAD DE AGUA '!CL151</f>
        <v>0</v>
      </c>
      <c r="S384" s="81">
        <f>'BITÁCORA CALIDAD DE AGUA '!CO151</f>
        <v>0</v>
      </c>
      <c r="T384" s="130"/>
      <c r="U384" s="130"/>
      <c r="V384" s="130"/>
      <c r="W384" s="81">
        <f>INDEX('Tabla datos 1'!E384:V384,MATCH(DASHBOARD!$B$96,'Tabla datos 1'!$E$1:$V$1,0))</f>
        <v>0</v>
      </c>
      <c r="X384" s="81">
        <f>INDEX('Tabla datos 1'!E384:V384,MATCH(DASHBOARD!$B$275,'Tabla datos 1'!$E$1:$V$1,0))</f>
        <v>0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79" customFormat="1" ht="12.2" customHeight="1" x14ac:dyDescent="0.25">
      <c r="A385" s="79">
        <v>384</v>
      </c>
      <c r="B385" s="80">
        <f t="shared" si="6"/>
        <v>46180</v>
      </c>
      <c r="C385" s="85" t="s">
        <v>129</v>
      </c>
      <c r="D385" s="82">
        <v>1</v>
      </c>
      <c r="E385" s="87">
        <f>'BITÁCORA CALIDAD DE AGUA '!AY152</f>
        <v>0</v>
      </c>
      <c r="F385" s="87">
        <f>'BITÁCORA CALIDAD DE AGUA '!BB152</f>
        <v>0</v>
      </c>
      <c r="G385" s="87">
        <f>'BITÁCORA CALIDAD DE AGUA '!BE152</f>
        <v>0</v>
      </c>
      <c r="H385" s="87">
        <f>'BITÁCORA CALIDAD DE AGUA '!BH152</f>
        <v>0</v>
      </c>
      <c r="I385" s="87">
        <f>'BITÁCORA CALIDAD DE AGUA '!BK152</f>
        <v>0</v>
      </c>
      <c r="J385" s="87">
        <f>'BITÁCORA CALIDAD DE AGUA '!BN152</f>
        <v>0</v>
      </c>
      <c r="K385" s="87">
        <f>'BITÁCORA CALIDAD DE AGUA '!BQ152</f>
        <v>0</v>
      </c>
      <c r="L385" s="87">
        <f>'BITÁCORA CALIDAD DE AGUA '!BT152</f>
        <v>0</v>
      </c>
      <c r="M385" s="87">
        <f>'BITÁCORA CALIDAD DE AGUA '!BW152</f>
        <v>0</v>
      </c>
      <c r="N385" s="87">
        <f>'BITÁCORA CALIDAD DE AGUA '!BZ152</f>
        <v>0</v>
      </c>
      <c r="O385" s="87">
        <f>'BITÁCORA CALIDAD DE AGUA '!CC152</f>
        <v>0</v>
      </c>
      <c r="P385" s="81">
        <f>'BITÁCORA CALIDAD DE AGUA '!CF152</f>
        <v>0</v>
      </c>
      <c r="Q385" s="81">
        <f>'BITÁCORA CALIDAD DE AGUA '!CI152</f>
        <v>0</v>
      </c>
      <c r="R385" s="81">
        <f>'BITÁCORA CALIDAD DE AGUA '!CL152</f>
        <v>0</v>
      </c>
      <c r="S385" s="81">
        <f>'BITÁCORA CALIDAD DE AGUA '!CO152</f>
        <v>0</v>
      </c>
      <c r="T385" s="130"/>
      <c r="U385" s="130"/>
      <c r="V385" s="130"/>
      <c r="W385" s="81">
        <f>INDEX('Tabla datos 1'!E385:V385,MATCH(DASHBOARD!$B$96,'Tabla datos 1'!$E$1:$V$1,0))</f>
        <v>0</v>
      </c>
      <c r="X385" s="81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79" customFormat="1" ht="12.2" customHeight="1" x14ac:dyDescent="0.25">
      <c r="A386" s="79">
        <v>385</v>
      </c>
      <c r="B386" s="80">
        <f t="shared" si="6"/>
        <v>46180</v>
      </c>
      <c r="C386" s="85" t="s">
        <v>130</v>
      </c>
      <c r="D386" s="82">
        <v>1</v>
      </c>
      <c r="E386" s="87">
        <f>'BITÁCORA CALIDAD DE AGUA '!AY153</f>
        <v>0</v>
      </c>
      <c r="F386" s="87">
        <f>'BITÁCORA CALIDAD DE AGUA '!BB153</f>
        <v>0</v>
      </c>
      <c r="G386" s="87">
        <f>'BITÁCORA CALIDAD DE AGUA '!BE153</f>
        <v>0</v>
      </c>
      <c r="H386" s="87">
        <f>'BITÁCORA CALIDAD DE AGUA '!BH153</f>
        <v>0</v>
      </c>
      <c r="I386" s="87">
        <f>'BITÁCORA CALIDAD DE AGUA '!BK153</f>
        <v>0</v>
      </c>
      <c r="J386" s="87">
        <f>'BITÁCORA CALIDAD DE AGUA '!BN153</f>
        <v>0</v>
      </c>
      <c r="K386" s="87">
        <f>'BITÁCORA CALIDAD DE AGUA '!BQ153</f>
        <v>0</v>
      </c>
      <c r="L386" s="87">
        <f>'BITÁCORA CALIDAD DE AGUA '!BT153</f>
        <v>0</v>
      </c>
      <c r="M386" s="87">
        <f>'BITÁCORA CALIDAD DE AGUA '!BW153</f>
        <v>0</v>
      </c>
      <c r="N386" s="87">
        <f>'BITÁCORA CALIDAD DE AGUA '!BZ153</f>
        <v>0</v>
      </c>
      <c r="O386" s="87">
        <f>'BITÁCORA CALIDAD DE AGUA '!CC153</f>
        <v>0</v>
      </c>
      <c r="P386" s="81">
        <f>'BITÁCORA CALIDAD DE AGUA '!CF153</f>
        <v>0</v>
      </c>
      <c r="Q386" s="81">
        <f>'BITÁCORA CALIDAD DE AGUA '!CI153</f>
        <v>0</v>
      </c>
      <c r="R386" s="81">
        <f>'BITÁCORA CALIDAD DE AGUA '!CL153</f>
        <v>0</v>
      </c>
      <c r="S386" s="81">
        <f>'BITÁCORA CALIDAD DE AGUA '!CO153</f>
        <v>0</v>
      </c>
      <c r="T386" s="130"/>
      <c r="U386" s="130"/>
      <c r="V386" s="130"/>
      <c r="W386" s="81">
        <f>INDEX('Tabla datos 1'!E386:V386,MATCH(DASHBOARD!$B$96,'Tabla datos 1'!$E$1:$V$1,0))</f>
        <v>0</v>
      </c>
      <c r="X386" s="81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79" customFormat="1" ht="12.2" customHeight="1" x14ac:dyDescent="0.25">
      <c r="A387" s="79">
        <v>386</v>
      </c>
      <c r="B387" s="80">
        <f t="shared" si="6"/>
        <v>46180</v>
      </c>
      <c r="C387" s="85" t="s">
        <v>131</v>
      </c>
      <c r="D387" s="82">
        <v>1</v>
      </c>
      <c r="E387" s="87">
        <f>'BITÁCORA CALIDAD DE AGUA '!AY154</f>
        <v>0</v>
      </c>
      <c r="F387" s="87">
        <f>'BITÁCORA CALIDAD DE AGUA '!BB154</f>
        <v>0</v>
      </c>
      <c r="G387" s="87">
        <f>'BITÁCORA CALIDAD DE AGUA '!BE154</f>
        <v>0</v>
      </c>
      <c r="H387" s="87">
        <f>'BITÁCORA CALIDAD DE AGUA '!BH154</f>
        <v>0</v>
      </c>
      <c r="I387" s="87">
        <f>'BITÁCORA CALIDAD DE AGUA '!BK154</f>
        <v>0</v>
      </c>
      <c r="J387" s="87">
        <f>'BITÁCORA CALIDAD DE AGUA '!BN154</f>
        <v>0</v>
      </c>
      <c r="K387" s="87">
        <f>'BITÁCORA CALIDAD DE AGUA '!BQ154</f>
        <v>0</v>
      </c>
      <c r="L387" s="87">
        <f>'BITÁCORA CALIDAD DE AGUA '!BT154</f>
        <v>0</v>
      </c>
      <c r="M387" s="87">
        <f>'BITÁCORA CALIDAD DE AGUA '!BW154</f>
        <v>0</v>
      </c>
      <c r="N387" s="87">
        <f>'BITÁCORA CALIDAD DE AGUA '!BZ154</f>
        <v>0</v>
      </c>
      <c r="O387" s="87">
        <f>'BITÁCORA CALIDAD DE AGUA '!CC154</f>
        <v>0</v>
      </c>
      <c r="P387" s="81">
        <f>'BITÁCORA CALIDAD DE AGUA '!CF154</f>
        <v>0</v>
      </c>
      <c r="Q387" s="81">
        <f>'BITÁCORA CALIDAD DE AGUA '!CI154</f>
        <v>0</v>
      </c>
      <c r="R387" s="81">
        <f>'BITÁCORA CALIDAD DE AGUA '!CL154</f>
        <v>0</v>
      </c>
      <c r="S387" s="81">
        <f>'BITÁCORA CALIDAD DE AGUA '!CO154</f>
        <v>0</v>
      </c>
      <c r="T387" s="130"/>
      <c r="U387" s="130"/>
      <c r="V387" s="130"/>
      <c r="W387" s="81">
        <f>INDEX('Tabla datos 1'!E387:V387,MATCH(DASHBOARD!$B$96,'Tabla datos 1'!$E$1:$V$1,0))</f>
        <v>0</v>
      </c>
      <c r="X387" s="81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79" customFormat="1" ht="12.2" customHeight="1" x14ac:dyDescent="0.25">
      <c r="A388" s="79">
        <v>387</v>
      </c>
      <c r="B388" s="80">
        <f t="shared" si="6"/>
        <v>46180</v>
      </c>
      <c r="C388" s="85" t="s">
        <v>132</v>
      </c>
      <c r="D388" s="82">
        <v>1</v>
      </c>
      <c r="E388" s="87">
        <f>'BITÁCORA CALIDAD DE AGUA '!AY155</f>
        <v>0</v>
      </c>
      <c r="F388" s="87">
        <f>'BITÁCORA CALIDAD DE AGUA '!BB155</f>
        <v>0</v>
      </c>
      <c r="G388" s="87">
        <f>'BITÁCORA CALIDAD DE AGUA '!BE155</f>
        <v>0</v>
      </c>
      <c r="H388" s="87">
        <f>'BITÁCORA CALIDAD DE AGUA '!BH155</f>
        <v>0</v>
      </c>
      <c r="I388" s="87">
        <f>'BITÁCORA CALIDAD DE AGUA '!BK155</f>
        <v>0</v>
      </c>
      <c r="J388" s="87">
        <f>'BITÁCORA CALIDAD DE AGUA '!BN155</f>
        <v>0</v>
      </c>
      <c r="K388" s="87">
        <f>'BITÁCORA CALIDAD DE AGUA '!BQ155</f>
        <v>0</v>
      </c>
      <c r="L388" s="87">
        <f>'BITÁCORA CALIDAD DE AGUA '!BT155</f>
        <v>0</v>
      </c>
      <c r="M388" s="87">
        <f>'BITÁCORA CALIDAD DE AGUA '!BW155</f>
        <v>0</v>
      </c>
      <c r="N388" s="87">
        <f>'BITÁCORA CALIDAD DE AGUA '!BZ155</f>
        <v>0</v>
      </c>
      <c r="O388" s="87">
        <f>'BITÁCORA CALIDAD DE AGUA '!CC155</f>
        <v>0</v>
      </c>
      <c r="P388" s="81">
        <f>'BITÁCORA CALIDAD DE AGUA '!CF155</f>
        <v>0</v>
      </c>
      <c r="Q388" s="81">
        <f>'BITÁCORA CALIDAD DE AGUA '!CI155</f>
        <v>0</v>
      </c>
      <c r="R388" s="81">
        <f>'BITÁCORA CALIDAD DE AGUA '!CL155</f>
        <v>0</v>
      </c>
      <c r="S388" s="81">
        <f>'BITÁCORA CALIDAD DE AGUA '!CO155</f>
        <v>0</v>
      </c>
      <c r="T388" s="130"/>
      <c r="U388" s="130"/>
      <c r="V388" s="130"/>
      <c r="W388" s="81">
        <f>INDEX('Tabla datos 1'!E388:V388,MATCH(DASHBOARD!$B$96,'Tabla datos 1'!$E$1:$V$1,0))</f>
        <v>0</v>
      </c>
      <c r="X388" s="81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79" customFormat="1" ht="12.2" customHeight="1" x14ac:dyDescent="0.25">
      <c r="A389" s="79">
        <v>388</v>
      </c>
      <c r="B389" s="80">
        <f t="shared" si="6"/>
        <v>46180</v>
      </c>
      <c r="C389" s="85" t="s">
        <v>133</v>
      </c>
      <c r="D389" s="82">
        <v>1</v>
      </c>
      <c r="E389" s="87">
        <f>'BITÁCORA CALIDAD DE AGUA '!AY156</f>
        <v>0</v>
      </c>
      <c r="F389" s="87">
        <f>'BITÁCORA CALIDAD DE AGUA '!BB156</f>
        <v>0</v>
      </c>
      <c r="G389" s="87">
        <f>'BITÁCORA CALIDAD DE AGUA '!BE156</f>
        <v>0</v>
      </c>
      <c r="H389" s="87">
        <f>'BITÁCORA CALIDAD DE AGUA '!BH156</f>
        <v>0</v>
      </c>
      <c r="I389" s="87">
        <f>'BITÁCORA CALIDAD DE AGUA '!BK156</f>
        <v>0</v>
      </c>
      <c r="J389" s="87">
        <f>'BITÁCORA CALIDAD DE AGUA '!BN156</f>
        <v>0</v>
      </c>
      <c r="K389" s="87">
        <f>'BITÁCORA CALIDAD DE AGUA '!BQ156</f>
        <v>0</v>
      </c>
      <c r="L389" s="87">
        <f>'BITÁCORA CALIDAD DE AGUA '!BT156</f>
        <v>0</v>
      </c>
      <c r="M389" s="87">
        <f>'BITÁCORA CALIDAD DE AGUA '!BW156</f>
        <v>0</v>
      </c>
      <c r="N389" s="87">
        <f>'BITÁCORA CALIDAD DE AGUA '!BZ156</f>
        <v>0</v>
      </c>
      <c r="O389" s="87">
        <f>'BITÁCORA CALIDAD DE AGUA '!CC156</f>
        <v>0</v>
      </c>
      <c r="P389" s="81">
        <f>'BITÁCORA CALIDAD DE AGUA '!CF156</f>
        <v>0</v>
      </c>
      <c r="Q389" s="81">
        <f>'BITÁCORA CALIDAD DE AGUA '!CI156</f>
        <v>0</v>
      </c>
      <c r="R389" s="81">
        <f>'BITÁCORA CALIDAD DE AGUA '!CL156</f>
        <v>0</v>
      </c>
      <c r="S389" s="81">
        <f>'BITÁCORA CALIDAD DE AGUA '!CO156</f>
        <v>0</v>
      </c>
      <c r="T389" s="130"/>
      <c r="U389" s="130"/>
      <c r="V389" s="130"/>
      <c r="W389" s="81">
        <f>INDEX('Tabla datos 1'!E389:V389,MATCH(DASHBOARD!$B$96,'Tabla datos 1'!$E$1:$V$1,0))</f>
        <v>0</v>
      </c>
      <c r="X389" s="81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79" customFormat="1" ht="12.2" customHeight="1" x14ac:dyDescent="0.25">
      <c r="A390" s="79">
        <v>389</v>
      </c>
      <c r="B390" s="80">
        <f t="shared" si="6"/>
        <v>46180</v>
      </c>
      <c r="C390" s="85" t="s">
        <v>134</v>
      </c>
      <c r="D390" s="82">
        <v>1</v>
      </c>
      <c r="E390" s="87">
        <f>'BITÁCORA CALIDAD DE AGUA '!AY157</f>
        <v>0</v>
      </c>
      <c r="F390" s="87">
        <f>'BITÁCORA CALIDAD DE AGUA '!BB157</f>
        <v>0</v>
      </c>
      <c r="G390" s="87">
        <f>'BITÁCORA CALIDAD DE AGUA '!BE157</f>
        <v>0</v>
      </c>
      <c r="H390" s="87">
        <f>'BITÁCORA CALIDAD DE AGUA '!BH157</f>
        <v>0</v>
      </c>
      <c r="I390" s="87">
        <f>'BITÁCORA CALIDAD DE AGUA '!BK157</f>
        <v>0</v>
      </c>
      <c r="J390" s="87">
        <f>'BITÁCORA CALIDAD DE AGUA '!BN157</f>
        <v>0</v>
      </c>
      <c r="K390" s="87">
        <f>'BITÁCORA CALIDAD DE AGUA '!BQ157</f>
        <v>0</v>
      </c>
      <c r="L390" s="87">
        <f>'BITÁCORA CALIDAD DE AGUA '!BT157</f>
        <v>0</v>
      </c>
      <c r="M390" s="87">
        <f>'BITÁCORA CALIDAD DE AGUA '!BW157</f>
        <v>0</v>
      </c>
      <c r="N390" s="87">
        <f>'BITÁCORA CALIDAD DE AGUA '!BZ157</f>
        <v>0</v>
      </c>
      <c r="O390" s="87">
        <f>'BITÁCORA CALIDAD DE AGUA '!CC157</f>
        <v>0</v>
      </c>
      <c r="P390" s="81">
        <f>'BITÁCORA CALIDAD DE AGUA '!CF157</f>
        <v>0</v>
      </c>
      <c r="Q390" s="81">
        <f>'BITÁCORA CALIDAD DE AGUA '!CI157</f>
        <v>0</v>
      </c>
      <c r="R390" s="81">
        <f>'BITÁCORA CALIDAD DE AGUA '!CL157</f>
        <v>0</v>
      </c>
      <c r="S390" s="81">
        <f>'BITÁCORA CALIDAD DE AGUA '!CO157</f>
        <v>0</v>
      </c>
      <c r="T390" s="130"/>
      <c r="U390" s="130"/>
      <c r="V390" s="130"/>
      <c r="W390" s="81">
        <f>INDEX('Tabla datos 1'!E390:V390,MATCH(DASHBOARD!$B$96,'Tabla datos 1'!$E$1:$V$1,0))</f>
        <v>0</v>
      </c>
      <c r="X390" s="81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79" customFormat="1" ht="12.2" customHeight="1" x14ac:dyDescent="0.25">
      <c r="A391" s="79">
        <v>390</v>
      </c>
      <c r="B391" s="80">
        <f t="shared" si="6"/>
        <v>46180</v>
      </c>
      <c r="C391" s="85" t="s">
        <v>135</v>
      </c>
      <c r="D391" s="82">
        <v>1</v>
      </c>
      <c r="E391" s="87">
        <f>'BITÁCORA CALIDAD DE AGUA '!AY158</f>
        <v>0</v>
      </c>
      <c r="F391" s="87">
        <f>'BITÁCORA CALIDAD DE AGUA '!BB158</f>
        <v>0</v>
      </c>
      <c r="G391" s="87">
        <f>'BITÁCORA CALIDAD DE AGUA '!BE158</f>
        <v>0</v>
      </c>
      <c r="H391" s="87">
        <f>'BITÁCORA CALIDAD DE AGUA '!BH158</f>
        <v>0</v>
      </c>
      <c r="I391" s="87">
        <f>'BITÁCORA CALIDAD DE AGUA '!BK158</f>
        <v>0</v>
      </c>
      <c r="J391" s="87">
        <f>'BITÁCORA CALIDAD DE AGUA '!BN158</f>
        <v>0</v>
      </c>
      <c r="K391" s="87">
        <f>'BITÁCORA CALIDAD DE AGUA '!BQ158</f>
        <v>0</v>
      </c>
      <c r="L391" s="87">
        <f>'BITÁCORA CALIDAD DE AGUA '!BT158</f>
        <v>0</v>
      </c>
      <c r="M391" s="87">
        <f>'BITÁCORA CALIDAD DE AGUA '!BW158</f>
        <v>0</v>
      </c>
      <c r="N391" s="87">
        <f>'BITÁCORA CALIDAD DE AGUA '!BZ158</f>
        <v>0</v>
      </c>
      <c r="O391" s="87">
        <f>'BITÁCORA CALIDAD DE AGUA '!CC158</f>
        <v>0</v>
      </c>
      <c r="P391" s="81">
        <f>'BITÁCORA CALIDAD DE AGUA '!CF158</f>
        <v>0</v>
      </c>
      <c r="Q391" s="81">
        <f>'BITÁCORA CALIDAD DE AGUA '!CI158</f>
        <v>0</v>
      </c>
      <c r="R391" s="81">
        <f>'BITÁCORA CALIDAD DE AGUA '!CL158</f>
        <v>0</v>
      </c>
      <c r="S391" s="81">
        <f>'BITÁCORA CALIDAD DE AGUA '!CO158</f>
        <v>0</v>
      </c>
      <c r="T391" s="130"/>
      <c r="U391" s="130"/>
      <c r="V391" s="130"/>
      <c r="W391" s="81">
        <f>INDEX('Tabla datos 1'!E391:V391,MATCH(DASHBOARD!$B$96,'Tabla datos 1'!$E$1:$V$1,0))</f>
        <v>0</v>
      </c>
      <c r="X391" s="81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79" customFormat="1" ht="12.2" customHeight="1" x14ac:dyDescent="0.25">
      <c r="A392" s="79">
        <v>391</v>
      </c>
      <c r="B392" s="80">
        <f t="shared" si="6"/>
        <v>46180</v>
      </c>
      <c r="C392" s="85" t="s">
        <v>136</v>
      </c>
      <c r="D392" s="82">
        <v>1</v>
      </c>
      <c r="E392" s="87">
        <f>'BITÁCORA CALIDAD DE AGUA '!AY159</f>
        <v>0</v>
      </c>
      <c r="F392" s="87">
        <f>'BITÁCORA CALIDAD DE AGUA '!BB159</f>
        <v>0</v>
      </c>
      <c r="G392" s="87">
        <f>'BITÁCORA CALIDAD DE AGUA '!BE159</f>
        <v>0</v>
      </c>
      <c r="H392" s="87">
        <f>'BITÁCORA CALIDAD DE AGUA '!BH159</f>
        <v>0</v>
      </c>
      <c r="I392" s="87">
        <f>'BITÁCORA CALIDAD DE AGUA '!BK159</f>
        <v>0</v>
      </c>
      <c r="J392" s="87">
        <f>'BITÁCORA CALIDAD DE AGUA '!BN159</f>
        <v>0</v>
      </c>
      <c r="K392" s="87">
        <f>'BITÁCORA CALIDAD DE AGUA '!BQ159</f>
        <v>0</v>
      </c>
      <c r="L392" s="87">
        <f>'BITÁCORA CALIDAD DE AGUA '!BT159</f>
        <v>0</v>
      </c>
      <c r="M392" s="87">
        <f>'BITÁCORA CALIDAD DE AGUA '!BW159</f>
        <v>0</v>
      </c>
      <c r="N392" s="87">
        <f>'BITÁCORA CALIDAD DE AGUA '!BZ159</f>
        <v>0</v>
      </c>
      <c r="O392" s="87">
        <f>'BITÁCORA CALIDAD DE AGUA '!CC159</f>
        <v>0</v>
      </c>
      <c r="P392" s="81">
        <f>'BITÁCORA CALIDAD DE AGUA '!CF159</f>
        <v>0</v>
      </c>
      <c r="Q392" s="81">
        <f>'BITÁCORA CALIDAD DE AGUA '!CI159</f>
        <v>0</v>
      </c>
      <c r="R392" s="81">
        <f>'BITÁCORA CALIDAD DE AGUA '!CL159</f>
        <v>0</v>
      </c>
      <c r="S392" s="81">
        <f>'BITÁCORA CALIDAD DE AGUA '!CO159</f>
        <v>0</v>
      </c>
      <c r="T392" s="130"/>
      <c r="U392" s="130"/>
      <c r="V392" s="130"/>
      <c r="W392" s="81">
        <f>INDEX('Tabla datos 1'!E392:V392,MATCH(DASHBOARD!$B$96,'Tabla datos 1'!$E$1:$V$1,0))</f>
        <v>0</v>
      </c>
      <c r="X392" s="81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79" customFormat="1" ht="12.2" customHeight="1" x14ac:dyDescent="0.25">
      <c r="A393" s="79">
        <v>392</v>
      </c>
      <c r="B393" s="80">
        <f t="shared" si="6"/>
        <v>46180</v>
      </c>
      <c r="C393" s="85" t="s">
        <v>137</v>
      </c>
      <c r="D393" s="82">
        <v>1</v>
      </c>
      <c r="E393" s="87">
        <f>'BITÁCORA CALIDAD DE AGUA '!AY160</f>
        <v>0</v>
      </c>
      <c r="F393" s="87">
        <f>'BITÁCORA CALIDAD DE AGUA '!BB160</f>
        <v>0</v>
      </c>
      <c r="G393" s="87">
        <f>'BITÁCORA CALIDAD DE AGUA '!BE160</f>
        <v>0</v>
      </c>
      <c r="H393" s="87">
        <f>'BITÁCORA CALIDAD DE AGUA '!BH160</f>
        <v>0</v>
      </c>
      <c r="I393" s="87">
        <f>'BITÁCORA CALIDAD DE AGUA '!BK160</f>
        <v>0</v>
      </c>
      <c r="J393" s="87">
        <f>'BITÁCORA CALIDAD DE AGUA '!BN160</f>
        <v>0</v>
      </c>
      <c r="K393" s="87">
        <f>'BITÁCORA CALIDAD DE AGUA '!BQ160</f>
        <v>0</v>
      </c>
      <c r="L393" s="87">
        <f>'BITÁCORA CALIDAD DE AGUA '!BT160</f>
        <v>0</v>
      </c>
      <c r="M393" s="87">
        <f>'BITÁCORA CALIDAD DE AGUA '!BW160</f>
        <v>0</v>
      </c>
      <c r="N393" s="87">
        <f>'BITÁCORA CALIDAD DE AGUA '!BZ160</f>
        <v>0</v>
      </c>
      <c r="O393" s="87">
        <f>'BITÁCORA CALIDAD DE AGUA '!CC160</f>
        <v>0</v>
      </c>
      <c r="P393" s="81">
        <f>'BITÁCORA CALIDAD DE AGUA '!CF160</f>
        <v>0</v>
      </c>
      <c r="Q393" s="81">
        <f>'BITÁCORA CALIDAD DE AGUA '!CI160</f>
        <v>0</v>
      </c>
      <c r="R393" s="81">
        <f>'BITÁCORA CALIDAD DE AGUA '!CL160</f>
        <v>0</v>
      </c>
      <c r="S393" s="81">
        <f>'BITÁCORA CALIDAD DE AGUA '!CO160</f>
        <v>0</v>
      </c>
      <c r="T393" s="130"/>
      <c r="U393" s="130"/>
      <c r="V393" s="130"/>
      <c r="W393" s="81">
        <f>INDEX('Tabla datos 1'!E393:V393,MATCH(DASHBOARD!$B$96,'Tabla datos 1'!$E$1:$V$1,0))</f>
        <v>0</v>
      </c>
      <c r="X393" s="81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79" customFormat="1" ht="12.2" customHeight="1" x14ac:dyDescent="0.25">
      <c r="A394" s="79">
        <v>393</v>
      </c>
      <c r="B394" s="80">
        <f t="shared" si="6"/>
        <v>46180</v>
      </c>
      <c r="C394" s="85" t="s">
        <v>138</v>
      </c>
      <c r="D394" s="82">
        <v>1</v>
      </c>
      <c r="E394" s="87">
        <f>'BITÁCORA CALIDAD DE AGUA '!AY161</f>
        <v>0</v>
      </c>
      <c r="F394" s="87">
        <f>'BITÁCORA CALIDAD DE AGUA '!BB161</f>
        <v>0</v>
      </c>
      <c r="G394" s="87">
        <f>'BITÁCORA CALIDAD DE AGUA '!BE161</f>
        <v>0</v>
      </c>
      <c r="H394" s="87">
        <f>'BITÁCORA CALIDAD DE AGUA '!BH161</f>
        <v>0</v>
      </c>
      <c r="I394" s="87">
        <f>'BITÁCORA CALIDAD DE AGUA '!BK161</f>
        <v>0</v>
      </c>
      <c r="J394" s="87">
        <f>'BITÁCORA CALIDAD DE AGUA '!BN161</f>
        <v>0</v>
      </c>
      <c r="K394" s="87">
        <f>'BITÁCORA CALIDAD DE AGUA '!BQ161</f>
        <v>0</v>
      </c>
      <c r="L394" s="87">
        <f>'BITÁCORA CALIDAD DE AGUA '!BT161</f>
        <v>0</v>
      </c>
      <c r="M394" s="87">
        <f>'BITÁCORA CALIDAD DE AGUA '!BW161</f>
        <v>0</v>
      </c>
      <c r="N394" s="87">
        <f>'BITÁCORA CALIDAD DE AGUA '!BZ161</f>
        <v>0</v>
      </c>
      <c r="O394" s="87">
        <f>'BITÁCORA CALIDAD DE AGUA '!CC161</f>
        <v>0</v>
      </c>
      <c r="P394" s="81">
        <f>'BITÁCORA CALIDAD DE AGUA '!CF161</f>
        <v>0</v>
      </c>
      <c r="Q394" s="81">
        <f>'BITÁCORA CALIDAD DE AGUA '!CI161</f>
        <v>0</v>
      </c>
      <c r="R394" s="81">
        <f>'BITÁCORA CALIDAD DE AGUA '!CL161</f>
        <v>0</v>
      </c>
      <c r="S394" s="81">
        <f>'BITÁCORA CALIDAD DE AGUA '!CO161</f>
        <v>0</v>
      </c>
      <c r="T394" s="130"/>
      <c r="U394" s="130"/>
      <c r="V394" s="130"/>
      <c r="W394" s="81">
        <f>INDEX('Tabla datos 1'!E394:V394,MATCH(DASHBOARD!$B$96,'Tabla datos 1'!$E$1:$V$1,0))</f>
        <v>0</v>
      </c>
      <c r="X394" s="81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79" customFormat="1" ht="12.2" customHeight="1" x14ac:dyDescent="0.25">
      <c r="A395" s="79">
        <v>394</v>
      </c>
      <c r="B395" s="80">
        <f t="shared" si="6"/>
        <v>46180</v>
      </c>
      <c r="C395" s="85" t="s">
        <v>139</v>
      </c>
      <c r="D395" s="82">
        <v>1</v>
      </c>
      <c r="E395" s="87">
        <f>'BITÁCORA CALIDAD DE AGUA '!AY162</f>
        <v>0</v>
      </c>
      <c r="F395" s="87">
        <f>'BITÁCORA CALIDAD DE AGUA '!BB162</f>
        <v>0</v>
      </c>
      <c r="G395" s="87">
        <f>'BITÁCORA CALIDAD DE AGUA '!BE162</f>
        <v>0</v>
      </c>
      <c r="H395" s="87">
        <f>'BITÁCORA CALIDAD DE AGUA '!BH162</f>
        <v>0</v>
      </c>
      <c r="I395" s="87">
        <f>'BITÁCORA CALIDAD DE AGUA '!BK162</f>
        <v>0</v>
      </c>
      <c r="J395" s="87">
        <f>'BITÁCORA CALIDAD DE AGUA '!BN162</f>
        <v>0</v>
      </c>
      <c r="K395" s="87">
        <f>'BITÁCORA CALIDAD DE AGUA '!BQ162</f>
        <v>0</v>
      </c>
      <c r="L395" s="87">
        <f>'BITÁCORA CALIDAD DE AGUA '!BT162</f>
        <v>0</v>
      </c>
      <c r="M395" s="87">
        <f>'BITÁCORA CALIDAD DE AGUA '!BW162</f>
        <v>0</v>
      </c>
      <c r="N395" s="87">
        <f>'BITÁCORA CALIDAD DE AGUA '!BZ162</f>
        <v>0</v>
      </c>
      <c r="O395" s="87">
        <f>'BITÁCORA CALIDAD DE AGUA '!CC162</f>
        <v>0</v>
      </c>
      <c r="P395" s="81">
        <f>'BITÁCORA CALIDAD DE AGUA '!CF162</f>
        <v>0</v>
      </c>
      <c r="Q395" s="81">
        <f>'BITÁCORA CALIDAD DE AGUA '!CI162</f>
        <v>0</v>
      </c>
      <c r="R395" s="81">
        <f>'BITÁCORA CALIDAD DE AGUA '!CL162</f>
        <v>0</v>
      </c>
      <c r="S395" s="81">
        <f>'BITÁCORA CALIDAD DE AGUA '!CO162</f>
        <v>0</v>
      </c>
      <c r="T395" s="130"/>
      <c r="U395" s="130"/>
      <c r="V395" s="130"/>
      <c r="W395" s="81">
        <f>INDEX('Tabla datos 1'!E395:V395,MATCH(DASHBOARD!$B$96,'Tabla datos 1'!$E$1:$V$1,0))</f>
        <v>0</v>
      </c>
      <c r="X395" s="81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79" customFormat="1" x14ac:dyDescent="0.25">
      <c r="A396" s="79">
        <v>395</v>
      </c>
      <c r="B396" s="80">
        <f t="shared" si="6"/>
        <v>46180</v>
      </c>
      <c r="C396" s="85" t="s">
        <v>140</v>
      </c>
      <c r="D396" s="82">
        <v>1</v>
      </c>
      <c r="E396" s="87">
        <f>'BITÁCORA CALIDAD DE AGUA '!AY163</f>
        <v>0</v>
      </c>
      <c r="F396" s="87">
        <f>'BITÁCORA CALIDAD DE AGUA '!BB163</f>
        <v>0</v>
      </c>
      <c r="G396" s="87">
        <f>'BITÁCORA CALIDAD DE AGUA '!BE163</f>
        <v>0</v>
      </c>
      <c r="H396" s="87">
        <f>'BITÁCORA CALIDAD DE AGUA '!BH163</f>
        <v>0</v>
      </c>
      <c r="I396" s="87">
        <f>'BITÁCORA CALIDAD DE AGUA '!BK163</f>
        <v>0</v>
      </c>
      <c r="J396" s="87">
        <f>'BITÁCORA CALIDAD DE AGUA '!BN163</f>
        <v>0</v>
      </c>
      <c r="K396" s="87">
        <f>'BITÁCORA CALIDAD DE AGUA '!BQ163</f>
        <v>0</v>
      </c>
      <c r="L396" s="87">
        <f>'BITÁCORA CALIDAD DE AGUA '!BT163</f>
        <v>0</v>
      </c>
      <c r="M396" s="87">
        <f>'BITÁCORA CALIDAD DE AGUA '!BW163</f>
        <v>0</v>
      </c>
      <c r="N396" s="87">
        <f>'BITÁCORA CALIDAD DE AGUA '!BZ163</f>
        <v>0</v>
      </c>
      <c r="O396" s="87">
        <f>'BITÁCORA CALIDAD DE AGUA '!CC163</f>
        <v>0</v>
      </c>
      <c r="P396" s="81">
        <f>'BITÁCORA CALIDAD DE AGUA '!CF163</f>
        <v>0</v>
      </c>
      <c r="Q396" s="81">
        <f>'BITÁCORA CALIDAD DE AGUA '!CI163</f>
        <v>0</v>
      </c>
      <c r="R396" s="81">
        <f>'BITÁCORA CALIDAD DE AGUA '!CL163</f>
        <v>0</v>
      </c>
      <c r="S396" s="81">
        <f>'BITÁCORA CALIDAD DE AGUA '!CO163</f>
        <v>0</v>
      </c>
      <c r="T396" s="130"/>
      <c r="U396" s="130"/>
      <c r="V396" s="130"/>
      <c r="W396" s="81">
        <f>INDEX('Tabla datos 1'!E396:V396,MATCH(DASHBOARD!$B$96,'Tabla datos 1'!$E$1:$V$1,0))</f>
        <v>0</v>
      </c>
      <c r="X396" s="81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79" customFormat="1" x14ac:dyDescent="0.25">
      <c r="A397" s="79">
        <v>396</v>
      </c>
      <c r="B397" s="80">
        <f t="shared" si="6"/>
        <v>46180</v>
      </c>
      <c r="C397" s="85" t="s">
        <v>141</v>
      </c>
      <c r="D397" s="82">
        <v>1</v>
      </c>
      <c r="E397" s="87">
        <f>'BITÁCORA CALIDAD DE AGUA '!AY164</f>
        <v>0</v>
      </c>
      <c r="F397" s="87">
        <f>'BITÁCORA CALIDAD DE AGUA '!BB164</f>
        <v>0</v>
      </c>
      <c r="G397" s="87">
        <f>'BITÁCORA CALIDAD DE AGUA '!BE164</f>
        <v>0</v>
      </c>
      <c r="H397" s="87">
        <f>'BITÁCORA CALIDAD DE AGUA '!BH164</f>
        <v>0</v>
      </c>
      <c r="I397" s="87">
        <f>'BITÁCORA CALIDAD DE AGUA '!BK164</f>
        <v>0</v>
      </c>
      <c r="J397" s="87">
        <f>'BITÁCORA CALIDAD DE AGUA '!BN164</f>
        <v>0</v>
      </c>
      <c r="K397" s="87">
        <f>'BITÁCORA CALIDAD DE AGUA '!BQ164</f>
        <v>0</v>
      </c>
      <c r="L397" s="87">
        <f>'BITÁCORA CALIDAD DE AGUA '!BT164</f>
        <v>0</v>
      </c>
      <c r="M397" s="87">
        <f>'BITÁCORA CALIDAD DE AGUA '!BW164</f>
        <v>0</v>
      </c>
      <c r="N397" s="87">
        <f>'BITÁCORA CALIDAD DE AGUA '!BZ164</f>
        <v>0</v>
      </c>
      <c r="O397" s="87">
        <f>'BITÁCORA CALIDAD DE AGUA '!CC164</f>
        <v>0</v>
      </c>
      <c r="P397" s="81">
        <f>'BITÁCORA CALIDAD DE AGUA '!CF164</f>
        <v>0</v>
      </c>
      <c r="Q397" s="81">
        <f>'BITÁCORA CALIDAD DE AGUA '!CI164</f>
        <v>0</v>
      </c>
      <c r="R397" s="81">
        <f>'BITÁCORA CALIDAD DE AGUA '!CL164</f>
        <v>0</v>
      </c>
      <c r="S397" s="81">
        <f>'BITÁCORA CALIDAD DE AGUA '!CO164</f>
        <v>0</v>
      </c>
      <c r="T397" s="130"/>
      <c r="U397" s="130"/>
      <c r="V397" s="130"/>
      <c r="W397" s="81">
        <f>INDEX('Tabla datos 1'!E397:V397,MATCH(DASHBOARD!$B$96,'Tabla datos 1'!$E$1:$V$1,0))</f>
        <v>0</v>
      </c>
      <c r="X397" s="81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79" customFormat="1" x14ac:dyDescent="0.25">
      <c r="A398" s="79">
        <v>397</v>
      </c>
      <c r="B398" s="80">
        <f t="shared" si="6"/>
        <v>46180</v>
      </c>
      <c r="C398" s="85" t="s">
        <v>142</v>
      </c>
      <c r="D398" s="82">
        <v>1</v>
      </c>
      <c r="E398" s="87">
        <f>'BITÁCORA CALIDAD DE AGUA '!AY165</f>
        <v>0</v>
      </c>
      <c r="F398" s="87">
        <f>'BITÁCORA CALIDAD DE AGUA '!BB165</f>
        <v>0</v>
      </c>
      <c r="G398" s="87">
        <f>'BITÁCORA CALIDAD DE AGUA '!BE165</f>
        <v>0</v>
      </c>
      <c r="H398" s="87">
        <f>'BITÁCORA CALIDAD DE AGUA '!BH165</f>
        <v>0</v>
      </c>
      <c r="I398" s="87">
        <f>'BITÁCORA CALIDAD DE AGUA '!BK165</f>
        <v>0</v>
      </c>
      <c r="J398" s="87">
        <f>'BITÁCORA CALIDAD DE AGUA '!BN165</f>
        <v>0</v>
      </c>
      <c r="K398" s="87">
        <f>'BITÁCORA CALIDAD DE AGUA '!BQ165</f>
        <v>0</v>
      </c>
      <c r="L398" s="87">
        <f>'BITÁCORA CALIDAD DE AGUA '!BT165</f>
        <v>0</v>
      </c>
      <c r="M398" s="87">
        <f>'BITÁCORA CALIDAD DE AGUA '!BW165</f>
        <v>0</v>
      </c>
      <c r="N398" s="87">
        <f>'BITÁCORA CALIDAD DE AGUA '!BZ165</f>
        <v>0</v>
      </c>
      <c r="O398" s="87">
        <f>'BITÁCORA CALIDAD DE AGUA '!CC165</f>
        <v>0</v>
      </c>
      <c r="P398" s="81">
        <f>'BITÁCORA CALIDAD DE AGUA '!CF165</f>
        <v>0</v>
      </c>
      <c r="Q398" s="81">
        <f>'BITÁCORA CALIDAD DE AGUA '!CI165</f>
        <v>0</v>
      </c>
      <c r="R398" s="81">
        <f>'BITÁCORA CALIDAD DE AGUA '!CL165</f>
        <v>0</v>
      </c>
      <c r="S398" s="81">
        <f>'BITÁCORA CALIDAD DE AGUA '!CO165</f>
        <v>0</v>
      </c>
      <c r="T398" s="130"/>
      <c r="U398" s="130"/>
      <c r="V398" s="130"/>
      <c r="W398" s="81">
        <f>INDEX('Tabla datos 1'!E398:V398,MATCH(DASHBOARD!$B$96,'Tabla datos 1'!$E$1:$V$1,0))</f>
        <v>0</v>
      </c>
      <c r="X398" s="81">
        <f>INDEX('Tabla datos 1'!E398:V398,MATCH(DASHBOARD!$B$275,'Tabla datos 1'!$E$1:$V$1,0))</f>
        <v>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79" customFormat="1" x14ac:dyDescent="0.25">
      <c r="A399" s="79">
        <v>398</v>
      </c>
      <c r="B399" s="80">
        <f t="shared" si="6"/>
        <v>46180</v>
      </c>
      <c r="C399" s="85" t="s">
        <v>143</v>
      </c>
      <c r="D399" s="82">
        <v>1</v>
      </c>
      <c r="E399" s="87">
        <f>'BITÁCORA CALIDAD DE AGUA '!AY166</f>
        <v>0</v>
      </c>
      <c r="F399" s="87">
        <f>'BITÁCORA CALIDAD DE AGUA '!BB166</f>
        <v>0</v>
      </c>
      <c r="G399" s="87">
        <f>'BITÁCORA CALIDAD DE AGUA '!BE166</f>
        <v>0</v>
      </c>
      <c r="H399" s="87">
        <f>'BITÁCORA CALIDAD DE AGUA '!BH166</f>
        <v>0</v>
      </c>
      <c r="I399" s="87">
        <f>'BITÁCORA CALIDAD DE AGUA '!BK166</f>
        <v>0</v>
      </c>
      <c r="J399" s="87">
        <f>'BITÁCORA CALIDAD DE AGUA '!BN166</f>
        <v>0</v>
      </c>
      <c r="K399" s="87">
        <f>'BITÁCORA CALIDAD DE AGUA '!BQ166</f>
        <v>0</v>
      </c>
      <c r="L399" s="87">
        <f>'BITÁCORA CALIDAD DE AGUA '!BT166</f>
        <v>0</v>
      </c>
      <c r="M399" s="87">
        <f>'BITÁCORA CALIDAD DE AGUA '!BW166</f>
        <v>0</v>
      </c>
      <c r="N399" s="87">
        <f>'BITÁCORA CALIDAD DE AGUA '!BZ166</f>
        <v>0</v>
      </c>
      <c r="O399" s="87">
        <f>'BITÁCORA CALIDAD DE AGUA '!CC166</f>
        <v>0</v>
      </c>
      <c r="P399" s="81">
        <f>'BITÁCORA CALIDAD DE AGUA '!CF166</f>
        <v>0</v>
      </c>
      <c r="Q399" s="81">
        <f>'BITÁCORA CALIDAD DE AGUA '!CI166</f>
        <v>0</v>
      </c>
      <c r="R399" s="81">
        <f>'BITÁCORA CALIDAD DE AGUA '!CL166</f>
        <v>0</v>
      </c>
      <c r="S399" s="81">
        <f>'BITÁCORA CALIDAD DE AGUA '!CO166</f>
        <v>0</v>
      </c>
      <c r="T399" s="130"/>
      <c r="U399" s="130"/>
      <c r="V399" s="130"/>
      <c r="W399" s="81">
        <f>INDEX('Tabla datos 1'!E399:V399,MATCH(DASHBOARD!$B$96,'Tabla datos 1'!$E$1:$V$1,0))</f>
        <v>0</v>
      </c>
      <c r="X399" s="81">
        <f>INDEX('Tabla datos 1'!E399:V399,MATCH(DASHBOARD!$B$275,'Tabla datos 1'!$E$1:$V$1,0))</f>
        <v>0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2" customFormat="1" ht="15.75" thickBot="1" x14ac:dyDescent="0.3">
      <c r="A400" s="79">
        <v>399</v>
      </c>
      <c r="B400" s="80">
        <f t="shared" si="6"/>
        <v>46180</v>
      </c>
      <c r="C400" s="88" t="s">
        <v>144</v>
      </c>
      <c r="D400" s="89">
        <v>1</v>
      </c>
      <c r="E400" s="90">
        <f>'BITÁCORA CALIDAD DE AGUA '!AY167</f>
        <v>0</v>
      </c>
      <c r="F400" s="90">
        <f>'BITÁCORA CALIDAD DE AGUA '!BB167</f>
        <v>0</v>
      </c>
      <c r="G400" s="90">
        <f>'BITÁCORA CALIDAD DE AGUA '!BE167</f>
        <v>0</v>
      </c>
      <c r="H400" s="90">
        <f>'BITÁCORA CALIDAD DE AGUA '!BH167</f>
        <v>0</v>
      </c>
      <c r="I400" s="90">
        <f>'BITÁCORA CALIDAD DE AGUA '!BK167</f>
        <v>0</v>
      </c>
      <c r="J400" s="90">
        <f>'BITÁCORA CALIDAD DE AGUA '!BN167</f>
        <v>0</v>
      </c>
      <c r="K400" s="90">
        <f>'BITÁCORA CALIDAD DE AGUA '!BQ167</f>
        <v>0</v>
      </c>
      <c r="L400" s="90">
        <f>'BITÁCORA CALIDAD DE AGUA '!BT167</f>
        <v>0</v>
      </c>
      <c r="M400" s="90">
        <f>'BITÁCORA CALIDAD DE AGUA '!BW167</f>
        <v>0</v>
      </c>
      <c r="N400" s="90">
        <f>'BITÁCORA CALIDAD DE AGUA '!BZ167</f>
        <v>0</v>
      </c>
      <c r="O400" s="90">
        <f>'BITÁCORA CALIDAD DE AGUA '!CC167</f>
        <v>0</v>
      </c>
      <c r="P400" s="91">
        <f>'BITÁCORA CALIDAD DE AGUA '!CF167</f>
        <v>0</v>
      </c>
      <c r="Q400" s="91">
        <f>'BITÁCORA CALIDAD DE AGUA '!CI167</f>
        <v>0</v>
      </c>
      <c r="R400" s="91">
        <f>'BITÁCORA CALIDAD DE AGUA '!CL167</f>
        <v>0</v>
      </c>
      <c r="S400" s="91">
        <f>'BITÁCORA CALIDAD DE AGUA '!CO167</f>
        <v>0</v>
      </c>
      <c r="T400" s="131"/>
      <c r="U400" s="131"/>
      <c r="V400" s="131"/>
      <c r="W400" s="91">
        <f>INDEX('Tabla datos 1'!E400:V400,MATCH(DASHBOARD!$B$96,'Tabla datos 1'!$E$1:$V$1,0))</f>
        <v>0</v>
      </c>
      <c r="X400" s="91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6" customFormat="1" ht="12.2" customHeight="1" x14ac:dyDescent="0.25">
      <c r="A401" s="79">
        <v>400</v>
      </c>
      <c r="B401" s="97">
        <f t="shared" si="6"/>
        <v>46180</v>
      </c>
      <c r="C401" s="93" t="s">
        <v>125</v>
      </c>
      <c r="D401" s="94">
        <v>2</v>
      </c>
      <c r="E401" s="95">
        <f>'BITÁCORA CALIDAD DE AGUA '!AZ147</f>
        <v>0</v>
      </c>
      <c r="F401" s="95">
        <f>'BITÁCORA CALIDAD DE AGUA '!BC147</f>
        <v>0</v>
      </c>
      <c r="G401" s="95">
        <f>'BITÁCORA CALIDAD DE AGUA '!BF147</f>
        <v>0</v>
      </c>
      <c r="H401" s="95">
        <f>'BITÁCORA CALIDAD DE AGUA '!BI147</f>
        <v>0</v>
      </c>
      <c r="I401" s="95">
        <f>'BITÁCORA CALIDAD DE AGUA '!BL147</f>
        <v>0</v>
      </c>
      <c r="J401" s="95">
        <f>'BITÁCORA CALIDAD DE AGUA '!BO147</f>
        <v>0</v>
      </c>
      <c r="K401" s="95">
        <f>'BITÁCORA CALIDAD DE AGUA '!BR147</f>
        <v>0</v>
      </c>
      <c r="L401" s="95">
        <f>'BITÁCORA CALIDAD DE AGUA '!BU147</f>
        <v>0</v>
      </c>
      <c r="M401" s="95">
        <f>'BITÁCORA CALIDAD DE AGUA '!BX147</f>
        <v>0</v>
      </c>
      <c r="N401" s="95">
        <f>'BITÁCORA CALIDAD DE AGUA '!CA147</f>
        <v>0</v>
      </c>
      <c r="O401" s="95">
        <f>'BITÁCORA CALIDAD DE AGUA '!CD147</f>
        <v>0</v>
      </c>
      <c r="P401" s="93">
        <f>'BITÁCORA CALIDAD DE AGUA '!CG147</f>
        <v>0</v>
      </c>
      <c r="Q401" s="93">
        <f>'BITÁCORA CALIDAD DE AGUA '!CJ147</f>
        <v>0</v>
      </c>
      <c r="R401" s="93">
        <f>'BITÁCORA CALIDAD DE AGUA '!CM147</f>
        <v>0</v>
      </c>
      <c r="S401" s="93">
        <f>'BITÁCORA CALIDAD DE AGUA '!CP147</f>
        <v>0</v>
      </c>
      <c r="T401" s="132"/>
      <c r="U401" s="132"/>
      <c r="V401" s="132"/>
      <c r="W401" s="93">
        <f>INDEX('Tabla datos 1'!E401:V401,MATCH(DASHBOARD!$B$96,'Tabla datos 1'!$E$1:$V$1,0))</f>
        <v>0</v>
      </c>
      <c r="X401" s="93">
        <f>INDEX('Tabla datos 1'!E401:V401,MATCH(DASHBOARD!$B$275,'Tabla datos 1'!$E$1:$V$1,0))</f>
        <v>0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6" customFormat="1" ht="12.2" customHeight="1" x14ac:dyDescent="0.25">
      <c r="A402" s="79">
        <v>401</v>
      </c>
      <c r="B402" s="97">
        <f t="shared" si="6"/>
        <v>46180</v>
      </c>
      <c r="C402" s="98" t="s">
        <v>8</v>
      </c>
      <c r="D402" s="99">
        <v>2</v>
      </c>
      <c r="E402" s="100">
        <f>'BITÁCORA CALIDAD DE AGUA '!AZ148</f>
        <v>0</v>
      </c>
      <c r="F402" s="100">
        <f>'BITÁCORA CALIDAD DE AGUA '!BC148</f>
        <v>0</v>
      </c>
      <c r="G402" s="100">
        <f>'BITÁCORA CALIDAD DE AGUA '!BF148</f>
        <v>0</v>
      </c>
      <c r="H402" s="100">
        <f>'BITÁCORA CALIDAD DE AGUA '!BI148</f>
        <v>0</v>
      </c>
      <c r="I402" s="100">
        <f>'BITÁCORA CALIDAD DE AGUA '!BL148</f>
        <v>0</v>
      </c>
      <c r="J402" s="100">
        <f>'BITÁCORA CALIDAD DE AGUA '!BO148</f>
        <v>0</v>
      </c>
      <c r="K402" s="100">
        <f>'BITÁCORA CALIDAD DE AGUA '!BR148</f>
        <v>0</v>
      </c>
      <c r="L402" s="100">
        <f>'BITÁCORA CALIDAD DE AGUA '!BU148</f>
        <v>0</v>
      </c>
      <c r="M402" s="100">
        <f>'BITÁCORA CALIDAD DE AGUA '!BX148</f>
        <v>0</v>
      </c>
      <c r="N402" s="100">
        <f>'BITÁCORA CALIDAD DE AGUA '!CA148</f>
        <v>0</v>
      </c>
      <c r="O402" s="100">
        <f>'BITÁCORA CALIDAD DE AGUA '!CD148</f>
        <v>0</v>
      </c>
      <c r="P402" s="101">
        <f>'BITÁCORA CALIDAD DE AGUA '!CG148</f>
        <v>0</v>
      </c>
      <c r="Q402" s="101">
        <f>'BITÁCORA CALIDAD DE AGUA '!CJ148</f>
        <v>0</v>
      </c>
      <c r="R402" s="101">
        <f>'BITÁCORA CALIDAD DE AGUA '!CM148</f>
        <v>0</v>
      </c>
      <c r="S402" s="101">
        <f>'BITÁCORA CALIDAD DE AGUA '!CP148</f>
        <v>0</v>
      </c>
      <c r="T402" s="133"/>
      <c r="U402" s="133"/>
      <c r="V402" s="133"/>
      <c r="W402" s="101">
        <f>INDEX('Tabla datos 1'!E402:V402,MATCH(DASHBOARD!$B$96,'Tabla datos 1'!$E$1:$V$1,0))</f>
        <v>0</v>
      </c>
      <c r="X402" s="101">
        <f>INDEX('Tabla datos 1'!E402:V402,MATCH(DASHBOARD!$B$275,'Tabla datos 1'!$E$1:$V$1,0))</f>
        <v>0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6" customFormat="1" ht="12.2" customHeight="1" x14ac:dyDescent="0.25">
      <c r="A403" s="79">
        <v>402</v>
      </c>
      <c r="B403" s="97">
        <f t="shared" si="6"/>
        <v>46180</v>
      </c>
      <c r="C403" s="102" t="s">
        <v>126</v>
      </c>
      <c r="D403" s="99">
        <v>2</v>
      </c>
      <c r="E403" s="103">
        <f>'BITÁCORA CALIDAD DE AGUA '!AZ149</f>
        <v>0</v>
      </c>
      <c r="F403" s="103">
        <f>'BITÁCORA CALIDAD DE AGUA '!BC149</f>
        <v>0</v>
      </c>
      <c r="G403" s="103">
        <f>'BITÁCORA CALIDAD DE AGUA '!BF149</f>
        <v>0</v>
      </c>
      <c r="H403" s="103">
        <f>'BITÁCORA CALIDAD DE AGUA '!BI149</f>
        <v>0</v>
      </c>
      <c r="I403" s="103">
        <f>'BITÁCORA CALIDAD DE AGUA '!BL149</f>
        <v>0</v>
      </c>
      <c r="J403" s="103">
        <f>'BITÁCORA CALIDAD DE AGUA '!BO149</f>
        <v>0</v>
      </c>
      <c r="K403" s="103">
        <f>'BITÁCORA CALIDAD DE AGUA '!BR149</f>
        <v>0</v>
      </c>
      <c r="L403" s="103">
        <f>'BITÁCORA CALIDAD DE AGUA '!BU149</f>
        <v>0</v>
      </c>
      <c r="M403" s="103">
        <f>'BITÁCORA CALIDAD DE AGUA '!BX149</f>
        <v>0</v>
      </c>
      <c r="N403" s="103">
        <f>'BITÁCORA CALIDAD DE AGUA '!CA149</f>
        <v>0</v>
      </c>
      <c r="O403" s="103">
        <f>'BITÁCORA CALIDAD DE AGUA '!CD149</f>
        <v>0</v>
      </c>
      <c r="P403" s="102">
        <f>'BITÁCORA CALIDAD DE AGUA '!CG149</f>
        <v>0</v>
      </c>
      <c r="Q403" s="102">
        <f>'BITÁCORA CALIDAD DE AGUA '!CJ149</f>
        <v>0</v>
      </c>
      <c r="R403" s="102">
        <f>'BITÁCORA CALIDAD DE AGUA '!CM149</f>
        <v>0</v>
      </c>
      <c r="S403" s="102">
        <f>'BITÁCORA CALIDAD DE AGUA '!CP149</f>
        <v>0</v>
      </c>
      <c r="T403" s="134"/>
      <c r="U403" s="134"/>
      <c r="V403" s="134"/>
      <c r="W403" s="102">
        <f>INDEX('Tabla datos 1'!E403:V403,MATCH(DASHBOARD!$B$96,'Tabla datos 1'!$E$1:$V$1,0))</f>
        <v>0</v>
      </c>
      <c r="X403" s="102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6" customFormat="1" ht="12.2" customHeight="1" x14ac:dyDescent="0.25">
      <c r="A404" s="79">
        <v>403</v>
      </c>
      <c r="B404" s="97">
        <f t="shared" si="6"/>
        <v>46180</v>
      </c>
      <c r="C404" s="102" t="s">
        <v>127</v>
      </c>
      <c r="D404" s="99">
        <v>2</v>
      </c>
      <c r="E404" s="104">
        <f>'BITÁCORA CALIDAD DE AGUA '!AZ150</f>
        <v>0</v>
      </c>
      <c r="F404" s="104">
        <f>'BITÁCORA CALIDAD DE AGUA '!BC150</f>
        <v>0</v>
      </c>
      <c r="G404" s="104">
        <f>'BITÁCORA CALIDAD DE AGUA '!BF150</f>
        <v>0</v>
      </c>
      <c r="H404" s="104">
        <f>'BITÁCORA CALIDAD DE AGUA '!BI150</f>
        <v>0</v>
      </c>
      <c r="I404" s="104">
        <f>'BITÁCORA CALIDAD DE AGUA '!BL150</f>
        <v>0</v>
      </c>
      <c r="J404" s="104">
        <f>'BITÁCORA CALIDAD DE AGUA '!BO150</f>
        <v>0</v>
      </c>
      <c r="K404" s="104">
        <f>'BITÁCORA CALIDAD DE AGUA '!BR150</f>
        <v>0</v>
      </c>
      <c r="L404" s="104">
        <f>'BITÁCORA CALIDAD DE AGUA '!BU150</f>
        <v>0</v>
      </c>
      <c r="M404" s="104">
        <f>'BITÁCORA CALIDAD DE AGUA '!BX150</f>
        <v>0</v>
      </c>
      <c r="N404" s="104">
        <f>'BITÁCORA CALIDAD DE AGUA '!CA150</f>
        <v>0</v>
      </c>
      <c r="O404" s="104">
        <f>'BITÁCORA CALIDAD DE AGUA '!CD150</f>
        <v>0</v>
      </c>
      <c r="P404" s="98">
        <f>'BITÁCORA CALIDAD DE AGUA '!CG150</f>
        <v>0</v>
      </c>
      <c r="Q404" s="98">
        <f>'BITÁCORA CALIDAD DE AGUA '!CJ150</f>
        <v>0</v>
      </c>
      <c r="R404" s="98">
        <f>'BITÁCORA CALIDAD DE AGUA '!CM150</f>
        <v>0</v>
      </c>
      <c r="S404" s="98">
        <f>'BITÁCORA CALIDAD DE AGUA '!CP150</f>
        <v>0</v>
      </c>
      <c r="T404" s="135"/>
      <c r="U404" s="135"/>
      <c r="V404" s="135"/>
      <c r="W404" s="98">
        <f>INDEX('Tabla datos 1'!E404:V404,MATCH(DASHBOARD!$B$96,'Tabla datos 1'!$E$1:$V$1,0))</f>
        <v>0</v>
      </c>
      <c r="X404" s="98">
        <f>INDEX('Tabla datos 1'!E404:V404,MATCH(DASHBOARD!$B$275,'Tabla datos 1'!$E$1:$V$1,0))</f>
        <v>0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6" customFormat="1" ht="12.2" customHeight="1" x14ac:dyDescent="0.25">
      <c r="A405" s="79">
        <v>404</v>
      </c>
      <c r="B405" s="97">
        <f t="shared" si="6"/>
        <v>46180</v>
      </c>
      <c r="C405" s="102" t="s">
        <v>128</v>
      </c>
      <c r="D405" s="99">
        <v>2</v>
      </c>
      <c r="E405" s="104">
        <f>'BITÁCORA CALIDAD DE AGUA '!AZ151</f>
        <v>0</v>
      </c>
      <c r="F405" s="104">
        <f>'BITÁCORA CALIDAD DE AGUA '!BC151</f>
        <v>0</v>
      </c>
      <c r="G405" s="104">
        <f>'BITÁCORA CALIDAD DE AGUA '!BF151</f>
        <v>0</v>
      </c>
      <c r="H405" s="104">
        <f>'BITÁCORA CALIDAD DE AGUA '!BI151</f>
        <v>0</v>
      </c>
      <c r="I405" s="104">
        <f>'BITÁCORA CALIDAD DE AGUA '!BL151</f>
        <v>0</v>
      </c>
      <c r="J405" s="104">
        <f>'BITÁCORA CALIDAD DE AGUA '!BO151</f>
        <v>0</v>
      </c>
      <c r="K405" s="104">
        <f>'BITÁCORA CALIDAD DE AGUA '!BR151</f>
        <v>0</v>
      </c>
      <c r="L405" s="104">
        <f>'BITÁCORA CALIDAD DE AGUA '!BU151</f>
        <v>0</v>
      </c>
      <c r="M405" s="104">
        <f>'BITÁCORA CALIDAD DE AGUA '!BX151</f>
        <v>0</v>
      </c>
      <c r="N405" s="104">
        <f>'BITÁCORA CALIDAD DE AGUA '!CA151</f>
        <v>0</v>
      </c>
      <c r="O405" s="104">
        <f>'BITÁCORA CALIDAD DE AGUA '!CD151</f>
        <v>0</v>
      </c>
      <c r="P405" s="98">
        <f>'BITÁCORA CALIDAD DE AGUA '!CG151</f>
        <v>0</v>
      </c>
      <c r="Q405" s="98">
        <f>'BITÁCORA CALIDAD DE AGUA '!CJ151</f>
        <v>0</v>
      </c>
      <c r="R405" s="98">
        <f>'BITÁCORA CALIDAD DE AGUA '!CM151</f>
        <v>0</v>
      </c>
      <c r="S405" s="98">
        <f>'BITÁCORA CALIDAD DE AGUA '!CP151</f>
        <v>0</v>
      </c>
      <c r="T405" s="135"/>
      <c r="U405" s="135"/>
      <c r="V405" s="135"/>
      <c r="W405" s="98">
        <f>INDEX('Tabla datos 1'!E405:V405,MATCH(DASHBOARD!$B$96,'Tabla datos 1'!$E$1:$V$1,0))</f>
        <v>0</v>
      </c>
      <c r="X405" s="98">
        <f>INDEX('Tabla datos 1'!E405:V405,MATCH(DASHBOARD!$B$275,'Tabla datos 1'!$E$1:$V$1,0))</f>
        <v>0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6" customFormat="1" ht="12.2" customHeight="1" x14ac:dyDescent="0.25">
      <c r="A406" s="79">
        <v>405</v>
      </c>
      <c r="B406" s="97">
        <f t="shared" si="6"/>
        <v>46180</v>
      </c>
      <c r="C406" s="102" t="s">
        <v>129</v>
      </c>
      <c r="D406" s="99">
        <v>2</v>
      </c>
      <c r="E406" s="104">
        <f>'BITÁCORA CALIDAD DE AGUA '!AZ152</f>
        <v>0</v>
      </c>
      <c r="F406" s="104">
        <f>'BITÁCORA CALIDAD DE AGUA '!BC152</f>
        <v>0</v>
      </c>
      <c r="G406" s="104">
        <f>'BITÁCORA CALIDAD DE AGUA '!BF152</f>
        <v>0</v>
      </c>
      <c r="H406" s="104">
        <f>'BITÁCORA CALIDAD DE AGUA '!BI152</f>
        <v>0</v>
      </c>
      <c r="I406" s="104">
        <f>'BITÁCORA CALIDAD DE AGUA '!BL152</f>
        <v>0</v>
      </c>
      <c r="J406" s="104">
        <f>'BITÁCORA CALIDAD DE AGUA '!BO152</f>
        <v>0</v>
      </c>
      <c r="K406" s="104">
        <f>'BITÁCORA CALIDAD DE AGUA '!BR152</f>
        <v>0</v>
      </c>
      <c r="L406" s="104">
        <f>'BITÁCORA CALIDAD DE AGUA '!BU152</f>
        <v>0</v>
      </c>
      <c r="M406" s="104">
        <f>'BITÁCORA CALIDAD DE AGUA '!BX152</f>
        <v>0</v>
      </c>
      <c r="N406" s="104">
        <f>'BITÁCORA CALIDAD DE AGUA '!CA152</f>
        <v>0</v>
      </c>
      <c r="O406" s="104">
        <f>'BITÁCORA CALIDAD DE AGUA '!CD152</f>
        <v>0</v>
      </c>
      <c r="P406" s="98">
        <f>'BITÁCORA CALIDAD DE AGUA '!CG152</f>
        <v>0</v>
      </c>
      <c r="Q406" s="98">
        <f>'BITÁCORA CALIDAD DE AGUA '!CJ152</f>
        <v>0</v>
      </c>
      <c r="R406" s="98">
        <f>'BITÁCORA CALIDAD DE AGUA '!CM152</f>
        <v>0</v>
      </c>
      <c r="S406" s="98">
        <f>'BITÁCORA CALIDAD DE AGUA '!CP152</f>
        <v>0</v>
      </c>
      <c r="T406" s="135"/>
      <c r="U406" s="135"/>
      <c r="V406" s="135"/>
      <c r="W406" s="98">
        <f>INDEX('Tabla datos 1'!E406:V406,MATCH(DASHBOARD!$B$96,'Tabla datos 1'!$E$1:$V$1,0))</f>
        <v>0</v>
      </c>
      <c r="X406" s="98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6" customFormat="1" ht="12.2" customHeight="1" x14ac:dyDescent="0.25">
      <c r="A407" s="79">
        <v>406</v>
      </c>
      <c r="B407" s="97">
        <f t="shared" si="6"/>
        <v>46180</v>
      </c>
      <c r="C407" s="102" t="s">
        <v>130</v>
      </c>
      <c r="D407" s="99">
        <v>2</v>
      </c>
      <c r="E407" s="104">
        <f>'BITÁCORA CALIDAD DE AGUA '!AZ153</f>
        <v>0</v>
      </c>
      <c r="F407" s="104">
        <f>'BITÁCORA CALIDAD DE AGUA '!BC153</f>
        <v>0</v>
      </c>
      <c r="G407" s="104">
        <f>'BITÁCORA CALIDAD DE AGUA '!BF153</f>
        <v>0</v>
      </c>
      <c r="H407" s="104">
        <f>'BITÁCORA CALIDAD DE AGUA '!BI153</f>
        <v>0</v>
      </c>
      <c r="I407" s="104">
        <f>'BITÁCORA CALIDAD DE AGUA '!BL153</f>
        <v>0</v>
      </c>
      <c r="J407" s="104">
        <f>'BITÁCORA CALIDAD DE AGUA '!BO153</f>
        <v>0</v>
      </c>
      <c r="K407" s="104">
        <f>'BITÁCORA CALIDAD DE AGUA '!BR153</f>
        <v>0</v>
      </c>
      <c r="L407" s="104">
        <f>'BITÁCORA CALIDAD DE AGUA '!BU153</f>
        <v>0</v>
      </c>
      <c r="M407" s="104">
        <f>'BITÁCORA CALIDAD DE AGUA '!BX153</f>
        <v>0</v>
      </c>
      <c r="N407" s="104">
        <f>'BITÁCORA CALIDAD DE AGUA '!CA153</f>
        <v>0</v>
      </c>
      <c r="O407" s="104">
        <f>'BITÁCORA CALIDAD DE AGUA '!CD153</f>
        <v>0</v>
      </c>
      <c r="P407" s="98">
        <f>'BITÁCORA CALIDAD DE AGUA '!CG153</f>
        <v>0</v>
      </c>
      <c r="Q407" s="98">
        <f>'BITÁCORA CALIDAD DE AGUA '!CJ153</f>
        <v>0</v>
      </c>
      <c r="R407" s="98">
        <f>'BITÁCORA CALIDAD DE AGUA '!CM153</f>
        <v>0</v>
      </c>
      <c r="S407" s="98">
        <f>'BITÁCORA CALIDAD DE AGUA '!CP153</f>
        <v>0</v>
      </c>
      <c r="T407" s="135"/>
      <c r="U407" s="135"/>
      <c r="V407" s="135"/>
      <c r="W407" s="98">
        <f>INDEX('Tabla datos 1'!E407:V407,MATCH(DASHBOARD!$B$96,'Tabla datos 1'!$E$1:$V$1,0))</f>
        <v>0</v>
      </c>
      <c r="X407" s="98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6" customFormat="1" ht="12.2" customHeight="1" x14ac:dyDescent="0.25">
      <c r="A408" s="79">
        <v>407</v>
      </c>
      <c r="B408" s="97">
        <f t="shared" si="6"/>
        <v>46180</v>
      </c>
      <c r="C408" s="102" t="s">
        <v>131</v>
      </c>
      <c r="D408" s="99">
        <v>2</v>
      </c>
      <c r="E408" s="104">
        <f>'BITÁCORA CALIDAD DE AGUA '!AZ154</f>
        <v>0</v>
      </c>
      <c r="F408" s="104">
        <f>'BITÁCORA CALIDAD DE AGUA '!BC154</f>
        <v>0</v>
      </c>
      <c r="G408" s="104">
        <f>'BITÁCORA CALIDAD DE AGUA '!BF154</f>
        <v>0</v>
      </c>
      <c r="H408" s="104">
        <f>'BITÁCORA CALIDAD DE AGUA '!BI154</f>
        <v>0</v>
      </c>
      <c r="I408" s="104">
        <f>'BITÁCORA CALIDAD DE AGUA '!BL154</f>
        <v>0</v>
      </c>
      <c r="J408" s="104">
        <f>'BITÁCORA CALIDAD DE AGUA '!BO154</f>
        <v>0</v>
      </c>
      <c r="K408" s="104">
        <f>'BITÁCORA CALIDAD DE AGUA '!BR154</f>
        <v>0</v>
      </c>
      <c r="L408" s="104">
        <f>'BITÁCORA CALIDAD DE AGUA '!BU154</f>
        <v>0</v>
      </c>
      <c r="M408" s="104">
        <f>'BITÁCORA CALIDAD DE AGUA '!BX154</f>
        <v>0</v>
      </c>
      <c r="N408" s="104">
        <f>'BITÁCORA CALIDAD DE AGUA '!CA154</f>
        <v>0</v>
      </c>
      <c r="O408" s="104">
        <f>'BITÁCORA CALIDAD DE AGUA '!CD154</f>
        <v>0</v>
      </c>
      <c r="P408" s="98">
        <f>'BITÁCORA CALIDAD DE AGUA '!CG154</f>
        <v>0</v>
      </c>
      <c r="Q408" s="98">
        <f>'BITÁCORA CALIDAD DE AGUA '!CJ154</f>
        <v>0</v>
      </c>
      <c r="R408" s="98">
        <f>'BITÁCORA CALIDAD DE AGUA '!CM154</f>
        <v>0</v>
      </c>
      <c r="S408" s="98">
        <f>'BITÁCORA CALIDAD DE AGUA '!CP154</f>
        <v>0</v>
      </c>
      <c r="T408" s="135"/>
      <c r="U408" s="135"/>
      <c r="V408" s="135"/>
      <c r="W408" s="98">
        <f>INDEX('Tabla datos 1'!E408:V408,MATCH(DASHBOARD!$B$96,'Tabla datos 1'!$E$1:$V$1,0))</f>
        <v>0</v>
      </c>
      <c r="X408" s="98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6" customFormat="1" ht="12.2" customHeight="1" x14ac:dyDescent="0.25">
      <c r="A409" s="79">
        <v>408</v>
      </c>
      <c r="B409" s="97">
        <f t="shared" si="6"/>
        <v>46180</v>
      </c>
      <c r="C409" s="102" t="s">
        <v>132</v>
      </c>
      <c r="D409" s="99">
        <v>2</v>
      </c>
      <c r="E409" s="104">
        <f>'BITÁCORA CALIDAD DE AGUA '!AZ155</f>
        <v>0</v>
      </c>
      <c r="F409" s="104">
        <f>'BITÁCORA CALIDAD DE AGUA '!BC155</f>
        <v>0</v>
      </c>
      <c r="G409" s="104">
        <f>'BITÁCORA CALIDAD DE AGUA '!BF155</f>
        <v>0</v>
      </c>
      <c r="H409" s="104">
        <f>'BITÁCORA CALIDAD DE AGUA '!BI155</f>
        <v>0</v>
      </c>
      <c r="I409" s="104">
        <f>'BITÁCORA CALIDAD DE AGUA '!BL155</f>
        <v>0</v>
      </c>
      <c r="J409" s="104">
        <f>'BITÁCORA CALIDAD DE AGUA '!BO155</f>
        <v>0</v>
      </c>
      <c r="K409" s="104">
        <f>'BITÁCORA CALIDAD DE AGUA '!BR155</f>
        <v>0</v>
      </c>
      <c r="L409" s="104">
        <f>'BITÁCORA CALIDAD DE AGUA '!BU155</f>
        <v>0</v>
      </c>
      <c r="M409" s="104">
        <f>'BITÁCORA CALIDAD DE AGUA '!BX155</f>
        <v>0</v>
      </c>
      <c r="N409" s="104">
        <f>'BITÁCORA CALIDAD DE AGUA '!CA155</f>
        <v>0</v>
      </c>
      <c r="O409" s="104">
        <f>'BITÁCORA CALIDAD DE AGUA '!CD155</f>
        <v>0</v>
      </c>
      <c r="P409" s="98">
        <f>'BITÁCORA CALIDAD DE AGUA '!CG155</f>
        <v>0</v>
      </c>
      <c r="Q409" s="98">
        <f>'BITÁCORA CALIDAD DE AGUA '!CJ155</f>
        <v>0</v>
      </c>
      <c r="R409" s="98">
        <f>'BITÁCORA CALIDAD DE AGUA '!CM155</f>
        <v>0</v>
      </c>
      <c r="S409" s="98">
        <f>'BITÁCORA CALIDAD DE AGUA '!CP155</f>
        <v>0</v>
      </c>
      <c r="T409" s="135"/>
      <c r="U409" s="135"/>
      <c r="V409" s="135"/>
      <c r="W409" s="98">
        <f>INDEX('Tabla datos 1'!E409:V409,MATCH(DASHBOARD!$B$96,'Tabla datos 1'!$E$1:$V$1,0))</f>
        <v>0</v>
      </c>
      <c r="X409" s="98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6" customFormat="1" ht="12.2" customHeight="1" x14ac:dyDescent="0.25">
      <c r="A410" s="79">
        <v>409</v>
      </c>
      <c r="B410" s="97">
        <f t="shared" si="6"/>
        <v>46180</v>
      </c>
      <c r="C410" s="102" t="s">
        <v>133</v>
      </c>
      <c r="D410" s="99">
        <v>2</v>
      </c>
      <c r="E410" s="104">
        <f>'BITÁCORA CALIDAD DE AGUA '!AZ156</f>
        <v>0</v>
      </c>
      <c r="F410" s="104">
        <f>'BITÁCORA CALIDAD DE AGUA '!BC156</f>
        <v>0</v>
      </c>
      <c r="G410" s="104">
        <f>'BITÁCORA CALIDAD DE AGUA '!BF156</f>
        <v>0</v>
      </c>
      <c r="H410" s="104">
        <f>'BITÁCORA CALIDAD DE AGUA '!BI156</f>
        <v>0</v>
      </c>
      <c r="I410" s="104">
        <f>'BITÁCORA CALIDAD DE AGUA '!BL156</f>
        <v>0</v>
      </c>
      <c r="J410" s="104">
        <f>'BITÁCORA CALIDAD DE AGUA '!BO156</f>
        <v>0</v>
      </c>
      <c r="K410" s="104">
        <f>'BITÁCORA CALIDAD DE AGUA '!BR156</f>
        <v>0</v>
      </c>
      <c r="L410" s="104">
        <f>'BITÁCORA CALIDAD DE AGUA '!BU156</f>
        <v>0</v>
      </c>
      <c r="M410" s="104">
        <f>'BITÁCORA CALIDAD DE AGUA '!BX156</f>
        <v>0</v>
      </c>
      <c r="N410" s="104">
        <f>'BITÁCORA CALIDAD DE AGUA '!CA156</f>
        <v>0</v>
      </c>
      <c r="O410" s="104">
        <f>'BITÁCORA CALIDAD DE AGUA '!CD156</f>
        <v>0</v>
      </c>
      <c r="P410" s="98">
        <f>'BITÁCORA CALIDAD DE AGUA '!CG156</f>
        <v>0</v>
      </c>
      <c r="Q410" s="98">
        <f>'BITÁCORA CALIDAD DE AGUA '!CJ156</f>
        <v>0</v>
      </c>
      <c r="R410" s="98">
        <f>'BITÁCORA CALIDAD DE AGUA '!CM156</f>
        <v>0</v>
      </c>
      <c r="S410" s="98">
        <f>'BITÁCORA CALIDAD DE AGUA '!CP156</f>
        <v>0</v>
      </c>
      <c r="T410" s="135"/>
      <c r="U410" s="135"/>
      <c r="V410" s="135"/>
      <c r="W410" s="98">
        <f>INDEX('Tabla datos 1'!E410:V410,MATCH(DASHBOARD!$B$96,'Tabla datos 1'!$E$1:$V$1,0))</f>
        <v>0</v>
      </c>
      <c r="X410" s="98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6" customFormat="1" ht="12.2" customHeight="1" x14ac:dyDescent="0.25">
      <c r="A411" s="79">
        <v>410</v>
      </c>
      <c r="B411" s="97">
        <f t="shared" si="6"/>
        <v>46180</v>
      </c>
      <c r="C411" s="102" t="s">
        <v>134</v>
      </c>
      <c r="D411" s="99">
        <v>2</v>
      </c>
      <c r="E411" s="104">
        <f>'BITÁCORA CALIDAD DE AGUA '!AZ157</f>
        <v>0</v>
      </c>
      <c r="F411" s="104">
        <f>'BITÁCORA CALIDAD DE AGUA '!BC157</f>
        <v>0</v>
      </c>
      <c r="G411" s="104">
        <f>'BITÁCORA CALIDAD DE AGUA '!BF157</f>
        <v>0</v>
      </c>
      <c r="H411" s="104">
        <f>'BITÁCORA CALIDAD DE AGUA '!BI157</f>
        <v>0</v>
      </c>
      <c r="I411" s="104">
        <f>'BITÁCORA CALIDAD DE AGUA '!BL157</f>
        <v>0</v>
      </c>
      <c r="J411" s="104">
        <f>'BITÁCORA CALIDAD DE AGUA '!BO157</f>
        <v>0</v>
      </c>
      <c r="K411" s="104">
        <f>'BITÁCORA CALIDAD DE AGUA '!BR157</f>
        <v>0</v>
      </c>
      <c r="L411" s="104">
        <f>'BITÁCORA CALIDAD DE AGUA '!BU157</f>
        <v>0</v>
      </c>
      <c r="M411" s="104">
        <f>'BITÁCORA CALIDAD DE AGUA '!BX157</f>
        <v>0</v>
      </c>
      <c r="N411" s="104">
        <f>'BITÁCORA CALIDAD DE AGUA '!CA157</f>
        <v>0</v>
      </c>
      <c r="O411" s="104">
        <f>'BITÁCORA CALIDAD DE AGUA '!CD157</f>
        <v>0</v>
      </c>
      <c r="P411" s="98">
        <f>'BITÁCORA CALIDAD DE AGUA '!CG157</f>
        <v>0</v>
      </c>
      <c r="Q411" s="98">
        <f>'BITÁCORA CALIDAD DE AGUA '!CJ157</f>
        <v>0</v>
      </c>
      <c r="R411" s="98">
        <f>'BITÁCORA CALIDAD DE AGUA '!CM157</f>
        <v>0</v>
      </c>
      <c r="S411" s="98">
        <f>'BITÁCORA CALIDAD DE AGUA '!CP157</f>
        <v>0</v>
      </c>
      <c r="T411" s="135"/>
      <c r="U411" s="135"/>
      <c r="V411" s="135"/>
      <c r="W411" s="98">
        <f>INDEX('Tabla datos 1'!E411:V411,MATCH(DASHBOARD!$B$96,'Tabla datos 1'!$E$1:$V$1,0))</f>
        <v>0</v>
      </c>
      <c r="X411" s="98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6" customFormat="1" ht="12.2" customHeight="1" x14ac:dyDescent="0.25">
      <c r="A412" s="79">
        <v>411</v>
      </c>
      <c r="B412" s="97">
        <f t="shared" si="6"/>
        <v>46180</v>
      </c>
      <c r="C412" s="102" t="s">
        <v>135</v>
      </c>
      <c r="D412" s="99">
        <v>2</v>
      </c>
      <c r="E412" s="104">
        <f>'BITÁCORA CALIDAD DE AGUA '!AZ158</f>
        <v>0</v>
      </c>
      <c r="F412" s="104">
        <f>'BITÁCORA CALIDAD DE AGUA '!BC158</f>
        <v>0</v>
      </c>
      <c r="G412" s="104">
        <f>'BITÁCORA CALIDAD DE AGUA '!BF158</f>
        <v>0</v>
      </c>
      <c r="H412" s="104">
        <f>'BITÁCORA CALIDAD DE AGUA '!BI158</f>
        <v>0</v>
      </c>
      <c r="I412" s="104">
        <f>'BITÁCORA CALIDAD DE AGUA '!BL158</f>
        <v>0</v>
      </c>
      <c r="J412" s="104">
        <f>'BITÁCORA CALIDAD DE AGUA '!BO158</f>
        <v>0</v>
      </c>
      <c r="K412" s="104">
        <f>'BITÁCORA CALIDAD DE AGUA '!BR158</f>
        <v>0</v>
      </c>
      <c r="L412" s="104">
        <f>'BITÁCORA CALIDAD DE AGUA '!BU158</f>
        <v>0</v>
      </c>
      <c r="M412" s="104">
        <f>'BITÁCORA CALIDAD DE AGUA '!BX158</f>
        <v>0</v>
      </c>
      <c r="N412" s="104">
        <f>'BITÁCORA CALIDAD DE AGUA '!CA158</f>
        <v>0</v>
      </c>
      <c r="O412" s="104">
        <f>'BITÁCORA CALIDAD DE AGUA '!CD158</f>
        <v>0</v>
      </c>
      <c r="P412" s="98">
        <f>'BITÁCORA CALIDAD DE AGUA '!CG158</f>
        <v>0</v>
      </c>
      <c r="Q412" s="98">
        <f>'BITÁCORA CALIDAD DE AGUA '!CJ158</f>
        <v>0</v>
      </c>
      <c r="R412" s="98">
        <f>'BITÁCORA CALIDAD DE AGUA '!CM158</f>
        <v>0</v>
      </c>
      <c r="S412" s="98">
        <f>'BITÁCORA CALIDAD DE AGUA '!CP158</f>
        <v>0</v>
      </c>
      <c r="T412" s="135"/>
      <c r="U412" s="135"/>
      <c r="V412" s="135"/>
      <c r="W412" s="98">
        <f>INDEX('Tabla datos 1'!E412:V412,MATCH(DASHBOARD!$B$96,'Tabla datos 1'!$E$1:$V$1,0))</f>
        <v>0</v>
      </c>
      <c r="X412" s="98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6" customFormat="1" ht="12.2" customHeight="1" x14ac:dyDescent="0.25">
      <c r="A413" s="79">
        <v>412</v>
      </c>
      <c r="B413" s="97">
        <f t="shared" si="6"/>
        <v>46180</v>
      </c>
      <c r="C413" s="102" t="s">
        <v>136</v>
      </c>
      <c r="D413" s="99">
        <v>2</v>
      </c>
      <c r="E413" s="104">
        <f>'BITÁCORA CALIDAD DE AGUA '!AZ159</f>
        <v>0</v>
      </c>
      <c r="F413" s="104">
        <f>'BITÁCORA CALIDAD DE AGUA '!BC159</f>
        <v>0</v>
      </c>
      <c r="G413" s="104">
        <f>'BITÁCORA CALIDAD DE AGUA '!BF159</f>
        <v>0</v>
      </c>
      <c r="H413" s="104">
        <f>'BITÁCORA CALIDAD DE AGUA '!BI159</f>
        <v>0</v>
      </c>
      <c r="I413" s="104">
        <f>'BITÁCORA CALIDAD DE AGUA '!BL159</f>
        <v>0</v>
      </c>
      <c r="J413" s="104">
        <f>'BITÁCORA CALIDAD DE AGUA '!BO159</f>
        <v>0</v>
      </c>
      <c r="K413" s="104">
        <f>'BITÁCORA CALIDAD DE AGUA '!BR159</f>
        <v>0</v>
      </c>
      <c r="L413" s="104">
        <f>'BITÁCORA CALIDAD DE AGUA '!BU159</f>
        <v>0</v>
      </c>
      <c r="M413" s="104">
        <f>'BITÁCORA CALIDAD DE AGUA '!BX159</f>
        <v>0</v>
      </c>
      <c r="N413" s="104">
        <f>'BITÁCORA CALIDAD DE AGUA '!CA159</f>
        <v>0</v>
      </c>
      <c r="O413" s="104">
        <f>'BITÁCORA CALIDAD DE AGUA '!CD159</f>
        <v>0</v>
      </c>
      <c r="P413" s="98">
        <f>'BITÁCORA CALIDAD DE AGUA '!CG159</f>
        <v>0</v>
      </c>
      <c r="Q413" s="98">
        <f>'BITÁCORA CALIDAD DE AGUA '!CJ159</f>
        <v>0</v>
      </c>
      <c r="R413" s="98">
        <f>'BITÁCORA CALIDAD DE AGUA '!CM159</f>
        <v>0</v>
      </c>
      <c r="S413" s="98">
        <f>'BITÁCORA CALIDAD DE AGUA '!CP159</f>
        <v>0</v>
      </c>
      <c r="T413" s="135"/>
      <c r="U413" s="135"/>
      <c r="V413" s="135"/>
      <c r="W413" s="98">
        <f>INDEX('Tabla datos 1'!E413:V413,MATCH(DASHBOARD!$B$96,'Tabla datos 1'!$E$1:$V$1,0))</f>
        <v>0</v>
      </c>
      <c r="X413" s="98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6" customFormat="1" ht="12.2" customHeight="1" x14ac:dyDescent="0.25">
      <c r="A414" s="79">
        <v>413</v>
      </c>
      <c r="B414" s="97">
        <f t="shared" si="6"/>
        <v>46180</v>
      </c>
      <c r="C414" s="102" t="s">
        <v>137</v>
      </c>
      <c r="D414" s="99">
        <v>2</v>
      </c>
      <c r="E414" s="104">
        <f>'BITÁCORA CALIDAD DE AGUA '!AZ160</f>
        <v>0</v>
      </c>
      <c r="F414" s="104">
        <f>'BITÁCORA CALIDAD DE AGUA '!BC160</f>
        <v>0</v>
      </c>
      <c r="G414" s="104">
        <f>'BITÁCORA CALIDAD DE AGUA '!BF160</f>
        <v>0</v>
      </c>
      <c r="H414" s="104">
        <f>'BITÁCORA CALIDAD DE AGUA '!BI160</f>
        <v>0</v>
      </c>
      <c r="I414" s="104">
        <f>'BITÁCORA CALIDAD DE AGUA '!BL160</f>
        <v>0</v>
      </c>
      <c r="J414" s="104">
        <f>'BITÁCORA CALIDAD DE AGUA '!BO160</f>
        <v>0</v>
      </c>
      <c r="K414" s="104">
        <f>'BITÁCORA CALIDAD DE AGUA '!BR160</f>
        <v>0</v>
      </c>
      <c r="L414" s="104">
        <f>'BITÁCORA CALIDAD DE AGUA '!BU160</f>
        <v>0</v>
      </c>
      <c r="M414" s="104">
        <f>'BITÁCORA CALIDAD DE AGUA '!BX160</f>
        <v>0</v>
      </c>
      <c r="N414" s="104">
        <f>'BITÁCORA CALIDAD DE AGUA '!CA160</f>
        <v>0</v>
      </c>
      <c r="O414" s="104">
        <f>'BITÁCORA CALIDAD DE AGUA '!CD160</f>
        <v>0</v>
      </c>
      <c r="P414" s="98">
        <f>'BITÁCORA CALIDAD DE AGUA '!CG160</f>
        <v>0</v>
      </c>
      <c r="Q414" s="98">
        <f>'BITÁCORA CALIDAD DE AGUA '!CJ160</f>
        <v>0</v>
      </c>
      <c r="R414" s="98">
        <f>'BITÁCORA CALIDAD DE AGUA '!CM160</f>
        <v>0</v>
      </c>
      <c r="S414" s="98">
        <f>'BITÁCORA CALIDAD DE AGUA '!CP160</f>
        <v>0</v>
      </c>
      <c r="T414" s="135"/>
      <c r="U414" s="135"/>
      <c r="V414" s="135"/>
      <c r="W414" s="98">
        <f>INDEX('Tabla datos 1'!E414:V414,MATCH(DASHBOARD!$B$96,'Tabla datos 1'!$E$1:$V$1,0))</f>
        <v>0</v>
      </c>
      <c r="X414" s="98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6" customFormat="1" ht="12.2" customHeight="1" x14ac:dyDescent="0.25">
      <c r="A415" s="79">
        <v>414</v>
      </c>
      <c r="B415" s="97">
        <f t="shared" si="6"/>
        <v>46180</v>
      </c>
      <c r="C415" s="102" t="s">
        <v>138</v>
      </c>
      <c r="D415" s="99">
        <v>2</v>
      </c>
      <c r="E415" s="104">
        <f>'BITÁCORA CALIDAD DE AGUA '!AZ161</f>
        <v>0</v>
      </c>
      <c r="F415" s="104">
        <f>'BITÁCORA CALIDAD DE AGUA '!BC161</f>
        <v>0</v>
      </c>
      <c r="G415" s="104">
        <f>'BITÁCORA CALIDAD DE AGUA '!BF161</f>
        <v>0</v>
      </c>
      <c r="H415" s="104">
        <f>'BITÁCORA CALIDAD DE AGUA '!BI161</f>
        <v>0</v>
      </c>
      <c r="I415" s="104">
        <f>'BITÁCORA CALIDAD DE AGUA '!BL161</f>
        <v>0</v>
      </c>
      <c r="J415" s="104">
        <f>'BITÁCORA CALIDAD DE AGUA '!BO161</f>
        <v>0</v>
      </c>
      <c r="K415" s="104">
        <f>'BITÁCORA CALIDAD DE AGUA '!BR161</f>
        <v>0</v>
      </c>
      <c r="L415" s="104">
        <f>'BITÁCORA CALIDAD DE AGUA '!BU161</f>
        <v>0</v>
      </c>
      <c r="M415" s="104">
        <f>'BITÁCORA CALIDAD DE AGUA '!BX161</f>
        <v>0</v>
      </c>
      <c r="N415" s="104">
        <f>'BITÁCORA CALIDAD DE AGUA '!CA161</f>
        <v>0</v>
      </c>
      <c r="O415" s="104">
        <f>'BITÁCORA CALIDAD DE AGUA '!CD161</f>
        <v>0</v>
      </c>
      <c r="P415" s="98">
        <f>'BITÁCORA CALIDAD DE AGUA '!CG161</f>
        <v>0</v>
      </c>
      <c r="Q415" s="98">
        <f>'BITÁCORA CALIDAD DE AGUA '!CJ161</f>
        <v>0</v>
      </c>
      <c r="R415" s="98">
        <f>'BITÁCORA CALIDAD DE AGUA '!CM161</f>
        <v>0</v>
      </c>
      <c r="S415" s="98">
        <f>'BITÁCORA CALIDAD DE AGUA '!CP161</f>
        <v>0</v>
      </c>
      <c r="T415" s="135"/>
      <c r="U415" s="135"/>
      <c r="V415" s="135"/>
      <c r="W415" s="98">
        <f>INDEX('Tabla datos 1'!E415:V415,MATCH(DASHBOARD!$B$96,'Tabla datos 1'!$E$1:$V$1,0))</f>
        <v>0</v>
      </c>
      <c r="X415" s="98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6" customFormat="1" ht="12.2" customHeight="1" x14ac:dyDescent="0.25">
      <c r="A416" s="79">
        <v>415</v>
      </c>
      <c r="B416" s="97">
        <f t="shared" si="6"/>
        <v>46180</v>
      </c>
      <c r="C416" s="102" t="s">
        <v>139</v>
      </c>
      <c r="D416" s="99">
        <v>2</v>
      </c>
      <c r="E416" s="104">
        <f>'BITÁCORA CALIDAD DE AGUA '!AZ162</f>
        <v>0</v>
      </c>
      <c r="F416" s="104">
        <f>'BITÁCORA CALIDAD DE AGUA '!BC162</f>
        <v>0</v>
      </c>
      <c r="G416" s="104">
        <f>'BITÁCORA CALIDAD DE AGUA '!BF162</f>
        <v>0</v>
      </c>
      <c r="H416" s="104">
        <f>'BITÁCORA CALIDAD DE AGUA '!BI162</f>
        <v>0</v>
      </c>
      <c r="I416" s="104">
        <f>'BITÁCORA CALIDAD DE AGUA '!BL162</f>
        <v>0</v>
      </c>
      <c r="J416" s="104">
        <f>'BITÁCORA CALIDAD DE AGUA '!BO162</f>
        <v>0</v>
      </c>
      <c r="K416" s="104">
        <f>'BITÁCORA CALIDAD DE AGUA '!BR162</f>
        <v>0</v>
      </c>
      <c r="L416" s="104">
        <f>'BITÁCORA CALIDAD DE AGUA '!BU162</f>
        <v>0</v>
      </c>
      <c r="M416" s="104">
        <f>'BITÁCORA CALIDAD DE AGUA '!BX162</f>
        <v>0</v>
      </c>
      <c r="N416" s="104">
        <f>'BITÁCORA CALIDAD DE AGUA '!CA162</f>
        <v>0</v>
      </c>
      <c r="O416" s="104">
        <f>'BITÁCORA CALIDAD DE AGUA '!CD162</f>
        <v>0</v>
      </c>
      <c r="P416" s="98">
        <f>'BITÁCORA CALIDAD DE AGUA '!CG162</f>
        <v>0</v>
      </c>
      <c r="Q416" s="98">
        <f>'BITÁCORA CALIDAD DE AGUA '!CJ162</f>
        <v>0</v>
      </c>
      <c r="R416" s="98">
        <f>'BITÁCORA CALIDAD DE AGUA '!CM162</f>
        <v>0</v>
      </c>
      <c r="S416" s="98">
        <f>'BITÁCORA CALIDAD DE AGUA '!CP162</f>
        <v>0</v>
      </c>
      <c r="T416" s="135"/>
      <c r="U416" s="135"/>
      <c r="V416" s="135"/>
      <c r="W416" s="98">
        <f>INDEX('Tabla datos 1'!E416:V416,MATCH(DASHBOARD!$B$96,'Tabla datos 1'!$E$1:$V$1,0))</f>
        <v>0</v>
      </c>
      <c r="X416" s="98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6" customFormat="1" x14ac:dyDescent="0.25">
      <c r="A417" s="79">
        <v>416</v>
      </c>
      <c r="B417" s="97">
        <f t="shared" si="6"/>
        <v>46180</v>
      </c>
      <c r="C417" s="102" t="s">
        <v>140</v>
      </c>
      <c r="D417" s="99">
        <v>2</v>
      </c>
      <c r="E417" s="104">
        <f>'BITÁCORA CALIDAD DE AGUA '!AZ163</f>
        <v>0</v>
      </c>
      <c r="F417" s="104">
        <f>'BITÁCORA CALIDAD DE AGUA '!BC163</f>
        <v>0</v>
      </c>
      <c r="G417" s="104">
        <f>'BITÁCORA CALIDAD DE AGUA '!BF163</f>
        <v>0</v>
      </c>
      <c r="H417" s="104">
        <f>'BITÁCORA CALIDAD DE AGUA '!BI163</f>
        <v>0</v>
      </c>
      <c r="I417" s="104">
        <f>'BITÁCORA CALIDAD DE AGUA '!BL163</f>
        <v>0</v>
      </c>
      <c r="J417" s="104">
        <f>'BITÁCORA CALIDAD DE AGUA '!BO163</f>
        <v>0</v>
      </c>
      <c r="K417" s="104">
        <f>'BITÁCORA CALIDAD DE AGUA '!BR163</f>
        <v>0</v>
      </c>
      <c r="L417" s="104">
        <f>'BITÁCORA CALIDAD DE AGUA '!BU163</f>
        <v>0</v>
      </c>
      <c r="M417" s="104">
        <f>'BITÁCORA CALIDAD DE AGUA '!BX163</f>
        <v>0</v>
      </c>
      <c r="N417" s="104">
        <f>'BITÁCORA CALIDAD DE AGUA '!CA163</f>
        <v>0</v>
      </c>
      <c r="O417" s="104">
        <f>'BITÁCORA CALIDAD DE AGUA '!CD163</f>
        <v>0</v>
      </c>
      <c r="P417" s="98">
        <f>'BITÁCORA CALIDAD DE AGUA '!CG163</f>
        <v>0</v>
      </c>
      <c r="Q417" s="98">
        <f>'BITÁCORA CALIDAD DE AGUA '!CJ163</f>
        <v>0</v>
      </c>
      <c r="R417" s="98">
        <f>'BITÁCORA CALIDAD DE AGUA '!CM163</f>
        <v>0</v>
      </c>
      <c r="S417" s="98">
        <f>'BITÁCORA CALIDAD DE AGUA '!CP163</f>
        <v>0</v>
      </c>
      <c r="T417" s="135"/>
      <c r="U417" s="135"/>
      <c r="V417" s="135"/>
      <c r="W417" s="98">
        <f>INDEX('Tabla datos 1'!E417:V417,MATCH(DASHBOARD!$B$96,'Tabla datos 1'!$E$1:$V$1,0))</f>
        <v>0</v>
      </c>
      <c r="X417" s="98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6" customFormat="1" x14ac:dyDescent="0.25">
      <c r="A418" s="79">
        <v>417</v>
      </c>
      <c r="B418" s="97">
        <f t="shared" si="6"/>
        <v>46180</v>
      </c>
      <c r="C418" s="102" t="s">
        <v>141</v>
      </c>
      <c r="D418" s="99">
        <v>2</v>
      </c>
      <c r="E418" s="104">
        <f>'BITÁCORA CALIDAD DE AGUA '!AZ164</f>
        <v>0</v>
      </c>
      <c r="F418" s="104">
        <f>'BITÁCORA CALIDAD DE AGUA '!BC164</f>
        <v>0</v>
      </c>
      <c r="G418" s="104">
        <f>'BITÁCORA CALIDAD DE AGUA '!BF164</f>
        <v>0</v>
      </c>
      <c r="H418" s="104">
        <f>'BITÁCORA CALIDAD DE AGUA '!BI164</f>
        <v>0</v>
      </c>
      <c r="I418" s="104">
        <f>'BITÁCORA CALIDAD DE AGUA '!BL164</f>
        <v>0</v>
      </c>
      <c r="J418" s="104">
        <f>'BITÁCORA CALIDAD DE AGUA '!BO164</f>
        <v>0</v>
      </c>
      <c r="K418" s="104">
        <f>'BITÁCORA CALIDAD DE AGUA '!BR164</f>
        <v>0</v>
      </c>
      <c r="L418" s="104">
        <f>'BITÁCORA CALIDAD DE AGUA '!BU164</f>
        <v>0</v>
      </c>
      <c r="M418" s="104">
        <f>'BITÁCORA CALIDAD DE AGUA '!BX164</f>
        <v>0</v>
      </c>
      <c r="N418" s="104">
        <f>'BITÁCORA CALIDAD DE AGUA '!CA164</f>
        <v>0</v>
      </c>
      <c r="O418" s="104">
        <f>'BITÁCORA CALIDAD DE AGUA '!CD164</f>
        <v>0</v>
      </c>
      <c r="P418" s="98">
        <f>'BITÁCORA CALIDAD DE AGUA '!CG164</f>
        <v>0</v>
      </c>
      <c r="Q418" s="98">
        <f>'BITÁCORA CALIDAD DE AGUA '!CJ164</f>
        <v>0</v>
      </c>
      <c r="R418" s="98">
        <f>'BITÁCORA CALIDAD DE AGUA '!CM164</f>
        <v>0</v>
      </c>
      <c r="S418" s="98">
        <f>'BITÁCORA CALIDAD DE AGUA '!CP164</f>
        <v>0</v>
      </c>
      <c r="T418" s="135"/>
      <c r="U418" s="135"/>
      <c r="V418" s="135"/>
      <c r="W418" s="98">
        <f>INDEX('Tabla datos 1'!E418:V418,MATCH(DASHBOARD!$B$96,'Tabla datos 1'!$E$1:$V$1,0))</f>
        <v>0</v>
      </c>
      <c r="X418" s="98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6" customFormat="1" x14ac:dyDescent="0.25">
      <c r="A419" s="79">
        <v>418</v>
      </c>
      <c r="B419" s="97">
        <f t="shared" si="6"/>
        <v>46180</v>
      </c>
      <c r="C419" s="102" t="s">
        <v>142</v>
      </c>
      <c r="D419" s="99">
        <v>2</v>
      </c>
      <c r="E419" s="104">
        <f>'BITÁCORA CALIDAD DE AGUA '!AZ165</f>
        <v>0</v>
      </c>
      <c r="F419" s="104">
        <f>'BITÁCORA CALIDAD DE AGUA '!BC165</f>
        <v>0</v>
      </c>
      <c r="G419" s="104">
        <f>'BITÁCORA CALIDAD DE AGUA '!BF165</f>
        <v>0</v>
      </c>
      <c r="H419" s="104">
        <f>'BITÁCORA CALIDAD DE AGUA '!BI165</f>
        <v>0</v>
      </c>
      <c r="I419" s="104">
        <f>'BITÁCORA CALIDAD DE AGUA '!BL165</f>
        <v>0</v>
      </c>
      <c r="J419" s="104">
        <f>'BITÁCORA CALIDAD DE AGUA '!BO165</f>
        <v>0</v>
      </c>
      <c r="K419" s="104">
        <f>'BITÁCORA CALIDAD DE AGUA '!BR165</f>
        <v>0</v>
      </c>
      <c r="L419" s="104">
        <f>'BITÁCORA CALIDAD DE AGUA '!BU165</f>
        <v>0</v>
      </c>
      <c r="M419" s="104">
        <f>'BITÁCORA CALIDAD DE AGUA '!BX165</f>
        <v>0</v>
      </c>
      <c r="N419" s="104">
        <f>'BITÁCORA CALIDAD DE AGUA '!CA165</f>
        <v>0</v>
      </c>
      <c r="O419" s="104">
        <f>'BITÁCORA CALIDAD DE AGUA '!CD165</f>
        <v>0</v>
      </c>
      <c r="P419" s="98">
        <f>'BITÁCORA CALIDAD DE AGUA '!CG165</f>
        <v>0</v>
      </c>
      <c r="Q419" s="98">
        <f>'BITÁCORA CALIDAD DE AGUA '!CJ165</f>
        <v>0</v>
      </c>
      <c r="R419" s="98">
        <f>'BITÁCORA CALIDAD DE AGUA '!CM165</f>
        <v>0</v>
      </c>
      <c r="S419" s="98">
        <f>'BITÁCORA CALIDAD DE AGUA '!CP165</f>
        <v>0</v>
      </c>
      <c r="T419" s="135"/>
      <c r="U419" s="135"/>
      <c r="V419" s="135"/>
      <c r="W419" s="98">
        <f>INDEX('Tabla datos 1'!E419:V419,MATCH(DASHBOARD!$B$96,'Tabla datos 1'!$E$1:$V$1,0))</f>
        <v>0</v>
      </c>
      <c r="X419" s="98">
        <f>INDEX('Tabla datos 1'!E419:V419,MATCH(DASHBOARD!$B$275,'Tabla datos 1'!$E$1:$V$1,0))</f>
        <v>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6" customFormat="1" x14ac:dyDescent="0.25">
      <c r="A420" s="79">
        <v>419</v>
      </c>
      <c r="B420" s="97">
        <f t="shared" si="6"/>
        <v>46180</v>
      </c>
      <c r="C420" s="102" t="s">
        <v>143</v>
      </c>
      <c r="D420" s="99">
        <v>2</v>
      </c>
      <c r="E420" s="104">
        <f>'BITÁCORA CALIDAD DE AGUA '!AZ166</f>
        <v>0</v>
      </c>
      <c r="F420" s="104">
        <f>'BITÁCORA CALIDAD DE AGUA '!BC166</f>
        <v>0</v>
      </c>
      <c r="G420" s="104">
        <f>'BITÁCORA CALIDAD DE AGUA '!BF166</f>
        <v>0</v>
      </c>
      <c r="H420" s="104">
        <f>'BITÁCORA CALIDAD DE AGUA '!BI166</f>
        <v>0</v>
      </c>
      <c r="I420" s="104">
        <f>'BITÁCORA CALIDAD DE AGUA '!BL166</f>
        <v>0</v>
      </c>
      <c r="J420" s="104">
        <f>'BITÁCORA CALIDAD DE AGUA '!BO166</f>
        <v>0</v>
      </c>
      <c r="K420" s="104">
        <f>'BITÁCORA CALIDAD DE AGUA '!BR166</f>
        <v>0</v>
      </c>
      <c r="L420" s="104">
        <f>'BITÁCORA CALIDAD DE AGUA '!BU166</f>
        <v>0</v>
      </c>
      <c r="M420" s="104">
        <f>'BITÁCORA CALIDAD DE AGUA '!BX166</f>
        <v>0</v>
      </c>
      <c r="N420" s="104">
        <f>'BITÁCORA CALIDAD DE AGUA '!CA166</f>
        <v>0</v>
      </c>
      <c r="O420" s="104">
        <f>'BITÁCORA CALIDAD DE AGUA '!CD166</f>
        <v>0</v>
      </c>
      <c r="P420" s="98">
        <f>'BITÁCORA CALIDAD DE AGUA '!CG166</f>
        <v>0</v>
      </c>
      <c r="Q420" s="98">
        <f>'BITÁCORA CALIDAD DE AGUA '!CJ166</f>
        <v>0</v>
      </c>
      <c r="R420" s="98">
        <f>'BITÁCORA CALIDAD DE AGUA '!CM166</f>
        <v>0</v>
      </c>
      <c r="S420" s="98">
        <f>'BITÁCORA CALIDAD DE AGUA '!CP166</f>
        <v>0</v>
      </c>
      <c r="T420" s="135"/>
      <c r="U420" s="135"/>
      <c r="V420" s="135"/>
      <c r="W420" s="98">
        <f>INDEX('Tabla datos 1'!E420:V420,MATCH(DASHBOARD!$B$96,'Tabla datos 1'!$E$1:$V$1,0))</f>
        <v>0</v>
      </c>
      <c r="X420" s="98">
        <f>INDEX('Tabla datos 1'!E420:V420,MATCH(DASHBOARD!$B$275,'Tabla datos 1'!$E$1:$V$1,0))</f>
        <v>0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09" customFormat="1" ht="15.75" thickBot="1" x14ac:dyDescent="0.3">
      <c r="A421" s="79">
        <v>420</v>
      </c>
      <c r="B421" s="97">
        <f t="shared" si="6"/>
        <v>46180</v>
      </c>
      <c r="C421" s="105" t="s">
        <v>144</v>
      </c>
      <c r="D421" s="106">
        <v>2</v>
      </c>
      <c r="E421" s="107">
        <f>'BITÁCORA CALIDAD DE AGUA '!AZ167</f>
        <v>0</v>
      </c>
      <c r="F421" s="107">
        <f>'BITÁCORA CALIDAD DE AGUA '!BC167</f>
        <v>0</v>
      </c>
      <c r="G421" s="107">
        <f>'BITÁCORA CALIDAD DE AGUA '!BF167</f>
        <v>0</v>
      </c>
      <c r="H421" s="107">
        <f>'BITÁCORA CALIDAD DE AGUA '!BI167</f>
        <v>0</v>
      </c>
      <c r="I421" s="107">
        <f>'BITÁCORA CALIDAD DE AGUA '!BL167</f>
        <v>0</v>
      </c>
      <c r="J421" s="107">
        <f>'BITÁCORA CALIDAD DE AGUA '!BO167</f>
        <v>0</v>
      </c>
      <c r="K421" s="107">
        <f>'BITÁCORA CALIDAD DE AGUA '!BR167</f>
        <v>0</v>
      </c>
      <c r="L421" s="107">
        <f>'BITÁCORA CALIDAD DE AGUA '!BU167</f>
        <v>0</v>
      </c>
      <c r="M421" s="107">
        <f>'BITÁCORA CALIDAD DE AGUA '!BX167</f>
        <v>0</v>
      </c>
      <c r="N421" s="107">
        <f>'BITÁCORA CALIDAD DE AGUA '!CA167</f>
        <v>0</v>
      </c>
      <c r="O421" s="107">
        <f>'BITÁCORA CALIDAD DE AGUA '!CD167</f>
        <v>0</v>
      </c>
      <c r="P421" s="108">
        <f>'BITÁCORA CALIDAD DE AGUA '!CG167</f>
        <v>0</v>
      </c>
      <c r="Q421" s="108">
        <f>'BITÁCORA CALIDAD DE AGUA '!CJ167</f>
        <v>0</v>
      </c>
      <c r="R421" s="108">
        <f>'BITÁCORA CALIDAD DE AGUA '!CM167</f>
        <v>0</v>
      </c>
      <c r="S421" s="108">
        <f>'BITÁCORA CALIDAD DE AGUA '!CP167</f>
        <v>0</v>
      </c>
      <c r="T421" s="136"/>
      <c r="U421" s="136"/>
      <c r="V421" s="136"/>
      <c r="W421" s="108">
        <f>INDEX('Tabla datos 1'!E421:V421,MATCH(DASHBOARD!$B$96,'Tabla datos 1'!$E$1:$V$1,0))</f>
        <v>0</v>
      </c>
      <c r="X421" s="108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6" customFormat="1" ht="12.2" customHeight="1" x14ac:dyDescent="0.25">
      <c r="A422" s="79">
        <v>421</v>
      </c>
      <c r="B422" s="118">
        <f t="shared" si="6"/>
        <v>46180</v>
      </c>
      <c r="C422" s="110" t="s">
        <v>125</v>
      </c>
      <c r="D422" s="115">
        <v>3</v>
      </c>
      <c r="E422" s="117">
        <f>'BITÁCORA CALIDAD DE AGUA '!BA147</f>
        <v>0</v>
      </c>
      <c r="F422" s="117">
        <f>'BITÁCORA CALIDAD DE AGUA '!BD147</f>
        <v>0</v>
      </c>
      <c r="G422" s="117">
        <f>'BITÁCORA CALIDAD DE AGUA '!BG147</f>
        <v>0</v>
      </c>
      <c r="H422" s="117">
        <f>'BITÁCORA CALIDAD DE AGUA '!BJ147</f>
        <v>0</v>
      </c>
      <c r="I422" s="117">
        <f>'BITÁCORA CALIDAD DE AGUA '!BM147</f>
        <v>0</v>
      </c>
      <c r="J422" s="117">
        <f>'BITÁCORA CALIDAD DE AGUA '!BP147</f>
        <v>0</v>
      </c>
      <c r="K422" s="117">
        <f>'BITÁCORA CALIDAD DE AGUA '!BE1453</f>
        <v>0</v>
      </c>
      <c r="L422" s="117">
        <f>'BITÁCORA CALIDAD DE AGUA '!BV147</f>
        <v>0</v>
      </c>
      <c r="M422" s="117">
        <f>'BITÁCORA CALIDAD DE AGUA '!BY147</f>
        <v>0</v>
      </c>
      <c r="N422" s="117">
        <f>'BITÁCORA CALIDAD DE AGUA '!CB147</f>
        <v>0</v>
      </c>
      <c r="O422" s="117">
        <f>'BITÁCORA CALIDAD DE AGUA '!CE147</f>
        <v>0</v>
      </c>
      <c r="P422" s="110">
        <f>'BITÁCORA CALIDAD DE AGUA '!CH147</f>
        <v>0</v>
      </c>
      <c r="Q422" s="110">
        <f>'BITÁCORA CALIDAD DE AGUA '!CK147</f>
        <v>0</v>
      </c>
      <c r="R422" s="110">
        <f>'BITÁCORA CALIDAD DE AGUA '!CN147</f>
        <v>0</v>
      </c>
      <c r="S422" s="110">
        <f>'BITÁCORA CALIDAD DE AGUA '!CQ147</f>
        <v>0</v>
      </c>
      <c r="T422" s="137"/>
      <c r="U422" s="137"/>
      <c r="V422" s="137"/>
      <c r="W422" s="110">
        <f>INDEX('Tabla datos 1'!E422:V422,MATCH(DASHBOARD!$B$96,'Tabla datos 1'!$E$1:$V$1,0))</f>
        <v>0</v>
      </c>
      <c r="X422" s="110">
        <f>INDEX('Tabla datos 1'!E422:V422,MATCH(DASHBOARD!$B$275,'Tabla datos 1'!$E$1:$V$1,0))</f>
        <v>0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6" customFormat="1" ht="12.2" customHeight="1" x14ac:dyDescent="0.25">
      <c r="A423" s="79">
        <v>422</v>
      </c>
      <c r="B423" s="118">
        <f t="shared" si="6"/>
        <v>46180</v>
      </c>
      <c r="C423" s="113" t="s">
        <v>8</v>
      </c>
      <c r="D423" s="119">
        <v>3</v>
      </c>
      <c r="E423" s="120">
        <f>'BITÁCORA CALIDAD DE AGUA '!BA148</f>
        <v>0</v>
      </c>
      <c r="F423" s="120">
        <f>'BITÁCORA CALIDAD DE AGUA '!BD148</f>
        <v>0</v>
      </c>
      <c r="G423" s="120">
        <f>'BITÁCORA CALIDAD DE AGUA '!BG148</f>
        <v>0</v>
      </c>
      <c r="H423" s="120">
        <f>'BITÁCORA CALIDAD DE AGUA '!BJ148</f>
        <v>0</v>
      </c>
      <c r="I423" s="120">
        <f>'BITÁCORA CALIDAD DE AGUA '!BM148</f>
        <v>0</v>
      </c>
      <c r="J423" s="120">
        <f>'BITÁCORA CALIDAD DE AGUA '!BP148</f>
        <v>0</v>
      </c>
      <c r="K423" s="120">
        <f>'BITÁCORA CALIDAD DE AGUA '!BE1454</f>
        <v>0</v>
      </c>
      <c r="L423" s="120">
        <f>'BITÁCORA CALIDAD DE AGUA '!BV148</f>
        <v>0</v>
      </c>
      <c r="M423" s="120">
        <f>'BITÁCORA CALIDAD DE AGUA '!BY148</f>
        <v>0</v>
      </c>
      <c r="N423" s="120">
        <f>'BITÁCORA CALIDAD DE AGUA '!CB148</f>
        <v>0</v>
      </c>
      <c r="O423" s="120">
        <f>'BITÁCORA CALIDAD DE AGUA '!CE148</f>
        <v>0</v>
      </c>
      <c r="P423" s="111">
        <f>'BITÁCORA CALIDAD DE AGUA '!CH148</f>
        <v>0</v>
      </c>
      <c r="Q423" s="111">
        <f>'BITÁCORA CALIDAD DE AGUA '!CK148</f>
        <v>0</v>
      </c>
      <c r="R423" s="111">
        <f>'BITÁCORA CALIDAD DE AGUA '!CN148</f>
        <v>0</v>
      </c>
      <c r="S423" s="111">
        <f>'BITÁCORA CALIDAD DE AGUA '!CQ148</f>
        <v>0</v>
      </c>
      <c r="T423" s="138"/>
      <c r="U423" s="138"/>
      <c r="V423" s="138"/>
      <c r="W423" s="111">
        <f>INDEX('Tabla datos 1'!E423:V423,MATCH(DASHBOARD!$B$96,'Tabla datos 1'!$E$1:$V$1,0))</f>
        <v>0</v>
      </c>
      <c r="X423" s="111">
        <f>INDEX('Tabla datos 1'!E423:V423,MATCH(DASHBOARD!$B$275,'Tabla datos 1'!$E$1:$V$1,0))</f>
        <v>0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6" customFormat="1" ht="12.2" customHeight="1" x14ac:dyDescent="0.25">
      <c r="A424" s="79">
        <v>423</v>
      </c>
      <c r="B424" s="118">
        <f t="shared" si="6"/>
        <v>46180</v>
      </c>
      <c r="C424" s="112" t="s">
        <v>126</v>
      </c>
      <c r="D424" s="119">
        <v>3</v>
      </c>
      <c r="E424" s="121">
        <f>'BITÁCORA CALIDAD DE AGUA '!BA149</f>
        <v>0</v>
      </c>
      <c r="F424" s="121">
        <f>'BITÁCORA CALIDAD DE AGUA '!BD149</f>
        <v>0</v>
      </c>
      <c r="G424" s="121">
        <f>'BITÁCORA CALIDAD DE AGUA '!BG149</f>
        <v>0</v>
      </c>
      <c r="H424" s="121">
        <f>'BITÁCORA CALIDAD DE AGUA '!BJ149</f>
        <v>0</v>
      </c>
      <c r="I424" s="121">
        <f>'BITÁCORA CALIDAD DE AGUA '!BM149</f>
        <v>0</v>
      </c>
      <c r="J424" s="121">
        <f>'BITÁCORA CALIDAD DE AGUA '!BP149</f>
        <v>0</v>
      </c>
      <c r="K424" s="121">
        <f>'BITÁCORA CALIDAD DE AGUA '!BE1455</f>
        <v>0</v>
      </c>
      <c r="L424" s="121">
        <f>'BITÁCORA CALIDAD DE AGUA '!BV149</f>
        <v>0</v>
      </c>
      <c r="M424" s="121">
        <f>'BITÁCORA CALIDAD DE AGUA '!BY149</f>
        <v>0</v>
      </c>
      <c r="N424" s="121">
        <f>'BITÁCORA CALIDAD DE AGUA '!CB149</f>
        <v>0</v>
      </c>
      <c r="O424" s="121">
        <f>'BITÁCORA CALIDAD DE AGUA '!CE149</f>
        <v>0</v>
      </c>
      <c r="P424" s="112">
        <f>'BITÁCORA CALIDAD DE AGUA '!CH149</f>
        <v>0</v>
      </c>
      <c r="Q424" s="112">
        <f>'BITÁCORA CALIDAD DE AGUA '!CK149</f>
        <v>0</v>
      </c>
      <c r="R424" s="112">
        <f>'BITÁCORA CALIDAD DE AGUA '!CN149</f>
        <v>0</v>
      </c>
      <c r="S424" s="112">
        <f>'BITÁCORA CALIDAD DE AGUA '!CQ149</f>
        <v>0</v>
      </c>
      <c r="T424" s="139"/>
      <c r="U424" s="139"/>
      <c r="V424" s="139"/>
      <c r="W424" s="112">
        <f>INDEX('Tabla datos 1'!E424:V424,MATCH(DASHBOARD!$B$96,'Tabla datos 1'!$E$1:$V$1,0))</f>
        <v>0</v>
      </c>
      <c r="X424" s="112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6" customFormat="1" ht="12.2" customHeight="1" x14ac:dyDescent="0.25">
      <c r="A425" s="79">
        <v>424</v>
      </c>
      <c r="B425" s="118">
        <f t="shared" si="6"/>
        <v>46180</v>
      </c>
      <c r="C425" s="112" t="s">
        <v>127</v>
      </c>
      <c r="D425" s="119">
        <v>3</v>
      </c>
      <c r="E425" s="122">
        <f>'BITÁCORA CALIDAD DE AGUA '!BA150</f>
        <v>0</v>
      </c>
      <c r="F425" s="122">
        <f>'BITÁCORA CALIDAD DE AGUA '!BD150</f>
        <v>0</v>
      </c>
      <c r="G425" s="122">
        <f>'BITÁCORA CALIDAD DE AGUA '!BG150</f>
        <v>0</v>
      </c>
      <c r="H425" s="122">
        <f>'BITÁCORA CALIDAD DE AGUA '!BJ150</f>
        <v>0</v>
      </c>
      <c r="I425" s="122">
        <f>'BITÁCORA CALIDAD DE AGUA '!BM150</f>
        <v>0</v>
      </c>
      <c r="J425" s="122">
        <f>'BITÁCORA CALIDAD DE AGUA '!BP150</f>
        <v>0</v>
      </c>
      <c r="K425" s="122">
        <f>'BITÁCORA CALIDAD DE AGUA '!BE1456</f>
        <v>0</v>
      </c>
      <c r="L425" s="122">
        <f>'BITÁCORA CALIDAD DE AGUA '!BV150</f>
        <v>0</v>
      </c>
      <c r="M425" s="122">
        <f>'BITÁCORA CALIDAD DE AGUA '!BY150</f>
        <v>0</v>
      </c>
      <c r="N425" s="122">
        <f>'BITÁCORA CALIDAD DE AGUA '!CB150</f>
        <v>0</v>
      </c>
      <c r="O425" s="122">
        <f>'BITÁCORA CALIDAD DE AGUA '!CE150</f>
        <v>0</v>
      </c>
      <c r="P425" s="113">
        <f>'BITÁCORA CALIDAD DE AGUA '!CH150</f>
        <v>0</v>
      </c>
      <c r="Q425" s="113">
        <f>'BITÁCORA CALIDAD DE AGUA '!CK150</f>
        <v>0</v>
      </c>
      <c r="R425" s="113">
        <f>'BITÁCORA CALIDAD DE AGUA '!CN150</f>
        <v>0</v>
      </c>
      <c r="S425" s="113">
        <f>'BITÁCORA CALIDAD DE AGUA '!CQ150</f>
        <v>0</v>
      </c>
      <c r="T425" s="140"/>
      <c r="U425" s="140"/>
      <c r="V425" s="140"/>
      <c r="W425" s="113">
        <f>INDEX('Tabla datos 1'!E425:V425,MATCH(DASHBOARD!$B$96,'Tabla datos 1'!$E$1:$V$1,0))</f>
        <v>0</v>
      </c>
      <c r="X425" s="113">
        <f>INDEX('Tabla datos 1'!E425:V425,MATCH(DASHBOARD!$B$275,'Tabla datos 1'!$E$1:$V$1,0))</f>
        <v>0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6" customFormat="1" ht="12.2" customHeight="1" x14ac:dyDescent="0.25">
      <c r="A426" s="79">
        <v>425</v>
      </c>
      <c r="B426" s="118">
        <f t="shared" si="6"/>
        <v>46180</v>
      </c>
      <c r="C426" s="112" t="s">
        <v>128</v>
      </c>
      <c r="D426" s="119">
        <v>3</v>
      </c>
      <c r="E426" s="122">
        <f>'BITÁCORA CALIDAD DE AGUA '!BA151</f>
        <v>0</v>
      </c>
      <c r="F426" s="122">
        <f>'BITÁCORA CALIDAD DE AGUA '!BD151</f>
        <v>0</v>
      </c>
      <c r="G426" s="122">
        <f>'BITÁCORA CALIDAD DE AGUA '!BG151</f>
        <v>0</v>
      </c>
      <c r="H426" s="122">
        <f>'BITÁCORA CALIDAD DE AGUA '!BJ151</f>
        <v>0</v>
      </c>
      <c r="I426" s="122">
        <f>'BITÁCORA CALIDAD DE AGUA '!BM151</f>
        <v>0</v>
      </c>
      <c r="J426" s="122">
        <f>'BITÁCORA CALIDAD DE AGUA '!BP151</f>
        <v>0</v>
      </c>
      <c r="K426" s="122">
        <f>'BITÁCORA CALIDAD DE AGUA '!BE1457</f>
        <v>0</v>
      </c>
      <c r="L426" s="122">
        <f>'BITÁCORA CALIDAD DE AGUA '!BV151</f>
        <v>0</v>
      </c>
      <c r="M426" s="122">
        <f>'BITÁCORA CALIDAD DE AGUA '!BY151</f>
        <v>0</v>
      </c>
      <c r="N426" s="122">
        <f>'BITÁCORA CALIDAD DE AGUA '!CB151</f>
        <v>0</v>
      </c>
      <c r="O426" s="122">
        <f>'BITÁCORA CALIDAD DE AGUA '!CE151</f>
        <v>0</v>
      </c>
      <c r="P426" s="113">
        <f>'BITÁCORA CALIDAD DE AGUA '!CH151</f>
        <v>0</v>
      </c>
      <c r="Q426" s="113">
        <f>'BITÁCORA CALIDAD DE AGUA '!CK151</f>
        <v>0</v>
      </c>
      <c r="R426" s="113">
        <f>'BITÁCORA CALIDAD DE AGUA '!CN151</f>
        <v>0</v>
      </c>
      <c r="S426" s="113">
        <f>'BITÁCORA CALIDAD DE AGUA '!CQ151</f>
        <v>0</v>
      </c>
      <c r="T426" s="140"/>
      <c r="U426" s="140"/>
      <c r="V426" s="140"/>
      <c r="W426" s="113">
        <f>INDEX('Tabla datos 1'!E426:V426,MATCH(DASHBOARD!$B$96,'Tabla datos 1'!$E$1:$V$1,0))</f>
        <v>0</v>
      </c>
      <c r="X426" s="113">
        <f>INDEX('Tabla datos 1'!E426:V426,MATCH(DASHBOARD!$B$275,'Tabla datos 1'!$E$1:$V$1,0))</f>
        <v>0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6" customFormat="1" ht="12.2" customHeight="1" x14ac:dyDescent="0.25">
      <c r="A427" s="79">
        <v>426</v>
      </c>
      <c r="B427" s="118">
        <f t="shared" si="6"/>
        <v>46180</v>
      </c>
      <c r="C427" s="112" t="s">
        <v>129</v>
      </c>
      <c r="D427" s="119">
        <v>3</v>
      </c>
      <c r="E427" s="122">
        <f>'BITÁCORA CALIDAD DE AGUA '!BA152</f>
        <v>0</v>
      </c>
      <c r="F427" s="122">
        <f>'BITÁCORA CALIDAD DE AGUA '!BD152</f>
        <v>0</v>
      </c>
      <c r="G427" s="122">
        <f>'BITÁCORA CALIDAD DE AGUA '!BG152</f>
        <v>0</v>
      </c>
      <c r="H427" s="122">
        <f>'BITÁCORA CALIDAD DE AGUA '!BJ152</f>
        <v>0</v>
      </c>
      <c r="I427" s="122">
        <f>'BITÁCORA CALIDAD DE AGUA '!BM152</f>
        <v>0</v>
      </c>
      <c r="J427" s="122">
        <f>'BITÁCORA CALIDAD DE AGUA '!BP152</f>
        <v>0</v>
      </c>
      <c r="K427" s="122">
        <f>'BITÁCORA CALIDAD DE AGUA '!BE1458</f>
        <v>0</v>
      </c>
      <c r="L427" s="122">
        <f>'BITÁCORA CALIDAD DE AGUA '!BV152</f>
        <v>0</v>
      </c>
      <c r="M427" s="122">
        <f>'BITÁCORA CALIDAD DE AGUA '!BY152</f>
        <v>0</v>
      </c>
      <c r="N427" s="122">
        <f>'BITÁCORA CALIDAD DE AGUA '!CB152</f>
        <v>0</v>
      </c>
      <c r="O427" s="122">
        <f>'BITÁCORA CALIDAD DE AGUA '!CE152</f>
        <v>0</v>
      </c>
      <c r="P427" s="113">
        <f>'BITÁCORA CALIDAD DE AGUA '!CH152</f>
        <v>0</v>
      </c>
      <c r="Q427" s="113">
        <f>'BITÁCORA CALIDAD DE AGUA '!CK152</f>
        <v>0</v>
      </c>
      <c r="R427" s="113">
        <f>'BITÁCORA CALIDAD DE AGUA '!CN152</f>
        <v>0</v>
      </c>
      <c r="S427" s="113">
        <f>'BITÁCORA CALIDAD DE AGUA '!CQ152</f>
        <v>0</v>
      </c>
      <c r="T427" s="140"/>
      <c r="U427" s="140"/>
      <c r="V427" s="140"/>
      <c r="W427" s="113">
        <f>INDEX('Tabla datos 1'!E427:V427,MATCH(DASHBOARD!$B$96,'Tabla datos 1'!$E$1:$V$1,0))</f>
        <v>0</v>
      </c>
      <c r="X427" s="113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6" customFormat="1" ht="12.2" customHeight="1" x14ac:dyDescent="0.25">
      <c r="A428" s="79">
        <v>427</v>
      </c>
      <c r="B428" s="118">
        <f t="shared" si="6"/>
        <v>46180</v>
      </c>
      <c r="C428" s="112" t="s">
        <v>130</v>
      </c>
      <c r="D428" s="119">
        <v>3</v>
      </c>
      <c r="E428" s="122">
        <f>'BITÁCORA CALIDAD DE AGUA '!BA153</f>
        <v>0</v>
      </c>
      <c r="F428" s="122">
        <f>'BITÁCORA CALIDAD DE AGUA '!BD153</f>
        <v>0</v>
      </c>
      <c r="G428" s="122">
        <f>'BITÁCORA CALIDAD DE AGUA '!BG153</f>
        <v>0</v>
      </c>
      <c r="H428" s="122">
        <f>'BITÁCORA CALIDAD DE AGUA '!BJ153</f>
        <v>0</v>
      </c>
      <c r="I428" s="122">
        <f>'BITÁCORA CALIDAD DE AGUA '!BM153</f>
        <v>0</v>
      </c>
      <c r="J428" s="122">
        <f>'BITÁCORA CALIDAD DE AGUA '!BP153</f>
        <v>0</v>
      </c>
      <c r="K428" s="122">
        <f>'BITÁCORA CALIDAD DE AGUA '!BE1459</f>
        <v>0</v>
      </c>
      <c r="L428" s="122">
        <f>'BITÁCORA CALIDAD DE AGUA '!BV153</f>
        <v>0</v>
      </c>
      <c r="M428" s="122">
        <f>'BITÁCORA CALIDAD DE AGUA '!BY153</f>
        <v>0</v>
      </c>
      <c r="N428" s="122">
        <f>'BITÁCORA CALIDAD DE AGUA '!CB153</f>
        <v>0</v>
      </c>
      <c r="O428" s="122">
        <f>'BITÁCORA CALIDAD DE AGUA '!CE153</f>
        <v>0</v>
      </c>
      <c r="P428" s="113">
        <f>'BITÁCORA CALIDAD DE AGUA '!CH153</f>
        <v>0</v>
      </c>
      <c r="Q428" s="113">
        <f>'BITÁCORA CALIDAD DE AGUA '!CK153</f>
        <v>0</v>
      </c>
      <c r="R428" s="113">
        <f>'BITÁCORA CALIDAD DE AGUA '!CN153</f>
        <v>0</v>
      </c>
      <c r="S428" s="113">
        <f>'BITÁCORA CALIDAD DE AGUA '!CQ153</f>
        <v>0</v>
      </c>
      <c r="T428" s="140"/>
      <c r="U428" s="140"/>
      <c r="V428" s="140"/>
      <c r="W428" s="113">
        <f>INDEX('Tabla datos 1'!E428:V428,MATCH(DASHBOARD!$B$96,'Tabla datos 1'!$E$1:$V$1,0))</f>
        <v>0</v>
      </c>
      <c r="X428" s="113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6" customFormat="1" ht="12.2" customHeight="1" x14ac:dyDescent="0.25">
      <c r="A429" s="79">
        <v>428</v>
      </c>
      <c r="B429" s="118">
        <f t="shared" si="6"/>
        <v>46180</v>
      </c>
      <c r="C429" s="112" t="s">
        <v>131</v>
      </c>
      <c r="D429" s="119">
        <v>3</v>
      </c>
      <c r="E429" s="122">
        <f>'BITÁCORA CALIDAD DE AGUA '!BA154</f>
        <v>0</v>
      </c>
      <c r="F429" s="122">
        <f>'BITÁCORA CALIDAD DE AGUA '!BD154</f>
        <v>0</v>
      </c>
      <c r="G429" s="122">
        <f>'BITÁCORA CALIDAD DE AGUA '!BG154</f>
        <v>0</v>
      </c>
      <c r="H429" s="122">
        <f>'BITÁCORA CALIDAD DE AGUA '!BJ154</f>
        <v>0</v>
      </c>
      <c r="I429" s="122">
        <f>'BITÁCORA CALIDAD DE AGUA '!BM154</f>
        <v>0</v>
      </c>
      <c r="J429" s="122">
        <f>'BITÁCORA CALIDAD DE AGUA '!BP154</f>
        <v>0</v>
      </c>
      <c r="K429" s="122">
        <f>'BITÁCORA CALIDAD DE AGUA '!BE1460</f>
        <v>0</v>
      </c>
      <c r="L429" s="122">
        <f>'BITÁCORA CALIDAD DE AGUA '!BV154</f>
        <v>0</v>
      </c>
      <c r="M429" s="122">
        <f>'BITÁCORA CALIDAD DE AGUA '!BY154</f>
        <v>0</v>
      </c>
      <c r="N429" s="122">
        <f>'BITÁCORA CALIDAD DE AGUA '!CB154</f>
        <v>0</v>
      </c>
      <c r="O429" s="122">
        <f>'BITÁCORA CALIDAD DE AGUA '!CE154</f>
        <v>0</v>
      </c>
      <c r="P429" s="113">
        <f>'BITÁCORA CALIDAD DE AGUA '!CH154</f>
        <v>0</v>
      </c>
      <c r="Q429" s="113">
        <f>'BITÁCORA CALIDAD DE AGUA '!CK154</f>
        <v>0</v>
      </c>
      <c r="R429" s="113">
        <f>'BITÁCORA CALIDAD DE AGUA '!CN154</f>
        <v>0</v>
      </c>
      <c r="S429" s="113">
        <f>'BITÁCORA CALIDAD DE AGUA '!CQ154</f>
        <v>0</v>
      </c>
      <c r="T429" s="140"/>
      <c r="U429" s="140"/>
      <c r="V429" s="140"/>
      <c r="W429" s="113">
        <f>INDEX('Tabla datos 1'!E429:V429,MATCH(DASHBOARD!$B$96,'Tabla datos 1'!$E$1:$V$1,0))</f>
        <v>0</v>
      </c>
      <c r="X429" s="113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6" customFormat="1" ht="12.2" customHeight="1" x14ac:dyDescent="0.25">
      <c r="A430" s="79">
        <v>429</v>
      </c>
      <c r="B430" s="118">
        <f t="shared" si="6"/>
        <v>46180</v>
      </c>
      <c r="C430" s="112" t="s">
        <v>132</v>
      </c>
      <c r="D430" s="119">
        <v>3</v>
      </c>
      <c r="E430" s="122">
        <f>'BITÁCORA CALIDAD DE AGUA '!BA155</f>
        <v>0</v>
      </c>
      <c r="F430" s="122">
        <f>'BITÁCORA CALIDAD DE AGUA '!BD155</f>
        <v>0</v>
      </c>
      <c r="G430" s="122">
        <f>'BITÁCORA CALIDAD DE AGUA '!BG155</f>
        <v>0</v>
      </c>
      <c r="H430" s="122">
        <f>'BITÁCORA CALIDAD DE AGUA '!BJ155</f>
        <v>0</v>
      </c>
      <c r="I430" s="122">
        <f>'BITÁCORA CALIDAD DE AGUA '!BM155</f>
        <v>0</v>
      </c>
      <c r="J430" s="122">
        <f>'BITÁCORA CALIDAD DE AGUA '!BP155</f>
        <v>0</v>
      </c>
      <c r="K430" s="122">
        <f>'BITÁCORA CALIDAD DE AGUA '!BE1461</f>
        <v>0</v>
      </c>
      <c r="L430" s="122">
        <f>'BITÁCORA CALIDAD DE AGUA '!BV155</f>
        <v>0</v>
      </c>
      <c r="M430" s="122">
        <f>'BITÁCORA CALIDAD DE AGUA '!BY155</f>
        <v>0</v>
      </c>
      <c r="N430" s="122">
        <f>'BITÁCORA CALIDAD DE AGUA '!CB155</f>
        <v>0</v>
      </c>
      <c r="O430" s="122">
        <f>'BITÁCORA CALIDAD DE AGUA '!CE155</f>
        <v>0</v>
      </c>
      <c r="P430" s="113">
        <f>'BITÁCORA CALIDAD DE AGUA '!CH155</f>
        <v>0</v>
      </c>
      <c r="Q430" s="113">
        <f>'BITÁCORA CALIDAD DE AGUA '!CK155</f>
        <v>0</v>
      </c>
      <c r="R430" s="113">
        <f>'BITÁCORA CALIDAD DE AGUA '!CN155</f>
        <v>0</v>
      </c>
      <c r="S430" s="113">
        <f>'BITÁCORA CALIDAD DE AGUA '!CQ155</f>
        <v>0</v>
      </c>
      <c r="T430" s="140"/>
      <c r="U430" s="140"/>
      <c r="V430" s="140"/>
      <c r="W430" s="113">
        <f>INDEX('Tabla datos 1'!E430:V430,MATCH(DASHBOARD!$B$96,'Tabla datos 1'!$E$1:$V$1,0))</f>
        <v>0</v>
      </c>
      <c r="X430" s="113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6" customFormat="1" ht="12.2" customHeight="1" x14ac:dyDescent="0.25">
      <c r="A431" s="79">
        <v>430</v>
      </c>
      <c r="B431" s="118">
        <f t="shared" si="6"/>
        <v>46180</v>
      </c>
      <c r="C431" s="112" t="s">
        <v>133</v>
      </c>
      <c r="D431" s="119">
        <v>3</v>
      </c>
      <c r="E431" s="122">
        <f>'BITÁCORA CALIDAD DE AGUA '!BA156</f>
        <v>0</v>
      </c>
      <c r="F431" s="122">
        <f>'BITÁCORA CALIDAD DE AGUA '!BD156</f>
        <v>0</v>
      </c>
      <c r="G431" s="122">
        <f>'BITÁCORA CALIDAD DE AGUA '!BG156</f>
        <v>0</v>
      </c>
      <c r="H431" s="122">
        <f>'BITÁCORA CALIDAD DE AGUA '!BJ156</f>
        <v>0</v>
      </c>
      <c r="I431" s="122">
        <f>'BITÁCORA CALIDAD DE AGUA '!BM156</f>
        <v>0</v>
      </c>
      <c r="J431" s="122">
        <f>'BITÁCORA CALIDAD DE AGUA '!BP156</f>
        <v>0</v>
      </c>
      <c r="K431" s="122">
        <f>'BITÁCORA CALIDAD DE AGUA '!BE1462</f>
        <v>0</v>
      </c>
      <c r="L431" s="122">
        <f>'BITÁCORA CALIDAD DE AGUA '!BV156</f>
        <v>0</v>
      </c>
      <c r="M431" s="122">
        <f>'BITÁCORA CALIDAD DE AGUA '!BY156</f>
        <v>0</v>
      </c>
      <c r="N431" s="122">
        <f>'BITÁCORA CALIDAD DE AGUA '!CB156</f>
        <v>0</v>
      </c>
      <c r="O431" s="122">
        <f>'BITÁCORA CALIDAD DE AGUA '!CE156</f>
        <v>0</v>
      </c>
      <c r="P431" s="113">
        <f>'BITÁCORA CALIDAD DE AGUA '!CH156</f>
        <v>0</v>
      </c>
      <c r="Q431" s="113">
        <f>'BITÁCORA CALIDAD DE AGUA '!CK156</f>
        <v>0</v>
      </c>
      <c r="R431" s="113">
        <f>'BITÁCORA CALIDAD DE AGUA '!CN156</f>
        <v>0</v>
      </c>
      <c r="S431" s="113">
        <f>'BITÁCORA CALIDAD DE AGUA '!CQ156</f>
        <v>0</v>
      </c>
      <c r="T431" s="140"/>
      <c r="U431" s="140"/>
      <c r="V431" s="140"/>
      <c r="W431" s="113">
        <f>INDEX('Tabla datos 1'!E431:V431,MATCH(DASHBOARD!$B$96,'Tabla datos 1'!$E$1:$V$1,0))</f>
        <v>0</v>
      </c>
      <c r="X431" s="113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6" customFormat="1" ht="12.2" customHeight="1" x14ac:dyDescent="0.25">
      <c r="A432" s="79">
        <v>431</v>
      </c>
      <c r="B432" s="118">
        <f t="shared" si="6"/>
        <v>46180</v>
      </c>
      <c r="C432" s="112" t="s">
        <v>134</v>
      </c>
      <c r="D432" s="119">
        <v>3</v>
      </c>
      <c r="E432" s="122">
        <f>'BITÁCORA CALIDAD DE AGUA '!BA157</f>
        <v>0</v>
      </c>
      <c r="F432" s="122">
        <f>'BITÁCORA CALIDAD DE AGUA '!BD157</f>
        <v>0</v>
      </c>
      <c r="G432" s="122">
        <f>'BITÁCORA CALIDAD DE AGUA '!BG157</f>
        <v>0</v>
      </c>
      <c r="H432" s="122">
        <f>'BITÁCORA CALIDAD DE AGUA '!BJ157</f>
        <v>0</v>
      </c>
      <c r="I432" s="122">
        <f>'BITÁCORA CALIDAD DE AGUA '!BM157</f>
        <v>0</v>
      </c>
      <c r="J432" s="122">
        <f>'BITÁCORA CALIDAD DE AGUA '!BP157</f>
        <v>0</v>
      </c>
      <c r="K432" s="122">
        <f>'BITÁCORA CALIDAD DE AGUA '!BE1463</f>
        <v>0</v>
      </c>
      <c r="L432" s="122">
        <f>'BITÁCORA CALIDAD DE AGUA '!BV157</f>
        <v>0</v>
      </c>
      <c r="M432" s="122">
        <f>'BITÁCORA CALIDAD DE AGUA '!BY157</f>
        <v>0</v>
      </c>
      <c r="N432" s="122">
        <f>'BITÁCORA CALIDAD DE AGUA '!CB157</f>
        <v>0</v>
      </c>
      <c r="O432" s="122">
        <f>'BITÁCORA CALIDAD DE AGUA '!CE157</f>
        <v>0</v>
      </c>
      <c r="P432" s="113">
        <f>'BITÁCORA CALIDAD DE AGUA '!CH157</f>
        <v>0</v>
      </c>
      <c r="Q432" s="113">
        <f>'BITÁCORA CALIDAD DE AGUA '!CK157</f>
        <v>0</v>
      </c>
      <c r="R432" s="113">
        <f>'BITÁCORA CALIDAD DE AGUA '!CN157</f>
        <v>0</v>
      </c>
      <c r="S432" s="113">
        <f>'BITÁCORA CALIDAD DE AGUA '!CQ157</f>
        <v>0</v>
      </c>
      <c r="T432" s="140"/>
      <c r="U432" s="140"/>
      <c r="V432" s="140"/>
      <c r="W432" s="113">
        <f>INDEX('Tabla datos 1'!E432:V432,MATCH(DASHBOARD!$B$96,'Tabla datos 1'!$E$1:$V$1,0))</f>
        <v>0</v>
      </c>
      <c r="X432" s="113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6" customFormat="1" ht="12.2" customHeight="1" x14ac:dyDescent="0.25">
      <c r="A433" s="79">
        <v>432</v>
      </c>
      <c r="B433" s="118">
        <f t="shared" si="6"/>
        <v>46180</v>
      </c>
      <c r="C433" s="112" t="s">
        <v>135</v>
      </c>
      <c r="D433" s="119">
        <v>3</v>
      </c>
      <c r="E433" s="122">
        <f>'BITÁCORA CALIDAD DE AGUA '!BA158</f>
        <v>0</v>
      </c>
      <c r="F433" s="122">
        <f>'BITÁCORA CALIDAD DE AGUA '!BD158</f>
        <v>0</v>
      </c>
      <c r="G433" s="122">
        <f>'BITÁCORA CALIDAD DE AGUA '!BG158</f>
        <v>0</v>
      </c>
      <c r="H433" s="122">
        <f>'BITÁCORA CALIDAD DE AGUA '!BJ158</f>
        <v>0</v>
      </c>
      <c r="I433" s="122">
        <f>'BITÁCORA CALIDAD DE AGUA '!BM158</f>
        <v>0</v>
      </c>
      <c r="J433" s="122">
        <f>'BITÁCORA CALIDAD DE AGUA '!BP158</f>
        <v>0</v>
      </c>
      <c r="K433" s="122">
        <f>'BITÁCORA CALIDAD DE AGUA '!BE1464</f>
        <v>0</v>
      </c>
      <c r="L433" s="122">
        <f>'BITÁCORA CALIDAD DE AGUA '!BV158</f>
        <v>0</v>
      </c>
      <c r="M433" s="122">
        <f>'BITÁCORA CALIDAD DE AGUA '!BY158</f>
        <v>0</v>
      </c>
      <c r="N433" s="122">
        <f>'BITÁCORA CALIDAD DE AGUA '!CB158</f>
        <v>0</v>
      </c>
      <c r="O433" s="122">
        <f>'BITÁCORA CALIDAD DE AGUA '!CE158</f>
        <v>0</v>
      </c>
      <c r="P433" s="113">
        <f>'BITÁCORA CALIDAD DE AGUA '!CH158</f>
        <v>0</v>
      </c>
      <c r="Q433" s="113">
        <f>'BITÁCORA CALIDAD DE AGUA '!CK158</f>
        <v>0</v>
      </c>
      <c r="R433" s="113">
        <f>'BITÁCORA CALIDAD DE AGUA '!CN158</f>
        <v>0</v>
      </c>
      <c r="S433" s="113">
        <f>'BITÁCORA CALIDAD DE AGUA '!CQ158</f>
        <v>0</v>
      </c>
      <c r="T433" s="140"/>
      <c r="U433" s="140"/>
      <c r="V433" s="140"/>
      <c r="W433" s="113">
        <f>INDEX('Tabla datos 1'!E433:V433,MATCH(DASHBOARD!$B$96,'Tabla datos 1'!$E$1:$V$1,0))</f>
        <v>0</v>
      </c>
      <c r="X433" s="113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6" customFormat="1" ht="12.2" customHeight="1" x14ac:dyDescent="0.25">
      <c r="A434" s="79">
        <v>433</v>
      </c>
      <c r="B434" s="118">
        <f t="shared" si="6"/>
        <v>46180</v>
      </c>
      <c r="C434" s="112" t="s">
        <v>136</v>
      </c>
      <c r="D434" s="119">
        <v>3</v>
      </c>
      <c r="E434" s="122">
        <f>'BITÁCORA CALIDAD DE AGUA '!BA159</f>
        <v>0</v>
      </c>
      <c r="F434" s="122">
        <f>'BITÁCORA CALIDAD DE AGUA '!BD159</f>
        <v>0</v>
      </c>
      <c r="G434" s="122">
        <f>'BITÁCORA CALIDAD DE AGUA '!BG159</f>
        <v>0</v>
      </c>
      <c r="H434" s="122">
        <f>'BITÁCORA CALIDAD DE AGUA '!BJ159</f>
        <v>0</v>
      </c>
      <c r="I434" s="122">
        <f>'BITÁCORA CALIDAD DE AGUA '!BM159</f>
        <v>0</v>
      </c>
      <c r="J434" s="122">
        <f>'BITÁCORA CALIDAD DE AGUA '!BP159</f>
        <v>0</v>
      </c>
      <c r="K434" s="122">
        <f>'BITÁCORA CALIDAD DE AGUA '!BE1465</f>
        <v>0</v>
      </c>
      <c r="L434" s="122">
        <f>'BITÁCORA CALIDAD DE AGUA '!BV159</f>
        <v>0</v>
      </c>
      <c r="M434" s="122">
        <f>'BITÁCORA CALIDAD DE AGUA '!BY159</f>
        <v>0</v>
      </c>
      <c r="N434" s="122">
        <f>'BITÁCORA CALIDAD DE AGUA '!CB159</f>
        <v>0</v>
      </c>
      <c r="O434" s="122">
        <f>'BITÁCORA CALIDAD DE AGUA '!CE159</f>
        <v>0</v>
      </c>
      <c r="P434" s="113">
        <f>'BITÁCORA CALIDAD DE AGUA '!CH159</f>
        <v>0</v>
      </c>
      <c r="Q434" s="113">
        <f>'BITÁCORA CALIDAD DE AGUA '!CK159</f>
        <v>0</v>
      </c>
      <c r="R434" s="113">
        <f>'BITÁCORA CALIDAD DE AGUA '!CN159</f>
        <v>0</v>
      </c>
      <c r="S434" s="113">
        <f>'BITÁCORA CALIDAD DE AGUA '!CQ159</f>
        <v>0</v>
      </c>
      <c r="T434" s="140"/>
      <c r="U434" s="140"/>
      <c r="V434" s="140"/>
      <c r="W434" s="113">
        <f>INDEX('Tabla datos 1'!E434:V434,MATCH(DASHBOARD!$B$96,'Tabla datos 1'!$E$1:$V$1,0))</f>
        <v>0</v>
      </c>
      <c r="X434" s="113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6" customFormat="1" ht="12.2" customHeight="1" x14ac:dyDescent="0.25">
      <c r="A435" s="79">
        <v>434</v>
      </c>
      <c r="B435" s="118">
        <f t="shared" si="6"/>
        <v>46180</v>
      </c>
      <c r="C435" s="112" t="s">
        <v>137</v>
      </c>
      <c r="D435" s="119">
        <v>3</v>
      </c>
      <c r="E435" s="122">
        <f>'BITÁCORA CALIDAD DE AGUA '!BA160</f>
        <v>0</v>
      </c>
      <c r="F435" s="122">
        <f>'BITÁCORA CALIDAD DE AGUA '!BD160</f>
        <v>0</v>
      </c>
      <c r="G435" s="122">
        <f>'BITÁCORA CALIDAD DE AGUA '!BG160</f>
        <v>0</v>
      </c>
      <c r="H435" s="122">
        <f>'BITÁCORA CALIDAD DE AGUA '!BJ160</f>
        <v>0</v>
      </c>
      <c r="I435" s="122">
        <f>'BITÁCORA CALIDAD DE AGUA '!BM160</f>
        <v>0</v>
      </c>
      <c r="J435" s="122">
        <f>'BITÁCORA CALIDAD DE AGUA '!BP160</f>
        <v>0</v>
      </c>
      <c r="K435" s="122">
        <f>'BITÁCORA CALIDAD DE AGUA '!BE1466</f>
        <v>0</v>
      </c>
      <c r="L435" s="122">
        <f>'BITÁCORA CALIDAD DE AGUA '!BV160</f>
        <v>0</v>
      </c>
      <c r="M435" s="122">
        <f>'BITÁCORA CALIDAD DE AGUA '!BY160</f>
        <v>0</v>
      </c>
      <c r="N435" s="122">
        <f>'BITÁCORA CALIDAD DE AGUA '!CB160</f>
        <v>0</v>
      </c>
      <c r="O435" s="122">
        <f>'BITÁCORA CALIDAD DE AGUA '!CE160</f>
        <v>0</v>
      </c>
      <c r="P435" s="113">
        <f>'BITÁCORA CALIDAD DE AGUA '!CH160</f>
        <v>0</v>
      </c>
      <c r="Q435" s="113">
        <f>'BITÁCORA CALIDAD DE AGUA '!CK160</f>
        <v>0</v>
      </c>
      <c r="R435" s="113">
        <f>'BITÁCORA CALIDAD DE AGUA '!CN160</f>
        <v>0</v>
      </c>
      <c r="S435" s="113">
        <f>'BITÁCORA CALIDAD DE AGUA '!CQ160</f>
        <v>0</v>
      </c>
      <c r="T435" s="140"/>
      <c r="U435" s="140"/>
      <c r="V435" s="140"/>
      <c r="W435" s="113">
        <f>INDEX('Tabla datos 1'!E435:V435,MATCH(DASHBOARD!$B$96,'Tabla datos 1'!$E$1:$V$1,0))</f>
        <v>0</v>
      </c>
      <c r="X435" s="113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6" customFormat="1" ht="12.2" customHeight="1" x14ac:dyDescent="0.25">
      <c r="A436" s="79">
        <v>435</v>
      </c>
      <c r="B436" s="118">
        <f t="shared" si="6"/>
        <v>46180</v>
      </c>
      <c r="C436" s="112" t="s">
        <v>138</v>
      </c>
      <c r="D436" s="119">
        <v>3</v>
      </c>
      <c r="E436" s="122">
        <f>'BITÁCORA CALIDAD DE AGUA '!BA161</f>
        <v>0</v>
      </c>
      <c r="F436" s="122">
        <f>'BITÁCORA CALIDAD DE AGUA '!BD161</f>
        <v>0</v>
      </c>
      <c r="G436" s="122">
        <f>'BITÁCORA CALIDAD DE AGUA '!BG161</f>
        <v>0</v>
      </c>
      <c r="H436" s="122">
        <f>'BITÁCORA CALIDAD DE AGUA '!BJ161</f>
        <v>0</v>
      </c>
      <c r="I436" s="122">
        <f>'BITÁCORA CALIDAD DE AGUA '!BM161</f>
        <v>0</v>
      </c>
      <c r="J436" s="122">
        <f>'BITÁCORA CALIDAD DE AGUA '!BP161</f>
        <v>0</v>
      </c>
      <c r="K436" s="122">
        <f>'BITÁCORA CALIDAD DE AGUA '!BE1467</f>
        <v>0</v>
      </c>
      <c r="L436" s="122">
        <f>'BITÁCORA CALIDAD DE AGUA '!BV161</f>
        <v>0</v>
      </c>
      <c r="M436" s="122">
        <f>'BITÁCORA CALIDAD DE AGUA '!BY161</f>
        <v>0</v>
      </c>
      <c r="N436" s="122">
        <f>'BITÁCORA CALIDAD DE AGUA '!CB161</f>
        <v>0</v>
      </c>
      <c r="O436" s="122">
        <f>'BITÁCORA CALIDAD DE AGUA '!CE161</f>
        <v>0</v>
      </c>
      <c r="P436" s="113">
        <f>'BITÁCORA CALIDAD DE AGUA '!CH161</f>
        <v>0</v>
      </c>
      <c r="Q436" s="113">
        <f>'BITÁCORA CALIDAD DE AGUA '!CK161</f>
        <v>0</v>
      </c>
      <c r="R436" s="113">
        <f>'BITÁCORA CALIDAD DE AGUA '!CN161</f>
        <v>0</v>
      </c>
      <c r="S436" s="113">
        <f>'BITÁCORA CALIDAD DE AGUA '!CQ161</f>
        <v>0</v>
      </c>
      <c r="T436" s="140"/>
      <c r="U436" s="140"/>
      <c r="V436" s="140"/>
      <c r="W436" s="113">
        <f>INDEX('Tabla datos 1'!E436:V436,MATCH(DASHBOARD!$B$96,'Tabla datos 1'!$E$1:$V$1,0))</f>
        <v>0</v>
      </c>
      <c r="X436" s="113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6" customFormat="1" ht="12.2" customHeight="1" x14ac:dyDescent="0.25">
      <c r="A437" s="79">
        <v>436</v>
      </c>
      <c r="B437" s="118">
        <f t="shared" si="6"/>
        <v>46180</v>
      </c>
      <c r="C437" s="112" t="s">
        <v>139</v>
      </c>
      <c r="D437" s="119">
        <v>3</v>
      </c>
      <c r="E437" s="122">
        <f>'BITÁCORA CALIDAD DE AGUA '!BA162</f>
        <v>0</v>
      </c>
      <c r="F437" s="122">
        <f>'BITÁCORA CALIDAD DE AGUA '!BD162</f>
        <v>0</v>
      </c>
      <c r="G437" s="122">
        <f>'BITÁCORA CALIDAD DE AGUA '!BG162</f>
        <v>0</v>
      </c>
      <c r="H437" s="122">
        <f>'BITÁCORA CALIDAD DE AGUA '!BJ162</f>
        <v>0</v>
      </c>
      <c r="I437" s="122">
        <f>'BITÁCORA CALIDAD DE AGUA '!BM162</f>
        <v>0</v>
      </c>
      <c r="J437" s="122">
        <f>'BITÁCORA CALIDAD DE AGUA '!BP162</f>
        <v>0</v>
      </c>
      <c r="K437" s="122">
        <f>'BITÁCORA CALIDAD DE AGUA '!BE1468</f>
        <v>0</v>
      </c>
      <c r="L437" s="122">
        <f>'BITÁCORA CALIDAD DE AGUA '!BV162</f>
        <v>0</v>
      </c>
      <c r="M437" s="122">
        <f>'BITÁCORA CALIDAD DE AGUA '!BY162</f>
        <v>0</v>
      </c>
      <c r="N437" s="122">
        <f>'BITÁCORA CALIDAD DE AGUA '!CB162</f>
        <v>0</v>
      </c>
      <c r="O437" s="122">
        <f>'BITÁCORA CALIDAD DE AGUA '!CE162</f>
        <v>0</v>
      </c>
      <c r="P437" s="113">
        <f>'BITÁCORA CALIDAD DE AGUA '!CH162</f>
        <v>0</v>
      </c>
      <c r="Q437" s="113">
        <f>'BITÁCORA CALIDAD DE AGUA '!CK162</f>
        <v>0</v>
      </c>
      <c r="R437" s="113">
        <f>'BITÁCORA CALIDAD DE AGUA '!CN162</f>
        <v>0</v>
      </c>
      <c r="S437" s="113">
        <f>'BITÁCORA CALIDAD DE AGUA '!CQ162</f>
        <v>0</v>
      </c>
      <c r="T437" s="140"/>
      <c r="U437" s="140"/>
      <c r="V437" s="140"/>
      <c r="W437" s="113">
        <f>INDEX('Tabla datos 1'!E437:V437,MATCH(DASHBOARD!$B$96,'Tabla datos 1'!$E$1:$V$1,0))</f>
        <v>0</v>
      </c>
      <c r="X437" s="113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6" customFormat="1" x14ac:dyDescent="0.25">
      <c r="A438" s="79">
        <v>437</v>
      </c>
      <c r="B438" s="118">
        <f t="shared" si="6"/>
        <v>46180</v>
      </c>
      <c r="C438" s="112" t="s">
        <v>140</v>
      </c>
      <c r="D438" s="119">
        <v>3</v>
      </c>
      <c r="E438" s="122">
        <f>'BITÁCORA CALIDAD DE AGUA '!BA163</f>
        <v>0</v>
      </c>
      <c r="F438" s="122">
        <f>'BITÁCORA CALIDAD DE AGUA '!BD163</f>
        <v>0</v>
      </c>
      <c r="G438" s="122">
        <f>'BITÁCORA CALIDAD DE AGUA '!BG163</f>
        <v>0</v>
      </c>
      <c r="H438" s="122">
        <f>'BITÁCORA CALIDAD DE AGUA '!BJ163</f>
        <v>0</v>
      </c>
      <c r="I438" s="122">
        <f>'BITÁCORA CALIDAD DE AGUA '!BM163</f>
        <v>0</v>
      </c>
      <c r="J438" s="122">
        <f>'BITÁCORA CALIDAD DE AGUA '!BP163</f>
        <v>0</v>
      </c>
      <c r="K438" s="122">
        <f>'BITÁCORA CALIDAD DE AGUA '!BE1469</f>
        <v>0</v>
      </c>
      <c r="L438" s="122">
        <f>'BITÁCORA CALIDAD DE AGUA '!BV163</f>
        <v>0</v>
      </c>
      <c r="M438" s="122">
        <f>'BITÁCORA CALIDAD DE AGUA '!BY163</f>
        <v>0</v>
      </c>
      <c r="N438" s="122">
        <f>'BITÁCORA CALIDAD DE AGUA '!CB163</f>
        <v>0</v>
      </c>
      <c r="O438" s="122">
        <f>'BITÁCORA CALIDAD DE AGUA '!CE163</f>
        <v>0</v>
      </c>
      <c r="P438" s="113">
        <f>'BITÁCORA CALIDAD DE AGUA '!CH163</f>
        <v>0</v>
      </c>
      <c r="Q438" s="113">
        <f>'BITÁCORA CALIDAD DE AGUA '!CK163</f>
        <v>0</v>
      </c>
      <c r="R438" s="113">
        <f>'BITÁCORA CALIDAD DE AGUA '!CN163</f>
        <v>0</v>
      </c>
      <c r="S438" s="113">
        <f>'BITÁCORA CALIDAD DE AGUA '!CQ163</f>
        <v>0</v>
      </c>
      <c r="T438" s="140"/>
      <c r="U438" s="140"/>
      <c r="V438" s="140"/>
      <c r="W438" s="113">
        <f>INDEX('Tabla datos 1'!E438:V438,MATCH(DASHBOARD!$B$96,'Tabla datos 1'!$E$1:$V$1,0))</f>
        <v>0</v>
      </c>
      <c r="X438" s="113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6" customFormat="1" x14ac:dyDescent="0.25">
      <c r="A439" s="79">
        <v>438</v>
      </c>
      <c r="B439" s="118">
        <f t="shared" si="6"/>
        <v>46180</v>
      </c>
      <c r="C439" s="112" t="s">
        <v>141</v>
      </c>
      <c r="D439" s="119">
        <v>3</v>
      </c>
      <c r="E439" s="122">
        <f>'BITÁCORA CALIDAD DE AGUA '!BA164</f>
        <v>0</v>
      </c>
      <c r="F439" s="122">
        <f>'BITÁCORA CALIDAD DE AGUA '!BD164</f>
        <v>0</v>
      </c>
      <c r="G439" s="122">
        <f>'BITÁCORA CALIDAD DE AGUA '!BG164</f>
        <v>0</v>
      </c>
      <c r="H439" s="122">
        <f>'BITÁCORA CALIDAD DE AGUA '!BJ164</f>
        <v>0</v>
      </c>
      <c r="I439" s="122">
        <f>'BITÁCORA CALIDAD DE AGUA '!BM164</f>
        <v>0</v>
      </c>
      <c r="J439" s="122">
        <f>'BITÁCORA CALIDAD DE AGUA '!BP164</f>
        <v>0</v>
      </c>
      <c r="K439" s="122">
        <f>'BITÁCORA CALIDAD DE AGUA '!BE1470</f>
        <v>0</v>
      </c>
      <c r="L439" s="122">
        <f>'BITÁCORA CALIDAD DE AGUA '!BV164</f>
        <v>0</v>
      </c>
      <c r="M439" s="122">
        <f>'BITÁCORA CALIDAD DE AGUA '!BY164</f>
        <v>0</v>
      </c>
      <c r="N439" s="122">
        <f>'BITÁCORA CALIDAD DE AGUA '!CB164</f>
        <v>0</v>
      </c>
      <c r="O439" s="122">
        <f>'BITÁCORA CALIDAD DE AGUA '!CE164</f>
        <v>0</v>
      </c>
      <c r="P439" s="113">
        <f>'BITÁCORA CALIDAD DE AGUA '!CH164</f>
        <v>0</v>
      </c>
      <c r="Q439" s="113">
        <f>'BITÁCORA CALIDAD DE AGUA '!CK164</f>
        <v>0</v>
      </c>
      <c r="R439" s="113">
        <f>'BITÁCORA CALIDAD DE AGUA '!CN164</f>
        <v>0</v>
      </c>
      <c r="S439" s="113">
        <f>'BITÁCORA CALIDAD DE AGUA '!CQ164</f>
        <v>0</v>
      </c>
      <c r="T439" s="140"/>
      <c r="U439" s="140"/>
      <c r="V439" s="140"/>
      <c r="W439" s="113">
        <f>INDEX('Tabla datos 1'!E439:V439,MATCH(DASHBOARD!$B$96,'Tabla datos 1'!$E$1:$V$1,0))</f>
        <v>0</v>
      </c>
      <c r="X439" s="113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6" customFormat="1" x14ac:dyDescent="0.25">
      <c r="A440" s="79">
        <v>439</v>
      </c>
      <c r="B440" s="118">
        <f t="shared" si="6"/>
        <v>46180</v>
      </c>
      <c r="C440" s="112" t="s">
        <v>142</v>
      </c>
      <c r="D440" s="119">
        <v>3</v>
      </c>
      <c r="E440" s="122">
        <f>'BITÁCORA CALIDAD DE AGUA '!BA165</f>
        <v>0</v>
      </c>
      <c r="F440" s="122">
        <f>'BITÁCORA CALIDAD DE AGUA '!BD165</f>
        <v>0</v>
      </c>
      <c r="G440" s="122">
        <f>'BITÁCORA CALIDAD DE AGUA '!BG165</f>
        <v>0</v>
      </c>
      <c r="H440" s="122">
        <f>'BITÁCORA CALIDAD DE AGUA '!BJ165</f>
        <v>0</v>
      </c>
      <c r="I440" s="122">
        <f>'BITÁCORA CALIDAD DE AGUA '!BM165</f>
        <v>0</v>
      </c>
      <c r="J440" s="122">
        <f>'BITÁCORA CALIDAD DE AGUA '!BP165</f>
        <v>0</v>
      </c>
      <c r="K440" s="122">
        <f>'BITÁCORA CALIDAD DE AGUA '!BE1471</f>
        <v>0</v>
      </c>
      <c r="L440" s="122">
        <f>'BITÁCORA CALIDAD DE AGUA '!BV165</f>
        <v>0</v>
      </c>
      <c r="M440" s="122">
        <f>'BITÁCORA CALIDAD DE AGUA '!BY165</f>
        <v>0</v>
      </c>
      <c r="N440" s="122">
        <f>'BITÁCORA CALIDAD DE AGUA '!CB165</f>
        <v>0</v>
      </c>
      <c r="O440" s="122">
        <f>'BITÁCORA CALIDAD DE AGUA '!CE165</f>
        <v>0</v>
      </c>
      <c r="P440" s="113">
        <f>'BITÁCORA CALIDAD DE AGUA '!CH165</f>
        <v>0</v>
      </c>
      <c r="Q440" s="113">
        <f>'BITÁCORA CALIDAD DE AGUA '!CK165</f>
        <v>0</v>
      </c>
      <c r="R440" s="113">
        <f>'BITÁCORA CALIDAD DE AGUA '!CN165</f>
        <v>0</v>
      </c>
      <c r="S440" s="113">
        <f>'BITÁCORA CALIDAD DE AGUA '!CQ165</f>
        <v>0</v>
      </c>
      <c r="T440" s="140"/>
      <c r="U440" s="140"/>
      <c r="V440" s="140"/>
      <c r="W440" s="113">
        <f>INDEX('Tabla datos 1'!E440:V440,MATCH(DASHBOARD!$B$96,'Tabla datos 1'!$E$1:$V$1,0))</f>
        <v>0</v>
      </c>
      <c r="X440" s="113">
        <f>INDEX('Tabla datos 1'!E440:V440,MATCH(DASHBOARD!$B$275,'Tabla datos 1'!$E$1:$V$1,0))</f>
        <v>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6" customFormat="1" x14ac:dyDescent="0.25">
      <c r="A441" s="79">
        <v>440</v>
      </c>
      <c r="B441" s="118">
        <f t="shared" si="6"/>
        <v>46180</v>
      </c>
      <c r="C441" s="112" t="s">
        <v>143</v>
      </c>
      <c r="D441" s="119">
        <v>3</v>
      </c>
      <c r="E441" s="122">
        <f>'BITÁCORA CALIDAD DE AGUA '!BA166</f>
        <v>0</v>
      </c>
      <c r="F441" s="122">
        <f>'BITÁCORA CALIDAD DE AGUA '!BD166</f>
        <v>0</v>
      </c>
      <c r="G441" s="122">
        <f>'BITÁCORA CALIDAD DE AGUA '!BG166</f>
        <v>0</v>
      </c>
      <c r="H441" s="122">
        <f>'BITÁCORA CALIDAD DE AGUA '!BJ166</f>
        <v>0</v>
      </c>
      <c r="I441" s="122">
        <f>'BITÁCORA CALIDAD DE AGUA '!BM166</f>
        <v>0</v>
      </c>
      <c r="J441" s="122">
        <f>'BITÁCORA CALIDAD DE AGUA '!BP166</f>
        <v>0</v>
      </c>
      <c r="K441" s="122">
        <f>'BITÁCORA CALIDAD DE AGUA '!BE1472</f>
        <v>0</v>
      </c>
      <c r="L441" s="122">
        <f>'BITÁCORA CALIDAD DE AGUA '!BV166</f>
        <v>0</v>
      </c>
      <c r="M441" s="122">
        <f>'BITÁCORA CALIDAD DE AGUA '!BY166</f>
        <v>0</v>
      </c>
      <c r="N441" s="122">
        <f>'BITÁCORA CALIDAD DE AGUA '!CB166</f>
        <v>0</v>
      </c>
      <c r="O441" s="122">
        <f>'BITÁCORA CALIDAD DE AGUA '!CE166</f>
        <v>0</v>
      </c>
      <c r="P441" s="113">
        <f>'BITÁCORA CALIDAD DE AGUA '!CH166</f>
        <v>0</v>
      </c>
      <c r="Q441" s="113">
        <f>'BITÁCORA CALIDAD DE AGUA '!CK166</f>
        <v>0</v>
      </c>
      <c r="R441" s="113">
        <f>'BITÁCORA CALIDAD DE AGUA '!CN166</f>
        <v>0</v>
      </c>
      <c r="S441" s="113">
        <f>'BITÁCORA CALIDAD DE AGUA '!CQ166</f>
        <v>0</v>
      </c>
      <c r="T441" s="140"/>
      <c r="U441" s="140"/>
      <c r="V441" s="140"/>
      <c r="W441" s="113">
        <f>INDEX('Tabla datos 1'!E441:V441,MATCH(DASHBOARD!$B$96,'Tabla datos 1'!$E$1:$V$1,0))</f>
        <v>0</v>
      </c>
      <c r="X441" s="113">
        <f>INDEX('Tabla datos 1'!E441:V441,MATCH(DASHBOARD!$B$275,'Tabla datos 1'!$E$1:$V$1,0))</f>
        <v>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5" customFormat="1" ht="15.75" thickBot="1" x14ac:dyDescent="0.3">
      <c r="A442" s="79">
        <v>441</v>
      </c>
      <c r="B442" s="118">
        <f t="shared" si="6"/>
        <v>46180</v>
      </c>
      <c r="C442" s="123" t="s">
        <v>144</v>
      </c>
      <c r="D442" s="124">
        <v>3</v>
      </c>
      <c r="E442" s="126">
        <f>'BITÁCORA CALIDAD DE AGUA '!BA167</f>
        <v>0</v>
      </c>
      <c r="F442" s="126">
        <f>'BITÁCORA CALIDAD DE AGUA '!BD167</f>
        <v>0</v>
      </c>
      <c r="G442" s="126">
        <f>'BITÁCORA CALIDAD DE AGUA '!BG167</f>
        <v>0</v>
      </c>
      <c r="H442" s="126">
        <f>'BITÁCORA CALIDAD DE AGUA '!BJ167</f>
        <v>0</v>
      </c>
      <c r="I442" s="126">
        <f>'BITÁCORA CALIDAD DE AGUA '!BM167</f>
        <v>0</v>
      </c>
      <c r="J442" s="126">
        <f>'BITÁCORA CALIDAD DE AGUA '!BP167</f>
        <v>0</v>
      </c>
      <c r="K442" s="126">
        <f>'BITÁCORA CALIDAD DE AGUA '!BE1473</f>
        <v>0</v>
      </c>
      <c r="L442" s="126">
        <f>'BITÁCORA CALIDAD DE AGUA '!BV167</f>
        <v>0</v>
      </c>
      <c r="M442" s="126">
        <f>'BITÁCORA CALIDAD DE AGUA '!BY167</f>
        <v>0</v>
      </c>
      <c r="N442" s="126">
        <f>'BITÁCORA CALIDAD DE AGUA '!CB167</f>
        <v>0</v>
      </c>
      <c r="O442" s="126">
        <f>'BITÁCORA CALIDAD DE AGUA '!CE167</f>
        <v>0</v>
      </c>
      <c r="P442" s="114">
        <f>'BITÁCORA CALIDAD DE AGUA '!CH167</f>
        <v>0</v>
      </c>
      <c r="Q442" s="114">
        <f>'BITÁCORA CALIDAD DE AGUA '!CK167</f>
        <v>0</v>
      </c>
      <c r="R442" s="114">
        <f>'BITÁCORA CALIDAD DE AGUA '!CN167</f>
        <v>0</v>
      </c>
      <c r="S442" s="114">
        <f>'BITÁCORA CALIDAD DE AGUA '!CQ167</f>
        <v>0</v>
      </c>
      <c r="T442" s="141"/>
      <c r="U442" s="141"/>
      <c r="V442" s="141"/>
      <c r="W442" s="114">
        <f>INDEX('Tabla datos 1'!E442:V442,MATCH(DASHBOARD!$B$96,'Tabla datos 1'!$E$1:$V$1,0))</f>
        <v>0</v>
      </c>
      <c r="X442" s="114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79" customFormat="1" ht="12.2" customHeight="1" x14ac:dyDescent="0.25">
      <c r="A443" s="79">
        <v>442</v>
      </c>
      <c r="B443" s="75">
        <f>+B442+1</f>
        <v>46181</v>
      </c>
      <c r="C443" s="76" t="s">
        <v>125</v>
      </c>
      <c r="D443" s="77">
        <v>1</v>
      </c>
      <c r="E443" s="78">
        <f>'BITÁCORA CALIDAD DE AGUA '!AY171</f>
        <v>0</v>
      </c>
      <c r="F443" s="78">
        <f>'BITÁCORA CALIDAD DE AGUA '!BB171</f>
        <v>0</v>
      </c>
      <c r="G443" s="78">
        <f>'BITÁCORA CALIDAD DE AGUA '!BE171</f>
        <v>0</v>
      </c>
      <c r="H443" s="78">
        <f>'BITÁCORA CALIDAD DE AGUA '!BH171</f>
        <v>0</v>
      </c>
      <c r="I443" s="78">
        <f>'BITÁCORA CALIDAD DE AGUA '!BK171</f>
        <v>0</v>
      </c>
      <c r="J443" s="78">
        <f>'BITÁCORA CALIDAD DE AGUA '!BN171</f>
        <v>0</v>
      </c>
      <c r="K443" s="78">
        <f>'BITÁCORA CALIDAD DE AGUA '!BQ171</f>
        <v>0</v>
      </c>
      <c r="L443" s="78">
        <f>'BITÁCORA CALIDAD DE AGUA '!BT171</f>
        <v>0</v>
      </c>
      <c r="M443" s="78">
        <f>'BITÁCORA CALIDAD DE AGUA '!BW171</f>
        <v>0</v>
      </c>
      <c r="N443" s="78">
        <f>'BITÁCORA CALIDAD DE AGUA '!BZ171</f>
        <v>0</v>
      </c>
      <c r="O443" s="78">
        <f>'BITÁCORA CALIDAD DE AGUA '!CC171</f>
        <v>0</v>
      </c>
      <c r="P443" s="76">
        <f>'BITÁCORA CALIDAD DE AGUA '!CF171</f>
        <v>0</v>
      </c>
      <c r="Q443" s="76">
        <f>'BITÁCORA CALIDAD DE AGUA '!CI171</f>
        <v>0</v>
      </c>
      <c r="R443" s="76">
        <f>'BITÁCORA CALIDAD DE AGUA '!CL171</f>
        <v>0</v>
      </c>
      <c r="S443" s="76">
        <f>'BITÁCORA CALIDAD DE AGUA '!CO171</f>
        <v>0</v>
      </c>
      <c r="T443" s="127"/>
      <c r="U443" s="127"/>
      <c r="V443" s="127"/>
      <c r="W443" s="76">
        <f>INDEX('Tabla datos 1'!E443:V443,MATCH(DASHBOARD!$B$96,'Tabla datos 1'!$E$1:$V$1,0))</f>
        <v>0</v>
      </c>
      <c r="X443" s="76">
        <f>INDEX('Tabla datos 1'!E443:V443,MATCH(DASHBOARD!$B$275,'Tabla datos 1'!$E$1:$V$1,0))</f>
        <v>0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79" customFormat="1" ht="12.2" customHeight="1" x14ac:dyDescent="0.25">
      <c r="A444" s="79">
        <v>443</v>
      </c>
      <c r="B444" s="80">
        <f>+B443</f>
        <v>46181</v>
      </c>
      <c r="C444" s="81" t="s">
        <v>8</v>
      </c>
      <c r="D444" s="82">
        <v>1</v>
      </c>
      <c r="E444" s="83">
        <f>'BITÁCORA CALIDAD DE AGUA '!AY172</f>
        <v>0</v>
      </c>
      <c r="F444" s="83">
        <f>'BITÁCORA CALIDAD DE AGUA '!BB172</f>
        <v>0</v>
      </c>
      <c r="G444" s="83">
        <f>'BITÁCORA CALIDAD DE AGUA '!BE172</f>
        <v>0</v>
      </c>
      <c r="H444" s="83">
        <f>'BITÁCORA CALIDAD DE AGUA '!BH172</f>
        <v>0</v>
      </c>
      <c r="I444" s="83">
        <f>'BITÁCORA CALIDAD DE AGUA '!BK172</f>
        <v>0</v>
      </c>
      <c r="J444" s="83">
        <f>'BITÁCORA CALIDAD DE AGUA '!BN172</f>
        <v>0</v>
      </c>
      <c r="K444" s="83">
        <f>'BITÁCORA CALIDAD DE AGUA '!BQ172</f>
        <v>0</v>
      </c>
      <c r="L444" s="83">
        <f>'BITÁCORA CALIDAD DE AGUA '!BT172</f>
        <v>0</v>
      </c>
      <c r="M444" s="83">
        <f>'BITÁCORA CALIDAD DE AGUA '!BW172</f>
        <v>0</v>
      </c>
      <c r="N444" s="83">
        <f>'BITÁCORA CALIDAD DE AGUA '!BZ172</f>
        <v>0</v>
      </c>
      <c r="O444" s="83">
        <f>'BITÁCORA CALIDAD DE AGUA '!CC172</f>
        <v>0</v>
      </c>
      <c r="P444" s="84">
        <f>'BITÁCORA CALIDAD DE AGUA '!CF172</f>
        <v>0</v>
      </c>
      <c r="Q444" s="84">
        <f>'BITÁCORA CALIDAD DE AGUA '!CI172</f>
        <v>0</v>
      </c>
      <c r="R444" s="84">
        <f>'BITÁCORA CALIDAD DE AGUA '!CL172</f>
        <v>0</v>
      </c>
      <c r="S444" s="84">
        <f>'BITÁCORA CALIDAD DE AGUA '!CO172</f>
        <v>0</v>
      </c>
      <c r="T444" s="128"/>
      <c r="U444" s="128"/>
      <c r="V444" s="128"/>
      <c r="W444" s="84">
        <f>INDEX('Tabla datos 1'!E444:V444,MATCH(DASHBOARD!$B$96,'Tabla datos 1'!$E$1:$V$1,0))</f>
        <v>0</v>
      </c>
      <c r="X444" s="84">
        <f>INDEX('Tabla datos 1'!E444:V444,MATCH(DASHBOARD!$B$275,'Tabla datos 1'!$E$1:$V$1,0))</f>
        <v>0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79" customFormat="1" ht="12.2" customHeight="1" x14ac:dyDescent="0.25">
      <c r="A445" s="79">
        <v>444</v>
      </c>
      <c r="B445" s="80">
        <f t="shared" ref="B445:B505" si="7">+B444</f>
        <v>46181</v>
      </c>
      <c r="C445" s="85" t="s">
        <v>126</v>
      </c>
      <c r="D445" s="82">
        <v>1</v>
      </c>
      <c r="E445" s="86">
        <f>'BITÁCORA CALIDAD DE AGUA '!AY173</f>
        <v>0</v>
      </c>
      <c r="F445" s="86">
        <f>'BITÁCORA CALIDAD DE AGUA '!BB173</f>
        <v>0</v>
      </c>
      <c r="G445" s="86">
        <f>'BITÁCORA CALIDAD DE AGUA '!BE173</f>
        <v>0</v>
      </c>
      <c r="H445" s="86">
        <f>'BITÁCORA CALIDAD DE AGUA '!BH173</f>
        <v>0</v>
      </c>
      <c r="I445" s="86">
        <f>'BITÁCORA CALIDAD DE AGUA '!BK173</f>
        <v>0</v>
      </c>
      <c r="J445" s="86">
        <f>'BITÁCORA CALIDAD DE AGUA '!BN173</f>
        <v>0</v>
      </c>
      <c r="K445" s="86">
        <f>'BITÁCORA CALIDAD DE AGUA '!BQ173</f>
        <v>0</v>
      </c>
      <c r="L445" s="86">
        <f>'BITÁCORA CALIDAD DE AGUA '!BT173</f>
        <v>0</v>
      </c>
      <c r="M445" s="86">
        <f>'BITÁCORA CALIDAD DE AGUA '!BW173</f>
        <v>0</v>
      </c>
      <c r="N445" s="86">
        <f>'BITÁCORA CALIDAD DE AGUA '!BZ173</f>
        <v>0</v>
      </c>
      <c r="O445" s="86">
        <f>'BITÁCORA CALIDAD DE AGUA '!CC173</f>
        <v>0</v>
      </c>
      <c r="P445" s="85">
        <f>'BITÁCORA CALIDAD DE AGUA '!CF173</f>
        <v>0</v>
      </c>
      <c r="Q445" s="85">
        <f>'BITÁCORA CALIDAD DE AGUA '!CI173</f>
        <v>0</v>
      </c>
      <c r="R445" s="85">
        <f>'BITÁCORA CALIDAD DE AGUA '!CL173</f>
        <v>0</v>
      </c>
      <c r="S445" s="85">
        <f>'BITÁCORA CALIDAD DE AGUA '!CO173</f>
        <v>0</v>
      </c>
      <c r="T445" s="129"/>
      <c r="U445" s="129"/>
      <c r="V445" s="129"/>
      <c r="W445" s="85">
        <f>INDEX('Tabla datos 1'!E445:V445,MATCH(DASHBOARD!$B$96,'Tabla datos 1'!$E$1:$V$1,0))</f>
        <v>0</v>
      </c>
      <c r="X445" s="85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79" customFormat="1" ht="12.2" customHeight="1" x14ac:dyDescent="0.25">
      <c r="A446" s="79">
        <v>445</v>
      </c>
      <c r="B446" s="80">
        <f t="shared" si="7"/>
        <v>46181</v>
      </c>
      <c r="C446" s="85" t="s">
        <v>127</v>
      </c>
      <c r="D446" s="82">
        <v>1</v>
      </c>
      <c r="E446" s="87">
        <f>'BITÁCORA CALIDAD DE AGUA '!AY174</f>
        <v>0</v>
      </c>
      <c r="F446" s="87">
        <f>'BITÁCORA CALIDAD DE AGUA '!BB174</f>
        <v>0</v>
      </c>
      <c r="G446" s="87">
        <f>'BITÁCORA CALIDAD DE AGUA '!BE174</f>
        <v>0</v>
      </c>
      <c r="H446" s="87">
        <f>'BITÁCORA CALIDAD DE AGUA '!BH174</f>
        <v>0</v>
      </c>
      <c r="I446" s="87">
        <f>'BITÁCORA CALIDAD DE AGUA '!BK174</f>
        <v>0</v>
      </c>
      <c r="J446" s="87">
        <f>'BITÁCORA CALIDAD DE AGUA '!BN174</f>
        <v>0</v>
      </c>
      <c r="K446" s="87">
        <f>'BITÁCORA CALIDAD DE AGUA '!BQ174</f>
        <v>0</v>
      </c>
      <c r="L446" s="87">
        <f>'BITÁCORA CALIDAD DE AGUA '!BT174</f>
        <v>0</v>
      </c>
      <c r="M446" s="87">
        <f>'BITÁCORA CALIDAD DE AGUA '!BW174</f>
        <v>0</v>
      </c>
      <c r="N446" s="87">
        <f>'BITÁCORA CALIDAD DE AGUA '!BZ174</f>
        <v>0</v>
      </c>
      <c r="O446" s="87">
        <f>'BITÁCORA CALIDAD DE AGUA '!CC174</f>
        <v>0</v>
      </c>
      <c r="P446" s="81">
        <f>'BITÁCORA CALIDAD DE AGUA '!CF174</f>
        <v>0</v>
      </c>
      <c r="Q446" s="81">
        <f>'BITÁCORA CALIDAD DE AGUA '!CI174</f>
        <v>0</v>
      </c>
      <c r="R446" s="81">
        <f>'BITÁCORA CALIDAD DE AGUA '!CL174</f>
        <v>0</v>
      </c>
      <c r="S446" s="81">
        <f>'BITÁCORA CALIDAD DE AGUA '!CO174</f>
        <v>0</v>
      </c>
      <c r="T446" s="130"/>
      <c r="U446" s="130"/>
      <c r="V446" s="130"/>
      <c r="W446" s="81">
        <f>INDEX('Tabla datos 1'!E446:V446,MATCH(DASHBOARD!$B$96,'Tabla datos 1'!$E$1:$V$1,0))</f>
        <v>0</v>
      </c>
      <c r="X446" s="81">
        <f>INDEX('Tabla datos 1'!E446:V446,MATCH(DASHBOARD!$B$275,'Tabla datos 1'!$E$1:$V$1,0))</f>
        <v>0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79" customFormat="1" ht="12.2" customHeight="1" x14ac:dyDescent="0.25">
      <c r="A447" s="79">
        <v>446</v>
      </c>
      <c r="B447" s="80">
        <f t="shared" si="7"/>
        <v>46181</v>
      </c>
      <c r="C447" s="85" t="s">
        <v>128</v>
      </c>
      <c r="D447" s="82">
        <v>1</v>
      </c>
      <c r="E447" s="87">
        <f>'BITÁCORA CALIDAD DE AGUA '!AY175</f>
        <v>0</v>
      </c>
      <c r="F447" s="87">
        <f>'BITÁCORA CALIDAD DE AGUA '!BB175</f>
        <v>0</v>
      </c>
      <c r="G447" s="87">
        <f>'BITÁCORA CALIDAD DE AGUA '!BE175</f>
        <v>0</v>
      </c>
      <c r="H447" s="87">
        <f>'BITÁCORA CALIDAD DE AGUA '!BH175</f>
        <v>0</v>
      </c>
      <c r="I447" s="87">
        <f>'BITÁCORA CALIDAD DE AGUA '!BK175</f>
        <v>0</v>
      </c>
      <c r="J447" s="87">
        <f>'BITÁCORA CALIDAD DE AGUA '!BN175</f>
        <v>0</v>
      </c>
      <c r="K447" s="87">
        <f>'BITÁCORA CALIDAD DE AGUA '!BQ175</f>
        <v>0</v>
      </c>
      <c r="L447" s="87">
        <f>'BITÁCORA CALIDAD DE AGUA '!BT175</f>
        <v>0</v>
      </c>
      <c r="M447" s="87">
        <f>'BITÁCORA CALIDAD DE AGUA '!BW175</f>
        <v>0</v>
      </c>
      <c r="N447" s="87">
        <f>'BITÁCORA CALIDAD DE AGUA '!BZ175</f>
        <v>0</v>
      </c>
      <c r="O447" s="87">
        <f>'BITÁCORA CALIDAD DE AGUA '!CC175</f>
        <v>0</v>
      </c>
      <c r="P447" s="81">
        <f>'BITÁCORA CALIDAD DE AGUA '!CF175</f>
        <v>0</v>
      </c>
      <c r="Q447" s="81">
        <f>'BITÁCORA CALIDAD DE AGUA '!CI175</f>
        <v>0</v>
      </c>
      <c r="R447" s="81">
        <f>'BITÁCORA CALIDAD DE AGUA '!CL175</f>
        <v>0</v>
      </c>
      <c r="S447" s="81">
        <f>'BITÁCORA CALIDAD DE AGUA '!CO175</f>
        <v>0</v>
      </c>
      <c r="T447" s="130"/>
      <c r="U447" s="130"/>
      <c r="V447" s="130"/>
      <c r="W447" s="81">
        <f>INDEX('Tabla datos 1'!E447:V447,MATCH(DASHBOARD!$B$96,'Tabla datos 1'!$E$1:$V$1,0))</f>
        <v>0</v>
      </c>
      <c r="X447" s="81">
        <f>INDEX('Tabla datos 1'!E447:V447,MATCH(DASHBOARD!$B$275,'Tabla datos 1'!$E$1:$V$1,0))</f>
        <v>0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79" customFormat="1" ht="12.2" customHeight="1" x14ac:dyDescent="0.25">
      <c r="A448" s="79">
        <v>447</v>
      </c>
      <c r="B448" s="80">
        <f t="shared" si="7"/>
        <v>46181</v>
      </c>
      <c r="C448" s="85" t="s">
        <v>129</v>
      </c>
      <c r="D448" s="82">
        <v>1</v>
      </c>
      <c r="E448" s="87">
        <f>'BITÁCORA CALIDAD DE AGUA '!AY176</f>
        <v>0</v>
      </c>
      <c r="F448" s="87">
        <f>'BITÁCORA CALIDAD DE AGUA '!BB176</f>
        <v>0</v>
      </c>
      <c r="G448" s="87">
        <f>'BITÁCORA CALIDAD DE AGUA '!BE176</f>
        <v>0</v>
      </c>
      <c r="H448" s="87">
        <f>'BITÁCORA CALIDAD DE AGUA '!BH176</f>
        <v>0</v>
      </c>
      <c r="I448" s="87">
        <f>'BITÁCORA CALIDAD DE AGUA '!BK176</f>
        <v>0</v>
      </c>
      <c r="J448" s="87">
        <f>'BITÁCORA CALIDAD DE AGUA '!BN176</f>
        <v>0</v>
      </c>
      <c r="K448" s="87">
        <f>'BITÁCORA CALIDAD DE AGUA '!BQ176</f>
        <v>0</v>
      </c>
      <c r="L448" s="87">
        <f>'BITÁCORA CALIDAD DE AGUA '!BT176</f>
        <v>0</v>
      </c>
      <c r="M448" s="87">
        <f>'BITÁCORA CALIDAD DE AGUA '!BW176</f>
        <v>0</v>
      </c>
      <c r="N448" s="87">
        <f>'BITÁCORA CALIDAD DE AGUA '!BZ176</f>
        <v>0</v>
      </c>
      <c r="O448" s="87">
        <f>'BITÁCORA CALIDAD DE AGUA '!CC176</f>
        <v>0</v>
      </c>
      <c r="P448" s="81">
        <f>'BITÁCORA CALIDAD DE AGUA '!CF176</f>
        <v>0</v>
      </c>
      <c r="Q448" s="81">
        <f>'BITÁCORA CALIDAD DE AGUA '!CI176</f>
        <v>0</v>
      </c>
      <c r="R448" s="81">
        <f>'BITÁCORA CALIDAD DE AGUA '!CL176</f>
        <v>0</v>
      </c>
      <c r="S448" s="81">
        <f>'BITÁCORA CALIDAD DE AGUA '!CO176</f>
        <v>0</v>
      </c>
      <c r="T448" s="130"/>
      <c r="U448" s="130"/>
      <c r="V448" s="130"/>
      <c r="W448" s="81">
        <f>INDEX('Tabla datos 1'!E448:V448,MATCH(DASHBOARD!$B$96,'Tabla datos 1'!$E$1:$V$1,0))</f>
        <v>0</v>
      </c>
      <c r="X448" s="81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79" customFormat="1" ht="12.2" customHeight="1" x14ac:dyDescent="0.25">
      <c r="A449" s="79">
        <v>448</v>
      </c>
      <c r="B449" s="80">
        <f t="shared" si="7"/>
        <v>46181</v>
      </c>
      <c r="C449" s="85" t="s">
        <v>130</v>
      </c>
      <c r="D449" s="82">
        <v>1</v>
      </c>
      <c r="E449" s="87">
        <f>'BITÁCORA CALIDAD DE AGUA '!AY177</f>
        <v>0</v>
      </c>
      <c r="F449" s="87">
        <f>'BITÁCORA CALIDAD DE AGUA '!BB177</f>
        <v>0</v>
      </c>
      <c r="G449" s="87">
        <f>'BITÁCORA CALIDAD DE AGUA '!BE177</f>
        <v>0</v>
      </c>
      <c r="H449" s="87">
        <f>'BITÁCORA CALIDAD DE AGUA '!BH177</f>
        <v>0</v>
      </c>
      <c r="I449" s="87">
        <f>'BITÁCORA CALIDAD DE AGUA '!BK177</f>
        <v>0</v>
      </c>
      <c r="J449" s="87">
        <f>'BITÁCORA CALIDAD DE AGUA '!BN177</f>
        <v>0</v>
      </c>
      <c r="K449" s="87">
        <f>'BITÁCORA CALIDAD DE AGUA '!BQ177</f>
        <v>0</v>
      </c>
      <c r="L449" s="87">
        <f>'BITÁCORA CALIDAD DE AGUA '!BT177</f>
        <v>0</v>
      </c>
      <c r="M449" s="87">
        <f>'BITÁCORA CALIDAD DE AGUA '!BW177</f>
        <v>0</v>
      </c>
      <c r="N449" s="87">
        <f>'BITÁCORA CALIDAD DE AGUA '!BZ177</f>
        <v>0</v>
      </c>
      <c r="O449" s="87">
        <f>'BITÁCORA CALIDAD DE AGUA '!CC177</f>
        <v>0</v>
      </c>
      <c r="P449" s="81">
        <f>'BITÁCORA CALIDAD DE AGUA '!CF177</f>
        <v>0</v>
      </c>
      <c r="Q449" s="81">
        <f>'BITÁCORA CALIDAD DE AGUA '!CI177</f>
        <v>0</v>
      </c>
      <c r="R449" s="81">
        <f>'BITÁCORA CALIDAD DE AGUA '!CL177</f>
        <v>0</v>
      </c>
      <c r="S449" s="81">
        <f>'BITÁCORA CALIDAD DE AGUA '!CO177</f>
        <v>0</v>
      </c>
      <c r="T449" s="130"/>
      <c r="U449" s="130"/>
      <c r="V449" s="130"/>
      <c r="W449" s="81">
        <f>INDEX('Tabla datos 1'!E449:V449,MATCH(DASHBOARD!$B$96,'Tabla datos 1'!$E$1:$V$1,0))</f>
        <v>0</v>
      </c>
      <c r="X449" s="81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79" customFormat="1" ht="12.2" customHeight="1" x14ac:dyDescent="0.25">
      <c r="A450" s="79">
        <v>449</v>
      </c>
      <c r="B450" s="80">
        <f t="shared" si="7"/>
        <v>46181</v>
      </c>
      <c r="C450" s="85" t="s">
        <v>131</v>
      </c>
      <c r="D450" s="82">
        <v>1</v>
      </c>
      <c r="E450" s="87">
        <f>'BITÁCORA CALIDAD DE AGUA '!AY178</f>
        <v>0</v>
      </c>
      <c r="F450" s="87">
        <f>'BITÁCORA CALIDAD DE AGUA '!BB178</f>
        <v>0</v>
      </c>
      <c r="G450" s="87">
        <f>'BITÁCORA CALIDAD DE AGUA '!BE178</f>
        <v>0</v>
      </c>
      <c r="H450" s="87">
        <f>'BITÁCORA CALIDAD DE AGUA '!BH178</f>
        <v>0</v>
      </c>
      <c r="I450" s="87">
        <f>'BITÁCORA CALIDAD DE AGUA '!BK178</f>
        <v>0</v>
      </c>
      <c r="J450" s="87">
        <f>'BITÁCORA CALIDAD DE AGUA '!BN178</f>
        <v>0</v>
      </c>
      <c r="K450" s="87">
        <f>'BITÁCORA CALIDAD DE AGUA '!BQ178</f>
        <v>0</v>
      </c>
      <c r="L450" s="87">
        <f>'BITÁCORA CALIDAD DE AGUA '!BT178</f>
        <v>0</v>
      </c>
      <c r="M450" s="87">
        <f>'BITÁCORA CALIDAD DE AGUA '!BW178</f>
        <v>0</v>
      </c>
      <c r="N450" s="87">
        <f>'BITÁCORA CALIDAD DE AGUA '!BZ178</f>
        <v>0</v>
      </c>
      <c r="O450" s="87">
        <f>'BITÁCORA CALIDAD DE AGUA '!CC178</f>
        <v>0</v>
      </c>
      <c r="P450" s="81">
        <f>'BITÁCORA CALIDAD DE AGUA '!CF178</f>
        <v>0</v>
      </c>
      <c r="Q450" s="81">
        <f>'BITÁCORA CALIDAD DE AGUA '!CI178</f>
        <v>0</v>
      </c>
      <c r="R450" s="81">
        <f>'BITÁCORA CALIDAD DE AGUA '!CL178</f>
        <v>0</v>
      </c>
      <c r="S450" s="81">
        <f>'BITÁCORA CALIDAD DE AGUA '!CO178</f>
        <v>0</v>
      </c>
      <c r="T450" s="130"/>
      <c r="U450" s="130"/>
      <c r="V450" s="130"/>
      <c r="W450" s="81">
        <f>INDEX('Tabla datos 1'!E450:V450,MATCH(DASHBOARD!$B$96,'Tabla datos 1'!$E$1:$V$1,0))</f>
        <v>0</v>
      </c>
      <c r="X450" s="81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79" customFormat="1" ht="12.2" customHeight="1" x14ac:dyDescent="0.25">
      <c r="A451" s="79">
        <v>450</v>
      </c>
      <c r="B451" s="80">
        <f t="shared" si="7"/>
        <v>46181</v>
      </c>
      <c r="C451" s="85" t="s">
        <v>132</v>
      </c>
      <c r="D451" s="82">
        <v>1</v>
      </c>
      <c r="E451" s="87">
        <f>'BITÁCORA CALIDAD DE AGUA '!AY179</f>
        <v>0</v>
      </c>
      <c r="F451" s="87">
        <f>'BITÁCORA CALIDAD DE AGUA '!BB179</f>
        <v>0</v>
      </c>
      <c r="G451" s="87">
        <f>'BITÁCORA CALIDAD DE AGUA '!BE179</f>
        <v>0</v>
      </c>
      <c r="H451" s="87">
        <f>'BITÁCORA CALIDAD DE AGUA '!BH179</f>
        <v>0</v>
      </c>
      <c r="I451" s="87">
        <f>'BITÁCORA CALIDAD DE AGUA '!BK179</f>
        <v>0</v>
      </c>
      <c r="J451" s="87">
        <f>'BITÁCORA CALIDAD DE AGUA '!BN179</f>
        <v>0</v>
      </c>
      <c r="K451" s="87">
        <f>'BITÁCORA CALIDAD DE AGUA '!BQ179</f>
        <v>0</v>
      </c>
      <c r="L451" s="87">
        <f>'BITÁCORA CALIDAD DE AGUA '!BT179</f>
        <v>0</v>
      </c>
      <c r="M451" s="87">
        <f>'BITÁCORA CALIDAD DE AGUA '!BW179</f>
        <v>0</v>
      </c>
      <c r="N451" s="87">
        <f>'BITÁCORA CALIDAD DE AGUA '!BZ179</f>
        <v>0</v>
      </c>
      <c r="O451" s="87">
        <f>'BITÁCORA CALIDAD DE AGUA '!CC179</f>
        <v>0</v>
      </c>
      <c r="P451" s="81">
        <f>'BITÁCORA CALIDAD DE AGUA '!CF179</f>
        <v>0</v>
      </c>
      <c r="Q451" s="81">
        <f>'BITÁCORA CALIDAD DE AGUA '!CI179</f>
        <v>0</v>
      </c>
      <c r="R451" s="81">
        <f>'BITÁCORA CALIDAD DE AGUA '!CL179</f>
        <v>0</v>
      </c>
      <c r="S451" s="81">
        <f>'BITÁCORA CALIDAD DE AGUA '!CO179</f>
        <v>0</v>
      </c>
      <c r="T451" s="130"/>
      <c r="U451" s="130"/>
      <c r="V451" s="130"/>
      <c r="W451" s="81">
        <f>INDEX('Tabla datos 1'!E451:V451,MATCH(DASHBOARD!$B$96,'Tabla datos 1'!$E$1:$V$1,0))</f>
        <v>0</v>
      </c>
      <c r="X451" s="81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79" customFormat="1" ht="12.2" customHeight="1" x14ac:dyDescent="0.25">
      <c r="A452" s="79">
        <v>451</v>
      </c>
      <c r="B452" s="80">
        <f t="shared" si="7"/>
        <v>46181</v>
      </c>
      <c r="C452" s="85" t="s">
        <v>133</v>
      </c>
      <c r="D452" s="82">
        <v>1</v>
      </c>
      <c r="E452" s="87">
        <f>'BITÁCORA CALIDAD DE AGUA '!AY180</f>
        <v>0</v>
      </c>
      <c r="F452" s="87">
        <f>'BITÁCORA CALIDAD DE AGUA '!BB180</f>
        <v>0</v>
      </c>
      <c r="G452" s="87">
        <f>'BITÁCORA CALIDAD DE AGUA '!BE180</f>
        <v>0</v>
      </c>
      <c r="H452" s="87">
        <f>'BITÁCORA CALIDAD DE AGUA '!BH180</f>
        <v>0</v>
      </c>
      <c r="I452" s="87">
        <f>'BITÁCORA CALIDAD DE AGUA '!BK180</f>
        <v>0</v>
      </c>
      <c r="J452" s="87">
        <f>'BITÁCORA CALIDAD DE AGUA '!BN180</f>
        <v>0</v>
      </c>
      <c r="K452" s="87">
        <f>'BITÁCORA CALIDAD DE AGUA '!BQ180</f>
        <v>0</v>
      </c>
      <c r="L452" s="87">
        <f>'BITÁCORA CALIDAD DE AGUA '!BT180</f>
        <v>0</v>
      </c>
      <c r="M452" s="87">
        <f>'BITÁCORA CALIDAD DE AGUA '!BW180</f>
        <v>0</v>
      </c>
      <c r="N452" s="87">
        <f>'BITÁCORA CALIDAD DE AGUA '!BZ180</f>
        <v>0</v>
      </c>
      <c r="O452" s="87">
        <f>'BITÁCORA CALIDAD DE AGUA '!CC180</f>
        <v>0</v>
      </c>
      <c r="P452" s="81">
        <f>'BITÁCORA CALIDAD DE AGUA '!CF180</f>
        <v>0</v>
      </c>
      <c r="Q452" s="81">
        <f>'BITÁCORA CALIDAD DE AGUA '!CI180</f>
        <v>0</v>
      </c>
      <c r="R452" s="81">
        <f>'BITÁCORA CALIDAD DE AGUA '!CL180</f>
        <v>0</v>
      </c>
      <c r="S452" s="81">
        <f>'BITÁCORA CALIDAD DE AGUA '!CO180</f>
        <v>0</v>
      </c>
      <c r="T452" s="130"/>
      <c r="U452" s="130"/>
      <c r="V452" s="130"/>
      <c r="W452" s="81">
        <f>INDEX('Tabla datos 1'!E452:V452,MATCH(DASHBOARD!$B$96,'Tabla datos 1'!$E$1:$V$1,0))</f>
        <v>0</v>
      </c>
      <c r="X452" s="81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79" customFormat="1" ht="12.2" customHeight="1" x14ac:dyDescent="0.25">
      <c r="A453" s="79">
        <v>452</v>
      </c>
      <c r="B453" s="80">
        <f t="shared" si="7"/>
        <v>46181</v>
      </c>
      <c r="C453" s="85" t="s">
        <v>134</v>
      </c>
      <c r="D453" s="82">
        <v>1</v>
      </c>
      <c r="E453" s="87">
        <f>'BITÁCORA CALIDAD DE AGUA '!AY181</f>
        <v>0</v>
      </c>
      <c r="F453" s="87">
        <f>'BITÁCORA CALIDAD DE AGUA '!BB181</f>
        <v>0</v>
      </c>
      <c r="G453" s="87">
        <f>'BITÁCORA CALIDAD DE AGUA '!BE181</f>
        <v>0</v>
      </c>
      <c r="H453" s="87">
        <f>'BITÁCORA CALIDAD DE AGUA '!BH181</f>
        <v>0</v>
      </c>
      <c r="I453" s="87">
        <f>'BITÁCORA CALIDAD DE AGUA '!BK181</f>
        <v>0</v>
      </c>
      <c r="J453" s="87">
        <f>'BITÁCORA CALIDAD DE AGUA '!BN181</f>
        <v>0</v>
      </c>
      <c r="K453" s="87">
        <f>'BITÁCORA CALIDAD DE AGUA '!BQ181</f>
        <v>0</v>
      </c>
      <c r="L453" s="87">
        <f>'BITÁCORA CALIDAD DE AGUA '!BT181</f>
        <v>0</v>
      </c>
      <c r="M453" s="87">
        <f>'BITÁCORA CALIDAD DE AGUA '!BW181</f>
        <v>0</v>
      </c>
      <c r="N453" s="87">
        <f>'BITÁCORA CALIDAD DE AGUA '!BZ181</f>
        <v>0</v>
      </c>
      <c r="O453" s="87">
        <f>'BITÁCORA CALIDAD DE AGUA '!CC181</f>
        <v>0</v>
      </c>
      <c r="P453" s="81">
        <f>'BITÁCORA CALIDAD DE AGUA '!CF181</f>
        <v>0</v>
      </c>
      <c r="Q453" s="81">
        <f>'BITÁCORA CALIDAD DE AGUA '!CI181</f>
        <v>0</v>
      </c>
      <c r="R453" s="81">
        <f>'BITÁCORA CALIDAD DE AGUA '!CL181</f>
        <v>0</v>
      </c>
      <c r="S453" s="81">
        <f>'BITÁCORA CALIDAD DE AGUA '!CO181</f>
        <v>0</v>
      </c>
      <c r="T453" s="130"/>
      <c r="U453" s="130"/>
      <c r="V453" s="130"/>
      <c r="W453" s="81">
        <f>INDEX('Tabla datos 1'!E453:V453,MATCH(DASHBOARD!$B$96,'Tabla datos 1'!$E$1:$V$1,0))</f>
        <v>0</v>
      </c>
      <c r="X453" s="81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79" customFormat="1" ht="12.2" customHeight="1" x14ac:dyDescent="0.25">
      <c r="A454" s="79">
        <v>453</v>
      </c>
      <c r="B454" s="80">
        <f t="shared" si="7"/>
        <v>46181</v>
      </c>
      <c r="C454" s="85" t="s">
        <v>135</v>
      </c>
      <c r="D454" s="82">
        <v>1</v>
      </c>
      <c r="E454" s="87">
        <f>'BITÁCORA CALIDAD DE AGUA '!AY182</f>
        <v>0</v>
      </c>
      <c r="F454" s="87">
        <f>'BITÁCORA CALIDAD DE AGUA '!BB182</f>
        <v>0</v>
      </c>
      <c r="G454" s="87">
        <f>'BITÁCORA CALIDAD DE AGUA '!BE182</f>
        <v>0</v>
      </c>
      <c r="H454" s="87">
        <f>'BITÁCORA CALIDAD DE AGUA '!BH182</f>
        <v>0</v>
      </c>
      <c r="I454" s="87">
        <f>'BITÁCORA CALIDAD DE AGUA '!BK182</f>
        <v>0</v>
      </c>
      <c r="J454" s="87">
        <f>'BITÁCORA CALIDAD DE AGUA '!BN182</f>
        <v>0</v>
      </c>
      <c r="K454" s="87">
        <f>'BITÁCORA CALIDAD DE AGUA '!BQ182</f>
        <v>0</v>
      </c>
      <c r="L454" s="87">
        <f>'BITÁCORA CALIDAD DE AGUA '!BT182</f>
        <v>0</v>
      </c>
      <c r="M454" s="87">
        <f>'BITÁCORA CALIDAD DE AGUA '!BW182</f>
        <v>0</v>
      </c>
      <c r="N454" s="87">
        <f>'BITÁCORA CALIDAD DE AGUA '!BZ182</f>
        <v>0</v>
      </c>
      <c r="O454" s="87">
        <f>'BITÁCORA CALIDAD DE AGUA '!CC182</f>
        <v>0</v>
      </c>
      <c r="P454" s="81">
        <f>'BITÁCORA CALIDAD DE AGUA '!CF182</f>
        <v>0</v>
      </c>
      <c r="Q454" s="81">
        <f>'BITÁCORA CALIDAD DE AGUA '!CI182</f>
        <v>0</v>
      </c>
      <c r="R454" s="81">
        <f>'BITÁCORA CALIDAD DE AGUA '!CL182</f>
        <v>0</v>
      </c>
      <c r="S454" s="81">
        <f>'BITÁCORA CALIDAD DE AGUA '!CO182</f>
        <v>0</v>
      </c>
      <c r="T454" s="130"/>
      <c r="U454" s="130"/>
      <c r="V454" s="130"/>
      <c r="W454" s="81">
        <f>INDEX('Tabla datos 1'!E454:V454,MATCH(DASHBOARD!$B$96,'Tabla datos 1'!$E$1:$V$1,0))</f>
        <v>0</v>
      </c>
      <c r="X454" s="81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79" customFormat="1" ht="12.2" customHeight="1" x14ac:dyDescent="0.25">
      <c r="A455" s="79">
        <v>454</v>
      </c>
      <c r="B455" s="80">
        <f t="shared" si="7"/>
        <v>46181</v>
      </c>
      <c r="C455" s="85" t="s">
        <v>136</v>
      </c>
      <c r="D455" s="82">
        <v>1</v>
      </c>
      <c r="E455" s="87">
        <f>'BITÁCORA CALIDAD DE AGUA '!AY183</f>
        <v>0</v>
      </c>
      <c r="F455" s="87">
        <f>'BITÁCORA CALIDAD DE AGUA '!BB183</f>
        <v>0</v>
      </c>
      <c r="G455" s="87">
        <f>'BITÁCORA CALIDAD DE AGUA '!BE183</f>
        <v>0</v>
      </c>
      <c r="H455" s="87">
        <f>'BITÁCORA CALIDAD DE AGUA '!BH183</f>
        <v>0</v>
      </c>
      <c r="I455" s="87">
        <f>'BITÁCORA CALIDAD DE AGUA '!BK183</f>
        <v>0</v>
      </c>
      <c r="J455" s="87">
        <f>'BITÁCORA CALIDAD DE AGUA '!BN183</f>
        <v>0</v>
      </c>
      <c r="K455" s="87">
        <f>'BITÁCORA CALIDAD DE AGUA '!BQ183</f>
        <v>0</v>
      </c>
      <c r="L455" s="87">
        <f>'BITÁCORA CALIDAD DE AGUA '!BT183</f>
        <v>0</v>
      </c>
      <c r="M455" s="87">
        <f>'BITÁCORA CALIDAD DE AGUA '!BW183</f>
        <v>0</v>
      </c>
      <c r="N455" s="87">
        <f>'BITÁCORA CALIDAD DE AGUA '!BZ183</f>
        <v>0</v>
      </c>
      <c r="O455" s="87">
        <f>'BITÁCORA CALIDAD DE AGUA '!CC183</f>
        <v>0</v>
      </c>
      <c r="P455" s="81">
        <f>'BITÁCORA CALIDAD DE AGUA '!CF183</f>
        <v>0</v>
      </c>
      <c r="Q455" s="81">
        <f>'BITÁCORA CALIDAD DE AGUA '!CI183</f>
        <v>0</v>
      </c>
      <c r="R455" s="81">
        <f>'BITÁCORA CALIDAD DE AGUA '!CL183</f>
        <v>0</v>
      </c>
      <c r="S455" s="81">
        <f>'BITÁCORA CALIDAD DE AGUA '!CO183</f>
        <v>0</v>
      </c>
      <c r="T455" s="130"/>
      <c r="U455" s="130"/>
      <c r="V455" s="130"/>
      <c r="W455" s="81">
        <f>INDEX('Tabla datos 1'!E455:V455,MATCH(DASHBOARD!$B$96,'Tabla datos 1'!$E$1:$V$1,0))</f>
        <v>0</v>
      </c>
      <c r="X455" s="81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79" customFormat="1" ht="12.2" customHeight="1" x14ac:dyDescent="0.25">
      <c r="A456" s="79">
        <v>455</v>
      </c>
      <c r="B456" s="80">
        <f t="shared" si="7"/>
        <v>46181</v>
      </c>
      <c r="C456" s="85" t="s">
        <v>137</v>
      </c>
      <c r="D456" s="82">
        <v>1</v>
      </c>
      <c r="E456" s="87">
        <f>'BITÁCORA CALIDAD DE AGUA '!AY184</f>
        <v>0</v>
      </c>
      <c r="F456" s="87">
        <f>'BITÁCORA CALIDAD DE AGUA '!BB184</f>
        <v>0</v>
      </c>
      <c r="G456" s="87">
        <f>'BITÁCORA CALIDAD DE AGUA '!BE184</f>
        <v>0</v>
      </c>
      <c r="H456" s="87">
        <f>'BITÁCORA CALIDAD DE AGUA '!BH184</f>
        <v>0</v>
      </c>
      <c r="I456" s="87">
        <f>'BITÁCORA CALIDAD DE AGUA '!BK184</f>
        <v>0</v>
      </c>
      <c r="J456" s="87">
        <f>'BITÁCORA CALIDAD DE AGUA '!BN184</f>
        <v>0</v>
      </c>
      <c r="K456" s="87">
        <f>'BITÁCORA CALIDAD DE AGUA '!BQ184</f>
        <v>0</v>
      </c>
      <c r="L456" s="87">
        <f>'BITÁCORA CALIDAD DE AGUA '!BT184</f>
        <v>0</v>
      </c>
      <c r="M456" s="87">
        <f>'BITÁCORA CALIDAD DE AGUA '!BW184</f>
        <v>0</v>
      </c>
      <c r="N456" s="87">
        <f>'BITÁCORA CALIDAD DE AGUA '!BZ184</f>
        <v>0</v>
      </c>
      <c r="O456" s="87">
        <f>'BITÁCORA CALIDAD DE AGUA '!CC184</f>
        <v>0</v>
      </c>
      <c r="P456" s="81">
        <f>'BITÁCORA CALIDAD DE AGUA '!CF184</f>
        <v>0</v>
      </c>
      <c r="Q456" s="81">
        <f>'BITÁCORA CALIDAD DE AGUA '!CI184</f>
        <v>0</v>
      </c>
      <c r="R456" s="81">
        <f>'BITÁCORA CALIDAD DE AGUA '!CL184</f>
        <v>0</v>
      </c>
      <c r="S456" s="81">
        <f>'BITÁCORA CALIDAD DE AGUA '!CO184</f>
        <v>0</v>
      </c>
      <c r="T456" s="130"/>
      <c r="U456" s="130"/>
      <c r="V456" s="130"/>
      <c r="W456" s="81">
        <f>INDEX('Tabla datos 1'!E456:V456,MATCH(DASHBOARD!$B$96,'Tabla datos 1'!$E$1:$V$1,0))</f>
        <v>0</v>
      </c>
      <c r="X456" s="81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79" customFormat="1" ht="12.2" customHeight="1" x14ac:dyDescent="0.25">
      <c r="A457" s="79">
        <v>456</v>
      </c>
      <c r="B457" s="80">
        <f t="shared" si="7"/>
        <v>46181</v>
      </c>
      <c r="C457" s="85" t="s">
        <v>138</v>
      </c>
      <c r="D457" s="82">
        <v>1</v>
      </c>
      <c r="E457" s="87">
        <f>'BITÁCORA CALIDAD DE AGUA '!AY185</f>
        <v>0</v>
      </c>
      <c r="F457" s="87">
        <f>'BITÁCORA CALIDAD DE AGUA '!BB185</f>
        <v>0</v>
      </c>
      <c r="G457" s="87">
        <f>'BITÁCORA CALIDAD DE AGUA '!BE185</f>
        <v>0</v>
      </c>
      <c r="H457" s="87">
        <f>'BITÁCORA CALIDAD DE AGUA '!BH185</f>
        <v>0</v>
      </c>
      <c r="I457" s="87">
        <f>'BITÁCORA CALIDAD DE AGUA '!BK185</f>
        <v>0</v>
      </c>
      <c r="J457" s="87">
        <f>'BITÁCORA CALIDAD DE AGUA '!BN185</f>
        <v>0</v>
      </c>
      <c r="K457" s="87">
        <f>'BITÁCORA CALIDAD DE AGUA '!BQ185</f>
        <v>0</v>
      </c>
      <c r="L457" s="87">
        <f>'BITÁCORA CALIDAD DE AGUA '!BT185</f>
        <v>0</v>
      </c>
      <c r="M457" s="87">
        <f>'BITÁCORA CALIDAD DE AGUA '!BW185</f>
        <v>0</v>
      </c>
      <c r="N457" s="87">
        <f>'BITÁCORA CALIDAD DE AGUA '!BZ185</f>
        <v>0</v>
      </c>
      <c r="O457" s="87">
        <f>'BITÁCORA CALIDAD DE AGUA '!CC185</f>
        <v>0</v>
      </c>
      <c r="P457" s="81">
        <f>'BITÁCORA CALIDAD DE AGUA '!CF185</f>
        <v>0</v>
      </c>
      <c r="Q457" s="81">
        <f>'BITÁCORA CALIDAD DE AGUA '!CI185</f>
        <v>0</v>
      </c>
      <c r="R457" s="81">
        <f>'BITÁCORA CALIDAD DE AGUA '!CL185</f>
        <v>0</v>
      </c>
      <c r="S457" s="81">
        <f>'BITÁCORA CALIDAD DE AGUA '!CO185</f>
        <v>0</v>
      </c>
      <c r="T457" s="130"/>
      <c r="U457" s="130"/>
      <c r="V457" s="130"/>
      <c r="W457" s="81">
        <f>INDEX('Tabla datos 1'!E457:V457,MATCH(DASHBOARD!$B$96,'Tabla datos 1'!$E$1:$V$1,0))</f>
        <v>0</v>
      </c>
      <c r="X457" s="81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79" customFormat="1" ht="12.2" customHeight="1" x14ac:dyDescent="0.25">
      <c r="A458" s="79">
        <v>457</v>
      </c>
      <c r="B458" s="80">
        <f t="shared" si="7"/>
        <v>46181</v>
      </c>
      <c r="C458" s="85" t="s">
        <v>139</v>
      </c>
      <c r="D458" s="82">
        <v>1</v>
      </c>
      <c r="E458" s="87">
        <f>'BITÁCORA CALIDAD DE AGUA '!AY186</f>
        <v>0</v>
      </c>
      <c r="F458" s="87">
        <f>'BITÁCORA CALIDAD DE AGUA '!BB186</f>
        <v>0</v>
      </c>
      <c r="G458" s="87">
        <f>'BITÁCORA CALIDAD DE AGUA '!BE186</f>
        <v>0</v>
      </c>
      <c r="H458" s="87">
        <f>'BITÁCORA CALIDAD DE AGUA '!BH186</f>
        <v>0</v>
      </c>
      <c r="I458" s="87">
        <f>'BITÁCORA CALIDAD DE AGUA '!BK186</f>
        <v>0</v>
      </c>
      <c r="J458" s="87">
        <f>'BITÁCORA CALIDAD DE AGUA '!BN186</f>
        <v>0</v>
      </c>
      <c r="K458" s="87">
        <f>'BITÁCORA CALIDAD DE AGUA '!BQ186</f>
        <v>0</v>
      </c>
      <c r="L458" s="87">
        <f>'BITÁCORA CALIDAD DE AGUA '!BT186</f>
        <v>0</v>
      </c>
      <c r="M458" s="87">
        <f>'BITÁCORA CALIDAD DE AGUA '!BW186</f>
        <v>0</v>
      </c>
      <c r="N458" s="87">
        <f>'BITÁCORA CALIDAD DE AGUA '!BZ186</f>
        <v>0</v>
      </c>
      <c r="O458" s="87">
        <f>'BITÁCORA CALIDAD DE AGUA '!CC186</f>
        <v>0</v>
      </c>
      <c r="P458" s="81">
        <f>'BITÁCORA CALIDAD DE AGUA '!CF186</f>
        <v>0</v>
      </c>
      <c r="Q458" s="81">
        <f>'BITÁCORA CALIDAD DE AGUA '!CI186</f>
        <v>0</v>
      </c>
      <c r="R458" s="81">
        <f>'BITÁCORA CALIDAD DE AGUA '!CL186</f>
        <v>0</v>
      </c>
      <c r="S458" s="81">
        <f>'BITÁCORA CALIDAD DE AGUA '!CO186</f>
        <v>0</v>
      </c>
      <c r="T458" s="130"/>
      <c r="U458" s="130"/>
      <c r="V458" s="130"/>
      <c r="W458" s="81">
        <f>INDEX('Tabla datos 1'!E458:V458,MATCH(DASHBOARD!$B$96,'Tabla datos 1'!$E$1:$V$1,0))</f>
        <v>0</v>
      </c>
      <c r="X458" s="81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79" customFormat="1" x14ac:dyDescent="0.25">
      <c r="A459" s="79">
        <v>458</v>
      </c>
      <c r="B459" s="80">
        <f t="shared" si="7"/>
        <v>46181</v>
      </c>
      <c r="C459" s="85" t="s">
        <v>140</v>
      </c>
      <c r="D459" s="82">
        <v>1</v>
      </c>
      <c r="E459" s="87">
        <f>'BITÁCORA CALIDAD DE AGUA '!AY187</f>
        <v>0</v>
      </c>
      <c r="F459" s="87">
        <f>'BITÁCORA CALIDAD DE AGUA '!BB187</f>
        <v>0</v>
      </c>
      <c r="G459" s="87">
        <f>'BITÁCORA CALIDAD DE AGUA '!BE187</f>
        <v>0</v>
      </c>
      <c r="H459" s="87">
        <f>'BITÁCORA CALIDAD DE AGUA '!BH187</f>
        <v>0</v>
      </c>
      <c r="I459" s="87">
        <f>'BITÁCORA CALIDAD DE AGUA '!BK187</f>
        <v>0</v>
      </c>
      <c r="J459" s="87">
        <f>'BITÁCORA CALIDAD DE AGUA '!BN187</f>
        <v>0</v>
      </c>
      <c r="K459" s="87">
        <f>'BITÁCORA CALIDAD DE AGUA '!BQ187</f>
        <v>0</v>
      </c>
      <c r="L459" s="87">
        <f>'BITÁCORA CALIDAD DE AGUA '!BT187</f>
        <v>0</v>
      </c>
      <c r="M459" s="87">
        <f>'BITÁCORA CALIDAD DE AGUA '!BW187</f>
        <v>0</v>
      </c>
      <c r="N459" s="87">
        <f>'BITÁCORA CALIDAD DE AGUA '!BZ187</f>
        <v>0</v>
      </c>
      <c r="O459" s="87">
        <f>'BITÁCORA CALIDAD DE AGUA '!CC187</f>
        <v>0</v>
      </c>
      <c r="P459" s="81">
        <f>'BITÁCORA CALIDAD DE AGUA '!CF187</f>
        <v>0</v>
      </c>
      <c r="Q459" s="81">
        <f>'BITÁCORA CALIDAD DE AGUA '!CI187</f>
        <v>0</v>
      </c>
      <c r="R459" s="81">
        <f>'BITÁCORA CALIDAD DE AGUA '!CL187</f>
        <v>0</v>
      </c>
      <c r="S459" s="81">
        <f>'BITÁCORA CALIDAD DE AGUA '!CO187</f>
        <v>0</v>
      </c>
      <c r="T459" s="130"/>
      <c r="U459" s="130"/>
      <c r="V459" s="130"/>
      <c r="W459" s="81">
        <f>INDEX('Tabla datos 1'!E459:V459,MATCH(DASHBOARD!$B$96,'Tabla datos 1'!$E$1:$V$1,0))</f>
        <v>0</v>
      </c>
      <c r="X459" s="81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79" customFormat="1" x14ac:dyDescent="0.25">
      <c r="A460" s="79">
        <v>459</v>
      </c>
      <c r="B460" s="80">
        <f t="shared" si="7"/>
        <v>46181</v>
      </c>
      <c r="C460" s="85" t="s">
        <v>141</v>
      </c>
      <c r="D460" s="82">
        <v>1</v>
      </c>
      <c r="E460" s="87">
        <f>'BITÁCORA CALIDAD DE AGUA '!AY188</f>
        <v>0</v>
      </c>
      <c r="F460" s="87">
        <f>'BITÁCORA CALIDAD DE AGUA '!BB188</f>
        <v>0</v>
      </c>
      <c r="G460" s="87">
        <f>'BITÁCORA CALIDAD DE AGUA '!BE188</f>
        <v>0</v>
      </c>
      <c r="H460" s="87">
        <f>'BITÁCORA CALIDAD DE AGUA '!BH188</f>
        <v>0</v>
      </c>
      <c r="I460" s="87">
        <f>'BITÁCORA CALIDAD DE AGUA '!BK188</f>
        <v>0</v>
      </c>
      <c r="J460" s="87">
        <f>'BITÁCORA CALIDAD DE AGUA '!BN188</f>
        <v>0</v>
      </c>
      <c r="K460" s="87">
        <f>'BITÁCORA CALIDAD DE AGUA '!BQ188</f>
        <v>0</v>
      </c>
      <c r="L460" s="87">
        <f>'BITÁCORA CALIDAD DE AGUA '!BT188</f>
        <v>0</v>
      </c>
      <c r="M460" s="87">
        <f>'BITÁCORA CALIDAD DE AGUA '!BW188</f>
        <v>0</v>
      </c>
      <c r="N460" s="87">
        <f>'BITÁCORA CALIDAD DE AGUA '!BZ188</f>
        <v>0</v>
      </c>
      <c r="O460" s="87">
        <f>'BITÁCORA CALIDAD DE AGUA '!CC188</f>
        <v>0</v>
      </c>
      <c r="P460" s="81">
        <f>'BITÁCORA CALIDAD DE AGUA '!CF188</f>
        <v>0</v>
      </c>
      <c r="Q460" s="81">
        <f>'BITÁCORA CALIDAD DE AGUA '!CI188</f>
        <v>0</v>
      </c>
      <c r="R460" s="81">
        <f>'BITÁCORA CALIDAD DE AGUA '!CL188</f>
        <v>0</v>
      </c>
      <c r="S460" s="81">
        <f>'BITÁCORA CALIDAD DE AGUA '!CO188</f>
        <v>0</v>
      </c>
      <c r="T460" s="130"/>
      <c r="U460" s="130"/>
      <c r="V460" s="130"/>
      <c r="W460" s="81">
        <f>INDEX('Tabla datos 1'!E460:V460,MATCH(DASHBOARD!$B$96,'Tabla datos 1'!$E$1:$V$1,0))</f>
        <v>0</v>
      </c>
      <c r="X460" s="81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79" customFormat="1" x14ac:dyDescent="0.25">
      <c r="A461" s="79">
        <v>460</v>
      </c>
      <c r="B461" s="80">
        <f t="shared" si="7"/>
        <v>46181</v>
      </c>
      <c r="C461" s="85" t="s">
        <v>142</v>
      </c>
      <c r="D461" s="82">
        <v>1</v>
      </c>
      <c r="E461" s="87">
        <f>'BITÁCORA CALIDAD DE AGUA '!AY189</f>
        <v>0</v>
      </c>
      <c r="F461" s="87">
        <f>'BITÁCORA CALIDAD DE AGUA '!BB189</f>
        <v>0</v>
      </c>
      <c r="G461" s="87">
        <f>'BITÁCORA CALIDAD DE AGUA '!BE189</f>
        <v>0</v>
      </c>
      <c r="H461" s="87">
        <f>'BITÁCORA CALIDAD DE AGUA '!BH189</f>
        <v>0</v>
      </c>
      <c r="I461" s="87">
        <f>'BITÁCORA CALIDAD DE AGUA '!BK189</f>
        <v>0</v>
      </c>
      <c r="J461" s="87">
        <f>'BITÁCORA CALIDAD DE AGUA '!BN189</f>
        <v>0</v>
      </c>
      <c r="K461" s="87">
        <f>'BITÁCORA CALIDAD DE AGUA '!BQ189</f>
        <v>0</v>
      </c>
      <c r="L461" s="87">
        <f>'BITÁCORA CALIDAD DE AGUA '!BT189</f>
        <v>0</v>
      </c>
      <c r="M461" s="87">
        <f>'BITÁCORA CALIDAD DE AGUA '!BW189</f>
        <v>0</v>
      </c>
      <c r="N461" s="87">
        <f>'BITÁCORA CALIDAD DE AGUA '!BZ189</f>
        <v>0</v>
      </c>
      <c r="O461" s="87">
        <f>'BITÁCORA CALIDAD DE AGUA '!CC189</f>
        <v>0</v>
      </c>
      <c r="P461" s="81">
        <f>'BITÁCORA CALIDAD DE AGUA '!CF189</f>
        <v>0</v>
      </c>
      <c r="Q461" s="81">
        <f>'BITÁCORA CALIDAD DE AGUA '!CI189</f>
        <v>0</v>
      </c>
      <c r="R461" s="81">
        <f>'BITÁCORA CALIDAD DE AGUA '!CL189</f>
        <v>0</v>
      </c>
      <c r="S461" s="81">
        <f>'BITÁCORA CALIDAD DE AGUA '!CO189</f>
        <v>0</v>
      </c>
      <c r="T461" s="130"/>
      <c r="U461" s="130"/>
      <c r="V461" s="130"/>
      <c r="W461" s="81">
        <f>INDEX('Tabla datos 1'!E461:V461,MATCH(DASHBOARD!$B$96,'Tabla datos 1'!$E$1:$V$1,0))</f>
        <v>0</v>
      </c>
      <c r="X461" s="81">
        <f>INDEX('Tabla datos 1'!E461:V461,MATCH(DASHBOARD!$B$275,'Tabla datos 1'!$E$1:$V$1,0))</f>
        <v>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79" customFormat="1" x14ac:dyDescent="0.25">
      <c r="A462" s="79">
        <v>461</v>
      </c>
      <c r="B462" s="80">
        <f t="shared" si="7"/>
        <v>46181</v>
      </c>
      <c r="C462" s="85" t="s">
        <v>143</v>
      </c>
      <c r="D462" s="82">
        <v>1</v>
      </c>
      <c r="E462" s="87">
        <f>'BITÁCORA CALIDAD DE AGUA '!AY190</f>
        <v>0</v>
      </c>
      <c r="F462" s="87">
        <f>'BITÁCORA CALIDAD DE AGUA '!BB190</f>
        <v>0</v>
      </c>
      <c r="G462" s="87">
        <f>'BITÁCORA CALIDAD DE AGUA '!BE190</f>
        <v>0</v>
      </c>
      <c r="H462" s="87">
        <f>'BITÁCORA CALIDAD DE AGUA '!BH190</f>
        <v>0</v>
      </c>
      <c r="I462" s="87">
        <f>'BITÁCORA CALIDAD DE AGUA '!BK190</f>
        <v>0</v>
      </c>
      <c r="J462" s="87">
        <f>'BITÁCORA CALIDAD DE AGUA '!BN190</f>
        <v>0</v>
      </c>
      <c r="K462" s="87">
        <f>'BITÁCORA CALIDAD DE AGUA '!BQ190</f>
        <v>0</v>
      </c>
      <c r="L462" s="87">
        <f>'BITÁCORA CALIDAD DE AGUA '!BT190</f>
        <v>0</v>
      </c>
      <c r="M462" s="87">
        <f>'BITÁCORA CALIDAD DE AGUA '!BW190</f>
        <v>0</v>
      </c>
      <c r="N462" s="87">
        <f>'BITÁCORA CALIDAD DE AGUA '!BZ190</f>
        <v>0</v>
      </c>
      <c r="O462" s="87">
        <f>'BITÁCORA CALIDAD DE AGUA '!CC190</f>
        <v>0</v>
      </c>
      <c r="P462" s="81">
        <f>'BITÁCORA CALIDAD DE AGUA '!CF190</f>
        <v>0</v>
      </c>
      <c r="Q462" s="81">
        <f>'BITÁCORA CALIDAD DE AGUA '!CI190</f>
        <v>0</v>
      </c>
      <c r="R462" s="81">
        <f>'BITÁCORA CALIDAD DE AGUA '!CL190</f>
        <v>0</v>
      </c>
      <c r="S462" s="81">
        <f>'BITÁCORA CALIDAD DE AGUA '!CO190</f>
        <v>0</v>
      </c>
      <c r="T462" s="130"/>
      <c r="U462" s="130"/>
      <c r="V462" s="130"/>
      <c r="W462" s="81">
        <f>INDEX('Tabla datos 1'!E462:V462,MATCH(DASHBOARD!$B$96,'Tabla datos 1'!$E$1:$V$1,0))</f>
        <v>0</v>
      </c>
      <c r="X462" s="81">
        <f>INDEX('Tabla datos 1'!E462:V462,MATCH(DASHBOARD!$B$275,'Tabla datos 1'!$E$1:$V$1,0))</f>
        <v>0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2" customFormat="1" ht="15.75" thickBot="1" x14ac:dyDescent="0.3">
      <c r="A463" s="79">
        <v>462</v>
      </c>
      <c r="B463" s="80">
        <f t="shared" si="7"/>
        <v>46181</v>
      </c>
      <c r="C463" s="88" t="s">
        <v>144</v>
      </c>
      <c r="D463" s="89">
        <v>1</v>
      </c>
      <c r="E463" s="90">
        <f>'BITÁCORA CALIDAD DE AGUA '!AY191</f>
        <v>0</v>
      </c>
      <c r="F463" s="90">
        <f>'BITÁCORA CALIDAD DE AGUA '!BB191</f>
        <v>0</v>
      </c>
      <c r="G463" s="90">
        <f>'BITÁCORA CALIDAD DE AGUA '!BE191</f>
        <v>0</v>
      </c>
      <c r="H463" s="90">
        <f>'BITÁCORA CALIDAD DE AGUA '!BH191</f>
        <v>0</v>
      </c>
      <c r="I463" s="90">
        <f>'BITÁCORA CALIDAD DE AGUA '!BK191</f>
        <v>0</v>
      </c>
      <c r="J463" s="90">
        <f>'BITÁCORA CALIDAD DE AGUA '!BN191</f>
        <v>0</v>
      </c>
      <c r="K463" s="90">
        <f>'BITÁCORA CALIDAD DE AGUA '!BQ191</f>
        <v>0</v>
      </c>
      <c r="L463" s="90">
        <f>'BITÁCORA CALIDAD DE AGUA '!BT191</f>
        <v>0</v>
      </c>
      <c r="M463" s="90">
        <f>'BITÁCORA CALIDAD DE AGUA '!BW191</f>
        <v>0</v>
      </c>
      <c r="N463" s="90">
        <f>'BITÁCORA CALIDAD DE AGUA '!BZ191</f>
        <v>0</v>
      </c>
      <c r="O463" s="90">
        <f>'BITÁCORA CALIDAD DE AGUA '!CC191</f>
        <v>0</v>
      </c>
      <c r="P463" s="91">
        <f>'BITÁCORA CALIDAD DE AGUA '!CF191</f>
        <v>0</v>
      </c>
      <c r="Q463" s="91">
        <f>'BITÁCORA CALIDAD DE AGUA '!CI191</f>
        <v>0</v>
      </c>
      <c r="R463" s="91">
        <f>'BITÁCORA CALIDAD DE AGUA '!CL191</f>
        <v>0</v>
      </c>
      <c r="S463" s="91">
        <f>'BITÁCORA CALIDAD DE AGUA '!CO191</f>
        <v>0</v>
      </c>
      <c r="T463" s="131"/>
      <c r="U463" s="131"/>
      <c r="V463" s="131"/>
      <c r="W463" s="91">
        <f>INDEX('Tabla datos 1'!E463:V463,MATCH(DASHBOARD!$B$96,'Tabla datos 1'!$E$1:$V$1,0))</f>
        <v>0</v>
      </c>
      <c r="X463" s="91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6" customFormat="1" ht="12.2" customHeight="1" x14ac:dyDescent="0.25">
      <c r="A464" s="79">
        <v>463</v>
      </c>
      <c r="B464" s="97">
        <f t="shared" si="7"/>
        <v>46181</v>
      </c>
      <c r="C464" s="93" t="s">
        <v>125</v>
      </c>
      <c r="D464" s="94">
        <v>2</v>
      </c>
      <c r="E464" s="95">
        <f>'BITÁCORA CALIDAD DE AGUA '!AZ171</f>
        <v>0</v>
      </c>
      <c r="F464" s="95">
        <f>'BITÁCORA CALIDAD DE AGUA '!BC171</f>
        <v>0</v>
      </c>
      <c r="G464" s="95">
        <f>'BITÁCORA CALIDAD DE AGUA '!BF171</f>
        <v>0</v>
      </c>
      <c r="H464" s="95">
        <f>'BITÁCORA CALIDAD DE AGUA '!BI171</f>
        <v>0</v>
      </c>
      <c r="I464" s="95">
        <f>'BITÁCORA CALIDAD DE AGUA '!BL171</f>
        <v>0</v>
      </c>
      <c r="J464" s="95">
        <f>'BITÁCORA CALIDAD DE AGUA '!BO171</f>
        <v>0</v>
      </c>
      <c r="K464" s="95">
        <f>'BITÁCORA CALIDAD DE AGUA '!BR171</f>
        <v>0</v>
      </c>
      <c r="L464" s="95">
        <f>'BITÁCORA CALIDAD DE AGUA '!BU171</f>
        <v>0</v>
      </c>
      <c r="M464" s="95">
        <f>'BITÁCORA CALIDAD DE AGUA '!BX171</f>
        <v>0</v>
      </c>
      <c r="N464" s="95">
        <f>'BITÁCORA CALIDAD DE AGUA '!CA171</f>
        <v>0</v>
      </c>
      <c r="O464" s="95">
        <f>'BITÁCORA CALIDAD DE AGUA '!CD171</f>
        <v>0</v>
      </c>
      <c r="P464" s="93">
        <f>'BITÁCORA CALIDAD DE AGUA '!CG171</f>
        <v>0</v>
      </c>
      <c r="Q464" s="93">
        <f>'BITÁCORA CALIDAD DE AGUA '!CJ171</f>
        <v>0</v>
      </c>
      <c r="R464" s="93">
        <f>'BITÁCORA CALIDAD DE AGUA '!CM171</f>
        <v>0</v>
      </c>
      <c r="S464" s="93">
        <f>'BITÁCORA CALIDAD DE AGUA '!CP171</f>
        <v>0</v>
      </c>
      <c r="T464" s="132"/>
      <c r="U464" s="132"/>
      <c r="V464" s="132"/>
      <c r="W464" s="93">
        <f>INDEX('Tabla datos 1'!E464:V464,MATCH(DASHBOARD!$B$96,'Tabla datos 1'!$E$1:$V$1,0))</f>
        <v>0</v>
      </c>
      <c r="X464" s="93">
        <f>INDEX('Tabla datos 1'!E464:V464,MATCH(DASHBOARD!$B$275,'Tabla datos 1'!$E$1:$V$1,0))</f>
        <v>0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6" customFormat="1" ht="12.2" customHeight="1" x14ac:dyDescent="0.25">
      <c r="A465" s="79">
        <v>464</v>
      </c>
      <c r="B465" s="97">
        <f t="shared" si="7"/>
        <v>46181</v>
      </c>
      <c r="C465" s="98" t="s">
        <v>8</v>
      </c>
      <c r="D465" s="99">
        <v>2</v>
      </c>
      <c r="E465" s="100">
        <f>'BITÁCORA CALIDAD DE AGUA '!AZ172</f>
        <v>0</v>
      </c>
      <c r="F465" s="100">
        <f>'BITÁCORA CALIDAD DE AGUA '!BC172</f>
        <v>0</v>
      </c>
      <c r="G465" s="100">
        <f>'BITÁCORA CALIDAD DE AGUA '!BF172</f>
        <v>0</v>
      </c>
      <c r="H465" s="100">
        <f>'BITÁCORA CALIDAD DE AGUA '!BI172</f>
        <v>0</v>
      </c>
      <c r="I465" s="100">
        <f>'BITÁCORA CALIDAD DE AGUA '!BL172</f>
        <v>0</v>
      </c>
      <c r="J465" s="100">
        <f>'BITÁCORA CALIDAD DE AGUA '!BO172</f>
        <v>0</v>
      </c>
      <c r="K465" s="100">
        <f>'BITÁCORA CALIDAD DE AGUA '!BR172</f>
        <v>0</v>
      </c>
      <c r="L465" s="100">
        <f>'BITÁCORA CALIDAD DE AGUA '!BU172</f>
        <v>0</v>
      </c>
      <c r="M465" s="100">
        <f>'BITÁCORA CALIDAD DE AGUA '!BX172</f>
        <v>0</v>
      </c>
      <c r="N465" s="100">
        <f>'BITÁCORA CALIDAD DE AGUA '!CA172</f>
        <v>0</v>
      </c>
      <c r="O465" s="100">
        <f>'BITÁCORA CALIDAD DE AGUA '!CD172</f>
        <v>0</v>
      </c>
      <c r="P465" s="101">
        <f>'BITÁCORA CALIDAD DE AGUA '!CG172</f>
        <v>0</v>
      </c>
      <c r="Q465" s="101">
        <f>'BITÁCORA CALIDAD DE AGUA '!CJ172</f>
        <v>0</v>
      </c>
      <c r="R465" s="101">
        <f>'BITÁCORA CALIDAD DE AGUA '!CM172</f>
        <v>0</v>
      </c>
      <c r="S465" s="101">
        <f>'BITÁCORA CALIDAD DE AGUA '!CP172</f>
        <v>0</v>
      </c>
      <c r="T465" s="133"/>
      <c r="U465" s="133"/>
      <c r="V465" s="133"/>
      <c r="W465" s="101">
        <f>INDEX('Tabla datos 1'!E465:V465,MATCH(DASHBOARD!$B$96,'Tabla datos 1'!$E$1:$V$1,0))</f>
        <v>0</v>
      </c>
      <c r="X465" s="101">
        <f>INDEX('Tabla datos 1'!E465:V465,MATCH(DASHBOARD!$B$275,'Tabla datos 1'!$E$1:$V$1,0))</f>
        <v>0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6" customFormat="1" ht="12.2" customHeight="1" x14ac:dyDescent="0.25">
      <c r="A466" s="79">
        <v>465</v>
      </c>
      <c r="B466" s="97">
        <f t="shared" si="7"/>
        <v>46181</v>
      </c>
      <c r="C466" s="102" t="s">
        <v>126</v>
      </c>
      <c r="D466" s="99">
        <v>2</v>
      </c>
      <c r="E466" s="103">
        <f>'BITÁCORA CALIDAD DE AGUA '!AZ173</f>
        <v>0</v>
      </c>
      <c r="F466" s="103">
        <f>'BITÁCORA CALIDAD DE AGUA '!BC173</f>
        <v>0</v>
      </c>
      <c r="G466" s="103">
        <f>'BITÁCORA CALIDAD DE AGUA '!BF173</f>
        <v>0</v>
      </c>
      <c r="H466" s="103">
        <f>'BITÁCORA CALIDAD DE AGUA '!BI173</f>
        <v>0</v>
      </c>
      <c r="I466" s="103">
        <f>'BITÁCORA CALIDAD DE AGUA '!BL173</f>
        <v>0</v>
      </c>
      <c r="J466" s="103">
        <f>'BITÁCORA CALIDAD DE AGUA '!BO173</f>
        <v>0</v>
      </c>
      <c r="K466" s="103">
        <f>'BITÁCORA CALIDAD DE AGUA '!BR173</f>
        <v>0</v>
      </c>
      <c r="L466" s="103">
        <f>'BITÁCORA CALIDAD DE AGUA '!BU173</f>
        <v>0</v>
      </c>
      <c r="M466" s="103">
        <f>'BITÁCORA CALIDAD DE AGUA '!BX173</f>
        <v>0</v>
      </c>
      <c r="N466" s="103">
        <f>'BITÁCORA CALIDAD DE AGUA '!CA173</f>
        <v>0</v>
      </c>
      <c r="O466" s="103">
        <f>'BITÁCORA CALIDAD DE AGUA '!CD173</f>
        <v>0</v>
      </c>
      <c r="P466" s="102">
        <f>'BITÁCORA CALIDAD DE AGUA '!CG173</f>
        <v>0</v>
      </c>
      <c r="Q466" s="102">
        <f>'BITÁCORA CALIDAD DE AGUA '!CJ173</f>
        <v>0</v>
      </c>
      <c r="R466" s="102">
        <f>'BITÁCORA CALIDAD DE AGUA '!CM173</f>
        <v>0</v>
      </c>
      <c r="S466" s="102">
        <f>'BITÁCORA CALIDAD DE AGUA '!CP173</f>
        <v>0</v>
      </c>
      <c r="T466" s="134"/>
      <c r="U466" s="134"/>
      <c r="V466" s="134"/>
      <c r="W466" s="102">
        <f>INDEX('Tabla datos 1'!E466:V466,MATCH(DASHBOARD!$B$96,'Tabla datos 1'!$E$1:$V$1,0))</f>
        <v>0</v>
      </c>
      <c r="X466" s="102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6" customFormat="1" ht="12.2" customHeight="1" x14ac:dyDescent="0.25">
      <c r="A467" s="79">
        <v>466</v>
      </c>
      <c r="B467" s="97">
        <f t="shared" si="7"/>
        <v>46181</v>
      </c>
      <c r="C467" s="102" t="s">
        <v>127</v>
      </c>
      <c r="D467" s="99">
        <v>2</v>
      </c>
      <c r="E467" s="104">
        <f>'BITÁCORA CALIDAD DE AGUA '!AZ174</f>
        <v>0</v>
      </c>
      <c r="F467" s="104">
        <f>'BITÁCORA CALIDAD DE AGUA '!BC174</f>
        <v>0</v>
      </c>
      <c r="G467" s="104">
        <f>'BITÁCORA CALIDAD DE AGUA '!BF174</f>
        <v>0</v>
      </c>
      <c r="H467" s="104">
        <f>'BITÁCORA CALIDAD DE AGUA '!BI174</f>
        <v>0</v>
      </c>
      <c r="I467" s="104">
        <f>'BITÁCORA CALIDAD DE AGUA '!BL174</f>
        <v>0</v>
      </c>
      <c r="J467" s="104">
        <f>'BITÁCORA CALIDAD DE AGUA '!BO174</f>
        <v>0</v>
      </c>
      <c r="K467" s="104">
        <f>'BITÁCORA CALIDAD DE AGUA '!BR174</f>
        <v>0</v>
      </c>
      <c r="L467" s="104">
        <f>'BITÁCORA CALIDAD DE AGUA '!BU174</f>
        <v>0</v>
      </c>
      <c r="M467" s="104">
        <f>'BITÁCORA CALIDAD DE AGUA '!BX174</f>
        <v>0</v>
      </c>
      <c r="N467" s="104">
        <f>'BITÁCORA CALIDAD DE AGUA '!CA174</f>
        <v>0</v>
      </c>
      <c r="O467" s="104">
        <f>'BITÁCORA CALIDAD DE AGUA '!CD174</f>
        <v>0</v>
      </c>
      <c r="P467" s="98">
        <f>'BITÁCORA CALIDAD DE AGUA '!CG174</f>
        <v>0</v>
      </c>
      <c r="Q467" s="98">
        <f>'BITÁCORA CALIDAD DE AGUA '!CJ174</f>
        <v>0</v>
      </c>
      <c r="R467" s="98">
        <f>'BITÁCORA CALIDAD DE AGUA '!CM174</f>
        <v>0</v>
      </c>
      <c r="S467" s="98">
        <f>'BITÁCORA CALIDAD DE AGUA '!CP174</f>
        <v>0</v>
      </c>
      <c r="T467" s="135"/>
      <c r="U467" s="135"/>
      <c r="V467" s="135"/>
      <c r="W467" s="98">
        <f>INDEX('Tabla datos 1'!E467:V467,MATCH(DASHBOARD!$B$96,'Tabla datos 1'!$E$1:$V$1,0))</f>
        <v>0</v>
      </c>
      <c r="X467" s="98">
        <f>INDEX('Tabla datos 1'!E467:V467,MATCH(DASHBOARD!$B$275,'Tabla datos 1'!$E$1:$V$1,0))</f>
        <v>0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6" customFormat="1" ht="12.2" customHeight="1" x14ac:dyDescent="0.25">
      <c r="A468" s="79">
        <v>467</v>
      </c>
      <c r="B468" s="97">
        <f t="shared" si="7"/>
        <v>46181</v>
      </c>
      <c r="C468" s="102" t="s">
        <v>128</v>
      </c>
      <c r="D468" s="99">
        <v>2</v>
      </c>
      <c r="E468" s="104">
        <f>'BITÁCORA CALIDAD DE AGUA '!AZ175</f>
        <v>0</v>
      </c>
      <c r="F468" s="104">
        <f>'BITÁCORA CALIDAD DE AGUA '!BC175</f>
        <v>0</v>
      </c>
      <c r="G468" s="104">
        <f>'BITÁCORA CALIDAD DE AGUA '!BF175</f>
        <v>0</v>
      </c>
      <c r="H468" s="104">
        <f>'BITÁCORA CALIDAD DE AGUA '!BI175</f>
        <v>0</v>
      </c>
      <c r="I468" s="104">
        <f>'BITÁCORA CALIDAD DE AGUA '!BL175</f>
        <v>0</v>
      </c>
      <c r="J468" s="104">
        <f>'BITÁCORA CALIDAD DE AGUA '!BO175</f>
        <v>0</v>
      </c>
      <c r="K468" s="104">
        <f>'BITÁCORA CALIDAD DE AGUA '!BR175</f>
        <v>0</v>
      </c>
      <c r="L468" s="104">
        <f>'BITÁCORA CALIDAD DE AGUA '!BU175</f>
        <v>0</v>
      </c>
      <c r="M468" s="104">
        <f>'BITÁCORA CALIDAD DE AGUA '!BX175</f>
        <v>0</v>
      </c>
      <c r="N468" s="104">
        <f>'BITÁCORA CALIDAD DE AGUA '!CA175</f>
        <v>0</v>
      </c>
      <c r="O468" s="104">
        <f>'BITÁCORA CALIDAD DE AGUA '!CD175</f>
        <v>0</v>
      </c>
      <c r="P468" s="98">
        <f>'BITÁCORA CALIDAD DE AGUA '!CG175</f>
        <v>0</v>
      </c>
      <c r="Q468" s="98">
        <f>'BITÁCORA CALIDAD DE AGUA '!CJ175</f>
        <v>0</v>
      </c>
      <c r="R468" s="98">
        <f>'BITÁCORA CALIDAD DE AGUA '!CM175</f>
        <v>0</v>
      </c>
      <c r="S468" s="98">
        <f>'BITÁCORA CALIDAD DE AGUA '!CP175</f>
        <v>0</v>
      </c>
      <c r="T468" s="135"/>
      <c r="U468" s="135"/>
      <c r="V468" s="135"/>
      <c r="W468" s="98">
        <f>INDEX('Tabla datos 1'!E468:V468,MATCH(DASHBOARD!$B$96,'Tabla datos 1'!$E$1:$V$1,0))</f>
        <v>0</v>
      </c>
      <c r="X468" s="98">
        <f>INDEX('Tabla datos 1'!E468:V468,MATCH(DASHBOARD!$B$275,'Tabla datos 1'!$E$1:$V$1,0))</f>
        <v>0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6" customFormat="1" ht="12.2" customHeight="1" x14ac:dyDescent="0.25">
      <c r="A469" s="79">
        <v>468</v>
      </c>
      <c r="B469" s="97">
        <f t="shared" si="7"/>
        <v>46181</v>
      </c>
      <c r="C469" s="102" t="s">
        <v>129</v>
      </c>
      <c r="D469" s="99">
        <v>2</v>
      </c>
      <c r="E469" s="104">
        <f>'BITÁCORA CALIDAD DE AGUA '!AZ176</f>
        <v>0</v>
      </c>
      <c r="F469" s="104">
        <f>'BITÁCORA CALIDAD DE AGUA '!BC176</f>
        <v>0</v>
      </c>
      <c r="G469" s="104">
        <f>'BITÁCORA CALIDAD DE AGUA '!BF176</f>
        <v>0</v>
      </c>
      <c r="H469" s="104">
        <f>'BITÁCORA CALIDAD DE AGUA '!BI176</f>
        <v>0</v>
      </c>
      <c r="I469" s="104">
        <f>'BITÁCORA CALIDAD DE AGUA '!BL176</f>
        <v>0</v>
      </c>
      <c r="J469" s="104">
        <f>'BITÁCORA CALIDAD DE AGUA '!BO176</f>
        <v>0</v>
      </c>
      <c r="K469" s="104">
        <f>'BITÁCORA CALIDAD DE AGUA '!BR176</f>
        <v>0</v>
      </c>
      <c r="L469" s="104">
        <f>'BITÁCORA CALIDAD DE AGUA '!BU176</f>
        <v>0</v>
      </c>
      <c r="M469" s="104">
        <f>'BITÁCORA CALIDAD DE AGUA '!BX176</f>
        <v>0</v>
      </c>
      <c r="N469" s="104">
        <f>'BITÁCORA CALIDAD DE AGUA '!CA176</f>
        <v>0</v>
      </c>
      <c r="O469" s="104">
        <f>'BITÁCORA CALIDAD DE AGUA '!CD176</f>
        <v>0</v>
      </c>
      <c r="P469" s="98">
        <f>'BITÁCORA CALIDAD DE AGUA '!CG176</f>
        <v>0</v>
      </c>
      <c r="Q469" s="98">
        <f>'BITÁCORA CALIDAD DE AGUA '!CJ176</f>
        <v>0</v>
      </c>
      <c r="R469" s="98">
        <f>'BITÁCORA CALIDAD DE AGUA '!CM176</f>
        <v>0</v>
      </c>
      <c r="S469" s="98">
        <f>'BITÁCORA CALIDAD DE AGUA '!CP176</f>
        <v>0</v>
      </c>
      <c r="T469" s="135"/>
      <c r="U469" s="135"/>
      <c r="V469" s="135"/>
      <c r="W469" s="98">
        <f>INDEX('Tabla datos 1'!E469:V469,MATCH(DASHBOARD!$B$96,'Tabla datos 1'!$E$1:$V$1,0))</f>
        <v>0</v>
      </c>
      <c r="X469" s="98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6" customFormat="1" ht="12.2" customHeight="1" x14ac:dyDescent="0.25">
      <c r="A470" s="79">
        <v>469</v>
      </c>
      <c r="B470" s="97">
        <f t="shared" si="7"/>
        <v>46181</v>
      </c>
      <c r="C470" s="102" t="s">
        <v>130</v>
      </c>
      <c r="D470" s="99">
        <v>2</v>
      </c>
      <c r="E470" s="104">
        <f>'BITÁCORA CALIDAD DE AGUA '!AZ177</f>
        <v>0</v>
      </c>
      <c r="F470" s="104">
        <f>'BITÁCORA CALIDAD DE AGUA '!BC177</f>
        <v>0</v>
      </c>
      <c r="G470" s="104">
        <f>'BITÁCORA CALIDAD DE AGUA '!BF177</f>
        <v>0</v>
      </c>
      <c r="H470" s="104">
        <f>'BITÁCORA CALIDAD DE AGUA '!BI177</f>
        <v>0</v>
      </c>
      <c r="I470" s="104">
        <f>'BITÁCORA CALIDAD DE AGUA '!BL177</f>
        <v>0</v>
      </c>
      <c r="J470" s="104">
        <f>'BITÁCORA CALIDAD DE AGUA '!BO177</f>
        <v>0</v>
      </c>
      <c r="K470" s="104">
        <f>'BITÁCORA CALIDAD DE AGUA '!BR177</f>
        <v>0</v>
      </c>
      <c r="L470" s="104">
        <f>'BITÁCORA CALIDAD DE AGUA '!BU177</f>
        <v>0</v>
      </c>
      <c r="M470" s="104">
        <f>'BITÁCORA CALIDAD DE AGUA '!BX177</f>
        <v>0</v>
      </c>
      <c r="N470" s="104">
        <f>'BITÁCORA CALIDAD DE AGUA '!CA177</f>
        <v>0</v>
      </c>
      <c r="O470" s="104">
        <f>'BITÁCORA CALIDAD DE AGUA '!CD177</f>
        <v>0</v>
      </c>
      <c r="P470" s="98">
        <f>'BITÁCORA CALIDAD DE AGUA '!CG177</f>
        <v>0</v>
      </c>
      <c r="Q470" s="98">
        <f>'BITÁCORA CALIDAD DE AGUA '!CJ177</f>
        <v>0</v>
      </c>
      <c r="R470" s="98">
        <f>'BITÁCORA CALIDAD DE AGUA '!CM177</f>
        <v>0</v>
      </c>
      <c r="S470" s="98">
        <f>'BITÁCORA CALIDAD DE AGUA '!CP177</f>
        <v>0</v>
      </c>
      <c r="T470" s="135"/>
      <c r="U470" s="135"/>
      <c r="V470" s="135"/>
      <c r="W470" s="98">
        <f>INDEX('Tabla datos 1'!E470:V470,MATCH(DASHBOARD!$B$96,'Tabla datos 1'!$E$1:$V$1,0))</f>
        <v>0</v>
      </c>
      <c r="X470" s="98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6" customFormat="1" ht="12.2" customHeight="1" x14ac:dyDescent="0.25">
      <c r="A471" s="79">
        <v>470</v>
      </c>
      <c r="B471" s="97">
        <f t="shared" si="7"/>
        <v>46181</v>
      </c>
      <c r="C471" s="102" t="s">
        <v>131</v>
      </c>
      <c r="D471" s="99">
        <v>2</v>
      </c>
      <c r="E471" s="104">
        <f>'BITÁCORA CALIDAD DE AGUA '!AZ178</f>
        <v>0</v>
      </c>
      <c r="F471" s="104">
        <f>'BITÁCORA CALIDAD DE AGUA '!BC178</f>
        <v>0</v>
      </c>
      <c r="G471" s="104">
        <f>'BITÁCORA CALIDAD DE AGUA '!BF178</f>
        <v>0</v>
      </c>
      <c r="H471" s="104">
        <f>'BITÁCORA CALIDAD DE AGUA '!BI178</f>
        <v>0</v>
      </c>
      <c r="I471" s="104">
        <f>'BITÁCORA CALIDAD DE AGUA '!BL178</f>
        <v>0</v>
      </c>
      <c r="J471" s="104">
        <f>'BITÁCORA CALIDAD DE AGUA '!BO178</f>
        <v>0</v>
      </c>
      <c r="K471" s="104">
        <f>'BITÁCORA CALIDAD DE AGUA '!BR178</f>
        <v>0</v>
      </c>
      <c r="L471" s="104">
        <f>'BITÁCORA CALIDAD DE AGUA '!BU178</f>
        <v>0</v>
      </c>
      <c r="M471" s="104">
        <f>'BITÁCORA CALIDAD DE AGUA '!BX178</f>
        <v>0</v>
      </c>
      <c r="N471" s="104">
        <f>'BITÁCORA CALIDAD DE AGUA '!CA178</f>
        <v>0</v>
      </c>
      <c r="O471" s="104">
        <f>'BITÁCORA CALIDAD DE AGUA '!CD178</f>
        <v>0</v>
      </c>
      <c r="P471" s="98">
        <f>'BITÁCORA CALIDAD DE AGUA '!CG178</f>
        <v>0</v>
      </c>
      <c r="Q471" s="98">
        <f>'BITÁCORA CALIDAD DE AGUA '!CJ178</f>
        <v>0</v>
      </c>
      <c r="R471" s="98">
        <f>'BITÁCORA CALIDAD DE AGUA '!CM178</f>
        <v>0</v>
      </c>
      <c r="S471" s="98">
        <f>'BITÁCORA CALIDAD DE AGUA '!CP178</f>
        <v>0</v>
      </c>
      <c r="T471" s="135"/>
      <c r="U471" s="135"/>
      <c r="V471" s="135"/>
      <c r="W471" s="98">
        <f>INDEX('Tabla datos 1'!E471:V471,MATCH(DASHBOARD!$B$96,'Tabla datos 1'!$E$1:$V$1,0))</f>
        <v>0</v>
      </c>
      <c r="X471" s="98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6" customFormat="1" ht="12.2" customHeight="1" x14ac:dyDescent="0.25">
      <c r="A472" s="79">
        <v>471</v>
      </c>
      <c r="B472" s="97">
        <f t="shared" si="7"/>
        <v>46181</v>
      </c>
      <c r="C472" s="102" t="s">
        <v>132</v>
      </c>
      <c r="D472" s="99">
        <v>2</v>
      </c>
      <c r="E472" s="104">
        <f>'BITÁCORA CALIDAD DE AGUA '!AZ179</f>
        <v>0</v>
      </c>
      <c r="F472" s="104">
        <f>'BITÁCORA CALIDAD DE AGUA '!BC179</f>
        <v>0</v>
      </c>
      <c r="G472" s="104">
        <f>'BITÁCORA CALIDAD DE AGUA '!BF179</f>
        <v>0</v>
      </c>
      <c r="H472" s="104">
        <f>'BITÁCORA CALIDAD DE AGUA '!BI179</f>
        <v>0</v>
      </c>
      <c r="I472" s="104">
        <f>'BITÁCORA CALIDAD DE AGUA '!BL179</f>
        <v>0</v>
      </c>
      <c r="J472" s="104">
        <f>'BITÁCORA CALIDAD DE AGUA '!BO179</f>
        <v>0</v>
      </c>
      <c r="K472" s="104">
        <f>'BITÁCORA CALIDAD DE AGUA '!BR179</f>
        <v>0</v>
      </c>
      <c r="L472" s="104">
        <f>'BITÁCORA CALIDAD DE AGUA '!BU179</f>
        <v>0</v>
      </c>
      <c r="M472" s="104">
        <f>'BITÁCORA CALIDAD DE AGUA '!BX179</f>
        <v>0</v>
      </c>
      <c r="N472" s="104">
        <f>'BITÁCORA CALIDAD DE AGUA '!CA179</f>
        <v>0</v>
      </c>
      <c r="O472" s="104">
        <f>'BITÁCORA CALIDAD DE AGUA '!CD179</f>
        <v>0</v>
      </c>
      <c r="P472" s="98">
        <f>'BITÁCORA CALIDAD DE AGUA '!CG179</f>
        <v>0</v>
      </c>
      <c r="Q472" s="98">
        <f>'BITÁCORA CALIDAD DE AGUA '!CJ179</f>
        <v>0</v>
      </c>
      <c r="R472" s="98">
        <f>'BITÁCORA CALIDAD DE AGUA '!CM179</f>
        <v>0</v>
      </c>
      <c r="S472" s="98">
        <f>'BITÁCORA CALIDAD DE AGUA '!CP179</f>
        <v>0</v>
      </c>
      <c r="T472" s="135"/>
      <c r="U472" s="135"/>
      <c r="V472" s="135"/>
      <c r="W472" s="98">
        <f>INDEX('Tabla datos 1'!E472:V472,MATCH(DASHBOARD!$B$96,'Tabla datos 1'!$E$1:$V$1,0))</f>
        <v>0</v>
      </c>
      <c r="X472" s="98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6" customFormat="1" ht="12.2" customHeight="1" x14ac:dyDescent="0.25">
      <c r="A473" s="79">
        <v>472</v>
      </c>
      <c r="B473" s="97">
        <f t="shared" si="7"/>
        <v>46181</v>
      </c>
      <c r="C473" s="102" t="s">
        <v>133</v>
      </c>
      <c r="D473" s="99">
        <v>2</v>
      </c>
      <c r="E473" s="104">
        <f>'BITÁCORA CALIDAD DE AGUA '!AZ180</f>
        <v>0</v>
      </c>
      <c r="F473" s="104">
        <f>'BITÁCORA CALIDAD DE AGUA '!BC180</f>
        <v>0</v>
      </c>
      <c r="G473" s="104">
        <f>'BITÁCORA CALIDAD DE AGUA '!BF180</f>
        <v>0</v>
      </c>
      <c r="H473" s="104">
        <f>'BITÁCORA CALIDAD DE AGUA '!BI180</f>
        <v>0</v>
      </c>
      <c r="I473" s="104">
        <f>'BITÁCORA CALIDAD DE AGUA '!BL180</f>
        <v>0</v>
      </c>
      <c r="J473" s="104">
        <f>'BITÁCORA CALIDAD DE AGUA '!BO180</f>
        <v>0</v>
      </c>
      <c r="K473" s="104">
        <f>'BITÁCORA CALIDAD DE AGUA '!BR180</f>
        <v>0</v>
      </c>
      <c r="L473" s="104">
        <f>'BITÁCORA CALIDAD DE AGUA '!BU180</f>
        <v>0</v>
      </c>
      <c r="M473" s="104">
        <f>'BITÁCORA CALIDAD DE AGUA '!BX180</f>
        <v>0</v>
      </c>
      <c r="N473" s="104">
        <f>'BITÁCORA CALIDAD DE AGUA '!CA180</f>
        <v>0</v>
      </c>
      <c r="O473" s="104">
        <f>'BITÁCORA CALIDAD DE AGUA '!CD180</f>
        <v>0</v>
      </c>
      <c r="P473" s="98">
        <f>'BITÁCORA CALIDAD DE AGUA '!CG180</f>
        <v>0</v>
      </c>
      <c r="Q473" s="98">
        <f>'BITÁCORA CALIDAD DE AGUA '!CJ180</f>
        <v>0</v>
      </c>
      <c r="R473" s="98">
        <f>'BITÁCORA CALIDAD DE AGUA '!CM180</f>
        <v>0</v>
      </c>
      <c r="S473" s="98">
        <f>'BITÁCORA CALIDAD DE AGUA '!CP180</f>
        <v>0</v>
      </c>
      <c r="T473" s="135"/>
      <c r="U473" s="135"/>
      <c r="V473" s="135"/>
      <c r="W473" s="98">
        <f>INDEX('Tabla datos 1'!E473:V473,MATCH(DASHBOARD!$B$96,'Tabla datos 1'!$E$1:$V$1,0))</f>
        <v>0</v>
      </c>
      <c r="X473" s="98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6" customFormat="1" ht="12.2" customHeight="1" x14ac:dyDescent="0.25">
      <c r="A474" s="79">
        <v>473</v>
      </c>
      <c r="B474" s="97">
        <f t="shared" si="7"/>
        <v>46181</v>
      </c>
      <c r="C474" s="102" t="s">
        <v>134</v>
      </c>
      <c r="D474" s="99">
        <v>2</v>
      </c>
      <c r="E474" s="104">
        <f>'BITÁCORA CALIDAD DE AGUA '!AZ181</f>
        <v>0</v>
      </c>
      <c r="F474" s="104">
        <f>'BITÁCORA CALIDAD DE AGUA '!BC181</f>
        <v>0</v>
      </c>
      <c r="G474" s="104">
        <f>'BITÁCORA CALIDAD DE AGUA '!BF181</f>
        <v>0</v>
      </c>
      <c r="H474" s="104">
        <f>'BITÁCORA CALIDAD DE AGUA '!BI181</f>
        <v>0</v>
      </c>
      <c r="I474" s="104">
        <f>'BITÁCORA CALIDAD DE AGUA '!BL181</f>
        <v>0</v>
      </c>
      <c r="J474" s="104">
        <f>'BITÁCORA CALIDAD DE AGUA '!BO181</f>
        <v>0</v>
      </c>
      <c r="K474" s="104">
        <f>'BITÁCORA CALIDAD DE AGUA '!BR181</f>
        <v>0</v>
      </c>
      <c r="L474" s="104">
        <f>'BITÁCORA CALIDAD DE AGUA '!BU181</f>
        <v>0</v>
      </c>
      <c r="M474" s="104">
        <f>'BITÁCORA CALIDAD DE AGUA '!BX181</f>
        <v>0</v>
      </c>
      <c r="N474" s="104">
        <f>'BITÁCORA CALIDAD DE AGUA '!CA181</f>
        <v>0</v>
      </c>
      <c r="O474" s="104">
        <f>'BITÁCORA CALIDAD DE AGUA '!CD181</f>
        <v>0</v>
      </c>
      <c r="P474" s="98">
        <f>'BITÁCORA CALIDAD DE AGUA '!CG181</f>
        <v>0</v>
      </c>
      <c r="Q474" s="98">
        <f>'BITÁCORA CALIDAD DE AGUA '!CJ181</f>
        <v>0</v>
      </c>
      <c r="R474" s="98">
        <f>'BITÁCORA CALIDAD DE AGUA '!CM181</f>
        <v>0</v>
      </c>
      <c r="S474" s="98">
        <f>'BITÁCORA CALIDAD DE AGUA '!CP181</f>
        <v>0</v>
      </c>
      <c r="T474" s="135"/>
      <c r="U474" s="135"/>
      <c r="V474" s="135"/>
      <c r="W474" s="98">
        <f>INDEX('Tabla datos 1'!E474:V474,MATCH(DASHBOARD!$B$96,'Tabla datos 1'!$E$1:$V$1,0))</f>
        <v>0</v>
      </c>
      <c r="X474" s="98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6" customFormat="1" ht="12.2" customHeight="1" x14ac:dyDescent="0.25">
      <c r="A475" s="79">
        <v>474</v>
      </c>
      <c r="B475" s="97">
        <f t="shared" si="7"/>
        <v>46181</v>
      </c>
      <c r="C475" s="102" t="s">
        <v>135</v>
      </c>
      <c r="D475" s="99">
        <v>2</v>
      </c>
      <c r="E475" s="104">
        <f>'BITÁCORA CALIDAD DE AGUA '!AZ182</f>
        <v>0</v>
      </c>
      <c r="F475" s="104">
        <f>'BITÁCORA CALIDAD DE AGUA '!BC182</f>
        <v>0</v>
      </c>
      <c r="G475" s="104">
        <f>'BITÁCORA CALIDAD DE AGUA '!BF182</f>
        <v>0</v>
      </c>
      <c r="H475" s="104">
        <f>'BITÁCORA CALIDAD DE AGUA '!BI182</f>
        <v>0</v>
      </c>
      <c r="I475" s="104">
        <f>'BITÁCORA CALIDAD DE AGUA '!BL182</f>
        <v>0</v>
      </c>
      <c r="J475" s="104">
        <f>'BITÁCORA CALIDAD DE AGUA '!BO182</f>
        <v>0</v>
      </c>
      <c r="K475" s="104">
        <f>'BITÁCORA CALIDAD DE AGUA '!BR182</f>
        <v>0</v>
      </c>
      <c r="L475" s="104">
        <f>'BITÁCORA CALIDAD DE AGUA '!BU182</f>
        <v>0</v>
      </c>
      <c r="M475" s="104">
        <f>'BITÁCORA CALIDAD DE AGUA '!BX182</f>
        <v>0</v>
      </c>
      <c r="N475" s="104">
        <f>'BITÁCORA CALIDAD DE AGUA '!CA182</f>
        <v>0</v>
      </c>
      <c r="O475" s="104">
        <f>'BITÁCORA CALIDAD DE AGUA '!CD182</f>
        <v>0</v>
      </c>
      <c r="P475" s="98">
        <f>'BITÁCORA CALIDAD DE AGUA '!CG182</f>
        <v>0</v>
      </c>
      <c r="Q475" s="98">
        <f>'BITÁCORA CALIDAD DE AGUA '!CJ182</f>
        <v>0</v>
      </c>
      <c r="R475" s="98">
        <f>'BITÁCORA CALIDAD DE AGUA '!CM182</f>
        <v>0</v>
      </c>
      <c r="S475" s="98">
        <f>'BITÁCORA CALIDAD DE AGUA '!CP182</f>
        <v>0</v>
      </c>
      <c r="T475" s="135"/>
      <c r="U475" s="135"/>
      <c r="V475" s="135"/>
      <c r="W475" s="98">
        <f>INDEX('Tabla datos 1'!E475:V475,MATCH(DASHBOARD!$B$96,'Tabla datos 1'!$E$1:$V$1,0))</f>
        <v>0</v>
      </c>
      <c r="X475" s="98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6" customFormat="1" ht="12.2" customHeight="1" x14ac:dyDescent="0.25">
      <c r="A476" s="79">
        <v>475</v>
      </c>
      <c r="B476" s="97">
        <f t="shared" si="7"/>
        <v>46181</v>
      </c>
      <c r="C476" s="102" t="s">
        <v>136</v>
      </c>
      <c r="D476" s="99">
        <v>2</v>
      </c>
      <c r="E476" s="104">
        <f>'BITÁCORA CALIDAD DE AGUA '!AZ183</f>
        <v>0</v>
      </c>
      <c r="F476" s="104">
        <f>'BITÁCORA CALIDAD DE AGUA '!BC183</f>
        <v>0</v>
      </c>
      <c r="G476" s="104">
        <f>'BITÁCORA CALIDAD DE AGUA '!BF183</f>
        <v>0</v>
      </c>
      <c r="H476" s="104">
        <f>'BITÁCORA CALIDAD DE AGUA '!BI183</f>
        <v>0</v>
      </c>
      <c r="I476" s="104">
        <f>'BITÁCORA CALIDAD DE AGUA '!BL183</f>
        <v>0</v>
      </c>
      <c r="J476" s="104">
        <f>'BITÁCORA CALIDAD DE AGUA '!BO183</f>
        <v>0</v>
      </c>
      <c r="K476" s="104">
        <f>'BITÁCORA CALIDAD DE AGUA '!BR183</f>
        <v>0</v>
      </c>
      <c r="L476" s="104">
        <f>'BITÁCORA CALIDAD DE AGUA '!BU183</f>
        <v>0</v>
      </c>
      <c r="M476" s="104">
        <f>'BITÁCORA CALIDAD DE AGUA '!BX183</f>
        <v>0</v>
      </c>
      <c r="N476" s="104">
        <f>'BITÁCORA CALIDAD DE AGUA '!CA183</f>
        <v>0</v>
      </c>
      <c r="O476" s="104">
        <f>'BITÁCORA CALIDAD DE AGUA '!CD183</f>
        <v>0</v>
      </c>
      <c r="P476" s="98">
        <f>'BITÁCORA CALIDAD DE AGUA '!CG183</f>
        <v>0</v>
      </c>
      <c r="Q476" s="98">
        <f>'BITÁCORA CALIDAD DE AGUA '!CJ183</f>
        <v>0</v>
      </c>
      <c r="R476" s="98">
        <f>'BITÁCORA CALIDAD DE AGUA '!CM183</f>
        <v>0</v>
      </c>
      <c r="S476" s="98">
        <f>'BITÁCORA CALIDAD DE AGUA '!CP183</f>
        <v>0</v>
      </c>
      <c r="T476" s="135"/>
      <c r="U476" s="135"/>
      <c r="V476" s="135"/>
      <c r="W476" s="98">
        <f>INDEX('Tabla datos 1'!E476:V476,MATCH(DASHBOARD!$B$96,'Tabla datos 1'!$E$1:$V$1,0))</f>
        <v>0</v>
      </c>
      <c r="X476" s="98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6" customFormat="1" ht="12.2" customHeight="1" x14ac:dyDescent="0.25">
      <c r="A477" s="79">
        <v>476</v>
      </c>
      <c r="B477" s="97">
        <f t="shared" si="7"/>
        <v>46181</v>
      </c>
      <c r="C477" s="102" t="s">
        <v>137</v>
      </c>
      <c r="D477" s="99">
        <v>2</v>
      </c>
      <c r="E477" s="104">
        <f>'BITÁCORA CALIDAD DE AGUA '!AZ184</f>
        <v>0</v>
      </c>
      <c r="F477" s="104">
        <f>'BITÁCORA CALIDAD DE AGUA '!BC184</f>
        <v>0</v>
      </c>
      <c r="G477" s="104">
        <f>'BITÁCORA CALIDAD DE AGUA '!BF184</f>
        <v>0</v>
      </c>
      <c r="H477" s="104">
        <f>'BITÁCORA CALIDAD DE AGUA '!BI184</f>
        <v>0</v>
      </c>
      <c r="I477" s="104">
        <f>'BITÁCORA CALIDAD DE AGUA '!BL184</f>
        <v>0</v>
      </c>
      <c r="J477" s="104">
        <f>'BITÁCORA CALIDAD DE AGUA '!BO184</f>
        <v>0</v>
      </c>
      <c r="K477" s="104">
        <f>'BITÁCORA CALIDAD DE AGUA '!BR184</f>
        <v>0</v>
      </c>
      <c r="L477" s="104">
        <f>'BITÁCORA CALIDAD DE AGUA '!BU184</f>
        <v>0</v>
      </c>
      <c r="M477" s="104">
        <f>'BITÁCORA CALIDAD DE AGUA '!BX184</f>
        <v>0</v>
      </c>
      <c r="N477" s="104">
        <f>'BITÁCORA CALIDAD DE AGUA '!CA184</f>
        <v>0</v>
      </c>
      <c r="O477" s="104">
        <f>'BITÁCORA CALIDAD DE AGUA '!CD184</f>
        <v>0</v>
      </c>
      <c r="P477" s="98">
        <f>'BITÁCORA CALIDAD DE AGUA '!CG184</f>
        <v>0</v>
      </c>
      <c r="Q477" s="98">
        <f>'BITÁCORA CALIDAD DE AGUA '!CJ184</f>
        <v>0</v>
      </c>
      <c r="R477" s="98">
        <f>'BITÁCORA CALIDAD DE AGUA '!CM184</f>
        <v>0</v>
      </c>
      <c r="S477" s="98">
        <f>'BITÁCORA CALIDAD DE AGUA '!CP184</f>
        <v>0</v>
      </c>
      <c r="T477" s="135"/>
      <c r="U477" s="135"/>
      <c r="V477" s="135"/>
      <c r="W477" s="98">
        <f>INDEX('Tabla datos 1'!E477:V477,MATCH(DASHBOARD!$B$96,'Tabla datos 1'!$E$1:$V$1,0))</f>
        <v>0</v>
      </c>
      <c r="X477" s="98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6" customFormat="1" ht="12.2" customHeight="1" x14ac:dyDescent="0.25">
      <c r="A478" s="79">
        <v>477</v>
      </c>
      <c r="B478" s="97">
        <f t="shared" si="7"/>
        <v>46181</v>
      </c>
      <c r="C478" s="102" t="s">
        <v>138</v>
      </c>
      <c r="D478" s="99">
        <v>2</v>
      </c>
      <c r="E478" s="104">
        <f>'BITÁCORA CALIDAD DE AGUA '!AZ185</f>
        <v>0</v>
      </c>
      <c r="F478" s="104">
        <f>'BITÁCORA CALIDAD DE AGUA '!BC185</f>
        <v>0</v>
      </c>
      <c r="G478" s="104">
        <f>'BITÁCORA CALIDAD DE AGUA '!BF185</f>
        <v>0</v>
      </c>
      <c r="H478" s="104">
        <f>'BITÁCORA CALIDAD DE AGUA '!BI185</f>
        <v>0</v>
      </c>
      <c r="I478" s="104">
        <f>'BITÁCORA CALIDAD DE AGUA '!BL185</f>
        <v>0</v>
      </c>
      <c r="J478" s="104">
        <f>'BITÁCORA CALIDAD DE AGUA '!BO185</f>
        <v>0</v>
      </c>
      <c r="K478" s="104">
        <f>'BITÁCORA CALIDAD DE AGUA '!BR185</f>
        <v>0</v>
      </c>
      <c r="L478" s="104">
        <f>'BITÁCORA CALIDAD DE AGUA '!BU185</f>
        <v>0</v>
      </c>
      <c r="M478" s="104">
        <f>'BITÁCORA CALIDAD DE AGUA '!BX185</f>
        <v>0</v>
      </c>
      <c r="N478" s="104">
        <f>'BITÁCORA CALIDAD DE AGUA '!CA185</f>
        <v>0</v>
      </c>
      <c r="O478" s="104">
        <f>'BITÁCORA CALIDAD DE AGUA '!CD185</f>
        <v>0</v>
      </c>
      <c r="P478" s="98">
        <f>'BITÁCORA CALIDAD DE AGUA '!CG185</f>
        <v>0</v>
      </c>
      <c r="Q478" s="98">
        <f>'BITÁCORA CALIDAD DE AGUA '!CJ185</f>
        <v>0</v>
      </c>
      <c r="R478" s="98">
        <f>'BITÁCORA CALIDAD DE AGUA '!CM185</f>
        <v>0</v>
      </c>
      <c r="S478" s="98">
        <f>'BITÁCORA CALIDAD DE AGUA '!CP185</f>
        <v>0</v>
      </c>
      <c r="T478" s="135"/>
      <c r="U478" s="135"/>
      <c r="V478" s="135"/>
      <c r="W478" s="98">
        <f>INDEX('Tabla datos 1'!E478:V478,MATCH(DASHBOARD!$B$96,'Tabla datos 1'!$E$1:$V$1,0))</f>
        <v>0</v>
      </c>
      <c r="X478" s="98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6" customFormat="1" ht="12.2" customHeight="1" x14ac:dyDescent="0.25">
      <c r="A479" s="79">
        <v>478</v>
      </c>
      <c r="B479" s="97">
        <f t="shared" si="7"/>
        <v>46181</v>
      </c>
      <c r="C479" s="102" t="s">
        <v>139</v>
      </c>
      <c r="D479" s="99">
        <v>2</v>
      </c>
      <c r="E479" s="104">
        <f>'BITÁCORA CALIDAD DE AGUA '!AZ186</f>
        <v>0</v>
      </c>
      <c r="F479" s="104">
        <f>'BITÁCORA CALIDAD DE AGUA '!BC186</f>
        <v>0</v>
      </c>
      <c r="G479" s="104">
        <f>'BITÁCORA CALIDAD DE AGUA '!BF186</f>
        <v>0</v>
      </c>
      <c r="H479" s="104">
        <f>'BITÁCORA CALIDAD DE AGUA '!BI186</f>
        <v>0</v>
      </c>
      <c r="I479" s="104">
        <f>'BITÁCORA CALIDAD DE AGUA '!BL186</f>
        <v>0</v>
      </c>
      <c r="J479" s="104">
        <f>'BITÁCORA CALIDAD DE AGUA '!BO186</f>
        <v>0</v>
      </c>
      <c r="K479" s="104">
        <f>'BITÁCORA CALIDAD DE AGUA '!BR186</f>
        <v>0</v>
      </c>
      <c r="L479" s="104">
        <f>'BITÁCORA CALIDAD DE AGUA '!BU186</f>
        <v>0</v>
      </c>
      <c r="M479" s="104">
        <f>'BITÁCORA CALIDAD DE AGUA '!BX186</f>
        <v>0</v>
      </c>
      <c r="N479" s="104">
        <f>'BITÁCORA CALIDAD DE AGUA '!CA186</f>
        <v>0</v>
      </c>
      <c r="O479" s="104">
        <f>'BITÁCORA CALIDAD DE AGUA '!CD186</f>
        <v>0</v>
      </c>
      <c r="P479" s="98">
        <f>'BITÁCORA CALIDAD DE AGUA '!CG186</f>
        <v>0</v>
      </c>
      <c r="Q479" s="98">
        <f>'BITÁCORA CALIDAD DE AGUA '!CJ186</f>
        <v>0</v>
      </c>
      <c r="R479" s="98">
        <f>'BITÁCORA CALIDAD DE AGUA '!CM186</f>
        <v>0</v>
      </c>
      <c r="S479" s="98">
        <f>'BITÁCORA CALIDAD DE AGUA '!CP186</f>
        <v>0</v>
      </c>
      <c r="T479" s="135"/>
      <c r="U479" s="135"/>
      <c r="V479" s="135"/>
      <c r="W479" s="98">
        <f>INDEX('Tabla datos 1'!E479:V479,MATCH(DASHBOARD!$B$96,'Tabla datos 1'!$E$1:$V$1,0))</f>
        <v>0</v>
      </c>
      <c r="X479" s="98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6" customFormat="1" x14ac:dyDescent="0.25">
      <c r="A480" s="79">
        <v>479</v>
      </c>
      <c r="B480" s="97">
        <f t="shared" si="7"/>
        <v>46181</v>
      </c>
      <c r="C480" s="102" t="s">
        <v>140</v>
      </c>
      <c r="D480" s="99">
        <v>2</v>
      </c>
      <c r="E480" s="104">
        <f>'BITÁCORA CALIDAD DE AGUA '!AZ187</f>
        <v>0</v>
      </c>
      <c r="F480" s="104">
        <f>'BITÁCORA CALIDAD DE AGUA '!BC187</f>
        <v>0</v>
      </c>
      <c r="G480" s="104">
        <f>'BITÁCORA CALIDAD DE AGUA '!BF187</f>
        <v>0</v>
      </c>
      <c r="H480" s="104">
        <f>'BITÁCORA CALIDAD DE AGUA '!BI187</f>
        <v>0</v>
      </c>
      <c r="I480" s="104">
        <f>'BITÁCORA CALIDAD DE AGUA '!BL187</f>
        <v>0</v>
      </c>
      <c r="J480" s="104">
        <f>'BITÁCORA CALIDAD DE AGUA '!BO187</f>
        <v>0</v>
      </c>
      <c r="K480" s="104">
        <f>'BITÁCORA CALIDAD DE AGUA '!BR187</f>
        <v>0</v>
      </c>
      <c r="L480" s="104">
        <f>'BITÁCORA CALIDAD DE AGUA '!BU187</f>
        <v>0</v>
      </c>
      <c r="M480" s="104">
        <f>'BITÁCORA CALIDAD DE AGUA '!BX187</f>
        <v>0</v>
      </c>
      <c r="N480" s="104">
        <f>'BITÁCORA CALIDAD DE AGUA '!CA187</f>
        <v>0</v>
      </c>
      <c r="O480" s="104">
        <f>'BITÁCORA CALIDAD DE AGUA '!CD187</f>
        <v>0</v>
      </c>
      <c r="P480" s="98">
        <f>'BITÁCORA CALIDAD DE AGUA '!CG187</f>
        <v>0</v>
      </c>
      <c r="Q480" s="98">
        <f>'BITÁCORA CALIDAD DE AGUA '!CJ187</f>
        <v>0</v>
      </c>
      <c r="R480" s="98">
        <f>'BITÁCORA CALIDAD DE AGUA '!CM187</f>
        <v>0</v>
      </c>
      <c r="S480" s="98">
        <f>'BITÁCORA CALIDAD DE AGUA '!CP187</f>
        <v>0</v>
      </c>
      <c r="T480" s="135"/>
      <c r="U480" s="135"/>
      <c r="V480" s="135"/>
      <c r="W480" s="98">
        <f>INDEX('Tabla datos 1'!E480:V480,MATCH(DASHBOARD!$B$96,'Tabla datos 1'!$E$1:$V$1,0))</f>
        <v>0</v>
      </c>
      <c r="X480" s="98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6" customFormat="1" x14ac:dyDescent="0.25">
      <c r="A481" s="79">
        <v>480</v>
      </c>
      <c r="B481" s="97">
        <f t="shared" si="7"/>
        <v>46181</v>
      </c>
      <c r="C481" s="102" t="s">
        <v>141</v>
      </c>
      <c r="D481" s="99">
        <v>2</v>
      </c>
      <c r="E481" s="104">
        <f>'BITÁCORA CALIDAD DE AGUA '!AZ188</f>
        <v>0</v>
      </c>
      <c r="F481" s="104">
        <f>'BITÁCORA CALIDAD DE AGUA '!BC188</f>
        <v>0</v>
      </c>
      <c r="G481" s="104">
        <f>'BITÁCORA CALIDAD DE AGUA '!BF188</f>
        <v>0</v>
      </c>
      <c r="H481" s="104">
        <f>'BITÁCORA CALIDAD DE AGUA '!BI188</f>
        <v>0</v>
      </c>
      <c r="I481" s="104">
        <f>'BITÁCORA CALIDAD DE AGUA '!BL188</f>
        <v>0</v>
      </c>
      <c r="J481" s="104">
        <f>'BITÁCORA CALIDAD DE AGUA '!BO188</f>
        <v>0</v>
      </c>
      <c r="K481" s="104">
        <f>'BITÁCORA CALIDAD DE AGUA '!BR188</f>
        <v>0</v>
      </c>
      <c r="L481" s="104">
        <f>'BITÁCORA CALIDAD DE AGUA '!BU188</f>
        <v>0</v>
      </c>
      <c r="M481" s="104">
        <f>'BITÁCORA CALIDAD DE AGUA '!BX188</f>
        <v>0</v>
      </c>
      <c r="N481" s="104">
        <f>'BITÁCORA CALIDAD DE AGUA '!CA188</f>
        <v>0</v>
      </c>
      <c r="O481" s="104">
        <f>'BITÁCORA CALIDAD DE AGUA '!CD188</f>
        <v>0</v>
      </c>
      <c r="P481" s="98">
        <f>'BITÁCORA CALIDAD DE AGUA '!CG188</f>
        <v>0</v>
      </c>
      <c r="Q481" s="98">
        <f>'BITÁCORA CALIDAD DE AGUA '!CJ188</f>
        <v>0</v>
      </c>
      <c r="R481" s="98">
        <f>'BITÁCORA CALIDAD DE AGUA '!CM188</f>
        <v>0</v>
      </c>
      <c r="S481" s="98">
        <f>'BITÁCORA CALIDAD DE AGUA '!CP188</f>
        <v>0</v>
      </c>
      <c r="T481" s="135"/>
      <c r="U481" s="135"/>
      <c r="V481" s="135"/>
      <c r="W481" s="98">
        <f>INDEX('Tabla datos 1'!E481:V481,MATCH(DASHBOARD!$B$96,'Tabla datos 1'!$E$1:$V$1,0))</f>
        <v>0</v>
      </c>
      <c r="X481" s="98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6" customFormat="1" x14ac:dyDescent="0.25">
      <c r="A482" s="79">
        <v>481</v>
      </c>
      <c r="B482" s="97">
        <f t="shared" si="7"/>
        <v>46181</v>
      </c>
      <c r="C482" s="102" t="s">
        <v>142</v>
      </c>
      <c r="D482" s="99">
        <v>2</v>
      </c>
      <c r="E482" s="104">
        <f>'BITÁCORA CALIDAD DE AGUA '!AZ189</f>
        <v>0</v>
      </c>
      <c r="F482" s="104">
        <f>'BITÁCORA CALIDAD DE AGUA '!BC189</f>
        <v>0</v>
      </c>
      <c r="G482" s="104">
        <f>'BITÁCORA CALIDAD DE AGUA '!BF189</f>
        <v>0</v>
      </c>
      <c r="H482" s="104">
        <f>'BITÁCORA CALIDAD DE AGUA '!BI189</f>
        <v>0</v>
      </c>
      <c r="I482" s="104">
        <f>'BITÁCORA CALIDAD DE AGUA '!BL189</f>
        <v>0</v>
      </c>
      <c r="J482" s="104">
        <f>'BITÁCORA CALIDAD DE AGUA '!BO189</f>
        <v>0</v>
      </c>
      <c r="K482" s="104">
        <f>'BITÁCORA CALIDAD DE AGUA '!BR189</f>
        <v>0</v>
      </c>
      <c r="L482" s="104">
        <f>'BITÁCORA CALIDAD DE AGUA '!BU189</f>
        <v>0</v>
      </c>
      <c r="M482" s="104">
        <f>'BITÁCORA CALIDAD DE AGUA '!BX189</f>
        <v>0</v>
      </c>
      <c r="N482" s="104">
        <f>'BITÁCORA CALIDAD DE AGUA '!CA189</f>
        <v>0</v>
      </c>
      <c r="O482" s="104">
        <f>'BITÁCORA CALIDAD DE AGUA '!CD189</f>
        <v>0</v>
      </c>
      <c r="P482" s="98">
        <f>'BITÁCORA CALIDAD DE AGUA '!CG189</f>
        <v>0</v>
      </c>
      <c r="Q482" s="98">
        <f>'BITÁCORA CALIDAD DE AGUA '!CJ189</f>
        <v>0</v>
      </c>
      <c r="R482" s="98">
        <f>'BITÁCORA CALIDAD DE AGUA '!CM189</f>
        <v>0</v>
      </c>
      <c r="S482" s="98">
        <f>'BITÁCORA CALIDAD DE AGUA '!CP189</f>
        <v>0</v>
      </c>
      <c r="T482" s="135"/>
      <c r="U482" s="135"/>
      <c r="V482" s="135"/>
      <c r="W482" s="98">
        <f>INDEX('Tabla datos 1'!E482:V482,MATCH(DASHBOARD!$B$96,'Tabla datos 1'!$E$1:$V$1,0))</f>
        <v>0</v>
      </c>
      <c r="X482" s="98">
        <f>INDEX('Tabla datos 1'!E482:V482,MATCH(DASHBOARD!$B$275,'Tabla datos 1'!$E$1:$V$1,0))</f>
        <v>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6" customFormat="1" x14ac:dyDescent="0.25">
      <c r="A483" s="79">
        <v>482</v>
      </c>
      <c r="B483" s="97">
        <f t="shared" si="7"/>
        <v>46181</v>
      </c>
      <c r="C483" s="102" t="s">
        <v>143</v>
      </c>
      <c r="D483" s="99">
        <v>2</v>
      </c>
      <c r="E483" s="104">
        <f>'BITÁCORA CALIDAD DE AGUA '!AZ190</f>
        <v>0</v>
      </c>
      <c r="F483" s="104">
        <f>'BITÁCORA CALIDAD DE AGUA '!BC190</f>
        <v>0</v>
      </c>
      <c r="G483" s="104">
        <f>'BITÁCORA CALIDAD DE AGUA '!BF190</f>
        <v>0</v>
      </c>
      <c r="H483" s="104">
        <f>'BITÁCORA CALIDAD DE AGUA '!BI190</f>
        <v>0</v>
      </c>
      <c r="I483" s="104">
        <f>'BITÁCORA CALIDAD DE AGUA '!BL190</f>
        <v>0</v>
      </c>
      <c r="J483" s="104">
        <f>'BITÁCORA CALIDAD DE AGUA '!BO190</f>
        <v>0</v>
      </c>
      <c r="K483" s="104">
        <f>'BITÁCORA CALIDAD DE AGUA '!BR190</f>
        <v>0</v>
      </c>
      <c r="L483" s="104">
        <f>'BITÁCORA CALIDAD DE AGUA '!BU190</f>
        <v>0</v>
      </c>
      <c r="M483" s="104">
        <f>'BITÁCORA CALIDAD DE AGUA '!BX190</f>
        <v>0</v>
      </c>
      <c r="N483" s="104">
        <f>'BITÁCORA CALIDAD DE AGUA '!CA190</f>
        <v>0</v>
      </c>
      <c r="O483" s="104">
        <f>'BITÁCORA CALIDAD DE AGUA '!CD190</f>
        <v>0</v>
      </c>
      <c r="P483" s="98">
        <f>'BITÁCORA CALIDAD DE AGUA '!CG190</f>
        <v>0</v>
      </c>
      <c r="Q483" s="98">
        <f>'BITÁCORA CALIDAD DE AGUA '!CJ190</f>
        <v>0</v>
      </c>
      <c r="R483" s="98">
        <f>'BITÁCORA CALIDAD DE AGUA '!CM190</f>
        <v>0</v>
      </c>
      <c r="S483" s="98">
        <f>'BITÁCORA CALIDAD DE AGUA '!CP190</f>
        <v>0</v>
      </c>
      <c r="T483" s="135"/>
      <c r="U483" s="135"/>
      <c r="V483" s="135"/>
      <c r="W483" s="98">
        <f>INDEX('Tabla datos 1'!E483:V483,MATCH(DASHBOARD!$B$96,'Tabla datos 1'!$E$1:$V$1,0))</f>
        <v>0</v>
      </c>
      <c r="X483" s="98">
        <f>INDEX('Tabla datos 1'!E483:V483,MATCH(DASHBOARD!$B$275,'Tabla datos 1'!$E$1:$V$1,0))</f>
        <v>0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09" customFormat="1" ht="15.75" thickBot="1" x14ac:dyDescent="0.3">
      <c r="A484" s="79">
        <v>483</v>
      </c>
      <c r="B484" s="97">
        <f t="shared" si="7"/>
        <v>46181</v>
      </c>
      <c r="C484" s="105" t="s">
        <v>144</v>
      </c>
      <c r="D484" s="106">
        <v>2</v>
      </c>
      <c r="E484" s="107">
        <f>'BITÁCORA CALIDAD DE AGUA '!AZ191</f>
        <v>0</v>
      </c>
      <c r="F484" s="107">
        <f>'BITÁCORA CALIDAD DE AGUA '!BC191</f>
        <v>0</v>
      </c>
      <c r="G484" s="107">
        <f>'BITÁCORA CALIDAD DE AGUA '!BF191</f>
        <v>0</v>
      </c>
      <c r="H484" s="107">
        <f>'BITÁCORA CALIDAD DE AGUA '!BI191</f>
        <v>0</v>
      </c>
      <c r="I484" s="107">
        <f>'BITÁCORA CALIDAD DE AGUA '!BL191</f>
        <v>0</v>
      </c>
      <c r="J484" s="107">
        <f>'BITÁCORA CALIDAD DE AGUA '!BO191</f>
        <v>0</v>
      </c>
      <c r="K484" s="107">
        <f>'BITÁCORA CALIDAD DE AGUA '!BR191</f>
        <v>0</v>
      </c>
      <c r="L484" s="107">
        <f>'BITÁCORA CALIDAD DE AGUA '!BU191</f>
        <v>0</v>
      </c>
      <c r="M484" s="107">
        <f>'BITÁCORA CALIDAD DE AGUA '!BX191</f>
        <v>0</v>
      </c>
      <c r="N484" s="107">
        <f>'BITÁCORA CALIDAD DE AGUA '!CA191</f>
        <v>0</v>
      </c>
      <c r="O484" s="107">
        <f>'BITÁCORA CALIDAD DE AGUA '!CD191</f>
        <v>0</v>
      </c>
      <c r="P484" s="108">
        <f>'BITÁCORA CALIDAD DE AGUA '!CG191</f>
        <v>0</v>
      </c>
      <c r="Q484" s="108">
        <f>'BITÁCORA CALIDAD DE AGUA '!CJ191</f>
        <v>0</v>
      </c>
      <c r="R484" s="108">
        <f>'BITÁCORA CALIDAD DE AGUA '!CM191</f>
        <v>0</v>
      </c>
      <c r="S484" s="108">
        <f>'BITÁCORA CALIDAD DE AGUA '!CP191</f>
        <v>0</v>
      </c>
      <c r="T484" s="136"/>
      <c r="U484" s="136"/>
      <c r="V484" s="136"/>
      <c r="W484" s="108">
        <f>INDEX('Tabla datos 1'!E484:V484,MATCH(DASHBOARD!$B$96,'Tabla datos 1'!$E$1:$V$1,0))</f>
        <v>0</v>
      </c>
      <c r="X484" s="108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6" customFormat="1" ht="12.2" customHeight="1" x14ac:dyDescent="0.25">
      <c r="A485" s="79">
        <v>484</v>
      </c>
      <c r="B485" s="118">
        <f t="shared" si="7"/>
        <v>46181</v>
      </c>
      <c r="C485" s="110" t="s">
        <v>125</v>
      </c>
      <c r="D485" s="115">
        <v>3</v>
      </c>
      <c r="E485" s="117">
        <f>'BITÁCORA CALIDAD DE AGUA '!BA171</f>
        <v>0</v>
      </c>
      <c r="F485" s="117">
        <f>'BITÁCORA CALIDAD DE AGUA '!BD171</f>
        <v>0</v>
      </c>
      <c r="G485" s="117">
        <f>'BITÁCORA CALIDAD DE AGUA '!BG171</f>
        <v>0</v>
      </c>
      <c r="H485" s="117">
        <f>'BITÁCORA CALIDAD DE AGUA '!BJ171</f>
        <v>0</v>
      </c>
      <c r="I485" s="117">
        <f>'BITÁCORA CALIDAD DE AGUA '!BM171</f>
        <v>0</v>
      </c>
      <c r="J485" s="117">
        <f>'BITÁCORA CALIDAD DE AGUA '!BP171</f>
        <v>0</v>
      </c>
      <c r="K485" s="117">
        <f>'BITÁCORA CALIDAD DE AGUA '!BE1477</f>
        <v>0</v>
      </c>
      <c r="L485" s="117">
        <f>'BITÁCORA CALIDAD DE AGUA '!BV171</f>
        <v>0</v>
      </c>
      <c r="M485" s="117">
        <f>'BITÁCORA CALIDAD DE AGUA '!BY171</f>
        <v>0</v>
      </c>
      <c r="N485" s="117">
        <f>'BITÁCORA CALIDAD DE AGUA '!CB171</f>
        <v>0</v>
      </c>
      <c r="O485" s="117">
        <f>'BITÁCORA CALIDAD DE AGUA '!CE171</f>
        <v>0</v>
      </c>
      <c r="P485" s="110">
        <f>'BITÁCORA CALIDAD DE AGUA '!CH171</f>
        <v>28.4</v>
      </c>
      <c r="Q485" s="110">
        <f>'BITÁCORA CALIDAD DE AGUA '!CK171</f>
        <v>0</v>
      </c>
      <c r="R485" s="110">
        <f>'BITÁCORA CALIDAD DE AGUA '!CN171</f>
        <v>0</v>
      </c>
      <c r="S485" s="110">
        <f>'BITÁCORA CALIDAD DE AGUA '!CQ171</f>
        <v>0</v>
      </c>
      <c r="T485" s="137"/>
      <c r="U485" s="137"/>
      <c r="V485" s="137"/>
      <c r="W485" s="110">
        <f>INDEX('Tabla datos 1'!E485:V485,MATCH(DASHBOARD!$B$96,'Tabla datos 1'!$E$1:$V$1,0))</f>
        <v>0</v>
      </c>
      <c r="X485" s="110">
        <f>INDEX('Tabla datos 1'!E485:V485,MATCH(DASHBOARD!$B$275,'Tabla datos 1'!$E$1:$V$1,0))</f>
        <v>0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6" customFormat="1" ht="12.2" customHeight="1" x14ac:dyDescent="0.25">
      <c r="A486" s="79">
        <v>485</v>
      </c>
      <c r="B486" s="118">
        <f t="shared" si="7"/>
        <v>46181</v>
      </c>
      <c r="C486" s="113" t="s">
        <v>8</v>
      </c>
      <c r="D486" s="119">
        <v>3</v>
      </c>
      <c r="E486" s="120">
        <f>'BITÁCORA CALIDAD DE AGUA '!BA172</f>
        <v>0</v>
      </c>
      <c r="F486" s="120">
        <f>'BITÁCORA CALIDAD DE AGUA '!BD172</f>
        <v>0</v>
      </c>
      <c r="G486" s="120">
        <f>'BITÁCORA CALIDAD DE AGUA '!BG172</f>
        <v>0</v>
      </c>
      <c r="H486" s="120">
        <f>'BITÁCORA CALIDAD DE AGUA '!BJ172</f>
        <v>0</v>
      </c>
      <c r="I486" s="120">
        <f>'BITÁCORA CALIDAD DE AGUA '!BM172</f>
        <v>0</v>
      </c>
      <c r="J486" s="120">
        <f>'BITÁCORA CALIDAD DE AGUA '!BP172</f>
        <v>0</v>
      </c>
      <c r="K486" s="120">
        <f>'BITÁCORA CALIDAD DE AGUA '!BE1478</f>
        <v>0</v>
      </c>
      <c r="L486" s="120">
        <f>'BITÁCORA CALIDAD DE AGUA '!BV172</f>
        <v>0</v>
      </c>
      <c r="M486" s="120">
        <f>'BITÁCORA CALIDAD DE AGUA '!BY172</f>
        <v>0</v>
      </c>
      <c r="N486" s="120">
        <f>'BITÁCORA CALIDAD DE AGUA '!CB172</f>
        <v>0</v>
      </c>
      <c r="O486" s="120">
        <f>'BITÁCORA CALIDAD DE AGUA '!CE172</f>
        <v>0</v>
      </c>
      <c r="P486" s="111">
        <f>'BITÁCORA CALIDAD DE AGUA '!CH172</f>
        <v>7.35</v>
      </c>
      <c r="Q486" s="111">
        <f>'BITÁCORA CALIDAD DE AGUA '!CK172</f>
        <v>0</v>
      </c>
      <c r="R486" s="111">
        <f>'BITÁCORA CALIDAD DE AGUA '!CN172</f>
        <v>0</v>
      </c>
      <c r="S486" s="111">
        <f>'BITÁCORA CALIDAD DE AGUA '!CQ172</f>
        <v>0</v>
      </c>
      <c r="T486" s="138"/>
      <c r="U486" s="138"/>
      <c r="V486" s="138"/>
      <c r="W486" s="111">
        <f>INDEX('Tabla datos 1'!E486:V486,MATCH(DASHBOARD!$B$96,'Tabla datos 1'!$E$1:$V$1,0))</f>
        <v>0</v>
      </c>
      <c r="X486" s="111">
        <f>INDEX('Tabla datos 1'!E486:V486,MATCH(DASHBOARD!$B$275,'Tabla datos 1'!$E$1:$V$1,0))</f>
        <v>0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6" customFormat="1" ht="12.2" customHeight="1" x14ac:dyDescent="0.25">
      <c r="A487" s="79">
        <v>486</v>
      </c>
      <c r="B487" s="118">
        <f t="shared" si="7"/>
        <v>46181</v>
      </c>
      <c r="C487" s="112" t="s">
        <v>126</v>
      </c>
      <c r="D487" s="119">
        <v>3</v>
      </c>
      <c r="E487" s="121">
        <f>'BITÁCORA CALIDAD DE AGUA '!BA173</f>
        <v>0</v>
      </c>
      <c r="F487" s="121">
        <f>'BITÁCORA CALIDAD DE AGUA '!BD173</f>
        <v>0</v>
      </c>
      <c r="G487" s="121">
        <f>'BITÁCORA CALIDAD DE AGUA '!BG173</f>
        <v>0</v>
      </c>
      <c r="H487" s="121">
        <f>'BITÁCORA CALIDAD DE AGUA '!BJ173</f>
        <v>0</v>
      </c>
      <c r="I487" s="121">
        <f>'BITÁCORA CALIDAD DE AGUA '!BM173</f>
        <v>0</v>
      </c>
      <c r="J487" s="121">
        <f>'BITÁCORA CALIDAD DE AGUA '!BP173</f>
        <v>0</v>
      </c>
      <c r="K487" s="121">
        <f>'BITÁCORA CALIDAD DE AGUA '!BE1479</f>
        <v>0</v>
      </c>
      <c r="L487" s="121">
        <f>'BITÁCORA CALIDAD DE AGUA '!BV173</f>
        <v>0</v>
      </c>
      <c r="M487" s="121">
        <f>'BITÁCORA CALIDAD DE AGUA '!BY173</f>
        <v>0</v>
      </c>
      <c r="N487" s="121">
        <f>'BITÁCORA CALIDAD DE AGUA '!CB173</f>
        <v>0</v>
      </c>
      <c r="O487" s="121">
        <f>'BITÁCORA CALIDAD DE AGUA '!CE173</f>
        <v>0</v>
      </c>
      <c r="P487" s="112">
        <f>'BITÁCORA CALIDAD DE AGUA '!CH173</f>
        <v>0</v>
      </c>
      <c r="Q487" s="112">
        <f>'BITÁCORA CALIDAD DE AGUA '!CK173</f>
        <v>0</v>
      </c>
      <c r="R487" s="112">
        <f>'BITÁCORA CALIDAD DE AGUA '!CN173</f>
        <v>0</v>
      </c>
      <c r="S487" s="112">
        <f>'BITÁCORA CALIDAD DE AGUA '!CQ173</f>
        <v>0</v>
      </c>
      <c r="T487" s="139"/>
      <c r="U487" s="139"/>
      <c r="V487" s="139"/>
      <c r="W487" s="112">
        <f>INDEX('Tabla datos 1'!E487:V487,MATCH(DASHBOARD!$B$96,'Tabla datos 1'!$E$1:$V$1,0))</f>
        <v>0</v>
      </c>
      <c r="X487" s="112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6" customFormat="1" ht="12.2" customHeight="1" x14ac:dyDescent="0.25">
      <c r="A488" s="79">
        <v>487</v>
      </c>
      <c r="B488" s="118">
        <f t="shared" si="7"/>
        <v>46181</v>
      </c>
      <c r="C488" s="112" t="s">
        <v>127</v>
      </c>
      <c r="D488" s="119">
        <v>3</v>
      </c>
      <c r="E488" s="122">
        <f>'BITÁCORA CALIDAD DE AGUA '!BA174</f>
        <v>0</v>
      </c>
      <c r="F488" s="122">
        <f>'BITÁCORA CALIDAD DE AGUA '!BD174</f>
        <v>0</v>
      </c>
      <c r="G488" s="122">
        <f>'BITÁCORA CALIDAD DE AGUA '!BG174</f>
        <v>0</v>
      </c>
      <c r="H488" s="122">
        <f>'BITÁCORA CALIDAD DE AGUA '!BJ174</f>
        <v>0</v>
      </c>
      <c r="I488" s="122">
        <f>'BITÁCORA CALIDAD DE AGUA '!BM174</f>
        <v>0</v>
      </c>
      <c r="J488" s="122">
        <f>'BITÁCORA CALIDAD DE AGUA '!BP174</f>
        <v>0</v>
      </c>
      <c r="K488" s="122">
        <f>'BITÁCORA CALIDAD DE AGUA '!BE1480</f>
        <v>0</v>
      </c>
      <c r="L488" s="122">
        <f>'BITÁCORA CALIDAD DE AGUA '!BV174</f>
        <v>0</v>
      </c>
      <c r="M488" s="122">
        <f>'BITÁCORA CALIDAD DE AGUA '!BY174</f>
        <v>0</v>
      </c>
      <c r="N488" s="122">
        <f>'BITÁCORA CALIDAD DE AGUA '!CB174</f>
        <v>0</v>
      </c>
      <c r="O488" s="122">
        <f>'BITÁCORA CALIDAD DE AGUA '!CE174</f>
        <v>0</v>
      </c>
      <c r="P488" s="113">
        <f>'BITÁCORA CALIDAD DE AGUA '!CH174</f>
        <v>172.5</v>
      </c>
      <c r="Q488" s="113">
        <f>'BITÁCORA CALIDAD DE AGUA '!CK174</f>
        <v>0</v>
      </c>
      <c r="R488" s="113">
        <f>'BITÁCORA CALIDAD DE AGUA '!CN174</f>
        <v>0</v>
      </c>
      <c r="S488" s="113">
        <f>'BITÁCORA CALIDAD DE AGUA '!CQ174</f>
        <v>0</v>
      </c>
      <c r="T488" s="140"/>
      <c r="U488" s="140"/>
      <c r="V488" s="140"/>
      <c r="W488" s="113">
        <f>INDEX('Tabla datos 1'!E488:V488,MATCH(DASHBOARD!$B$96,'Tabla datos 1'!$E$1:$V$1,0))</f>
        <v>0</v>
      </c>
      <c r="X488" s="113">
        <f>INDEX('Tabla datos 1'!E488:V488,MATCH(DASHBOARD!$B$275,'Tabla datos 1'!$E$1:$V$1,0))</f>
        <v>0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6" customFormat="1" ht="12.2" customHeight="1" x14ac:dyDescent="0.25">
      <c r="A489" s="79">
        <v>488</v>
      </c>
      <c r="B489" s="118">
        <f t="shared" si="7"/>
        <v>46181</v>
      </c>
      <c r="C489" s="112" t="s">
        <v>128</v>
      </c>
      <c r="D489" s="119">
        <v>3</v>
      </c>
      <c r="E489" s="122">
        <f>'BITÁCORA CALIDAD DE AGUA '!BA175</f>
        <v>0</v>
      </c>
      <c r="F489" s="122">
        <f>'BITÁCORA CALIDAD DE AGUA '!BD175</f>
        <v>0</v>
      </c>
      <c r="G489" s="122">
        <f>'BITÁCORA CALIDAD DE AGUA '!BG175</f>
        <v>0</v>
      </c>
      <c r="H489" s="122">
        <f>'BITÁCORA CALIDAD DE AGUA '!BJ175</f>
        <v>0</v>
      </c>
      <c r="I489" s="122">
        <f>'BITÁCORA CALIDAD DE AGUA '!BM175</f>
        <v>0</v>
      </c>
      <c r="J489" s="122">
        <f>'BITÁCORA CALIDAD DE AGUA '!BP175</f>
        <v>0</v>
      </c>
      <c r="K489" s="122">
        <f>'BITÁCORA CALIDAD DE AGUA '!BE1481</f>
        <v>0</v>
      </c>
      <c r="L489" s="122">
        <f>'BITÁCORA CALIDAD DE AGUA '!BV175</f>
        <v>0</v>
      </c>
      <c r="M489" s="122">
        <f>'BITÁCORA CALIDAD DE AGUA '!BY175</f>
        <v>0</v>
      </c>
      <c r="N489" s="122">
        <f>'BITÁCORA CALIDAD DE AGUA '!CB175</f>
        <v>0</v>
      </c>
      <c r="O489" s="122">
        <f>'BITÁCORA CALIDAD DE AGUA '!CE175</f>
        <v>0</v>
      </c>
      <c r="P489" s="113">
        <f>'BITÁCORA CALIDAD DE AGUA '!CH175</f>
        <v>5</v>
      </c>
      <c r="Q489" s="113">
        <f>'BITÁCORA CALIDAD DE AGUA '!CK175</f>
        <v>0</v>
      </c>
      <c r="R489" s="113">
        <f>'BITÁCORA CALIDAD DE AGUA '!CN175</f>
        <v>0</v>
      </c>
      <c r="S489" s="113">
        <f>'BITÁCORA CALIDAD DE AGUA '!CQ175</f>
        <v>0</v>
      </c>
      <c r="T489" s="140"/>
      <c r="U489" s="140"/>
      <c r="V489" s="140"/>
      <c r="W489" s="113">
        <f>INDEX('Tabla datos 1'!E489:V489,MATCH(DASHBOARD!$B$96,'Tabla datos 1'!$E$1:$V$1,0))</f>
        <v>0</v>
      </c>
      <c r="X489" s="113">
        <f>INDEX('Tabla datos 1'!E489:V489,MATCH(DASHBOARD!$B$275,'Tabla datos 1'!$E$1:$V$1,0))</f>
        <v>0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6" customFormat="1" ht="12.2" customHeight="1" x14ac:dyDescent="0.25">
      <c r="A490" s="79">
        <v>489</v>
      </c>
      <c r="B490" s="118">
        <f t="shared" si="7"/>
        <v>46181</v>
      </c>
      <c r="C490" s="112" t="s">
        <v>129</v>
      </c>
      <c r="D490" s="119">
        <v>3</v>
      </c>
      <c r="E490" s="122">
        <f>'BITÁCORA CALIDAD DE AGUA '!BA176</f>
        <v>0</v>
      </c>
      <c r="F490" s="122">
        <f>'BITÁCORA CALIDAD DE AGUA '!BD176</f>
        <v>0</v>
      </c>
      <c r="G490" s="122">
        <f>'BITÁCORA CALIDAD DE AGUA '!BG176</f>
        <v>0</v>
      </c>
      <c r="H490" s="122">
        <f>'BITÁCORA CALIDAD DE AGUA '!BJ176</f>
        <v>0</v>
      </c>
      <c r="I490" s="122">
        <f>'BITÁCORA CALIDAD DE AGUA '!BM176</f>
        <v>0</v>
      </c>
      <c r="J490" s="122">
        <f>'BITÁCORA CALIDAD DE AGUA '!BP176</f>
        <v>0</v>
      </c>
      <c r="K490" s="122">
        <f>'BITÁCORA CALIDAD DE AGUA '!BE1482</f>
        <v>0</v>
      </c>
      <c r="L490" s="122">
        <f>'BITÁCORA CALIDAD DE AGUA '!BV176</f>
        <v>0</v>
      </c>
      <c r="M490" s="122">
        <f>'BITÁCORA CALIDAD DE AGUA '!BY176</f>
        <v>0</v>
      </c>
      <c r="N490" s="122">
        <f>'BITÁCORA CALIDAD DE AGUA '!CB176</f>
        <v>0</v>
      </c>
      <c r="O490" s="122">
        <f>'BITÁCORA CALIDAD DE AGUA '!CE176</f>
        <v>0</v>
      </c>
      <c r="P490" s="113">
        <f>'BITÁCORA CALIDAD DE AGUA '!CH176</f>
        <v>0</v>
      </c>
      <c r="Q490" s="113">
        <f>'BITÁCORA CALIDAD DE AGUA '!CK176</f>
        <v>0</v>
      </c>
      <c r="R490" s="113">
        <f>'BITÁCORA CALIDAD DE AGUA '!CN176</f>
        <v>0</v>
      </c>
      <c r="S490" s="113">
        <f>'BITÁCORA CALIDAD DE AGUA '!CQ176</f>
        <v>0</v>
      </c>
      <c r="T490" s="140"/>
      <c r="U490" s="140"/>
      <c r="V490" s="140"/>
      <c r="W490" s="113">
        <f>INDEX('Tabla datos 1'!E490:V490,MATCH(DASHBOARD!$B$96,'Tabla datos 1'!$E$1:$V$1,0))</f>
        <v>0</v>
      </c>
      <c r="X490" s="113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6" customFormat="1" ht="12.2" customHeight="1" x14ac:dyDescent="0.25">
      <c r="A491" s="79">
        <v>490</v>
      </c>
      <c r="B491" s="118">
        <f t="shared" si="7"/>
        <v>46181</v>
      </c>
      <c r="C491" s="112" t="s">
        <v>130</v>
      </c>
      <c r="D491" s="119">
        <v>3</v>
      </c>
      <c r="E491" s="122">
        <f>'BITÁCORA CALIDAD DE AGUA '!BA177</f>
        <v>0</v>
      </c>
      <c r="F491" s="122">
        <f>'BITÁCORA CALIDAD DE AGUA '!BD177</f>
        <v>0</v>
      </c>
      <c r="G491" s="122">
        <f>'BITÁCORA CALIDAD DE AGUA '!BG177</f>
        <v>0</v>
      </c>
      <c r="H491" s="122">
        <f>'BITÁCORA CALIDAD DE AGUA '!BJ177</f>
        <v>0</v>
      </c>
      <c r="I491" s="122">
        <f>'BITÁCORA CALIDAD DE AGUA '!BM177</f>
        <v>0</v>
      </c>
      <c r="J491" s="122">
        <f>'BITÁCORA CALIDAD DE AGUA '!BP177</f>
        <v>0</v>
      </c>
      <c r="K491" s="122">
        <f>'BITÁCORA CALIDAD DE AGUA '!BE1483</f>
        <v>0</v>
      </c>
      <c r="L491" s="122">
        <f>'BITÁCORA CALIDAD DE AGUA '!BV177</f>
        <v>0</v>
      </c>
      <c r="M491" s="122">
        <f>'BITÁCORA CALIDAD DE AGUA '!BY177</f>
        <v>0</v>
      </c>
      <c r="N491" s="122">
        <f>'BITÁCORA CALIDAD DE AGUA '!CB177</f>
        <v>0</v>
      </c>
      <c r="O491" s="122">
        <f>'BITÁCORA CALIDAD DE AGUA '!CE177</f>
        <v>0</v>
      </c>
      <c r="P491" s="113">
        <f>'BITÁCORA CALIDAD DE AGUA '!CH177</f>
        <v>0.05</v>
      </c>
      <c r="Q491" s="113">
        <f>'BITÁCORA CALIDAD DE AGUA '!CK177</f>
        <v>0</v>
      </c>
      <c r="R491" s="113">
        <f>'BITÁCORA CALIDAD DE AGUA '!CN177</f>
        <v>0</v>
      </c>
      <c r="S491" s="113">
        <f>'BITÁCORA CALIDAD DE AGUA '!CQ177</f>
        <v>0</v>
      </c>
      <c r="T491" s="140"/>
      <c r="U491" s="140"/>
      <c r="V491" s="140"/>
      <c r="W491" s="113">
        <f>INDEX('Tabla datos 1'!E491:V491,MATCH(DASHBOARD!$B$96,'Tabla datos 1'!$E$1:$V$1,0))</f>
        <v>0</v>
      </c>
      <c r="X491" s="113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6" customFormat="1" ht="12.2" customHeight="1" x14ac:dyDescent="0.25">
      <c r="A492" s="79">
        <v>491</v>
      </c>
      <c r="B492" s="118">
        <f t="shared" si="7"/>
        <v>46181</v>
      </c>
      <c r="C492" s="112" t="s">
        <v>131</v>
      </c>
      <c r="D492" s="119">
        <v>3</v>
      </c>
      <c r="E492" s="122">
        <f>'BITÁCORA CALIDAD DE AGUA '!BA178</f>
        <v>0</v>
      </c>
      <c r="F492" s="122">
        <f>'BITÁCORA CALIDAD DE AGUA '!BD178</f>
        <v>0</v>
      </c>
      <c r="G492" s="122">
        <f>'BITÁCORA CALIDAD DE AGUA '!BG178</f>
        <v>0</v>
      </c>
      <c r="H492" s="122">
        <f>'BITÁCORA CALIDAD DE AGUA '!BJ178</f>
        <v>0</v>
      </c>
      <c r="I492" s="122">
        <f>'BITÁCORA CALIDAD DE AGUA '!BM178</f>
        <v>0</v>
      </c>
      <c r="J492" s="122">
        <f>'BITÁCORA CALIDAD DE AGUA '!BP178</f>
        <v>0</v>
      </c>
      <c r="K492" s="122">
        <f>'BITÁCORA CALIDAD DE AGUA '!BE1484</f>
        <v>0</v>
      </c>
      <c r="L492" s="122">
        <f>'BITÁCORA CALIDAD DE AGUA '!BV178</f>
        <v>0</v>
      </c>
      <c r="M492" s="122">
        <f>'BITÁCORA CALIDAD DE AGUA '!BY178</f>
        <v>0</v>
      </c>
      <c r="N492" s="122">
        <f>'BITÁCORA CALIDAD DE AGUA '!CB178</f>
        <v>0</v>
      </c>
      <c r="O492" s="122">
        <f>'BITÁCORA CALIDAD DE AGUA '!CE178</f>
        <v>0</v>
      </c>
      <c r="P492" s="113">
        <f>'BITÁCORA CALIDAD DE AGUA '!CH178</f>
        <v>0</v>
      </c>
      <c r="Q492" s="113">
        <f>'BITÁCORA CALIDAD DE AGUA '!CK178</f>
        <v>0</v>
      </c>
      <c r="R492" s="113">
        <f>'BITÁCORA CALIDAD DE AGUA '!CN178</f>
        <v>0</v>
      </c>
      <c r="S492" s="113">
        <f>'BITÁCORA CALIDAD DE AGUA '!CQ178</f>
        <v>0</v>
      </c>
      <c r="T492" s="140"/>
      <c r="U492" s="140"/>
      <c r="V492" s="140"/>
      <c r="W492" s="113">
        <f>INDEX('Tabla datos 1'!E492:V492,MATCH(DASHBOARD!$B$96,'Tabla datos 1'!$E$1:$V$1,0))</f>
        <v>0</v>
      </c>
      <c r="X492" s="113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6" customFormat="1" ht="12.2" customHeight="1" x14ac:dyDescent="0.25">
      <c r="A493" s="79">
        <v>492</v>
      </c>
      <c r="B493" s="118">
        <f t="shared" si="7"/>
        <v>46181</v>
      </c>
      <c r="C493" s="112" t="s">
        <v>132</v>
      </c>
      <c r="D493" s="119">
        <v>3</v>
      </c>
      <c r="E493" s="122">
        <f>'BITÁCORA CALIDAD DE AGUA '!BA179</f>
        <v>0</v>
      </c>
      <c r="F493" s="122">
        <f>'BITÁCORA CALIDAD DE AGUA '!BD179</f>
        <v>0</v>
      </c>
      <c r="G493" s="122">
        <f>'BITÁCORA CALIDAD DE AGUA '!BG179</f>
        <v>0</v>
      </c>
      <c r="H493" s="122">
        <f>'BITÁCORA CALIDAD DE AGUA '!BJ179</f>
        <v>0</v>
      </c>
      <c r="I493" s="122">
        <f>'BITÁCORA CALIDAD DE AGUA '!BM179</f>
        <v>0</v>
      </c>
      <c r="J493" s="122">
        <f>'BITÁCORA CALIDAD DE AGUA '!BP179</f>
        <v>0</v>
      </c>
      <c r="K493" s="122">
        <f>'BITÁCORA CALIDAD DE AGUA '!BE1485</f>
        <v>0</v>
      </c>
      <c r="L493" s="122">
        <f>'BITÁCORA CALIDAD DE AGUA '!BV179</f>
        <v>0</v>
      </c>
      <c r="M493" s="122">
        <f>'BITÁCORA CALIDAD DE AGUA '!BY179</f>
        <v>0</v>
      </c>
      <c r="N493" s="122">
        <f>'BITÁCORA CALIDAD DE AGUA '!CB179</f>
        <v>0</v>
      </c>
      <c r="O493" s="122">
        <f>'BITÁCORA CALIDAD DE AGUA '!CE179</f>
        <v>0</v>
      </c>
      <c r="P493" s="113">
        <f>'BITÁCORA CALIDAD DE AGUA '!CH179</f>
        <v>199</v>
      </c>
      <c r="Q493" s="113">
        <f>'BITÁCORA CALIDAD DE AGUA '!CK179</f>
        <v>0</v>
      </c>
      <c r="R493" s="113">
        <f>'BITÁCORA CALIDAD DE AGUA '!CN179</f>
        <v>0</v>
      </c>
      <c r="S493" s="113">
        <f>'BITÁCORA CALIDAD DE AGUA '!CQ179</f>
        <v>0</v>
      </c>
      <c r="T493" s="140"/>
      <c r="U493" s="140"/>
      <c r="V493" s="140"/>
      <c r="W493" s="113">
        <f>INDEX('Tabla datos 1'!E493:V493,MATCH(DASHBOARD!$B$96,'Tabla datos 1'!$E$1:$V$1,0))</f>
        <v>0</v>
      </c>
      <c r="X493" s="113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6" customFormat="1" ht="12.2" customHeight="1" x14ac:dyDescent="0.25">
      <c r="A494" s="79">
        <v>493</v>
      </c>
      <c r="B494" s="118">
        <f t="shared" si="7"/>
        <v>46181</v>
      </c>
      <c r="C494" s="112" t="s">
        <v>133</v>
      </c>
      <c r="D494" s="119">
        <v>3</v>
      </c>
      <c r="E494" s="122">
        <f>'BITÁCORA CALIDAD DE AGUA '!BA180</f>
        <v>0</v>
      </c>
      <c r="F494" s="122">
        <f>'BITÁCORA CALIDAD DE AGUA '!BD180</f>
        <v>0</v>
      </c>
      <c r="G494" s="122">
        <f>'BITÁCORA CALIDAD DE AGUA '!BG180</f>
        <v>0</v>
      </c>
      <c r="H494" s="122">
        <f>'BITÁCORA CALIDAD DE AGUA '!BJ180</f>
        <v>0</v>
      </c>
      <c r="I494" s="122">
        <f>'BITÁCORA CALIDAD DE AGUA '!BM180</f>
        <v>0</v>
      </c>
      <c r="J494" s="122">
        <f>'BITÁCORA CALIDAD DE AGUA '!BP180</f>
        <v>0</v>
      </c>
      <c r="K494" s="122">
        <f>'BITÁCORA CALIDAD DE AGUA '!BE1486</f>
        <v>0</v>
      </c>
      <c r="L494" s="122">
        <f>'BITÁCORA CALIDAD DE AGUA '!BV180</f>
        <v>0</v>
      </c>
      <c r="M494" s="122">
        <f>'BITÁCORA CALIDAD DE AGUA '!BY180</f>
        <v>0</v>
      </c>
      <c r="N494" s="122">
        <f>'BITÁCORA CALIDAD DE AGUA '!CB180</f>
        <v>0</v>
      </c>
      <c r="O494" s="122">
        <f>'BITÁCORA CALIDAD DE AGUA '!CE180</f>
        <v>0</v>
      </c>
      <c r="P494" s="113">
        <f>'BITÁCORA CALIDAD DE AGUA '!CH180</f>
        <v>0</v>
      </c>
      <c r="Q494" s="113">
        <f>'BITÁCORA CALIDAD DE AGUA '!CK180</f>
        <v>0</v>
      </c>
      <c r="R494" s="113">
        <f>'BITÁCORA CALIDAD DE AGUA '!CN180</f>
        <v>0</v>
      </c>
      <c r="S494" s="113">
        <f>'BITÁCORA CALIDAD DE AGUA '!CQ180</f>
        <v>0</v>
      </c>
      <c r="T494" s="140"/>
      <c r="U494" s="140"/>
      <c r="V494" s="140"/>
      <c r="W494" s="113">
        <f>INDEX('Tabla datos 1'!E494:V494,MATCH(DASHBOARD!$B$96,'Tabla datos 1'!$E$1:$V$1,0))</f>
        <v>0</v>
      </c>
      <c r="X494" s="113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6" customFormat="1" ht="12.2" customHeight="1" x14ac:dyDescent="0.25">
      <c r="A495" s="79">
        <v>494</v>
      </c>
      <c r="B495" s="118">
        <f t="shared" si="7"/>
        <v>46181</v>
      </c>
      <c r="C495" s="112" t="s">
        <v>134</v>
      </c>
      <c r="D495" s="119">
        <v>3</v>
      </c>
      <c r="E495" s="122">
        <f>'BITÁCORA CALIDAD DE AGUA '!BA181</f>
        <v>0</v>
      </c>
      <c r="F495" s="122">
        <f>'BITÁCORA CALIDAD DE AGUA '!BD181</f>
        <v>0</v>
      </c>
      <c r="G495" s="122">
        <f>'BITÁCORA CALIDAD DE AGUA '!BG181</f>
        <v>0</v>
      </c>
      <c r="H495" s="122">
        <f>'BITÁCORA CALIDAD DE AGUA '!BJ181</f>
        <v>0</v>
      </c>
      <c r="I495" s="122">
        <f>'BITÁCORA CALIDAD DE AGUA '!BM181</f>
        <v>0</v>
      </c>
      <c r="J495" s="122">
        <f>'BITÁCORA CALIDAD DE AGUA '!BP181</f>
        <v>0</v>
      </c>
      <c r="K495" s="122">
        <f>'BITÁCORA CALIDAD DE AGUA '!BE1487</f>
        <v>0</v>
      </c>
      <c r="L495" s="122">
        <f>'BITÁCORA CALIDAD DE AGUA '!BV181</f>
        <v>0</v>
      </c>
      <c r="M495" s="122">
        <f>'BITÁCORA CALIDAD DE AGUA '!BY181</f>
        <v>0</v>
      </c>
      <c r="N495" s="122">
        <f>'BITÁCORA CALIDAD DE AGUA '!CB181</f>
        <v>0</v>
      </c>
      <c r="O495" s="122">
        <f>'BITÁCORA CALIDAD DE AGUA '!CE181</f>
        <v>0</v>
      </c>
      <c r="P495" s="113">
        <f>'BITÁCORA CALIDAD DE AGUA '!CH181</f>
        <v>0</v>
      </c>
      <c r="Q495" s="113">
        <f>'BITÁCORA CALIDAD DE AGUA '!CK181</f>
        <v>0</v>
      </c>
      <c r="R495" s="113">
        <f>'BITÁCORA CALIDAD DE AGUA '!CN181</f>
        <v>0</v>
      </c>
      <c r="S495" s="113">
        <f>'BITÁCORA CALIDAD DE AGUA '!CQ181</f>
        <v>0</v>
      </c>
      <c r="T495" s="140"/>
      <c r="U495" s="140"/>
      <c r="V495" s="140"/>
      <c r="W495" s="113">
        <f>INDEX('Tabla datos 1'!E495:V495,MATCH(DASHBOARD!$B$96,'Tabla datos 1'!$E$1:$V$1,0))</f>
        <v>0</v>
      </c>
      <c r="X495" s="113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6" customFormat="1" ht="12.2" customHeight="1" x14ac:dyDescent="0.25">
      <c r="A496" s="79">
        <v>495</v>
      </c>
      <c r="B496" s="118">
        <f t="shared" si="7"/>
        <v>46181</v>
      </c>
      <c r="C496" s="112" t="s">
        <v>135</v>
      </c>
      <c r="D496" s="119">
        <v>3</v>
      </c>
      <c r="E496" s="122">
        <f>'BITÁCORA CALIDAD DE AGUA '!BA182</f>
        <v>0</v>
      </c>
      <c r="F496" s="122">
        <f>'BITÁCORA CALIDAD DE AGUA '!BD182</f>
        <v>0</v>
      </c>
      <c r="G496" s="122">
        <f>'BITÁCORA CALIDAD DE AGUA '!BG182</f>
        <v>0</v>
      </c>
      <c r="H496" s="122">
        <f>'BITÁCORA CALIDAD DE AGUA '!BJ182</f>
        <v>0</v>
      </c>
      <c r="I496" s="122">
        <f>'BITÁCORA CALIDAD DE AGUA '!BM182</f>
        <v>0</v>
      </c>
      <c r="J496" s="122">
        <f>'BITÁCORA CALIDAD DE AGUA '!BP182</f>
        <v>0</v>
      </c>
      <c r="K496" s="122">
        <f>'BITÁCORA CALIDAD DE AGUA '!BE1488</f>
        <v>0</v>
      </c>
      <c r="L496" s="122">
        <f>'BITÁCORA CALIDAD DE AGUA '!BV182</f>
        <v>0</v>
      </c>
      <c r="M496" s="122">
        <f>'BITÁCORA CALIDAD DE AGUA '!BY182</f>
        <v>0</v>
      </c>
      <c r="N496" s="122">
        <f>'BITÁCORA CALIDAD DE AGUA '!CB182</f>
        <v>0</v>
      </c>
      <c r="O496" s="122">
        <f>'BITÁCORA CALIDAD DE AGUA '!CE182</f>
        <v>0</v>
      </c>
      <c r="P496" s="113">
        <f>'BITÁCORA CALIDAD DE AGUA '!CH182</f>
        <v>75.400000000000006</v>
      </c>
      <c r="Q496" s="113">
        <f>'BITÁCORA CALIDAD DE AGUA '!CK182</f>
        <v>0</v>
      </c>
      <c r="R496" s="113">
        <f>'BITÁCORA CALIDAD DE AGUA '!CN182</f>
        <v>0</v>
      </c>
      <c r="S496" s="113">
        <f>'BITÁCORA CALIDAD DE AGUA '!CQ182</f>
        <v>0</v>
      </c>
      <c r="T496" s="140"/>
      <c r="U496" s="140"/>
      <c r="V496" s="140"/>
      <c r="W496" s="113">
        <f>INDEX('Tabla datos 1'!E496:V496,MATCH(DASHBOARD!$B$96,'Tabla datos 1'!$E$1:$V$1,0))</f>
        <v>0</v>
      </c>
      <c r="X496" s="113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6" customFormat="1" ht="12.2" customHeight="1" x14ac:dyDescent="0.25">
      <c r="A497" s="79">
        <v>496</v>
      </c>
      <c r="B497" s="118">
        <f t="shared" si="7"/>
        <v>46181</v>
      </c>
      <c r="C497" s="112" t="s">
        <v>136</v>
      </c>
      <c r="D497" s="119">
        <v>3</v>
      </c>
      <c r="E497" s="122">
        <f>'BITÁCORA CALIDAD DE AGUA '!BA183</f>
        <v>0</v>
      </c>
      <c r="F497" s="122">
        <f>'BITÁCORA CALIDAD DE AGUA '!BD183</f>
        <v>0</v>
      </c>
      <c r="G497" s="122">
        <f>'BITÁCORA CALIDAD DE AGUA '!BG183</f>
        <v>0</v>
      </c>
      <c r="H497" s="122">
        <f>'BITÁCORA CALIDAD DE AGUA '!BJ183</f>
        <v>0</v>
      </c>
      <c r="I497" s="122">
        <f>'BITÁCORA CALIDAD DE AGUA '!BM183</f>
        <v>0</v>
      </c>
      <c r="J497" s="122">
        <f>'BITÁCORA CALIDAD DE AGUA '!BP183</f>
        <v>0</v>
      </c>
      <c r="K497" s="122">
        <f>'BITÁCORA CALIDAD DE AGUA '!BE1489</f>
        <v>0</v>
      </c>
      <c r="L497" s="122">
        <f>'BITÁCORA CALIDAD DE AGUA '!BV183</f>
        <v>0</v>
      </c>
      <c r="M497" s="122">
        <f>'BITÁCORA CALIDAD DE AGUA '!BY183</f>
        <v>0</v>
      </c>
      <c r="N497" s="122">
        <f>'BITÁCORA CALIDAD DE AGUA '!CB183</f>
        <v>0</v>
      </c>
      <c r="O497" s="122">
        <f>'BITÁCORA CALIDAD DE AGUA '!CE183</f>
        <v>0</v>
      </c>
      <c r="P497" s="113">
        <f>'BITÁCORA CALIDAD DE AGUA '!CH183</f>
        <v>0.253</v>
      </c>
      <c r="Q497" s="113">
        <f>'BITÁCORA CALIDAD DE AGUA '!CK183</f>
        <v>0</v>
      </c>
      <c r="R497" s="113">
        <f>'BITÁCORA CALIDAD DE AGUA '!CN183</f>
        <v>0</v>
      </c>
      <c r="S497" s="113">
        <f>'BITÁCORA CALIDAD DE AGUA '!CQ183</f>
        <v>0</v>
      </c>
      <c r="T497" s="140"/>
      <c r="U497" s="140"/>
      <c r="V497" s="140"/>
      <c r="W497" s="113">
        <f>INDEX('Tabla datos 1'!E497:V497,MATCH(DASHBOARD!$B$96,'Tabla datos 1'!$E$1:$V$1,0))</f>
        <v>0</v>
      </c>
      <c r="X497" s="113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6" customFormat="1" ht="12.2" customHeight="1" x14ac:dyDescent="0.25">
      <c r="A498" s="79">
        <v>497</v>
      </c>
      <c r="B498" s="118">
        <f t="shared" si="7"/>
        <v>46181</v>
      </c>
      <c r="C498" s="112" t="s">
        <v>137</v>
      </c>
      <c r="D498" s="119">
        <v>3</v>
      </c>
      <c r="E498" s="122">
        <f>'BITÁCORA CALIDAD DE AGUA '!BA184</f>
        <v>0</v>
      </c>
      <c r="F498" s="122">
        <f>'BITÁCORA CALIDAD DE AGUA '!BD184</f>
        <v>0</v>
      </c>
      <c r="G498" s="122">
        <f>'BITÁCORA CALIDAD DE AGUA '!BG184</f>
        <v>0</v>
      </c>
      <c r="H498" s="122">
        <f>'BITÁCORA CALIDAD DE AGUA '!BJ184</f>
        <v>0</v>
      </c>
      <c r="I498" s="122">
        <f>'BITÁCORA CALIDAD DE AGUA '!BM184</f>
        <v>0</v>
      </c>
      <c r="J498" s="122">
        <f>'BITÁCORA CALIDAD DE AGUA '!BP184</f>
        <v>0</v>
      </c>
      <c r="K498" s="122">
        <f>'BITÁCORA CALIDAD DE AGUA '!BE1490</f>
        <v>0</v>
      </c>
      <c r="L498" s="122">
        <f>'BITÁCORA CALIDAD DE AGUA '!BV184</f>
        <v>0</v>
      </c>
      <c r="M498" s="122">
        <f>'BITÁCORA CALIDAD DE AGUA '!BY184</f>
        <v>0</v>
      </c>
      <c r="N498" s="122">
        <f>'BITÁCORA CALIDAD DE AGUA '!CB184</f>
        <v>0</v>
      </c>
      <c r="O498" s="122">
        <f>'BITÁCORA CALIDAD DE AGUA '!CE184</f>
        <v>0</v>
      </c>
      <c r="P498" s="113">
        <f>'BITÁCORA CALIDAD DE AGUA '!CH184</f>
        <v>0</v>
      </c>
      <c r="Q498" s="113">
        <f>'BITÁCORA CALIDAD DE AGUA '!CK184</f>
        <v>0</v>
      </c>
      <c r="R498" s="113">
        <f>'BITÁCORA CALIDAD DE AGUA '!CN184</f>
        <v>0</v>
      </c>
      <c r="S498" s="113">
        <f>'BITÁCORA CALIDAD DE AGUA '!CQ184</f>
        <v>0</v>
      </c>
      <c r="T498" s="140"/>
      <c r="U498" s="140"/>
      <c r="V498" s="140"/>
      <c r="W498" s="113">
        <f>INDEX('Tabla datos 1'!E498:V498,MATCH(DASHBOARD!$B$96,'Tabla datos 1'!$E$1:$V$1,0))</f>
        <v>0</v>
      </c>
      <c r="X498" s="113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6" customFormat="1" ht="12.2" customHeight="1" x14ac:dyDescent="0.25">
      <c r="A499" s="79">
        <v>498</v>
      </c>
      <c r="B499" s="118">
        <f t="shared" si="7"/>
        <v>46181</v>
      </c>
      <c r="C499" s="112" t="s">
        <v>138</v>
      </c>
      <c r="D499" s="119">
        <v>3</v>
      </c>
      <c r="E499" s="122">
        <f>'BITÁCORA CALIDAD DE AGUA '!BA185</f>
        <v>0</v>
      </c>
      <c r="F499" s="122">
        <f>'BITÁCORA CALIDAD DE AGUA '!BD185</f>
        <v>0</v>
      </c>
      <c r="G499" s="122">
        <f>'BITÁCORA CALIDAD DE AGUA '!BG185</f>
        <v>0</v>
      </c>
      <c r="H499" s="122">
        <f>'BITÁCORA CALIDAD DE AGUA '!BJ185</f>
        <v>0</v>
      </c>
      <c r="I499" s="122">
        <f>'BITÁCORA CALIDAD DE AGUA '!BM185</f>
        <v>0</v>
      </c>
      <c r="J499" s="122">
        <f>'BITÁCORA CALIDAD DE AGUA '!BP185</f>
        <v>0</v>
      </c>
      <c r="K499" s="122">
        <f>'BITÁCORA CALIDAD DE AGUA '!BE1491</f>
        <v>0</v>
      </c>
      <c r="L499" s="122">
        <f>'BITÁCORA CALIDAD DE AGUA '!BV185</f>
        <v>0</v>
      </c>
      <c r="M499" s="122">
        <f>'BITÁCORA CALIDAD DE AGUA '!BY185</f>
        <v>0</v>
      </c>
      <c r="N499" s="122">
        <f>'BITÁCORA CALIDAD DE AGUA '!CB185</f>
        <v>0</v>
      </c>
      <c r="O499" s="122">
        <f>'BITÁCORA CALIDAD DE AGUA '!CE185</f>
        <v>0</v>
      </c>
      <c r="P499" s="113">
        <f>'BITÁCORA CALIDAD DE AGUA '!CH185</f>
        <v>0</v>
      </c>
      <c r="Q499" s="113">
        <f>'BITÁCORA CALIDAD DE AGUA '!CK185</f>
        <v>0</v>
      </c>
      <c r="R499" s="113">
        <f>'BITÁCORA CALIDAD DE AGUA '!CN185</f>
        <v>0</v>
      </c>
      <c r="S499" s="113">
        <f>'BITÁCORA CALIDAD DE AGUA '!CQ185</f>
        <v>0</v>
      </c>
      <c r="T499" s="140"/>
      <c r="U499" s="140"/>
      <c r="V499" s="140"/>
      <c r="W499" s="113">
        <f>INDEX('Tabla datos 1'!E499:V499,MATCH(DASHBOARD!$B$96,'Tabla datos 1'!$E$1:$V$1,0))</f>
        <v>0</v>
      </c>
      <c r="X499" s="113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6" customFormat="1" ht="12.2" customHeight="1" x14ac:dyDescent="0.25">
      <c r="A500" s="79">
        <v>499</v>
      </c>
      <c r="B500" s="118">
        <f t="shared" si="7"/>
        <v>46181</v>
      </c>
      <c r="C500" s="112" t="s">
        <v>139</v>
      </c>
      <c r="D500" s="119">
        <v>3</v>
      </c>
      <c r="E500" s="122">
        <f>'BITÁCORA CALIDAD DE AGUA '!BA186</f>
        <v>0</v>
      </c>
      <c r="F500" s="122">
        <f>'BITÁCORA CALIDAD DE AGUA '!BD186</f>
        <v>0</v>
      </c>
      <c r="G500" s="122">
        <f>'BITÁCORA CALIDAD DE AGUA '!BG186</f>
        <v>0</v>
      </c>
      <c r="H500" s="122">
        <f>'BITÁCORA CALIDAD DE AGUA '!BJ186</f>
        <v>0</v>
      </c>
      <c r="I500" s="122">
        <f>'BITÁCORA CALIDAD DE AGUA '!BM186</f>
        <v>0</v>
      </c>
      <c r="J500" s="122">
        <f>'BITÁCORA CALIDAD DE AGUA '!BP186</f>
        <v>0</v>
      </c>
      <c r="K500" s="122">
        <f>'BITÁCORA CALIDAD DE AGUA '!BE1492</f>
        <v>0</v>
      </c>
      <c r="L500" s="122">
        <f>'BITÁCORA CALIDAD DE AGUA '!BV186</f>
        <v>0</v>
      </c>
      <c r="M500" s="122">
        <f>'BITÁCORA CALIDAD DE AGUA '!BY186</f>
        <v>0</v>
      </c>
      <c r="N500" s="122">
        <f>'BITÁCORA CALIDAD DE AGUA '!CB186</f>
        <v>0</v>
      </c>
      <c r="O500" s="122">
        <f>'BITÁCORA CALIDAD DE AGUA '!CE186</f>
        <v>0</v>
      </c>
      <c r="P500" s="113">
        <f>'BITÁCORA CALIDAD DE AGUA '!CH186</f>
        <v>0</v>
      </c>
      <c r="Q500" s="113">
        <f>'BITÁCORA CALIDAD DE AGUA '!CK186</f>
        <v>0</v>
      </c>
      <c r="R500" s="113">
        <f>'BITÁCORA CALIDAD DE AGUA '!CN186</f>
        <v>0</v>
      </c>
      <c r="S500" s="113">
        <f>'BITÁCORA CALIDAD DE AGUA '!CQ186</f>
        <v>0</v>
      </c>
      <c r="T500" s="140"/>
      <c r="U500" s="140"/>
      <c r="V500" s="140"/>
      <c r="W500" s="113">
        <f>INDEX('Tabla datos 1'!E500:V500,MATCH(DASHBOARD!$B$96,'Tabla datos 1'!$E$1:$V$1,0))</f>
        <v>0</v>
      </c>
      <c r="X500" s="113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6" customFormat="1" x14ac:dyDescent="0.25">
      <c r="A501" s="79">
        <v>500</v>
      </c>
      <c r="B501" s="118">
        <f t="shared" si="7"/>
        <v>46181</v>
      </c>
      <c r="C501" s="112" t="s">
        <v>140</v>
      </c>
      <c r="D501" s="119">
        <v>3</v>
      </c>
      <c r="E501" s="122">
        <f>'BITÁCORA CALIDAD DE AGUA '!BA187</f>
        <v>0</v>
      </c>
      <c r="F501" s="122">
        <f>'BITÁCORA CALIDAD DE AGUA '!BD187</f>
        <v>0</v>
      </c>
      <c r="G501" s="122">
        <f>'BITÁCORA CALIDAD DE AGUA '!BG187</f>
        <v>0</v>
      </c>
      <c r="H501" s="122">
        <f>'BITÁCORA CALIDAD DE AGUA '!BJ187</f>
        <v>0</v>
      </c>
      <c r="I501" s="122">
        <f>'BITÁCORA CALIDAD DE AGUA '!BM187</f>
        <v>0</v>
      </c>
      <c r="J501" s="122">
        <f>'BITÁCORA CALIDAD DE AGUA '!BP187</f>
        <v>0</v>
      </c>
      <c r="K501" s="122">
        <f>'BITÁCORA CALIDAD DE AGUA '!BE1493</f>
        <v>0</v>
      </c>
      <c r="L501" s="122">
        <f>'BITÁCORA CALIDAD DE AGUA '!BV187</f>
        <v>0</v>
      </c>
      <c r="M501" s="122">
        <f>'BITÁCORA CALIDAD DE AGUA '!BY187</f>
        <v>0</v>
      </c>
      <c r="N501" s="122">
        <f>'BITÁCORA CALIDAD DE AGUA '!CB187</f>
        <v>0</v>
      </c>
      <c r="O501" s="122">
        <f>'BITÁCORA CALIDAD DE AGUA '!CE187</f>
        <v>0</v>
      </c>
      <c r="P501" s="113">
        <f>'BITÁCORA CALIDAD DE AGUA '!CH187</f>
        <v>0</v>
      </c>
      <c r="Q501" s="113">
        <f>'BITÁCORA CALIDAD DE AGUA '!CK187</f>
        <v>0</v>
      </c>
      <c r="R501" s="113">
        <f>'BITÁCORA CALIDAD DE AGUA '!CN187</f>
        <v>0</v>
      </c>
      <c r="S501" s="113">
        <f>'BITÁCORA CALIDAD DE AGUA '!CQ187</f>
        <v>0</v>
      </c>
      <c r="T501" s="140"/>
      <c r="U501" s="140"/>
      <c r="V501" s="140"/>
      <c r="W501" s="113">
        <f>INDEX('Tabla datos 1'!E501:V501,MATCH(DASHBOARD!$B$96,'Tabla datos 1'!$E$1:$V$1,0))</f>
        <v>0</v>
      </c>
      <c r="X501" s="113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6" customFormat="1" x14ac:dyDescent="0.25">
      <c r="A502" s="79">
        <v>501</v>
      </c>
      <c r="B502" s="118">
        <f t="shared" si="7"/>
        <v>46181</v>
      </c>
      <c r="C502" s="112" t="s">
        <v>141</v>
      </c>
      <c r="D502" s="119">
        <v>3</v>
      </c>
      <c r="E502" s="122">
        <f>'BITÁCORA CALIDAD DE AGUA '!BA188</f>
        <v>0</v>
      </c>
      <c r="F502" s="122">
        <f>'BITÁCORA CALIDAD DE AGUA '!BD188</f>
        <v>0</v>
      </c>
      <c r="G502" s="122">
        <f>'BITÁCORA CALIDAD DE AGUA '!BG188</f>
        <v>0</v>
      </c>
      <c r="H502" s="122">
        <f>'BITÁCORA CALIDAD DE AGUA '!BJ188</f>
        <v>0</v>
      </c>
      <c r="I502" s="122">
        <f>'BITÁCORA CALIDAD DE AGUA '!BM188</f>
        <v>0</v>
      </c>
      <c r="J502" s="122">
        <f>'BITÁCORA CALIDAD DE AGUA '!BP188</f>
        <v>0</v>
      </c>
      <c r="K502" s="122">
        <f>'BITÁCORA CALIDAD DE AGUA '!BE1494</f>
        <v>0</v>
      </c>
      <c r="L502" s="122">
        <f>'BITÁCORA CALIDAD DE AGUA '!BV188</f>
        <v>0</v>
      </c>
      <c r="M502" s="122">
        <f>'BITÁCORA CALIDAD DE AGUA '!BY188</f>
        <v>0</v>
      </c>
      <c r="N502" s="122">
        <f>'BITÁCORA CALIDAD DE AGUA '!CB188</f>
        <v>0</v>
      </c>
      <c r="O502" s="122">
        <f>'BITÁCORA CALIDAD DE AGUA '!CE188</f>
        <v>0</v>
      </c>
      <c r="P502" s="113">
        <f>'BITÁCORA CALIDAD DE AGUA '!CH188</f>
        <v>0</v>
      </c>
      <c r="Q502" s="113">
        <f>'BITÁCORA CALIDAD DE AGUA '!CK188</f>
        <v>0</v>
      </c>
      <c r="R502" s="113">
        <f>'BITÁCORA CALIDAD DE AGUA '!CN188</f>
        <v>0</v>
      </c>
      <c r="S502" s="113">
        <f>'BITÁCORA CALIDAD DE AGUA '!CQ188</f>
        <v>0</v>
      </c>
      <c r="T502" s="140"/>
      <c r="U502" s="140"/>
      <c r="V502" s="140"/>
      <c r="W502" s="113">
        <f>INDEX('Tabla datos 1'!E502:V502,MATCH(DASHBOARD!$B$96,'Tabla datos 1'!$E$1:$V$1,0))</f>
        <v>0</v>
      </c>
      <c r="X502" s="113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6" customFormat="1" x14ac:dyDescent="0.25">
      <c r="A503" s="79">
        <v>502</v>
      </c>
      <c r="B503" s="118">
        <f t="shared" si="7"/>
        <v>46181</v>
      </c>
      <c r="C503" s="112" t="s">
        <v>142</v>
      </c>
      <c r="D503" s="119">
        <v>3</v>
      </c>
      <c r="E503" s="122">
        <f>'BITÁCORA CALIDAD DE AGUA '!BA189</f>
        <v>0</v>
      </c>
      <c r="F503" s="122">
        <f>'BITÁCORA CALIDAD DE AGUA '!BD189</f>
        <v>0</v>
      </c>
      <c r="G503" s="122">
        <f>'BITÁCORA CALIDAD DE AGUA '!BG189</f>
        <v>0</v>
      </c>
      <c r="H503" s="122">
        <f>'BITÁCORA CALIDAD DE AGUA '!BJ189</f>
        <v>0</v>
      </c>
      <c r="I503" s="122">
        <f>'BITÁCORA CALIDAD DE AGUA '!BM189</f>
        <v>0</v>
      </c>
      <c r="J503" s="122">
        <f>'BITÁCORA CALIDAD DE AGUA '!BP189</f>
        <v>0</v>
      </c>
      <c r="K503" s="122">
        <f>'BITÁCORA CALIDAD DE AGUA '!BE1495</f>
        <v>0</v>
      </c>
      <c r="L503" s="122">
        <f>'BITÁCORA CALIDAD DE AGUA '!BV189</f>
        <v>0</v>
      </c>
      <c r="M503" s="122">
        <f>'BITÁCORA CALIDAD DE AGUA '!BY189</f>
        <v>0</v>
      </c>
      <c r="N503" s="122">
        <f>'BITÁCORA CALIDAD DE AGUA '!CB189</f>
        <v>0</v>
      </c>
      <c r="O503" s="122">
        <f>'BITÁCORA CALIDAD DE AGUA '!CE189</f>
        <v>0</v>
      </c>
      <c r="P503" s="113">
        <f>'BITÁCORA CALIDAD DE AGUA '!CH189</f>
        <v>342</v>
      </c>
      <c r="Q503" s="113">
        <f>'BITÁCORA CALIDAD DE AGUA '!CK189</f>
        <v>0</v>
      </c>
      <c r="R503" s="113">
        <f>'BITÁCORA CALIDAD DE AGUA '!CN189</f>
        <v>0</v>
      </c>
      <c r="S503" s="113">
        <f>'BITÁCORA CALIDAD DE AGUA '!CQ189</f>
        <v>0</v>
      </c>
      <c r="T503" s="140"/>
      <c r="U503" s="140"/>
      <c r="V503" s="140"/>
      <c r="W503" s="113">
        <f>INDEX('Tabla datos 1'!E503:V503,MATCH(DASHBOARD!$B$96,'Tabla datos 1'!$E$1:$V$1,0))</f>
        <v>0</v>
      </c>
      <c r="X503" s="113">
        <f>INDEX('Tabla datos 1'!E503:V503,MATCH(DASHBOARD!$B$275,'Tabla datos 1'!$E$1:$V$1,0))</f>
        <v>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6" customFormat="1" x14ac:dyDescent="0.25">
      <c r="A504" s="79">
        <v>503</v>
      </c>
      <c r="B504" s="118">
        <f t="shared" si="7"/>
        <v>46181</v>
      </c>
      <c r="C504" s="112" t="s">
        <v>143</v>
      </c>
      <c r="D504" s="119">
        <v>3</v>
      </c>
      <c r="E504" s="122">
        <f>'BITÁCORA CALIDAD DE AGUA '!BA190</f>
        <v>0</v>
      </c>
      <c r="F504" s="122">
        <f>'BITÁCORA CALIDAD DE AGUA '!BD190</f>
        <v>0</v>
      </c>
      <c r="G504" s="122">
        <f>'BITÁCORA CALIDAD DE AGUA '!BG190</f>
        <v>0</v>
      </c>
      <c r="H504" s="122">
        <f>'BITÁCORA CALIDAD DE AGUA '!BJ190</f>
        <v>0</v>
      </c>
      <c r="I504" s="122">
        <f>'BITÁCORA CALIDAD DE AGUA '!BM190</f>
        <v>0</v>
      </c>
      <c r="J504" s="122">
        <f>'BITÁCORA CALIDAD DE AGUA '!BP190</f>
        <v>0</v>
      </c>
      <c r="K504" s="122">
        <f>'BITÁCORA CALIDAD DE AGUA '!BE1496</f>
        <v>0</v>
      </c>
      <c r="L504" s="122">
        <f>'BITÁCORA CALIDAD DE AGUA '!BV190</f>
        <v>0</v>
      </c>
      <c r="M504" s="122">
        <f>'BITÁCORA CALIDAD DE AGUA '!BY190</f>
        <v>0</v>
      </c>
      <c r="N504" s="122">
        <f>'BITÁCORA CALIDAD DE AGUA '!CB190</f>
        <v>0</v>
      </c>
      <c r="O504" s="122">
        <f>'BITÁCORA CALIDAD DE AGUA '!CE190</f>
        <v>0</v>
      </c>
      <c r="P504" s="113">
        <f>'BITÁCORA CALIDAD DE AGUA '!CH190</f>
        <v>12</v>
      </c>
      <c r="Q504" s="113">
        <f>'BITÁCORA CALIDAD DE AGUA '!CK190</f>
        <v>0</v>
      </c>
      <c r="R504" s="113">
        <f>'BITÁCORA CALIDAD DE AGUA '!CN190</f>
        <v>0</v>
      </c>
      <c r="S504" s="113">
        <f>'BITÁCORA CALIDAD DE AGUA '!CQ190</f>
        <v>0</v>
      </c>
      <c r="T504" s="140"/>
      <c r="U504" s="140"/>
      <c r="V504" s="140"/>
      <c r="W504" s="113">
        <f>INDEX('Tabla datos 1'!E504:V504,MATCH(DASHBOARD!$B$96,'Tabla datos 1'!$E$1:$V$1,0))</f>
        <v>0</v>
      </c>
      <c r="X504" s="113">
        <f>INDEX('Tabla datos 1'!E504:V504,MATCH(DASHBOARD!$B$275,'Tabla datos 1'!$E$1:$V$1,0))</f>
        <v>0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5" customFormat="1" ht="15.75" thickBot="1" x14ac:dyDescent="0.3">
      <c r="A505" s="79">
        <v>504</v>
      </c>
      <c r="B505" s="118">
        <f t="shared" si="7"/>
        <v>46181</v>
      </c>
      <c r="C505" s="123" t="s">
        <v>144</v>
      </c>
      <c r="D505" s="124">
        <v>3</v>
      </c>
      <c r="E505" s="126">
        <f>'BITÁCORA CALIDAD DE AGUA '!BA191</f>
        <v>0</v>
      </c>
      <c r="F505" s="126">
        <f>'BITÁCORA CALIDAD DE AGUA '!BD191</f>
        <v>0</v>
      </c>
      <c r="G505" s="126">
        <f>'BITÁCORA CALIDAD DE AGUA '!BG191</f>
        <v>0</v>
      </c>
      <c r="H505" s="126">
        <f>'BITÁCORA CALIDAD DE AGUA '!BJ191</f>
        <v>0</v>
      </c>
      <c r="I505" s="126">
        <f>'BITÁCORA CALIDAD DE AGUA '!BM191</f>
        <v>0</v>
      </c>
      <c r="J505" s="126">
        <f>'BITÁCORA CALIDAD DE AGUA '!BP191</f>
        <v>0</v>
      </c>
      <c r="K505" s="126">
        <f>'BITÁCORA CALIDAD DE AGUA '!BE1497</f>
        <v>0</v>
      </c>
      <c r="L505" s="126">
        <f>'BITÁCORA CALIDAD DE AGUA '!BV191</f>
        <v>0</v>
      </c>
      <c r="M505" s="126">
        <f>'BITÁCORA CALIDAD DE AGUA '!BY191</f>
        <v>0</v>
      </c>
      <c r="N505" s="126">
        <f>'BITÁCORA CALIDAD DE AGUA '!CB191</f>
        <v>0</v>
      </c>
      <c r="O505" s="126">
        <f>'BITÁCORA CALIDAD DE AGUA '!CE191</f>
        <v>0</v>
      </c>
      <c r="P505" s="114">
        <f>'BITÁCORA CALIDAD DE AGUA '!CH191</f>
        <v>0</v>
      </c>
      <c r="Q505" s="114">
        <f>'BITÁCORA CALIDAD DE AGUA '!CK191</f>
        <v>0</v>
      </c>
      <c r="R505" s="114">
        <f>'BITÁCORA CALIDAD DE AGUA '!CN191</f>
        <v>0</v>
      </c>
      <c r="S505" s="114">
        <f>'BITÁCORA CALIDAD DE AGUA '!CQ191</f>
        <v>0</v>
      </c>
      <c r="T505" s="141"/>
      <c r="U505" s="141"/>
      <c r="V505" s="141"/>
      <c r="W505" s="114">
        <f>INDEX('Tabla datos 1'!E505:V505,MATCH(DASHBOARD!$B$96,'Tabla datos 1'!$E$1:$V$1,0))</f>
        <v>0</v>
      </c>
      <c r="X505" s="114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79" customFormat="1" ht="12.2" customHeight="1" x14ac:dyDescent="0.25">
      <c r="A506" s="79">
        <v>505</v>
      </c>
      <c r="B506" s="75">
        <f>+B505+1</f>
        <v>46182</v>
      </c>
      <c r="C506" s="76" t="s">
        <v>125</v>
      </c>
      <c r="D506" s="77">
        <v>1</v>
      </c>
      <c r="E506" s="78">
        <f>'BITÁCORA CALIDAD DE AGUA '!AY195</f>
        <v>0</v>
      </c>
      <c r="F506" s="78">
        <f>'BITÁCORA CALIDAD DE AGUA '!BB195</f>
        <v>0</v>
      </c>
      <c r="G506" s="78">
        <f>'BITÁCORA CALIDAD DE AGUA '!BE195</f>
        <v>0</v>
      </c>
      <c r="H506" s="78">
        <f>'BITÁCORA CALIDAD DE AGUA '!BH195</f>
        <v>0</v>
      </c>
      <c r="I506" s="78">
        <f>'BITÁCORA CALIDAD DE AGUA '!BK195</f>
        <v>0</v>
      </c>
      <c r="J506" s="78">
        <f>'BITÁCORA CALIDAD DE AGUA '!BN195</f>
        <v>0</v>
      </c>
      <c r="K506" s="78">
        <f>'BITÁCORA CALIDAD DE AGUA '!BQ195</f>
        <v>0</v>
      </c>
      <c r="L506" s="78">
        <f>'BITÁCORA CALIDAD DE AGUA '!BT195</f>
        <v>0</v>
      </c>
      <c r="M506" s="78">
        <f>'BITÁCORA CALIDAD DE AGUA '!BW195</f>
        <v>0</v>
      </c>
      <c r="N506" s="78">
        <f>'BITÁCORA CALIDAD DE AGUA '!BZ195</f>
        <v>0</v>
      </c>
      <c r="O506" s="78">
        <f>'BITÁCORA CALIDAD DE AGUA '!CC195</f>
        <v>0</v>
      </c>
      <c r="P506" s="76">
        <f>'BITÁCORA CALIDAD DE AGUA '!CF195</f>
        <v>0</v>
      </c>
      <c r="Q506" s="76">
        <f>'BITÁCORA CALIDAD DE AGUA '!CI195</f>
        <v>0</v>
      </c>
      <c r="R506" s="76">
        <f>'BITÁCORA CALIDAD DE AGUA '!CL195</f>
        <v>0</v>
      </c>
      <c r="S506" s="76">
        <f>'BITÁCORA CALIDAD DE AGUA '!CO195</f>
        <v>0</v>
      </c>
      <c r="T506" s="127"/>
      <c r="U506" s="127"/>
      <c r="V506" s="127"/>
      <c r="W506" s="76">
        <f>INDEX('Tabla datos 1'!E506:V506,MATCH(DASHBOARD!$B$96,'Tabla datos 1'!$E$1:$V$1,0))</f>
        <v>0</v>
      </c>
      <c r="X506" s="76">
        <f>INDEX('Tabla datos 1'!E506:V506,MATCH(DASHBOARD!$B$275,'Tabla datos 1'!$E$1:$V$1,0))</f>
        <v>0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79" customFormat="1" ht="12.2" customHeight="1" x14ac:dyDescent="0.25">
      <c r="A507" s="79">
        <v>506</v>
      </c>
      <c r="B507" s="80">
        <f>+B506</f>
        <v>46182</v>
      </c>
      <c r="C507" s="81" t="s">
        <v>8</v>
      </c>
      <c r="D507" s="82">
        <v>1</v>
      </c>
      <c r="E507" s="83">
        <f>'BITÁCORA CALIDAD DE AGUA '!AY196</f>
        <v>0</v>
      </c>
      <c r="F507" s="83">
        <f>'BITÁCORA CALIDAD DE AGUA '!BB196</f>
        <v>0</v>
      </c>
      <c r="G507" s="83">
        <f>'BITÁCORA CALIDAD DE AGUA '!BE196</f>
        <v>0</v>
      </c>
      <c r="H507" s="83">
        <f>'BITÁCORA CALIDAD DE AGUA '!BH196</f>
        <v>0</v>
      </c>
      <c r="I507" s="83">
        <f>'BITÁCORA CALIDAD DE AGUA '!BK196</f>
        <v>0</v>
      </c>
      <c r="J507" s="83">
        <f>'BITÁCORA CALIDAD DE AGUA '!BN196</f>
        <v>0</v>
      </c>
      <c r="K507" s="83">
        <f>'BITÁCORA CALIDAD DE AGUA '!BQ196</f>
        <v>0</v>
      </c>
      <c r="L507" s="83">
        <f>'BITÁCORA CALIDAD DE AGUA '!BT196</f>
        <v>0</v>
      </c>
      <c r="M507" s="83">
        <f>'BITÁCORA CALIDAD DE AGUA '!BW196</f>
        <v>0</v>
      </c>
      <c r="N507" s="83">
        <f>'BITÁCORA CALIDAD DE AGUA '!BZ196</f>
        <v>0</v>
      </c>
      <c r="O507" s="83">
        <f>'BITÁCORA CALIDAD DE AGUA '!CC196</f>
        <v>0</v>
      </c>
      <c r="P507" s="84">
        <f>'BITÁCORA CALIDAD DE AGUA '!CF196</f>
        <v>0</v>
      </c>
      <c r="Q507" s="84">
        <f>'BITÁCORA CALIDAD DE AGUA '!CI196</f>
        <v>0</v>
      </c>
      <c r="R507" s="84">
        <f>'BITÁCORA CALIDAD DE AGUA '!CL196</f>
        <v>0</v>
      </c>
      <c r="S507" s="84">
        <f>'BITÁCORA CALIDAD DE AGUA '!CO196</f>
        <v>0</v>
      </c>
      <c r="T507" s="128"/>
      <c r="U507" s="128"/>
      <c r="V507" s="128"/>
      <c r="W507" s="84">
        <f>INDEX('Tabla datos 1'!E507:V507,MATCH(DASHBOARD!$B$96,'Tabla datos 1'!$E$1:$V$1,0))</f>
        <v>0</v>
      </c>
      <c r="X507" s="84">
        <f>INDEX('Tabla datos 1'!E507:V507,MATCH(DASHBOARD!$B$275,'Tabla datos 1'!$E$1:$V$1,0))</f>
        <v>0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79" customFormat="1" ht="12.2" customHeight="1" x14ac:dyDescent="0.25">
      <c r="A508" s="79">
        <v>507</v>
      </c>
      <c r="B508" s="80">
        <f t="shared" ref="B508:B568" si="8">+B507</f>
        <v>46182</v>
      </c>
      <c r="C508" s="85" t="s">
        <v>126</v>
      </c>
      <c r="D508" s="82">
        <v>1</v>
      </c>
      <c r="E508" s="86">
        <f>'BITÁCORA CALIDAD DE AGUA '!AY197</f>
        <v>0</v>
      </c>
      <c r="F508" s="86">
        <f>'BITÁCORA CALIDAD DE AGUA '!BB197</f>
        <v>0</v>
      </c>
      <c r="G508" s="86">
        <f>'BITÁCORA CALIDAD DE AGUA '!BE197</f>
        <v>0</v>
      </c>
      <c r="H508" s="86">
        <f>'BITÁCORA CALIDAD DE AGUA '!BH197</f>
        <v>0</v>
      </c>
      <c r="I508" s="86">
        <f>'BITÁCORA CALIDAD DE AGUA '!BK197</f>
        <v>0</v>
      </c>
      <c r="J508" s="86">
        <f>'BITÁCORA CALIDAD DE AGUA '!BN197</f>
        <v>0</v>
      </c>
      <c r="K508" s="86">
        <f>'BITÁCORA CALIDAD DE AGUA '!BQ197</f>
        <v>0</v>
      </c>
      <c r="L508" s="86">
        <f>'BITÁCORA CALIDAD DE AGUA '!BT197</f>
        <v>0</v>
      </c>
      <c r="M508" s="86">
        <f>'BITÁCORA CALIDAD DE AGUA '!BW197</f>
        <v>0</v>
      </c>
      <c r="N508" s="86">
        <f>'BITÁCORA CALIDAD DE AGUA '!BZ197</f>
        <v>0</v>
      </c>
      <c r="O508" s="86">
        <f>'BITÁCORA CALIDAD DE AGUA '!CC197</f>
        <v>0</v>
      </c>
      <c r="P508" s="85">
        <f>'BITÁCORA CALIDAD DE AGUA '!CF197</f>
        <v>0</v>
      </c>
      <c r="Q508" s="85">
        <f>'BITÁCORA CALIDAD DE AGUA '!CI197</f>
        <v>0</v>
      </c>
      <c r="R508" s="85">
        <f>'BITÁCORA CALIDAD DE AGUA '!CL197</f>
        <v>0</v>
      </c>
      <c r="S508" s="85">
        <f>'BITÁCORA CALIDAD DE AGUA '!CO197</f>
        <v>0</v>
      </c>
      <c r="T508" s="129"/>
      <c r="U508" s="129"/>
      <c r="V508" s="129"/>
      <c r="W508" s="85">
        <f>INDEX('Tabla datos 1'!E508:V508,MATCH(DASHBOARD!$B$96,'Tabla datos 1'!$E$1:$V$1,0))</f>
        <v>0</v>
      </c>
      <c r="X508" s="85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79" customFormat="1" ht="12.2" customHeight="1" x14ac:dyDescent="0.25">
      <c r="A509" s="79">
        <v>508</v>
      </c>
      <c r="B509" s="80">
        <f t="shared" si="8"/>
        <v>46182</v>
      </c>
      <c r="C509" s="85" t="s">
        <v>127</v>
      </c>
      <c r="D509" s="82">
        <v>1</v>
      </c>
      <c r="E509" s="87">
        <f>'BITÁCORA CALIDAD DE AGUA '!AY198</f>
        <v>0</v>
      </c>
      <c r="F509" s="87">
        <f>'BITÁCORA CALIDAD DE AGUA '!BB198</f>
        <v>0</v>
      </c>
      <c r="G509" s="87">
        <f>'BITÁCORA CALIDAD DE AGUA '!BE198</f>
        <v>0</v>
      </c>
      <c r="H509" s="87">
        <f>'BITÁCORA CALIDAD DE AGUA '!BH198</f>
        <v>0</v>
      </c>
      <c r="I509" s="87">
        <f>'BITÁCORA CALIDAD DE AGUA '!BK198</f>
        <v>0</v>
      </c>
      <c r="J509" s="87">
        <f>'BITÁCORA CALIDAD DE AGUA '!BN198</f>
        <v>0</v>
      </c>
      <c r="K509" s="87">
        <f>'BITÁCORA CALIDAD DE AGUA '!BQ198</f>
        <v>0</v>
      </c>
      <c r="L509" s="87">
        <f>'BITÁCORA CALIDAD DE AGUA '!BT198</f>
        <v>0</v>
      </c>
      <c r="M509" s="87">
        <f>'BITÁCORA CALIDAD DE AGUA '!BW198</f>
        <v>0</v>
      </c>
      <c r="N509" s="87">
        <f>'BITÁCORA CALIDAD DE AGUA '!BZ198</f>
        <v>0</v>
      </c>
      <c r="O509" s="87">
        <f>'BITÁCORA CALIDAD DE AGUA '!CC198</f>
        <v>0</v>
      </c>
      <c r="P509" s="81">
        <f>'BITÁCORA CALIDAD DE AGUA '!CF198</f>
        <v>0</v>
      </c>
      <c r="Q509" s="81">
        <f>'BITÁCORA CALIDAD DE AGUA '!CI198</f>
        <v>0</v>
      </c>
      <c r="R509" s="81">
        <f>'BITÁCORA CALIDAD DE AGUA '!CL198</f>
        <v>0</v>
      </c>
      <c r="S509" s="81">
        <f>'BITÁCORA CALIDAD DE AGUA '!CO198</f>
        <v>0</v>
      </c>
      <c r="T509" s="130"/>
      <c r="U509" s="130"/>
      <c r="V509" s="130"/>
      <c r="W509" s="81">
        <f>INDEX('Tabla datos 1'!E509:V509,MATCH(DASHBOARD!$B$96,'Tabla datos 1'!$E$1:$V$1,0))</f>
        <v>0</v>
      </c>
      <c r="X509" s="81">
        <f>INDEX('Tabla datos 1'!E509:V509,MATCH(DASHBOARD!$B$275,'Tabla datos 1'!$E$1:$V$1,0))</f>
        <v>0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79" customFormat="1" ht="12.2" customHeight="1" x14ac:dyDescent="0.25">
      <c r="A510" s="79">
        <v>509</v>
      </c>
      <c r="B510" s="80">
        <f t="shared" si="8"/>
        <v>46182</v>
      </c>
      <c r="C510" s="85" t="s">
        <v>128</v>
      </c>
      <c r="D510" s="82">
        <v>1</v>
      </c>
      <c r="E510" s="87">
        <f>'BITÁCORA CALIDAD DE AGUA '!AY199</f>
        <v>0</v>
      </c>
      <c r="F510" s="87">
        <f>'BITÁCORA CALIDAD DE AGUA '!BB199</f>
        <v>0</v>
      </c>
      <c r="G510" s="87">
        <f>'BITÁCORA CALIDAD DE AGUA '!BE199</f>
        <v>0</v>
      </c>
      <c r="H510" s="87">
        <f>'BITÁCORA CALIDAD DE AGUA '!BH199</f>
        <v>0</v>
      </c>
      <c r="I510" s="87">
        <f>'BITÁCORA CALIDAD DE AGUA '!BK199</f>
        <v>0</v>
      </c>
      <c r="J510" s="87">
        <f>'BITÁCORA CALIDAD DE AGUA '!BN199</f>
        <v>0</v>
      </c>
      <c r="K510" s="87">
        <f>'BITÁCORA CALIDAD DE AGUA '!BQ199</f>
        <v>0</v>
      </c>
      <c r="L510" s="87">
        <f>'BITÁCORA CALIDAD DE AGUA '!BT199</f>
        <v>0</v>
      </c>
      <c r="M510" s="87">
        <f>'BITÁCORA CALIDAD DE AGUA '!BW199</f>
        <v>0</v>
      </c>
      <c r="N510" s="87">
        <f>'BITÁCORA CALIDAD DE AGUA '!BZ199</f>
        <v>0</v>
      </c>
      <c r="O510" s="87">
        <f>'BITÁCORA CALIDAD DE AGUA '!CC199</f>
        <v>0</v>
      </c>
      <c r="P510" s="81">
        <f>'BITÁCORA CALIDAD DE AGUA '!CF199</f>
        <v>0</v>
      </c>
      <c r="Q510" s="81">
        <f>'BITÁCORA CALIDAD DE AGUA '!CI199</f>
        <v>0</v>
      </c>
      <c r="R510" s="81">
        <f>'BITÁCORA CALIDAD DE AGUA '!CL199</f>
        <v>0</v>
      </c>
      <c r="S510" s="81">
        <f>'BITÁCORA CALIDAD DE AGUA '!CO199</f>
        <v>0</v>
      </c>
      <c r="T510" s="130"/>
      <c r="U510" s="130"/>
      <c r="V510" s="130"/>
      <c r="W510" s="81">
        <f>INDEX('Tabla datos 1'!E510:V510,MATCH(DASHBOARD!$B$96,'Tabla datos 1'!$E$1:$V$1,0))</f>
        <v>0</v>
      </c>
      <c r="X510" s="81">
        <f>INDEX('Tabla datos 1'!E510:V510,MATCH(DASHBOARD!$B$275,'Tabla datos 1'!$E$1:$V$1,0))</f>
        <v>0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79" customFormat="1" ht="12.2" customHeight="1" x14ac:dyDescent="0.25">
      <c r="A511" s="79">
        <v>510</v>
      </c>
      <c r="B511" s="80">
        <f t="shared" si="8"/>
        <v>46182</v>
      </c>
      <c r="C511" s="85" t="s">
        <v>129</v>
      </c>
      <c r="D511" s="82">
        <v>1</v>
      </c>
      <c r="E511" s="87">
        <f>'BITÁCORA CALIDAD DE AGUA '!AY200</f>
        <v>0</v>
      </c>
      <c r="F511" s="87">
        <f>'BITÁCORA CALIDAD DE AGUA '!BB200</f>
        <v>0</v>
      </c>
      <c r="G511" s="87">
        <f>'BITÁCORA CALIDAD DE AGUA '!BE200</f>
        <v>0</v>
      </c>
      <c r="H511" s="87">
        <f>'BITÁCORA CALIDAD DE AGUA '!BH200</f>
        <v>0</v>
      </c>
      <c r="I511" s="87">
        <f>'BITÁCORA CALIDAD DE AGUA '!BK200</f>
        <v>0</v>
      </c>
      <c r="J511" s="87">
        <f>'BITÁCORA CALIDAD DE AGUA '!BN200</f>
        <v>0</v>
      </c>
      <c r="K511" s="87">
        <f>'BITÁCORA CALIDAD DE AGUA '!BQ200</f>
        <v>0</v>
      </c>
      <c r="L511" s="87">
        <f>'BITÁCORA CALIDAD DE AGUA '!BT200</f>
        <v>0</v>
      </c>
      <c r="M511" s="87">
        <f>'BITÁCORA CALIDAD DE AGUA '!BW200</f>
        <v>0</v>
      </c>
      <c r="N511" s="87">
        <f>'BITÁCORA CALIDAD DE AGUA '!BZ200</f>
        <v>0</v>
      </c>
      <c r="O511" s="87">
        <f>'BITÁCORA CALIDAD DE AGUA '!CC200</f>
        <v>0</v>
      </c>
      <c r="P511" s="81">
        <f>'BITÁCORA CALIDAD DE AGUA '!CF200</f>
        <v>0</v>
      </c>
      <c r="Q511" s="81">
        <f>'BITÁCORA CALIDAD DE AGUA '!CI200</f>
        <v>0</v>
      </c>
      <c r="R511" s="81">
        <f>'BITÁCORA CALIDAD DE AGUA '!CL200</f>
        <v>0</v>
      </c>
      <c r="S511" s="81">
        <f>'BITÁCORA CALIDAD DE AGUA '!CO200</f>
        <v>0</v>
      </c>
      <c r="T511" s="130"/>
      <c r="U511" s="130"/>
      <c r="V511" s="130"/>
      <c r="W511" s="81">
        <f>INDEX('Tabla datos 1'!E511:V511,MATCH(DASHBOARD!$B$96,'Tabla datos 1'!$E$1:$V$1,0))</f>
        <v>0</v>
      </c>
      <c r="X511" s="81">
        <f>INDEX('Tabla datos 1'!E511:V511,MATCH(DASHBOARD!$B$275,'Tabla datos 1'!$E$1:$V$1,0))</f>
        <v>0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79" customFormat="1" ht="12.2" customHeight="1" x14ac:dyDescent="0.25">
      <c r="A512" s="79">
        <v>511</v>
      </c>
      <c r="B512" s="80">
        <f t="shared" si="8"/>
        <v>46182</v>
      </c>
      <c r="C512" s="85" t="s">
        <v>130</v>
      </c>
      <c r="D512" s="82">
        <v>1</v>
      </c>
      <c r="E512" s="87">
        <f>'BITÁCORA CALIDAD DE AGUA '!AY201</f>
        <v>0</v>
      </c>
      <c r="F512" s="87">
        <f>'BITÁCORA CALIDAD DE AGUA '!BB201</f>
        <v>0</v>
      </c>
      <c r="G512" s="87">
        <f>'BITÁCORA CALIDAD DE AGUA '!BE201</f>
        <v>0</v>
      </c>
      <c r="H512" s="87">
        <f>'BITÁCORA CALIDAD DE AGUA '!BH201</f>
        <v>0</v>
      </c>
      <c r="I512" s="87">
        <f>'BITÁCORA CALIDAD DE AGUA '!BK201</f>
        <v>0</v>
      </c>
      <c r="J512" s="87">
        <f>'BITÁCORA CALIDAD DE AGUA '!BN201</f>
        <v>0</v>
      </c>
      <c r="K512" s="87">
        <f>'BITÁCORA CALIDAD DE AGUA '!BQ201</f>
        <v>0</v>
      </c>
      <c r="L512" s="87">
        <f>'BITÁCORA CALIDAD DE AGUA '!BT201</f>
        <v>0</v>
      </c>
      <c r="M512" s="87">
        <f>'BITÁCORA CALIDAD DE AGUA '!BW201</f>
        <v>0</v>
      </c>
      <c r="N512" s="87">
        <f>'BITÁCORA CALIDAD DE AGUA '!BZ201</f>
        <v>0</v>
      </c>
      <c r="O512" s="87">
        <f>'BITÁCORA CALIDAD DE AGUA '!CC201</f>
        <v>0</v>
      </c>
      <c r="P512" s="81">
        <f>'BITÁCORA CALIDAD DE AGUA '!CF201</f>
        <v>0</v>
      </c>
      <c r="Q512" s="81">
        <f>'BITÁCORA CALIDAD DE AGUA '!CI201</f>
        <v>0</v>
      </c>
      <c r="R512" s="81">
        <f>'BITÁCORA CALIDAD DE AGUA '!CL201</f>
        <v>0</v>
      </c>
      <c r="S512" s="81">
        <f>'BITÁCORA CALIDAD DE AGUA '!CO201</f>
        <v>0</v>
      </c>
      <c r="T512" s="130"/>
      <c r="U512" s="130"/>
      <c r="V512" s="130"/>
      <c r="W512" s="81">
        <f>INDEX('Tabla datos 1'!E512:V512,MATCH(DASHBOARD!$B$96,'Tabla datos 1'!$E$1:$V$1,0))</f>
        <v>0</v>
      </c>
      <c r="X512" s="81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79" customFormat="1" ht="12.2" customHeight="1" x14ac:dyDescent="0.25">
      <c r="A513" s="79">
        <v>512</v>
      </c>
      <c r="B513" s="80">
        <f t="shared" si="8"/>
        <v>46182</v>
      </c>
      <c r="C513" s="85" t="s">
        <v>131</v>
      </c>
      <c r="D513" s="82">
        <v>1</v>
      </c>
      <c r="E513" s="87">
        <f>'BITÁCORA CALIDAD DE AGUA '!AY202</f>
        <v>0</v>
      </c>
      <c r="F513" s="87">
        <f>'BITÁCORA CALIDAD DE AGUA '!BB202</f>
        <v>0</v>
      </c>
      <c r="G513" s="87">
        <f>'BITÁCORA CALIDAD DE AGUA '!BE202</f>
        <v>0</v>
      </c>
      <c r="H513" s="87">
        <f>'BITÁCORA CALIDAD DE AGUA '!BH202</f>
        <v>0</v>
      </c>
      <c r="I513" s="87">
        <f>'BITÁCORA CALIDAD DE AGUA '!BK202</f>
        <v>0</v>
      </c>
      <c r="J513" s="87">
        <f>'BITÁCORA CALIDAD DE AGUA '!BN202</f>
        <v>0</v>
      </c>
      <c r="K513" s="87">
        <f>'BITÁCORA CALIDAD DE AGUA '!BQ202</f>
        <v>0</v>
      </c>
      <c r="L513" s="87">
        <f>'BITÁCORA CALIDAD DE AGUA '!BT202</f>
        <v>0</v>
      </c>
      <c r="M513" s="87">
        <f>'BITÁCORA CALIDAD DE AGUA '!BW202</f>
        <v>0</v>
      </c>
      <c r="N513" s="87">
        <f>'BITÁCORA CALIDAD DE AGUA '!BZ202</f>
        <v>0</v>
      </c>
      <c r="O513" s="87">
        <f>'BITÁCORA CALIDAD DE AGUA '!CC202</f>
        <v>0</v>
      </c>
      <c r="P513" s="81">
        <f>'BITÁCORA CALIDAD DE AGUA '!CF202</f>
        <v>0</v>
      </c>
      <c r="Q513" s="81">
        <f>'BITÁCORA CALIDAD DE AGUA '!CI202</f>
        <v>0</v>
      </c>
      <c r="R513" s="81">
        <f>'BITÁCORA CALIDAD DE AGUA '!CL202</f>
        <v>0</v>
      </c>
      <c r="S513" s="81">
        <f>'BITÁCORA CALIDAD DE AGUA '!CO202</f>
        <v>0</v>
      </c>
      <c r="T513" s="130"/>
      <c r="U513" s="130"/>
      <c r="V513" s="130"/>
      <c r="W513" s="81">
        <f>INDEX('Tabla datos 1'!E513:V513,MATCH(DASHBOARD!$B$96,'Tabla datos 1'!$E$1:$V$1,0))</f>
        <v>0</v>
      </c>
      <c r="X513" s="81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79" customFormat="1" ht="12.2" customHeight="1" x14ac:dyDescent="0.25">
      <c r="A514" s="79">
        <v>513</v>
      </c>
      <c r="B514" s="80">
        <f t="shared" si="8"/>
        <v>46182</v>
      </c>
      <c r="C514" s="85" t="s">
        <v>132</v>
      </c>
      <c r="D514" s="82">
        <v>1</v>
      </c>
      <c r="E514" s="87">
        <f>'BITÁCORA CALIDAD DE AGUA '!AY203</f>
        <v>0</v>
      </c>
      <c r="F514" s="87">
        <f>'BITÁCORA CALIDAD DE AGUA '!BB203</f>
        <v>0</v>
      </c>
      <c r="G514" s="87">
        <f>'BITÁCORA CALIDAD DE AGUA '!BE203</f>
        <v>0</v>
      </c>
      <c r="H514" s="87">
        <f>'BITÁCORA CALIDAD DE AGUA '!BH203</f>
        <v>0</v>
      </c>
      <c r="I514" s="87">
        <f>'BITÁCORA CALIDAD DE AGUA '!BK203</f>
        <v>0</v>
      </c>
      <c r="J514" s="87">
        <f>'BITÁCORA CALIDAD DE AGUA '!BN203</f>
        <v>0</v>
      </c>
      <c r="K514" s="87">
        <f>'BITÁCORA CALIDAD DE AGUA '!BQ203</f>
        <v>0</v>
      </c>
      <c r="L514" s="87">
        <f>'BITÁCORA CALIDAD DE AGUA '!BT203</f>
        <v>0</v>
      </c>
      <c r="M514" s="87">
        <f>'BITÁCORA CALIDAD DE AGUA '!BW203</f>
        <v>0</v>
      </c>
      <c r="N514" s="87">
        <f>'BITÁCORA CALIDAD DE AGUA '!BZ203</f>
        <v>0</v>
      </c>
      <c r="O514" s="87">
        <f>'BITÁCORA CALIDAD DE AGUA '!CC203</f>
        <v>0</v>
      </c>
      <c r="P514" s="81">
        <f>'BITÁCORA CALIDAD DE AGUA '!CF203</f>
        <v>0</v>
      </c>
      <c r="Q514" s="81">
        <f>'BITÁCORA CALIDAD DE AGUA '!CI203</f>
        <v>0</v>
      </c>
      <c r="R514" s="81">
        <f>'BITÁCORA CALIDAD DE AGUA '!CL203</f>
        <v>0</v>
      </c>
      <c r="S514" s="81">
        <f>'BITÁCORA CALIDAD DE AGUA '!CO203</f>
        <v>0</v>
      </c>
      <c r="T514" s="130"/>
      <c r="U514" s="130"/>
      <c r="V514" s="130"/>
      <c r="W514" s="81">
        <f>INDEX('Tabla datos 1'!E514:V514,MATCH(DASHBOARD!$B$96,'Tabla datos 1'!$E$1:$V$1,0))</f>
        <v>0</v>
      </c>
      <c r="X514" s="81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79" customFormat="1" ht="12.2" customHeight="1" x14ac:dyDescent="0.25">
      <c r="A515" s="79">
        <v>514</v>
      </c>
      <c r="B515" s="80">
        <f t="shared" si="8"/>
        <v>46182</v>
      </c>
      <c r="C515" s="85" t="s">
        <v>133</v>
      </c>
      <c r="D515" s="82">
        <v>1</v>
      </c>
      <c r="E515" s="87">
        <f>'BITÁCORA CALIDAD DE AGUA '!AY204</f>
        <v>0</v>
      </c>
      <c r="F515" s="87">
        <f>'BITÁCORA CALIDAD DE AGUA '!BB204</f>
        <v>0</v>
      </c>
      <c r="G515" s="87">
        <f>'BITÁCORA CALIDAD DE AGUA '!BE204</f>
        <v>0</v>
      </c>
      <c r="H515" s="87">
        <f>'BITÁCORA CALIDAD DE AGUA '!BH204</f>
        <v>0</v>
      </c>
      <c r="I515" s="87">
        <f>'BITÁCORA CALIDAD DE AGUA '!BK204</f>
        <v>0</v>
      </c>
      <c r="J515" s="87">
        <f>'BITÁCORA CALIDAD DE AGUA '!BN204</f>
        <v>0</v>
      </c>
      <c r="K515" s="87">
        <f>'BITÁCORA CALIDAD DE AGUA '!BQ204</f>
        <v>0</v>
      </c>
      <c r="L515" s="87">
        <f>'BITÁCORA CALIDAD DE AGUA '!BT204</f>
        <v>0</v>
      </c>
      <c r="M515" s="87">
        <f>'BITÁCORA CALIDAD DE AGUA '!BW204</f>
        <v>0</v>
      </c>
      <c r="N515" s="87">
        <f>'BITÁCORA CALIDAD DE AGUA '!BZ204</f>
        <v>0</v>
      </c>
      <c r="O515" s="87">
        <f>'BITÁCORA CALIDAD DE AGUA '!CC204</f>
        <v>0</v>
      </c>
      <c r="P515" s="81">
        <f>'BITÁCORA CALIDAD DE AGUA '!CF204</f>
        <v>0</v>
      </c>
      <c r="Q515" s="81">
        <f>'BITÁCORA CALIDAD DE AGUA '!CI204</f>
        <v>0</v>
      </c>
      <c r="R515" s="81">
        <f>'BITÁCORA CALIDAD DE AGUA '!CL204</f>
        <v>0</v>
      </c>
      <c r="S515" s="81">
        <f>'BITÁCORA CALIDAD DE AGUA '!CO204</f>
        <v>0</v>
      </c>
      <c r="T515" s="130"/>
      <c r="U515" s="130"/>
      <c r="V515" s="130"/>
      <c r="W515" s="81">
        <f>INDEX('Tabla datos 1'!E515:V515,MATCH(DASHBOARD!$B$96,'Tabla datos 1'!$E$1:$V$1,0))</f>
        <v>0</v>
      </c>
      <c r="X515" s="81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79" customFormat="1" ht="12.2" customHeight="1" x14ac:dyDescent="0.25">
      <c r="A516" s="79">
        <v>515</v>
      </c>
      <c r="B516" s="80">
        <f t="shared" si="8"/>
        <v>46182</v>
      </c>
      <c r="C516" s="85" t="s">
        <v>134</v>
      </c>
      <c r="D516" s="82">
        <v>1</v>
      </c>
      <c r="E516" s="87">
        <f>'BITÁCORA CALIDAD DE AGUA '!AY205</f>
        <v>0</v>
      </c>
      <c r="F516" s="87">
        <f>'BITÁCORA CALIDAD DE AGUA '!BB205</f>
        <v>0</v>
      </c>
      <c r="G516" s="87">
        <f>'BITÁCORA CALIDAD DE AGUA '!BE205</f>
        <v>0</v>
      </c>
      <c r="H516" s="87">
        <f>'BITÁCORA CALIDAD DE AGUA '!BH205</f>
        <v>0</v>
      </c>
      <c r="I516" s="87">
        <f>'BITÁCORA CALIDAD DE AGUA '!BK205</f>
        <v>0</v>
      </c>
      <c r="J516" s="87">
        <f>'BITÁCORA CALIDAD DE AGUA '!BN205</f>
        <v>0</v>
      </c>
      <c r="K516" s="87">
        <f>'BITÁCORA CALIDAD DE AGUA '!BQ205</f>
        <v>0</v>
      </c>
      <c r="L516" s="87">
        <f>'BITÁCORA CALIDAD DE AGUA '!BT205</f>
        <v>0</v>
      </c>
      <c r="M516" s="87">
        <f>'BITÁCORA CALIDAD DE AGUA '!BW205</f>
        <v>0</v>
      </c>
      <c r="N516" s="87">
        <f>'BITÁCORA CALIDAD DE AGUA '!BZ205</f>
        <v>0</v>
      </c>
      <c r="O516" s="87">
        <f>'BITÁCORA CALIDAD DE AGUA '!CC205</f>
        <v>0</v>
      </c>
      <c r="P516" s="81">
        <f>'BITÁCORA CALIDAD DE AGUA '!CF205</f>
        <v>0</v>
      </c>
      <c r="Q516" s="81">
        <f>'BITÁCORA CALIDAD DE AGUA '!CI205</f>
        <v>0</v>
      </c>
      <c r="R516" s="81">
        <f>'BITÁCORA CALIDAD DE AGUA '!CL205</f>
        <v>0</v>
      </c>
      <c r="S516" s="81">
        <f>'BITÁCORA CALIDAD DE AGUA '!CO205</f>
        <v>0</v>
      </c>
      <c r="T516" s="130"/>
      <c r="U516" s="130"/>
      <c r="V516" s="130"/>
      <c r="W516" s="81">
        <f>INDEX('Tabla datos 1'!E516:V516,MATCH(DASHBOARD!$B$96,'Tabla datos 1'!$E$1:$V$1,0))</f>
        <v>0</v>
      </c>
      <c r="X516" s="81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79" customFormat="1" ht="12.2" customHeight="1" x14ac:dyDescent="0.25">
      <c r="A517" s="79">
        <v>516</v>
      </c>
      <c r="B517" s="80">
        <f t="shared" si="8"/>
        <v>46182</v>
      </c>
      <c r="C517" s="85" t="s">
        <v>135</v>
      </c>
      <c r="D517" s="82">
        <v>1</v>
      </c>
      <c r="E517" s="87">
        <f>'BITÁCORA CALIDAD DE AGUA '!AY206</f>
        <v>0</v>
      </c>
      <c r="F517" s="87">
        <f>'BITÁCORA CALIDAD DE AGUA '!BB206</f>
        <v>0</v>
      </c>
      <c r="G517" s="87">
        <f>'BITÁCORA CALIDAD DE AGUA '!BE206</f>
        <v>0</v>
      </c>
      <c r="H517" s="87">
        <f>'BITÁCORA CALIDAD DE AGUA '!BH206</f>
        <v>0</v>
      </c>
      <c r="I517" s="87">
        <f>'BITÁCORA CALIDAD DE AGUA '!BK206</f>
        <v>0</v>
      </c>
      <c r="J517" s="87">
        <f>'BITÁCORA CALIDAD DE AGUA '!BN206</f>
        <v>0</v>
      </c>
      <c r="K517" s="87">
        <f>'BITÁCORA CALIDAD DE AGUA '!BQ206</f>
        <v>0</v>
      </c>
      <c r="L517" s="87">
        <f>'BITÁCORA CALIDAD DE AGUA '!BT206</f>
        <v>0</v>
      </c>
      <c r="M517" s="87">
        <f>'BITÁCORA CALIDAD DE AGUA '!BW206</f>
        <v>0</v>
      </c>
      <c r="N517" s="87">
        <f>'BITÁCORA CALIDAD DE AGUA '!BZ206</f>
        <v>0</v>
      </c>
      <c r="O517" s="87">
        <f>'BITÁCORA CALIDAD DE AGUA '!CC206</f>
        <v>0</v>
      </c>
      <c r="P517" s="81">
        <f>'BITÁCORA CALIDAD DE AGUA '!CF206</f>
        <v>0</v>
      </c>
      <c r="Q517" s="81">
        <f>'BITÁCORA CALIDAD DE AGUA '!CI206</f>
        <v>0</v>
      </c>
      <c r="R517" s="81">
        <f>'BITÁCORA CALIDAD DE AGUA '!CL206</f>
        <v>0</v>
      </c>
      <c r="S517" s="81">
        <f>'BITÁCORA CALIDAD DE AGUA '!CO206</f>
        <v>0</v>
      </c>
      <c r="T517" s="130"/>
      <c r="U517" s="130"/>
      <c r="V517" s="130"/>
      <c r="W517" s="81">
        <f>INDEX('Tabla datos 1'!E517:V517,MATCH(DASHBOARD!$B$96,'Tabla datos 1'!$E$1:$V$1,0))</f>
        <v>0</v>
      </c>
      <c r="X517" s="81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79" customFormat="1" ht="12.2" customHeight="1" x14ac:dyDescent="0.25">
      <c r="A518" s="79">
        <v>517</v>
      </c>
      <c r="B518" s="80">
        <f t="shared" si="8"/>
        <v>46182</v>
      </c>
      <c r="C518" s="85" t="s">
        <v>136</v>
      </c>
      <c r="D518" s="82">
        <v>1</v>
      </c>
      <c r="E518" s="87">
        <f>'BITÁCORA CALIDAD DE AGUA '!AY207</f>
        <v>0</v>
      </c>
      <c r="F518" s="87">
        <f>'BITÁCORA CALIDAD DE AGUA '!BB207</f>
        <v>0</v>
      </c>
      <c r="G518" s="87">
        <f>'BITÁCORA CALIDAD DE AGUA '!BE207</f>
        <v>0</v>
      </c>
      <c r="H518" s="87">
        <f>'BITÁCORA CALIDAD DE AGUA '!BH207</f>
        <v>0</v>
      </c>
      <c r="I518" s="87">
        <f>'BITÁCORA CALIDAD DE AGUA '!BK207</f>
        <v>0</v>
      </c>
      <c r="J518" s="87">
        <f>'BITÁCORA CALIDAD DE AGUA '!BN207</f>
        <v>0</v>
      </c>
      <c r="K518" s="87">
        <f>'BITÁCORA CALIDAD DE AGUA '!BQ207</f>
        <v>0</v>
      </c>
      <c r="L518" s="87">
        <f>'BITÁCORA CALIDAD DE AGUA '!BT207</f>
        <v>0</v>
      </c>
      <c r="M518" s="87">
        <f>'BITÁCORA CALIDAD DE AGUA '!BW207</f>
        <v>0</v>
      </c>
      <c r="N518" s="87">
        <f>'BITÁCORA CALIDAD DE AGUA '!BZ207</f>
        <v>0</v>
      </c>
      <c r="O518" s="87">
        <f>'BITÁCORA CALIDAD DE AGUA '!CC207</f>
        <v>0</v>
      </c>
      <c r="P518" s="81">
        <f>'BITÁCORA CALIDAD DE AGUA '!CF207</f>
        <v>0</v>
      </c>
      <c r="Q518" s="81">
        <f>'BITÁCORA CALIDAD DE AGUA '!CI207</f>
        <v>0</v>
      </c>
      <c r="R518" s="81">
        <f>'BITÁCORA CALIDAD DE AGUA '!CL207</f>
        <v>0</v>
      </c>
      <c r="S518" s="81">
        <f>'BITÁCORA CALIDAD DE AGUA '!CO207</f>
        <v>0</v>
      </c>
      <c r="T518" s="130"/>
      <c r="U518" s="130"/>
      <c r="V518" s="130"/>
      <c r="W518" s="81">
        <f>INDEX('Tabla datos 1'!E518:V518,MATCH(DASHBOARD!$B$96,'Tabla datos 1'!$E$1:$V$1,0))</f>
        <v>0</v>
      </c>
      <c r="X518" s="81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79" customFormat="1" ht="12.2" customHeight="1" x14ac:dyDescent="0.25">
      <c r="A519" s="79">
        <v>518</v>
      </c>
      <c r="B519" s="80">
        <f t="shared" si="8"/>
        <v>46182</v>
      </c>
      <c r="C519" s="85" t="s">
        <v>137</v>
      </c>
      <c r="D519" s="82">
        <v>1</v>
      </c>
      <c r="E519" s="87">
        <f>'BITÁCORA CALIDAD DE AGUA '!AY208</f>
        <v>0</v>
      </c>
      <c r="F519" s="87">
        <f>'BITÁCORA CALIDAD DE AGUA '!BB208</f>
        <v>0</v>
      </c>
      <c r="G519" s="87">
        <f>'BITÁCORA CALIDAD DE AGUA '!BE208</f>
        <v>0</v>
      </c>
      <c r="H519" s="87">
        <f>'BITÁCORA CALIDAD DE AGUA '!BH208</f>
        <v>0</v>
      </c>
      <c r="I519" s="87">
        <f>'BITÁCORA CALIDAD DE AGUA '!BK208</f>
        <v>0</v>
      </c>
      <c r="J519" s="87">
        <f>'BITÁCORA CALIDAD DE AGUA '!BN208</f>
        <v>0</v>
      </c>
      <c r="K519" s="87">
        <f>'BITÁCORA CALIDAD DE AGUA '!BQ208</f>
        <v>0</v>
      </c>
      <c r="L519" s="87">
        <f>'BITÁCORA CALIDAD DE AGUA '!BT208</f>
        <v>0</v>
      </c>
      <c r="M519" s="87">
        <f>'BITÁCORA CALIDAD DE AGUA '!BW208</f>
        <v>0</v>
      </c>
      <c r="N519" s="87">
        <f>'BITÁCORA CALIDAD DE AGUA '!BZ208</f>
        <v>0</v>
      </c>
      <c r="O519" s="87">
        <f>'BITÁCORA CALIDAD DE AGUA '!CC208</f>
        <v>0</v>
      </c>
      <c r="P519" s="81">
        <f>'BITÁCORA CALIDAD DE AGUA '!CF208</f>
        <v>0</v>
      </c>
      <c r="Q519" s="81">
        <f>'BITÁCORA CALIDAD DE AGUA '!CI208</f>
        <v>0</v>
      </c>
      <c r="R519" s="81">
        <f>'BITÁCORA CALIDAD DE AGUA '!CL208</f>
        <v>0</v>
      </c>
      <c r="S519" s="81">
        <f>'BITÁCORA CALIDAD DE AGUA '!CO208</f>
        <v>0</v>
      </c>
      <c r="T519" s="130"/>
      <c r="U519" s="130"/>
      <c r="V519" s="130"/>
      <c r="W519" s="81">
        <f>INDEX('Tabla datos 1'!E519:V519,MATCH(DASHBOARD!$B$96,'Tabla datos 1'!$E$1:$V$1,0))</f>
        <v>0</v>
      </c>
      <c r="X519" s="81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79" customFormat="1" ht="12.2" customHeight="1" x14ac:dyDescent="0.25">
      <c r="A520" s="79">
        <v>519</v>
      </c>
      <c r="B520" s="80">
        <f t="shared" si="8"/>
        <v>46182</v>
      </c>
      <c r="C520" s="85" t="s">
        <v>138</v>
      </c>
      <c r="D520" s="82">
        <v>1</v>
      </c>
      <c r="E520" s="87">
        <f>'BITÁCORA CALIDAD DE AGUA '!AY209</f>
        <v>0</v>
      </c>
      <c r="F520" s="87">
        <f>'BITÁCORA CALIDAD DE AGUA '!BB209</f>
        <v>0</v>
      </c>
      <c r="G520" s="87">
        <f>'BITÁCORA CALIDAD DE AGUA '!BE209</f>
        <v>0</v>
      </c>
      <c r="H520" s="87">
        <f>'BITÁCORA CALIDAD DE AGUA '!BH209</f>
        <v>0</v>
      </c>
      <c r="I520" s="87">
        <f>'BITÁCORA CALIDAD DE AGUA '!BK209</f>
        <v>0</v>
      </c>
      <c r="J520" s="87">
        <f>'BITÁCORA CALIDAD DE AGUA '!BN209</f>
        <v>0</v>
      </c>
      <c r="K520" s="87">
        <f>'BITÁCORA CALIDAD DE AGUA '!BQ209</f>
        <v>0</v>
      </c>
      <c r="L520" s="87">
        <f>'BITÁCORA CALIDAD DE AGUA '!BT209</f>
        <v>0</v>
      </c>
      <c r="M520" s="87">
        <f>'BITÁCORA CALIDAD DE AGUA '!BW209</f>
        <v>0</v>
      </c>
      <c r="N520" s="87">
        <f>'BITÁCORA CALIDAD DE AGUA '!BZ209</f>
        <v>0</v>
      </c>
      <c r="O520" s="87">
        <f>'BITÁCORA CALIDAD DE AGUA '!CC209</f>
        <v>0</v>
      </c>
      <c r="P520" s="81">
        <f>'BITÁCORA CALIDAD DE AGUA '!CF209</f>
        <v>0</v>
      </c>
      <c r="Q520" s="81">
        <f>'BITÁCORA CALIDAD DE AGUA '!CI209</f>
        <v>0</v>
      </c>
      <c r="R520" s="81">
        <f>'BITÁCORA CALIDAD DE AGUA '!CL209</f>
        <v>0</v>
      </c>
      <c r="S520" s="81">
        <f>'BITÁCORA CALIDAD DE AGUA '!CO209</f>
        <v>0</v>
      </c>
      <c r="T520" s="130"/>
      <c r="U520" s="130"/>
      <c r="V520" s="130"/>
      <c r="W520" s="81">
        <f>INDEX('Tabla datos 1'!E520:V520,MATCH(DASHBOARD!$B$96,'Tabla datos 1'!$E$1:$V$1,0))</f>
        <v>0</v>
      </c>
      <c r="X520" s="81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79" customFormat="1" ht="12.2" customHeight="1" x14ac:dyDescent="0.25">
      <c r="A521" s="79">
        <v>520</v>
      </c>
      <c r="B521" s="80">
        <f t="shared" si="8"/>
        <v>46182</v>
      </c>
      <c r="C521" s="85" t="s">
        <v>139</v>
      </c>
      <c r="D521" s="82">
        <v>1</v>
      </c>
      <c r="E521" s="87">
        <f>'BITÁCORA CALIDAD DE AGUA '!AY210</f>
        <v>0</v>
      </c>
      <c r="F521" s="87">
        <f>'BITÁCORA CALIDAD DE AGUA '!BB210</f>
        <v>0</v>
      </c>
      <c r="G521" s="87">
        <f>'BITÁCORA CALIDAD DE AGUA '!BE210</f>
        <v>0</v>
      </c>
      <c r="H521" s="87">
        <f>'BITÁCORA CALIDAD DE AGUA '!BH210</f>
        <v>0</v>
      </c>
      <c r="I521" s="87">
        <f>'BITÁCORA CALIDAD DE AGUA '!BK210</f>
        <v>0</v>
      </c>
      <c r="J521" s="87">
        <f>'BITÁCORA CALIDAD DE AGUA '!BN210</f>
        <v>0</v>
      </c>
      <c r="K521" s="87">
        <f>'BITÁCORA CALIDAD DE AGUA '!BQ210</f>
        <v>0</v>
      </c>
      <c r="L521" s="87">
        <f>'BITÁCORA CALIDAD DE AGUA '!BT210</f>
        <v>0</v>
      </c>
      <c r="M521" s="87">
        <f>'BITÁCORA CALIDAD DE AGUA '!BW210</f>
        <v>0</v>
      </c>
      <c r="N521" s="87">
        <f>'BITÁCORA CALIDAD DE AGUA '!BZ210</f>
        <v>0</v>
      </c>
      <c r="O521" s="87">
        <f>'BITÁCORA CALIDAD DE AGUA '!CC210</f>
        <v>0</v>
      </c>
      <c r="P521" s="81">
        <f>'BITÁCORA CALIDAD DE AGUA '!CF210</f>
        <v>0</v>
      </c>
      <c r="Q521" s="81">
        <f>'BITÁCORA CALIDAD DE AGUA '!CI210</f>
        <v>0</v>
      </c>
      <c r="R521" s="81">
        <f>'BITÁCORA CALIDAD DE AGUA '!CL210</f>
        <v>0</v>
      </c>
      <c r="S521" s="81">
        <f>'BITÁCORA CALIDAD DE AGUA '!CO210</f>
        <v>0</v>
      </c>
      <c r="T521" s="130"/>
      <c r="U521" s="130"/>
      <c r="V521" s="130"/>
      <c r="W521" s="81">
        <f>INDEX('Tabla datos 1'!E521:V521,MATCH(DASHBOARD!$B$96,'Tabla datos 1'!$E$1:$V$1,0))</f>
        <v>0</v>
      </c>
      <c r="X521" s="81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79" customFormat="1" x14ac:dyDescent="0.25">
      <c r="A522" s="79">
        <v>521</v>
      </c>
      <c r="B522" s="80">
        <f t="shared" si="8"/>
        <v>46182</v>
      </c>
      <c r="C522" s="85" t="s">
        <v>140</v>
      </c>
      <c r="D522" s="82">
        <v>1</v>
      </c>
      <c r="E522" s="87">
        <f>'BITÁCORA CALIDAD DE AGUA '!AY211</f>
        <v>0</v>
      </c>
      <c r="F522" s="87">
        <f>'BITÁCORA CALIDAD DE AGUA '!BB211</f>
        <v>0</v>
      </c>
      <c r="G522" s="87">
        <f>'BITÁCORA CALIDAD DE AGUA '!BE211</f>
        <v>0</v>
      </c>
      <c r="H522" s="87">
        <f>'BITÁCORA CALIDAD DE AGUA '!BH211</f>
        <v>0</v>
      </c>
      <c r="I522" s="87">
        <f>'BITÁCORA CALIDAD DE AGUA '!BK211</f>
        <v>0</v>
      </c>
      <c r="J522" s="87">
        <f>'BITÁCORA CALIDAD DE AGUA '!BN211</f>
        <v>0</v>
      </c>
      <c r="K522" s="87">
        <f>'BITÁCORA CALIDAD DE AGUA '!BQ211</f>
        <v>0</v>
      </c>
      <c r="L522" s="87">
        <f>'BITÁCORA CALIDAD DE AGUA '!BT211</f>
        <v>0</v>
      </c>
      <c r="M522" s="87">
        <f>'BITÁCORA CALIDAD DE AGUA '!BW211</f>
        <v>0</v>
      </c>
      <c r="N522" s="87">
        <f>'BITÁCORA CALIDAD DE AGUA '!BZ211</f>
        <v>0</v>
      </c>
      <c r="O522" s="87">
        <f>'BITÁCORA CALIDAD DE AGUA '!CC211</f>
        <v>0</v>
      </c>
      <c r="P522" s="81">
        <f>'BITÁCORA CALIDAD DE AGUA '!CF211</f>
        <v>0</v>
      </c>
      <c r="Q522" s="81">
        <f>'BITÁCORA CALIDAD DE AGUA '!CI211</f>
        <v>0</v>
      </c>
      <c r="R522" s="81">
        <f>'BITÁCORA CALIDAD DE AGUA '!CL211</f>
        <v>0</v>
      </c>
      <c r="S522" s="81">
        <f>'BITÁCORA CALIDAD DE AGUA '!CO211</f>
        <v>0</v>
      </c>
      <c r="T522" s="130"/>
      <c r="U522" s="130"/>
      <c r="V522" s="130"/>
      <c r="W522" s="81">
        <f>INDEX('Tabla datos 1'!E522:V522,MATCH(DASHBOARD!$B$96,'Tabla datos 1'!$E$1:$V$1,0))</f>
        <v>0</v>
      </c>
      <c r="X522" s="81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79" customFormat="1" x14ac:dyDescent="0.25">
      <c r="A523" s="79">
        <v>522</v>
      </c>
      <c r="B523" s="80">
        <f t="shared" si="8"/>
        <v>46182</v>
      </c>
      <c r="C523" s="85" t="s">
        <v>141</v>
      </c>
      <c r="D523" s="82">
        <v>1</v>
      </c>
      <c r="E523" s="87">
        <f>'BITÁCORA CALIDAD DE AGUA '!AY212</f>
        <v>0</v>
      </c>
      <c r="F523" s="87">
        <f>'BITÁCORA CALIDAD DE AGUA '!BB212</f>
        <v>0</v>
      </c>
      <c r="G523" s="87">
        <f>'BITÁCORA CALIDAD DE AGUA '!BE212</f>
        <v>0</v>
      </c>
      <c r="H523" s="87">
        <f>'BITÁCORA CALIDAD DE AGUA '!BH212</f>
        <v>0</v>
      </c>
      <c r="I523" s="87">
        <f>'BITÁCORA CALIDAD DE AGUA '!BK212</f>
        <v>0</v>
      </c>
      <c r="J523" s="87">
        <f>'BITÁCORA CALIDAD DE AGUA '!BN212</f>
        <v>0</v>
      </c>
      <c r="K523" s="87">
        <f>'BITÁCORA CALIDAD DE AGUA '!BQ212</f>
        <v>0</v>
      </c>
      <c r="L523" s="87">
        <f>'BITÁCORA CALIDAD DE AGUA '!BT212</f>
        <v>0</v>
      </c>
      <c r="M523" s="87">
        <f>'BITÁCORA CALIDAD DE AGUA '!BW212</f>
        <v>0</v>
      </c>
      <c r="N523" s="87">
        <f>'BITÁCORA CALIDAD DE AGUA '!BZ212</f>
        <v>0</v>
      </c>
      <c r="O523" s="87">
        <f>'BITÁCORA CALIDAD DE AGUA '!CC212</f>
        <v>0</v>
      </c>
      <c r="P523" s="81">
        <f>'BITÁCORA CALIDAD DE AGUA '!CF212</f>
        <v>0</v>
      </c>
      <c r="Q523" s="81">
        <f>'BITÁCORA CALIDAD DE AGUA '!CI212</f>
        <v>0</v>
      </c>
      <c r="R523" s="81">
        <f>'BITÁCORA CALIDAD DE AGUA '!CL212</f>
        <v>0</v>
      </c>
      <c r="S523" s="81">
        <f>'BITÁCORA CALIDAD DE AGUA '!CO212</f>
        <v>0</v>
      </c>
      <c r="T523" s="130"/>
      <c r="U523" s="130"/>
      <c r="V523" s="130"/>
      <c r="W523" s="81">
        <f>INDEX('Tabla datos 1'!E523:V523,MATCH(DASHBOARD!$B$96,'Tabla datos 1'!$E$1:$V$1,0))</f>
        <v>0</v>
      </c>
      <c r="X523" s="81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79" customFormat="1" x14ac:dyDescent="0.25">
      <c r="A524" s="79">
        <v>523</v>
      </c>
      <c r="B524" s="80">
        <f t="shared" si="8"/>
        <v>46182</v>
      </c>
      <c r="C524" s="85" t="s">
        <v>142</v>
      </c>
      <c r="D524" s="82">
        <v>1</v>
      </c>
      <c r="E524" s="87">
        <f>'BITÁCORA CALIDAD DE AGUA '!AY213</f>
        <v>0</v>
      </c>
      <c r="F524" s="87">
        <f>'BITÁCORA CALIDAD DE AGUA '!BB213</f>
        <v>0</v>
      </c>
      <c r="G524" s="87">
        <f>'BITÁCORA CALIDAD DE AGUA '!BE213</f>
        <v>0</v>
      </c>
      <c r="H524" s="87">
        <f>'BITÁCORA CALIDAD DE AGUA '!BH213</f>
        <v>0</v>
      </c>
      <c r="I524" s="87">
        <f>'BITÁCORA CALIDAD DE AGUA '!BK213</f>
        <v>0</v>
      </c>
      <c r="J524" s="87">
        <f>'BITÁCORA CALIDAD DE AGUA '!BN213</f>
        <v>0</v>
      </c>
      <c r="K524" s="87">
        <f>'BITÁCORA CALIDAD DE AGUA '!BQ213</f>
        <v>0</v>
      </c>
      <c r="L524" s="87">
        <f>'BITÁCORA CALIDAD DE AGUA '!BT213</f>
        <v>0</v>
      </c>
      <c r="M524" s="87">
        <f>'BITÁCORA CALIDAD DE AGUA '!BW213</f>
        <v>0</v>
      </c>
      <c r="N524" s="87">
        <f>'BITÁCORA CALIDAD DE AGUA '!BZ213</f>
        <v>0</v>
      </c>
      <c r="O524" s="87">
        <f>'BITÁCORA CALIDAD DE AGUA '!CC213</f>
        <v>0</v>
      </c>
      <c r="P524" s="81">
        <f>'BITÁCORA CALIDAD DE AGUA '!CF213</f>
        <v>0</v>
      </c>
      <c r="Q524" s="81">
        <f>'BITÁCORA CALIDAD DE AGUA '!CI213</f>
        <v>0</v>
      </c>
      <c r="R524" s="81">
        <f>'BITÁCORA CALIDAD DE AGUA '!CL213</f>
        <v>0</v>
      </c>
      <c r="S524" s="81">
        <f>'BITÁCORA CALIDAD DE AGUA '!CO213</f>
        <v>0</v>
      </c>
      <c r="T524" s="130"/>
      <c r="U524" s="130"/>
      <c r="V524" s="130"/>
      <c r="W524" s="81">
        <f>INDEX('Tabla datos 1'!E524:V524,MATCH(DASHBOARD!$B$96,'Tabla datos 1'!$E$1:$V$1,0))</f>
        <v>0</v>
      </c>
      <c r="X524" s="81">
        <f>INDEX('Tabla datos 1'!E524:V524,MATCH(DASHBOARD!$B$275,'Tabla datos 1'!$E$1:$V$1,0))</f>
        <v>0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79" customFormat="1" x14ac:dyDescent="0.25">
      <c r="A525" s="79">
        <v>524</v>
      </c>
      <c r="B525" s="80">
        <f t="shared" si="8"/>
        <v>46182</v>
      </c>
      <c r="C525" s="85" t="s">
        <v>143</v>
      </c>
      <c r="D525" s="82">
        <v>1</v>
      </c>
      <c r="E525" s="87">
        <f>'BITÁCORA CALIDAD DE AGUA '!AY214</f>
        <v>0</v>
      </c>
      <c r="F525" s="87">
        <f>'BITÁCORA CALIDAD DE AGUA '!BB214</f>
        <v>0</v>
      </c>
      <c r="G525" s="87">
        <f>'BITÁCORA CALIDAD DE AGUA '!BE214</f>
        <v>0</v>
      </c>
      <c r="H525" s="87">
        <f>'BITÁCORA CALIDAD DE AGUA '!BH214</f>
        <v>0</v>
      </c>
      <c r="I525" s="87">
        <f>'BITÁCORA CALIDAD DE AGUA '!BK214</f>
        <v>0</v>
      </c>
      <c r="J525" s="87">
        <f>'BITÁCORA CALIDAD DE AGUA '!BN214</f>
        <v>0</v>
      </c>
      <c r="K525" s="87">
        <f>'BITÁCORA CALIDAD DE AGUA '!BQ214</f>
        <v>0</v>
      </c>
      <c r="L525" s="87">
        <f>'BITÁCORA CALIDAD DE AGUA '!BT214</f>
        <v>0</v>
      </c>
      <c r="M525" s="87">
        <f>'BITÁCORA CALIDAD DE AGUA '!BW214</f>
        <v>0</v>
      </c>
      <c r="N525" s="87">
        <f>'BITÁCORA CALIDAD DE AGUA '!BZ214</f>
        <v>0</v>
      </c>
      <c r="O525" s="87">
        <f>'BITÁCORA CALIDAD DE AGUA '!CC214</f>
        <v>0</v>
      </c>
      <c r="P525" s="81">
        <f>'BITÁCORA CALIDAD DE AGUA '!CF214</f>
        <v>0</v>
      </c>
      <c r="Q525" s="81">
        <f>'BITÁCORA CALIDAD DE AGUA '!CI214</f>
        <v>0</v>
      </c>
      <c r="R525" s="81">
        <f>'BITÁCORA CALIDAD DE AGUA '!CL214</f>
        <v>0</v>
      </c>
      <c r="S525" s="81">
        <f>'BITÁCORA CALIDAD DE AGUA '!CO214</f>
        <v>0</v>
      </c>
      <c r="T525" s="130"/>
      <c r="U525" s="130"/>
      <c r="V525" s="130"/>
      <c r="W525" s="81">
        <f>INDEX('Tabla datos 1'!E525:V525,MATCH(DASHBOARD!$B$96,'Tabla datos 1'!$E$1:$V$1,0))</f>
        <v>0</v>
      </c>
      <c r="X525" s="81">
        <f>INDEX('Tabla datos 1'!E525:V525,MATCH(DASHBOARD!$B$275,'Tabla datos 1'!$E$1:$V$1,0))</f>
        <v>0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2" customFormat="1" ht="15.75" thickBot="1" x14ac:dyDescent="0.3">
      <c r="A526" s="79">
        <v>525</v>
      </c>
      <c r="B526" s="80">
        <f t="shared" si="8"/>
        <v>46182</v>
      </c>
      <c r="C526" s="88" t="s">
        <v>144</v>
      </c>
      <c r="D526" s="89">
        <v>1</v>
      </c>
      <c r="E526" s="90">
        <f>'BITÁCORA CALIDAD DE AGUA '!AY215</f>
        <v>0</v>
      </c>
      <c r="F526" s="90">
        <f>'BITÁCORA CALIDAD DE AGUA '!BB215</f>
        <v>0</v>
      </c>
      <c r="G526" s="90">
        <f>'BITÁCORA CALIDAD DE AGUA '!BE215</f>
        <v>0</v>
      </c>
      <c r="H526" s="90">
        <f>'BITÁCORA CALIDAD DE AGUA '!BH215</f>
        <v>0</v>
      </c>
      <c r="I526" s="90">
        <f>'BITÁCORA CALIDAD DE AGUA '!BK215</f>
        <v>0</v>
      </c>
      <c r="J526" s="90">
        <f>'BITÁCORA CALIDAD DE AGUA '!BN215</f>
        <v>0</v>
      </c>
      <c r="K526" s="90">
        <f>'BITÁCORA CALIDAD DE AGUA '!BQ215</f>
        <v>0</v>
      </c>
      <c r="L526" s="90">
        <f>'BITÁCORA CALIDAD DE AGUA '!BT215</f>
        <v>0</v>
      </c>
      <c r="M526" s="90">
        <f>'BITÁCORA CALIDAD DE AGUA '!BW215</f>
        <v>0</v>
      </c>
      <c r="N526" s="90">
        <f>'BITÁCORA CALIDAD DE AGUA '!BZ215</f>
        <v>0</v>
      </c>
      <c r="O526" s="90">
        <f>'BITÁCORA CALIDAD DE AGUA '!CC215</f>
        <v>0</v>
      </c>
      <c r="P526" s="91">
        <f>'BITÁCORA CALIDAD DE AGUA '!CF215</f>
        <v>0</v>
      </c>
      <c r="Q526" s="91">
        <f>'BITÁCORA CALIDAD DE AGUA '!CI215</f>
        <v>0</v>
      </c>
      <c r="R526" s="91">
        <f>'BITÁCORA CALIDAD DE AGUA '!CL215</f>
        <v>0</v>
      </c>
      <c r="S526" s="91">
        <f>'BITÁCORA CALIDAD DE AGUA '!CO215</f>
        <v>0</v>
      </c>
      <c r="T526" s="131"/>
      <c r="U526" s="131"/>
      <c r="V526" s="131"/>
      <c r="W526" s="91">
        <f>INDEX('Tabla datos 1'!E526:V526,MATCH(DASHBOARD!$B$96,'Tabla datos 1'!$E$1:$V$1,0))</f>
        <v>0</v>
      </c>
      <c r="X526" s="91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6" customFormat="1" ht="12.2" customHeight="1" x14ac:dyDescent="0.25">
      <c r="A527" s="79">
        <v>526</v>
      </c>
      <c r="B527" s="97">
        <f t="shared" si="8"/>
        <v>46182</v>
      </c>
      <c r="C527" s="93" t="s">
        <v>125</v>
      </c>
      <c r="D527" s="94">
        <v>2</v>
      </c>
      <c r="E527" s="95">
        <f>'BITÁCORA CALIDAD DE AGUA '!AZ195</f>
        <v>0</v>
      </c>
      <c r="F527" s="95">
        <f>'BITÁCORA CALIDAD DE AGUA '!BC195</f>
        <v>0</v>
      </c>
      <c r="G527" s="95">
        <f>'BITÁCORA CALIDAD DE AGUA '!BF195</f>
        <v>0</v>
      </c>
      <c r="H527" s="95">
        <f>'BITÁCORA CALIDAD DE AGUA '!BI195</f>
        <v>0</v>
      </c>
      <c r="I527" s="95">
        <f>'BITÁCORA CALIDAD DE AGUA '!BL195</f>
        <v>0</v>
      </c>
      <c r="J527" s="95">
        <f>'BITÁCORA CALIDAD DE AGUA '!BO195</f>
        <v>0</v>
      </c>
      <c r="K527" s="95">
        <f>'BITÁCORA CALIDAD DE AGUA '!BR195</f>
        <v>0</v>
      </c>
      <c r="L527" s="95">
        <f>'BITÁCORA CALIDAD DE AGUA '!BU195</f>
        <v>0</v>
      </c>
      <c r="M527" s="95">
        <f>'BITÁCORA CALIDAD DE AGUA '!BX195</f>
        <v>0</v>
      </c>
      <c r="N527" s="95">
        <f>'BITÁCORA CALIDAD DE AGUA '!CA195</f>
        <v>0</v>
      </c>
      <c r="O527" s="95">
        <f>'BITÁCORA CALIDAD DE AGUA '!CD195</f>
        <v>0</v>
      </c>
      <c r="P527" s="93">
        <f>'BITÁCORA CALIDAD DE AGUA '!CG195</f>
        <v>0</v>
      </c>
      <c r="Q527" s="93">
        <f>'BITÁCORA CALIDAD DE AGUA '!CJ195</f>
        <v>0</v>
      </c>
      <c r="R527" s="93">
        <f>'BITÁCORA CALIDAD DE AGUA '!CM195</f>
        <v>0</v>
      </c>
      <c r="S527" s="93">
        <f>'BITÁCORA CALIDAD DE AGUA '!CP195</f>
        <v>0</v>
      </c>
      <c r="T527" s="132"/>
      <c r="U527" s="132"/>
      <c r="V527" s="132"/>
      <c r="W527" s="93">
        <f>INDEX('Tabla datos 1'!E527:V527,MATCH(DASHBOARD!$B$96,'Tabla datos 1'!$E$1:$V$1,0))</f>
        <v>0</v>
      </c>
      <c r="X527" s="93">
        <f>INDEX('Tabla datos 1'!E527:V527,MATCH(DASHBOARD!$B$275,'Tabla datos 1'!$E$1:$V$1,0))</f>
        <v>0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6" customFormat="1" ht="12.2" customHeight="1" x14ac:dyDescent="0.25">
      <c r="A528" s="79">
        <v>527</v>
      </c>
      <c r="B528" s="97">
        <f t="shared" si="8"/>
        <v>46182</v>
      </c>
      <c r="C528" s="98" t="s">
        <v>8</v>
      </c>
      <c r="D528" s="99">
        <v>2</v>
      </c>
      <c r="E528" s="100">
        <f>'BITÁCORA CALIDAD DE AGUA '!AZ196</f>
        <v>0</v>
      </c>
      <c r="F528" s="100">
        <f>'BITÁCORA CALIDAD DE AGUA '!BC196</f>
        <v>0</v>
      </c>
      <c r="G528" s="100">
        <f>'BITÁCORA CALIDAD DE AGUA '!BF196</f>
        <v>0</v>
      </c>
      <c r="H528" s="100">
        <f>'BITÁCORA CALIDAD DE AGUA '!BI196</f>
        <v>0</v>
      </c>
      <c r="I528" s="100">
        <f>'BITÁCORA CALIDAD DE AGUA '!BL196</f>
        <v>0</v>
      </c>
      <c r="J528" s="100">
        <f>'BITÁCORA CALIDAD DE AGUA '!BO196</f>
        <v>0</v>
      </c>
      <c r="K528" s="100">
        <f>'BITÁCORA CALIDAD DE AGUA '!BR196</f>
        <v>0</v>
      </c>
      <c r="L528" s="100">
        <f>'BITÁCORA CALIDAD DE AGUA '!BU196</f>
        <v>0</v>
      </c>
      <c r="M528" s="100">
        <f>'BITÁCORA CALIDAD DE AGUA '!BX196</f>
        <v>0</v>
      </c>
      <c r="N528" s="100">
        <f>'BITÁCORA CALIDAD DE AGUA '!CA196</f>
        <v>0</v>
      </c>
      <c r="O528" s="100">
        <f>'BITÁCORA CALIDAD DE AGUA '!CD196</f>
        <v>0</v>
      </c>
      <c r="P528" s="101">
        <f>'BITÁCORA CALIDAD DE AGUA '!CG196</f>
        <v>0</v>
      </c>
      <c r="Q528" s="101">
        <f>'BITÁCORA CALIDAD DE AGUA '!CJ196</f>
        <v>0</v>
      </c>
      <c r="R528" s="101">
        <f>'BITÁCORA CALIDAD DE AGUA '!CM196</f>
        <v>0</v>
      </c>
      <c r="S528" s="101">
        <f>'BITÁCORA CALIDAD DE AGUA '!CP196</f>
        <v>0</v>
      </c>
      <c r="T528" s="133"/>
      <c r="U528" s="133"/>
      <c r="V528" s="133"/>
      <c r="W528" s="101">
        <f>INDEX('Tabla datos 1'!E528:V528,MATCH(DASHBOARD!$B$96,'Tabla datos 1'!$E$1:$V$1,0))</f>
        <v>0</v>
      </c>
      <c r="X528" s="101">
        <f>INDEX('Tabla datos 1'!E528:V528,MATCH(DASHBOARD!$B$275,'Tabla datos 1'!$E$1:$V$1,0))</f>
        <v>0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6" customFormat="1" ht="12.2" customHeight="1" x14ac:dyDescent="0.25">
      <c r="A529" s="79">
        <v>528</v>
      </c>
      <c r="B529" s="97">
        <f t="shared" si="8"/>
        <v>46182</v>
      </c>
      <c r="C529" s="102" t="s">
        <v>126</v>
      </c>
      <c r="D529" s="99">
        <v>2</v>
      </c>
      <c r="E529" s="103">
        <f>'BITÁCORA CALIDAD DE AGUA '!AZ197</f>
        <v>0</v>
      </c>
      <c r="F529" s="103">
        <f>'BITÁCORA CALIDAD DE AGUA '!BC197</f>
        <v>0</v>
      </c>
      <c r="G529" s="103">
        <f>'BITÁCORA CALIDAD DE AGUA '!BF197</f>
        <v>0</v>
      </c>
      <c r="H529" s="103">
        <f>'BITÁCORA CALIDAD DE AGUA '!BI197</f>
        <v>0</v>
      </c>
      <c r="I529" s="103">
        <f>'BITÁCORA CALIDAD DE AGUA '!BL197</f>
        <v>0</v>
      </c>
      <c r="J529" s="103">
        <f>'BITÁCORA CALIDAD DE AGUA '!BO197</f>
        <v>0</v>
      </c>
      <c r="K529" s="103">
        <f>'BITÁCORA CALIDAD DE AGUA '!BR197</f>
        <v>0</v>
      </c>
      <c r="L529" s="103">
        <f>'BITÁCORA CALIDAD DE AGUA '!BU197</f>
        <v>0</v>
      </c>
      <c r="M529" s="103">
        <f>'BITÁCORA CALIDAD DE AGUA '!BX197</f>
        <v>0</v>
      </c>
      <c r="N529" s="103">
        <f>'BITÁCORA CALIDAD DE AGUA '!CA197</f>
        <v>0</v>
      </c>
      <c r="O529" s="103">
        <f>'BITÁCORA CALIDAD DE AGUA '!CD197</f>
        <v>0</v>
      </c>
      <c r="P529" s="102">
        <f>'BITÁCORA CALIDAD DE AGUA '!CG197</f>
        <v>0</v>
      </c>
      <c r="Q529" s="102">
        <f>'BITÁCORA CALIDAD DE AGUA '!CJ197</f>
        <v>0</v>
      </c>
      <c r="R529" s="102">
        <f>'BITÁCORA CALIDAD DE AGUA '!CM197</f>
        <v>0</v>
      </c>
      <c r="S529" s="102">
        <f>'BITÁCORA CALIDAD DE AGUA '!CP197</f>
        <v>0</v>
      </c>
      <c r="T529" s="134"/>
      <c r="U529" s="134"/>
      <c r="V529" s="134"/>
      <c r="W529" s="102">
        <f>INDEX('Tabla datos 1'!E529:V529,MATCH(DASHBOARD!$B$96,'Tabla datos 1'!$E$1:$V$1,0))</f>
        <v>0</v>
      </c>
      <c r="X529" s="102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6" customFormat="1" ht="12.2" customHeight="1" x14ac:dyDescent="0.25">
      <c r="A530" s="79">
        <v>529</v>
      </c>
      <c r="B530" s="97">
        <f t="shared" si="8"/>
        <v>46182</v>
      </c>
      <c r="C530" s="102" t="s">
        <v>127</v>
      </c>
      <c r="D530" s="99">
        <v>2</v>
      </c>
      <c r="E530" s="104">
        <f>'BITÁCORA CALIDAD DE AGUA '!AZ198</f>
        <v>0</v>
      </c>
      <c r="F530" s="104">
        <f>'BITÁCORA CALIDAD DE AGUA '!BC198</f>
        <v>0</v>
      </c>
      <c r="G530" s="104">
        <f>'BITÁCORA CALIDAD DE AGUA '!BF198</f>
        <v>0</v>
      </c>
      <c r="H530" s="104">
        <f>'BITÁCORA CALIDAD DE AGUA '!BI198</f>
        <v>0</v>
      </c>
      <c r="I530" s="104">
        <f>'BITÁCORA CALIDAD DE AGUA '!BL198</f>
        <v>0</v>
      </c>
      <c r="J530" s="104">
        <f>'BITÁCORA CALIDAD DE AGUA '!BO198</f>
        <v>0</v>
      </c>
      <c r="K530" s="104">
        <f>'BITÁCORA CALIDAD DE AGUA '!BR198</f>
        <v>0</v>
      </c>
      <c r="L530" s="104">
        <f>'BITÁCORA CALIDAD DE AGUA '!BU198</f>
        <v>0</v>
      </c>
      <c r="M530" s="104">
        <f>'BITÁCORA CALIDAD DE AGUA '!BX198</f>
        <v>0</v>
      </c>
      <c r="N530" s="104">
        <f>'BITÁCORA CALIDAD DE AGUA '!CA198</f>
        <v>0</v>
      </c>
      <c r="O530" s="104">
        <f>'BITÁCORA CALIDAD DE AGUA '!CD198</f>
        <v>0</v>
      </c>
      <c r="P530" s="98">
        <f>'BITÁCORA CALIDAD DE AGUA '!CG198</f>
        <v>0</v>
      </c>
      <c r="Q530" s="98">
        <f>'BITÁCORA CALIDAD DE AGUA '!CJ198</f>
        <v>0</v>
      </c>
      <c r="R530" s="98">
        <f>'BITÁCORA CALIDAD DE AGUA '!CM198</f>
        <v>0</v>
      </c>
      <c r="S530" s="98">
        <f>'BITÁCORA CALIDAD DE AGUA '!CP198</f>
        <v>0</v>
      </c>
      <c r="T530" s="135"/>
      <c r="U530" s="135"/>
      <c r="V530" s="135"/>
      <c r="W530" s="98">
        <f>INDEX('Tabla datos 1'!E530:V530,MATCH(DASHBOARD!$B$96,'Tabla datos 1'!$E$1:$V$1,0))</f>
        <v>0</v>
      </c>
      <c r="X530" s="98">
        <f>INDEX('Tabla datos 1'!E530:V530,MATCH(DASHBOARD!$B$275,'Tabla datos 1'!$E$1:$V$1,0))</f>
        <v>0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6" customFormat="1" ht="12.2" customHeight="1" x14ac:dyDescent="0.25">
      <c r="A531" s="79">
        <v>530</v>
      </c>
      <c r="B531" s="97">
        <f t="shared" si="8"/>
        <v>46182</v>
      </c>
      <c r="C531" s="102" t="s">
        <v>128</v>
      </c>
      <c r="D531" s="99">
        <v>2</v>
      </c>
      <c r="E531" s="104">
        <f>'BITÁCORA CALIDAD DE AGUA '!AZ199</f>
        <v>0</v>
      </c>
      <c r="F531" s="104">
        <f>'BITÁCORA CALIDAD DE AGUA '!BC199</f>
        <v>0</v>
      </c>
      <c r="G531" s="104">
        <f>'BITÁCORA CALIDAD DE AGUA '!BF199</f>
        <v>0</v>
      </c>
      <c r="H531" s="104">
        <f>'BITÁCORA CALIDAD DE AGUA '!BI199</f>
        <v>0</v>
      </c>
      <c r="I531" s="104">
        <f>'BITÁCORA CALIDAD DE AGUA '!BL199</f>
        <v>0</v>
      </c>
      <c r="J531" s="104">
        <f>'BITÁCORA CALIDAD DE AGUA '!BO199</f>
        <v>0</v>
      </c>
      <c r="K531" s="104">
        <f>'BITÁCORA CALIDAD DE AGUA '!BR199</f>
        <v>0</v>
      </c>
      <c r="L531" s="104">
        <f>'BITÁCORA CALIDAD DE AGUA '!BU199</f>
        <v>0</v>
      </c>
      <c r="M531" s="104">
        <f>'BITÁCORA CALIDAD DE AGUA '!BX199</f>
        <v>0</v>
      </c>
      <c r="N531" s="104">
        <f>'BITÁCORA CALIDAD DE AGUA '!CA199</f>
        <v>0</v>
      </c>
      <c r="O531" s="104">
        <f>'BITÁCORA CALIDAD DE AGUA '!CD199</f>
        <v>0</v>
      </c>
      <c r="P531" s="98">
        <f>'BITÁCORA CALIDAD DE AGUA '!CG199</f>
        <v>0</v>
      </c>
      <c r="Q531" s="98">
        <f>'BITÁCORA CALIDAD DE AGUA '!CJ199</f>
        <v>0</v>
      </c>
      <c r="R531" s="98">
        <f>'BITÁCORA CALIDAD DE AGUA '!CM199</f>
        <v>0</v>
      </c>
      <c r="S531" s="98">
        <f>'BITÁCORA CALIDAD DE AGUA '!CP199</f>
        <v>0</v>
      </c>
      <c r="T531" s="135"/>
      <c r="U531" s="135"/>
      <c r="V531" s="135"/>
      <c r="W531" s="98">
        <f>INDEX('Tabla datos 1'!E531:V531,MATCH(DASHBOARD!$B$96,'Tabla datos 1'!$E$1:$V$1,0))</f>
        <v>0</v>
      </c>
      <c r="X531" s="98">
        <f>INDEX('Tabla datos 1'!E531:V531,MATCH(DASHBOARD!$B$275,'Tabla datos 1'!$E$1:$V$1,0))</f>
        <v>0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6" customFormat="1" ht="12.2" customHeight="1" x14ac:dyDescent="0.25">
      <c r="A532" s="79">
        <v>531</v>
      </c>
      <c r="B532" s="97">
        <f t="shared" si="8"/>
        <v>46182</v>
      </c>
      <c r="C532" s="102" t="s">
        <v>129</v>
      </c>
      <c r="D532" s="99">
        <v>2</v>
      </c>
      <c r="E532" s="104">
        <f>'BITÁCORA CALIDAD DE AGUA '!AZ200</f>
        <v>0</v>
      </c>
      <c r="F532" s="104">
        <f>'BITÁCORA CALIDAD DE AGUA '!BC200</f>
        <v>0</v>
      </c>
      <c r="G532" s="104">
        <f>'BITÁCORA CALIDAD DE AGUA '!BF200</f>
        <v>0</v>
      </c>
      <c r="H532" s="104">
        <f>'BITÁCORA CALIDAD DE AGUA '!BI200</f>
        <v>0</v>
      </c>
      <c r="I532" s="104">
        <f>'BITÁCORA CALIDAD DE AGUA '!BL200</f>
        <v>0</v>
      </c>
      <c r="J532" s="104">
        <f>'BITÁCORA CALIDAD DE AGUA '!BO200</f>
        <v>0</v>
      </c>
      <c r="K532" s="104">
        <f>'BITÁCORA CALIDAD DE AGUA '!BR200</f>
        <v>0</v>
      </c>
      <c r="L532" s="104">
        <f>'BITÁCORA CALIDAD DE AGUA '!BU200</f>
        <v>0</v>
      </c>
      <c r="M532" s="104">
        <f>'BITÁCORA CALIDAD DE AGUA '!BX200</f>
        <v>0</v>
      </c>
      <c r="N532" s="104">
        <f>'BITÁCORA CALIDAD DE AGUA '!CA200</f>
        <v>0</v>
      </c>
      <c r="O532" s="104">
        <f>'BITÁCORA CALIDAD DE AGUA '!CD200</f>
        <v>0</v>
      </c>
      <c r="P532" s="98">
        <f>'BITÁCORA CALIDAD DE AGUA '!CG200</f>
        <v>0</v>
      </c>
      <c r="Q532" s="98">
        <f>'BITÁCORA CALIDAD DE AGUA '!CJ200</f>
        <v>0</v>
      </c>
      <c r="R532" s="98">
        <f>'BITÁCORA CALIDAD DE AGUA '!CM200</f>
        <v>0</v>
      </c>
      <c r="S532" s="98">
        <f>'BITÁCORA CALIDAD DE AGUA '!CP200</f>
        <v>0</v>
      </c>
      <c r="T532" s="135"/>
      <c r="U532" s="135"/>
      <c r="V532" s="135"/>
      <c r="W532" s="98">
        <f>INDEX('Tabla datos 1'!E532:V532,MATCH(DASHBOARD!$B$96,'Tabla datos 1'!$E$1:$V$1,0))</f>
        <v>0</v>
      </c>
      <c r="X532" s="98">
        <f>INDEX('Tabla datos 1'!E532:V532,MATCH(DASHBOARD!$B$275,'Tabla datos 1'!$E$1:$V$1,0))</f>
        <v>0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6" customFormat="1" ht="12.2" customHeight="1" x14ac:dyDescent="0.25">
      <c r="A533" s="79">
        <v>532</v>
      </c>
      <c r="B533" s="97">
        <f t="shared" si="8"/>
        <v>46182</v>
      </c>
      <c r="C533" s="102" t="s">
        <v>130</v>
      </c>
      <c r="D533" s="99">
        <v>2</v>
      </c>
      <c r="E533" s="104">
        <f>'BITÁCORA CALIDAD DE AGUA '!AZ201</f>
        <v>0</v>
      </c>
      <c r="F533" s="104">
        <f>'BITÁCORA CALIDAD DE AGUA '!BC201</f>
        <v>0</v>
      </c>
      <c r="G533" s="104">
        <f>'BITÁCORA CALIDAD DE AGUA '!BF201</f>
        <v>0</v>
      </c>
      <c r="H533" s="104">
        <f>'BITÁCORA CALIDAD DE AGUA '!BI201</f>
        <v>0</v>
      </c>
      <c r="I533" s="104">
        <f>'BITÁCORA CALIDAD DE AGUA '!BL201</f>
        <v>0</v>
      </c>
      <c r="J533" s="104">
        <f>'BITÁCORA CALIDAD DE AGUA '!BO201</f>
        <v>0</v>
      </c>
      <c r="K533" s="104">
        <f>'BITÁCORA CALIDAD DE AGUA '!BR201</f>
        <v>0</v>
      </c>
      <c r="L533" s="104">
        <f>'BITÁCORA CALIDAD DE AGUA '!BU201</f>
        <v>0</v>
      </c>
      <c r="M533" s="104">
        <f>'BITÁCORA CALIDAD DE AGUA '!BX201</f>
        <v>0</v>
      </c>
      <c r="N533" s="104">
        <f>'BITÁCORA CALIDAD DE AGUA '!CA201</f>
        <v>0</v>
      </c>
      <c r="O533" s="104">
        <f>'BITÁCORA CALIDAD DE AGUA '!CD201</f>
        <v>0</v>
      </c>
      <c r="P533" s="98">
        <f>'BITÁCORA CALIDAD DE AGUA '!CG201</f>
        <v>0</v>
      </c>
      <c r="Q533" s="98">
        <f>'BITÁCORA CALIDAD DE AGUA '!CJ201</f>
        <v>0</v>
      </c>
      <c r="R533" s="98">
        <f>'BITÁCORA CALIDAD DE AGUA '!CM201</f>
        <v>0</v>
      </c>
      <c r="S533" s="98">
        <f>'BITÁCORA CALIDAD DE AGUA '!CP201</f>
        <v>0</v>
      </c>
      <c r="T533" s="135"/>
      <c r="U533" s="135"/>
      <c r="V533" s="135"/>
      <c r="W533" s="98">
        <f>INDEX('Tabla datos 1'!E533:V533,MATCH(DASHBOARD!$B$96,'Tabla datos 1'!$E$1:$V$1,0))</f>
        <v>0</v>
      </c>
      <c r="X533" s="98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6" customFormat="1" ht="12.2" customHeight="1" x14ac:dyDescent="0.25">
      <c r="A534" s="79">
        <v>533</v>
      </c>
      <c r="B534" s="97">
        <f t="shared" si="8"/>
        <v>46182</v>
      </c>
      <c r="C534" s="102" t="s">
        <v>131</v>
      </c>
      <c r="D534" s="99">
        <v>2</v>
      </c>
      <c r="E534" s="104">
        <f>'BITÁCORA CALIDAD DE AGUA '!AZ202</f>
        <v>0</v>
      </c>
      <c r="F534" s="104">
        <f>'BITÁCORA CALIDAD DE AGUA '!BC202</f>
        <v>0</v>
      </c>
      <c r="G534" s="104">
        <f>'BITÁCORA CALIDAD DE AGUA '!BF202</f>
        <v>0</v>
      </c>
      <c r="H534" s="104">
        <f>'BITÁCORA CALIDAD DE AGUA '!BI202</f>
        <v>0</v>
      </c>
      <c r="I534" s="104">
        <f>'BITÁCORA CALIDAD DE AGUA '!BL202</f>
        <v>0</v>
      </c>
      <c r="J534" s="104">
        <f>'BITÁCORA CALIDAD DE AGUA '!BO202</f>
        <v>0</v>
      </c>
      <c r="K534" s="104">
        <f>'BITÁCORA CALIDAD DE AGUA '!BR202</f>
        <v>0</v>
      </c>
      <c r="L534" s="104">
        <f>'BITÁCORA CALIDAD DE AGUA '!BU202</f>
        <v>0</v>
      </c>
      <c r="M534" s="104">
        <f>'BITÁCORA CALIDAD DE AGUA '!BX202</f>
        <v>0</v>
      </c>
      <c r="N534" s="104">
        <f>'BITÁCORA CALIDAD DE AGUA '!CA202</f>
        <v>0</v>
      </c>
      <c r="O534" s="104">
        <f>'BITÁCORA CALIDAD DE AGUA '!CD202</f>
        <v>0</v>
      </c>
      <c r="P534" s="98">
        <f>'BITÁCORA CALIDAD DE AGUA '!CG202</f>
        <v>0</v>
      </c>
      <c r="Q534" s="98">
        <f>'BITÁCORA CALIDAD DE AGUA '!CJ202</f>
        <v>0</v>
      </c>
      <c r="R534" s="98">
        <f>'BITÁCORA CALIDAD DE AGUA '!CM202</f>
        <v>0</v>
      </c>
      <c r="S534" s="98">
        <f>'BITÁCORA CALIDAD DE AGUA '!CP202</f>
        <v>0</v>
      </c>
      <c r="T534" s="135"/>
      <c r="U534" s="135"/>
      <c r="V534" s="135"/>
      <c r="W534" s="98">
        <f>INDEX('Tabla datos 1'!E534:V534,MATCH(DASHBOARD!$B$96,'Tabla datos 1'!$E$1:$V$1,0))</f>
        <v>0</v>
      </c>
      <c r="X534" s="98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6" customFormat="1" ht="12.2" customHeight="1" x14ac:dyDescent="0.25">
      <c r="A535" s="79">
        <v>534</v>
      </c>
      <c r="B535" s="97">
        <f t="shared" si="8"/>
        <v>46182</v>
      </c>
      <c r="C535" s="102" t="s">
        <v>132</v>
      </c>
      <c r="D535" s="99">
        <v>2</v>
      </c>
      <c r="E535" s="104">
        <f>'BITÁCORA CALIDAD DE AGUA '!AZ203</f>
        <v>0</v>
      </c>
      <c r="F535" s="104">
        <f>'BITÁCORA CALIDAD DE AGUA '!BC203</f>
        <v>0</v>
      </c>
      <c r="G535" s="104">
        <f>'BITÁCORA CALIDAD DE AGUA '!BF203</f>
        <v>0</v>
      </c>
      <c r="H535" s="104">
        <f>'BITÁCORA CALIDAD DE AGUA '!BI203</f>
        <v>0</v>
      </c>
      <c r="I535" s="104">
        <f>'BITÁCORA CALIDAD DE AGUA '!BL203</f>
        <v>0</v>
      </c>
      <c r="J535" s="104">
        <f>'BITÁCORA CALIDAD DE AGUA '!BO203</f>
        <v>0</v>
      </c>
      <c r="K535" s="104">
        <f>'BITÁCORA CALIDAD DE AGUA '!BR203</f>
        <v>0</v>
      </c>
      <c r="L535" s="104">
        <f>'BITÁCORA CALIDAD DE AGUA '!BU203</f>
        <v>0</v>
      </c>
      <c r="M535" s="104">
        <f>'BITÁCORA CALIDAD DE AGUA '!BX203</f>
        <v>0</v>
      </c>
      <c r="N535" s="104">
        <f>'BITÁCORA CALIDAD DE AGUA '!CA203</f>
        <v>0</v>
      </c>
      <c r="O535" s="104">
        <f>'BITÁCORA CALIDAD DE AGUA '!CD203</f>
        <v>0</v>
      </c>
      <c r="P535" s="98">
        <f>'BITÁCORA CALIDAD DE AGUA '!CG203</f>
        <v>0</v>
      </c>
      <c r="Q535" s="98">
        <f>'BITÁCORA CALIDAD DE AGUA '!CJ203</f>
        <v>0</v>
      </c>
      <c r="R535" s="98">
        <f>'BITÁCORA CALIDAD DE AGUA '!CM203</f>
        <v>0</v>
      </c>
      <c r="S535" s="98">
        <f>'BITÁCORA CALIDAD DE AGUA '!CP203</f>
        <v>0</v>
      </c>
      <c r="T535" s="135"/>
      <c r="U535" s="135"/>
      <c r="V535" s="135"/>
      <c r="W535" s="98">
        <f>INDEX('Tabla datos 1'!E535:V535,MATCH(DASHBOARD!$B$96,'Tabla datos 1'!$E$1:$V$1,0))</f>
        <v>0</v>
      </c>
      <c r="X535" s="98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6" customFormat="1" ht="12.2" customHeight="1" x14ac:dyDescent="0.25">
      <c r="A536" s="79">
        <v>535</v>
      </c>
      <c r="B536" s="97">
        <f t="shared" si="8"/>
        <v>46182</v>
      </c>
      <c r="C536" s="102" t="s">
        <v>133</v>
      </c>
      <c r="D536" s="99">
        <v>2</v>
      </c>
      <c r="E536" s="104">
        <f>'BITÁCORA CALIDAD DE AGUA '!AZ204</f>
        <v>0</v>
      </c>
      <c r="F536" s="104">
        <f>'BITÁCORA CALIDAD DE AGUA '!BC204</f>
        <v>0</v>
      </c>
      <c r="G536" s="104">
        <f>'BITÁCORA CALIDAD DE AGUA '!BF204</f>
        <v>0</v>
      </c>
      <c r="H536" s="104">
        <f>'BITÁCORA CALIDAD DE AGUA '!BI204</f>
        <v>0</v>
      </c>
      <c r="I536" s="104">
        <f>'BITÁCORA CALIDAD DE AGUA '!BL204</f>
        <v>0</v>
      </c>
      <c r="J536" s="104">
        <f>'BITÁCORA CALIDAD DE AGUA '!BO204</f>
        <v>0</v>
      </c>
      <c r="K536" s="104">
        <f>'BITÁCORA CALIDAD DE AGUA '!BR204</f>
        <v>0</v>
      </c>
      <c r="L536" s="104">
        <f>'BITÁCORA CALIDAD DE AGUA '!BU204</f>
        <v>0</v>
      </c>
      <c r="M536" s="104">
        <f>'BITÁCORA CALIDAD DE AGUA '!BX204</f>
        <v>0</v>
      </c>
      <c r="N536" s="104">
        <f>'BITÁCORA CALIDAD DE AGUA '!CA204</f>
        <v>0</v>
      </c>
      <c r="O536" s="104">
        <f>'BITÁCORA CALIDAD DE AGUA '!CD204</f>
        <v>0</v>
      </c>
      <c r="P536" s="98">
        <f>'BITÁCORA CALIDAD DE AGUA '!CG204</f>
        <v>0</v>
      </c>
      <c r="Q536" s="98">
        <f>'BITÁCORA CALIDAD DE AGUA '!CJ204</f>
        <v>0</v>
      </c>
      <c r="R536" s="98">
        <f>'BITÁCORA CALIDAD DE AGUA '!CM204</f>
        <v>0</v>
      </c>
      <c r="S536" s="98">
        <f>'BITÁCORA CALIDAD DE AGUA '!CP204</f>
        <v>0</v>
      </c>
      <c r="T536" s="135"/>
      <c r="U536" s="135"/>
      <c r="V536" s="135"/>
      <c r="W536" s="98">
        <f>INDEX('Tabla datos 1'!E536:V536,MATCH(DASHBOARD!$B$96,'Tabla datos 1'!$E$1:$V$1,0))</f>
        <v>0</v>
      </c>
      <c r="X536" s="98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6" customFormat="1" ht="12.2" customHeight="1" x14ac:dyDescent="0.25">
      <c r="A537" s="79">
        <v>536</v>
      </c>
      <c r="B537" s="97">
        <f t="shared" si="8"/>
        <v>46182</v>
      </c>
      <c r="C537" s="102" t="s">
        <v>134</v>
      </c>
      <c r="D537" s="99">
        <v>2</v>
      </c>
      <c r="E537" s="104">
        <f>'BITÁCORA CALIDAD DE AGUA '!AZ205</f>
        <v>0</v>
      </c>
      <c r="F537" s="104">
        <f>'BITÁCORA CALIDAD DE AGUA '!BC205</f>
        <v>0</v>
      </c>
      <c r="G537" s="104">
        <f>'BITÁCORA CALIDAD DE AGUA '!BF205</f>
        <v>0</v>
      </c>
      <c r="H537" s="104">
        <f>'BITÁCORA CALIDAD DE AGUA '!BI205</f>
        <v>0</v>
      </c>
      <c r="I537" s="104">
        <f>'BITÁCORA CALIDAD DE AGUA '!BL205</f>
        <v>0</v>
      </c>
      <c r="J537" s="104">
        <f>'BITÁCORA CALIDAD DE AGUA '!BO205</f>
        <v>0</v>
      </c>
      <c r="K537" s="104">
        <f>'BITÁCORA CALIDAD DE AGUA '!BR205</f>
        <v>0</v>
      </c>
      <c r="L537" s="104">
        <f>'BITÁCORA CALIDAD DE AGUA '!BU205</f>
        <v>0</v>
      </c>
      <c r="M537" s="104">
        <f>'BITÁCORA CALIDAD DE AGUA '!BX205</f>
        <v>0</v>
      </c>
      <c r="N537" s="104">
        <f>'BITÁCORA CALIDAD DE AGUA '!CA205</f>
        <v>0</v>
      </c>
      <c r="O537" s="104">
        <f>'BITÁCORA CALIDAD DE AGUA '!CD205</f>
        <v>0</v>
      </c>
      <c r="P537" s="98">
        <f>'BITÁCORA CALIDAD DE AGUA '!CG205</f>
        <v>0</v>
      </c>
      <c r="Q537" s="98">
        <f>'BITÁCORA CALIDAD DE AGUA '!CJ205</f>
        <v>0</v>
      </c>
      <c r="R537" s="98">
        <f>'BITÁCORA CALIDAD DE AGUA '!CM205</f>
        <v>0</v>
      </c>
      <c r="S537" s="98">
        <f>'BITÁCORA CALIDAD DE AGUA '!CP205</f>
        <v>0</v>
      </c>
      <c r="T537" s="135"/>
      <c r="U537" s="135"/>
      <c r="V537" s="135"/>
      <c r="W537" s="98">
        <f>INDEX('Tabla datos 1'!E537:V537,MATCH(DASHBOARD!$B$96,'Tabla datos 1'!$E$1:$V$1,0))</f>
        <v>0</v>
      </c>
      <c r="X537" s="98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6" customFormat="1" ht="12.2" customHeight="1" x14ac:dyDescent="0.25">
      <c r="A538" s="79">
        <v>537</v>
      </c>
      <c r="B538" s="97">
        <f t="shared" si="8"/>
        <v>46182</v>
      </c>
      <c r="C538" s="102" t="s">
        <v>135</v>
      </c>
      <c r="D538" s="99">
        <v>2</v>
      </c>
      <c r="E538" s="104">
        <f>'BITÁCORA CALIDAD DE AGUA '!AZ206</f>
        <v>0</v>
      </c>
      <c r="F538" s="104">
        <f>'BITÁCORA CALIDAD DE AGUA '!BC206</f>
        <v>0</v>
      </c>
      <c r="G538" s="104">
        <f>'BITÁCORA CALIDAD DE AGUA '!BF206</f>
        <v>0</v>
      </c>
      <c r="H538" s="104">
        <f>'BITÁCORA CALIDAD DE AGUA '!BI206</f>
        <v>0</v>
      </c>
      <c r="I538" s="104">
        <f>'BITÁCORA CALIDAD DE AGUA '!BL206</f>
        <v>0</v>
      </c>
      <c r="J538" s="104">
        <f>'BITÁCORA CALIDAD DE AGUA '!BO206</f>
        <v>0</v>
      </c>
      <c r="K538" s="104">
        <f>'BITÁCORA CALIDAD DE AGUA '!BR206</f>
        <v>0</v>
      </c>
      <c r="L538" s="104">
        <f>'BITÁCORA CALIDAD DE AGUA '!BU206</f>
        <v>0</v>
      </c>
      <c r="M538" s="104">
        <f>'BITÁCORA CALIDAD DE AGUA '!BX206</f>
        <v>0</v>
      </c>
      <c r="N538" s="104">
        <f>'BITÁCORA CALIDAD DE AGUA '!CA206</f>
        <v>0</v>
      </c>
      <c r="O538" s="104">
        <f>'BITÁCORA CALIDAD DE AGUA '!CD206</f>
        <v>0</v>
      </c>
      <c r="P538" s="98">
        <f>'BITÁCORA CALIDAD DE AGUA '!CG206</f>
        <v>0</v>
      </c>
      <c r="Q538" s="98">
        <f>'BITÁCORA CALIDAD DE AGUA '!CJ206</f>
        <v>0</v>
      </c>
      <c r="R538" s="98">
        <f>'BITÁCORA CALIDAD DE AGUA '!CM206</f>
        <v>0</v>
      </c>
      <c r="S538" s="98">
        <f>'BITÁCORA CALIDAD DE AGUA '!CP206</f>
        <v>0</v>
      </c>
      <c r="T538" s="135"/>
      <c r="U538" s="135"/>
      <c r="V538" s="135"/>
      <c r="W538" s="98">
        <f>INDEX('Tabla datos 1'!E538:V538,MATCH(DASHBOARD!$B$96,'Tabla datos 1'!$E$1:$V$1,0))</f>
        <v>0</v>
      </c>
      <c r="X538" s="98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6" customFormat="1" ht="12.2" customHeight="1" x14ac:dyDescent="0.25">
      <c r="A539" s="79">
        <v>538</v>
      </c>
      <c r="B539" s="97">
        <f t="shared" si="8"/>
        <v>46182</v>
      </c>
      <c r="C539" s="102" t="s">
        <v>136</v>
      </c>
      <c r="D539" s="99">
        <v>2</v>
      </c>
      <c r="E539" s="104">
        <f>'BITÁCORA CALIDAD DE AGUA '!AZ207</f>
        <v>0</v>
      </c>
      <c r="F539" s="104">
        <f>'BITÁCORA CALIDAD DE AGUA '!BC207</f>
        <v>0</v>
      </c>
      <c r="G539" s="104">
        <f>'BITÁCORA CALIDAD DE AGUA '!BF207</f>
        <v>0</v>
      </c>
      <c r="H539" s="104">
        <f>'BITÁCORA CALIDAD DE AGUA '!BI207</f>
        <v>0</v>
      </c>
      <c r="I539" s="104">
        <f>'BITÁCORA CALIDAD DE AGUA '!BL207</f>
        <v>0</v>
      </c>
      <c r="J539" s="104">
        <f>'BITÁCORA CALIDAD DE AGUA '!BO207</f>
        <v>0</v>
      </c>
      <c r="K539" s="104">
        <f>'BITÁCORA CALIDAD DE AGUA '!BR207</f>
        <v>0</v>
      </c>
      <c r="L539" s="104">
        <f>'BITÁCORA CALIDAD DE AGUA '!BU207</f>
        <v>0</v>
      </c>
      <c r="M539" s="104">
        <f>'BITÁCORA CALIDAD DE AGUA '!BX207</f>
        <v>0</v>
      </c>
      <c r="N539" s="104">
        <f>'BITÁCORA CALIDAD DE AGUA '!CA207</f>
        <v>0</v>
      </c>
      <c r="O539" s="104">
        <f>'BITÁCORA CALIDAD DE AGUA '!CD207</f>
        <v>0</v>
      </c>
      <c r="P539" s="98">
        <f>'BITÁCORA CALIDAD DE AGUA '!CG207</f>
        <v>0</v>
      </c>
      <c r="Q539" s="98">
        <f>'BITÁCORA CALIDAD DE AGUA '!CJ207</f>
        <v>0</v>
      </c>
      <c r="R539" s="98">
        <f>'BITÁCORA CALIDAD DE AGUA '!CM207</f>
        <v>0</v>
      </c>
      <c r="S539" s="98">
        <f>'BITÁCORA CALIDAD DE AGUA '!CP207</f>
        <v>0</v>
      </c>
      <c r="T539" s="135"/>
      <c r="U539" s="135"/>
      <c r="V539" s="135"/>
      <c r="W539" s="98">
        <f>INDEX('Tabla datos 1'!E539:V539,MATCH(DASHBOARD!$B$96,'Tabla datos 1'!$E$1:$V$1,0))</f>
        <v>0</v>
      </c>
      <c r="X539" s="98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6" customFormat="1" ht="12.2" customHeight="1" x14ac:dyDescent="0.25">
      <c r="A540" s="79">
        <v>539</v>
      </c>
      <c r="B540" s="97">
        <f t="shared" si="8"/>
        <v>46182</v>
      </c>
      <c r="C540" s="102" t="s">
        <v>137</v>
      </c>
      <c r="D540" s="99">
        <v>2</v>
      </c>
      <c r="E540" s="104">
        <f>'BITÁCORA CALIDAD DE AGUA '!AZ208</f>
        <v>0</v>
      </c>
      <c r="F540" s="104">
        <f>'BITÁCORA CALIDAD DE AGUA '!BC208</f>
        <v>0</v>
      </c>
      <c r="G540" s="104">
        <f>'BITÁCORA CALIDAD DE AGUA '!BF208</f>
        <v>0</v>
      </c>
      <c r="H540" s="104">
        <f>'BITÁCORA CALIDAD DE AGUA '!BI208</f>
        <v>0</v>
      </c>
      <c r="I540" s="104">
        <f>'BITÁCORA CALIDAD DE AGUA '!BL208</f>
        <v>0</v>
      </c>
      <c r="J540" s="104">
        <f>'BITÁCORA CALIDAD DE AGUA '!BO208</f>
        <v>0</v>
      </c>
      <c r="K540" s="104">
        <f>'BITÁCORA CALIDAD DE AGUA '!BR208</f>
        <v>0</v>
      </c>
      <c r="L540" s="104">
        <f>'BITÁCORA CALIDAD DE AGUA '!BU208</f>
        <v>0</v>
      </c>
      <c r="M540" s="104">
        <f>'BITÁCORA CALIDAD DE AGUA '!BX208</f>
        <v>0</v>
      </c>
      <c r="N540" s="104">
        <f>'BITÁCORA CALIDAD DE AGUA '!CA208</f>
        <v>0</v>
      </c>
      <c r="O540" s="104">
        <f>'BITÁCORA CALIDAD DE AGUA '!CD208</f>
        <v>0</v>
      </c>
      <c r="P540" s="98">
        <f>'BITÁCORA CALIDAD DE AGUA '!CG208</f>
        <v>0</v>
      </c>
      <c r="Q540" s="98">
        <f>'BITÁCORA CALIDAD DE AGUA '!CJ208</f>
        <v>0</v>
      </c>
      <c r="R540" s="98">
        <f>'BITÁCORA CALIDAD DE AGUA '!CM208</f>
        <v>0</v>
      </c>
      <c r="S540" s="98">
        <f>'BITÁCORA CALIDAD DE AGUA '!CP208</f>
        <v>0</v>
      </c>
      <c r="T540" s="135"/>
      <c r="U540" s="135"/>
      <c r="V540" s="135"/>
      <c r="W540" s="98">
        <f>INDEX('Tabla datos 1'!E540:V540,MATCH(DASHBOARD!$B$96,'Tabla datos 1'!$E$1:$V$1,0))</f>
        <v>0</v>
      </c>
      <c r="X540" s="98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6" customFormat="1" ht="12.2" customHeight="1" x14ac:dyDescent="0.25">
      <c r="A541" s="79">
        <v>540</v>
      </c>
      <c r="B541" s="97">
        <f t="shared" si="8"/>
        <v>46182</v>
      </c>
      <c r="C541" s="102" t="s">
        <v>138</v>
      </c>
      <c r="D541" s="99">
        <v>2</v>
      </c>
      <c r="E541" s="104">
        <f>'BITÁCORA CALIDAD DE AGUA '!AZ209</f>
        <v>0</v>
      </c>
      <c r="F541" s="104">
        <f>'BITÁCORA CALIDAD DE AGUA '!BC209</f>
        <v>0</v>
      </c>
      <c r="G541" s="104">
        <f>'BITÁCORA CALIDAD DE AGUA '!BF209</f>
        <v>0</v>
      </c>
      <c r="H541" s="104">
        <f>'BITÁCORA CALIDAD DE AGUA '!BI209</f>
        <v>0</v>
      </c>
      <c r="I541" s="104">
        <f>'BITÁCORA CALIDAD DE AGUA '!BL209</f>
        <v>0</v>
      </c>
      <c r="J541" s="104">
        <f>'BITÁCORA CALIDAD DE AGUA '!BO209</f>
        <v>0</v>
      </c>
      <c r="K541" s="104">
        <f>'BITÁCORA CALIDAD DE AGUA '!BR209</f>
        <v>0</v>
      </c>
      <c r="L541" s="104">
        <f>'BITÁCORA CALIDAD DE AGUA '!BU209</f>
        <v>0</v>
      </c>
      <c r="M541" s="104">
        <f>'BITÁCORA CALIDAD DE AGUA '!BX209</f>
        <v>0</v>
      </c>
      <c r="N541" s="104">
        <f>'BITÁCORA CALIDAD DE AGUA '!CA209</f>
        <v>0</v>
      </c>
      <c r="O541" s="104">
        <f>'BITÁCORA CALIDAD DE AGUA '!CD209</f>
        <v>0</v>
      </c>
      <c r="P541" s="98">
        <f>'BITÁCORA CALIDAD DE AGUA '!CG209</f>
        <v>0</v>
      </c>
      <c r="Q541" s="98">
        <f>'BITÁCORA CALIDAD DE AGUA '!CJ209</f>
        <v>0</v>
      </c>
      <c r="R541" s="98">
        <f>'BITÁCORA CALIDAD DE AGUA '!CM209</f>
        <v>0</v>
      </c>
      <c r="S541" s="98">
        <f>'BITÁCORA CALIDAD DE AGUA '!CP209</f>
        <v>0</v>
      </c>
      <c r="T541" s="135"/>
      <c r="U541" s="135"/>
      <c r="V541" s="135"/>
      <c r="W541" s="98">
        <f>INDEX('Tabla datos 1'!E541:V541,MATCH(DASHBOARD!$B$96,'Tabla datos 1'!$E$1:$V$1,0))</f>
        <v>0</v>
      </c>
      <c r="X541" s="98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6" customFormat="1" ht="12.2" customHeight="1" x14ac:dyDescent="0.25">
      <c r="A542" s="79">
        <v>541</v>
      </c>
      <c r="B542" s="97">
        <f t="shared" si="8"/>
        <v>46182</v>
      </c>
      <c r="C542" s="102" t="s">
        <v>139</v>
      </c>
      <c r="D542" s="99">
        <v>2</v>
      </c>
      <c r="E542" s="104">
        <f>'BITÁCORA CALIDAD DE AGUA '!AZ210</f>
        <v>0</v>
      </c>
      <c r="F542" s="104">
        <f>'BITÁCORA CALIDAD DE AGUA '!BC210</f>
        <v>0</v>
      </c>
      <c r="G542" s="104">
        <f>'BITÁCORA CALIDAD DE AGUA '!BF210</f>
        <v>0</v>
      </c>
      <c r="H542" s="104">
        <f>'BITÁCORA CALIDAD DE AGUA '!BI210</f>
        <v>0</v>
      </c>
      <c r="I542" s="104">
        <f>'BITÁCORA CALIDAD DE AGUA '!BL210</f>
        <v>0</v>
      </c>
      <c r="J542" s="104">
        <f>'BITÁCORA CALIDAD DE AGUA '!BO210</f>
        <v>0</v>
      </c>
      <c r="K542" s="104">
        <f>'BITÁCORA CALIDAD DE AGUA '!BR210</f>
        <v>0</v>
      </c>
      <c r="L542" s="104">
        <f>'BITÁCORA CALIDAD DE AGUA '!BU210</f>
        <v>0</v>
      </c>
      <c r="M542" s="104">
        <f>'BITÁCORA CALIDAD DE AGUA '!BX210</f>
        <v>0</v>
      </c>
      <c r="N542" s="104">
        <f>'BITÁCORA CALIDAD DE AGUA '!CA210</f>
        <v>0</v>
      </c>
      <c r="O542" s="104">
        <f>'BITÁCORA CALIDAD DE AGUA '!CD210</f>
        <v>0</v>
      </c>
      <c r="P542" s="98">
        <f>'BITÁCORA CALIDAD DE AGUA '!CG210</f>
        <v>0</v>
      </c>
      <c r="Q542" s="98">
        <f>'BITÁCORA CALIDAD DE AGUA '!CJ210</f>
        <v>0</v>
      </c>
      <c r="R542" s="98">
        <f>'BITÁCORA CALIDAD DE AGUA '!CM210</f>
        <v>0</v>
      </c>
      <c r="S542" s="98">
        <f>'BITÁCORA CALIDAD DE AGUA '!CP210</f>
        <v>0</v>
      </c>
      <c r="T542" s="135"/>
      <c r="U542" s="135"/>
      <c r="V542" s="135"/>
      <c r="W542" s="98">
        <f>INDEX('Tabla datos 1'!E542:V542,MATCH(DASHBOARD!$B$96,'Tabla datos 1'!$E$1:$V$1,0))</f>
        <v>0</v>
      </c>
      <c r="X542" s="98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6" customFormat="1" x14ac:dyDescent="0.25">
      <c r="A543" s="79">
        <v>542</v>
      </c>
      <c r="B543" s="97">
        <f t="shared" si="8"/>
        <v>46182</v>
      </c>
      <c r="C543" s="102" t="s">
        <v>140</v>
      </c>
      <c r="D543" s="99">
        <v>2</v>
      </c>
      <c r="E543" s="104">
        <f>'BITÁCORA CALIDAD DE AGUA '!AZ211</f>
        <v>0</v>
      </c>
      <c r="F543" s="104">
        <f>'BITÁCORA CALIDAD DE AGUA '!BC211</f>
        <v>0</v>
      </c>
      <c r="G543" s="104">
        <f>'BITÁCORA CALIDAD DE AGUA '!BF211</f>
        <v>0</v>
      </c>
      <c r="H543" s="104">
        <f>'BITÁCORA CALIDAD DE AGUA '!BI211</f>
        <v>0</v>
      </c>
      <c r="I543" s="104">
        <f>'BITÁCORA CALIDAD DE AGUA '!BL211</f>
        <v>0</v>
      </c>
      <c r="J543" s="104">
        <f>'BITÁCORA CALIDAD DE AGUA '!BO211</f>
        <v>0</v>
      </c>
      <c r="K543" s="104">
        <f>'BITÁCORA CALIDAD DE AGUA '!BR211</f>
        <v>0</v>
      </c>
      <c r="L543" s="104">
        <f>'BITÁCORA CALIDAD DE AGUA '!BU211</f>
        <v>0</v>
      </c>
      <c r="M543" s="104">
        <f>'BITÁCORA CALIDAD DE AGUA '!BX211</f>
        <v>0</v>
      </c>
      <c r="N543" s="104">
        <f>'BITÁCORA CALIDAD DE AGUA '!CA211</f>
        <v>0</v>
      </c>
      <c r="O543" s="104">
        <f>'BITÁCORA CALIDAD DE AGUA '!CD211</f>
        <v>0</v>
      </c>
      <c r="P543" s="98">
        <f>'BITÁCORA CALIDAD DE AGUA '!CG211</f>
        <v>0</v>
      </c>
      <c r="Q543" s="98">
        <f>'BITÁCORA CALIDAD DE AGUA '!CJ211</f>
        <v>0</v>
      </c>
      <c r="R543" s="98">
        <f>'BITÁCORA CALIDAD DE AGUA '!CM211</f>
        <v>0</v>
      </c>
      <c r="S543" s="98">
        <f>'BITÁCORA CALIDAD DE AGUA '!CP211</f>
        <v>0</v>
      </c>
      <c r="T543" s="135"/>
      <c r="U543" s="135"/>
      <c r="V543" s="135"/>
      <c r="W543" s="98">
        <f>INDEX('Tabla datos 1'!E543:V543,MATCH(DASHBOARD!$B$96,'Tabla datos 1'!$E$1:$V$1,0))</f>
        <v>0</v>
      </c>
      <c r="X543" s="98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6" customFormat="1" x14ac:dyDescent="0.25">
      <c r="A544" s="79">
        <v>543</v>
      </c>
      <c r="B544" s="97">
        <f t="shared" si="8"/>
        <v>46182</v>
      </c>
      <c r="C544" s="102" t="s">
        <v>141</v>
      </c>
      <c r="D544" s="99">
        <v>2</v>
      </c>
      <c r="E544" s="104">
        <f>'BITÁCORA CALIDAD DE AGUA '!AZ212</f>
        <v>0</v>
      </c>
      <c r="F544" s="104">
        <f>'BITÁCORA CALIDAD DE AGUA '!BC212</f>
        <v>0</v>
      </c>
      <c r="G544" s="104">
        <f>'BITÁCORA CALIDAD DE AGUA '!BF212</f>
        <v>0</v>
      </c>
      <c r="H544" s="104">
        <f>'BITÁCORA CALIDAD DE AGUA '!BI212</f>
        <v>0</v>
      </c>
      <c r="I544" s="104">
        <f>'BITÁCORA CALIDAD DE AGUA '!BL212</f>
        <v>0</v>
      </c>
      <c r="J544" s="104">
        <f>'BITÁCORA CALIDAD DE AGUA '!BO212</f>
        <v>0</v>
      </c>
      <c r="K544" s="104">
        <f>'BITÁCORA CALIDAD DE AGUA '!BR212</f>
        <v>0</v>
      </c>
      <c r="L544" s="104">
        <f>'BITÁCORA CALIDAD DE AGUA '!BU212</f>
        <v>0</v>
      </c>
      <c r="M544" s="104">
        <f>'BITÁCORA CALIDAD DE AGUA '!BX212</f>
        <v>0</v>
      </c>
      <c r="N544" s="104">
        <f>'BITÁCORA CALIDAD DE AGUA '!CA212</f>
        <v>0</v>
      </c>
      <c r="O544" s="104">
        <f>'BITÁCORA CALIDAD DE AGUA '!CD212</f>
        <v>0</v>
      </c>
      <c r="P544" s="98">
        <f>'BITÁCORA CALIDAD DE AGUA '!CG212</f>
        <v>0</v>
      </c>
      <c r="Q544" s="98">
        <f>'BITÁCORA CALIDAD DE AGUA '!CJ212</f>
        <v>0</v>
      </c>
      <c r="R544" s="98">
        <f>'BITÁCORA CALIDAD DE AGUA '!CM212</f>
        <v>0</v>
      </c>
      <c r="S544" s="98">
        <f>'BITÁCORA CALIDAD DE AGUA '!CP212</f>
        <v>0</v>
      </c>
      <c r="T544" s="135"/>
      <c r="U544" s="135"/>
      <c r="V544" s="135"/>
      <c r="W544" s="98">
        <f>INDEX('Tabla datos 1'!E544:V544,MATCH(DASHBOARD!$B$96,'Tabla datos 1'!$E$1:$V$1,0))</f>
        <v>0</v>
      </c>
      <c r="X544" s="98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6" customFormat="1" x14ac:dyDescent="0.25">
      <c r="A545" s="79">
        <v>544</v>
      </c>
      <c r="B545" s="97">
        <f t="shared" si="8"/>
        <v>46182</v>
      </c>
      <c r="C545" s="102" t="s">
        <v>142</v>
      </c>
      <c r="D545" s="99">
        <v>2</v>
      </c>
      <c r="E545" s="104">
        <f>'BITÁCORA CALIDAD DE AGUA '!AZ213</f>
        <v>0</v>
      </c>
      <c r="F545" s="104">
        <f>'BITÁCORA CALIDAD DE AGUA '!BC213</f>
        <v>0</v>
      </c>
      <c r="G545" s="104">
        <f>'BITÁCORA CALIDAD DE AGUA '!BF213</f>
        <v>0</v>
      </c>
      <c r="H545" s="104">
        <f>'BITÁCORA CALIDAD DE AGUA '!BI213</f>
        <v>0</v>
      </c>
      <c r="I545" s="104">
        <f>'BITÁCORA CALIDAD DE AGUA '!BL213</f>
        <v>0</v>
      </c>
      <c r="J545" s="104">
        <f>'BITÁCORA CALIDAD DE AGUA '!BO213</f>
        <v>0</v>
      </c>
      <c r="K545" s="104">
        <f>'BITÁCORA CALIDAD DE AGUA '!BR213</f>
        <v>0</v>
      </c>
      <c r="L545" s="104">
        <f>'BITÁCORA CALIDAD DE AGUA '!BU213</f>
        <v>0</v>
      </c>
      <c r="M545" s="104">
        <f>'BITÁCORA CALIDAD DE AGUA '!BX213</f>
        <v>0</v>
      </c>
      <c r="N545" s="104">
        <f>'BITÁCORA CALIDAD DE AGUA '!CA213</f>
        <v>0</v>
      </c>
      <c r="O545" s="104">
        <f>'BITÁCORA CALIDAD DE AGUA '!CD213</f>
        <v>0</v>
      </c>
      <c r="P545" s="98">
        <f>'BITÁCORA CALIDAD DE AGUA '!CG213</f>
        <v>0</v>
      </c>
      <c r="Q545" s="98">
        <f>'BITÁCORA CALIDAD DE AGUA '!CJ213</f>
        <v>0</v>
      </c>
      <c r="R545" s="98">
        <f>'BITÁCORA CALIDAD DE AGUA '!CM213</f>
        <v>0</v>
      </c>
      <c r="S545" s="98">
        <f>'BITÁCORA CALIDAD DE AGUA '!CP213</f>
        <v>0</v>
      </c>
      <c r="T545" s="135"/>
      <c r="U545" s="135"/>
      <c r="V545" s="135"/>
      <c r="W545" s="98">
        <f>INDEX('Tabla datos 1'!E545:V545,MATCH(DASHBOARD!$B$96,'Tabla datos 1'!$E$1:$V$1,0))</f>
        <v>0</v>
      </c>
      <c r="X545" s="98">
        <f>INDEX('Tabla datos 1'!E545:V545,MATCH(DASHBOARD!$B$275,'Tabla datos 1'!$E$1:$V$1,0))</f>
        <v>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6" customFormat="1" x14ac:dyDescent="0.25">
      <c r="A546" s="79">
        <v>545</v>
      </c>
      <c r="B546" s="97">
        <f t="shared" si="8"/>
        <v>46182</v>
      </c>
      <c r="C546" s="102" t="s">
        <v>143</v>
      </c>
      <c r="D546" s="99">
        <v>2</v>
      </c>
      <c r="E546" s="104">
        <f>'BITÁCORA CALIDAD DE AGUA '!AZ214</f>
        <v>0</v>
      </c>
      <c r="F546" s="104">
        <f>'BITÁCORA CALIDAD DE AGUA '!BC214</f>
        <v>0</v>
      </c>
      <c r="G546" s="104">
        <f>'BITÁCORA CALIDAD DE AGUA '!BF214</f>
        <v>0</v>
      </c>
      <c r="H546" s="104">
        <f>'BITÁCORA CALIDAD DE AGUA '!BI214</f>
        <v>0</v>
      </c>
      <c r="I546" s="104">
        <f>'BITÁCORA CALIDAD DE AGUA '!BL214</f>
        <v>0</v>
      </c>
      <c r="J546" s="104">
        <f>'BITÁCORA CALIDAD DE AGUA '!BO214</f>
        <v>0</v>
      </c>
      <c r="K546" s="104">
        <f>'BITÁCORA CALIDAD DE AGUA '!BR214</f>
        <v>0</v>
      </c>
      <c r="L546" s="104">
        <f>'BITÁCORA CALIDAD DE AGUA '!BU214</f>
        <v>0</v>
      </c>
      <c r="M546" s="104">
        <f>'BITÁCORA CALIDAD DE AGUA '!BX214</f>
        <v>0</v>
      </c>
      <c r="N546" s="104">
        <f>'BITÁCORA CALIDAD DE AGUA '!CA214</f>
        <v>0</v>
      </c>
      <c r="O546" s="104">
        <f>'BITÁCORA CALIDAD DE AGUA '!CD214</f>
        <v>0</v>
      </c>
      <c r="P546" s="98">
        <f>'BITÁCORA CALIDAD DE AGUA '!CG214</f>
        <v>0</v>
      </c>
      <c r="Q546" s="98">
        <f>'BITÁCORA CALIDAD DE AGUA '!CJ214</f>
        <v>0</v>
      </c>
      <c r="R546" s="98">
        <f>'BITÁCORA CALIDAD DE AGUA '!CM214</f>
        <v>0</v>
      </c>
      <c r="S546" s="98">
        <f>'BITÁCORA CALIDAD DE AGUA '!CP214</f>
        <v>0</v>
      </c>
      <c r="T546" s="135"/>
      <c r="U546" s="135"/>
      <c r="V546" s="135"/>
      <c r="W546" s="98">
        <f>INDEX('Tabla datos 1'!E546:V546,MATCH(DASHBOARD!$B$96,'Tabla datos 1'!$E$1:$V$1,0))</f>
        <v>0</v>
      </c>
      <c r="X546" s="98">
        <f>INDEX('Tabla datos 1'!E546:V546,MATCH(DASHBOARD!$B$275,'Tabla datos 1'!$E$1:$V$1,0))</f>
        <v>0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09" customFormat="1" ht="15.75" thickBot="1" x14ac:dyDescent="0.3">
      <c r="A547" s="79">
        <v>546</v>
      </c>
      <c r="B547" s="97">
        <f t="shared" si="8"/>
        <v>46182</v>
      </c>
      <c r="C547" s="105" t="s">
        <v>144</v>
      </c>
      <c r="D547" s="106">
        <v>2</v>
      </c>
      <c r="E547" s="107">
        <f>'BITÁCORA CALIDAD DE AGUA '!AZ215</f>
        <v>0</v>
      </c>
      <c r="F547" s="107">
        <f>'BITÁCORA CALIDAD DE AGUA '!BC215</f>
        <v>0</v>
      </c>
      <c r="G547" s="107">
        <f>'BITÁCORA CALIDAD DE AGUA '!BF215</f>
        <v>0</v>
      </c>
      <c r="H547" s="107">
        <f>'BITÁCORA CALIDAD DE AGUA '!BI215</f>
        <v>0</v>
      </c>
      <c r="I547" s="107">
        <f>'BITÁCORA CALIDAD DE AGUA '!BL215</f>
        <v>0</v>
      </c>
      <c r="J547" s="107">
        <f>'BITÁCORA CALIDAD DE AGUA '!BO215</f>
        <v>0</v>
      </c>
      <c r="K547" s="107">
        <f>'BITÁCORA CALIDAD DE AGUA '!BR215</f>
        <v>0</v>
      </c>
      <c r="L547" s="107">
        <f>'BITÁCORA CALIDAD DE AGUA '!BU215</f>
        <v>0</v>
      </c>
      <c r="M547" s="107">
        <f>'BITÁCORA CALIDAD DE AGUA '!BX215</f>
        <v>0</v>
      </c>
      <c r="N547" s="107">
        <f>'BITÁCORA CALIDAD DE AGUA '!CA215</f>
        <v>0</v>
      </c>
      <c r="O547" s="107">
        <f>'BITÁCORA CALIDAD DE AGUA '!CD215</f>
        <v>0</v>
      </c>
      <c r="P547" s="108">
        <f>'BITÁCORA CALIDAD DE AGUA '!CG215</f>
        <v>0</v>
      </c>
      <c r="Q547" s="108">
        <f>'BITÁCORA CALIDAD DE AGUA '!CJ215</f>
        <v>0</v>
      </c>
      <c r="R547" s="108">
        <f>'BITÁCORA CALIDAD DE AGUA '!CM215</f>
        <v>0</v>
      </c>
      <c r="S547" s="108">
        <f>'BITÁCORA CALIDAD DE AGUA '!CP215</f>
        <v>0</v>
      </c>
      <c r="T547" s="136"/>
      <c r="U547" s="136"/>
      <c r="V547" s="136"/>
      <c r="W547" s="108">
        <f>INDEX('Tabla datos 1'!E547:V547,MATCH(DASHBOARD!$B$96,'Tabla datos 1'!$E$1:$V$1,0))</f>
        <v>0</v>
      </c>
      <c r="X547" s="108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6" customFormat="1" ht="12.2" customHeight="1" x14ac:dyDescent="0.25">
      <c r="A548" s="79">
        <v>547</v>
      </c>
      <c r="B548" s="118">
        <f t="shared" si="8"/>
        <v>46182</v>
      </c>
      <c r="C548" s="110" t="s">
        <v>125</v>
      </c>
      <c r="D548" s="115">
        <v>3</v>
      </c>
      <c r="E548" s="117">
        <f>'BITÁCORA CALIDAD DE AGUA '!BA195</f>
        <v>30.2</v>
      </c>
      <c r="F548" s="117">
        <f>'BITÁCORA CALIDAD DE AGUA '!BD195</f>
        <v>30.3</v>
      </c>
      <c r="G548" s="117">
        <f>'BITÁCORA CALIDAD DE AGUA '!BG195</f>
        <v>30.8</v>
      </c>
      <c r="H548" s="117">
        <f>'BITÁCORA CALIDAD DE AGUA '!BJ195</f>
        <v>0</v>
      </c>
      <c r="I548" s="117">
        <f>'BITÁCORA CALIDAD DE AGUA '!BM195</f>
        <v>0</v>
      </c>
      <c r="J548" s="117">
        <f>'BITÁCORA CALIDAD DE AGUA '!BP195</f>
        <v>0</v>
      </c>
      <c r="K548" s="117">
        <f>'BITÁCORA CALIDAD DE AGUA '!BE1501</f>
        <v>0</v>
      </c>
      <c r="L548" s="117">
        <f>'BITÁCORA CALIDAD DE AGUA '!BV195</f>
        <v>0</v>
      </c>
      <c r="M548" s="117">
        <f>'BITÁCORA CALIDAD DE AGUA '!BY195</f>
        <v>0</v>
      </c>
      <c r="N548" s="117">
        <f>'BITÁCORA CALIDAD DE AGUA '!CB195</f>
        <v>0</v>
      </c>
      <c r="O548" s="117">
        <f>'BITÁCORA CALIDAD DE AGUA '!CE195</f>
        <v>0</v>
      </c>
      <c r="P548" s="110">
        <f>'BITÁCORA CALIDAD DE AGUA '!CH195</f>
        <v>0</v>
      </c>
      <c r="Q548" s="110">
        <f>'BITÁCORA CALIDAD DE AGUA '!CK195</f>
        <v>0</v>
      </c>
      <c r="R548" s="110">
        <f>'BITÁCORA CALIDAD DE AGUA '!CN195</f>
        <v>0</v>
      </c>
      <c r="S548" s="110">
        <f>'BITÁCORA CALIDAD DE AGUA '!CQ195</f>
        <v>0</v>
      </c>
      <c r="T548" s="137"/>
      <c r="U548" s="137"/>
      <c r="V548" s="137"/>
      <c r="W548" s="110">
        <f>INDEX('Tabla datos 1'!E548:V548,MATCH(DASHBOARD!$B$96,'Tabla datos 1'!$E$1:$V$1,0))</f>
        <v>30.8</v>
      </c>
      <c r="X548" s="110">
        <f>INDEX('Tabla datos 1'!E548:V548,MATCH(DASHBOARD!$B$275,'Tabla datos 1'!$E$1:$V$1,0))</f>
        <v>30.8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6" customFormat="1" ht="12.2" customHeight="1" x14ac:dyDescent="0.25">
      <c r="A549" s="79">
        <v>548</v>
      </c>
      <c r="B549" s="118">
        <f t="shared" si="8"/>
        <v>46182</v>
      </c>
      <c r="C549" s="113" t="s">
        <v>8</v>
      </c>
      <c r="D549" s="119">
        <v>3</v>
      </c>
      <c r="E549" s="120">
        <f>'BITÁCORA CALIDAD DE AGUA '!BA196</f>
        <v>8.2200000000000006</v>
      </c>
      <c r="F549" s="120">
        <f>'BITÁCORA CALIDAD DE AGUA '!BD196</f>
        <v>7.06</v>
      </c>
      <c r="G549" s="120">
        <f>'BITÁCORA CALIDAD DE AGUA '!BG196</f>
        <v>6.88</v>
      </c>
      <c r="H549" s="120">
        <f>'BITÁCORA CALIDAD DE AGUA '!BJ196</f>
        <v>0</v>
      </c>
      <c r="I549" s="120">
        <f>'BITÁCORA CALIDAD DE AGUA '!BM196</f>
        <v>0</v>
      </c>
      <c r="J549" s="120">
        <f>'BITÁCORA CALIDAD DE AGUA '!BP196</f>
        <v>0</v>
      </c>
      <c r="K549" s="120">
        <f>'BITÁCORA CALIDAD DE AGUA '!BE1502</f>
        <v>0</v>
      </c>
      <c r="L549" s="120">
        <f>'BITÁCORA CALIDAD DE AGUA '!BV196</f>
        <v>0</v>
      </c>
      <c r="M549" s="120">
        <f>'BITÁCORA CALIDAD DE AGUA '!BY196</f>
        <v>0</v>
      </c>
      <c r="N549" s="120">
        <f>'BITÁCORA CALIDAD DE AGUA '!CB196</f>
        <v>0</v>
      </c>
      <c r="O549" s="120">
        <f>'BITÁCORA CALIDAD DE AGUA '!CE196</f>
        <v>0</v>
      </c>
      <c r="P549" s="111">
        <f>'BITÁCORA CALIDAD DE AGUA '!CH196</f>
        <v>0</v>
      </c>
      <c r="Q549" s="111">
        <f>'BITÁCORA CALIDAD DE AGUA '!CK196</f>
        <v>0</v>
      </c>
      <c r="R549" s="111">
        <f>'BITÁCORA CALIDAD DE AGUA '!CN196</f>
        <v>0</v>
      </c>
      <c r="S549" s="111">
        <f>'BITÁCORA CALIDAD DE AGUA '!CQ196</f>
        <v>0</v>
      </c>
      <c r="T549" s="138"/>
      <c r="U549" s="138"/>
      <c r="V549" s="138"/>
      <c r="W549" s="111">
        <f>INDEX('Tabla datos 1'!E549:V549,MATCH(DASHBOARD!$B$96,'Tabla datos 1'!$E$1:$V$1,0))</f>
        <v>6.88</v>
      </c>
      <c r="X549" s="111">
        <f>INDEX('Tabla datos 1'!E549:V549,MATCH(DASHBOARD!$B$275,'Tabla datos 1'!$E$1:$V$1,0))</f>
        <v>6.88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6" customFormat="1" ht="12.2" customHeight="1" x14ac:dyDescent="0.25">
      <c r="A550" s="79">
        <v>549</v>
      </c>
      <c r="B550" s="118">
        <f t="shared" si="8"/>
        <v>46182</v>
      </c>
      <c r="C550" s="112" t="s">
        <v>126</v>
      </c>
      <c r="D550" s="119">
        <v>3</v>
      </c>
      <c r="E550" s="121">
        <f>'BITÁCORA CALIDAD DE AGUA '!BA197</f>
        <v>0</v>
      </c>
      <c r="F550" s="121">
        <f>'BITÁCORA CALIDAD DE AGUA '!BD197</f>
        <v>0</v>
      </c>
      <c r="G550" s="121">
        <f>'BITÁCORA CALIDAD DE AGUA '!BG197</f>
        <v>0</v>
      </c>
      <c r="H550" s="121">
        <f>'BITÁCORA CALIDAD DE AGUA '!BJ197</f>
        <v>0</v>
      </c>
      <c r="I550" s="121">
        <f>'BITÁCORA CALIDAD DE AGUA '!BM197</f>
        <v>0</v>
      </c>
      <c r="J550" s="121">
        <f>'BITÁCORA CALIDAD DE AGUA '!BP197</f>
        <v>0</v>
      </c>
      <c r="K550" s="121">
        <f>'BITÁCORA CALIDAD DE AGUA '!BE1503</f>
        <v>0</v>
      </c>
      <c r="L550" s="121">
        <f>'BITÁCORA CALIDAD DE AGUA '!BV197</f>
        <v>0</v>
      </c>
      <c r="M550" s="121">
        <f>'BITÁCORA CALIDAD DE AGUA '!BY197</f>
        <v>0</v>
      </c>
      <c r="N550" s="121">
        <f>'BITÁCORA CALIDAD DE AGUA '!CB197</f>
        <v>0</v>
      </c>
      <c r="O550" s="121">
        <f>'BITÁCORA CALIDAD DE AGUA '!CE197</f>
        <v>0</v>
      </c>
      <c r="P550" s="112">
        <f>'BITÁCORA CALIDAD DE AGUA '!CH197</f>
        <v>0</v>
      </c>
      <c r="Q550" s="112">
        <f>'BITÁCORA CALIDAD DE AGUA '!CK197</f>
        <v>0</v>
      </c>
      <c r="R550" s="112">
        <f>'BITÁCORA CALIDAD DE AGUA '!CN197</f>
        <v>0</v>
      </c>
      <c r="S550" s="112">
        <f>'BITÁCORA CALIDAD DE AGUA '!CQ197</f>
        <v>0</v>
      </c>
      <c r="T550" s="139"/>
      <c r="U550" s="139"/>
      <c r="V550" s="139"/>
      <c r="W550" s="112">
        <f>INDEX('Tabla datos 1'!E550:V550,MATCH(DASHBOARD!$B$96,'Tabla datos 1'!$E$1:$V$1,0))</f>
        <v>0</v>
      </c>
      <c r="X550" s="112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6" customFormat="1" ht="12.2" customHeight="1" x14ac:dyDescent="0.25">
      <c r="A551" s="79">
        <v>550</v>
      </c>
      <c r="B551" s="118">
        <f t="shared" si="8"/>
        <v>46182</v>
      </c>
      <c r="C551" s="112" t="s">
        <v>127</v>
      </c>
      <c r="D551" s="119">
        <v>3</v>
      </c>
      <c r="E551" s="122">
        <f>'BITÁCORA CALIDAD DE AGUA '!BA198</f>
        <v>1113</v>
      </c>
      <c r="F551" s="122">
        <f>'BITÁCORA CALIDAD DE AGUA '!BD198</f>
        <v>948</v>
      </c>
      <c r="G551" s="122">
        <f>'BITÁCORA CALIDAD DE AGUA '!BG198</f>
        <v>2400</v>
      </c>
      <c r="H551" s="122">
        <f>'BITÁCORA CALIDAD DE AGUA '!BJ198</f>
        <v>0</v>
      </c>
      <c r="I551" s="122">
        <f>'BITÁCORA CALIDAD DE AGUA '!BM198</f>
        <v>0</v>
      </c>
      <c r="J551" s="122">
        <f>'BITÁCORA CALIDAD DE AGUA '!BP198</f>
        <v>0</v>
      </c>
      <c r="K551" s="122">
        <f>'BITÁCORA CALIDAD DE AGUA '!BE1504</f>
        <v>0</v>
      </c>
      <c r="L551" s="122">
        <f>'BITÁCORA CALIDAD DE AGUA '!BV198</f>
        <v>0</v>
      </c>
      <c r="M551" s="122">
        <f>'BITÁCORA CALIDAD DE AGUA '!BY198</f>
        <v>0</v>
      </c>
      <c r="N551" s="122">
        <f>'BITÁCORA CALIDAD DE AGUA '!CB198</f>
        <v>0</v>
      </c>
      <c r="O551" s="122">
        <f>'BITÁCORA CALIDAD DE AGUA '!CE198</f>
        <v>0</v>
      </c>
      <c r="P551" s="113">
        <f>'BITÁCORA CALIDAD DE AGUA '!CH198</f>
        <v>0</v>
      </c>
      <c r="Q551" s="113">
        <f>'BITÁCORA CALIDAD DE AGUA '!CK198</f>
        <v>0</v>
      </c>
      <c r="R551" s="113">
        <f>'BITÁCORA CALIDAD DE AGUA '!CN198</f>
        <v>0</v>
      </c>
      <c r="S551" s="113">
        <f>'BITÁCORA CALIDAD DE AGUA '!CQ198</f>
        <v>0</v>
      </c>
      <c r="T551" s="140"/>
      <c r="U551" s="140"/>
      <c r="V551" s="140"/>
      <c r="W551" s="113">
        <f>INDEX('Tabla datos 1'!E551:V551,MATCH(DASHBOARD!$B$96,'Tabla datos 1'!$E$1:$V$1,0))</f>
        <v>2400</v>
      </c>
      <c r="X551" s="113">
        <f>INDEX('Tabla datos 1'!E551:V551,MATCH(DASHBOARD!$B$275,'Tabla datos 1'!$E$1:$V$1,0))</f>
        <v>2400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6" customFormat="1" ht="12.2" customHeight="1" x14ac:dyDescent="0.25">
      <c r="A552" s="79">
        <v>551</v>
      </c>
      <c r="B552" s="118">
        <f t="shared" si="8"/>
        <v>46182</v>
      </c>
      <c r="C552" s="112" t="s">
        <v>128</v>
      </c>
      <c r="D552" s="119">
        <v>3</v>
      </c>
      <c r="E552" s="122">
        <f>'BITÁCORA CALIDAD DE AGUA '!BA199</f>
        <v>239</v>
      </c>
      <c r="F552" s="122">
        <f>'BITÁCORA CALIDAD DE AGUA '!BD199</f>
        <v>133</v>
      </c>
      <c r="G552" s="122">
        <f>'BITÁCORA CALIDAD DE AGUA '!BG199</f>
        <v>0</v>
      </c>
      <c r="H552" s="122">
        <f>'BITÁCORA CALIDAD DE AGUA '!BJ199</f>
        <v>0</v>
      </c>
      <c r="I552" s="122">
        <f>'BITÁCORA CALIDAD DE AGUA '!BM199</f>
        <v>0</v>
      </c>
      <c r="J552" s="122">
        <f>'BITÁCORA CALIDAD DE AGUA '!BP199</f>
        <v>0</v>
      </c>
      <c r="K552" s="122">
        <f>'BITÁCORA CALIDAD DE AGUA '!BE1505</f>
        <v>0</v>
      </c>
      <c r="L552" s="122">
        <f>'BITÁCORA CALIDAD DE AGUA '!BV199</f>
        <v>0</v>
      </c>
      <c r="M552" s="122">
        <f>'BITÁCORA CALIDAD DE AGUA '!BY199</f>
        <v>0</v>
      </c>
      <c r="N552" s="122">
        <f>'BITÁCORA CALIDAD DE AGUA '!CB199</f>
        <v>0</v>
      </c>
      <c r="O552" s="122">
        <f>'BITÁCORA CALIDAD DE AGUA '!CE199</f>
        <v>0</v>
      </c>
      <c r="P552" s="113">
        <f>'BITÁCORA CALIDAD DE AGUA '!CH199</f>
        <v>0</v>
      </c>
      <c r="Q552" s="113">
        <f>'BITÁCORA CALIDAD DE AGUA '!CK199</f>
        <v>0</v>
      </c>
      <c r="R552" s="113">
        <f>'BITÁCORA CALIDAD DE AGUA '!CN199</f>
        <v>0</v>
      </c>
      <c r="S552" s="113">
        <f>'BITÁCORA CALIDAD DE AGUA '!CQ199</f>
        <v>0</v>
      </c>
      <c r="T552" s="140"/>
      <c r="U552" s="140"/>
      <c r="V552" s="140"/>
      <c r="W552" s="113">
        <f>INDEX('Tabla datos 1'!E552:V552,MATCH(DASHBOARD!$B$96,'Tabla datos 1'!$E$1:$V$1,0))</f>
        <v>0</v>
      </c>
      <c r="X552" s="113">
        <f>INDEX('Tabla datos 1'!E552:V552,MATCH(DASHBOARD!$B$275,'Tabla datos 1'!$E$1:$V$1,0))</f>
        <v>0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6" customFormat="1" ht="12.2" customHeight="1" x14ac:dyDescent="0.25">
      <c r="A553" s="79">
        <v>552</v>
      </c>
      <c r="B553" s="118">
        <f t="shared" si="8"/>
        <v>46182</v>
      </c>
      <c r="C553" s="112" t="s">
        <v>129</v>
      </c>
      <c r="D553" s="119">
        <v>3</v>
      </c>
      <c r="E553" s="122">
        <f>'BITÁCORA CALIDAD DE AGUA '!BA200</f>
        <v>1.6</v>
      </c>
      <c r="F553" s="122">
        <f>'BITÁCORA CALIDAD DE AGUA '!BD200</f>
        <v>0</v>
      </c>
      <c r="G553" s="122">
        <f>'BITÁCORA CALIDAD DE AGUA '!BG200</f>
        <v>0</v>
      </c>
      <c r="H553" s="122">
        <f>'BITÁCORA CALIDAD DE AGUA '!BJ200</f>
        <v>0</v>
      </c>
      <c r="I553" s="122">
        <f>'BITÁCORA CALIDAD DE AGUA '!BM200</f>
        <v>0</v>
      </c>
      <c r="J553" s="122">
        <f>'BITÁCORA CALIDAD DE AGUA '!BP200</f>
        <v>0</v>
      </c>
      <c r="K553" s="122">
        <f>'BITÁCORA CALIDAD DE AGUA '!BE1506</f>
        <v>0</v>
      </c>
      <c r="L553" s="122">
        <f>'BITÁCORA CALIDAD DE AGUA '!BV200</f>
        <v>0</v>
      </c>
      <c r="M553" s="122">
        <f>'BITÁCORA CALIDAD DE AGUA '!BY200</f>
        <v>0</v>
      </c>
      <c r="N553" s="122">
        <f>'BITÁCORA CALIDAD DE AGUA '!CB200</f>
        <v>0</v>
      </c>
      <c r="O553" s="122">
        <f>'BITÁCORA CALIDAD DE AGUA '!CE200</f>
        <v>0</v>
      </c>
      <c r="P553" s="113">
        <f>'BITÁCORA CALIDAD DE AGUA '!CH200</f>
        <v>0</v>
      </c>
      <c r="Q553" s="113">
        <f>'BITÁCORA CALIDAD DE AGUA '!CK200</f>
        <v>0</v>
      </c>
      <c r="R553" s="113">
        <f>'BITÁCORA CALIDAD DE AGUA '!CN200</f>
        <v>0</v>
      </c>
      <c r="S553" s="113">
        <f>'BITÁCORA CALIDAD DE AGUA '!CQ200</f>
        <v>0</v>
      </c>
      <c r="T553" s="140"/>
      <c r="U553" s="140"/>
      <c r="V553" s="140"/>
      <c r="W553" s="113">
        <f>INDEX('Tabla datos 1'!E553:V553,MATCH(DASHBOARD!$B$96,'Tabla datos 1'!$E$1:$V$1,0))</f>
        <v>0</v>
      </c>
      <c r="X553" s="113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6" customFormat="1" ht="12.2" customHeight="1" x14ac:dyDescent="0.25">
      <c r="A554" s="79">
        <v>553</v>
      </c>
      <c r="B554" s="118">
        <f t="shared" si="8"/>
        <v>46182</v>
      </c>
      <c r="C554" s="112" t="s">
        <v>130</v>
      </c>
      <c r="D554" s="119">
        <v>3</v>
      </c>
      <c r="E554" s="122">
        <f>'BITÁCORA CALIDAD DE AGUA '!BA201</f>
        <v>0</v>
      </c>
      <c r="F554" s="122">
        <f>'BITÁCORA CALIDAD DE AGUA '!BD201</f>
        <v>0</v>
      </c>
      <c r="G554" s="122">
        <f>'BITÁCORA CALIDAD DE AGUA '!BG201</f>
        <v>0</v>
      </c>
      <c r="H554" s="122">
        <f>'BITÁCORA CALIDAD DE AGUA '!BJ201</f>
        <v>0</v>
      </c>
      <c r="I554" s="122">
        <f>'BITÁCORA CALIDAD DE AGUA '!BM201</f>
        <v>0</v>
      </c>
      <c r="J554" s="122">
        <f>'BITÁCORA CALIDAD DE AGUA '!BP201</f>
        <v>0</v>
      </c>
      <c r="K554" s="122">
        <f>'BITÁCORA CALIDAD DE AGUA '!BE1507</f>
        <v>0</v>
      </c>
      <c r="L554" s="122">
        <f>'BITÁCORA CALIDAD DE AGUA '!BV201</f>
        <v>0</v>
      </c>
      <c r="M554" s="122">
        <f>'BITÁCORA CALIDAD DE AGUA '!BY201</f>
        <v>0</v>
      </c>
      <c r="N554" s="122">
        <f>'BITÁCORA CALIDAD DE AGUA '!CB201</f>
        <v>0</v>
      </c>
      <c r="O554" s="122">
        <f>'BITÁCORA CALIDAD DE AGUA '!CE201</f>
        <v>0</v>
      </c>
      <c r="P554" s="113">
        <f>'BITÁCORA CALIDAD DE AGUA '!CH201</f>
        <v>0</v>
      </c>
      <c r="Q554" s="113">
        <f>'BITÁCORA CALIDAD DE AGUA '!CK201</f>
        <v>0</v>
      </c>
      <c r="R554" s="113">
        <f>'BITÁCORA CALIDAD DE AGUA '!CN201</f>
        <v>0</v>
      </c>
      <c r="S554" s="113">
        <f>'BITÁCORA CALIDAD DE AGUA '!CQ201</f>
        <v>0</v>
      </c>
      <c r="T554" s="140"/>
      <c r="U554" s="140"/>
      <c r="V554" s="140"/>
      <c r="W554" s="113">
        <f>INDEX('Tabla datos 1'!E554:V554,MATCH(DASHBOARD!$B$96,'Tabla datos 1'!$E$1:$V$1,0))</f>
        <v>0</v>
      </c>
      <c r="X554" s="113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6" customFormat="1" ht="12.2" customHeight="1" x14ac:dyDescent="0.25">
      <c r="A555" s="79">
        <v>554</v>
      </c>
      <c r="B555" s="118">
        <f t="shared" si="8"/>
        <v>46182</v>
      </c>
      <c r="C555" s="112" t="s">
        <v>131</v>
      </c>
      <c r="D555" s="119">
        <v>3</v>
      </c>
      <c r="E555" s="122">
        <f>'BITÁCORA CALIDAD DE AGUA '!BA202</f>
        <v>0</v>
      </c>
      <c r="F555" s="122">
        <f>'BITÁCORA CALIDAD DE AGUA '!BD202</f>
        <v>0</v>
      </c>
      <c r="G555" s="122">
        <f>'BITÁCORA CALIDAD DE AGUA '!BG202</f>
        <v>0</v>
      </c>
      <c r="H555" s="122">
        <f>'BITÁCORA CALIDAD DE AGUA '!BJ202</f>
        <v>0</v>
      </c>
      <c r="I555" s="122">
        <f>'BITÁCORA CALIDAD DE AGUA '!BM202</f>
        <v>0</v>
      </c>
      <c r="J555" s="122">
        <f>'BITÁCORA CALIDAD DE AGUA '!BP202</f>
        <v>0</v>
      </c>
      <c r="K555" s="122">
        <f>'BITÁCORA CALIDAD DE AGUA '!BE1508</f>
        <v>0</v>
      </c>
      <c r="L555" s="122">
        <f>'BITÁCORA CALIDAD DE AGUA '!BV202</f>
        <v>0</v>
      </c>
      <c r="M555" s="122">
        <f>'BITÁCORA CALIDAD DE AGUA '!BY202</f>
        <v>0</v>
      </c>
      <c r="N555" s="122">
        <f>'BITÁCORA CALIDAD DE AGUA '!CB202</f>
        <v>0</v>
      </c>
      <c r="O555" s="122">
        <f>'BITÁCORA CALIDAD DE AGUA '!CE202</f>
        <v>0</v>
      </c>
      <c r="P555" s="113">
        <f>'BITÁCORA CALIDAD DE AGUA '!CH202</f>
        <v>0</v>
      </c>
      <c r="Q555" s="113">
        <f>'BITÁCORA CALIDAD DE AGUA '!CK202</f>
        <v>0</v>
      </c>
      <c r="R555" s="113">
        <f>'BITÁCORA CALIDAD DE AGUA '!CN202</f>
        <v>0</v>
      </c>
      <c r="S555" s="113">
        <f>'BITÁCORA CALIDAD DE AGUA '!CQ202</f>
        <v>0</v>
      </c>
      <c r="T555" s="140"/>
      <c r="U555" s="140"/>
      <c r="V555" s="140"/>
      <c r="W555" s="113">
        <f>INDEX('Tabla datos 1'!E555:V555,MATCH(DASHBOARD!$B$96,'Tabla datos 1'!$E$1:$V$1,0))</f>
        <v>0</v>
      </c>
      <c r="X555" s="113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6" customFormat="1" ht="12.2" customHeight="1" x14ac:dyDescent="0.25">
      <c r="A556" s="79">
        <v>555</v>
      </c>
      <c r="B556" s="118">
        <f t="shared" si="8"/>
        <v>46182</v>
      </c>
      <c r="C556" s="112" t="s">
        <v>132</v>
      </c>
      <c r="D556" s="119">
        <v>3</v>
      </c>
      <c r="E556" s="122">
        <f>'BITÁCORA CALIDAD DE AGUA '!BA203</f>
        <v>9795</v>
      </c>
      <c r="F556" s="122">
        <f>'BITÁCORA CALIDAD DE AGUA '!BD203</f>
        <v>0</v>
      </c>
      <c r="G556" s="122">
        <f>'BITÁCORA CALIDAD DE AGUA '!BG203</f>
        <v>0</v>
      </c>
      <c r="H556" s="122">
        <f>'BITÁCORA CALIDAD DE AGUA '!BJ203</f>
        <v>0</v>
      </c>
      <c r="I556" s="122">
        <f>'BITÁCORA CALIDAD DE AGUA '!BM203</f>
        <v>0</v>
      </c>
      <c r="J556" s="122">
        <f>'BITÁCORA CALIDAD DE AGUA '!BP203</f>
        <v>0</v>
      </c>
      <c r="K556" s="122">
        <f>'BITÁCORA CALIDAD DE AGUA '!BE1509</f>
        <v>0</v>
      </c>
      <c r="L556" s="122">
        <f>'BITÁCORA CALIDAD DE AGUA '!BV203</f>
        <v>0</v>
      </c>
      <c r="M556" s="122">
        <f>'BITÁCORA CALIDAD DE AGUA '!BY203</f>
        <v>0</v>
      </c>
      <c r="N556" s="122">
        <f>'BITÁCORA CALIDAD DE AGUA '!CB203</f>
        <v>0</v>
      </c>
      <c r="O556" s="122">
        <f>'BITÁCORA CALIDAD DE AGUA '!CE203</f>
        <v>0</v>
      </c>
      <c r="P556" s="113">
        <f>'BITÁCORA CALIDAD DE AGUA '!CH203</f>
        <v>0</v>
      </c>
      <c r="Q556" s="113">
        <f>'BITÁCORA CALIDAD DE AGUA '!CK203</f>
        <v>0</v>
      </c>
      <c r="R556" s="113">
        <f>'BITÁCORA CALIDAD DE AGUA '!CN203</f>
        <v>0</v>
      </c>
      <c r="S556" s="113">
        <f>'BITÁCORA CALIDAD DE AGUA '!CQ203</f>
        <v>0</v>
      </c>
      <c r="T556" s="140"/>
      <c r="U556" s="140"/>
      <c r="V556" s="140"/>
      <c r="W556" s="113">
        <f>INDEX('Tabla datos 1'!E556:V556,MATCH(DASHBOARD!$B$96,'Tabla datos 1'!$E$1:$V$1,0))</f>
        <v>0</v>
      </c>
      <c r="X556" s="113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6" customFormat="1" ht="12.2" customHeight="1" x14ac:dyDescent="0.25">
      <c r="A557" s="79">
        <v>556</v>
      </c>
      <c r="B557" s="118">
        <f t="shared" si="8"/>
        <v>46182</v>
      </c>
      <c r="C557" s="112" t="s">
        <v>133</v>
      </c>
      <c r="D557" s="119">
        <v>3</v>
      </c>
      <c r="E557" s="122">
        <f>'BITÁCORA CALIDAD DE AGUA '!BA204</f>
        <v>0</v>
      </c>
      <c r="F557" s="122">
        <f>'BITÁCORA CALIDAD DE AGUA '!BD204</f>
        <v>0</v>
      </c>
      <c r="G557" s="122">
        <f>'BITÁCORA CALIDAD DE AGUA '!BG204</f>
        <v>0</v>
      </c>
      <c r="H557" s="122">
        <f>'BITÁCORA CALIDAD DE AGUA '!BJ204</f>
        <v>0</v>
      </c>
      <c r="I557" s="122">
        <f>'BITÁCORA CALIDAD DE AGUA '!BM204</f>
        <v>0</v>
      </c>
      <c r="J557" s="122">
        <f>'BITÁCORA CALIDAD DE AGUA '!BP204</f>
        <v>0</v>
      </c>
      <c r="K557" s="122">
        <f>'BITÁCORA CALIDAD DE AGUA '!BE1510</f>
        <v>0</v>
      </c>
      <c r="L557" s="122">
        <f>'BITÁCORA CALIDAD DE AGUA '!BV204</f>
        <v>0</v>
      </c>
      <c r="M557" s="122">
        <f>'BITÁCORA CALIDAD DE AGUA '!BY204</f>
        <v>0</v>
      </c>
      <c r="N557" s="122">
        <f>'BITÁCORA CALIDAD DE AGUA '!CB204</f>
        <v>0</v>
      </c>
      <c r="O557" s="122">
        <f>'BITÁCORA CALIDAD DE AGUA '!CE204</f>
        <v>0</v>
      </c>
      <c r="P557" s="113">
        <f>'BITÁCORA CALIDAD DE AGUA '!CH204</f>
        <v>0</v>
      </c>
      <c r="Q557" s="113">
        <f>'BITÁCORA CALIDAD DE AGUA '!CK204</f>
        <v>0</v>
      </c>
      <c r="R557" s="113">
        <f>'BITÁCORA CALIDAD DE AGUA '!CN204</f>
        <v>0</v>
      </c>
      <c r="S557" s="113">
        <f>'BITÁCORA CALIDAD DE AGUA '!CQ204</f>
        <v>0</v>
      </c>
      <c r="T557" s="140"/>
      <c r="U557" s="140"/>
      <c r="V557" s="140"/>
      <c r="W557" s="113">
        <f>INDEX('Tabla datos 1'!E557:V557,MATCH(DASHBOARD!$B$96,'Tabla datos 1'!$E$1:$V$1,0))</f>
        <v>0</v>
      </c>
      <c r="X557" s="113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6" customFormat="1" ht="12.2" customHeight="1" x14ac:dyDescent="0.25">
      <c r="A558" s="79">
        <v>557</v>
      </c>
      <c r="B558" s="118">
        <f t="shared" si="8"/>
        <v>46182</v>
      </c>
      <c r="C558" s="112" t="s">
        <v>134</v>
      </c>
      <c r="D558" s="119">
        <v>3</v>
      </c>
      <c r="E558" s="122">
        <f>'BITÁCORA CALIDAD DE AGUA '!BA205</f>
        <v>0</v>
      </c>
      <c r="F558" s="122">
        <f>'BITÁCORA CALIDAD DE AGUA '!BD205</f>
        <v>0</v>
      </c>
      <c r="G558" s="122">
        <f>'BITÁCORA CALIDAD DE AGUA '!BG205</f>
        <v>0</v>
      </c>
      <c r="H558" s="122">
        <f>'BITÁCORA CALIDAD DE AGUA '!BJ205</f>
        <v>0</v>
      </c>
      <c r="I558" s="122">
        <f>'BITÁCORA CALIDAD DE AGUA '!BM205</f>
        <v>0</v>
      </c>
      <c r="J558" s="122">
        <f>'BITÁCORA CALIDAD DE AGUA '!BP205</f>
        <v>0</v>
      </c>
      <c r="K558" s="122">
        <f>'BITÁCORA CALIDAD DE AGUA '!BE1511</f>
        <v>0</v>
      </c>
      <c r="L558" s="122">
        <f>'BITÁCORA CALIDAD DE AGUA '!BV205</f>
        <v>0</v>
      </c>
      <c r="M558" s="122">
        <f>'BITÁCORA CALIDAD DE AGUA '!BY205</f>
        <v>0</v>
      </c>
      <c r="N558" s="122">
        <f>'BITÁCORA CALIDAD DE AGUA '!CB205</f>
        <v>0</v>
      </c>
      <c r="O558" s="122">
        <f>'BITÁCORA CALIDAD DE AGUA '!CE205</f>
        <v>0</v>
      </c>
      <c r="P558" s="113">
        <f>'BITÁCORA CALIDAD DE AGUA '!CH205</f>
        <v>0</v>
      </c>
      <c r="Q558" s="113">
        <f>'BITÁCORA CALIDAD DE AGUA '!CK205</f>
        <v>0</v>
      </c>
      <c r="R558" s="113">
        <f>'BITÁCORA CALIDAD DE AGUA '!CN205</f>
        <v>0</v>
      </c>
      <c r="S558" s="113">
        <f>'BITÁCORA CALIDAD DE AGUA '!CQ205</f>
        <v>0</v>
      </c>
      <c r="T558" s="140"/>
      <c r="U558" s="140"/>
      <c r="V558" s="140"/>
      <c r="W558" s="113">
        <f>INDEX('Tabla datos 1'!E558:V558,MATCH(DASHBOARD!$B$96,'Tabla datos 1'!$E$1:$V$1,0))</f>
        <v>0</v>
      </c>
      <c r="X558" s="113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6" customFormat="1" ht="12.2" customHeight="1" x14ac:dyDescent="0.25">
      <c r="A559" s="79">
        <v>558</v>
      </c>
      <c r="B559" s="118">
        <f t="shared" si="8"/>
        <v>46182</v>
      </c>
      <c r="C559" s="112" t="s">
        <v>135</v>
      </c>
      <c r="D559" s="119">
        <v>3</v>
      </c>
      <c r="E559" s="122">
        <f>'BITÁCORA CALIDAD DE AGUA '!BA206</f>
        <v>518</v>
      </c>
      <c r="F559" s="122">
        <f>'BITÁCORA CALIDAD DE AGUA '!BD206</f>
        <v>0</v>
      </c>
      <c r="G559" s="122">
        <f>'BITÁCORA CALIDAD DE AGUA '!BG206</f>
        <v>0</v>
      </c>
      <c r="H559" s="122">
        <f>'BITÁCORA CALIDAD DE AGUA '!BJ206</f>
        <v>0</v>
      </c>
      <c r="I559" s="122">
        <f>'BITÁCORA CALIDAD DE AGUA '!BM206</f>
        <v>0</v>
      </c>
      <c r="J559" s="122">
        <f>'BITÁCORA CALIDAD DE AGUA '!BP206</f>
        <v>0</v>
      </c>
      <c r="K559" s="122">
        <f>'BITÁCORA CALIDAD DE AGUA '!BE1512</f>
        <v>0</v>
      </c>
      <c r="L559" s="122">
        <f>'BITÁCORA CALIDAD DE AGUA '!BV206</f>
        <v>0</v>
      </c>
      <c r="M559" s="122">
        <f>'BITÁCORA CALIDAD DE AGUA '!BY206</f>
        <v>0</v>
      </c>
      <c r="N559" s="122">
        <f>'BITÁCORA CALIDAD DE AGUA '!CB206</f>
        <v>0</v>
      </c>
      <c r="O559" s="122">
        <f>'BITÁCORA CALIDAD DE AGUA '!CE206</f>
        <v>0</v>
      </c>
      <c r="P559" s="113">
        <f>'BITÁCORA CALIDAD DE AGUA '!CH206</f>
        <v>0</v>
      </c>
      <c r="Q559" s="113">
        <f>'BITÁCORA CALIDAD DE AGUA '!CK206</f>
        <v>0</v>
      </c>
      <c r="R559" s="113">
        <f>'BITÁCORA CALIDAD DE AGUA '!CN206</f>
        <v>0</v>
      </c>
      <c r="S559" s="113">
        <f>'BITÁCORA CALIDAD DE AGUA '!CQ206</f>
        <v>0</v>
      </c>
      <c r="T559" s="140"/>
      <c r="U559" s="140"/>
      <c r="V559" s="140"/>
      <c r="W559" s="113">
        <f>INDEX('Tabla datos 1'!E559:V559,MATCH(DASHBOARD!$B$96,'Tabla datos 1'!$E$1:$V$1,0))</f>
        <v>0</v>
      </c>
      <c r="X559" s="113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6" customFormat="1" ht="12.2" customHeight="1" x14ac:dyDescent="0.25">
      <c r="A560" s="79">
        <v>559</v>
      </c>
      <c r="B560" s="118">
        <f t="shared" si="8"/>
        <v>46182</v>
      </c>
      <c r="C560" s="112" t="s">
        <v>136</v>
      </c>
      <c r="D560" s="119">
        <v>3</v>
      </c>
      <c r="E560" s="122">
        <f>'BITÁCORA CALIDAD DE AGUA '!BA207</f>
        <v>0</v>
      </c>
      <c r="F560" s="122">
        <f>'BITÁCORA CALIDAD DE AGUA '!BD207</f>
        <v>0</v>
      </c>
      <c r="G560" s="122">
        <f>'BITÁCORA CALIDAD DE AGUA '!BG207</f>
        <v>0</v>
      </c>
      <c r="H560" s="122">
        <f>'BITÁCORA CALIDAD DE AGUA '!BJ207</f>
        <v>0</v>
      </c>
      <c r="I560" s="122">
        <f>'BITÁCORA CALIDAD DE AGUA '!BM207</f>
        <v>0</v>
      </c>
      <c r="J560" s="122">
        <f>'BITÁCORA CALIDAD DE AGUA '!BP207</f>
        <v>0</v>
      </c>
      <c r="K560" s="122">
        <f>'BITÁCORA CALIDAD DE AGUA '!BE1513</f>
        <v>0</v>
      </c>
      <c r="L560" s="122">
        <f>'BITÁCORA CALIDAD DE AGUA '!BV207</f>
        <v>0</v>
      </c>
      <c r="M560" s="122">
        <f>'BITÁCORA CALIDAD DE AGUA '!BY207</f>
        <v>0</v>
      </c>
      <c r="N560" s="122">
        <f>'BITÁCORA CALIDAD DE AGUA '!CB207</f>
        <v>0</v>
      </c>
      <c r="O560" s="122">
        <f>'BITÁCORA CALIDAD DE AGUA '!CE207</f>
        <v>0</v>
      </c>
      <c r="P560" s="113">
        <f>'BITÁCORA CALIDAD DE AGUA '!CH207</f>
        <v>0</v>
      </c>
      <c r="Q560" s="113">
        <f>'BITÁCORA CALIDAD DE AGUA '!CK207</f>
        <v>0</v>
      </c>
      <c r="R560" s="113">
        <f>'BITÁCORA CALIDAD DE AGUA '!CN207</f>
        <v>0</v>
      </c>
      <c r="S560" s="113">
        <f>'BITÁCORA CALIDAD DE AGUA '!CQ207</f>
        <v>0</v>
      </c>
      <c r="T560" s="140"/>
      <c r="U560" s="140"/>
      <c r="V560" s="140"/>
      <c r="W560" s="113">
        <f>INDEX('Tabla datos 1'!E560:V560,MATCH(DASHBOARD!$B$96,'Tabla datos 1'!$E$1:$V$1,0))</f>
        <v>0</v>
      </c>
      <c r="X560" s="113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6" customFormat="1" ht="12.2" customHeight="1" x14ac:dyDescent="0.25">
      <c r="A561" s="79">
        <v>560</v>
      </c>
      <c r="B561" s="118">
        <f t="shared" si="8"/>
        <v>46182</v>
      </c>
      <c r="C561" s="112" t="s">
        <v>137</v>
      </c>
      <c r="D561" s="119">
        <v>3</v>
      </c>
      <c r="E561" s="122">
        <f>'BITÁCORA CALIDAD DE AGUA '!BA208</f>
        <v>0</v>
      </c>
      <c r="F561" s="122">
        <f>'BITÁCORA CALIDAD DE AGUA '!BD208</f>
        <v>0</v>
      </c>
      <c r="G561" s="122">
        <f>'BITÁCORA CALIDAD DE AGUA '!BG208</f>
        <v>0</v>
      </c>
      <c r="H561" s="122">
        <f>'BITÁCORA CALIDAD DE AGUA '!BJ208</f>
        <v>0</v>
      </c>
      <c r="I561" s="122">
        <f>'BITÁCORA CALIDAD DE AGUA '!BM208</f>
        <v>0</v>
      </c>
      <c r="J561" s="122">
        <f>'BITÁCORA CALIDAD DE AGUA '!BP208</f>
        <v>0</v>
      </c>
      <c r="K561" s="122">
        <f>'BITÁCORA CALIDAD DE AGUA '!BE1514</f>
        <v>0</v>
      </c>
      <c r="L561" s="122">
        <f>'BITÁCORA CALIDAD DE AGUA '!BV208</f>
        <v>0</v>
      </c>
      <c r="M561" s="122">
        <f>'BITÁCORA CALIDAD DE AGUA '!BY208</f>
        <v>0</v>
      </c>
      <c r="N561" s="122">
        <f>'BITÁCORA CALIDAD DE AGUA '!CB208</f>
        <v>0</v>
      </c>
      <c r="O561" s="122">
        <f>'BITÁCORA CALIDAD DE AGUA '!CE208</f>
        <v>0</v>
      </c>
      <c r="P561" s="113">
        <f>'BITÁCORA CALIDAD DE AGUA '!CH208</f>
        <v>0</v>
      </c>
      <c r="Q561" s="113">
        <f>'BITÁCORA CALIDAD DE AGUA '!CK208</f>
        <v>0</v>
      </c>
      <c r="R561" s="113">
        <f>'BITÁCORA CALIDAD DE AGUA '!CN208</f>
        <v>0</v>
      </c>
      <c r="S561" s="113">
        <f>'BITÁCORA CALIDAD DE AGUA '!CQ208</f>
        <v>0</v>
      </c>
      <c r="T561" s="140"/>
      <c r="U561" s="140"/>
      <c r="V561" s="140"/>
      <c r="W561" s="113">
        <f>INDEX('Tabla datos 1'!E561:V561,MATCH(DASHBOARD!$B$96,'Tabla datos 1'!$E$1:$V$1,0))</f>
        <v>0</v>
      </c>
      <c r="X561" s="113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6" customFormat="1" ht="12.2" customHeight="1" x14ac:dyDescent="0.25">
      <c r="A562" s="79">
        <v>561</v>
      </c>
      <c r="B562" s="118">
        <f t="shared" si="8"/>
        <v>46182</v>
      </c>
      <c r="C562" s="112" t="s">
        <v>138</v>
      </c>
      <c r="D562" s="119">
        <v>3</v>
      </c>
      <c r="E562" s="122">
        <f>'BITÁCORA CALIDAD DE AGUA '!BA209</f>
        <v>0</v>
      </c>
      <c r="F562" s="122">
        <f>'BITÁCORA CALIDAD DE AGUA '!BD209</f>
        <v>0</v>
      </c>
      <c r="G562" s="122">
        <f>'BITÁCORA CALIDAD DE AGUA '!BG209</f>
        <v>0</v>
      </c>
      <c r="H562" s="122">
        <f>'BITÁCORA CALIDAD DE AGUA '!BJ209</f>
        <v>0</v>
      </c>
      <c r="I562" s="122">
        <f>'BITÁCORA CALIDAD DE AGUA '!BM209</f>
        <v>0</v>
      </c>
      <c r="J562" s="122">
        <f>'BITÁCORA CALIDAD DE AGUA '!BP209</f>
        <v>0</v>
      </c>
      <c r="K562" s="122">
        <f>'BITÁCORA CALIDAD DE AGUA '!BE1515</f>
        <v>0</v>
      </c>
      <c r="L562" s="122">
        <f>'BITÁCORA CALIDAD DE AGUA '!BV209</f>
        <v>0</v>
      </c>
      <c r="M562" s="122">
        <f>'BITÁCORA CALIDAD DE AGUA '!BY209</f>
        <v>0</v>
      </c>
      <c r="N562" s="122">
        <f>'BITÁCORA CALIDAD DE AGUA '!CB209</f>
        <v>0</v>
      </c>
      <c r="O562" s="122">
        <f>'BITÁCORA CALIDAD DE AGUA '!CE209</f>
        <v>0</v>
      </c>
      <c r="P562" s="113">
        <f>'BITÁCORA CALIDAD DE AGUA '!CH209</f>
        <v>0</v>
      </c>
      <c r="Q562" s="113">
        <f>'BITÁCORA CALIDAD DE AGUA '!CK209</f>
        <v>0</v>
      </c>
      <c r="R562" s="113">
        <f>'BITÁCORA CALIDAD DE AGUA '!CN209</f>
        <v>0</v>
      </c>
      <c r="S562" s="113">
        <f>'BITÁCORA CALIDAD DE AGUA '!CQ209</f>
        <v>0</v>
      </c>
      <c r="T562" s="140"/>
      <c r="U562" s="140"/>
      <c r="V562" s="140"/>
      <c r="W562" s="113">
        <f>INDEX('Tabla datos 1'!E562:V562,MATCH(DASHBOARD!$B$96,'Tabla datos 1'!$E$1:$V$1,0))</f>
        <v>0</v>
      </c>
      <c r="X562" s="113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6" customFormat="1" ht="12.2" customHeight="1" x14ac:dyDescent="0.25">
      <c r="A563" s="79">
        <v>562</v>
      </c>
      <c r="B563" s="118">
        <f t="shared" si="8"/>
        <v>46182</v>
      </c>
      <c r="C563" s="112" t="s">
        <v>139</v>
      </c>
      <c r="D563" s="119">
        <v>3</v>
      </c>
      <c r="E563" s="122">
        <f>'BITÁCORA CALIDAD DE AGUA '!BA210</f>
        <v>0</v>
      </c>
      <c r="F563" s="122">
        <f>'BITÁCORA CALIDAD DE AGUA '!BD210</f>
        <v>0</v>
      </c>
      <c r="G563" s="122">
        <f>'BITÁCORA CALIDAD DE AGUA '!BG210</f>
        <v>0</v>
      </c>
      <c r="H563" s="122">
        <f>'BITÁCORA CALIDAD DE AGUA '!BJ210</f>
        <v>0</v>
      </c>
      <c r="I563" s="122">
        <f>'BITÁCORA CALIDAD DE AGUA '!BM210</f>
        <v>0</v>
      </c>
      <c r="J563" s="122">
        <f>'BITÁCORA CALIDAD DE AGUA '!BP210</f>
        <v>0</v>
      </c>
      <c r="K563" s="122">
        <f>'BITÁCORA CALIDAD DE AGUA '!BE1516</f>
        <v>0</v>
      </c>
      <c r="L563" s="122">
        <f>'BITÁCORA CALIDAD DE AGUA '!BV210</f>
        <v>0</v>
      </c>
      <c r="M563" s="122">
        <f>'BITÁCORA CALIDAD DE AGUA '!BY210</f>
        <v>0</v>
      </c>
      <c r="N563" s="122">
        <f>'BITÁCORA CALIDAD DE AGUA '!CB210</f>
        <v>0</v>
      </c>
      <c r="O563" s="122">
        <f>'BITÁCORA CALIDAD DE AGUA '!CE210</f>
        <v>0</v>
      </c>
      <c r="P563" s="113">
        <f>'BITÁCORA CALIDAD DE AGUA '!CH210</f>
        <v>0</v>
      </c>
      <c r="Q563" s="113">
        <f>'BITÁCORA CALIDAD DE AGUA '!CK210</f>
        <v>0</v>
      </c>
      <c r="R563" s="113">
        <f>'BITÁCORA CALIDAD DE AGUA '!CN210</f>
        <v>0</v>
      </c>
      <c r="S563" s="113">
        <f>'BITÁCORA CALIDAD DE AGUA '!CQ210</f>
        <v>0</v>
      </c>
      <c r="T563" s="140"/>
      <c r="U563" s="140"/>
      <c r="V563" s="140"/>
      <c r="W563" s="113">
        <f>INDEX('Tabla datos 1'!E563:V563,MATCH(DASHBOARD!$B$96,'Tabla datos 1'!$E$1:$V$1,0))</f>
        <v>0</v>
      </c>
      <c r="X563" s="113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6" customFormat="1" x14ac:dyDescent="0.25">
      <c r="A564" s="79">
        <v>563</v>
      </c>
      <c r="B564" s="118">
        <f t="shared" si="8"/>
        <v>46182</v>
      </c>
      <c r="C564" s="112" t="s">
        <v>140</v>
      </c>
      <c r="D564" s="119">
        <v>3</v>
      </c>
      <c r="E564" s="122">
        <f>'BITÁCORA CALIDAD DE AGUA '!BA211</f>
        <v>0</v>
      </c>
      <c r="F564" s="122">
        <f>'BITÁCORA CALIDAD DE AGUA '!BD211</f>
        <v>0</v>
      </c>
      <c r="G564" s="122">
        <f>'BITÁCORA CALIDAD DE AGUA '!BG211</f>
        <v>0</v>
      </c>
      <c r="H564" s="122">
        <f>'BITÁCORA CALIDAD DE AGUA '!BJ211</f>
        <v>0</v>
      </c>
      <c r="I564" s="122">
        <f>'BITÁCORA CALIDAD DE AGUA '!BM211</f>
        <v>0</v>
      </c>
      <c r="J564" s="122">
        <f>'BITÁCORA CALIDAD DE AGUA '!BP211</f>
        <v>0</v>
      </c>
      <c r="K564" s="122">
        <f>'BITÁCORA CALIDAD DE AGUA '!BE1517</f>
        <v>0</v>
      </c>
      <c r="L564" s="122">
        <f>'BITÁCORA CALIDAD DE AGUA '!BV211</f>
        <v>0</v>
      </c>
      <c r="M564" s="122">
        <f>'BITÁCORA CALIDAD DE AGUA '!BY211</f>
        <v>0</v>
      </c>
      <c r="N564" s="122">
        <f>'BITÁCORA CALIDAD DE AGUA '!CB211</f>
        <v>0</v>
      </c>
      <c r="O564" s="122">
        <f>'BITÁCORA CALIDAD DE AGUA '!CE211</f>
        <v>0</v>
      </c>
      <c r="P564" s="113">
        <f>'BITÁCORA CALIDAD DE AGUA '!CH211</f>
        <v>0</v>
      </c>
      <c r="Q564" s="113">
        <f>'BITÁCORA CALIDAD DE AGUA '!CK211</f>
        <v>0</v>
      </c>
      <c r="R564" s="113">
        <f>'BITÁCORA CALIDAD DE AGUA '!CN211</f>
        <v>0</v>
      </c>
      <c r="S564" s="113">
        <f>'BITÁCORA CALIDAD DE AGUA '!CQ211</f>
        <v>0</v>
      </c>
      <c r="T564" s="140"/>
      <c r="U564" s="140"/>
      <c r="V564" s="140"/>
      <c r="W564" s="113">
        <f>INDEX('Tabla datos 1'!E564:V564,MATCH(DASHBOARD!$B$96,'Tabla datos 1'!$E$1:$V$1,0))</f>
        <v>0</v>
      </c>
      <c r="X564" s="113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6" customFormat="1" x14ac:dyDescent="0.25">
      <c r="A565" s="79">
        <v>564</v>
      </c>
      <c r="B565" s="118">
        <f t="shared" si="8"/>
        <v>46182</v>
      </c>
      <c r="C565" s="112" t="s">
        <v>141</v>
      </c>
      <c r="D565" s="119">
        <v>3</v>
      </c>
      <c r="E565" s="122">
        <f>'BITÁCORA CALIDAD DE AGUA '!BA212</f>
        <v>0</v>
      </c>
      <c r="F565" s="122">
        <f>'BITÁCORA CALIDAD DE AGUA '!BD212</f>
        <v>0</v>
      </c>
      <c r="G565" s="122">
        <f>'BITÁCORA CALIDAD DE AGUA '!BG212</f>
        <v>0</v>
      </c>
      <c r="H565" s="122">
        <f>'BITÁCORA CALIDAD DE AGUA '!BJ212</f>
        <v>0</v>
      </c>
      <c r="I565" s="122">
        <f>'BITÁCORA CALIDAD DE AGUA '!BM212</f>
        <v>0</v>
      </c>
      <c r="J565" s="122">
        <f>'BITÁCORA CALIDAD DE AGUA '!BP212</f>
        <v>0</v>
      </c>
      <c r="K565" s="122">
        <f>'BITÁCORA CALIDAD DE AGUA '!BE1518</f>
        <v>0</v>
      </c>
      <c r="L565" s="122">
        <f>'BITÁCORA CALIDAD DE AGUA '!BV212</f>
        <v>0</v>
      </c>
      <c r="M565" s="122">
        <f>'BITÁCORA CALIDAD DE AGUA '!BY212</f>
        <v>0</v>
      </c>
      <c r="N565" s="122">
        <f>'BITÁCORA CALIDAD DE AGUA '!CB212</f>
        <v>0</v>
      </c>
      <c r="O565" s="122">
        <f>'BITÁCORA CALIDAD DE AGUA '!CE212</f>
        <v>0</v>
      </c>
      <c r="P565" s="113">
        <f>'BITÁCORA CALIDAD DE AGUA '!CH212</f>
        <v>0</v>
      </c>
      <c r="Q565" s="113">
        <f>'BITÁCORA CALIDAD DE AGUA '!CK212</f>
        <v>0</v>
      </c>
      <c r="R565" s="113">
        <f>'BITÁCORA CALIDAD DE AGUA '!CN212</f>
        <v>0</v>
      </c>
      <c r="S565" s="113">
        <f>'BITÁCORA CALIDAD DE AGUA '!CQ212</f>
        <v>0</v>
      </c>
      <c r="T565" s="140"/>
      <c r="U565" s="140"/>
      <c r="V565" s="140"/>
      <c r="W565" s="113">
        <f>INDEX('Tabla datos 1'!E565:V565,MATCH(DASHBOARD!$B$96,'Tabla datos 1'!$E$1:$V$1,0))</f>
        <v>0</v>
      </c>
      <c r="X565" s="113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6" customFormat="1" x14ac:dyDescent="0.25">
      <c r="A566" s="79">
        <v>565</v>
      </c>
      <c r="B566" s="118">
        <f t="shared" si="8"/>
        <v>46182</v>
      </c>
      <c r="C566" s="112" t="s">
        <v>142</v>
      </c>
      <c r="D566" s="119">
        <v>3</v>
      </c>
      <c r="E566" s="122">
        <f>'BITÁCORA CALIDAD DE AGUA '!BA213</f>
        <v>2440</v>
      </c>
      <c r="F566" s="122">
        <f>'BITÁCORA CALIDAD DE AGUA '!BD213</f>
        <v>1994</v>
      </c>
      <c r="G566" s="122">
        <f>'BITÁCORA CALIDAD DE AGUA '!BG213</f>
        <v>4940</v>
      </c>
      <c r="H566" s="122">
        <f>'BITÁCORA CALIDAD DE AGUA '!BJ213</f>
        <v>0</v>
      </c>
      <c r="I566" s="122">
        <f>'BITÁCORA CALIDAD DE AGUA '!BM213</f>
        <v>0</v>
      </c>
      <c r="J566" s="122">
        <f>'BITÁCORA CALIDAD DE AGUA '!BP213</f>
        <v>0</v>
      </c>
      <c r="K566" s="122">
        <f>'BITÁCORA CALIDAD DE AGUA '!BE1519</f>
        <v>0</v>
      </c>
      <c r="L566" s="122">
        <f>'BITÁCORA CALIDAD DE AGUA '!BV213</f>
        <v>0</v>
      </c>
      <c r="M566" s="122">
        <f>'BITÁCORA CALIDAD DE AGUA '!BY213</f>
        <v>0</v>
      </c>
      <c r="N566" s="122">
        <f>'BITÁCORA CALIDAD DE AGUA '!CB213</f>
        <v>0</v>
      </c>
      <c r="O566" s="122">
        <f>'BITÁCORA CALIDAD DE AGUA '!CE213</f>
        <v>0</v>
      </c>
      <c r="P566" s="113">
        <f>'BITÁCORA CALIDAD DE AGUA '!CH213</f>
        <v>0</v>
      </c>
      <c r="Q566" s="113">
        <f>'BITÁCORA CALIDAD DE AGUA '!CK213</f>
        <v>0</v>
      </c>
      <c r="R566" s="113">
        <f>'BITÁCORA CALIDAD DE AGUA '!CN213</f>
        <v>0</v>
      </c>
      <c r="S566" s="113">
        <f>'BITÁCORA CALIDAD DE AGUA '!CQ213</f>
        <v>0</v>
      </c>
      <c r="T566" s="140"/>
      <c r="U566" s="140"/>
      <c r="V566" s="140"/>
      <c r="W566" s="113">
        <f>INDEX('Tabla datos 1'!E566:V566,MATCH(DASHBOARD!$B$96,'Tabla datos 1'!$E$1:$V$1,0))</f>
        <v>4940</v>
      </c>
      <c r="X566" s="113">
        <f>INDEX('Tabla datos 1'!E566:V566,MATCH(DASHBOARD!$B$275,'Tabla datos 1'!$E$1:$V$1,0))</f>
        <v>4940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6" customFormat="1" x14ac:dyDescent="0.25">
      <c r="A567" s="79">
        <v>566</v>
      </c>
      <c r="B567" s="118">
        <f t="shared" si="8"/>
        <v>46182</v>
      </c>
      <c r="C567" s="112" t="s">
        <v>143</v>
      </c>
      <c r="D567" s="119">
        <v>3</v>
      </c>
      <c r="E567" s="122">
        <f>'BITÁCORA CALIDAD DE AGUA '!BA214</f>
        <v>2665</v>
      </c>
      <c r="F567" s="122">
        <f>'BITÁCORA CALIDAD DE AGUA '!BD214</f>
        <v>2005</v>
      </c>
      <c r="G567" s="122">
        <f>'BITÁCORA CALIDAD DE AGUA '!BG214</f>
        <v>0</v>
      </c>
      <c r="H567" s="122">
        <f>'BITÁCORA CALIDAD DE AGUA '!BJ214</f>
        <v>0</v>
      </c>
      <c r="I567" s="122">
        <f>'BITÁCORA CALIDAD DE AGUA '!BM214</f>
        <v>0</v>
      </c>
      <c r="J567" s="122">
        <f>'BITÁCORA CALIDAD DE AGUA '!BP214</f>
        <v>0</v>
      </c>
      <c r="K567" s="122">
        <f>'BITÁCORA CALIDAD DE AGUA '!BE1520</f>
        <v>0</v>
      </c>
      <c r="L567" s="122">
        <f>'BITÁCORA CALIDAD DE AGUA '!BV214</f>
        <v>0</v>
      </c>
      <c r="M567" s="122">
        <f>'BITÁCORA CALIDAD DE AGUA '!BY214</f>
        <v>0</v>
      </c>
      <c r="N567" s="122">
        <f>'BITÁCORA CALIDAD DE AGUA '!CB214</f>
        <v>0</v>
      </c>
      <c r="O567" s="122">
        <f>'BITÁCORA CALIDAD DE AGUA '!CE214</f>
        <v>0</v>
      </c>
      <c r="P567" s="113">
        <f>'BITÁCORA CALIDAD DE AGUA '!CH214</f>
        <v>0</v>
      </c>
      <c r="Q567" s="113">
        <f>'BITÁCORA CALIDAD DE AGUA '!CK214</f>
        <v>0</v>
      </c>
      <c r="R567" s="113">
        <f>'BITÁCORA CALIDAD DE AGUA '!CN214</f>
        <v>0</v>
      </c>
      <c r="S567" s="113">
        <f>'BITÁCORA CALIDAD DE AGUA '!CQ214</f>
        <v>0</v>
      </c>
      <c r="T567" s="140"/>
      <c r="U567" s="140"/>
      <c r="V567" s="140"/>
      <c r="W567" s="113">
        <f>INDEX('Tabla datos 1'!E567:V567,MATCH(DASHBOARD!$B$96,'Tabla datos 1'!$E$1:$V$1,0))</f>
        <v>0</v>
      </c>
      <c r="X567" s="113">
        <f>INDEX('Tabla datos 1'!E567:V567,MATCH(DASHBOARD!$B$275,'Tabla datos 1'!$E$1:$V$1,0))</f>
        <v>0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5" customFormat="1" ht="15.75" thickBot="1" x14ac:dyDescent="0.3">
      <c r="A568" s="79">
        <v>567</v>
      </c>
      <c r="B568" s="118">
        <f t="shared" si="8"/>
        <v>46182</v>
      </c>
      <c r="C568" s="123" t="s">
        <v>144</v>
      </c>
      <c r="D568" s="124">
        <v>3</v>
      </c>
      <c r="E568" s="126">
        <f>'BITÁCORA CALIDAD DE AGUA '!BA215</f>
        <v>0</v>
      </c>
      <c r="F568" s="126">
        <f>'BITÁCORA CALIDAD DE AGUA '!BD215</f>
        <v>0</v>
      </c>
      <c r="G568" s="126">
        <f>'BITÁCORA CALIDAD DE AGUA '!BG215</f>
        <v>0</v>
      </c>
      <c r="H568" s="126">
        <f>'BITÁCORA CALIDAD DE AGUA '!BJ215</f>
        <v>0</v>
      </c>
      <c r="I568" s="126">
        <f>'BITÁCORA CALIDAD DE AGUA '!BM215</f>
        <v>0</v>
      </c>
      <c r="J568" s="126">
        <f>'BITÁCORA CALIDAD DE AGUA '!BP215</f>
        <v>0</v>
      </c>
      <c r="K568" s="126">
        <f>'BITÁCORA CALIDAD DE AGUA '!BE1521</f>
        <v>0</v>
      </c>
      <c r="L568" s="126">
        <f>'BITÁCORA CALIDAD DE AGUA '!BV215</f>
        <v>0</v>
      </c>
      <c r="M568" s="126">
        <f>'BITÁCORA CALIDAD DE AGUA '!BY215</f>
        <v>0</v>
      </c>
      <c r="N568" s="126">
        <f>'BITÁCORA CALIDAD DE AGUA '!CB215</f>
        <v>0</v>
      </c>
      <c r="O568" s="126">
        <f>'BITÁCORA CALIDAD DE AGUA '!CE215</f>
        <v>0</v>
      </c>
      <c r="P568" s="114">
        <f>'BITÁCORA CALIDAD DE AGUA '!CH215</f>
        <v>0</v>
      </c>
      <c r="Q568" s="114">
        <f>'BITÁCORA CALIDAD DE AGUA '!CK215</f>
        <v>0</v>
      </c>
      <c r="R568" s="114">
        <f>'BITÁCORA CALIDAD DE AGUA '!CN215</f>
        <v>0</v>
      </c>
      <c r="S568" s="114">
        <f>'BITÁCORA CALIDAD DE AGUA '!CQ215</f>
        <v>0</v>
      </c>
      <c r="T568" s="141"/>
      <c r="U568" s="141"/>
      <c r="V568" s="141"/>
      <c r="W568" s="114">
        <f>INDEX('Tabla datos 1'!E568:V568,MATCH(DASHBOARD!$B$96,'Tabla datos 1'!$E$1:$V$1,0))</f>
        <v>0</v>
      </c>
      <c r="X568" s="114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79" customFormat="1" ht="12.2" customHeight="1" x14ac:dyDescent="0.25">
      <c r="A569" s="79">
        <v>568</v>
      </c>
      <c r="B569" s="75">
        <f>+B568+1</f>
        <v>46183</v>
      </c>
      <c r="C569" s="76" t="s">
        <v>125</v>
      </c>
      <c r="D569" s="77">
        <v>1</v>
      </c>
      <c r="E569" s="78">
        <f>'BITÁCORA CALIDAD DE AGUA '!AY219</f>
        <v>0</v>
      </c>
      <c r="F569" s="78">
        <f>'BITÁCORA CALIDAD DE AGUA '!BB219</f>
        <v>0</v>
      </c>
      <c r="G569" s="78">
        <f>'BITÁCORA CALIDAD DE AGUA '!BE219</f>
        <v>0</v>
      </c>
      <c r="H569" s="78">
        <f>'BITÁCORA CALIDAD DE AGUA '!BH219</f>
        <v>0</v>
      </c>
      <c r="I569" s="78">
        <f>'BITÁCORA CALIDAD DE AGUA '!BK219</f>
        <v>0</v>
      </c>
      <c r="J569" s="78">
        <f>'BITÁCORA CALIDAD DE AGUA '!BN219</f>
        <v>0</v>
      </c>
      <c r="K569" s="78">
        <f>'BITÁCORA CALIDAD DE AGUA '!BQ219</f>
        <v>0</v>
      </c>
      <c r="L569" s="78">
        <f>'BITÁCORA CALIDAD DE AGUA '!BT219</f>
        <v>0</v>
      </c>
      <c r="M569" s="78">
        <f>'BITÁCORA CALIDAD DE AGUA '!BW219</f>
        <v>0</v>
      </c>
      <c r="N569" s="78">
        <f>'BITÁCORA CALIDAD DE AGUA '!BZ219</f>
        <v>0</v>
      </c>
      <c r="O569" s="78">
        <f>'BITÁCORA CALIDAD DE AGUA '!CC219</f>
        <v>0</v>
      </c>
      <c r="P569" s="76">
        <f>'BITÁCORA CALIDAD DE AGUA '!CF219</f>
        <v>0</v>
      </c>
      <c r="Q569" s="76">
        <f>'BITÁCORA CALIDAD DE AGUA '!CI219</f>
        <v>0</v>
      </c>
      <c r="R569" s="76">
        <f>'BITÁCORA CALIDAD DE AGUA '!CL219</f>
        <v>0</v>
      </c>
      <c r="S569" s="76">
        <f>'BITÁCORA CALIDAD DE AGUA '!CO219</f>
        <v>0</v>
      </c>
      <c r="T569" s="127"/>
      <c r="U569" s="127"/>
      <c r="V569" s="127"/>
      <c r="W569" s="76">
        <f>INDEX('Tabla datos 1'!E569:V569,MATCH(DASHBOARD!$B$96,'Tabla datos 1'!$E$1:$V$1,0))</f>
        <v>0</v>
      </c>
      <c r="X569" s="76">
        <f>INDEX('Tabla datos 1'!E569:V569,MATCH(DASHBOARD!$B$275,'Tabla datos 1'!$E$1:$V$1,0))</f>
        <v>0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79" customFormat="1" ht="12.2" customHeight="1" x14ac:dyDescent="0.25">
      <c r="A570" s="79">
        <v>569</v>
      </c>
      <c r="B570" s="80">
        <f>+B569</f>
        <v>46183</v>
      </c>
      <c r="C570" s="81" t="s">
        <v>8</v>
      </c>
      <c r="D570" s="82">
        <v>1</v>
      </c>
      <c r="E570" s="83">
        <f>'BITÁCORA CALIDAD DE AGUA '!AY220</f>
        <v>0</v>
      </c>
      <c r="F570" s="83">
        <f>'BITÁCORA CALIDAD DE AGUA '!BB220</f>
        <v>0</v>
      </c>
      <c r="G570" s="83">
        <f>'BITÁCORA CALIDAD DE AGUA '!BE220</f>
        <v>0</v>
      </c>
      <c r="H570" s="83">
        <f>'BITÁCORA CALIDAD DE AGUA '!BH220</f>
        <v>0</v>
      </c>
      <c r="I570" s="83">
        <f>'BITÁCORA CALIDAD DE AGUA '!BK220</f>
        <v>0</v>
      </c>
      <c r="J570" s="83">
        <f>'BITÁCORA CALIDAD DE AGUA '!BN220</f>
        <v>0</v>
      </c>
      <c r="K570" s="83">
        <f>'BITÁCORA CALIDAD DE AGUA '!BQ220</f>
        <v>0</v>
      </c>
      <c r="L570" s="83">
        <f>'BITÁCORA CALIDAD DE AGUA '!BT220</f>
        <v>0</v>
      </c>
      <c r="M570" s="83">
        <f>'BITÁCORA CALIDAD DE AGUA '!BW220</f>
        <v>0</v>
      </c>
      <c r="N570" s="83">
        <f>'BITÁCORA CALIDAD DE AGUA '!BZ220</f>
        <v>0</v>
      </c>
      <c r="O570" s="83">
        <f>'BITÁCORA CALIDAD DE AGUA '!CC220</f>
        <v>0</v>
      </c>
      <c r="P570" s="84">
        <f>'BITÁCORA CALIDAD DE AGUA '!CF220</f>
        <v>0</v>
      </c>
      <c r="Q570" s="84">
        <f>'BITÁCORA CALIDAD DE AGUA '!CI220</f>
        <v>0</v>
      </c>
      <c r="R570" s="84">
        <f>'BITÁCORA CALIDAD DE AGUA '!CL220</f>
        <v>0</v>
      </c>
      <c r="S570" s="84">
        <f>'BITÁCORA CALIDAD DE AGUA '!CO220</f>
        <v>0</v>
      </c>
      <c r="T570" s="128"/>
      <c r="U570" s="128"/>
      <c r="V570" s="128"/>
      <c r="W570" s="84">
        <f>INDEX('Tabla datos 1'!E570:V570,MATCH(DASHBOARD!$B$96,'Tabla datos 1'!$E$1:$V$1,0))</f>
        <v>0</v>
      </c>
      <c r="X570" s="84">
        <f>INDEX('Tabla datos 1'!E570:V570,MATCH(DASHBOARD!$B$275,'Tabla datos 1'!$E$1:$V$1,0))</f>
        <v>0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79" customFormat="1" ht="12.2" customHeight="1" x14ac:dyDescent="0.25">
      <c r="A571" s="79">
        <v>570</v>
      </c>
      <c r="B571" s="80">
        <f t="shared" ref="B571:B631" si="9">+B570</f>
        <v>46183</v>
      </c>
      <c r="C571" s="85" t="s">
        <v>126</v>
      </c>
      <c r="D571" s="82">
        <v>1</v>
      </c>
      <c r="E571" s="86">
        <f>'BITÁCORA CALIDAD DE AGUA '!AY221</f>
        <v>0</v>
      </c>
      <c r="F571" s="86">
        <f>'BITÁCORA CALIDAD DE AGUA '!BB221</f>
        <v>0</v>
      </c>
      <c r="G571" s="86">
        <f>'BITÁCORA CALIDAD DE AGUA '!BE221</f>
        <v>0</v>
      </c>
      <c r="H571" s="86">
        <f>'BITÁCORA CALIDAD DE AGUA '!BH221</f>
        <v>0</v>
      </c>
      <c r="I571" s="86">
        <f>'BITÁCORA CALIDAD DE AGUA '!BK221</f>
        <v>0</v>
      </c>
      <c r="J571" s="86">
        <f>'BITÁCORA CALIDAD DE AGUA '!BN221</f>
        <v>0</v>
      </c>
      <c r="K571" s="86">
        <f>'BITÁCORA CALIDAD DE AGUA '!BQ221</f>
        <v>0</v>
      </c>
      <c r="L571" s="86">
        <f>'BITÁCORA CALIDAD DE AGUA '!BT221</f>
        <v>0</v>
      </c>
      <c r="M571" s="86">
        <f>'BITÁCORA CALIDAD DE AGUA '!BW221</f>
        <v>0</v>
      </c>
      <c r="N571" s="86">
        <f>'BITÁCORA CALIDAD DE AGUA '!BZ221</f>
        <v>0</v>
      </c>
      <c r="O571" s="86">
        <f>'BITÁCORA CALIDAD DE AGUA '!CC221</f>
        <v>0</v>
      </c>
      <c r="P571" s="85">
        <f>'BITÁCORA CALIDAD DE AGUA '!CF221</f>
        <v>0</v>
      </c>
      <c r="Q571" s="85">
        <f>'BITÁCORA CALIDAD DE AGUA '!CI221</f>
        <v>0</v>
      </c>
      <c r="R571" s="85">
        <f>'BITÁCORA CALIDAD DE AGUA '!CL221</f>
        <v>0</v>
      </c>
      <c r="S571" s="85">
        <f>'BITÁCORA CALIDAD DE AGUA '!CO221</f>
        <v>0</v>
      </c>
      <c r="T571" s="129"/>
      <c r="U571" s="129"/>
      <c r="V571" s="129"/>
      <c r="W571" s="85">
        <f>INDEX('Tabla datos 1'!E571:V571,MATCH(DASHBOARD!$B$96,'Tabla datos 1'!$E$1:$V$1,0))</f>
        <v>0</v>
      </c>
      <c r="X571" s="85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79" customFormat="1" ht="12.2" customHeight="1" x14ac:dyDescent="0.25">
      <c r="A572" s="79">
        <v>571</v>
      </c>
      <c r="B572" s="80">
        <f t="shared" si="9"/>
        <v>46183</v>
      </c>
      <c r="C572" s="85" t="s">
        <v>127</v>
      </c>
      <c r="D572" s="82">
        <v>1</v>
      </c>
      <c r="E572" s="87">
        <f>'BITÁCORA CALIDAD DE AGUA '!AY222</f>
        <v>0</v>
      </c>
      <c r="F572" s="87">
        <f>'BITÁCORA CALIDAD DE AGUA '!BB222</f>
        <v>0</v>
      </c>
      <c r="G572" s="87">
        <f>'BITÁCORA CALIDAD DE AGUA '!BE222</f>
        <v>0</v>
      </c>
      <c r="H572" s="87">
        <f>'BITÁCORA CALIDAD DE AGUA '!BH222</f>
        <v>0</v>
      </c>
      <c r="I572" s="87">
        <f>'BITÁCORA CALIDAD DE AGUA '!BK222</f>
        <v>0</v>
      </c>
      <c r="J572" s="87">
        <f>'BITÁCORA CALIDAD DE AGUA '!BN222</f>
        <v>0</v>
      </c>
      <c r="K572" s="87">
        <f>'BITÁCORA CALIDAD DE AGUA '!BQ222</f>
        <v>0</v>
      </c>
      <c r="L572" s="87">
        <f>'BITÁCORA CALIDAD DE AGUA '!BT222</f>
        <v>0</v>
      </c>
      <c r="M572" s="87">
        <f>'BITÁCORA CALIDAD DE AGUA '!BW222</f>
        <v>0</v>
      </c>
      <c r="N572" s="87">
        <f>'BITÁCORA CALIDAD DE AGUA '!BZ222</f>
        <v>0</v>
      </c>
      <c r="O572" s="87">
        <f>'BITÁCORA CALIDAD DE AGUA '!CC222</f>
        <v>0</v>
      </c>
      <c r="P572" s="81">
        <f>'BITÁCORA CALIDAD DE AGUA '!CF222</f>
        <v>0</v>
      </c>
      <c r="Q572" s="81">
        <f>'BITÁCORA CALIDAD DE AGUA '!CI222</f>
        <v>0</v>
      </c>
      <c r="R572" s="81">
        <f>'BITÁCORA CALIDAD DE AGUA '!CL222</f>
        <v>0</v>
      </c>
      <c r="S572" s="81">
        <f>'BITÁCORA CALIDAD DE AGUA '!CO222</f>
        <v>0</v>
      </c>
      <c r="T572" s="130"/>
      <c r="U572" s="130"/>
      <c r="V572" s="130"/>
      <c r="W572" s="81">
        <f>INDEX('Tabla datos 1'!E572:V572,MATCH(DASHBOARD!$B$96,'Tabla datos 1'!$E$1:$V$1,0))</f>
        <v>0</v>
      </c>
      <c r="X572" s="81">
        <f>INDEX('Tabla datos 1'!E572:V572,MATCH(DASHBOARD!$B$275,'Tabla datos 1'!$E$1:$V$1,0))</f>
        <v>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79" customFormat="1" ht="12.2" customHeight="1" x14ac:dyDescent="0.25">
      <c r="A573" s="79">
        <v>572</v>
      </c>
      <c r="B573" s="80">
        <f t="shared" si="9"/>
        <v>46183</v>
      </c>
      <c r="C573" s="85" t="s">
        <v>128</v>
      </c>
      <c r="D573" s="82">
        <v>1</v>
      </c>
      <c r="E573" s="87">
        <f>'BITÁCORA CALIDAD DE AGUA '!AY223</f>
        <v>0</v>
      </c>
      <c r="F573" s="87">
        <f>'BITÁCORA CALIDAD DE AGUA '!BB223</f>
        <v>0</v>
      </c>
      <c r="G573" s="87">
        <f>'BITÁCORA CALIDAD DE AGUA '!BE223</f>
        <v>0</v>
      </c>
      <c r="H573" s="87">
        <f>'BITÁCORA CALIDAD DE AGUA '!BH223</f>
        <v>0</v>
      </c>
      <c r="I573" s="87">
        <f>'BITÁCORA CALIDAD DE AGUA '!BK223</f>
        <v>0</v>
      </c>
      <c r="J573" s="87">
        <f>'BITÁCORA CALIDAD DE AGUA '!BN223</f>
        <v>0</v>
      </c>
      <c r="K573" s="87">
        <f>'BITÁCORA CALIDAD DE AGUA '!BQ223</f>
        <v>0</v>
      </c>
      <c r="L573" s="87">
        <f>'BITÁCORA CALIDAD DE AGUA '!BT223</f>
        <v>0</v>
      </c>
      <c r="M573" s="87">
        <f>'BITÁCORA CALIDAD DE AGUA '!BW223</f>
        <v>0</v>
      </c>
      <c r="N573" s="87">
        <f>'BITÁCORA CALIDAD DE AGUA '!BZ223</f>
        <v>0</v>
      </c>
      <c r="O573" s="87">
        <f>'BITÁCORA CALIDAD DE AGUA '!CC223</f>
        <v>0</v>
      </c>
      <c r="P573" s="81">
        <f>'BITÁCORA CALIDAD DE AGUA '!CF223</f>
        <v>0</v>
      </c>
      <c r="Q573" s="81">
        <f>'BITÁCORA CALIDAD DE AGUA '!CI223</f>
        <v>0</v>
      </c>
      <c r="R573" s="81">
        <f>'BITÁCORA CALIDAD DE AGUA '!CL223</f>
        <v>0</v>
      </c>
      <c r="S573" s="81">
        <f>'BITÁCORA CALIDAD DE AGUA '!CO223</f>
        <v>0</v>
      </c>
      <c r="T573" s="130"/>
      <c r="U573" s="130"/>
      <c r="V573" s="130"/>
      <c r="W573" s="81">
        <f>INDEX('Tabla datos 1'!E573:V573,MATCH(DASHBOARD!$B$96,'Tabla datos 1'!$E$1:$V$1,0))</f>
        <v>0</v>
      </c>
      <c r="X573" s="81">
        <f>INDEX('Tabla datos 1'!E573:V573,MATCH(DASHBOARD!$B$275,'Tabla datos 1'!$E$1:$V$1,0))</f>
        <v>0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79" customFormat="1" ht="12.2" customHeight="1" x14ac:dyDescent="0.25">
      <c r="A574" s="79">
        <v>573</v>
      </c>
      <c r="B574" s="80">
        <f t="shared" si="9"/>
        <v>46183</v>
      </c>
      <c r="C574" s="85" t="s">
        <v>129</v>
      </c>
      <c r="D574" s="82">
        <v>1</v>
      </c>
      <c r="E574" s="87">
        <f>'BITÁCORA CALIDAD DE AGUA '!AY224</f>
        <v>0</v>
      </c>
      <c r="F574" s="87">
        <f>'BITÁCORA CALIDAD DE AGUA '!BB224</f>
        <v>0</v>
      </c>
      <c r="G574" s="87">
        <f>'BITÁCORA CALIDAD DE AGUA '!BE224</f>
        <v>0</v>
      </c>
      <c r="H574" s="87">
        <f>'BITÁCORA CALIDAD DE AGUA '!BH224</f>
        <v>0</v>
      </c>
      <c r="I574" s="87">
        <f>'BITÁCORA CALIDAD DE AGUA '!BK224</f>
        <v>0</v>
      </c>
      <c r="J574" s="87">
        <f>'BITÁCORA CALIDAD DE AGUA '!BN224</f>
        <v>0</v>
      </c>
      <c r="K574" s="87">
        <f>'BITÁCORA CALIDAD DE AGUA '!BQ224</f>
        <v>0</v>
      </c>
      <c r="L574" s="87">
        <f>'BITÁCORA CALIDAD DE AGUA '!BT224</f>
        <v>0</v>
      </c>
      <c r="M574" s="87">
        <f>'BITÁCORA CALIDAD DE AGUA '!BW224</f>
        <v>0</v>
      </c>
      <c r="N574" s="87">
        <f>'BITÁCORA CALIDAD DE AGUA '!BZ224</f>
        <v>0</v>
      </c>
      <c r="O574" s="87">
        <f>'BITÁCORA CALIDAD DE AGUA '!CC224</f>
        <v>0</v>
      </c>
      <c r="P574" s="81">
        <f>'BITÁCORA CALIDAD DE AGUA '!CF224</f>
        <v>0</v>
      </c>
      <c r="Q574" s="81">
        <f>'BITÁCORA CALIDAD DE AGUA '!CI224</f>
        <v>0</v>
      </c>
      <c r="R574" s="81">
        <f>'BITÁCORA CALIDAD DE AGUA '!CL224</f>
        <v>0</v>
      </c>
      <c r="S574" s="81">
        <f>'BITÁCORA CALIDAD DE AGUA '!CO224</f>
        <v>0</v>
      </c>
      <c r="T574" s="130"/>
      <c r="U574" s="130"/>
      <c r="V574" s="130"/>
      <c r="W574" s="81">
        <f>INDEX('Tabla datos 1'!E574:V574,MATCH(DASHBOARD!$B$96,'Tabla datos 1'!$E$1:$V$1,0))</f>
        <v>0</v>
      </c>
      <c r="X574" s="81">
        <f>INDEX('Tabla datos 1'!E574:V574,MATCH(DASHBOARD!$B$275,'Tabla datos 1'!$E$1:$V$1,0))</f>
        <v>0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79" customFormat="1" ht="12.2" customHeight="1" x14ac:dyDescent="0.25">
      <c r="A575" s="79">
        <v>574</v>
      </c>
      <c r="B575" s="80">
        <f t="shared" si="9"/>
        <v>46183</v>
      </c>
      <c r="C575" s="85" t="s">
        <v>130</v>
      </c>
      <c r="D575" s="82">
        <v>1</v>
      </c>
      <c r="E575" s="87">
        <f>'BITÁCORA CALIDAD DE AGUA '!AY225</f>
        <v>0</v>
      </c>
      <c r="F575" s="87">
        <f>'BITÁCORA CALIDAD DE AGUA '!BB225</f>
        <v>0</v>
      </c>
      <c r="G575" s="87">
        <f>'BITÁCORA CALIDAD DE AGUA '!BE225</f>
        <v>0</v>
      </c>
      <c r="H575" s="87">
        <f>'BITÁCORA CALIDAD DE AGUA '!BH225</f>
        <v>0</v>
      </c>
      <c r="I575" s="87">
        <f>'BITÁCORA CALIDAD DE AGUA '!BK225</f>
        <v>0</v>
      </c>
      <c r="J575" s="87">
        <f>'BITÁCORA CALIDAD DE AGUA '!BN225</f>
        <v>0</v>
      </c>
      <c r="K575" s="87">
        <f>'BITÁCORA CALIDAD DE AGUA '!BQ225</f>
        <v>0</v>
      </c>
      <c r="L575" s="87">
        <f>'BITÁCORA CALIDAD DE AGUA '!BT225</f>
        <v>0</v>
      </c>
      <c r="M575" s="87">
        <f>'BITÁCORA CALIDAD DE AGUA '!BW225</f>
        <v>0</v>
      </c>
      <c r="N575" s="87">
        <f>'BITÁCORA CALIDAD DE AGUA '!BZ225</f>
        <v>0</v>
      </c>
      <c r="O575" s="87">
        <f>'BITÁCORA CALIDAD DE AGUA '!CC225</f>
        <v>0</v>
      </c>
      <c r="P575" s="81">
        <f>'BITÁCORA CALIDAD DE AGUA '!CF225</f>
        <v>0</v>
      </c>
      <c r="Q575" s="81">
        <f>'BITÁCORA CALIDAD DE AGUA '!CI225</f>
        <v>0</v>
      </c>
      <c r="R575" s="81">
        <f>'BITÁCORA CALIDAD DE AGUA '!CL225</f>
        <v>0</v>
      </c>
      <c r="S575" s="81">
        <f>'BITÁCORA CALIDAD DE AGUA '!CO225</f>
        <v>0</v>
      </c>
      <c r="T575" s="130"/>
      <c r="U575" s="130"/>
      <c r="V575" s="130"/>
      <c r="W575" s="81">
        <f>INDEX('Tabla datos 1'!E575:V575,MATCH(DASHBOARD!$B$96,'Tabla datos 1'!$E$1:$V$1,0))</f>
        <v>0</v>
      </c>
      <c r="X575" s="81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79" customFormat="1" ht="12.2" customHeight="1" x14ac:dyDescent="0.25">
      <c r="A576" s="79">
        <v>575</v>
      </c>
      <c r="B576" s="80">
        <f t="shared" si="9"/>
        <v>46183</v>
      </c>
      <c r="C576" s="85" t="s">
        <v>131</v>
      </c>
      <c r="D576" s="82">
        <v>1</v>
      </c>
      <c r="E576" s="87">
        <f>'BITÁCORA CALIDAD DE AGUA '!AY226</f>
        <v>0</v>
      </c>
      <c r="F576" s="87">
        <f>'BITÁCORA CALIDAD DE AGUA '!BB226</f>
        <v>0</v>
      </c>
      <c r="G576" s="87">
        <f>'BITÁCORA CALIDAD DE AGUA '!BE226</f>
        <v>0</v>
      </c>
      <c r="H576" s="87">
        <f>'BITÁCORA CALIDAD DE AGUA '!BH226</f>
        <v>0</v>
      </c>
      <c r="I576" s="87">
        <f>'BITÁCORA CALIDAD DE AGUA '!BK226</f>
        <v>0</v>
      </c>
      <c r="J576" s="87">
        <f>'BITÁCORA CALIDAD DE AGUA '!BN226</f>
        <v>0</v>
      </c>
      <c r="K576" s="87">
        <f>'BITÁCORA CALIDAD DE AGUA '!BQ226</f>
        <v>0</v>
      </c>
      <c r="L576" s="87">
        <f>'BITÁCORA CALIDAD DE AGUA '!BT226</f>
        <v>0</v>
      </c>
      <c r="M576" s="87">
        <f>'BITÁCORA CALIDAD DE AGUA '!BW226</f>
        <v>0</v>
      </c>
      <c r="N576" s="87">
        <f>'BITÁCORA CALIDAD DE AGUA '!BZ226</f>
        <v>0</v>
      </c>
      <c r="O576" s="87">
        <f>'BITÁCORA CALIDAD DE AGUA '!CC226</f>
        <v>0</v>
      </c>
      <c r="P576" s="81">
        <f>'BITÁCORA CALIDAD DE AGUA '!CF226</f>
        <v>0</v>
      </c>
      <c r="Q576" s="81">
        <f>'BITÁCORA CALIDAD DE AGUA '!CI226</f>
        <v>0</v>
      </c>
      <c r="R576" s="81">
        <f>'BITÁCORA CALIDAD DE AGUA '!CL226</f>
        <v>0</v>
      </c>
      <c r="S576" s="81">
        <f>'BITÁCORA CALIDAD DE AGUA '!CO226</f>
        <v>0</v>
      </c>
      <c r="T576" s="130"/>
      <c r="U576" s="130"/>
      <c r="V576" s="130"/>
      <c r="W576" s="81">
        <f>INDEX('Tabla datos 1'!E576:V576,MATCH(DASHBOARD!$B$96,'Tabla datos 1'!$E$1:$V$1,0))</f>
        <v>0</v>
      </c>
      <c r="X576" s="81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79" customFormat="1" ht="12.2" customHeight="1" x14ac:dyDescent="0.25">
      <c r="A577" s="79">
        <v>576</v>
      </c>
      <c r="B577" s="80">
        <f t="shared" si="9"/>
        <v>46183</v>
      </c>
      <c r="C577" s="85" t="s">
        <v>132</v>
      </c>
      <c r="D577" s="82">
        <v>1</v>
      </c>
      <c r="E577" s="87">
        <f>'BITÁCORA CALIDAD DE AGUA '!AY227</f>
        <v>0</v>
      </c>
      <c r="F577" s="87">
        <f>'BITÁCORA CALIDAD DE AGUA '!BB227</f>
        <v>0</v>
      </c>
      <c r="G577" s="87">
        <f>'BITÁCORA CALIDAD DE AGUA '!BE227</f>
        <v>0</v>
      </c>
      <c r="H577" s="87">
        <f>'BITÁCORA CALIDAD DE AGUA '!BH227</f>
        <v>0</v>
      </c>
      <c r="I577" s="87">
        <f>'BITÁCORA CALIDAD DE AGUA '!BK227</f>
        <v>0</v>
      </c>
      <c r="J577" s="87">
        <f>'BITÁCORA CALIDAD DE AGUA '!BN227</f>
        <v>0</v>
      </c>
      <c r="K577" s="87">
        <f>'BITÁCORA CALIDAD DE AGUA '!BQ227</f>
        <v>0</v>
      </c>
      <c r="L577" s="87">
        <f>'BITÁCORA CALIDAD DE AGUA '!BT227</f>
        <v>0</v>
      </c>
      <c r="M577" s="87">
        <f>'BITÁCORA CALIDAD DE AGUA '!BW227</f>
        <v>0</v>
      </c>
      <c r="N577" s="87">
        <f>'BITÁCORA CALIDAD DE AGUA '!BZ227</f>
        <v>0</v>
      </c>
      <c r="O577" s="87">
        <f>'BITÁCORA CALIDAD DE AGUA '!CC227</f>
        <v>0</v>
      </c>
      <c r="P577" s="81">
        <f>'BITÁCORA CALIDAD DE AGUA '!CF227</f>
        <v>0</v>
      </c>
      <c r="Q577" s="81">
        <f>'BITÁCORA CALIDAD DE AGUA '!CI227</f>
        <v>0</v>
      </c>
      <c r="R577" s="81">
        <f>'BITÁCORA CALIDAD DE AGUA '!CL227</f>
        <v>0</v>
      </c>
      <c r="S577" s="81">
        <f>'BITÁCORA CALIDAD DE AGUA '!CO227</f>
        <v>0</v>
      </c>
      <c r="T577" s="130"/>
      <c r="U577" s="130"/>
      <c r="V577" s="130"/>
      <c r="W577" s="81">
        <f>INDEX('Tabla datos 1'!E577:V577,MATCH(DASHBOARD!$B$96,'Tabla datos 1'!$E$1:$V$1,0))</f>
        <v>0</v>
      </c>
      <c r="X577" s="81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79" customFormat="1" ht="12.2" customHeight="1" x14ac:dyDescent="0.25">
      <c r="A578" s="79">
        <v>577</v>
      </c>
      <c r="B578" s="80">
        <f t="shared" si="9"/>
        <v>46183</v>
      </c>
      <c r="C578" s="85" t="s">
        <v>133</v>
      </c>
      <c r="D578" s="82">
        <v>1</v>
      </c>
      <c r="E578" s="87">
        <f>'BITÁCORA CALIDAD DE AGUA '!AY228</f>
        <v>0</v>
      </c>
      <c r="F578" s="87">
        <f>'BITÁCORA CALIDAD DE AGUA '!BB228</f>
        <v>0</v>
      </c>
      <c r="G578" s="87">
        <f>'BITÁCORA CALIDAD DE AGUA '!BE228</f>
        <v>0</v>
      </c>
      <c r="H578" s="87">
        <f>'BITÁCORA CALIDAD DE AGUA '!BH228</f>
        <v>0</v>
      </c>
      <c r="I578" s="87">
        <f>'BITÁCORA CALIDAD DE AGUA '!BK228</f>
        <v>0</v>
      </c>
      <c r="J578" s="87">
        <f>'BITÁCORA CALIDAD DE AGUA '!BN228</f>
        <v>0</v>
      </c>
      <c r="K578" s="87">
        <f>'BITÁCORA CALIDAD DE AGUA '!BQ228</f>
        <v>0</v>
      </c>
      <c r="L578" s="87">
        <f>'BITÁCORA CALIDAD DE AGUA '!BT228</f>
        <v>0</v>
      </c>
      <c r="M578" s="87">
        <f>'BITÁCORA CALIDAD DE AGUA '!BW228</f>
        <v>0</v>
      </c>
      <c r="N578" s="87">
        <f>'BITÁCORA CALIDAD DE AGUA '!BZ228</f>
        <v>0</v>
      </c>
      <c r="O578" s="87">
        <f>'BITÁCORA CALIDAD DE AGUA '!CC228</f>
        <v>0</v>
      </c>
      <c r="P578" s="81">
        <f>'BITÁCORA CALIDAD DE AGUA '!CF228</f>
        <v>0</v>
      </c>
      <c r="Q578" s="81">
        <f>'BITÁCORA CALIDAD DE AGUA '!CI228</f>
        <v>0</v>
      </c>
      <c r="R578" s="81">
        <f>'BITÁCORA CALIDAD DE AGUA '!CL228</f>
        <v>0</v>
      </c>
      <c r="S578" s="81">
        <f>'BITÁCORA CALIDAD DE AGUA '!CO228</f>
        <v>0</v>
      </c>
      <c r="T578" s="130"/>
      <c r="U578" s="130"/>
      <c r="V578" s="130"/>
      <c r="W578" s="81">
        <f>INDEX('Tabla datos 1'!E578:V578,MATCH(DASHBOARD!$B$96,'Tabla datos 1'!$E$1:$V$1,0))</f>
        <v>0</v>
      </c>
      <c r="X578" s="81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79" customFormat="1" ht="12.2" customHeight="1" x14ac:dyDescent="0.25">
      <c r="A579" s="79">
        <v>578</v>
      </c>
      <c r="B579" s="80">
        <f t="shared" si="9"/>
        <v>46183</v>
      </c>
      <c r="C579" s="85" t="s">
        <v>134</v>
      </c>
      <c r="D579" s="82">
        <v>1</v>
      </c>
      <c r="E579" s="87">
        <f>'BITÁCORA CALIDAD DE AGUA '!AY229</f>
        <v>0</v>
      </c>
      <c r="F579" s="87">
        <f>'BITÁCORA CALIDAD DE AGUA '!BB229</f>
        <v>0</v>
      </c>
      <c r="G579" s="87">
        <f>'BITÁCORA CALIDAD DE AGUA '!BE229</f>
        <v>0</v>
      </c>
      <c r="H579" s="87">
        <f>'BITÁCORA CALIDAD DE AGUA '!BH229</f>
        <v>0</v>
      </c>
      <c r="I579" s="87">
        <f>'BITÁCORA CALIDAD DE AGUA '!BK229</f>
        <v>0</v>
      </c>
      <c r="J579" s="87">
        <f>'BITÁCORA CALIDAD DE AGUA '!BN229</f>
        <v>0</v>
      </c>
      <c r="K579" s="87">
        <f>'BITÁCORA CALIDAD DE AGUA '!BQ229</f>
        <v>0</v>
      </c>
      <c r="L579" s="87">
        <f>'BITÁCORA CALIDAD DE AGUA '!BT229</f>
        <v>0</v>
      </c>
      <c r="M579" s="87">
        <f>'BITÁCORA CALIDAD DE AGUA '!BW229</f>
        <v>0</v>
      </c>
      <c r="N579" s="87">
        <f>'BITÁCORA CALIDAD DE AGUA '!BZ229</f>
        <v>0</v>
      </c>
      <c r="O579" s="87">
        <f>'BITÁCORA CALIDAD DE AGUA '!CC229</f>
        <v>0</v>
      </c>
      <c r="P579" s="81">
        <f>'BITÁCORA CALIDAD DE AGUA '!CF229</f>
        <v>0</v>
      </c>
      <c r="Q579" s="81">
        <f>'BITÁCORA CALIDAD DE AGUA '!CI229</f>
        <v>0</v>
      </c>
      <c r="R579" s="81">
        <f>'BITÁCORA CALIDAD DE AGUA '!CL229</f>
        <v>0</v>
      </c>
      <c r="S579" s="81">
        <f>'BITÁCORA CALIDAD DE AGUA '!CO229</f>
        <v>0</v>
      </c>
      <c r="T579" s="130"/>
      <c r="U579" s="130"/>
      <c r="V579" s="130"/>
      <c r="W579" s="81">
        <f>INDEX('Tabla datos 1'!E579:V579,MATCH(DASHBOARD!$B$96,'Tabla datos 1'!$E$1:$V$1,0))</f>
        <v>0</v>
      </c>
      <c r="X579" s="81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79" customFormat="1" ht="12.2" customHeight="1" x14ac:dyDescent="0.25">
      <c r="A580" s="79">
        <v>579</v>
      </c>
      <c r="B580" s="80">
        <f t="shared" si="9"/>
        <v>46183</v>
      </c>
      <c r="C580" s="85" t="s">
        <v>135</v>
      </c>
      <c r="D580" s="82">
        <v>1</v>
      </c>
      <c r="E580" s="87">
        <f>'BITÁCORA CALIDAD DE AGUA '!AY230</f>
        <v>0</v>
      </c>
      <c r="F580" s="87">
        <f>'BITÁCORA CALIDAD DE AGUA '!BB230</f>
        <v>0</v>
      </c>
      <c r="G580" s="87">
        <f>'BITÁCORA CALIDAD DE AGUA '!BE230</f>
        <v>0</v>
      </c>
      <c r="H580" s="87">
        <f>'BITÁCORA CALIDAD DE AGUA '!BH230</f>
        <v>0</v>
      </c>
      <c r="I580" s="87">
        <f>'BITÁCORA CALIDAD DE AGUA '!BK230</f>
        <v>0</v>
      </c>
      <c r="J580" s="87">
        <f>'BITÁCORA CALIDAD DE AGUA '!BN230</f>
        <v>0</v>
      </c>
      <c r="K580" s="87">
        <f>'BITÁCORA CALIDAD DE AGUA '!BQ230</f>
        <v>0</v>
      </c>
      <c r="L580" s="87">
        <f>'BITÁCORA CALIDAD DE AGUA '!BT230</f>
        <v>0</v>
      </c>
      <c r="M580" s="87">
        <f>'BITÁCORA CALIDAD DE AGUA '!BW230</f>
        <v>0</v>
      </c>
      <c r="N580" s="87">
        <f>'BITÁCORA CALIDAD DE AGUA '!BZ230</f>
        <v>0</v>
      </c>
      <c r="O580" s="87">
        <f>'BITÁCORA CALIDAD DE AGUA '!CC230</f>
        <v>0</v>
      </c>
      <c r="P580" s="81">
        <f>'BITÁCORA CALIDAD DE AGUA '!CF230</f>
        <v>0</v>
      </c>
      <c r="Q580" s="81">
        <f>'BITÁCORA CALIDAD DE AGUA '!CI230</f>
        <v>0</v>
      </c>
      <c r="R580" s="81">
        <f>'BITÁCORA CALIDAD DE AGUA '!CL230</f>
        <v>0</v>
      </c>
      <c r="S580" s="81">
        <f>'BITÁCORA CALIDAD DE AGUA '!CO230</f>
        <v>0</v>
      </c>
      <c r="T580" s="130"/>
      <c r="U580" s="130"/>
      <c r="V580" s="130"/>
      <c r="W580" s="81">
        <f>INDEX('Tabla datos 1'!E580:V580,MATCH(DASHBOARD!$B$96,'Tabla datos 1'!$E$1:$V$1,0))</f>
        <v>0</v>
      </c>
      <c r="X580" s="81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79" customFormat="1" ht="12.2" customHeight="1" x14ac:dyDescent="0.25">
      <c r="A581" s="79">
        <v>580</v>
      </c>
      <c r="B581" s="80">
        <f t="shared" si="9"/>
        <v>46183</v>
      </c>
      <c r="C581" s="85" t="s">
        <v>136</v>
      </c>
      <c r="D581" s="82">
        <v>1</v>
      </c>
      <c r="E581" s="87">
        <f>'BITÁCORA CALIDAD DE AGUA '!AY231</f>
        <v>0</v>
      </c>
      <c r="F581" s="87">
        <f>'BITÁCORA CALIDAD DE AGUA '!BB231</f>
        <v>0</v>
      </c>
      <c r="G581" s="87">
        <f>'BITÁCORA CALIDAD DE AGUA '!BE231</f>
        <v>0</v>
      </c>
      <c r="H581" s="87">
        <f>'BITÁCORA CALIDAD DE AGUA '!BH231</f>
        <v>0</v>
      </c>
      <c r="I581" s="87">
        <f>'BITÁCORA CALIDAD DE AGUA '!BK231</f>
        <v>0</v>
      </c>
      <c r="J581" s="87">
        <f>'BITÁCORA CALIDAD DE AGUA '!BN231</f>
        <v>0</v>
      </c>
      <c r="K581" s="87">
        <f>'BITÁCORA CALIDAD DE AGUA '!BQ231</f>
        <v>0</v>
      </c>
      <c r="L581" s="87">
        <f>'BITÁCORA CALIDAD DE AGUA '!BT231</f>
        <v>0</v>
      </c>
      <c r="M581" s="87">
        <f>'BITÁCORA CALIDAD DE AGUA '!BW231</f>
        <v>0</v>
      </c>
      <c r="N581" s="87">
        <f>'BITÁCORA CALIDAD DE AGUA '!BZ231</f>
        <v>0</v>
      </c>
      <c r="O581" s="87">
        <f>'BITÁCORA CALIDAD DE AGUA '!CC231</f>
        <v>0</v>
      </c>
      <c r="P581" s="81">
        <f>'BITÁCORA CALIDAD DE AGUA '!CF231</f>
        <v>0</v>
      </c>
      <c r="Q581" s="81">
        <f>'BITÁCORA CALIDAD DE AGUA '!CI231</f>
        <v>0</v>
      </c>
      <c r="R581" s="81">
        <f>'BITÁCORA CALIDAD DE AGUA '!CL231</f>
        <v>0</v>
      </c>
      <c r="S581" s="81">
        <f>'BITÁCORA CALIDAD DE AGUA '!CO231</f>
        <v>0</v>
      </c>
      <c r="T581" s="130"/>
      <c r="U581" s="130"/>
      <c r="V581" s="130"/>
      <c r="W581" s="81">
        <f>INDEX('Tabla datos 1'!E581:V581,MATCH(DASHBOARD!$B$96,'Tabla datos 1'!$E$1:$V$1,0))</f>
        <v>0</v>
      </c>
      <c r="X581" s="81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79" customFormat="1" ht="12.2" customHeight="1" x14ac:dyDescent="0.25">
      <c r="A582" s="79">
        <v>581</v>
      </c>
      <c r="B582" s="80">
        <f t="shared" si="9"/>
        <v>46183</v>
      </c>
      <c r="C582" s="85" t="s">
        <v>137</v>
      </c>
      <c r="D582" s="82">
        <v>1</v>
      </c>
      <c r="E582" s="87">
        <f>'BITÁCORA CALIDAD DE AGUA '!AY232</f>
        <v>0</v>
      </c>
      <c r="F582" s="87">
        <f>'BITÁCORA CALIDAD DE AGUA '!BB232</f>
        <v>0</v>
      </c>
      <c r="G582" s="87">
        <f>'BITÁCORA CALIDAD DE AGUA '!BE232</f>
        <v>0</v>
      </c>
      <c r="H582" s="87">
        <f>'BITÁCORA CALIDAD DE AGUA '!BH232</f>
        <v>0</v>
      </c>
      <c r="I582" s="87">
        <f>'BITÁCORA CALIDAD DE AGUA '!BK232</f>
        <v>0</v>
      </c>
      <c r="J582" s="87">
        <f>'BITÁCORA CALIDAD DE AGUA '!BN232</f>
        <v>0</v>
      </c>
      <c r="K582" s="87">
        <f>'BITÁCORA CALIDAD DE AGUA '!BQ232</f>
        <v>0</v>
      </c>
      <c r="L582" s="87">
        <f>'BITÁCORA CALIDAD DE AGUA '!BT232</f>
        <v>0</v>
      </c>
      <c r="M582" s="87">
        <f>'BITÁCORA CALIDAD DE AGUA '!BW232</f>
        <v>0</v>
      </c>
      <c r="N582" s="87">
        <f>'BITÁCORA CALIDAD DE AGUA '!BZ232</f>
        <v>0</v>
      </c>
      <c r="O582" s="87">
        <f>'BITÁCORA CALIDAD DE AGUA '!CC232</f>
        <v>0</v>
      </c>
      <c r="P582" s="81">
        <f>'BITÁCORA CALIDAD DE AGUA '!CF232</f>
        <v>0</v>
      </c>
      <c r="Q582" s="81">
        <f>'BITÁCORA CALIDAD DE AGUA '!CI232</f>
        <v>0</v>
      </c>
      <c r="R582" s="81">
        <f>'BITÁCORA CALIDAD DE AGUA '!CL232</f>
        <v>0</v>
      </c>
      <c r="S582" s="81">
        <f>'BITÁCORA CALIDAD DE AGUA '!CO232</f>
        <v>0</v>
      </c>
      <c r="T582" s="130"/>
      <c r="U582" s="130"/>
      <c r="V582" s="130"/>
      <c r="W582" s="81">
        <f>INDEX('Tabla datos 1'!E582:V582,MATCH(DASHBOARD!$B$96,'Tabla datos 1'!$E$1:$V$1,0))</f>
        <v>0</v>
      </c>
      <c r="X582" s="81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79" customFormat="1" ht="12.2" customHeight="1" x14ac:dyDescent="0.25">
      <c r="A583" s="79">
        <v>582</v>
      </c>
      <c r="B583" s="80">
        <f t="shared" si="9"/>
        <v>46183</v>
      </c>
      <c r="C583" s="85" t="s">
        <v>138</v>
      </c>
      <c r="D583" s="82">
        <v>1</v>
      </c>
      <c r="E583" s="87">
        <f>'BITÁCORA CALIDAD DE AGUA '!AY233</f>
        <v>0</v>
      </c>
      <c r="F583" s="87">
        <f>'BITÁCORA CALIDAD DE AGUA '!BB233</f>
        <v>0</v>
      </c>
      <c r="G583" s="87">
        <f>'BITÁCORA CALIDAD DE AGUA '!BE233</f>
        <v>0</v>
      </c>
      <c r="H583" s="87">
        <f>'BITÁCORA CALIDAD DE AGUA '!BH233</f>
        <v>0</v>
      </c>
      <c r="I583" s="87">
        <f>'BITÁCORA CALIDAD DE AGUA '!BK233</f>
        <v>0</v>
      </c>
      <c r="J583" s="87">
        <f>'BITÁCORA CALIDAD DE AGUA '!BN233</f>
        <v>0</v>
      </c>
      <c r="K583" s="87">
        <f>'BITÁCORA CALIDAD DE AGUA '!BQ233</f>
        <v>0</v>
      </c>
      <c r="L583" s="87">
        <f>'BITÁCORA CALIDAD DE AGUA '!BT233</f>
        <v>0</v>
      </c>
      <c r="M583" s="87">
        <f>'BITÁCORA CALIDAD DE AGUA '!BW233</f>
        <v>0</v>
      </c>
      <c r="N583" s="87">
        <f>'BITÁCORA CALIDAD DE AGUA '!BZ233</f>
        <v>0</v>
      </c>
      <c r="O583" s="87">
        <f>'BITÁCORA CALIDAD DE AGUA '!CC233</f>
        <v>0</v>
      </c>
      <c r="P583" s="81">
        <f>'BITÁCORA CALIDAD DE AGUA '!CF233</f>
        <v>0</v>
      </c>
      <c r="Q583" s="81">
        <f>'BITÁCORA CALIDAD DE AGUA '!CI233</f>
        <v>0</v>
      </c>
      <c r="R583" s="81">
        <f>'BITÁCORA CALIDAD DE AGUA '!CL233</f>
        <v>0</v>
      </c>
      <c r="S583" s="81">
        <f>'BITÁCORA CALIDAD DE AGUA '!CO233</f>
        <v>0</v>
      </c>
      <c r="T583" s="130"/>
      <c r="U583" s="130"/>
      <c r="V583" s="130"/>
      <c r="W583" s="81">
        <f>INDEX('Tabla datos 1'!E583:V583,MATCH(DASHBOARD!$B$96,'Tabla datos 1'!$E$1:$V$1,0))</f>
        <v>0</v>
      </c>
      <c r="X583" s="81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79" customFormat="1" ht="12.2" customHeight="1" x14ac:dyDescent="0.25">
      <c r="A584" s="79">
        <v>583</v>
      </c>
      <c r="B584" s="80">
        <f t="shared" si="9"/>
        <v>46183</v>
      </c>
      <c r="C584" s="85" t="s">
        <v>139</v>
      </c>
      <c r="D584" s="82">
        <v>1</v>
      </c>
      <c r="E584" s="87">
        <f>'BITÁCORA CALIDAD DE AGUA '!AY234</f>
        <v>0</v>
      </c>
      <c r="F584" s="87">
        <f>'BITÁCORA CALIDAD DE AGUA '!BB234</f>
        <v>0</v>
      </c>
      <c r="G584" s="87">
        <f>'BITÁCORA CALIDAD DE AGUA '!BE234</f>
        <v>0</v>
      </c>
      <c r="H584" s="87">
        <f>'BITÁCORA CALIDAD DE AGUA '!BH234</f>
        <v>0</v>
      </c>
      <c r="I584" s="87">
        <f>'BITÁCORA CALIDAD DE AGUA '!BK234</f>
        <v>0</v>
      </c>
      <c r="J584" s="87">
        <f>'BITÁCORA CALIDAD DE AGUA '!BN234</f>
        <v>0</v>
      </c>
      <c r="K584" s="87">
        <f>'BITÁCORA CALIDAD DE AGUA '!BQ234</f>
        <v>0</v>
      </c>
      <c r="L584" s="87">
        <f>'BITÁCORA CALIDAD DE AGUA '!BT234</f>
        <v>0</v>
      </c>
      <c r="M584" s="87">
        <f>'BITÁCORA CALIDAD DE AGUA '!BW234</f>
        <v>0</v>
      </c>
      <c r="N584" s="87">
        <f>'BITÁCORA CALIDAD DE AGUA '!BZ234</f>
        <v>0</v>
      </c>
      <c r="O584" s="87">
        <f>'BITÁCORA CALIDAD DE AGUA '!CC234</f>
        <v>0</v>
      </c>
      <c r="P584" s="81">
        <f>'BITÁCORA CALIDAD DE AGUA '!CF234</f>
        <v>0</v>
      </c>
      <c r="Q584" s="81">
        <f>'BITÁCORA CALIDAD DE AGUA '!CI234</f>
        <v>0</v>
      </c>
      <c r="R584" s="81">
        <f>'BITÁCORA CALIDAD DE AGUA '!CL234</f>
        <v>0</v>
      </c>
      <c r="S584" s="81">
        <f>'BITÁCORA CALIDAD DE AGUA '!CO234</f>
        <v>0</v>
      </c>
      <c r="T584" s="130"/>
      <c r="U584" s="130"/>
      <c r="V584" s="130"/>
      <c r="W584" s="81">
        <f>INDEX('Tabla datos 1'!E584:V584,MATCH(DASHBOARD!$B$96,'Tabla datos 1'!$E$1:$V$1,0))</f>
        <v>0</v>
      </c>
      <c r="X584" s="81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79" customFormat="1" x14ac:dyDescent="0.25">
      <c r="A585" s="79">
        <v>584</v>
      </c>
      <c r="B585" s="80">
        <f t="shared" si="9"/>
        <v>46183</v>
      </c>
      <c r="C585" s="85" t="s">
        <v>140</v>
      </c>
      <c r="D585" s="82">
        <v>1</v>
      </c>
      <c r="E585" s="87">
        <f>'BITÁCORA CALIDAD DE AGUA '!AY235</f>
        <v>0</v>
      </c>
      <c r="F585" s="87">
        <f>'BITÁCORA CALIDAD DE AGUA '!BB235</f>
        <v>0</v>
      </c>
      <c r="G585" s="87">
        <f>'BITÁCORA CALIDAD DE AGUA '!BE235</f>
        <v>0</v>
      </c>
      <c r="H585" s="87">
        <f>'BITÁCORA CALIDAD DE AGUA '!BH235</f>
        <v>0</v>
      </c>
      <c r="I585" s="87">
        <f>'BITÁCORA CALIDAD DE AGUA '!BK235</f>
        <v>0</v>
      </c>
      <c r="J585" s="87">
        <f>'BITÁCORA CALIDAD DE AGUA '!BN235</f>
        <v>0</v>
      </c>
      <c r="K585" s="87">
        <f>'BITÁCORA CALIDAD DE AGUA '!BQ235</f>
        <v>0</v>
      </c>
      <c r="L585" s="87">
        <f>'BITÁCORA CALIDAD DE AGUA '!BT235</f>
        <v>0</v>
      </c>
      <c r="M585" s="87">
        <f>'BITÁCORA CALIDAD DE AGUA '!BW235</f>
        <v>0</v>
      </c>
      <c r="N585" s="87">
        <f>'BITÁCORA CALIDAD DE AGUA '!BZ235</f>
        <v>0</v>
      </c>
      <c r="O585" s="87">
        <f>'BITÁCORA CALIDAD DE AGUA '!CC235</f>
        <v>0</v>
      </c>
      <c r="P585" s="81">
        <f>'BITÁCORA CALIDAD DE AGUA '!CF235</f>
        <v>0</v>
      </c>
      <c r="Q585" s="81">
        <f>'BITÁCORA CALIDAD DE AGUA '!CI235</f>
        <v>0</v>
      </c>
      <c r="R585" s="81">
        <f>'BITÁCORA CALIDAD DE AGUA '!CL235</f>
        <v>0</v>
      </c>
      <c r="S585" s="81">
        <f>'BITÁCORA CALIDAD DE AGUA '!CO235</f>
        <v>0</v>
      </c>
      <c r="T585" s="130"/>
      <c r="U585" s="130"/>
      <c r="V585" s="130"/>
      <c r="W585" s="81">
        <f>INDEX('Tabla datos 1'!E585:V585,MATCH(DASHBOARD!$B$96,'Tabla datos 1'!$E$1:$V$1,0))</f>
        <v>0</v>
      </c>
      <c r="X585" s="81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79" customFormat="1" x14ac:dyDescent="0.25">
      <c r="A586" s="79">
        <v>585</v>
      </c>
      <c r="B586" s="80">
        <f t="shared" si="9"/>
        <v>46183</v>
      </c>
      <c r="C586" s="85" t="s">
        <v>141</v>
      </c>
      <c r="D586" s="82">
        <v>1</v>
      </c>
      <c r="E586" s="87">
        <f>'BITÁCORA CALIDAD DE AGUA '!AY236</f>
        <v>0</v>
      </c>
      <c r="F586" s="87">
        <f>'BITÁCORA CALIDAD DE AGUA '!BB236</f>
        <v>0</v>
      </c>
      <c r="G586" s="87">
        <f>'BITÁCORA CALIDAD DE AGUA '!BE236</f>
        <v>0</v>
      </c>
      <c r="H586" s="87">
        <f>'BITÁCORA CALIDAD DE AGUA '!BH236</f>
        <v>0</v>
      </c>
      <c r="I586" s="87">
        <f>'BITÁCORA CALIDAD DE AGUA '!BK236</f>
        <v>0</v>
      </c>
      <c r="J586" s="87">
        <f>'BITÁCORA CALIDAD DE AGUA '!BN236</f>
        <v>0</v>
      </c>
      <c r="K586" s="87">
        <f>'BITÁCORA CALIDAD DE AGUA '!BQ236</f>
        <v>0</v>
      </c>
      <c r="L586" s="87">
        <f>'BITÁCORA CALIDAD DE AGUA '!BT236</f>
        <v>0</v>
      </c>
      <c r="M586" s="87">
        <f>'BITÁCORA CALIDAD DE AGUA '!BW236</f>
        <v>0</v>
      </c>
      <c r="N586" s="87">
        <f>'BITÁCORA CALIDAD DE AGUA '!BZ236</f>
        <v>0</v>
      </c>
      <c r="O586" s="87">
        <f>'BITÁCORA CALIDAD DE AGUA '!CC236</f>
        <v>0</v>
      </c>
      <c r="P586" s="81">
        <f>'BITÁCORA CALIDAD DE AGUA '!CF236</f>
        <v>0</v>
      </c>
      <c r="Q586" s="81">
        <f>'BITÁCORA CALIDAD DE AGUA '!CI236</f>
        <v>0</v>
      </c>
      <c r="R586" s="81">
        <f>'BITÁCORA CALIDAD DE AGUA '!CL236</f>
        <v>0</v>
      </c>
      <c r="S586" s="81">
        <f>'BITÁCORA CALIDAD DE AGUA '!CO236</f>
        <v>0</v>
      </c>
      <c r="T586" s="130"/>
      <c r="U586" s="130"/>
      <c r="V586" s="130"/>
      <c r="W586" s="81">
        <f>INDEX('Tabla datos 1'!E586:V586,MATCH(DASHBOARD!$B$96,'Tabla datos 1'!$E$1:$V$1,0))</f>
        <v>0</v>
      </c>
      <c r="X586" s="81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79" customFormat="1" x14ac:dyDescent="0.25">
      <c r="A587" s="79">
        <v>586</v>
      </c>
      <c r="B587" s="80">
        <f t="shared" si="9"/>
        <v>46183</v>
      </c>
      <c r="C587" s="85" t="s">
        <v>142</v>
      </c>
      <c r="D587" s="82">
        <v>1</v>
      </c>
      <c r="E587" s="87">
        <f>'BITÁCORA CALIDAD DE AGUA '!AY237</f>
        <v>0</v>
      </c>
      <c r="F587" s="87">
        <f>'BITÁCORA CALIDAD DE AGUA '!BB237</f>
        <v>0</v>
      </c>
      <c r="G587" s="87">
        <f>'BITÁCORA CALIDAD DE AGUA '!BE237</f>
        <v>0</v>
      </c>
      <c r="H587" s="87">
        <f>'BITÁCORA CALIDAD DE AGUA '!BH237</f>
        <v>0</v>
      </c>
      <c r="I587" s="87">
        <f>'BITÁCORA CALIDAD DE AGUA '!BK237</f>
        <v>0</v>
      </c>
      <c r="J587" s="87">
        <f>'BITÁCORA CALIDAD DE AGUA '!BN237</f>
        <v>0</v>
      </c>
      <c r="K587" s="87">
        <f>'BITÁCORA CALIDAD DE AGUA '!BQ237</f>
        <v>0</v>
      </c>
      <c r="L587" s="87">
        <f>'BITÁCORA CALIDAD DE AGUA '!BT237</f>
        <v>0</v>
      </c>
      <c r="M587" s="87">
        <f>'BITÁCORA CALIDAD DE AGUA '!BW237</f>
        <v>0</v>
      </c>
      <c r="N587" s="87">
        <f>'BITÁCORA CALIDAD DE AGUA '!BZ237</f>
        <v>0</v>
      </c>
      <c r="O587" s="87">
        <f>'BITÁCORA CALIDAD DE AGUA '!CC237</f>
        <v>0</v>
      </c>
      <c r="P587" s="81">
        <f>'BITÁCORA CALIDAD DE AGUA '!CF237</f>
        <v>0</v>
      </c>
      <c r="Q587" s="81">
        <f>'BITÁCORA CALIDAD DE AGUA '!CI237</f>
        <v>0</v>
      </c>
      <c r="R587" s="81">
        <f>'BITÁCORA CALIDAD DE AGUA '!CL237</f>
        <v>0</v>
      </c>
      <c r="S587" s="81">
        <f>'BITÁCORA CALIDAD DE AGUA '!CO237</f>
        <v>0</v>
      </c>
      <c r="T587" s="130"/>
      <c r="U587" s="130"/>
      <c r="V587" s="130"/>
      <c r="W587" s="81">
        <f>INDEX('Tabla datos 1'!E587:V587,MATCH(DASHBOARD!$B$96,'Tabla datos 1'!$E$1:$V$1,0))</f>
        <v>0</v>
      </c>
      <c r="X587" s="81">
        <f>INDEX('Tabla datos 1'!E587:V587,MATCH(DASHBOARD!$B$275,'Tabla datos 1'!$E$1:$V$1,0))</f>
        <v>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79" customFormat="1" x14ac:dyDescent="0.25">
      <c r="A588" s="79">
        <v>587</v>
      </c>
      <c r="B588" s="80">
        <f t="shared" si="9"/>
        <v>46183</v>
      </c>
      <c r="C588" s="85" t="s">
        <v>143</v>
      </c>
      <c r="D588" s="82">
        <v>1</v>
      </c>
      <c r="E588" s="87">
        <f>'BITÁCORA CALIDAD DE AGUA '!AY238</f>
        <v>0</v>
      </c>
      <c r="F588" s="87">
        <f>'BITÁCORA CALIDAD DE AGUA '!BB238</f>
        <v>0</v>
      </c>
      <c r="G588" s="87">
        <f>'BITÁCORA CALIDAD DE AGUA '!BE238</f>
        <v>0</v>
      </c>
      <c r="H588" s="87">
        <f>'BITÁCORA CALIDAD DE AGUA '!BH238</f>
        <v>0</v>
      </c>
      <c r="I588" s="87">
        <f>'BITÁCORA CALIDAD DE AGUA '!BK238</f>
        <v>0</v>
      </c>
      <c r="J588" s="87">
        <f>'BITÁCORA CALIDAD DE AGUA '!BN238</f>
        <v>0</v>
      </c>
      <c r="K588" s="87">
        <f>'BITÁCORA CALIDAD DE AGUA '!BQ238</f>
        <v>0</v>
      </c>
      <c r="L588" s="87">
        <f>'BITÁCORA CALIDAD DE AGUA '!BT238</f>
        <v>0</v>
      </c>
      <c r="M588" s="87">
        <f>'BITÁCORA CALIDAD DE AGUA '!BW238</f>
        <v>0</v>
      </c>
      <c r="N588" s="87">
        <f>'BITÁCORA CALIDAD DE AGUA '!BZ238</f>
        <v>0</v>
      </c>
      <c r="O588" s="87">
        <f>'BITÁCORA CALIDAD DE AGUA '!CC238</f>
        <v>0</v>
      </c>
      <c r="P588" s="81">
        <f>'BITÁCORA CALIDAD DE AGUA '!CF238</f>
        <v>0</v>
      </c>
      <c r="Q588" s="81">
        <f>'BITÁCORA CALIDAD DE AGUA '!CI238</f>
        <v>0</v>
      </c>
      <c r="R588" s="81">
        <f>'BITÁCORA CALIDAD DE AGUA '!CL238</f>
        <v>0</v>
      </c>
      <c r="S588" s="81">
        <f>'BITÁCORA CALIDAD DE AGUA '!CO238</f>
        <v>0</v>
      </c>
      <c r="T588" s="130"/>
      <c r="U588" s="130"/>
      <c r="V588" s="130"/>
      <c r="W588" s="81">
        <f>INDEX('Tabla datos 1'!E588:V588,MATCH(DASHBOARD!$B$96,'Tabla datos 1'!$E$1:$V$1,0))</f>
        <v>0</v>
      </c>
      <c r="X588" s="81">
        <f>INDEX('Tabla datos 1'!E588:V588,MATCH(DASHBOARD!$B$275,'Tabla datos 1'!$E$1:$V$1,0))</f>
        <v>0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2" customFormat="1" ht="15.75" thickBot="1" x14ac:dyDescent="0.3">
      <c r="A589" s="79">
        <v>588</v>
      </c>
      <c r="B589" s="80">
        <f t="shared" si="9"/>
        <v>46183</v>
      </c>
      <c r="C589" s="88" t="s">
        <v>144</v>
      </c>
      <c r="D589" s="89">
        <v>1</v>
      </c>
      <c r="E589" s="90">
        <f>'BITÁCORA CALIDAD DE AGUA '!AY239</f>
        <v>0</v>
      </c>
      <c r="F589" s="90">
        <f>'BITÁCORA CALIDAD DE AGUA '!BB239</f>
        <v>0</v>
      </c>
      <c r="G589" s="90">
        <f>'BITÁCORA CALIDAD DE AGUA '!BE239</f>
        <v>0</v>
      </c>
      <c r="H589" s="90">
        <f>'BITÁCORA CALIDAD DE AGUA '!BH239</f>
        <v>0</v>
      </c>
      <c r="I589" s="90">
        <f>'BITÁCORA CALIDAD DE AGUA '!BK239</f>
        <v>0</v>
      </c>
      <c r="J589" s="90">
        <f>'BITÁCORA CALIDAD DE AGUA '!BN239</f>
        <v>0</v>
      </c>
      <c r="K589" s="90">
        <f>'BITÁCORA CALIDAD DE AGUA '!BQ239</f>
        <v>0</v>
      </c>
      <c r="L589" s="90">
        <f>'BITÁCORA CALIDAD DE AGUA '!BT239</f>
        <v>0</v>
      </c>
      <c r="M589" s="90">
        <f>'BITÁCORA CALIDAD DE AGUA '!BW239</f>
        <v>0</v>
      </c>
      <c r="N589" s="90">
        <f>'BITÁCORA CALIDAD DE AGUA '!BZ239</f>
        <v>0</v>
      </c>
      <c r="O589" s="90">
        <f>'BITÁCORA CALIDAD DE AGUA '!CC239</f>
        <v>0</v>
      </c>
      <c r="P589" s="91">
        <f>'BITÁCORA CALIDAD DE AGUA '!CF239</f>
        <v>0</v>
      </c>
      <c r="Q589" s="91">
        <f>'BITÁCORA CALIDAD DE AGUA '!CI239</f>
        <v>0</v>
      </c>
      <c r="R589" s="91">
        <f>'BITÁCORA CALIDAD DE AGUA '!CL239</f>
        <v>0</v>
      </c>
      <c r="S589" s="91">
        <f>'BITÁCORA CALIDAD DE AGUA '!CO239</f>
        <v>0</v>
      </c>
      <c r="T589" s="131"/>
      <c r="U589" s="131"/>
      <c r="V589" s="131"/>
      <c r="W589" s="91">
        <f>INDEX('Tabla datos 1'!E589:V589,MATCH(DASHBOARD!$B$96,'Tabla datos 1'!$E$1:$V$1,0))</f>
        <v>0</v>
      </c>
      <c r="X589" s="91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6" customFormat="1" ht="12.2" customHeight="1" x14ac:dyDescent="0.25">
      <c r="A590" s="79">
        <v>589</v>
      </c>
      <c r="B590" s="97">
        <f t="shared" si="9"/>
        <v>46183</v>
      </c>
      <c r="C590" s="93" t="s">
        <v>125</v>
      </c>
      <c r="D590" s="94">
        <v>2</v>
      </c>
      <c r="E590" s="95">
        <f>'BITÁCORA CALIDAD DE AGUA '!AZ219</f>
        <v>35.799999999999997</v>
      </c>
      <c r="F590" s="95">
        <f>'BITÁCORA CALIDAD DE AGUA '!BC219</f>
        <v>33.1</v>
      </c>
      <c r="G590" s="95">
        <f>'BITÁCORA CALIDAD DE AGUA '!BF219</f>
        <v>32.9</v>
      </c>
      <c r="H590" s="95">
        <f>'BITÁCORA CALIDAD DE AGUA '!BI219</f>
        <v>0</v>
      </c>
      <c r="I590" s="95">
        <f>'BITÁCORA CALIDAD DE AGUA '!BL219</f>
        <v>0</v>
      </c>
      <c r="J590" s="95">
        <f>'BITÁCORA CALIDAD DE AGUA '!BO219</f>
        <v>0</v>
      </c>
      <c r="K590" s="95">
        <f>'BITÁCORA CALIDAD DE AGUA '!BR219</f>
        <v>0</v>
      </c>
      <c r="L590" s="95">
        <f>'BITÁCORA CALIDAD DE AGUA '!BU219</f>
        <v>0</v>
      </c>
      <c r="M590" s="95">
        <f>'BITÁCORA CALIDAD DE AGUA '!BX219</f>
        <v>0</v>
      </c>
      <c r="N590" s="95">
        <f>'BITÁCORA CALIDAD DE AGUA '!CA219</f>
        <v>0</v>
      </c>
      <c r="O590" s="95">
        <f>'BITÁCORA CALIDAD DE AGUA '!CD219</f>
        <v>0</v>
      </c>
      <c r="P590" s="93">
        <f>'BITÁCORA CALIDAD DE AGUA '!CG219</f>
        <v>0</v>
      </c>
      <c r="Q590" s="93">
        <f>'BITÁCORA CALIDAD DE AGUA '!CJ219</f>
        <v>0</v>
      </c>
      <c r="R590" s="93">
        <f>'BITÁCORA CALIDAD DE AGUA '!CM219</f>
        <v>0</v>
      </c>
      <c r="S590" s="93">
        <f>'BITÁCORA CALIDAD DE AGUA '!CP219</f>
        <v>0</v>
      </c>
      <c r="T590" s="132"/>
      <c r="U590" s="132"/>
      <c r="V590" s="132"/>
      <c r="W590" s="93">
        <f>INDEX('Tabla datos 1'!E590:V590,MATCH(DASHBOARD!$B$96,'Tabla datos 1'!$E$1:$V$1,0))</f>
        <v>32.9</v>
      </c>
      <c r="X590" s="93">
        <f>INDEX('Tabla datos 1'!E590:V590,MATCH(DASHBOARD!$B$275,'Tabla datos 1'!$E$1:$V$1,0))</f>
        <v>32.9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6" customFormat="1" ht="12.2" customHeight="1" x14ac:dyDescent="0.25">
      <c r="A591" s="79">
        <v>590</v>
      </c>
      <c r="B591" s="97">
        <f t="shared" si="9"/>
        <v>46183</v>
      </c>
      <c r="C591" s="98" t="s">
        <v>8</v>
      </c>
      <c r="D591" s="99">
        <v>2</v>
      </c>
      <c r="E591" s="100">
        <f>'BITÁCORA CALIDAD DE AGUA '!AZ220</f>
        <v>7.15</v>
      </c>
      <c r="F591" s="100">
        <f>'BITÁCORA CALIDAD DE AGUA '!BC220</f>
        <v>6.88</v>
      </c>
      <c r="G591" s="100">
        <f>'BITÁCORA CALIDAD DE AGUA '!BF220</f>
        <v>6.76</v>
      </c>
      <c r="H591" s="100">
        <f>'BITÁCORA CALIDAD DE AGUA '!BI220</f>
        <v>0</v>
      </c>
      <c r="I591" s="100">
        <f>'BITÁCORA CALIDAD DE AGUA '!BL220</f>
        <v>0</v>
      </c>
      <c r="J591" s="100">
        <f>'BITÁCORA CALIDAD DE AGUA '!BO220</f>
        <v>0</v>
      </c>
      <c r="K591" s="100">
        <f>'BITÁCORA CALIDAD DE AGUA '!BR220</f>
        <v>0</v>
      </c>
      <c r="L591" s="100">
        <f>'BITÁCORA CALIDAD DE AGUA '!BU220</f>
        <v>0</v>
      </c>
      <c r="M591" s="100">
        <f>'BITÁCORA CALIDAD DE AGUA '!BX220</f>
        <v>0</v>
      </c>
      <c r="N591" s="100">
        <f>'BITÁCORA CALIDAD DE AGUA '!CA220</f>
        <v>0</v>
      </c>
      <c r="O591" s="100">
        <f>'BITÁCORA CALIDAD DE AGUA '!CD220</f>
        <v>0</v>
      </c>
      <c r="P591" s="101">
        <f>'BITÁCORA CALIDAD DE AGUA '!CG220</f>
        <v>0</v>
      </c>
      <c r="Q591" s="101">
        <f>'BITÁCORA CALIDAD DE AGUA '!CJ220</f>
        <v>0</v>
      </c>
      <c r="R591" s="101">
        <f>'BITÁCORA CALIDAD DE AGUA '!CM220</f>
        <v>0</v>
      </c>
      <c r="S591" s="101">
        <f>'BITÁCORA CALIDAD DE AGUA '!CP220</f>
        <v>0</v>
      </c>
      <c r="T591" s="133"/>
      <c r="U591" s="133"/>
      <c r="V591" s="133"/>
      <c r="W591" s="101">
        <f>INDEX('Tabla datos 1'!E591:V591,MATCH(DASHBOARD!$B$96,'Tabla datos 1'!$E$1:$V$1,0))</f>
        <v>6.76</v>
      </c>
      <c r="X591" s="101">
        <f>INDEX('Tabla datos 1'!E591:V591,MATCH(DASHBOARD!$B$275,'Tabla datos 1'!$E$1:$V$1,0))</f>
        <v>6.76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6" customFormat="1" ht="12.2" customHeight="1" x14ac:dyDescent="0.25">
      <c r="A592" s="79">
        <v>591</v>
      </c>
      <c r="B592" s="97">
        <f t="shared" si="9"/>
        <v>46183</v>
      </c>
      <c r="C592" s="102" t="s">
        <v>126</v>
      </c>
      <c r="D592" s="99">
        <v>2</v>
      </c>
      <c r="E592" s="103">
        <f>'BITÁCORA CALIDAD DE AGUA '!AZ221</f>
        <v>0</v>
      </c>
      <c r="F592" s="103">
        <f>'BITÁCORA CALIDAD DE AGUA '!BC221</f>
        <v>0</v>
      </c>
      <c r="G592" s="103">
        <f>'BITÁCORA CALIDAD DE AGUA '!BF221</f>
        <v>0</v>
      </c>
      <c r="H592" s="103">
        <f>'BITÁCORA CALIDAD DE AGUA '!BI221</f>
        <v>0</v>
      </c>
      <c r="I592" s="103">
        <f>'BITÁCORA CALIDAD DE AGUA '!BL221</f>
        <v>0</v>
      </c>
      <c r="J592" s="103">
        <f>'BITÁCORA CALIDAD DE AGUA '!BO221</f>
        <v>0</v>
      </c>
      <c r="K592" s="103">
        <f>'BITÁCORA CALIDAD DE AGUA '!BR221</f>
        <v>0</v>
      </c>
      <c r="L592" s="103">
        <f>'BITÁCORA CALIDAD DE AGUA '!BU221</f>
        <v>0</v>
      </c>
      <c r="M592" s="103">
        <f>'BITÁCORA CALIDAD DE AGUA '!BX221</f>
        <v>0</v>
      </c>
      <c r="N592" s="103">
        <f>'BITÁCORA CALIDAD DE AGUA '!CA221</f>
        <v>0</v>
      </c>
      <c r="O592" s="103">
        <f>'BITÁCORA CALIDAD DE AGUA '!CD221</f>
        <v>0</v>
      </c>
      <c r="P592" s="102">
        <f>'BITÁCORA CALIDAD DE AGUA '!CG221</f>
        <v>0</v>
      </c>
      <c r="Q592" s="102">
        <f>'BITÁCORA CALIDAD DE AGUA '!CJ221</f>
        <v>0</v>
      </c>
      <c r="R592" s="102">
        <f>'BITÁCORA CALIDAD DE AGUA '!CM221</f>
        <v>0</v>
      </c>
      <c r="S592" s="102">
        <f>'BITÁCORA CALIDAD DE AGUA '!CP221</f>
        <v>0</v>
      </c>
      <c r="T592" s="134"/>
      <c r="U592" s="134"/>
      <c r="V592" s="134"/>
      <c r="W592" s="102">
        <f>INDEX('Tabla datos 1'!E592:V592,MATCH(DASHBOARD!$B$96,'Tabla datos 1'!$E$1:$V$1,0))</f>
        <v>0</v>
      </c>
      <c r="X592" s="102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6" customFormat="1" ht="12.2" customHeight="1" x14ac:dyDescent="0.25">
      <c r="A593" s="79">
        <v>592</v>
      </c>
      <c r="B593" s="97">
        <f t="shared" si="9"/>
        <v>46183</v>
      </c>
      <c r="C593" s="102" t="s">
        <v>127</v>
      </c>
      <c r="D593" s="99">
        <v>2</v>
      </c>
      <c r="E593" s="104">
        <f>'BITÁCORA CALIDAD DE AGUA '!AZ222</f>
        <v>1092</v>
      </c>
      <c r="F593" s="104">
        <f>'BITÁCORA CALIDAD DE AGUA '!BC222</f>
        <v>1821</v>
      </c>
      <c r="G593" s="104">
        <f>'BITÁCORA CALIDAD DE AGUA '!BF222</f>
        <v>1971</v>
      </c>
      <c r="H593" s="104">
        <f>'BITÁCORA CALIDAD DE AGUA '!BI222</f>
        <v>0</v>
      </c>
      <c r="I593" s="104">
        <f>'BITÁCORA CALIDAD DE AGUA '!BL222</f>
        <v>0</v>
      </c>
      <c r="J593" s="104">
        <f>'BITÁCORA CALIDAD DE AGUA '!BO222</f>
        <v>0</v>
      </c>
      <c r="K593" s="104">
        <f>'BITÁCORA CALIDAD DE AGUA '!BR222</f>
        <v>0</v>
      </c>
      <c r="L593" s="104">
        <f>'BITÁCORA CALIDAD DE AGUA '!BU222</f>
        <v>0</v>
      </c>
      <c r="M593" s="104">
        <f>'BITÁCORA CALIDAD DE AGUA '!BX222</f>
        <v>0</v>
      </c>
      <c r="N593" s="104">
        <f>'BITÁCORA CALIDAD DE AGUA '!CA222</f>
        <v>0</v>
      </c>
      <c r="O593" s="104">
        <f>'BITÁCORA CALIDAD DE AGUA '!CD222</f>
        <v>0</v>
      </c>
      <c r="P593" s="98">
        <f>'BITÁCORA CALIDAD DE AGUA '!CG222</f>
        <v>0</v>
      </c>
      <c r="Q593" s="98">
        <f>'BITÁCORA CALIDAD DE AGUA '!CJ222</f>
        <v>0</v>
      </c>
      <c r="R593" s="98">
        <f>'BITÁCORA CALIDAD DE AGUA '!CM222</f>
        <v>0</v>
      </c>
      <c r="S593" s="98">
        <f>'BITÁCORA CALIDAD DE AGUA '!CP222</f>
        <v>0</v>
      </c>
      <c r="T593" s="135"/>
      <c r="U593" s="135"/>
      <c r="V593" s="135"/>
      <c r="W593" s="98">
        <f>INDEX('Tabla datos 1'!E593:V593,MATCH(DASHBOARD!$B$96,'Tabla datos 1'!$E$1:$V$1,0))</f>
        <v>1971</v>
      </c>
      <c r="X593" s="98">
        <f>INDEX('Tabla datos 1'!E593:V593,MATCH(DASHBOARD!$B$275,'Tabla datos 1'!$E$1:$V$1,0))</f>
        <v>1971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6" customFormat="1" ht="12.2" customHeight="1" x14ac:dyDescent="0.25">
      <c r="A594" s="79">
        <v>593</v>
      </c>
      <c r="B594" s="97">
        <f t="shared" si="9"/>
        <v>46183</v>
      </c>
      <c r="C594" s="102" t="s">
        <v>128</v>
      </c>
      <c r="D594" s="99">
        <v>2</v>
      </c>
      <c r="E594" s="104">
        <f>'BITÁCORA CALIDAD DE AGUA '!AZ223</f>
        <v>409</v>
      </c>
      <c r="F594" s="104">
        <f>'BITÁCORA CALIDAD DE AGUA '!BC223</f>
        <v>730</v>
      </c>
      <c r="G594" s="104">
        <f>'BITÁCORA CALIDAD DE AGUA '!BF223</f>
        <v>32</v>
      </c>
      <c r="H594" s="104">
        <f>'BITÁCORA CALIDAD DE AGUA '!BI223</f>
        <v>0</v>
      </c>
      <c r="I594" s="104">
        <f>'BITÁCORA CALIDAD DE AGUA '!BL223</f>
        <v>0</v>
      </c>
      <c r="J594" s="104">
        <f>'BITÁCORA CALIDAD DE AGUA '!BO223</f>
        <v>0</v>
      </c>
      <c r="K594" s="104">
        <f>'BITÁCORA CALIDAD DE AGUA '!BR223</f>
        <v>0</v>
      </c>
      <c r="L594" s="104">
        <f>'BITÁCORA CALIDAD DE AGUA '!BU223</f>
        <v>0</v>
      </c>
      <c r="M594" s="104">
        <f>'BITÁCORA CALIDAD DE AGUA '!BX223</f>
        <v>0</v>
      </c>
      <c r="N594" s="104">
        <f>'BITÁCORA CALIDAD DE AGUA '!CA223</f>
        <v>0</v>
      </c>
      <c r="O594" s="104">
        <f>'BITÁCORA CALIDAD DE AGUA '!CD223</f>
        <v>0</v>
      </c>
      <c r="P594" s="98">
        <f>'BITÁCORA CALIDAD DE AGUA '!CG223</f>
        <v>0</v>
      </c>
      <c r="Q594" s="98">
        <f>'BITÁCORA CALIDAD DE AGUA '!CJ223</f>
        <v>0</v>
      </c>
      <c r="R594" s="98">
        <f>'BITÁCORA CALIDAD DE AGUA '!CM223</f>
        <v>0</v>
      </c>
      <c r="S594" s="98">
        <f>'BITÁCORA CALIDAD DE AGUA '!CP223</f>
        <v>0</v>
      </c>
      <c r="T594" s="135"/>
      <c r="U594" s="135"/>
      <c r="V594" s="135"/>
      <c r="W594" s="98">
        <f>INDEX('Tabla datos 1'!E594:V594,MATCH(DASHBOARD!$B$96,'Tabla datos 1'!$E$1:$V$1,0))</f>
        <v>32</v>
      </c>
      <c r="X594" s="98">
        <f>INDEX('Tabla datos 1'!E594:V594,MATCH(DASHBOARD!$B$275,'Tabla datos 1'!$E$1:$V$1,0))</f>
        <v>32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6" customFormat="1" ht="12.2" customHeight="1" x14ac:dyDescent="0.25">
      <c r="A595" s="79">
        <v>594</v>
      </c>
      <c r="B595" s="97">
        <f t="shared" si="9"/>
        <v>46183</v>
      </c>
      <c r="C595" s="102" t="s">
        <v>129</v>
      </c>
      <c r="D595" s="99">
        <v>2</v>
      </c>
      <c r="E595" s="104">
        <f>'BITÁCORA CALIDAD DE AGUA '!AZ224</f>
        <v>0</v>
      </c>
      <c r="F595" s="104">
        <f>'BITÁCORA CALIDAD DE AGUA '!BC224</f>
        <v>0</v>
      </c>
      <c r="G595" s="104">
        <f>'BITÁCORA CALIDAD DE AGUA '!BF224</f>
        <v>0</v>
      </c>
      <c r="H595" s="104">
        <f>'BITÁCORA CALIDAD DE AGUA '!BI224</f>
        <v>0</v>
      </c>
      <c r="I595" s="104">
        <f>'BITÁCORA CALIDAD DE AGUA '!BL224</f>
        <v>0</v>
      </c>
      <c r="J595" s="104">
        <f>'BITÁCORA CALIDAD DE AGUA '!BO224</f>
        <v>0</v>
      </c>
      <c r="K595" s="104">
        <f>'BITÁCORA CALIDAD DE AGUA '!BR224</f>
        <v>0</v>
      </c>
      <c r="L595" s="104">
        <f>'BITÁCORA CALIDAD DE AGUA '!BU224</f>
        <v>0</v>
      </c>
      <c r="M595" s="104">
        <f>'BITÁCORA CALIDAD DE AGUA '!BX224</f>
        <v>0</v>
      </c>
      <c r="N595" s="104">
        <f>'BITÁCORA CALIDAD DE AGUA '!CA224</f>
        <v>0</v>
      </c>
      <c r="O595" s="104">
        <f>'BITÁCORA CALIDAD DE AGUA '!CD224</f>
        <v>0</v>
      </c>
      <c r="P595" s="98">
        <f>'BITÁCORA CALIDAD DE AGUA '!CG224</f>
        <v>0</v>
      </c>
      <c r="Q595" s="98">
        <f>'BITÁCORA CALIDAD DE AGUA '!CJ224</f>
        <v>0</v>
      </c>
      <c r="R595" s="98">
        <f>'BITÁCORA CALIDAD DE AGUA '!CM224</f>
        <v>0</v>
      </c>
      <c r="S595" s="98">
        <f>'BITÁCORA CALIDAD DE AGUA '!CP224</f>
        <v>0</v>
      </c>
      <c r="T595" s="135"/>
      <c r="U595" s="135"/>
      <c r="V595" s="135"/>
      <c r="W595" s="98">
        <f>INDEX('Tabla datos 1'!E595:V595,MATCH(DASHBOARD!$B$96,'Tabla datos 1'!$E$1:$V$1,0))</f>
        <v>0</v>
      </c>
      <c r="X595" s="98">
        <f>INDEX('Tabla datos 1'!E595:V595,MATCH(DASHBOARD!$B$275,'Tabla datos 1'!$E$1:$V$1,0))</f>
        <v>0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6" customFormat="1" ht="12.2" customHeight="1" x14ac:dyDescent="0.25">
      <c r="A596" s="79">
        <v>595</v>
      </c>
      <c r="B596" s="97">
        <f t="shared" si="9"/>
        <v>46183</v>
      </c>
      <c r="C596" s="102" t="s">
        <v>130</v>
      </c>
      <c r="D596" s="99">
        <v>2</v>
      </c>
      <c r="E596" s="104">
        <f>'BITÁCORA CALIDAD DE AGUA '!AZ225</f>
        <v>0</v>
      </c>
      <c r="F596" s="104">
        <f>'BITÁCORA CALIDAD DE AGUA '!BC225</f>
        <v>0</v>
      </c>
      <c r="G596" s="104">
        <f>'BITÁCORA CALIDAD DE AGUA '!BF225</f>
        <v>0</v>
      </c>
      <c r="H596" s="104">
        <f>'BITÁCORA CALIDAD DE AGUA '!BI225</f>
        <v>0</v>
      </c>
      <c r="I596" s="104">
        <f>'BITÁCORA CALIDAD DE AGUA '!BL225</f>
        <v>0</v>
      </c>
      <c r="J596" s="104">
        <f>'BITÁCORA CALIDAD DE AGUA '!BO225</f>
        <v>0</v>
      </c>
      <c r="K596" s="104">
        <f>'BITÁCORA CALIDAD DE AGUA '!BR225</f>
        <v>0</v>
      </c>
      <c r="L596" s="104">
        <f>'BITÁCORA CALIDAD DE AGUA '!BU225</f>
        <v>0</v>
      </c>
      <c r="M596" s="104">
        <f>'BITÁCORA CALIDAD DE AGUA '!BX225</f>
        <v>0</v>
      </c>
      <c r="N596" s="104">
        <f>'BITÁCORA CALIDAD DE AGUA '!CA225</f>
        <v>0</v>
      </c>
      <c r="O596" s="104">
        <f>'BITÁCORA CALIDAD DE AGUA '!CD225</f>
        <v>0</v>
      </c>
      <c r="P596" s="98">
        <f>'BITÁCORA CALIDAD DE AGUA '!CG225</f>
        <v>0</v>
      </c>
      <c r="Q596" s="98">
        <f>'BITÁCORA CALIDAD DE AGUA '!CJ225</f>
        <v>0</v>
      </c>
      <c r="R596" s="98">
        <f>'BITÁCORA CALIDAD DE AGUA '!CM225</f>
        <v>0</v>
      </c>
      <c r="S596" s="98">
        <f>'BITÁCORA CALIDAD DE AGUA '!CP225</f>
        <v>0</v>
      </c>
      <c r="T596" s="135"/>
      <c r="U596" s="135"/>
      <c r="V596" s="135"/>
      <c r="W596" s="98">
        <f>INDEX('Tabla datos 1'!E596:V596,MATCH(DASHBOARD!$B$96,'Tabla datos 1'!$E$1:$V$1,0))</f>
        <v>0</v>
      </c>
      <c r="X596" s="98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6" customFormat="1" ht="12.2" customHeight="1" x14ac:dyDescent="0.25">
      <c r="A597" s="79">
        <v>596</v>
      </c>
      <c r="B597" s="97">
        <f t="shared" si="9"/>
        <v>46183</v>
      </c>
      <c r="C597" s="102" t="s">
        <v>131</v>
      </c>
      <c r="D597" s="99">
        <v>2</v>
      </c>
      <c r="E597" s="104">
        <f>'BITÁCORA CALIDAD DE AGUA '!AZ226</f>
        <v>0</v>
      </c>
      <c r="F597" s="104">
        <f>'BITÁCORA CALIDAD DE AGUA '!BC226</f>
        <v>0</v>
      </c>
      <c r="G597" s="104">
        <f>'BITÁCORA CALIDAD DE AGUA '!BF226</f>
        <v>0</v>
      </c>
      <c r="H597" s="104">
        <f>'BITÁCORA CALIDAD DE AGUA '!BI226</f>
        <v>0</v>
      </c>
      <c r="I597" s="104">
        <f>'BITÁCORA CALIDAD DE AGUA '!BL226</f>
        <v>0</v>
      </c>
      <c r="J597" s="104">
        <f>'BITÁCORA CALIDAD DE AGUA '!BO226</f>
        <v>0</v>
      </c>
      <c r="K597" s="104">
        <f>'BITÁCORA CALIDAD DE AGUA '!BR226</f>
        <v>0</v>
      </c>
      <c r="L597" s="104">
        <f>'BITÁCORA CALIDAD DE AGUA '!BU226</f>
        <v>0</v>
      </c>
      <c r="M597" s="104">
        <f>'BITÁCORA CALIDAD DE AGUA '!BX226</f>
        <v>0</v>
      </c>
      <c r="N597" s="104">
        <f>'BITÁCORA CALIDAD DE AGUA '!CA226</f>
        <v>0</v>
      </c>
      <c r="O597" s="104">
        <f>'BITÁCORA CALIDAD DE AGUA '!CD226</f>
        <v>0</v>
      </c>
      <c r="P597" s="98">
        <f>'BITÁCORA CALIDAD DE AGUA '!CG226</f>
        <v>0</v>
      </c>
      <c r="Q597" s="98">
        <f>'BITÁCORA CALIDAD DE AGUA '!CJ226</f>
        <v>0</v>
      </c>
      <c r="R597" s="98">
        <f>'BITÁCORA CALIDAD DE AGUA '!CM226</f>
        <v>0</v>
      </c>
      <c r="S597" s="98">
        <f>'BITÁCORA CALIDAD DE AGUA '!CP226</f>
        <v>0</v>
      </c>
      <c r="T597" s="135"/>
      <c r="U597" s="135"/>
      <c r="V597" s="135"/>
      <c r="W597" s="98">
        <f>INDEX('Tabla datos 1'!E597:V597,MATCH(DASHBOARD!$B$96,'Tabla datos 1'!$E$1:$V$1,0))</f>
        <v>0</v>
      </c>
      <c r="X597" s="98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6" customFormat="1" ht="12.2" customHeight="1" x14ac:dyDescent="0.25">
      <c r="A598" s="79">
        <v>597</v>
      </c>
      <c r="B598" s="97">
        <f t="shared" si="9"/>
        <v>46183</v>
      </c>
      <c r="C598" s="102" t="s">
        <v>132</v>
      </c>
      <c r="D598" s="99">
        <v>2</v>
      </c>
      <c r="E598" s="104">
        <f>'BITÁCORA CALIDAD DE AGUA '!AZ227</f>
        <v>0</v>
      </c>
      <c r="F598" s="104">
        <f>'BITÁCORA CALIDAD DE AGUA '!BC227</f>
        <v>0</v>
      </c>
      <c r="G598" s="104">
        <f>'BITÁCORA CALIDAD DE AGUA '!BF227</f>
        <v>0</v>
      </c>
      <c r="H598" s="104">
        <f>'BITÁCORA CALIDAD DE AGUA '!BI227</f>
        <v>0</v>
      </c>
      <c r="I598" s="104">
        <f>'BITÁCORA CALIDAD DE AGUA '!BL227</f>
        <v>0</v>
      </c>
      <c r="J598" s="104">
        <f>'BITÁCORA CALIDAD DE AGUA '!BO227</f>
        <v>0</v>
      </c>
      <c r="K598" s="104">
        <f>'BITÁCORA CALIDAD DE AGUA '!BR227</f>
        <v>0</v>
      </c>
      <c r="L598" s="104">
        <f>'BITÁCORA CALIDAD DE AGUA '!BU227</f>
        <v>0</v>
      </c>
      <c r="M598" s="104">
        <f>'BITÁCORA CALIDAD DE AGUA '!BX227</f>
        <v>0</v>
      </c>
      <c r="N598" s="104">
        <f>'BITÁCORA CALIDAD DE AGUA '!CA227</f>
        <v>0</v>
      </c>
      <c r="O598" s="104">
        <f>'BITÁCORA CALIDAD DE AGUA '!CD227</f>
        <v>0</v>
      </c>
      <c r="P598" s="98">
        <f>'BITÁCORA CALIDAD DE AGUA '!CG227</f>
        <v>0</v>
      </c>
      <c r="Q598" s="98">
        <f>'BITÁCORA CALIDAD DE AGUA '!CJ227</f>
        <v>0</v>
      </c>
      <c r="R598" s="98">
        <f>'BITÁCORA CALIDAD DE AGUA '!CM227</f>
        <v>0</v>
      </c>
      <c r="S598" s="98">
        <f>'BITÁCORA CALIDAD DE AGUA '!CP227</f>
        <v>0</v>
      </c>
      <c r="T598" s="135"/>
      <c r="U598" s="135"/>
      <c r="V598" s="135"/>
      <c r="W598" s="98">
        <f>INDEX('Tabla datos 1'!E598:V598,MATCH(DASHBOARD!$B$96,'Tabla datos 1'!$E$1:$V$1,0))</f>
        <v>0</v>
      </c>
      <c r="X598" s="98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6" customFormat="1" ht="12.2" customHeight="1" x14ac:dyDescent="0.25">
      <c r="A599" s="79">
        <v>598</v>
      </c>
      <c r="B599" s="97">
        <f t="shared" si="9"/>
        <v>46183</v>
      </c>
      <c r="C599" s="102" t="s">
        <v>133</v>
      </c>
      <c r="D599" s="99">
        <v>2</v>
      </c>
      <c r="E599" s="104">
        <f>'BITÁCORA CALIDAD DE AGUA '!AZ228</f>
        <v>0</v>
      </c>
      <c r="F599" s="104">
        <f>'BITÁCORA CALIDAD DE AGUA '!BC228</f>
        <v>0</v>
      </c>
      <c r="G599" s="104">
        <f>'BITÁCORA CALIDAD DE AGUA '!BF228</f>
        <v>0</v>
      </c>
      <c r="H599" s="104">
        <f>'BITÁCORA CALIDAD DE AGUA '!BI228</f>
        <v>0</v>
      </c>
      <c r="I599" s="104">
        <f>'BITÁCORA CALIDAD DE AGUA '!BL228</f>
        <v>0</v>
      </c>
      <c r="J599" s="104">
        <f>'BITÁCORA CALIDAD DE AGUA '!BO228</f>
        <v>0</v>
      </c>
      <c r="K599" s="104">
        <f>'BITÁCORA CALIDAD DE AGUA '!BR228</f>
        <v>0</v>
      </c>
      <c r="L599" s="104">
        <f>'BITÁCORA CALIDAD DE AGUA '!BU228</f>
        <v>0</v>
      </c>
      <c r="M599" s="104">
        <f>'BITÁCORA CALIDAD DE AGUA '!BX228</f>
        <v>0</v>
      </c>
      <c r="N599" s="104">
        <f>'BITÁCORA CALIDAD DE AGUA '!CA228</f>
        <v>0</v>
      </c>
      <c r="O599" s="104">
        <f>'BITÁCORA CALIDAD DE AGUA '!CD228</f>
        <v>0</v>
      </c>
      <c r="P599" s="98">
        <f>'BITÁCORA CALIDAD DE AGUA '!CG228</f>
        <v>0</v>
      </c>
      <c r="Q599" s="98">
        <f>'BITÁCORA CALIDAD DE AGUA '!CJ228</f>
        <v>0</v>
      </c>
      <c r="R599" s="98">
        <f>'BITÁCORA CALIDAD DE AGUA '!CM228</f>
        <v>0</v>
      </c>
      <c r="S599" s="98">
        <f>'BITÁCORA CALIDAD DE AGUA '!CP228</f>
        <v>0</v>
      </c>
      <c r="T599" s="135"/>
      <c r="U599" s="135"/>
      <c r="V599" s="135"/>
      <c r="W599" s="98">
        <f>INDEX('Tabla datos 1'!E599:V599,MATCH(DASHBOARD!$B$96,'Tabla datos 1'!$E$1:$V$1,0))</f>
        <v>0</v>
      </c>
      <c r="X599" s="98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6" customFormat="1" ht="12.2" customHeight="1" x14ac:dyDescent="0.25">
      <c r="A600" s="79">
        <v>599</v>
      </c>
      <c r="B600" s="97">
        <f t="shared" si="9"/>
        <v>46183</v>
      </c>
      <c r="C600" s="102" t="s">
        <v>134</v>
      </c>
      <c r="D600" s="99">
        <v>2</v>
      </c>
      <c r="E600" s="104">
        <f>'BITÁCORA CALIDAD DE AGUA '!AZ229</f>
        <v>0</v>
      </c>
      <c r="F600" s="104">
        <f>'BITÁCORA CALIDAD DE AGUA '!BC229</f>
        <v>0</v>
      </c>
      <c r="G600" s="104">
        <f>'BITÁCORA CALIDAD DE AGUA '!BF229</f>
        <v>0</v>
      </c>
      <c r="H600" s="104">
        <f>'BITÁCORA CALIDAD DE AGUA '!BI229</f>
        <v>0</v>
      </c>
      <c r="I600" s="104">
        <f>'BITÁCORA CALIDAD DE AGUA '!BL229</f>
        <v>0</v>
      </c>
      <c r="J600" s="104">
        <f>'BITÁCORA CALIDAD DE AGUA '!BO229</f>
        <v>0</v>
      </c>
      <c r="K600" s="104">
        <f>'BITÁCORA CALIDAD DE AGUA '!BR229</f>
        <v>0</v>
      </c>
      <c r="L600" s="104">
        <f>'BITÁCORA CALIDAD DE AGUA '!BU229</f>
        <v>0</v>
      </c>
      <c r="M600" s="104">
        <f>'BITÁCORA CALIDAD DE AGUA '!BX229</f>
        <v>0</v>
      </c>
      <c r="N600" s="104">
        <f>'BITÁCORA CALIDAD DE AGUA '!CA229</f>
        <v>0</v>
      </c>
      <c r="O600" s="104">
        <f>'BITÁCORA CALIDAD DE AGUA '!CD229</f>
        <v>0</v>
      </c>
      <c r="P600" s="98">
        <f>'BITÁCORA CALIDAD DE AGUA '!CG229</f>
        <v>0</v>
      </c>
      <c r="Q600" s="98">
        <f>'BITÁCORA CALIDAD DE AGUA '!CJ229</f>
        <v>0</v>
      </c>
      <c r="R600" s="98">
        <f>'BITÁCORA CALIDAD DE AGUA '!CM229</f>
        <v>0</v>
      </c>
      <c r="S600" s="98">
        <f>'BITÁCORA CALIDAD DE AGUA '!CP229</f>
        <v>0</v>
      </c>
      <c r="T600" s="135"/>
      <c r="U600" s="135"/>
      <c r="V600" s="135"/>
      <c r="W600" s="98">
        <f>INDEX('Tabla datos 1'!E600:V600,MATCH(DASHBOARD!$B$96,'Tabla datos 1'!$E$1:$V$1,0))</f>
        <v>0</v>
      </c>
      <c r="X600" s="98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6" customFormat="1" ht="12.2" customHeight="1" x14ac:dyDescent="0.25">
      <c r="A601" s="79">
        <v>600</v>
      </c>
      <c r="B601" s="97">
        <f t="shared" si="9"/>
        <v>46183</v>
      </c>
      <c r="C601" s="102" t="s">
        <v>135</v>
      </c>
      <c r="D601" s="99">
        <v>2</v>
      </c>
      <c r="E601" s="104">
        <f>'BITÁCORA CALIDAD DE AGUA '!AZ230</f>
        <v>0</v>
      </c>
      <c r="F601" s="104">
        <f>'BITÁCORA CALIDAD DE AGUA '!BC230</f>
        <v>0</v>
      </c>
      <c r="G601" s="104">
        <f>'BITÁCORA CALIDAD DE AGUA '!BF230</f>
        <v>0</v>
      </c>
      <c r="H601" s="104">
        <f>'BITÁCORA CALIDAD DE AGUA '!BI230</f>
        <v>0</v>
      </c>
      <c r="I601" s="104">
        <f>'BITÁCORA CALIDAD DE AGUA '!BL230</f>
        <v>0</v>
      </c>
      <c r="J601" s="104">
        <f>'BITÁCORA CALIDAD DE AGUA '!BO230</f>
        <v>0</v>
      </c>
      <c r="K601" s="104">
        <f>'BITÁCORA CALIDAD DE AGUA '!BR230</f>
        <v>0</v>
      </c>
      <c r="L601" s="104">
        <f>'BITÁCORA CALIDAD DE AGUA '!BU230</f>
        <v>0</v>
      </c>
      <c r="M601" s="104">
        <f>'BITÁCORA CALIDAD DE AGUA '!BX230</f>
        <v>0</v>
      </c>
      <c r="N601" s="104">
        <f>'BITÁCORA CALIDAD DE AGUA '!CA230</f>
        <v>0</v>
      </c>
      <c r="O601" s="104">
        <f>'BITÁCORA CALIDAD DE AGUA '!CD230</f>
        <v>0</v>
      </c>
      <c r="P601" s="98">
        <f>'BITÁCORA CALIDAD DE AGUA '!CG230</f>
        <v>0</v>
      </c>
      <c r="Q601" s="98">
        <f>'BITÁCORA CALIDAD DE AGUA '!CJ230</f>
        <v>0</v>
      </c>
      <c r="R601" s="98">
        <f>'BITÁCORA CALIDAD DE AGUA '!CM230</f>
        <v>0</v>
      </c>
      <c r="S601" s="98">
        <f>'BITÁCORA CALIDAD DE AGUA '!CP230</f>
        <v>0</v>
      </c>
      <c r="T601" s="135"/>
      <c r="U601" s="135"/>
      <c r="V601" s="135"/>
      <c r="W601" s="98">
        <f>INDEX('Tabla datos 1'!E601:V601,MATCH(DASHBOARD!$B$96,'Tabla datos 1'!$E$1:$V$1,0))</f>
        <v>0</v>
      </c>
      <c r="X601" s="98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6" customFormat="1" ht="12.2" customHeight="1" x14ac:dyDescent="0.25">
      <c r="A602" s="79">
        <v>601</v>
      </c>
      <c r="B602" s="97">
        <f t="shared" si="9"/>
        <v>46183</v>
      </c>
      <c r="C602" s="102" t="s">
        <v>136</v>
      </c>
      <c r="D602" s="99">
        <v>2</v>
      </c>
      <c r="E602" s="104">
        <f>'BITÁCORA CALIDAD DE AGUA '!AZ231</f>
        <v>0</v>
      </c>
      <c r="F602" s="104">
        <f>'BITÁCORA CALIDAD DE AGUA '!BC231</f>
        <v>0</v>
      </c>
      <c r="G602" s="104">
        <f>'BITÁCORA CALIDAD DE AGUA '!BF231</f>
        <v>0</v>
      </c>
      <c r="H602" s="104">
        <f>'BITÁCORA CALIDAD DE AGUA '!BI231</f>
        <v>0</v>
      </c>
      <c r="I602" s="104">
        <f>'BITÁCORA CALIDAD DE AGUA '!BL231</f>
        <v>0</v>
      </c>
      <c r="J602" s="104">
        <f>'BITÁCORA CALIDAD DE AGUA '!BO231</f>
        <v>0</v>
      </c>
      <c r="K602" s="104">
        <f>'BITÁCORA CALIDAD DE AGUA '!BR231</f>
        <v>0</v>
      </c>
      <c r="L602" s="104">
        <f>'BITÁCORA CALIDAD DE AGUA '!BU231</f>
        <v>0</v>
      </c>
      <c r="M602" s="104">
        <f>'BITÁCORA CALIDAD DE AGUA '!BX231</f>
        <v>0</v>
      </c>
      <c r="N602" s="104">
        <f>'BITÁCORA CALIDAD DE AGUA '!CA231</f>
        <v>0</v>
      </c>
      <c r="O602" s="104">
        <f>'BITÁCORA CALIDAD DE AGUA '!CD231</f>
        <v>0</v>
      </c>
      <c r="P602" s="98">
        <f>'BITÁCORA CALIDAD DE AGUA '!CG231</f>
        <v>0</v>
      </c>
      <c r="Q602" s="98">
        <f>'BITÁCORA CALIDAD DE AGUA '!CJ231</f>
        <v>0</v>
      </c>
      <c r="R602" s="98">
        <f>'BITÁCORA CALIDAD DE AGUA '!CM231</f>
        <v>0</v>
      </c>
      <c r="S602" s="98">
        <f>'BITÁCORA CALIDAD DE AGUA '!CP231</f>
        <v>0</v>
      </c>
      <c r="T602" s="135"/>
      <c r="U602" s="135"/>
      <c r="V602" s="135"/>
      <c r="W602" s="98">
        <f>INDEX('Tabla datos 1'!E602:V602,MATCH(DASHBOARD!$B$96,'Tabla datos 1'!$E$1:$V$1,0))</f>
        <v>0</v>
      </c>
      <c r="X602" s="98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6" customFormat="1" ht="12.2" customHeight="1" x14ac:dyDescent="0.25">
      <c r="A603" s="79">
        <v>602</v>
      </c>
      <c r="B603" s="97">
        <f t="shared" si="9"/>
        <v>46183</v>
      </c>
      <c r="C603" s="102" t="s">
        <v>137</v>
      </c>
      <c r="D603" s="99">
        <v>2</v>
      </c>
      <c r="E603" s="104">
        <f>'BITÁCORA CALIDAD DE AGUA '!AZ232</f>
        <v>0</v>
      </c>
      <c r="F603" s="104">
        <f>'BITÁCORA CALIDAD DE AGUA '!BC232</f>
        <v>0</v>
      </c>
      <c r="G603" s="104">
        <f>'BITÁCORA CALIDAD DE AGUA '!BF232</f>
        <v>0</v>
      </c>
      <c r="H603" s="104">
        <f>'BITÁCORA CALIDAD DE AGUA '!BI232</f>
        <v>0</v>
      </c>
      <c r="I603" s="104">
        <f>'BITÁCORA CALIDAD DE AGUA '!BL232</f>
        <v>0</v>
      </c>
      <c r="J603" s="104">
        <f>'BITÁCORA CALIDAD DE AGUA '!BO232</f>
        <v>0</v>
      </c>
      <c r="K603" s="104">
        <f>'BITÁCORA CALIDAD DE AGUA '!BR232</f>
        <v>0</v>
      </c>
      <c r="L603" s="104">
        <f>'BITÁCORA CALIDAD DE AGUA '!BU232</f>
        <v>0</v>
      </c>
      <c r="M603" s="104">
        <f>'BITÁCORA CALIDAD DE AGUA '!BX232</f>
        <v>0</v>
      </c>
      <c r="N603" s="104">
        <f>'BITÁCORA CALIDAD DE AGUA '!CA232</f>
        <v>0</v>
      </c>
      <c r="O603" s="104">
        <f>'BITÁCORA CALIDAD DE AGUA '!CD232</f>
        <v>0</v>
      </c>
      <c r="P603" s="98">
        <f>'BITÁCORA CALIDAD DE AGUA '!CG232</f>
        <v>0</v>
      </c>
      <c r="Q603" s="98">
        <f>'BITÁCORA CALIDAD DE AGUA '!CJ232</f>
        <v>0</v>
      </c>
      <c r="R603" s="98">
        <f>'BITÁCORA CALIDAD DE AGUA '!CM232</f>
        <v>0</v>
      </c>
      <c r="S603" s="98">
        <f>'BITÁCORA CALIDAD DE AGUA '!CP232</f>
        <v>0</v>
      </c>
      <c r="T603" s="135"/>
      <c r="U603" s="135"/>
      <c r="V603" s="135"/>
      <c r="W603" s="98">
        <f>INDEX('Tabla datos 1'!E603:V603,MATCH(DASHBOARD!$B$96,'Tabla datos 1'!$E$1:$V$1,0))</f>
        <v>0</v>
      </c>
      <c r="X603" s="98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6" customFormat="1" ht="12.2" customHeight="1" x14ac:dyDescent="0.25">
      <c r="A604" s="79">
        <v>603</v>
      </c>
      <c r="B604" s="97">
        <f t="shared" si="9"/>
        <v>46183</v>
      </c>
      <c r="C604" s="102" t="s">
        <v>138</v>
      </c>
      <c r="D604" s="99">
        <v>2</v>
      </c>
      <c r="E604" s="104">
        <f>'BITÁCORA CALIDAD DE AGUA '!AZ233</f>
        <v>0</v>
      </c>
      <c r="F604" s="104">
        <f>'BITÁCORA CALIDAD DE AGUA '!BC233</f>
        <v>0</v>
      </c>
      <c r="G604" s="104">
        <f>'BITÁCORA CALIDAD DE AGUA '!BF233</f>
        <v>0</v>
      </c>
      <c r="H604" s="104">
        <f>'BITÁCORA CALIDAD DE AGUA '!BI233</f>
        <v>0</v>
      </c>
      <c r="I604" s="104">
        <f>'BITÁCORA CALIDAD DE AGUA '!BL233</f>
        <v>0</v>
      </c>
      <c r="J604" s="104">
        <f>'BITÁCORA CALIDAD DE AGUA '!BO233</f>
        <v>0</v>
      </c>
      <c r="K604" s="104">
        <f>'BITÁCORA CALIDAD DE AGUA '!BR233</f>
        <v>0</v>
      </c>
      <c r="L604" s="104">
        <f>'BITÁCORA CALIDAD DE AGUA '!BU233</f>
        <v>0</v>
      </c>
      <c r="M604" s="104">
        <f>'BITÁCORA CALIDAD DE AGUA '!BX233</f>
        <v>0</v>
      </c>
      <c r="N604" s="104">
        <f>'BITÁCORA CALIDAD DE AGUA '!CA233</f>
        <v>0</v>
      </c>
      <c r="O604" s="104">
        <f>'BITÁCORA CALIDAD DE AGUA '!CD233</f>
        <v>0</v>
      </c>
      <c r="P604" s="98">
        <f>'BITÁCORA CALIDAD DE AGUA '!CG233</f>
        <v>0</v>
      </c>
      <c r="Q604" s="98">
        <f>'BITÁCORA CALIDAD DE AGUA '!CJ233</f>
        <v>0</v>
      </c>
      <c r="R604" s="98">
        <f>'BITÁCORA CALIDAD DE AGUA '!CM233</f>
        <v>0</v>
      </c>
      <c r="S604" s="98">
        <f>'BITÁCORA CALIDAD DE AGUA '!CP233</f>
        <v>0</v>
      </c>
      <c r="T604" s="135"/>
      <c r="U604" s="135"/>
      <c r="V604" s="135"/>
      <c r="W604" s="98">
        <f>INDEX('Tabla datos 1'!E604:V604,MATCH(DASHBOARD!$B$96,'Tabla datos 1'!$E$1:$V$1,0))</f>
        <v>0</v>
      </c>
      <c r="X604" s="98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6" customFormat="1" ht="12.2" customHeight="1" x14ac:dyDescent="0.25">
      <c r="A605" s="79">
        <v>604</v>
      </c>
      <c r="B605" s="97">
        <f t="shared" si="9"/>
        <v>46183</v>
      </c>
      <c r="C605" s="102" t="s">
        <v>139</v>
      </c>
      <c r="D605" s="99">
        <v>2</v>
      </c>
      <c r="E605" s="104">
        <f>'BITÁCORA CALIDAD DE AGUA '!AZ234</f>
        <v>0</v>
      </c>
      <c r="F605" s="104">
        <f>'BITÁCORA CALIDAD DE AGUA '!BC234</f>
        <v>0</v>
      </c>
      <c r="G605" s="104">
        <f>'BITÁCORA CALIDAD DE AGUA '!BF234</f>
        <v>0</v>
      </c>
      <c r="H605" s="104">
        <f>'BITÁCORA CALIDAD DE AGUA '!BI234</f>
        <v>0</v>
      </c>
      <c r="I605" s="104">
        <f>'BITÁCORA CALIDAD DE AGUA '!BL234</f>
        <v>0</v>
      </c>
      <c r="J605" s="104">
        <f>'BITÁCORA CALIDAD DE AGUA '!BO234</f>
        <v>0</v>
      </c>
      <c r="K605" s="104">
        <f>'BITÁCORA CALIDAD DE AGUA '!BR234</f>
        <v>0</v>
      </c>
      <c r="L605" s="104">
        <f>'BITÁCORA CALIDAD DE AGUA '!BU234</f>
        <v>0</v>
      </c>
      <c r="M605" s="104">
        <f>'BITÁCORA CALIDAD DE AGUA '!BX234</f>
        <v>0</v>
      </c>
      <c r="N605" s="104">
        <f>'BITÁCORA CALIDAD DE AGUA '!CA234</f>
        <v>0</v>
      </c>
      <c r="O605" s="104">
        <f>'BITÁCORA CALIDAD DE AGUA '!CD234</f>
        <v>0</v>
      </c>
      <c r="P605" s="98">
        <f>'BITÁCORA CALIDAD DE AGUA '!CG234</f>
        <v>0</v>
      </c>
      <c r="Q605" s="98">
        <f>'BITÁCORA CALIDAD DE AGUA '!CJ234</f>
        <v>0</v>
      </c>
      <c r="R605" s="98">
        <f>'BITÁCORA CALIDAD DE AGUA '!CM234</f>
        <v>0</v>
      </c>
      <c r="S605" s="98">
        <f>'BITÁCORA CALIDAD DE AGUA '!CP234</f>
        <v>0</v>
      </c>
      <c r="T605" s="135"/>
      <c r="U605" s="135"/>
      <c r="V605" s="135"/>
      <c r="W605" s="98">
        <f>INDEX('Tabla datos 1'!E605:V605,MATCH(DASHBOARD!$B$96,'Tabla datos 1'!$E$1:$V$1,0))</f>
        <v>0</v>
      </c>
      <c r="X605" s="98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6" customFormat="1" x14ac:dyDescent="0.25">
      <c r="A606" s="79">
        <v>605</v>
      </c>
      <c r="B606" s="97">
        <f t="shared" si="9"/>
        <v>46183</v>
      </c>
      <c r="C606" s="102" t="s">
        <v>140</v>
      </c>
      <c r="D606" s="99">
        <v>2</v>
      </c>
      <c r="E606" s="104">
        <f>'BITÁCORA CALIDAD DE AGUA '!AZ235</f>
        <v>0</v>
      </c>
      <c r="F606" s="104">
        <f>'BITÁCORA CALIDAD DE AGUA '!BC235</f>
        <v>0</v>
      </c>
      <c r="G606" s="104">
        <f>'BITÁCORA CALIDAD DE AGUA '!BF235</f>
        <v>0</v>
      </c>
      <c r="H606" s="104">
        <f>'BITÁCORA CALIDAD DE AGUA '!BI235</f>
        <v>0</v>
      </c>
      <c r="I606" s="104">
        <f>'BITÁCORA CALIDAD DE AGUA '!BL235</f>
        <v>0</v>
      </c>
      <c r="J606" s="104">
        <f>'BITÁCORA CALIDAD DE AGUA '!BO235</f>
        <v>0</v>
      </c>
      <c r="K606" s="104">
        <f>'BITÁCORA CALIDAD DE AGUA '!BR235</f>
        <v>0</v>
      </c>
      <c r="L606" s="104">
        <f>'BITÁCORA CALIDAD DE AGUA '!BU235</f>
        <v>0</v>
      </c>
      <c r="M606" s="104">
        <f>'BITÁCORA CALIDAD DE AGUA '!BX235</f>
        <v>0</v>
      </c>
      <c r="N606" s="104">
        <f>'BITÁCORA CALIDAD DE AGUA '!CA235</f>
        <v>0</v>
      </c>
      <c r="O606" s="104">
        <f>'BITÁCORA CALIDAD DE AGUA '!CD235</f>
        <v>0</v>
      </c>
      <c r="P606" s="98">
        <f>'BITÁCORA CALIDAD DE AGUA '!CG235</f>
        <v>0</v>
      </c>
      <c r="Q606" s="98">
        <f>'BITÁCORA CALIDAD DE AGUA '!CJ235</f>
        <v>0</v>
      </c>
      <c r="R606" s="98">
        <f>'BITÁCORA CALIDAD DE AGUA '!CM235</f>
        <v>0</v>
      </c>
      <c r="S606" s="98">
        <f>'BITÁCORA CALIDAD DE AGUA '!CP235</f>
        <v>0</v>
      </c>
      <c r="T606" s="135"/>
      <c r="U606" s="135"/>
      <c r="V606" s="135"/>
      <c r="W606" s="98">
        <f>INDEX('Tabla datos 1'!E606:V606,MATCH(DASHBOARD!$B$96,'Tabla datos 1'!$E$1:$V$1,0))</f>
        <v>0</v>
      </c>
      <c r="X606" s="98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6" customFormat="1" x14ac:dyDescent="0.25">
      <c r="A607" s="79">
        <v>606</v>
      </c>
      <c r="B607" s="97">
        <f t="shared" si="9"/>
        <v>46183</v>
      </c>
      <c r="C607" s="102" t="s">
        <v>141</v>
      </c>
      <c r="D607" s="99">
        <v>2</v>
      </c>
      <c r="E607" s="104">
        <f>'BITÁCORA CALIDAD DE AGUA '!AZ236</f>
        <v>0</v>
      </c>
      <c r="F607" s="104">
        <f>'BITÁCORA CALIDAD DE AGUA '!BC236</f>
        <v>0</v>
      </c>
      <c r="G607" s="104">
        <f>'BITÁCORA CALIDAD DE AGUA '!BF236</f>
        <v>0</v>
      </c>
      <c r="H607" s="104">
        <f>'BITÁCORA CALIDAD DE AGUA '!BI236</f>
        <v>0</v>
      </c>
      <c r="I607" s="104">
        <f>'BITÁCORA CALIDAD DE AGUA '!BL236</f>
        <v>0</v>
      </c>
      <c r="J607" s="104">
        <f>'BITÁCORA CALIDAD DE AGUA '!BO236</f>
        <v>0</v>
      </c>
      <c r="K607" s="104">
        <f>'BITÁCORA CALIDAD DE AGUA '!BR236</f>
        <v>0</v>
      </c>
      <c r="L607" s="104">
        <f>'BITÁCORA CALIDAD DE AGUA '!BU236</f>
        <v>0</v>
      </c>
      <c r="M607" s="104">
        <f>'BITÁCORA CALIDAD DE AGUA '!BX236</f>
        <v>0</v>
      </c>
      <c r="N607" s="104">
        <f>'BITÁCORA CALIDAD DE AGUA '!CA236</f>
        <v>0</v>
      </c>
      <c r="O607" s="104">
        <f>'BITÁCORA CALIDAD DE AGUA '!CD236</f>
        <v>0</v>
      </c>
      <c r="P607" s="98">
        <f>'BITÁCORA CALIDAD DE AGUA '!CG236</f>
        <v>0</v>
      </c>
      <c r="Q607" s="98">
        <f>'BITÁCORA CALIDAD DE AGUA '!CJ236</f>
        <v>0</v>
      </c>
      <c r="R607" s="98">
        <f>'BITÁCORA CALIDAD DE AGUA '!CM236</f>
        <v>0</v>
      </c>
      <c r="S607" s="98">
        <f>'BITÁCORA CALIDAD DE AGUA '!CP236</f>
        <v>0</v>
      </c>
      <c r="T607" s="135"/>
      <c r="U607" s="135"/>
      <c r="V607" s="135"/>
      <c r="W607" s="98">
        <f>INDEX('Tabla datos 1'!E607:V607,MATCH(DASHBOARD!$B$96,'Tabla datos 1'!$E$1:$V$1,0))</f>
        <v>0</v>
      </c>
      <c r="X607" s="98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6" customFormat="1" x14ac:dyDescent="0.25">
      <c r="A608" s="79">
        <v>607</v>
      </c>
      <c r="B608" s="97">
        <f t="shared" si="9"/>
        <v>46183</v>
      </c>
      <c r="C608" s="102" t="s">
        <v>142</v>
      </c>
      <c r="D608" s="99">
        <v>2</v>
      </c>
      <c r="E608" s="104">
        <f>'BITÁCORA CALIDAD DE AGUA '!AZ237</f>
        <v>2730</v>
      </c>
      <c r="F608" s="104">
        <f>'BITÁCORA CALIDAD DE AGUA '!BC237</f>
        <v>4230</v>
      </c>
      <c r="G608" s="104">
        <f>'BITÁCORA CALIDAD DE AGUA '!BF237</f>
        <v>4120</v>
      </c>
      <c r="H608" s="104">
        <f>'BITÁCORA CALIDAD DE AGUA '!BI237</f>
        <v>0</v>
      </c>
      <c r="I608" s="104">
        <f>'BITÁCORA CALIDAD DE AGUA '!BL237</f>
        <v>0</v>
      </c>
      <c r="J608" s="104">
        <f>'BITÁCORA CALIDAD DE AGUA '!BO237</f>
        <v>0</v>
      </c>
      <c r="K608" s="104">
        <f>'BITÁCORA CALIDAD DE AGUA '!BR237</f>
        <v>0</v>
      </c>
      <c r="L608" s="104">
        <f>'BITÁCORA CALIDAD DE AGUA '!BU237</f>
        <v>0</v>
      </c>
      <c r="M608" s="104">
        <f>'BITÁCORA CALIDAD DE AGUA '!BX237</f>
        <v>0</v>
      </c>
      <c r="N608" s="104">
        <f>'BITÁCORA CALIDAD DE AGUA '!CA237</f>
        <v>0</v>
      </c>
      <c r="O608" s="104">
        <f>'BITÁCORA CALIDAD DE AGUA '!CD237</f>
        <v>0</v>
      </c>
      <c r="P608" s="98">
        <f>'BITÁCORA CALIDAD DE AGUA '!CG237</f>
        <v>0</v>
      </c>
      <c r="Q608" s="98">
        <f>'BITÁCORA CALIDAD DE AGUA '!CJ237</f>
        <v>0</v>
      </c>
      <c r="R608" s="98">
        <f>'BITÁCORA CALIDAD DE AGUA '!CM237</f>
        <v>0</v>
      </c>
      <c r="S608" s="98">
        <f>'BITÁCORA CALIDAD DE AGUA '!CP237</f>
        <v>0</v>
      </c>
      <c r="T608" s="135"/>
      <c r="U608" s="135"/>
      <c r="V608" s="135"/>
      <c r="W608" s="98">
        <f>INDEX('Tabla datos 1'!E608:V608,MATCH(DASHBOARD!$B$96,'Tabla datos 1'!$E$1:$V$1,0))</f>
        <v>4120</v>
      </c>
      <c r="X608" s="98">
        <f>INDEX('Tabla datos 1'!E608:V608,MATCH(DASHBOARD!$B$275,'Tabla datos 1'!$E$1:$V$1,0))</f>
        <v>4120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6" customFormat="1" x14ac:dyDescent="0.25">
      <c r="A609" s="79">
        <v>608</v>
      </c>
      <c r="B609" s="97">
        <f t="shared" si="9"/>
        <v>46183</v>
      </c>
      <c r="C609" s="102" t="s">
        <v>143</v>
      </c>
      <c r="D609" s="99">
        <v>2</v>
      </c>
      <c r="E609" s="104">
        <f>'BITÁCORA CALIDAD DE AGUA '!AZ238</f>
        <v>3772</v>
      </c>
      <c r="F609" s="104">
        <f>'BITÁCORA CALIDAD DE AGUA '!BC238</f>
        <v>11978</v>
      </c>
      <c r="G609" s="104">
        <f>'BITÁCORA CALIDAD DE AGUA '!BF238</f>
        <v>1121</v>
      </c>
      <c r="H609" s="104">
        <f>'BITÁCORA CALIDAD DE AGUA '!BI238</f>
        <v>0</v>
      </c>
      <c r="I609" s="104">
        <f>'BITÁCORA CALIDAD DE AGUA '!BL238</f>
        <v>0</v>
      </c>
      <c r="J609" s="104">
        <f>'BITÁCORA CALIDAD DE AGUA '!BO238</f>
        <v>0</v>
      </c>
      <c r="K609" s="104">
        <f>'BITÁCORA CALIDAD DE AGUA '!BR238</f>
        <v>0</v>
      </c>
      <c r="L609" s="104">
        <f>'BITÁCORA CALIDAD DE AGUA '!BU238</f>
        <v>0</v>
      </c>
      <c r="M609" s="104">
        <f>'BITÁCORA CALIDAD DE AGUA '!BX238</f>
        <v>0</v>
      </c>
      <c r="N609" s="104">
        <f>'BITÁCORA CALIDAD DE AGUA '!CA238</f>
        <v>0</v>
      </c>
      <c r="O609" s="104">
        <f>'BITÁCORA CALIDAD DE AGUA '!CD238</f>
        <v>0</v>
      </c>
      <c r="P609" s="98">
        <f>'BITÁCORA CALIDAD DE AGUA '!CG238</f>
        <v>0</v>
      </c>
      <c r="Q609" s="98">
        <f>'BITÁCORA CALIDAD DE AGUA '!CJ238</f>
        <v>0</v>
      </c>
      <c r="R609" s="98">
        <f>'BITÁCORA CALIDAD DE AGUA '!CM238</f>
        <v>0</v>
      </c>
      <c r="S609" s="98">
        <f>'BITÁCORA CALIDAD DE AGUA '!CP238</f>
        <v>0</v>
      </c>
      <c r="T609" s="135"/>
      <c r="U609" s="135"/>
      <c r="V609" s="135"/>
      <c r="W609" s="98">
        <f>INDEX('Tabla datos 1'!E609:V609,MATCH(DASHBOARD!$B$96,'Tabla datos 1'!$E$1:$V$1,0))</f>
        <v>1121</v>
      </c>
      <c r="X609" s="98">
        <f>INDEX('Tabla datos 1'!E609:V609,MATCH(DASHBOARD!$B$275,'Tabla datos 1'!$E$1:$V$1,0))</f>
        <v>1121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09" customFormat="1" ht="15.75" thickBot="1" x14ac:dyDescent="0.3">
      <c r="A610" s="79">
        <v>609</v>
      </c>
      <c r="B610" s="97">
        <f t="shared" si="9"/>
        <v>46183</v>
      </c>
      <c r="C610" s="105" t="s">
        <v>144</v>
      </c>
      <c r="D610" s="106">
        <v>2</v>
      </c>
      <c r="E610" s="107">
        <f>'BITÁCORA CALIDAD DE AGUA '!AZ239</f>
        <v>0</v>
      </c>
      <c r="F610" s="107">
        <f>'BITÁCORA CALIDAD DE AGUA '!BC239</f>
        <v>0</v>
      </c>
      <c r="G610" s="107">
        <f>'BITÁCORA CALIDAD DE AGUA '!BF239</f>
        <v>0</v>
      </c>
      <c r="H610" s="107">
        <f>'BITÁCORA CALIDAD DE AGUA '!BI239</f>
        <v>0</v>
      </c>
      <c r="I610" s="107">
        <f>'BITÁCORA CALIDAD DE AGUA '!BL239</f>
        <v>0</v>
      </c>
      <c r="J610" s="107">
        <f>'BITÁCORA CALIDAD DE AGUA '!BO239</f>
        <v>0</v>
      </c>
      <c r="K610" s="107">
        <f>'BITÁCORA CALIDAD DE AGUA '!BR239</f>
        <v>0</v>
      </c>
      <c r="L610" s="107">
        <f>'BITÁCORA CALIDAD DE AGUA '!BU239</f>
        <v>0</v>
      </c>
      <c r="M610" s="107">
        <f>'BITÁCORA CALIDAD DE AGUA '!BX239</f>
        <v>0</v>
      </c>
      <c r="N610" s="107">
        <f>'BITÁCORA CALIDAD DE AGUA '!CA239</f>
        <v>0</v>
      </c>
      <c r="O610" s="107">
        <f>'BITÁCORA CALIDAD DE AGUA '!CD239</f>
        <v>0</v>
      </c>
      <c r="P610" s="108">
        <f>'BITÁCORA CALIDAD DE AGUA '!CG239</f>
        <v>0</v>
      </c>
      <c r="Q610" s="108">
        <f>'BITÁCORA CALIDAD DE AGUA '!CJ239</f>
        <v>0</v>
      </c>
      <c r="R610" s="108">
        <f>'BITÁCORA CALIDAD DE AGUA '!CM239</f>
        <v>0</v>
      </c>
      <c r="S610" s="108">
        <f>'BITÁCORA CALIDAD DE AGUA '!CP239</f>
        <v>0</v>
      </c>
      <c r="T610" s="136"/>
      <c r="U610" s="136"/>
      <c r="V610" s="136"/>
      <c r="W610" s="108">
        <f>INDEX('Tabla datos 1'!E610:V610,MATCH(DASHBOARD!$B$96,'Tabla datos 1'!$E$1:$V$1,0))</f>
        <v>0</v>
      </c>
      <c r="X610" s="108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6" customFormat="1" ht="12.2" customHeight="1" x14ac:dyDescent="0.25">
      <c r="A611" s="79">
        <v>610</v>
      </c>
      <c r="B611" s="118">
        <f t="shared" si="9"/>
        <v>46183</v>
      </c>
      <c r="C611" s="110" t="s">
        <v>125</v>
      </c>
      <c r="D611" s="115">
        <v>3</v>
      </c>
      <c r="E611" s="117">
        <f>'BITÁCORA CALIDAD DE AGUA '!BA219</f>
        <v>0</v>
      </c>
      <c r="F611" s="117">
        <f>'BITÁCORA CALIDAD DE AGUA '!BD219</f>
        <v>0</v>
      </c>
      <c r="G611" s="117">
        <f>'BITÁCORA CALIDAD DE AGUA '!BG219</f>
        <v>0</v>
      </c>
      <c r="H611" s="117">
        <f>'BITÁCORA CALIDAD DE AGUA '!BJ219</f>
        <v>0</v>
      </c>
      <c r="I611" s="117">
        <f>'BITÁCORA CALIDAD DE AGUA '!BM219</f>
        <v>0</v>
      </c>
      <c r="J611" s="117">
        <f>'BITÁCORA CALIDAD DE AGUA '!BP219</f>
        <v>0</v>
      </c>
      <c r="K611" s="117">
        <f>'BITÁCORA CALIDAD DE AGUA '!BE1525</f>
        <v>0</v>
      </c>
      <c r="L611" s="117">
        <f>'BITÁCORA CALIDAD DE AGUA '!BV219</f>
        <v>0</v>
      </c>
      <c r="M611" s="117">
        <f>'BITÁCORA CALIDAD DE AGUA '!BY219</f>
        <v>0</v>
      </c>
      <c r="N611" s="117">
        <f>'BITÁCORA CALIDAD DE AGUA '!CB219</f>
        <v>0</v>
      </c>
      <c r="O611" s="117">
        <f>'BITÁCORA CALIDAD DE AGUA '!CE219</f>
        <v>0</v>
      </c>
      <c r="P611" s="110">
        <f>'BITÁCORA CALIDAD DE AGUA '!CH219</f>
        <v>0</v>
      </c>
      <c r="Q611" s="110">
        <f>'BITÁCORA CALIDAD DE AGUA '!CK219</f>
        <v>0</v>
      </c>
      <c r="R611" s="110">
        <f>'BITÁCORA CALIDAD DE AGUA '!CN219</f>
        <v>0</v>
      </c>
      <c r="S611" s="110">
        <f>'BITÁCORA CALIDAD DE AGUA '!CQ219</f>
        <v>0</v>
      </c>
      <c r="T611" s="137"/>
      <c r="U611" s="137"/>
      <c r="V611" s="137"/>
      <c r="W611" s="110">
        <f>INDEX('Tabla datos 1'!E611:V611,MATCH(DASHBOARD!$B$96,'Tabla datos 1'!$E$1:$V$1,0))</f>
        <v>0</v>
      </c>
      <c r="X611" s="110">
        <f>INDEX('Tabla datos 1'!E611:V611,MATCH(DASHBOARD!$B$275,'Tabla datos 1'!$E$1:$V$1,0))</f>
        <v>0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6" customFormat="1" ht="12.2" customHeight="1" x14ac:dyDescent="0.25">
      <c r="A612" s="79">
        <v>611</v>
      </c>
      <c r="B612" s="118">
        <f t="shared" si="9"/>
        <v>46183</v>
      </c>
      <c r="C612" s="113" t="s">
        <v>8</v>
      </c>
      <c r="D612" s="119">
        <v>3</v>
      </c>
      <c r="E612" s="120">
        <f>'BITÁCORA CALIDAD DE AGUA '!BA220</f>
        <v>0</v>
      </c>
      <c r="F612" s="120">
        <f>'BITÁCORA CALIDAD DE AGUA '!BD220</f>
        <v>0</v>
      </c>
      <c r="G612" s="120">
        <f>'BITÁCORA CALIDAD DE AGUA '!BG220</f>
        <v>0</v>
      </c>
      <c r="H612" s="120">
        <f>'BITÁCORA CALIDAD DE AGUA '!BJ220</f>
        <v>0</v>
      </c>
      <c r="I612" s="120">
        <f>'BITÁCORA CALIDAD DE AGUA '!BM220</f>
        <v>0</v>
      </c>
      <c r="J612" s="120">
        <f>'BITÁCORA CALIDAD DE AGUA '!BP220</f>
        <v>0</v>
      </c>
      <c r="K612" s="120">
        <f>'BITÁCORA CALIDAD DE AGUA '!BE1526</f>
        <v>0</v>
      </c>
      <c r="L612" s="120">
        <f>'BITÁCORA CALIDAD DE AGUA '!BV220</f>
        <v>0</v>
      </c>
      <c r="M612" s="120">
        <f>'BITÁCORA CALIDAD DE AGUA '!BY220</f>
        <v>0</v>
      </c>
      <c r="N612" s="120">
        <f>'BITÁCORA CALIDAD DE AGUA '!CB220</f>
        <v>0</v>
      </c>
      <c r="O612" s="120">
        <f>'BITÁCORA CALIDAD DE AGUA '!CE220</f>
        <v>0</v>
      </c>
      <c r="P612" s="111">
        <f>'BITÁCORA CALIDAD DE AGUA '!CH220</f>
        <v>0</v>
      </c>
      <c r="Q612" s="111">
        <f>'BITÁCORA CALIDAD DE AGUA '!CK220</f>
        <v>0</v>
      </c>
      <c r="R612" s="111">
        <f>'BITÁCORA CALIDAD DE AGUA '!CN220</f>
        <v>0</v>
      </c>
      <c r="S612" s="111">
        <f>'BITÁCORA CALIDAD DE AGUA '!CQ220</f>
        <v>0</v>
      </c>
      <c r="T612" s="138"/>
      <c r="U612" s="138"/>
      <c r="V612" s="138"/>
      <c r="W612" s="111">
        <f>INDEX('Tabla datos 1'!E612:V612,MATCH(DASHBOARD!$B$96,'Tabla datos 1'!$E$1:$V$1,0))</f>
        <v>0</v>
      </c>
      <c r="X612" s="111">
        <f>INDEX('Tabla datos 1'!E612:V612,MATCH(DASHBOARD!$B$275,'Tabla datos 1'!$E$1:$V$1,0))</f>
        <v>0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6" customFormat="1" ht="12.2" customHeight="1" x14ac:dyDescent="0.25">
      <c r="A613" s="79">
        <v>612</v>
      </c>
      <c r="B613" s="118">
        <f t="shared" si="9"/>
        <v>46183</v>
      </c>
      <c r="C613" s="112" t="s">
        <v>126</v>
      </c>
      <c r="D613" s="119">
        <v>3</v>
      </c>
      <c r="E613" s="121">
        <f>'BITÁCORA CALIDAD DE AGUA '!BA221</f>
        <v>0</v>
      </c>
      <c r="F613" s="121">
        <f>'BITÁCORA CALIDAD DE AGUA '!BD221</f>
        <v>0</v>
      </c>
      <c r="G613" s="121">
        <f>'BITÁCORA CALIDAD DE AGUA '!BG221</f>
        <v>0</v>
      </c>
      <c r="H613" s="121">
        <f>'BITÁCORA CALIDAD DE AGUA '!BJ221</f>
        <v>0</v>
      </c>
      <c r="I613" s="121">
        <f>'BITÁCORA CALIDAD DE AGUA '!BM221</f>
        <v>0</v>
      </c>
      <c r="J613" s="121">
        <f>'BITÁCORA CALIDAD DE AGUA '!BP221</f>
        <v>0</v>
      </c>
      <c r="K613" s="121">
        <f>'BITÁCORA CALIDAD DE AGUA '!BE1527</f>
        <v>0</v>
      </c>
      <c r="L613" s="121">
        <f>'BITÁCORA CALIDAD DE AGUA '!BV221</f>
        <v>0</v>
      </c>
      <c r="M613" s="121">
        <f>'BITÁCORA CALIDAD DE AGUA '!BY221</f>
        <v>0</v>
      </c>
      <c r="N613" s="121">
        <f>'BITÁCORA CALIDAD DE AGUA '!CB221</f>
        <v>0</v>
      </c>
      <c r="O613" s="121">
        <f>'BITÁCORA CALIDAD DE AGUA '!CE221</f>
        <v>0</v>
      </c>
      <c r="P613" s="112">
        <f>'BITÁCORA CALIDAD DE AGUA '!CH221</f>
        <v>0</v>
      </c>
      <c r="Q613" s="112">
        <f>'BITÁCORA CALIDAD DE AGUA '!CK221</f>
        <v>0</v>
      </c>
      <c r="R613" s="112">
        <f>'BITÁCORA CALIDAD DE AGUA '!CN221</f>
        <v>0</v>
      </c>
      <c r="S613" s="112">
        <f>'BITÁCORA CALIDAD DE AGUA '!CQ221</f>
        <v>0</v>
      </c>
      <c r="T613" s="139"/>
      <c r="U613" s="139"/>
      <c r="V613" s="139"/>
      <c r="W613" s="112">
        <f>INDEX('Tabla datos 1'!E613:V613,MATCH(DASHBOARD!$B$96,'Tabla datos 1'!$E$1:$V$1,0))</f>
        <v>0</v>
      </c>
      <c r="X613" s="112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6" customFormat="1" ht="12.2" customHeight="1" x14ac:dyDescent="0.25">
      <c r="A614" s="79">
        <v>613</v>
      </c>
      <c r="B614" s="118">
        <f t="shared" si="9"/>
        <v>46183</v>
      </c>
      <c r="C614" s="112" t="s">
        <v>127</v>
      </c>
      <c r="D614" s="119">
        <v>3</v>
      </c>
      <c r="E614" s="122">
        <f>'BITÁCORA CALIDAD DE AGUA '!BA222</f>
        <v>0</v>
      </c>
      <c r="F614" s="122">
        <f>'BITÁCORA CALIDAD DE AGUA '!BD222</f>
        <v>0</v>
      </c>
      <c r="G614" s="122">
        <f>'BITÁCORA CALIDAD DE AGUA '!BG222</f>
        <v>0</v>
      </c>
      <c r="H614" s="122">
        <f>'BITÁCORA CALIDAD DE AGUA '!BJ222</f>
        <v>0</v>
      </c>
      <c r="I614" s="122">
        <f>'BITÁCORA CALIDAD DE AGUA '!BM222</f>
        <v>0</v>
      </c>
      <c r="J614" s="122">
        <f>'BITÁCORA CALIDAD DE AGUA '!BP222</f>
        <v>0</v>
      </c>
      <c r="K614" s="122">
        <f>'BITÁCORA CALIDAD DE AGUA '!BE1528</f>
        <v>0</v>
      </c>
      <c r="L614" s="122">
        <f>'BITÁCORA CALIDAD DE AGUA '!BV222</f>
        <v>0</v>
      </c>
      <c r="M614" s="122">
        <f>'BITÁCORA CALIDAD DE AGUA '!BY222</f>
        <v>0</v>
      </c>
      <c r="N614" s="122">
        <f>'BITÁCORA CALIDAD DE AGUA '!CB222</f>
        <v>0</v>
      </c>
      <c r="O614" s="122">
        <f>'BITÁCORA CALIDAD DE AGUA '!CE222</f>
        <v>0</v>
      </c>
      <c r="P614" s="113">
        <f>'BITÁCORA CALIDAD DE AGUA '!CH222</f>
        <v>0</v>
      </c>
      <c r="Q614" s="113">
        <f>'BITÁCORA CALIDAD DE AGUA '!CK222</f>
        <v>0</v>
      </c>
      <c r="R614" s="113">
        <f>'BITÁCORA CALIDAD DE AGUA '!CN222</f>
        <v>0</v>
      </c>
      <c r="S614" s="113">
        <f>'BITÁCORA CALIDAD DE AGUA '!CQ222</f>
        <v>0</v>
      </c>
      <c r="T614" s="140"/>
      <c r="U614" s="140"/>
      <c r="V614" s="140"/>
      <c r="W614" s="113">
        <f>INDEX('Tabla datos 1'!E614:V614,MATCH(DASHBOARD!$B$96,'Tabla datos 1'!$E$1:$V$1,0))</f>
        <v>0</v>
      </c>
      <c r="X614" s="113">
        <f>INDEX('Tabla datos 1'!E614:V614,MATCH(DASHBOARD!$B$275,'Tabla datos 1'!$E$1:$V$1,0))</f>
        <v>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6" customFormat="1" ht="12.2" customHeight="1" x14ac:dyDescent="0.25">
      <c r="A615" s="79">
        <v>614</v>
      </c>
      <c r="B615" s="118">
        <f t="shared" si="9"/>
        <v>46183</v>
      </c>
      <c r="C615" s="112" t="s">
        <v>128</v>
      </c>
      <c r="D615" s="119">
        <v>3</v>
      </c>
      <c r="E615" s="122">
        <f>'BITÁCORA CALIDAD DE AGUA '!BA223</f>
        <v>0</v>
      </c>
      <c r="F615" s="122">
        <f>'BITÁCORA CALIDAD DE AGUA '!BD223</f>
        <v>0</v>
      </c>
      <c r="G615" s="122">
        <f>'BITÁCORA CALIDAD DE AGUA '!BG223</f>
        <v>0</v>
      </c>
      <c r="H615" s="122">
        <f>'BITÁCORA CALIDAD DE AGUA '!BJ223</f>
        <v>0</v>
      </c>
      <c r="I615" s="122">
        <f>'BITÁCORA CALIDAD DE AGUA '!BM223</f>
        <v>0</v>
      </c>
      <c r="J615" s="122">
        <f>'BITÁCORA CALIDAD DE AGUA '!BP223</f>
        <v>0</v>
      </c>
      <c r="K615" s="122">
        <f>'BITÁCORA CALIDAD DE AGUA '!BE1529</f>
        <v>0</v>
      </c>
      <c r="L615" s="122">
        <f>'BITÁCORA CALIDAD DE AGUA '!BV223</f>
        <v>0</v>
      </c>
      <c r="M615" s="122">
        <f>'BITÁCORA CALIDAD DE AGUA '!BY223</f>
        <v>0</v>
      </c>
      <c r="N615" s="122">
        <f>'BITÁCORA CALIDAD DE AGUA '!CB223</f>
        <v>0</v>
      </c>
      <c r="O615" s="122">
        <f>'BITÁCORA CALIDAD DE AGUA '!CE223</f>
        <v>0</v>
      </c>
      <c r="P615" s="113">
        <f>'BITÁCORA CALIDAD DE AGUA '!CH223</f>
        <v>0</v>
      </c>
      <c r="Q615" s="113">
        <f>'BITÁCORA CALIDAD DE AGUA '!CK223</f>
        <v>0</v>
      </c>
      <c r="R615" s="113">
        <f>'BITÁCORA CALIDAD DE AGUA '!CN223</f>
        <v>0</v>
      </c>
      <c r="S615" s="113">
        <f>'BITÁCORA CALIDAD DE AGUA '!CQ223</f>
        <v>0</v>
      </c>
      <c r="T615" s="140"/>
      <c r="U615" s="140"/>
      <c r="V615" s="140"/>
      <c r="W615" s="113">
        <f>INDEX('Tabla datos 1'!E615:V615,MATCH(DASHBOARD!$B$96,'Tabla datos 1'!$E$1:$V$1,0))</f>
        <v>0</v>
      </c>
      <c r="X615" s="113">
        <f>INDEX('Tabla datos 1'!E615:V615,MATCH(DASHBOARD!$B$275,'Tabla datos 1'!$E$1:$V$1,0))</f>
        <v>0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6" customFormat="1" ht="12.2" customHeight="1" x14ac:dyDescent="0.25">
      <c r="A616" s="79">
        <v>615</v>
      </c>
      <c r="B616" s="118">
        <f t="shared" si="9"/>
        <v>46183</v>
      </c>
      <c r="C616" s="112" t="s">
        <v>129</v>
      </c>
      <c r="D616" s="119">
        <v>3</v>
      </c>
      <c r="E616" s="122">
        <f>'BITÁCORA CALIDAD DE AGUA '!BA224</f>
        <v>0</v>
      </c>
      <c r="F616" s="122">
        <f>'BITÁCORA CALIDAD DE AGUA '!BD224</f>
        <v>0</v>
      </c>
      <c r="G616" s="122">
        <f>'BITÁCORA CALIDAD DE AGUA '!BG224</f>
        <v>0</v>
      </c>
      <c r="H616" s="122">
        <f>'BITÁCORA CALIDAD DE AGUA '!BJ224</f>
        <v>0</v>
      </c>
      <c r="I616" s="122">
        <f>'BITÁCORA CALIDAD DE AGUA '!BM224</f>
        <v>0</v>
      </c>
      <c r="J616" s="122">
        <f>'BITÁCORA CALIDAD DE AGUA '!BP224</f>
        <v>0</v>
      </c>
      <c r="K616" s="122">
        <f>'BITÁCORA CALIDAD DE AGUA '!BE1530</f>
        <v>0</v>
      </c>
      <c r="L616" s="122">
        <f>'BITÁCORA CALIDAD DE AGUA '!BV224</f>
        <v>0</v>
      </c>
      <c r="M616" s="122">
        <f>'BITÁCORA CALIDAD DE AGUA '!BY224</f>
        <v>0</v>
      </c>
      <c r="N616" s="122">
        <f>'BITÁCORA CALIDAD DE AGUA '!CB224</f>
        <v>0</v>
      </c>
      <c r="O616" s="122">
        <f>'BITÁCORA CALIDAD DE AGUA '!CE224</f>
        <v>0</v>
      </c>
      <c r="P616" s="113">
        <f>'BITÁCORA CALIDAD DE AGUA '!CH224</f>
        <v>0</v>
      </c>
      <c r="Q616" s="113">
        <f>'BITÁCORA CALIDAD DE AGUA '!CK224</f>
        <v>0</v>
      </c>
      <c r="R616" s="113">
        <f>'BITÁCORA CALIDAD DE AGUA '!CN224</f>
        <v>0</v>
      </c>
      <c r="S616" s="113">
        <f>'BITÁCORA CALIDAD DE AGUA '!CQ224</f>
        <v>0</v>
      </c>
      <c r="T616" s="140"/>
      <c r="U616" s="140"/>
      <c r="V616" s="140"/>
      <c r="W616" s="113">
        <f>INDEX('Tabla datos 1'!E616:V616,MATCH(DASHBOARD!$B$96,'Tabla datos 1'!$E$1:$V$1,0))</f>
        <v>0</v>
      </c>
      <c r="X616" s="113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6" customFormat="1" ht="12.2" customHeight="1" x14ac:dyDescent="0.25">
      <c r="A617" s="79">
        <v>616</v>
      </c>
      <c r="B617" s="118">
        <f t="shared" si="9"/>
        <v>46183</v>
      </c>
      <c r="C617" s="112" t="s">
        <v>130</v>
      </c>
      <c r="D617" s="119">
        <v>3</v>
      </c>
      <c r="E617" s="122">
        <f>'BITÁCORA CALIDAD DE AGUA '!BA225</f>
        <v>0</v>
      </c>
      <c r="F617" s="122">
        <f>'BITÁCORA CALIDAD DE AGUA '!BD225</f>
        <v>0</v>
      </c>
      <c r="G617" s="122">
        <f>'BITÁCORA CALIDAD DE AGUA '!BG225</f>
        <v>0</v>
      </c>
      <c r="H617" s="122">
        <f>'BITÁCORA CALIDAD DE AGUA '!BJ225</f>
        <v>0</v>
      </c>
      <c r="I617" s="122">
        <f>'BITÁCORA CALIDAD DE AGUA '!BM225</f>
        <v>0</v>
      </c>
      <c r="J617" s="122">
        <f>'BITÁCORA CALIDAD DE AGUA '!BP225</f>
        <v>0</v>
      </c>
      <c r="K617" s="122">
        <f>'BITÁCORA CALIDAD DE AGUA '!BE1531</f>
        <v>0</v>
      </c>
      <c r="L617" s="122">
        <f>'BITÁCORA CALIDAD DE AGUA '!BV225</f>
        <v>0</v>
      </c>
      <c r="M617" s="122">
        <f>'BITÁCORA CALIDAD DE AGUA '!BY225</f>
        <v>0</v>
      </c>
      <c r="N617" s="122">
        <f>'BITÁCORA CALIDAD DE AGUA '!CB225</f>
        <v>0</v>
      </c>
      <c r="O617" s="122">
        <f>'BITÁCORA CALIDAD DE AGUA '!CE225</f>
        <v>0</v>
      </c>
      <c r="P617" s="113">
        <f>'BITÁCORA CALIDAD DE AGUA '!CH225</f>
        <v>0</v>
      </c>
      <c r="Q617" s="113">
        <f>'BITÁCORA CALIDAD DE AGUA '!CK225</f>
        <v>0</v>
      </c>
      <c r="R617" s="113">
        <f>'BITÁCORA CALIDAD DE AGUA '!CN225</f>
        <v>0</v>
      </c>
      <c r="S617" s="113">
        <f>'BITÁCORA CALIDAD DE AGUA '!CQ225</f>
        <v>0</v>
      </c>
      <c r="T617" s="140"/>
      <c r="U617" s="140"/>
      <c r="V617" s="140"/>
      <c r="W617" s="113">
        <f>INDEX('Tabla datos 1'!E617:V617,MATCH(DASHBOARD!$B$96,'Tabla datos 1'!$E$1:$V$1,0))</f>
        <v>0</v>
      </c>
      <c r="X617" s="113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6" customFormat="1" ht="12.2" customHeight="1" x14ac:dyDescent="0.25">
      <c r="A618" s="79">
        <v>617</v>
      </c>
      <c r="B618" s="118">
        <f t="shared" si="9"/>
        <v>46183</v>
      </c>
      <c r="C618" s="112" t="s">
        <v>131</v>
      </c>
      <c r="D618" s="119">
        <v>3</v>
      </c>
      <c r="E618" s="122">
        <f>'BITÁCORA CALIDAD DE AGUA '!BA226</f>
        <v>0</v>
      </c>
      <c r="F618" s="122">
        <f>'BITÁCORA CALIDAD DE AGUA '!BD226</f>
        <v>0</v>
      </c>
      <c r="G618" s="122">
        <f>'BITÁCORA CALIDAD DE AGUA '!BG226</f>
        <v>0</v>
      </c>
      <c r="H618" s="122">
        <f>'BITÁCORA CALIDAD DE AGUA '!BJ226</f>
        <v>0</v>
      </c>
      <c r="I618" s="122">
        <f>'BITÁCORA CALIDAD DE AGUA '!BM226</f>
        <v>0</v>
      </c>
      <c r="J618" s="122">
        <f>'BITÁCORA CALIDAD DE AGUA '!BP226</f>
        <v>0</v>
      </c>
      <c r="K618" s="122">
        <f>'BITÁCORA CALIDAD DE AGUA '!BE1532</f>
        <v>0</v>
      </c>
      <c r="L618" s="122">
        <f>'BITÁCORA CALIDAD DE AGUA '!BV226</f>
        <v>0</v>
      </c>
      <c r="M618" s="122">
        <f>'BITÁCORA CALIDAD DE AGUA '!BY226</f>
        <v>0</v>
      </c>
      <c r="N618" s="122">
        <f>'BITÁCORA CALIDAD DE AGUA '!CB226</f>
        <v>0</v>
      </c>
      <c r="O618" s="122">
        <f>'BITÁCORA CALIDAD DE AGUA '!CE226</f>
        <v>0</v>
      </c>
      <c r="P618" s="113">
        <f>'BITÁCORA CALIDAD DE AGUA '!CH226</f>
        <v>0</v>
      </c>
      <c r="Q618" s="113">
        <f>'BITÁCORA CALIDAD DE AGUA '!CK226</f>
        <v>0</v>
      </c>
      <c r="R618" s="113">
        <f>'BITÁCORA CALIDAD DE AGUA '!CN226</f>
        <v>0</v>
      </c>
      <c r="S618" s="113">
        <f>'BITÁCORA CALIDAD DE AGUA '!CQ226</f>
        <v>0</v>
      </c>
      <c r="T618" s="140"/>
      <c r="U618" s="140"/>
      <c r="V618" s="140"/>
      <c r="W618" s="113">
        <f>INDEX('Tabla datos 1'!E618:V618,MATCH(DASHBOARD!$B$96,'Tabla datos 1'!$E$1:$V$1,0))</f>
        <v>0</v>
      </c>
      <c r="X618" s="113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6" customFormat="1" ht="12.2" customHeight="1" x14ac:dyDescent="0.25">
      <c r="A619" s="79">
        <v>618</v>
      </c>
      <c r="B619" s="118">
        <f t="shared" si="9"/>
        <v>46183</v>
      </c>
      <c r="C619" s="112" t="s">
        <v>132</v>
      </c>
      <c r="D619" s="119">
        <v>3</v>
      </c>
      <c r="E619" s="122">
        <f>'BITÁCORA CALIDAD DE AGUA '!BA227</f>
        <v>0</v>
      </c>
      <c r="F619" s="122">
        <f>'BITÁCORA CALIDAD DE AGUA '!BD227</f>
        <v>0</v>
      </c>
      <c r="G619" s="122">
        <f>'BITÁCORA CALIDAD DE AGUA '!BG227</f>
        <v>0</v>
      </c>
      <c r="H619" s="122">
        <f>'BITÁCORA CALIDAD DE AGUA '!BJ227</f>
        <v>0</v>
      </c>
      <c r="I619" s="122">
        <f>'BITÁCORA CALIDAD DE AGUA '!BM227</f>
        <v>0</v>
      </c>
      <c r="J619" s="122">
        <f>'BITÁCORA CALIDAD DE AGUA '!BP227</f>
        <v>0</v>
      </c>
      <c r="K619" s="122">
        <f>'BITÁCORA CALIDAD DE AGUA '!BE1533</f>
        <v>0</v>
      </c>
      <c r="L619" s="122">
        <f>'BITÁCORA CALIDAD DE AGUA '!BV227</f>
        <v>0</v>
      </c>
      <c r="M619" s="122">
        <f>'BITÁCORA CALIDAD DE AGUA '!BY227</f>
        <v>0</v>
      </c>
      <c r="N619" s="122">
        <f>'BITÁCORA CALIDAD DE AGUA '!CB227</f>
        <v>0</v>
      </c>
      <c r="O619" s="122">
        <f>'BITÁCORA CALIDAD DE AGUA '!CE227</f>
        <v>0</v>
      </c>
      <c r="P619" s="113">
        <f>'BITÁCORA CALIDAD DE AGUA '!CH227</f>
        <v>0</v>
      </c>
      <c r="Q619" s="113">
        <f>'BITÁCORA CALIDAD DE AGUA '!CK227</f>
        <v>0</v>
      </c>
      <c r="R619" s="113">
        <f>'BITÁCORA CALIDAD DE AGUA '!CN227</f>
        <v>0</v>
      </c>
      <c r="S619" s="113">
        <f>'BITÁCORA CALIDAD DE AGUA '!CQ227</f>
        <v>0</v>
      </c>
      <c r="T619" s="140"/>
      <c r="U619" s="140"/>
      <c r="V619" s="140"/>
      <c r="W619" s="113">
        <f>INDEX('Tabla datos 1'!E619:V619,MATCH(DASHBOARD!$B$96,'Tabla datos 1'!$E$1:$V$1,0))</f>
        <v>0</v>
      </c>
      <c r="X619" s="113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6" customFormat="1" ht="12.2" customHeight="1" x14ac:dyDescent="0.25">
      <c r="A620" s="79">
        <v>619</v>
      </c>
      <c r="B620" s="118">
        <f t="shared" si="9"/>
        <v>46183</v>
      </c>
      <c r="C620" s="112" t="s">
        <v>133</v>
      </c>
      <c r="D620" s="119">
        <v>3</v>
      </c>
      <c r="E620" s="122">
        <f>'BITÁCORA CALIDAD DE AGUA '!BA228</f>
        <v>0</v>
      </c>
      <c r="F620" s="122">
        <f>'BITÁCORA CALIDAD DE AGUA '!BD228</f>
        <v>0</v>
      </c>
      <c r="G620" s="122">
        <f>'BITÁCORA CALIDAD DE AGUA '!BG228</f>
        <v>0</v>
      </c>
      <c r="H620" s="122">
        <f>'BITÁCORA CALIDAD DE AGUA '!BJ228</f>
        <v>0</v>
      </c>
      <c r="I620" s="122">
        <f>'BITÁCORA CALIDAD DE AGUA '!BM228</f>
        <v>0</v>
      </c>
      <c r="J620" s="122">
        <f>'BITÁCORA CALIDAD DE AGUA '!BP228</f>
        <v>0</v>
      </c>
      <c r="K620" s="122">
        <f>'BITÁCORA CALIDAD DE AGUA '!BE1534</f>
        <v>0</v>
      </c>
      <c r="L620" s="122">
        <f>'BITÁCORA CALIDAD DE AGUA '!BV228</f>
        <v>0</v>
      </c>
      <c r="M620" s="122">
        <f>'BITÁCORA CALIDAD DE AGUA '!BY228</f>
        <v>0</v>
      </c>
      <c r="N620" s="122">
        <f>'BITÁCORA CALIDAD DE AGUA '!CB228</f>
        <v>0</v>
      </c>
      <c r="O620" s="122">
        <f>'BITÁCORA CALIDAD DE AGUA '!CE228</f>
        <v>0</v>
      </c>
      <c r="P620" s="113">
        <f>'BITÁCORA CALIDAD DE AGUA '!CH228</f>
        <v>0</v>
      </c>
      <c r="Q620" s="113">
        <f>'BITÁCORA CALIDAD DE AGUA '!CK228</f>
        <v>0</v>
      </c>
      <c r="R620" s="113">
        <f>'BITÁCORA CALIDAD DE AGUA '!CN228</f>
        <v>0</v>
      </c>
      <c r="S620" s="113">
        <f>'BITÁCORA CALIDAD DE AGUA '!CQ228</f>
        <v>0</v>
      </c>
      <c r="T620" s="140"/>
      <c r="U620" s="140"/>
      <c r="V620" s="140"/>
      <c r="W620" s="113">
        <f>INDEX('Tabla datos 1'!E620:V620,MATCH(DASHBOARD!$B$96,'Tabla datos 1'!$E$1:$V$1,0))</f>
        <v>0</v>
      </c>
      <c r="X620" s="113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6" customFormat="1" ht="12.2" customHeight="1" x14ac:dyDescent="0.25">
      <c r="A621" s="79">
        <v>620</v>
      </c>
      <c r="B621" s="118">
        <f t="shared" si="9"/>
        <v>46183</v>
      </c>
      <c r="C621" s="112" t="s">
        <v>134</v>
      </c>
      <c r="D621" s="119">
        <v>3</v>
      </c>
      <c r="E621" s="122">
        <f>'BITÁCORA CALIDAD DE AGUA '!BA229</f>
        <v>0</v>
      </c>
      <c r="F621" s="122">
        <f>'BITÁCORA CALIDAD DE AGUA '!BD229</f>
        <v>0</v>
      </c>
      <c r="G621" s="122">
        <f>'BITÁCORA CALIDAD DE AGUA '!BG229</f>
        <v>0</v>
      </c>
      <c r="H621" s="122">
        <f>'BITÁCORA CALIDAD DE AGUA '!BJ229</f>
        <v>0</v>
      </c>
      <c r="I621" s="122">
        <f>'BITÁCORA CALIDAD DE AGUA '!BM229</f>
        <v>0</v>
      </c>
      <c r="J621" s="122">
        <f>'BITÁCORA CALIDAD DE AGUA '!BP229</f>
        <v>0</v>
      </c>
      <c r="K621" s="122">
        <f>'BITÁCORA CALIDAD DE AGUA '!BE1535</f>
        <v>0</v>
      </c>
      <c r="L621" s="122">
        <f>'BITÁCORA CALIDAD DE AGUA '!BV229</f>
        <v>0</v>
      </c>
      <c r="M621" s="122">
        <f>'BITÁCORA CALIDAD DE AGUA '!BY229</f>
        <v>0</v>
      </c>
      <c r="N621" s="122">
        <f>'BITÁCORA CALIDAD DE AGUA '!CB229</f>
        <v>0</v>
      </c>
      <c r="O621" s="122">
        <f>'BITÁCORA CALIDAD DE AGUA '!CE229</f>
        <v>0</v>
      </c>
      <c r="P621" s="113">
        <f>'BITÁCORA CALIDAD DE AGUA '!CH229</f>
        <v>0</v>
      </c>
      <c r="Q621" s="113">
        <f>'BITÁCORA CALIDAD DE AGUA '!CK229</f>
        <v>0</v>
      </c>
      <c r="R621" s="113">
        <f>'BITÁCORA CALIDAD DE AGUA '!CN229</f>
        <v>0</v>
      </c>
      <c r="S621" s="113">
        <f>'BITÁCORA CALIDAD DE AGUA '!CQ229</f>
        <v>0</v>
      </c>
      <c r="T621" s="140"/>
      <c r="U621" s="140"/>
      <c r="V621" s="140"/>
      <c r="W621" s="113">
        <f>INDEX('Tabla datos 1'!E621:V621,MATCH(DASHBOARD!$B$96,'Tabla datos 1'!$E$1:$V$1,0))</f>
        <v>0</v>
      </c>
      <c r="X621" s="113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6" customFormat="1" ht="12.2" customHeight="1" x14ac:dyDescent="0.25">
      <c r="A622" s="79">
        <v>621</v>
      </c>
      <c r="B622" s="118">
        <f t="shared" si="9"/>
        <v>46183</v>
      </c>
      <c r="C622" s="112" t="s">
        <v>135</v>
      </c>
      <c r="D622" s="119">
        <v>3</v>
      </c>
      <c r="E622" s="122">
        <f>'BITÁCORA CALIDAD DE AGUA '!BA230</f>
        <v>0</v>
      </c>
      <c r="F622" s="122">
        <f>'BITÁCORA CALIDAD DE AGUA '!BD230</f>
        <v>0</v>
      </c>
      <c r="G622" s="122">
        <f>'BITÁCORA CALIDAD DE AGUA '!BG230</f>
        <v>0</v>
      </c>
      <c r="H622" s="122">
        <f>'BITÁCORA CALIDAD DE AGUA '!BJ230</f>
        <v>0</v>
      </c>
      <c r="I622" s="122">
        <f>'BITÁCORA CALIDAD DE AGUA '!BM230</f>
        <v>0</v>
      </c>
      <c r="J622" s="122">
        <f>'BITÁCORA CALIDAD DE AGUA '!BP230</f>
        <v>0</v>
      </c>
      <c r="K622" s="122">
        <f>'BITÁCORA CALIDAD DE AGUA '!BE1536</f>
        <v>0</v>
      </c>
      <c r="L622" s="122">
        <f>'BITÁCORA CALIDAD DE AGUA '!BV230</f>
        <v>0</v>
      </c>
      <c r="M622" s="122">
        <f>'BITÁCORA CALIDAD DE AGUA '!BY230</f>
        <v>0</v>
      </c>
      <c r="N622" s="122">
        <f>'BITÁCORA CALIDAD DE AGUA '!CB230</f>
        <v>0</v>
      </c>
      <c r="O622" s="122">
        <f>'BITÁCORA CALIDAD DE AGUA '!CE230</f>
        <v>0</v>
      </c>
      <c r="P622" s="113">
        <f>'BITÁCORA CALIDAD DE AGUA '!CH230</f>
        <v>0</v>
      </c>
      <c r="Q622" s="113">
        <f>'BITÁCORA CALIDAD DE AGUA '!CK230</f>
        <v>0</v>
      </c>
      <c r="R622" s="113">
        <f>'BITÁCORA CALIDAD DE AGUA '!CN230</f>
        <v>0</v>
      </c>
      <c r="S622" s="113">
        <f>'BITÁCORA CALIDAD DE AGUA '!CQ230</f>
        <v>0</v>
      </c>
      <c r="T622" s="140"/>
      <c r="U622" s="140"/>
      <c r="V622" s="140"/>
      <c r="W622" s="113">
        <f>INDEX('Tabla datos 1'!E622:V622,MATCH(DASHBOARD!$B$96,'Tabla datos 1'!$E$1:$V$1,0))</f>
        <v>0</v>
      </c>
      <c r="X622" s="113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6" customFormat="1" ht="12.2" customHeight="1" x14ac:dyDescent="0.25">
      <c r="A623" s="79">
        <v>622</v>
      </c>
      <c r="B623" s="118">
        <f t="shared" si="9"/>
        <v>46183</v>
      </c>
      <c r="C623" s="112" t="s">
        <v>136</v>
      </c>
      <c r="D623" s="119">
        <v>3</v>
      </c>
      <c r="E623" s="122">
        <f>'BITÁCORA CALIDAD DE AGUA '!BA231</f>
        <v>0</v>
      </c>
      <c r="F623" s="122">
        <f>'BITÁCORA CALIDAD DE AGUA '!BD231</f>
        <v>0</v>
      </c>
      <c r="G623" s="122">
        <f>'BITÁCORA CALIDAD DE AGUA '!BG231</f>
        <v>0</v>
      </c>
      <c r="H623" s="122">
        <f>'BITÁCORA CALIDAD DE AGUA '!BJ231</f>
        <v>0</v>
      </c>
      <c r="I623" s="122">
        <f>'BITÁCORA CALIDAD DE AGUA '!BM231</f>
        <v>0</v>
      </c>
      <c r="J623" s="122">
        <f>'BITÁCORA CALIDAD DE AGUA '!BP231</f>
        <v>0</v>
      </c>
      <c r="K623" s="122">
        <f>'BITÁCORA CALIDAD DE AGUA '!BE1537</f>
        <v>0</v>
      </c>
      <c r="L623" s="122">
        <f>'BITÁCORA CALIDAD DE AGUA '!BV231</f>
        <v>0</v>
      </c>
      <c r="M623" s="122">
        <f>'BITÁCORA CALIDAD DE AGUA '!BY231</f>
        <v>0</v>
      </c>
      <c r="N623" s="122">
        <f>'BITÁCORA CALIDAD DE AGUA '!CB231</f>
        <v>0</v>
      </c>
      <c r="O623" s="122">
        <f>'BITÁCORA CALIDAD DE AGUA '!CE231</f>
        <v>0</v>
      </c>
      <c r="P623" s="113">
        <f>'BITÁCORA CALIDAD DE AGUA '!CH231</f>
        <v>0</v>
      </c>
      <c r="Q623" s="113">
        <f>'BITÁCORA CALIDAD DE AGUA '!CK231</f>
        <v>0</v>
      </c>
      <c r="R623" s="113">
        <f>'BITÁCORA CALIDAD DE AGUA '!CN231</f>
        <v>0</v>
      </c>
      <c r="S623" s="113">
        <f>'BITÁCORA CALIDAD DE AGUA '!CQ231</f>
        <v>0</v>
      </c>
      <c r="T623" s="140"/>
      <c r="U623" s="140"/>
      <c r="V623" s="140"/>
      <c r="W623" s="113">
        <f>INDEX('Tabla datos 1'!E623:V623,MATCH(DASHBOARD!$B$96,'Tabla datos 1'!$E$1:$V$1,0))</f>
        <v>0</v>
      </c>
      <c r="X623" s="113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6" customFormat="1" ht="12.2" customHeight="1" x14ac:dyDescent="0.25">
      <c r="A624" s="79">
        <v>623</v>
      </c>
      <c r="B624" s="118">
        <f t="shared" si="9"/>
        <v>46183</v>
      </c>
      <c r="C624" s="112" t="s">
        <v>137</v>
      </c>
      <c r="D624" s="119">
        <v>3</v>
      </c>
      <c r="E624" s="122">
        <f>'BITÁCORA CALIDAD DE AGUA '!BA232</f>
        <v>0</v>
      </c>
      <c r="F624" s="122">
        <f>'BITÁCORA CALIDAD DE AGUA '!BD232</f>
        <v>0</v>
      </c>
      <c r="G624" s="122">
        <f>'BITÁCORA CALIDAD DE AGUA '!BG232</f>
        <v>0</v>
      </c>
      <c r="H624" s="122">
        <f>'BITÁCORA CALIDAD DE AGUA '!BJ232</f>
        <v>0</v>
      </c>
      <c r="I624" s="122">
        <f>'BITÁCORA CALIDAD DE AGUA '!BM232</f>
        <v>0</v>
      </c>
      <c r="J624" s="122">
        <f>'BITÁCORA CALIDAD DE AGUA '!BP232</f>
        <v>0</v>
      </c>
      <c r="K624" s="122">
        <f>'BITÁCORA CALIDAD DE AGUA '!BE1538</f>
        <v>0</v>
      </c>
      <c r="L624" s="122">
        <f>'BITÁCORA CALIDAD DE AGUA '!BV232</f>
        <v>0</v>
      </c>
      <c r="M624" s="122">
        <f>'BITÁCORA CALIDAD DE AGUA '!BY232</f>
        <v>0</v>
      </c>
      <c r="N624" s="122">
        <f>'BITÁCORA CALIDAD DE AGUA '!CB232</f>
        <v>0</v>
      </c>
      <c r="O624" s="122">
        <f>'BITÁCORA CALIDAD DE AGUA '!CE232</f>
        <v>0</v>
      </c>
      <c r="P624" s="113">
        <f>'BITÁCORA CALIDAD DE AGUA '!CH232</f>
        <v>0</v>
      </c>
      <c r="Q624" s="113">
        <f>'BITÁCORA CALIDAD DE AGUA '!CK232</f>
        <v>0</v>
      </c>
      <c r="R624" s="113">
        <f>'BITÁCORA CALIDAD DE AGUA '!CN232</f>
        <v>0</v>
      </c>
      <c r="S624" s="113">
        <f>'BITÁCORA CALIDAD DE AGUA '!CQ232</f>
        <v>0</v>
      </c>
      <c r="T624" s="140"/>
      <c r="U624" s="140"/>
      <c r="V624" s="140"/>
      <c r="W624" s="113">
        <f>INDEX('Tabla datos 1'!E624:V624,MATCH(DASHBOARD!$B$96,'Tabla datos 1'!$E$1:$V$1,0))</f>
        <v>0</v>
      </c>
      <c r="X624" s="113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6" customFormat="1" ht="12.2" customHeight="1" x14ac:dyDescent="0.25">
      <c r="A625" s="79">
        <v>624</v>
      </c>
      <c r="B625" s="118">
        <f t="shared" si="9"/>
        <v>46183</v>
      </c>
      <c r="C625" s="112" t="s">
        <v>138</v>
      </c>
      <c r="D625" s="119">
        <v>3</v>
      </c>
      <c r="E625" s="122">
        <f>'BITÁCORA CALIDAD DE AGUA '!BA233</f>
        <v>0</v>
      </c>
      <c r="F625" s="122">
        <f>'BITÁCORA CALIDAD DE AGUA '!BD233</f>
        <v>0</v>
      </c>
      <c r="G625" s="122">
        <f>'BITÁCORA CALIDAD DE AGUA '!BG233</f>
        <v>0</v>
      </c>
      <c r="H625" s="122">
        <f>'BITÁCORA CALIDAD DE AGUA '!BJ233</f>
        <v>0</v>
      </c>
      <c r="I625" s="122">
        <f>'BITÁCORA CALIDAD DE AGUA '!BM233</f>
        <v>0</v>
      </c>
      <c r="J625" s="122">
        <f>'BITÁCORA CALIDAD DE AGUA '!BP233</f>
        <v>0</v>
      </c>
      <c r="K625" s="122">
        <f>'BITÁCORA CALIDAD DE AGUA '!BE1539</f>
        <v>0</v>
      </c>
      <c r="L625" s="122">
        <f>'BITÁCORA CALIDAD DE AGUA '!BV233</f>
        <v>0</v>
      </c>
      <c r="M625" s="122">
        <f>'BITÁCORA CALIDAD DE AGUA '!BY233</f>
        <v>0</v>
      </c>
      <c r="N625" s="122">
        <f>'BITÁCORA CALIDAD DE AGUA '!CB233</f>
        <v>0</v>
      </c>
      <c r="O625" s="122">
        <f>'BITÁCORA CALIDAD DE AGUA '!CE233</f>
        <v>0</v>
      </c>
      <c r="P625" s="113">
        <f>'BITÁCORA CALIDAD DE AGUA '!CH233</f>
        <v>0</v>
      </c>
      <c r="Q625" s="113">
        <f>'BITÁCORA CALIDAD DE AGUA '!CK233</f>
        <v>0</v>
      </c>
      <c r="R625" s="113">
        <f>'BITÁCORA CALIDAD DE AGUA '!CN233</f>
        <v>0</v>
      </c>
      <c r="S625" s="113">
        <f>'BITÁCORA CALIDAD DE AGUA '!CQ233</f>
        <v>0</v>
      </c>
      <c r="T625" s="140"/>
      <c r="U625" s="140"/>
      <c r="V625" s="140"/>
      <c r="W625" s="113">
        <f>INDEX('Tabla datos 1'!E625:V625,MATCH(DASHBOARD!$B$96,'Tabla datos 1'!$E$1:$V$1,0))</f>
        <v>0</v>
      </c>
      <c r="X625" s="113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6" customFormat="1" ht="12.2" customHeight="1" x14ac:dyDescent="0.25">
      <c r="A626" s="79">
        <v>625</v>
      </c>
      <c r="B626" s="118">
        <f t="shared" si="9"/>
        <v>46183</v>
      </c>
      <c r="C626" s="112" t="s">
        <v>139</v>
      </c>
      <c r="D626" s="119">
        <v>3</v>
      </c>
      <c r="E626" s="122">
        <f>'BITÁCORA CALIDAD DE AGUA '!BA234</f>
        <v>0</v>
      </c>
      <c r="F626" s="122">
        <f>'BITÁCORA CALIDAD DE AGUA '!BD234</f>
        <v>0</v>
      </c>
      <c r="G626" s="122">
        <f>'BITÁCORA CALIDAD DE AGUA '!BG234</f>
        <v>0</v>
      </c>
      <c r="H626" s="122">
        <f>'BITÁCORA CALIDAD DE AGUA '!BJ234</f>
        <v>0</v>
      </c>
      <c r="I626" s="122">
        <f>'BITÁCORA CALIDAD DE AGUA '!BM234</f>
        <v>0</v>
      </c>
      <c r="J626" s="122">
        <f>'BITÁCORA CALIDAD DE AGUA '!BP234</f>
        <v>0</v>
      </c>
      <c r="K626" s="122">
        <f>'BITÁCORA CALIDAD DE AGUA '!BE1540</f>
        <v>0</v>
      </c>
      <c r="L626" s="122">
        <f>'BITÁCORA CALIDAD DE AGUA '!BV234</f>
        <v>0</v>
      </c>
      <c r="M626" s="122">
        <f>'BITÁCORA CALIDAD DE AGUA '!BY234</f>
        <v>0</v>
      </c>
      <c r="N626" s="122">
        <f>'BITÁCORA CALIDAD DE AGUA '!CB234</f>
        <v>0</v>
      </c>
      <c r="O626" s="122">
        <f>'BITÁCORA CALIDAD DE AGUA '!CE234</f>
        <v>0</v>
      </c>
      <c r="P626" s="113">
        <f>'BITÁCORA CALIDAD DE AGUA '!CH234</f>
        <v>0</v>
      </c>
      <c r="Q626" s="113">
        <f>'BITÁCORA CALIDAD DE AGUA '!CK234</f>
        <v>0</v>
      </c>
      <c r="R626" s="113">
        <f>'BITÁCORA CALIDAD DE AGUA '!CN234</f>
        <v>0</v>
      </c>
      <c r="S626" s="113">
        <f>'BITÁCORA CALIDAD DE AGUA '!CQ234</f>
        <v>0</v>
      </c>
      <c r="T626" s="140"/>
      <c r="U626" s="140"/>
      <c r="V626" s="140"/>
      <c r="W626" s="113">
        <f>INDEX('Tabla datos 1'!E626:V626,MATCH(DASHBOARD!$B$96,'Tabla datos 1'!$E$1:$V$1,0))</f>
        <v>0</v>
      </c>
      <c r="X626" s="113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6" customFormat="1" x14ac:dyDescent="0.25">
      <c r="A627" s="79">
        <v>626</v>
      </c>
      <c r="B627" s="118">
        <f t="shared" si="9"/>
        <v>46183</v>
      </c>
      <c r="C627" s="112" t="s">
        <v>140</v>
      </c>
      <c r="D627" s="119">
        <v>3</v>
      </c>
      <c r="E627" s="122">
        <f>'BITÁCORA CALIDAD DE AGUA '!BA235</f>
        <v>0</v>
      </c>
      <c r="F627" s="122">
        <f>'BITÁCORA CALIDAD DE AGUA '!BD235</f>
        <v>0</v>
      </c>
      <c r="G627" s="122">
        <f>'BITÁCORA CALIDAD DE AGUA '!BG235</f>
        <v>0</v>
      </c>
      <c r="H627" s="122">
        <f>'BITÁCORA CALIDAD DE AGUA '!BJ235</f>
        <v>0</v>
      </c>
      <c r="I627" s="122">
        <f>'BITÁCORA CALIDAD DE AGUA '!BM235</f>
        <v>0</v>
      </c>
      <c r="J627" s="122">
        <f>'BITÁCORA CALIDAD DE AGUA '!BP235</f>
        <v>0</v>
      </c>
      <c r="K627" s="122">
        <f>'BITÁCORA CALIDAD DE AGUA '!BE1541</f>
        <v>0</v>
      </c>
      <c r="L627" s="122">
        <f>'BITÁCORA CALIDAD DE AGUA '!BV235</f>
        <v>0</v>
      </c>
      <c r="M627" s="122">
        <f>'BITÁCORA CALIDAD DE AGUA '!BY235</f>
        <v>0</v>
      </c>
      <c r="N627" s="122">
        <f>'BITÁCORA CALIDAD DE AGUA '!CB235</f>
        <v>0</v>
      </c>
      <c r="O627" s="122">
        <f>'BITÁCORA CALIDAD DE AGUA '!CE235</f>
        <v>0</v>
      </c>
      <c r="P627" s="113">
        <f>'BITÁCORA CALIDAD DE AGUA '!CH235</f>
        <v>0</v>
      </c>
      <c r="Q627" s="113">
        <f>'BITÁCORA CALIDAD DE AGUA '!CK235</f>
        <v>0</v>
      </c>
      <c r="R627" s="113">
        <f>'BITÁCORA CALIDAD DE AGUA '!CN235</f>
        <v>0</v>
      </c>
      <c r="S627" s="113">
        <f>'BITÁCORA CALIDAD DE AGUA '!CQ235</f>
        <v>0</v>
      </c>
      <c r="T627" s="140"/>
      <c r="U627" s="140"/>
      <c r="V627" s="140"/>
      <c r="W627" s="113">
        <f>INDEX('Tabla datos 1'!E627:V627,MATCH(DASHBOARD!$B$96,'Tabla datos 1'!$E$1:$V$1,0))</f>
        <v>0</v>
      </c>
      <c r="X627" s="113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6" customFormat="1" x14ac:dyDescent="0.25">
      <c r="A628" s="79">
        <v>627</v>
      </c>
      <c r="B628" s="118">
        <f t="shared" si="9"/>
        <v>46183</v>
      </c>
      <c r="C628" s="112" t="s">
        <v>141</v>
      </c>
      <c r="D628" s="119">
        <v>3</v>
      </c>
      <c r="E628" s="122">
        <f>'BITÁCORA CALIDAD DE AGUA '!BA236</f>
        <v>0</v>
      </c>
      <c r="F628" s="122">
        <f>'BITÁCORA CALIDAD DE AGUA '!BD236</f>
        <v>0</v>
      </c>
      <c r="G628" s="122">
        <f>'BITÁCORA CALIDAD DE AGUA '!BG236</f>
        <v>0</v>
      </c>
      <c r="H628" s="122">
        <f>'BITÁCORA CALIDAD DE AGUA '!BJ236</f>
        <v>0</v>
      </c>
      <c r="I628" s="122">
        <f>'BITÁCORA CALIDAD DE AGUA '!BM236</f>
        <v>0</v>
      </c>
      <c r="J628" s="122">
        <f>'BITÁCORA CALIDAD DE AGUA '!BP236</f>
        <v>0</v>
      </c>
      <c r="K628" s="122">
        <f>'BITÁCORA CALIDAD DE AGUA '!BE1542</f>
        <v>0</v>
      </c>
      <c r="L628" s="122">
        <f>'BITÁCORA CALIDAD DE AGUA '!BV236</f>
        <v>0</v>
      </c>
      <c r="M628" s="122">
        <f>'BITÁCORA CALIDAD DE AGUA '!BY236</f>
        <v>0</v>
      </c>
      <c r="N628" s="122">
        <f>'BITÁCORA CALIDAD DE AGUA '!CB236</f>
        <v>0</v>
      </c>
      <c r="O628" s="122">
        <f>'BITÁCORA CALIDAD DE AGUA '!CE236</f>
        <v>0</v>
      </c>
      <c r="P628" s="113">
        <f>'BITÁCORA CALIDAD DE AGUA '!CH236</f>
        <v>0</v>
      </c>
      <c r="Q628" s="113">
        <f>'BITÁCORA CALIDAD DE AGUA '!CK236</f>
        <v>0</v>
      </c>
      <c r="R628" s="113">
        <f>'BITÁCORA CALIDAD DE AGUA '!CN236</f>
        <v>0</v>
      </c>
      <c r="S628" s="113">
        <f>'BITÁCORA CALIDAD DE AGUA '!CQ236</f>
        <v>0</v>
      </c>
      <c r="T628" s="140"/>
      <c r="U628" s="140"/>
      <c r="V628" s="140"/>
      <c r="W628" s="113">
        <f>INDEX('Tabla datos 1'!E628:V628,MATCH(DASHBOARD!$B$96,'Tabla datos 1'!$E$1:$V$1,0))</f>
        <v>0</v>
      </c>
      <c r="X628" s="113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6" customFormat="1" x14ac:dyDescent="0.25">
      <c r="A629" s="79">
        <v>628</v>
      </c>
      <c r="B629" s="118">
        <f t="shared" si="9"/>
        <v>46183</v>
      </c>
      <c r="C629" s="112" t="s">
        <v>142</v>
      </c>
      <c r="D629" s="119">
        <v>3</v>
      </c>
      <c r="E629" s="122">
        <f>'BITÁCORA CALIDAD DE AGUA '!BA237</f>
        <v>0</v>
      </c>
      <c r="F629" s="122">
        <f>'BITÁCORA CALIDAD DE AGUA '!BD237</f>
        <v>0</v>
      </c>
      <c r="G629" s="122">
        <f>'BITÁCORA CALIDAD DE AGUA '!BG237</f>
        <v>0</v>
      </c>
      <c r="H629" s="122">
        <f>'BITÁCORA CALIDAD DE AGUA '!BJ237</f>
        <v>0</v>
      </c>
      <c r="I629" s="122">
        <f>'BITÁCORA CALIDAD DE AGUA '!BM237</f>
        <v>0</v>
      </c>
      <c r="J629" s="122">
        <f>'BITÁCORA CALIDAD DE AGUA '!BP237</f>
        <v>0</v>
      </c>
      <c r="K629" s="122">
        <f>'BITÁCORA CALIDAD DE AGUA '!BE1543</f>
        <v>0</v>
      </c>
      <c r="L629" s="122">
        <f>'BITÁCORA CALIDAD DE AGUA '!BV237</f>
        <v>0</v>
      </c>
      <c r="M629" s="122">
        <f>'BITÁCORA CALIDAD DE AGUA '!BY237</f>
        <v>0</v>
      </c>
      <c r="N629" s="122">
        <f>'BITÁCORA CALIDAD DE AGUA '!CB237</f>
        <v>0</v>
      </c>
      <c r="O629" s="122">
        <f>'BITÁCORA CALIDAD DE AGUA '!CE237</f>
        <v>0</v>
      </c>
      <c r="P629" s="113">
        <f>'BITÁCORA CALIDAD DE AGUA '!CH237</f>
        <v>0</v>
      </c>
      <c r="Q629" s="113">
        <f>'BITÁCORA CALIDAD DE AGUA '!CK237</f>
        <v>0</v>
      </c>
      <c r="R629" s="113">
        <f>'BITÁCORA CALIDAD DE AGUA '!CN237</f>
        <v>0</v>
      </c>
      <c r="S629" s="113">
        <f>'BITÁCORA CALIDAD DE AGUA '!CQ237</f>
        <v>0</v>
      </c>
      <c r="T629" s="140"/>
      <c r="U629" s="140"/>
      <c r="V629" s="140"/>
      <c r="W629" s="113">
        <f>INDEX('Tabla datos 1'!E629:V629,MATCH(DASHBOARD!$B$96,'Tabla datos 1'!$E$1:$V$1,0))</f>
        <v>0</v>
      </c>
      <c r="X629" s="113">
        <f>INDEX('Tabla datos 1'!E629:V629,MATCH(DASHBOARD!$B$275,'Tabla datos 1'!$E$1:$V$1,0))</f>
        <v>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6" customFormat="1" x14ac:dyDescent="0.25">
      <c r="A630" s="79">
        <v>629</v>
      </c>
      <c r="B630" s="118">
        <f t="shared" si="9"/>
        <v>46183</v>
      </c>
      <c r="C630" s="112" t="s">
        <v>143</v>
      </c>
      <c r="D630" s="119">
        <v>3</v>
      </c>
      <c r="E630" s="122">
        <f>'BITÁCORA CALIDAD DE AGUA '!BA238</f>
        <v>0</v>
      </c>
      <c r="F630" s="122">
        <f>'BITÁCORA CALIDAD DE AGUA '!BD238</f>
        <v>0</v>
      </c>
      <c r="G630" s="122">
        <f>'BITÁCORA CALIDAD DE AGUA '!BG238</f>
        <v>0</v>
      </c>
      <c r="H630" s="122">
        <f>'BITÁCORA CALIDAD DE AGUA '!BJ238</f>
        <v>0</v>
      </c>
      <c r="I630" s="122">
        <f>'BITÁCORA CALIDAD DE AGUA '!BM238</f>
        <v>0</v>
      </c>
      <c r="J630" s="122">
        <f>'BITÁCORA CALIDAD DE AGUA '!BP238</f>
        <v>0</v>
      </c>
      <c r="K630" s="122">
        <f>'BITÁCORA CALIDAD DE AGUA '!BE1544</f>
        <v>0</v>
      </c>
      <c r="L630" s="122">
        <f>'BITÁCORA CALIDAD DE AGUA '!BV238</f>
        <v>0</v>
      </c>
      <c r="M630" s="122">
        <f>'BITÁCORA CALIDAD DE AGUA '!BY238</f>
        <v>0</v>
      </c>
      <c r="N630" s="122">
        <f>'BITÁCORA CALIDAD DE AGUA '!CB238</f>
        <v>0</v>
      </c>
      <c r="O630" s="122">
        <f>'BITÁCORA CALIDAD DE AGUA '!CE238</f>
        <v>0</v>
      </c>
      <c r="P630" s="113">
        <f>'BITÁCORA CALIDAD DE AGUA '!CH238</f>
        <v>0</v>
      </c>
      <c r="Q630" s="113">
        <f>'BITÁCORA CALIDAD DE AGUA '!CK238</f>
        <v>0</v>
      </c>
      <c r="R630" s="113">
        <f>'BITÁCORA CALIDAD DE AGUA '!CN238</f>
        <v>0</v>
      </c>
      <c r="S630" s="113">
        <f>'BITÁCORA CALIDAD DE AGUA '!CQ238</f>
        <v>0</v>
      </c>
      <c r="T630" s="140"/>
      <c r="U630" s="140"/>
      <c r="V630" s="140"/>
      <c r="W630" s="113">
        <f>INDEX('Tabla datos 1'!E630:V630,MATCH(DASHBOARD!$B$96,'Tabla datos 1'!$E$1:$V$1,0))</f>
        <v>0</v>
      </c>
      <c r="X630" s="113">
        <f>INDEX('Tabla datos 1'!E630:V630,MATCH(DASHBOARD!$B$275,'Tabla datos 1'!$E$1:$V$1,0))</f>
        <v>0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5" customFormat="1" ht="15.75" thickBot="1" x14ac:dyDescent="0.3">
      <c r="A631" s="79">
        <v>630</v>
      </c>
      <c r="B631" s="118">
        <f t="shared" si="9"/>
        <v>46183</v>
      </c>
      <c r="C631" s="123" t="s">
        <v>144</v>
      </c>
      <c r="D631" s="124">
        <v>3</v>
      </c>
      <c r="E631" s="126">
        <f>'BITÁCORA CALIDAD DE AGUA '!BA239</f>
        <v>0</v>
      </c>
      <c r="F631" s="126">
        <f>'BITÁCORA CALIDAD DE AGUA '!BD239</f>
        <v>0</v>
      </c>
      <c r="G631" s="126">
        <f>'BITÁCORA CALIDAD DE AGUA '!BG239</f>
        <v>0</v>
      </c>
      <c r="H631" s="126">
        <f>'BITÁCORA CALIDAD DE AGUA '!BJ239</f>
        <v>0</v>
      </c>
      <c r="I631" s="126">
        <f>'BITÁCORA CALIDAD DE AGUA '!BM239</f>
        <v>0</v>
      </c>
      <c r="J631" s="126">
        <f>'BITÁCORA CALIDAD DE AGUA '!BP239</f>
        <v>0</v>
      </c>
      <c r="K631" s="126">
        <f>'BITÁCORA CALIDAD DE AGUA '!BE1545</f>
        <v>0</v>
      </c>
      <c r="L631" s="126">
        <f>'BITÁCORA CALIDAD DE AGUA '!BV239</f>
        <v>0</v>
      </c>
      <c r="M631" s="126">
        <f>'BITÁCORA CALIDAD DE AGUA '!BY239</f>
        <v>0</v>
      </c>
      <c r="N631" s="126">
        <f>'BITÁCORA CALIDAD DE AGUA '!CB239</f>
        <v>0</v>
      </c>
      <c r="O631" s="126">
        <f>'BITÁCORA CALIDAD DE AGUA '!CE239</f>
        <v>0</v>
      </c>
      <c r="P631" s="114">
        <f>'BITÁCORA CALIDAD DE AGUA '!CH239</f>
        <v>0</v>
      </c>
      <c r="Q631" s="114">
        <f>'BITÁCORA CALIDAD DE AGUA '!CK239</f>
        <v>0</v>
      </c>
      <c r="R631" s="114">
        <f>'BITÁCORA CALIDAD DE AGUA '!CN239</f>
        <v>0</v>
      </c>
      <c r="S631" s="114">
        <f>'BITÁCORA CALIDAD DE AGUA '!CQ239</f>
        <v>0</v>
      </c>
      <c r="T631" s="141"/>
      <c r="U631" s="141"/>
      <c r="V631" s="141"/>
      <c r="W631" s="114">
        <f>INDEX('Tabla datos 1'!E631:V631,MATCH(DASHBOARD!$B$96,'Tabla datos 1'!$E$1:$V$1,0))</f>
        <v>0</v>
      </c>
      <c r="X631" s="114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79" customFormat="1" ht="12.2" customHeight="1" x14ac:dyDescent="0.25">
      <c r="A632" s="79">
        <v>631</v>
      </c>
      <c r="B632" s="75">
        <f>+B631+1</f>
        <v>46184</v>
      </c>
      <c r="C632" s="76" t="s">
        <v>125</v>
      </c>
      <c r="D632" s="77">
        <v>1</v>
      </c>
      <c r="E632" s="78">
        <f>'BITÁCORA CALIDAD DE AGUA '!AY243</f>
        <v>0</v>
      </c>
      <c r="F632" s="78">
        <f>'BITÁCORA CALIDAD DE AGUA '!BB243</f>
        <v>0</v>
      </c>
      <c r="G632" s="78">
        <f>'BITÁCORA CALIDAD DE AGUA '!BE243</f>
        <v>0</v>
      </c>
      <c r="H632" s="78">
        <f>'BITÁCORA CALIDAD DE AGUA '!BH243</f>
        <v>0</v>
      </c>
      <c r="I632" s="78">
        <f>'BITÁCORA CALIDAD DE AGUA '!BK243</f>
        <v>0</v>
      </c>
      <c r="J632" s="78">
        <f>'BITÁCORA CALIDAD DE AGUA '!BN243</f>
        <v>0</v>
      </c>
      <c r="K632" s="78">
        <f>'BITÁCORA CALIDAD DE AGUA '!BQ243</f>
        <v>0</v>
      </c>
      <c r="L632" s="78">
        <f>'BITÁCORA CALIDAD DE AGUA '!BT243</f>
        <v>0</v>
      </c>
      <c r="M632" s="78">
        <f>'BITÁCORA CALIDAD DE AGUA '!BW243</f>
        <v>0</v>
      </c>
      <c r="N632" s="78">
        <f>'BITÁCORA CALIDAD DE AGUA '!BZ243</f>
        <v>0</v>
      </c>
      <c r="O632" s="78">
        <f>'BITÁCORA CALIDAD DE AGUA '!CC243</f>
        <v>0</v>
      </c>
      <c r="P632" s="76">
        <f>'BITÁCORA CALIDAD DE AGUA '!CF243</f>
        <v>0</v>
      </c>
      <c r="Q632" s="76">
        <f>'BITÁCORA CALIDAD DE AGUA '!CI243</f>
        <v>0</v>
      </c>
      <c r="R632" s="76">
        <f>'BITÁCORA CALIDAD DE AGUA '!CL243</f>
        <v>0</v>
      </c>
      <c r="S632" s="76">
        <f>'BITÁCORA CALIDAD DE AGUA '!CO243</f>
        <v>0</v>
      </c>
      <c r="T632" s="127"/>
      <c r="U632" s="127"/>
      <c r="V632" s="127"/>
      <c r="W632" s="76">
        <f>INDEX('Tabla datos 1'!E632:V632,MATCH(DASHBOARD!$B$96,'Tabla datos 1'!$E$1:$V$1,0))</f>
        <v>0</v>
      </c>
      <c r="X632" s="76">
        <f>INDEX('Tabla datos 1'!E632:V632,MATCH(DASHBOARD!$B$275,'Tabla datos 1'!$E$1:$V$1,0))</f>
        <v>0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79" customFormat="1" ht="12.2" customHeight="1" x14ac:dyDescent="0.25">
      <c r="A633" s="79">
        <v>632</v>
      </c>
      <c r="B633" s="80">
        <f>+B632</f>
        <v>46184</v>
      </c>
      <c r="C633" s="81" t="s">
        <v>8</v>
      </c>
      <c r="D633" s="82">
        <v>1</v>
      </c>
      <c r="E633" s="83">
        <f>'BITÁCORA CALIDAD DE AGUA '!AY244</f>
        <v>0</v>
      </c>
      <c r="F633" s="83">
        <f>'BITÁCORA CALIDAD DE AGUA '!BB244</f>
        <v>0</v>
      </c>
      <c r="G633" s="83">
        <f>'BITÁCORA CALIDAD DE AGUA '!BE244</f>
        <v>0</v>
      </c>
      <c r="H633" s="83">
        <f>'BITÁCORA CALIDAD DE AGUA '!BH244</f>
        <v>0</v>
      </c>
      <c r="I633" s="83">
        <f>'BITÁCORA CALIDAD DE AGUA '!BK244</f>
        <v>0</v>
      </c>
      <c r="J633" s="83">
        <f>'BITÁCORA CALIDAD DE AGUA '!BN244</f>
        <v>0</v>
      </c>
      <c r="K633" s="83">
        <f>'BITÁCORA CALIDAD DE AGUA '!BQ244</f>
        <v>0</v>
      </c>
      <c r="L633" s="83">
        <f>'BITÁCORA CALIDAD DE AGUA '!BT244</f>
        <v>0</v>
      </c>
      <c r="M633" s="83">
        <f>'BITÁCORA CALIDAD DE AGUA '!BW244</f>
        <v>0</v>
      </c>
      <c r="N633" s="83">
        <f>'BITÁCORA CALIDAD DE AGUA '!BZ244</f>
        <v>0</v>
      </c>
      <c r="O633" s="83">
        <f>'BITÁCORA CALIDAD DE AGUA '!CC244</f>
        <v>0</v>
      </c>
      <c r="P633" s="84">
        <f>'BITÁCORA CALIDAD DE AGUA '!CF244</f>
        <v>0</v>
      </c>
      <c r="Q633" s="84">
        <f>'BITÁCORA CALIDAD DE AGUA '!CI244</f>
        <v>0</v>
      </c>
      <c r="R633" s="84">
        <f>'BITÁCORA CALIDAD DE AGUA '!CL244</f>
        <v>0</v>
      </c>
      <c r="S633" s="84">
        <f>'BITÁCORA CALIDAD DE AGUA '!CO244</f>
        <v>0</v>
      </c>
      <c r="T633" s="128"/>
      <c r="U633" s="128"/>
      <c r="V633" s="128"/>
      <c r="W633" s="84">
        <f>INDEX('Tabla datos 1'!E633:V633,MATCH(DASHBOARD!$B$96,'Tabla datos 1'!$E$1:$V$1,0))</f>
        <v>0</v>
      </c>
      <c r="X633" s="84">
        <f>INDEX('Tabla datos 1'!E633:V633,MATCH(DASHBOARD!$B$275,'Tabla datos 1'!$E$1:$V$1,0))</f>
        <v>0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79" customFormat="1" ht="12.2" customHeight="1" x14ac:dyDescent="0.25">
      <c r="A634" s="79">
        <v>633</v>
      </c>
      <c r="B634" s="80">
        <f t="shared" ref="B634:B694" si="10">+B633</f>
        <v>46184</v>
      </c>
      <c r="C634" s="85" t="s">
        <v>126</v>
      </c>
      <c r="D634" s="82">
        <v>1</v>
      </c>
      <c r="E634" s="86">
        <f>'BITÁCORA CALIDAD DE AGUA '!AY245</f>
        <v>0</v>
      </c>
      <c r="F634" s="86">
        <f>'BITÁCORA CALIDAD DE AGUA '!BB245</f>
        <v>0</v>
      </c>
      <c r="G634" s="86">
        <f>'BITÁCORA CALIDAD DE AGUA '!BE245</f>
        <v>0</v>
      </c>
      <c r="H634" s="86">
        <f>'BITÁCORA CALIDAD DE AGUA '!BH245</f>
        <v>0</v>
      </c>
      <c r="I634" s="86">
        <f>'BITÁCORA CALIDAD DE AGUA '!BK245</f>
        <v>0</v>
      </c>
      <c r="J634" s="86">
        <f>'BITÁCORA CALIDAD DE AGUA '!BN245</f>
        <v>0</v>
      </c>
      <c r="K634" s="86">
        <f>'BITÁCORA CALIDAD DE AGUA '!BQ245</f>
        <v>0</v>
      </c>
      <c r="L634" s="86">
        <f>'BITÁCORA CALIDAD DE AGUA '!BT245</f>
        <v>0</v>
      </c>
      <c r="M634" s="86">
        <f>'BITÁCORA CALIDAD DE AGUA '!BW245</f>
        <v>0</v>
      </c>
      <c r="N634" s="86">
        <f>'BITÁCORA CALIDAD DE AGUA '!BZ245</f>
        <v>0</v>
      </c>
      <c r="O634" s="86">
        <f>'BITÁCORA CALIDAD DE AGUA '!CC245</f>
        <v>0</v>
      </c>
      <c r="P634" s="85">
        <f>'BITÁCORA CALIDAD DE AGUA '!CF245</f>
        <v>0</v>
      </c>
      <c r="Q634" s="85">
        <f>'BITÁCORA CALIDAD DE AGUA '!CI245</f>
        <v>0</v>
      </c>
      <c r="R634" s="85">
        <f>'BITÁCORA CALIDAD DE AGUA '!CL245</f>
        <v>0</v>
      </c>
      <c r="S634" s="85">
        <f>'BITÁCORA CALIDAD DE AGUA '!CO245</f>
        <v>0</v>
      </c>
      <c r="T634" s="129"/>
      <c r="U634" s="129"/>
      <c r="V634" s="129"/>
      <c r="W634" s="85">
        <f>INDEX('Tabla datos 1'!E634:V634,MATCH(DASHBOARD!$B$96,'Tabla datos 1'!$E$1:$V$1,0))</f>
        <v>0</v>
      </c>
      <c r="X634" s="85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79" customFormat="1" ht="12.2" customHeight="1" x14ac:dyDescent="0.25">
      <c r="A635" s="79">
        <v>634</v>
      </c>
      <c r="B635" s="80">
        <f t="shared" si="10"/>
        <v>46184</v>
      </c>
      <c r="C635" s="85" t="s">
        <v>127</v>
      </c>
      <c r="D635" s="82">
        <v>1</v>
      </c>
      <c r="E635" s="87">
        <f>'BITÁCORA CALIDAD DE AGUA '!AY246</f>
        <v>0</v>
      </c>
      <c r="F635" s="87">
        <f>'BITÁCORA CALIDAD DE AGUA '!BB246</f>
        <v>0</v>
      </c>
      <c r="G635" s="87">
        <f>'BITÁCORA CALIDAD DE AGUA '!BE246</f>
        <v>0</v>
      </c>
      <c r="H635" s="87">
        <f>'BITÁCORA CALIDAD DE AGUA '!BH246</f>
        <v>0</v>
      </c>
      <c r="I635" s="87">
        <f>'BITÁCORA CALIDAD DE AGUA '!BK246</f>
        <v>0</v>
      </c>
      <c r="J635" s="87">
        <f>'BITÁCORA CALIDAD DE AGUA '!BN246</f>
        <v>0</v>
      </c>
      <c r="K635" s="87">
        <f>'BITÁCORA CALIDAD DE AGUA '!BQ246</f>
        <v>0</v>
      </c>
      <c r="L635" s="87">
        <f>'BITÁCORA CALIDAD DE AGUA '!BT246</f>
        <v>0</v>
      </c>
      <c r="M635" s="87">
        <f>'BITÁCORA CALIDAD DE AGUA '!BW246</f>
        <v>0</v>
      </c>
      <c r="N635" s="87">
        <f>'BITÁCORA CALIDAD DE AGUA '!BZ246</f>
        <v>0</v>
      </c>
      <c r="O635" s="87">
        <f>'BITÁCORA CALIDAD DE AGUA '!CC246</f>
        <v>0</v>
      </c>
      <c r="P635" s="81">
        <f>'BITÁCORA CALIDAD DE AGUA '!CF246</f>
        <v>0</v>
      </c>
      <c r="Q635" s="81">
        <f>'BITÁCORA CALIDAD DE AGUA '!CI246</f>
        <v>0</v>
      </c>
      <c r="R635" s="81">
        <f>'BITÁCORA CALIDAD DE AGUA '!CL246</f>
        <v>0</v>
      </c>
      <c r="S635" s="81">
        <f>'BITÁCORA CALIDAD DE AGUA '!CO246</f>
        <v>0</v>
      </c>
      <c r="T635" s="130"/>
      <c r="U635" s="130"/>
      <c r="V635" s="130"/>
      <c r="W635" s="81">
        <f>INDEX('Tabla datos 1'!E635:V635,MATCH(DASHBOARD!$B$96,'Tabla datos 1'!$E$1:$V$1,0))</f>
        <v>0</v>
      </c>
      <c r="X635" s="81">
        <f>INDEX('Tabla datos 1'!E635:V635,MATCH(DASHBOARD!$B$275,'Tabla datos 1'!$E$1:$V$1,0))</f>
        <v>0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79" customFormat="1" ht="12.2" customHeight="1" x14ac:dyDescent="0.25">
      <c r="A636" s="79">
        <v>635</v>
      </c>
      <c r="B636" s="80">
        <f t="shared" si="10"/>
        <v>46184</v>
      </c>
      <c r="C636" s="85" t="s">
        <v>128</v>
      </c>
      <c r="D636" s="82">
        <v>1</v>
      </c>
      <c r="E636" s="87">
        <f>'BITÁCORA CALIDAD DE AGUA '!AY247</f>
        <v>0</v>
      </c>
      <c r="F636" s="87">
        <f>'BITÁCORA CALIDAD DE AGUA '!BB247</f>
        <v>0</v>
      </c>
      <c r="G636" s="87">
        <f>'BITÁCORA CALIDAD DE AGUA '!BE247</f>
        <v>0</v>
      </c>
      <c r="H636" s="87">
        <f>'BITÁCORA CALIDAD DE AGUA '!BH247</f>
        <v>0</v>
      </c>
      <c r="I636" s="87">
        <f>'BITÁCORA CALIDAD DE AGUA '!BK247</f>
        <v>0</v>
      </c>
      <c r="J636" s="87">
        <f>'BITÁCORA CALIDAD DE AGUA '!BN247</f>
        <v>0</v>
      </c>
      <c r="K636" s="87">
        <f>'BITÁCORA CALIDAD DE AGUA '!BQ247</f>
        <v>0</v>
      </c>
      <c r="L636" s="87">
        <f>'BITÁCORA CALIDAD DE AGUA '!BT247</f>
        <v>0</v>
      </c>
      <c r="M636" s="87">
        <f>'BITÁCORA CALIDAD DE AGUA '!BW247</f>
        <v>0</v>
      </c>
      <c r="N636" s="87">
        <f>'BITÁCORA CALIDAD DE AGUA '!BZ247</f>
        <v>0</v>
      </c>
      <c r="O636" s="87">
        <f>'BITÁCORA CALIDAD DE AGUA '!CC247</f>
        <v>0</v>
      </c>
      <c r="P636" s="81">
        <f>'BITÁCORA CALIDAD DE AGUA '!CF247</f>
        <v>0</v>
      </c>
      <c r="Q636" s="81">
        <f>'BITÁCORA CALIDAD DE AGUA '!CI247</f>
        <v>0</v>
      </c>
      <c r="R636" s="81">
        <f>'BITÁCORA CALIDAD DE AGUA '!CL247</f>
        <v>0</v>
      </c>
      <c r="S636" s="81">
        <f>'BITÁCORA CALIDAD DE AGUA '!CO247</f>
        <v>0</v>
      </c>
      <c r="T636" s="130"/>
      <c r="U636" s="130"/>
      <c r="V636" s="130"/>
      <c r="W636" s="81">
        <f>INDEX('Tabla datos 1'!E636:V636,MATCH(DASHBOARD!$B$96,'Tabla datos 1'!$E$1:$V$1,0))</f>
        <v>0</v>
      </c>
      <c r="X636" s="81">
        <f>INDEX('Tabla datos 1'!E636:V636,MATCH(DASHBOARD!$B$275,'Tabla datos 1'!$E$1:$V$1,0))</f>
        <v>0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79" customFormat="1" ht="12.2" customHeight="1" x14ac:dyDescent="0.25">
      <c r="A637" s="79">
        <v>636</v>
      </c>
      <c r="B637" s="80">
        <f t="shared" si="10"/>
        <v>46184</v>
      </c>
      <c r="C637" s="85" t="s">
        <v>129</v>
      </c>
      <c r="D637" s="82">
        <v>1</v>
      </c>
      <c r="E637" s="87">
        <f>'BITÁCORA CALIDAD DE AGUA '!AY248</f>
        <v>0</v>
      </c>
      <c r="F637" s="87">
        <f>'BITÁCORA CALIDAD DE AGUA '!BB248</f>
        <v>0</v>
      </c>
      <c r="G637" s="87">
        <f>'BITÁCORA CALIDAD DE AGUA '!BE248</f>
        <v>0</v>
      </c>
      <c r="H637" s="87">
        <f>'BITÁCORA CALIDAD DE AGUA '!BH248</f>
        <v>0</v>
      </c>
      <c r="I637" s="87">
        <f>'BITÁCORA CALIDAD DE AGUA '!BK248</f>
        <v>0</v>
      </c>
      <c r="J637" s="87">
        <f>'BITÁCORA CALIDAD DE AGUA '!BN248</f>
        <v>0</v>
      </c>
      <c r="K637" s="87">
        <f>'BITÁCORA CALIDAD DE AGUA '!BQ248</f>
        <v>0</v>
      </c>
      <c r="L637" s="87">
        <f>'BITÁCORA CALIDAD DE AGUA '!BT248</f>
        <v>0</v>
      </c>
      <c r="M637" s="87">
        <f>'BITÁCORA CALIDAD DE AGUA '!BW248</f>
        <v>0</v>
      </c>
      <c r="N637" s="87">
        <f>'BITÁCORA CALIDAD DE AGUA '!BZ248</f>
        <v>0</v>
      </c>
      <c r="O637" s="87">
        <f>'BITÁCORA CALIDAD DE AGUA '!CC248</f>
        <v>0</v>
      </c>
      <c r="P637" s="81">
        <f>'BITÁCORA CALIDAD DE AGUA '!CF248</f>
        <v>0</v>
      </c>
      <c r="Q637" s="81">
        <f>'BITÁCORA CALIDAD DE AGUA '!CI248</f>
        <v>0</v>
      </c>
      <c r="R637" s="81">
        <f>'BITÁCORA CALIDAD DE AGUA '!CL248</f>
        <v>0</v>
      </c>
      <c r="S637" s="81">
        <f>'BITÁCORA CALIDAD DE AGUA '!CO248</f>
        <v>0</v>
      </c>
      <c r="T637" s="130"/>
      <c r="U637" s="130"/>
      <c r="V637" s="130"/>
      <c r="W637" s="81">
        <f>INDEX('Tabla datos 1'!E637:V637,MATCH(DASHBOARD!$B$96,'Tabla datos 1'!$E$1:$V$1,0))</f>
        <v>0</v>
      </c>
      <c r="X637" s="81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79" customFormat="1" ht="12.2" customHeight="1" x14ac:dyDescent="0.25">
      <c r="A638" s="79">
        <v>637</v>
      </c>
      <c r="B638" s="80">
        <f t="shared" si="10"/>
        <v>46184</v>
      </c>
      <c r="C638" s="85" t="s">
        <v>130</v>
      </c>
      <c r="D638" s="82">
        <v>1</v>
      </c>
      <c r="E638" s="87">
        <f>'BITÁCORA CALIDAD DE AGUA '!AY249</f>
        <v>0</v>
      </c>
      <c r="F638" s="87">
        <f>'BITÁCORA CALIDAD DE AGUA '!BB249</f>
        <v>0</v>
      </c>
      <c r="G638" s="87">
        <f>'BITÁCORA CALIDAD DE AGUA '!BE249</f>
        <v>0</v>
      </c>
      <c r="H638" s="87">
        <f>'BITÁCORA CALIDAD DE AGUA '!BH249</f>
        <v>0</v>
      </c>
      <c r="I638" s="87">
        <f>'BITÁCORA CALIDAD DE AGUA '!BK249</f>
        <v>0</v>
      </c>
      <c r="J638" s="87">
        <f>'BITÁCORA CALIDAD DE AGUA '!BN249</f>
        <v>0</v>
      </c>
      <c r="K638" s="87">
        <f>'BITÁCORA CALIDAD DE AGUA '!BQ249</f>
        <v>0</v>
      </c>
      <c r="L638" s="87">
        <f>'BITÁCORA CALIDAD DE AGUA '!BT249</f>
        <v>0</v>
      </c>
      <c r="M638" s="87">
        <f>'BITÁCORA CALIDAD DE AGUA '!BW249</f>
        <v>0</v>
      </c>
      <c r="N638" s="87">
        <f>'BITÁCORA CALIDAD DE AGUA '!BZ249</f>
        <v>0</v>
      </c>
      <c r="O638" s="87">
        <f>'BITÁCORA CALIDAD DE AGUA '!CC249</f>
        <v>0</v>
      </c>
      <c r="P638" s="81">
        <f>'BITÁCORA CALIDAD DE AGUA '!CF249</f>
        <v>0</v>
      </c>
      <c r="Q638" s="81">
        <f>'BITÁCORA CALIDAD DE AGUA '!CI249</f>
        <v>0</v>
      </c>
      <c r="R638" s="81">
        <f>'BITÁCORA CALIDAD DE AGUA '!CL249</f>
        <v>0</v>
      </c>
      <c r="S638" s="81">
        <f>'BITÁCORA CALIDAD DE AGUA '!CO249</f>
        <v>0</v>
      </c>
      <c r="T638" s="130"/>
      <c r="U638" s="130"/>
      <c r="V638" s="130"/>
      <c r="W638" s="81">
        <f>INDEX('Tabla datos 1'!E638:V638,MATCH(DASHBOARD!$B$96,'Tabla datos 1'!$E$1:$V$1,0))</f>
        <v>0</v>
      </c>
      <c r="X638" s="81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79" customFormat="1" ht="12.2" customHeight="1" x14ac:dyDescent="0.25">
      <c r="A639" s="79">
        <v>638</v>
      </c>
      <c r="B639" s="80">
        <f t="shared" si="10"/>
        <v>46184</v>
      </c>
      <c r="C639" s="85" t="s">
        <v>131</v>
      </c>
      <c r="D639" s="82">
        <v>1</v>
      </c>
      <c r="E639" s="87">
        <f>'BITÁCORA CALIDAD DE AGUA '!AY250</f>
        <v>0</v>
      </c>
      <c r="F639" s="87">
        <f>'BITÁCORA CALIDAD DE AGUA '!BB250</f>
        <v>0</v>
      </c>
      <c r="G639" s="87">
        <f>'BITÁCORA CALIDAD DE AGUA '!BE250</f>
        <v>0</v>
      </c>
      <c r="H639" s="87">
        <f>'BITÁCORA CALIDAD DE AGUA '!BH250</f>
        <v>0</v>
      </c>
      <c r="I639" s="87">
        <f>'BITÁCORA CALIDAD DE AGUA '!BK250</f>
        <v>0</v>
      </c>
      <c r="J639" s="87">
        <f>'BITÁCORA CALIDAD DE AGUA '!BN250</f>
        <v>0</v>
      </c>
      <c r="K639" s="87">
        <f>'BITÁCORA CALIDAD DE AGUA '!BQ250</f>
        <v>0</v>
      </c>
      <c r="L639" s="87">
        <f>'BITÁCORA CALIDAD DE AGUA '!BT250</f>
        <v>0</v>
      </c>
      <c r="M639" s="87">
        <f>'BITÁCORA CALIDAD DE AGUA '!BW250</f>
        <v>0</v>
      </c>
      <c r="N639" s="87">
        <f>'BITÁCORA CALIDAD DE AGUA '!BZ250</f>
        <v>0</v>
      </c>
      <c r="O639" s="87">
        <f>'BITÁCORA CALIDAD DE AGUA '!CC250</f>
        <v>0</v>
      </c>
      <c r="P639" s="81">
        <f>'BITÁCORA CALIDAD DE AGUA '!CF250</f>
        <v>0</v>
      </c>
      <c r="Q639" s="81">
        <f>'BITÁCORA CALIDAD DE AGUA '!CI250</f>
        <v>0</v>
      </c>
      <c r="R639" s="81">
        <f>'BITÁCORA CALIDAD DE AGUA '!CL250</f>
        <v>0</v>
      </c>
      <c r="S639" s="81">
        <f>'BITÁCORA CALIDAD DE AGUA '!CO250</f>
        <v>0</v>
      </c>
      <c r="T639" s="130"/>
      <c r="U639" s="130"/>
      <c r="V639" s="130"/>
      <c r="W639" s="81">
        <f>INDEX('Tabla datos 1'!E639:V639,MATCH(DASHBOARD!$B$96,'Tabla datos 1'!$E$1:$V$1,0))</f>
        <v>0</v>
      </c>
      <c r="X639" s="81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79" customFormat="1" ht="12.2" customHeight="1" x14ac:dyDescent="0.25">
      <c r="A640" s="79">
        <v>639</v>
      </c>
      <c r="B640" s="80">
        <f t="shared" si="10"/>
        <v>46184</v>
      </c>
      <c r="C640" s="85" t="s">
        <v>132</v>
      </c>
      <c r="D640" s="82">
        <v>1</v>
      </c>
      <c r="E640" s="87">
        <f>'BITÁCORA CALIDAD DE AGUA '!AY251</f>
        <v>0</v>
      </c>
      <c r="F640" s="87">
        <f>'BITÁCORA CALIDAD DE AGUA '!BB251</f>
        <v>0</v>
      </c>
      <c r="G640" s="87">
        <f>'BITÁCORA CALIDAD DE AGUA '!BE251</f>
        <v>0</v>
      </c>
      <c r="H640" s="87">
        <f>'BITÁCORA CALIDAD DE AGUA '!BH251</f>
        <v>0</v>
      </c>
      <c r="I640" s="87">
        <f>'BITÁCORA CALIDAD DE AGUA '!BK251</f>
        <v>0</v>
      </c>
      <c r="J640" s="87">
        <f>'BITÁCORA CALIDAD DE AGUA '!BN251</f>
        <v>0</v>
      </c>
      <c r="K640" s="87">
        <f>'BITÁCORA CALIDAD DE AGUA '!BQ251</f>
        <v>0</v>
      </c>
      <c r="L640" s="87">
        <f>'BITÁCORA CALIDAD DE AGUA '!BT251</f>
        <v>0</v>
      </c>
      <c r="M640" s="87">
        <f>'BITÁCORA CALIDAD DE AGUA '!BW251</f>
        <v>0</v>
      </c>
      <c r="N640" s="87">
        <f>'BITÁCORA CALIDAD DE AGUA '!BZ251</f>
        <v>0</v>
      </c>
      <c r="O640" s="87">
        <f>'BITÁCORA CALIDAD DE AGUA '!CC251</f>
        <v>0</v>
      </c>
      <c r="P640" s="81">
        <f>'BITÁCORA CALIDAD DE AGUA '!CF251</f>
        <v>0</v>
      </c>
      <c r="Q640" s="81">
        <f>'BITÁCORA CALIDAD DE AGUA '!CI251</f>
        <v>0</v>
      </c>
      <c r="R640" s="81">
        <f>'BITÁCORA CALIDAD DE AGUA '!CL251</f>
        <v>0</v>
      </c>
      <c r="S640" s="81">
        <f>'BITÁCORA CALIDAD DE AGUA '!CO251</f>
        <v>0</v>
      </c>
      <c r="T640" s="130"/>
      <c r="U640" s="130"/>
      <c r="V640" s="130"/>
      <c r="W640" s="81">
        <f>INDEX('Tabla datos 1'!E640:V640,MATCH(DASHBOARD!$B$96,'Tabla datos 1'!$E$1:$V$1,0))</f>
        <v>0</v>
      </c>
      <c r="X640" s="81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79" customFormat="1" ht="12.2" customHeight="1" x14ac:dyDescent="0.25">
      <c r="A641" s="79">
        <v>640</v>
      </c>
      <c r="B641" s="80">
        <f t="shared" si="10"/>
        <v>46184</v>
      </c>
      <c r="C641" s="85" t="s">
        <v>133</v>
      </c>
      <c r="D641" s="82">
        <v>1</v>
      </c>
      <c r="E641" s="87">
        <f>'BITÁCORA CALIDAD DE AGUA '!AY252</f>
        <v>0</v>
      </c>
      <c r="F641" s="87">
        <f>'BITÁCORA CALIDAD DE AGUA '!BB252</f>
        <v>0</v>
      </c>
      <c r="G641" s="87">
        <f>'BITÁCORA CALIDAD DE AGUA '!BE252</f>
        <v>0</v>
      </c>
      <c r="H641" s="87">
        <f>'BITÁCORA CALIDAD DE AGUA '!BH252</f>
        <v>0</v>
      </c>
      <c r="I641" s="87">
        <f>'BITÁCORA CALIDAD DE AGUA '!BK252</f>
        <v>0</v>
      </c>
      <c r="J641" s="87">
        <f>'BITÁCORA CALIDAD DE AGUA '!BN252</f>
        <v>0</v>
      </c>
      <c r="K641" s="87">
        <f>'BITÁCORA CALIDAD DE AGUA '!BQ252</f>
        <v>0</v>
      </c>
      <c r="L641" s="87">
        <f>'BITÁCORA CALIDAD DE AGUA '!BT252</f>
        <v>0</v>
      </c>
      <c r="M641" s="87">
        <f>'BITÁCORA CALIDAD DE AGUA '!BW252</f>
        <v>0</v>
      </c>
      <c r="N641" s="87">
        <f>'BITÁCORA CALIDAD DE AGUA '!BZ252</f>
        <v>0</v>
      </c>
      <c r="O641" s="87">
        <f>'BITÁCORA CALIDAD DE AGUA '!CC252</f>
        <v>0</v>
      </c>
      <c r="P641" s="81">
        <f>'BITÁCORA CALIDAD DE AGUA '!CF252</f>
        <v>0</v>
      </c>
      <c r="Q641" s="81">
        <f>'BITÁCORA CALIDAD DE AGUA '!CI252</f>
        <v>0</v>
      </c>
      <c r="R641" s="81">
        <f>'BITÁCORA CALIDAD DE AGUA '!CL252</f>
        <v>0</v>
      </c>
      <c r="S641" s="81">
        <f>'BITÁCORA CALIDAD DE AGUA '!CO252</f>
        <v>0</v>
      </c>
      <c r="T641" s="130"/>
      <c r="U641" s="130"/>
      <c r="V641" s="130"/>
      <c r="W641" s="81">
        <f>INDEX('Tabla datos 1'!E641:V641,MATCH(DASHBOARD!$B$96,'Tabla datos 1'!$E$1:$V$1,0))</f>
        <v>0</v>
      </c>
      <c r="X641" s="81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79" customFormat="1" ht="12.2" customHeight="1" x14ac:dyDescent="0.25">
      <c r="A642" s="79">
        <v>641</v>
      </c>
      <c r="B642" s="80">
        <f t="shared" si="10"/>
        <v>46184</v>
      </c>
      <c r="C642" s="85" t="s">
        <v>134</v>
      </c>
      <c r="D642" s="82">
        <v>1</v>
      </c>
      <c r="E642" s="87">
        <f>'BITÁCORA CALIDAD DE AGUA '!AY253</f>
        <v>0</v>
      </c>
      <c r="F642" s="87">
        <f>'BITÁCORA CALIDAD DE AGUA '!BB253</f>
        <v>0</v>
      </c>
      <c r="G642" s="87">
        <f>'BITÁCORA CALIDAD DE AGUA '!BE253</f>
        <v>0</v>
      </c>
      <c r="H642" s="87">
        <f>'BITÁCORA CALIDAD DE AGUA '!BH253</f>
        <v>0</v>
      </c>
      <c r="I642" s="87">
        <f>'BITÁCORA CALIDAD DE AGUA '!BK253</f>
        <v>0</v>
      </c>
      <c r="J642" s="87">
        <f>'BITÁCORA CALIDAD DE AGUA '!BN253</f>
        <v>0</v>
      </c>
      <c r="K642" s="87">
        <f>'BITÁCORA CALIDAD DE AGUA '!BQ253</f>
        <v>0</v>
      </c>
      <c r="L642" s="87">
        <f>'BITÁCORA CALIDAD DE AGUA '!BT253</f>
        <v>0</v>
      </c>
      <c r="M642" s="87">
        <f>'BITÁCORA CALIDAD DE AGUA '!BW253</f>
        <v>0</v>
      </c>
      <c r="N642" s="87">
        <f>'BITÁCORA CALIDAD DE AGUA '!BZ253</f>
        <v>0</v>
      </c>
      <c r="O642" s="87">
        <f>'BITÁCORA CALIDAD DE AGUA '!CC253</f>
        <v>0</v>
      </c>
      <c r="P642" s="81">
        <f>'BITÁCORA CALIDAD DE AGUA '!CF253</f>
        <v>0</v>
      </c>
      <c r="Q642" s="81">
        <f>'BITÁCORA CALIDAD DE AGUA '!CI253</f>
        <v>0</v>
      </c>
      <c r="R642" s="81">
        <f>'BITÁCORA CALIDAD DE AGUA '!CL253</f>
        <v>0</v>
      </c>
      <c r="S642" s="81">
        <f>'BITÁCORA CALIDAD DE AGUA '!CO253</f>
        <v>0</v>
      </c>
      <c r="T642" s="130"/>
      <c r="U642" s="130"/>
      <c r="V642" s="130"/>
      <c r="W642" s="81">
        <f>INDEX('Tabla datos 1'!E642:V642,MATCH(DASHBOARD!$B$96,'Tabla datos 1'!$E$1:$V$1,0))</f>
        <v>0</v>
      </c>
      <c r="X642" s="81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79" customFormat="1" ht="12.2" customHeight="1" x14ac:dyDescent="0.25">
      <c r="A643" s="79">
        <v>642</v>
      </c>
      <c r="B643" s="80">
        <f t="shared" si="10"/>
        <v>46184</v>
      </c>
      <c r="C643" s="85" t="s">
        <v>135</v>
      </c>
      <c r="D643" s="82">
        <v>1</v>
      </c>
      <c r="E643" s="87">
        <f>'BITÁCORA CALIDAD DE AGUA '!AY254</f>
        <v>0</v>
      </c>
      <c r="F643" s="87">
        <f>'BITÁCORA CALIDAD DE AGUA '!BB254</f>
        <v>0</v>
      </c>
      <c r="G643" s="87">
        <f>'BITÁCORA CALIDAD DE AGUA '!BE254</f>
        <v>0</v>
      </c>
      <c r="H643" s="87">
        <f>'BITÁCORA CALIDAD DE AGUA '!BH254</f>
        <v>0</v>
      </c>
      <c r="I643" s="87">
        <f>'BITÁCORA CALIDAD DE AGUA '!BK254</f>
        <v>0</v>
      </c>
      <c r="J643" s="87">
        <f>'BITÁCORA CALIDAD DE AGUA '!BN254</f>
        <v>0</v>
      </c>
      <c r="K643" s="87">
        <f>'BITÁCORA CALIDAD DE AGUA '!BQ254</f>
        <v>0</v>
      </c>
      <c r="L643" s="87">
        <f>'BITÁCORA CALIDAD DE AGUA '!BT254</f>
        <v>0</v>
      </c>
      <c r="M643" s="87">
        <f>'BITÁCORA CALIDAD DE AGUA '!BW254</f>
        <v>0</v>
      </c>
      <c r="N643" s="87">
        <f>'BITÁCORA CALIDAD DE AGUA '!BZ254</f>
        <v>0</v>
      </c>
      <c r="O643" s="87">
        <f>'BITÁCORA CALIDAD DE AGUA '!CC254</f>
        <v>0</v>
      </c>
      <c r="P643" s="81">
        <f>'BITÁCORA CALIDAD DE AGUA '!CF254</f>
        <v>0</v>
      </c>
      <c r="Q643" s="81">
        <f>'BITÁCORA CALIDAD DE AGUA '!CI254</f>
        <v>0</v>
      </c>
      <c r="R643" s="81">
        <f>'BITÁCORA CALIDAD DE AGUA '!CL254</f>
        <v>0</v>
      </c>
      <c r="S643" s="81">
        <f>'BITÁCORA CALIDAD DE AGUA '!CO254</f>
        <v>0</v>
      </c>
      <c r="T643" s="130"/>
      <c r="U643" s="130"/>
      <c r="V643" s="130"/>
      <c r="W643" s="81">
        <f>INDEX('Tabla datos 1'!E643:V643,MATCH(DASHBOARD!$B$96,'Tabla datos 1'!$E$1:$V$1,0))</f>
        <v>0</v>
      </c>
      <c r="X643" s="81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79" customFormat="1" ht="12.2" customHeight="1" x14ac:dyDescent="0.25">
      <c r="A644" s="79">
        <v>643</v>
      </c>
      <c r="B644" s="80">
        <f t="shared" si="10"/>
        <v>46184</v>
      </c>
      <c r="C644" s="85" t="s">
        <v>136</v>
      </c>
      <c r="D644" s="82">
        <v>1</v>
      </c>
      <c r="E644" s="87">
        <f>'BITÁCORA CALIDAD DE AGUA '!AY255</f>
        <v>0</v>
      </c>
      <c r="F644" s="87">
        <f>'BITÁCORA CALIDAD DE AGUA '!BB255</f>
        <v>0</v>
      </c>
      <c r="G644" s="87">
        <f>'BITÁCORA CALIDAD DE AGUA '!BE255</f>
        <v>0</v>
      </c>
      <c r="H644" s="87">
        <f>'BITÁCORA CALIDAD DE AGUA '!BH255</f>
        <v>0</v>
      </c>
      <c r="I644" s="87">
        <f>'BITÁCORA CALIDAD DE AGUA '!BK255</f>
        <v>0</v>
      </c>
      <c r="J644" s="87">
        <f>'BITÁCORA CALIDAD DE AGUA '!BN255</f>
        <v>0</v>
      </c>
      <c r="K644" s="87">
        <f>'BITÁCORA CALIDAD DE AGUA '!BQ255</f>
        <v>0</v>
      </c>
      <c r="L644" s="87">
        <f>'BITÁCORA CALIDAD DE AGUA '!BT255</f>
        <v>0</v>
      </c>
      <c r="M644" s="87">
        <f>'BITÁCORA CALIDAD DE AGUA '!BW255</f>
        <v>0</v>
      </c>
      <c r="N644" s="87">
        <f>'BITÁCORA CALIDAD DE AGUA '!BZ255</f>
        <v>0</v>
      </c>
      <c r="O644" s="87">
        <f>'BITÁCORA CALIDAD DE AGUA '!CC255</f>
        <v>0</v>
      </c>
      <c r="P644" s="81">
        <f>'BITÁCORA CALIDAD DE AGUA '!CF255</f>
        <v>0</v>
      </c>
      <c r="Q644" s="81">
        <f>'BITÁCORA CALIDAD DE AGUA '!CI255</f>
        <v>0</v>
      </c>
      <c r="R644" s="81">
        <f>'BITÁCORA CALIDAD DE AGUA '!CL255</f>
        <v>0</v>
      </c>
      <c r="S644" s="81">
        <f>'BITÁCORA CALIDAD DE AGUA '!CO255</f>
        <v>0</v>
      </c>
      <c r="T644" s="130"/>
      <c r="U644" s="130"/>
      <c r="V644" s="130"/>
      <c r="W644" s="81">
        <f>INDEX('Tabla datos 1'!E644:V644,MATCH(DASHBOARD!$B$96,'Tabla datos 1'!$E$1:$V$1,0))</f>
        <v>0</v>
      </c>
      <c r="X644" s="81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79" customFormat="1" ht="12.2" customHeight="1" x14ac:dyDescent="0.25">
      <c r="A645" s="79">
        <v>644</v>
      </c>
      <c r="B645" s="80">
        <f t="shared" si="10"/>
        <v>46184</v>
      </c>
      <c r="C645" s="85" t="s">
        <v>137</v>
      </c>
      <c r="D645" s="82">
        <v>1</v>
      </c>
      <c r="E645" s="87">
        <f>'BITÁCORA CALIDAD DE AGUA '!AY256</f>
        <v>0</v>
      </c>
      <c r="F645" s="87">
        <f>'BITÁCORA CALIDAD DE AGUA '!BB256</f>
        <v>0</v>
      </c>
      <c r="G645" s="87">
        <f>'BITÁCORA CALIDAD DE AGUA '!BE256</f>
        <v>0</v>
      </c>
      <c r="H645" s="87">
        <f>'BITÁCORA CALIDAD DE AGUA '!BH256</f>
        <v>0</v>
      </c>
      <c r="I645" s="87">
        <f>'BITÁCORA CALIDAD DE AGUA '!BK256</f>
        <v>0</v>
      </c>
      <c r="J645" s="87">
        <f>'BITÁCORA CALIDAD DE AGUA '!BN256</f>
        <v>0</v>
      </c>
      <c r="K645" s="87">
        <f>'BITÁCORA CALIDAD DE AGUA '!BQ256</f>
        <v>0</v>
      </c>
      <c r="L645" s="87">
        <f>'BITÁCORA CALIDAD DE AGUA '!BT256</f>
        <v>0</v>
      </c>
      <c r="M645" s="87">
        <f>'BITÁCORA CALIDAD DE AGUA '!BW256</f>
        <v>0</v>
      </c>
      <c r="N645" s="87">
        <f>'BITÁCORA CALIDAD DE AGUA '!BZ256</f>
        <v>0</v>
      </c>
      <c r="O645" s="87">
        <f>'BITÁCORA CALIDAD DE AGUA '!CC256</f>
        <v>0</v>
      </c>
      <c r="P645" s="81">
        <f>'BITÁCORA CALIDAD DE AGUA '!CF256</f>
        <v>0</v>
      </c>
      <c r="Q645" s="81">
        <f>'BITÁCORA CALIDAD DE AGUA '!CI256</f>
        <v>0</v>
      </c>
      <c r="R645" s="81">
        <f>'BITÁCORA CALIDAD DE AGUA '!CL256</f>
        <v>0</v>
      </c>
      <c r="S645" s="81">
        <f>'BITÁCORA CALIDAD DE AGUA '!CO256</f>
        <v>0</v>
      </c>
      <c r="T645" s="130"/>
      <c r="U645" s="130"/>
      <c r="V645" s="130"/>
      <c r="W645" s="81">
        <f>INDEX('Tabla datos 1'!E645:V645,MATCH(DASHBOARD!$B$96,'Tabla datos 1'!$E$1:$V$1,0))</f>
        <v>0</v>
      </c>
      <c r="X645" s="81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79" customFormat="1" ht="12.2" customHeight="1" x14ac:dyDescent="0.25">
      <c r="A646" s="79">
        <v>645</v>
      </c>
      <c r="B646" s="80">
        <f t="shared" si="10"/>
        <v>46184</v>
      </c>
      <c r="C646" s="85" t="s">
        <v>138</v>
      </c>
      <c r="D646" s="82">
        <v>1</v>
      </c>
      <c r="E646" s="87">
        <f>'BITÁCORA CALIDAD DE AGUA '!AY257</f>
        <v>0</v>
      </c>
      <c r="F646" s="87">
        <f>'BITÁCORA CALIDAD DE AGUA '!BB257</f>
        <v>0</v>
      </c>
      <c r="G646" s="87">
        <f>'BITÁCORA CALIDAD DE AGUA '!BE257</f>
        <v>0</v>
      </c>
      <c r="H646" s="87">
        <f>'BITÁCORA CALIDAD DE AGUA '!BH257</f>
        <v>0</v>
      </c>
      <c r="I646" s="87">
        <f>'BITÁCORA CALIDAD DE AGUA '!BK257</f>
        <v>0</v>
      </c>
      <c r="J646" s="87">
        <f>'BITÁCORA CALIDAD DE AGUA '!BN257</f>
        <v>0</v>
      </c>
      <c r="K646" s="87">
        <f>'BITÁCORA CALIDAD DE AGUA '!BQ257</f>
        <v>0</v>
      </c>
      <c r="L646" s="87">
        <f>'BITÁCORA CALIDAD DE AGUA '!BT257</f>
        <v>0</v>
      </c>
      <c r="M646" s="87">
        <f>'BITÁCORA CALIDAD DE AGUA '!BW257</f>
        <v>0</v>
      </c>
      <c r="N646" s="87">
        <f>'BITÁCORA CALIDAD DE AGUA '!BZ257</f>
        <v>0</v>
      </c>
      <c r="O646" s="87">
        <f>'BITÁCORA CALIDAD DE AGUA '!CC257</f>
        <v>0</v>
      </c>
      <c r="P646" s="81">
        <f>'BITÁCORA CALIDAD DE AGUA '!CF257</f>
        <v>0</v>
      </c>
      <c r="Q646" s="81">
        <f>'BITÁCORA CALIDAD DE AGUA '!CI257</f>
        <v>0</v>
      </c>
      <c r="R646" s="81">
        <f>'BITÁCORA CALIDAD DE AGUA '!CL257</f>
        <v>0</v>
      </c>
      <c r="S646" s="81">
        <f>'BITÁCORA CALIDAD DE AGUA '!CO257</f>
        <v>0</v>
      </c>
      <c r="T646" s="130"/>
      <c r="U646" s="130"/>
      <c r="V646" s="130"/>
      <c r="W646" s="81">
        <f>INDEX('Tabla datos 1'!E646:V646,MATCH(DASHBOARD!$B$96,'Tabla datos 1'!$E$1:$V$1,0))</f>
        <v>0</v>
      </c>
      <c r="X646" s="81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79" customFormat="1" ht="12.2" customHeight="1" x14ac:dyDescent="0.25">
      <c r="A647" s="79">
        <v>646</v>
      </c>
      <c r="B647" s="80">
        <f t="shared" si="10"/>
        <v>46184</v>
      </c>
      <c r="C647" s="85" t="s">
        <v>139</v>
      </c>
      <c r="D647" s="82">
        <v>1</v>
      </c>
      <c r="E647" s="87">
        <f>'BITÁCORA CALIDAD DE AGUA '!AY258</f>
        <v>0</v>
      </c>
      <c r="F647" s="87">
        <f>'BITÁCORA CALIDAD DE AGUA '!BB258</f>
        <v>0</v>
      </c>
      <c r="G647" s="87">
        <f>'BITÁCORA CALIDAD DE AGUA '!BE258</f>
        <v>0</v>
      </c>
      <c r="H647" s="87">
        <f>'BITÁCORA CALIDAD DE AGUA '!BH258</f>
        <v>0</v>
      </c>
      <c r="I647" s="87">
        <f>'BITÁCORA CALIDAD DE AGUA '!BK258</f>
        <v>0</v>
      </c>
      <c r="J647" s="87">
        <f>'BITÁCORA CALIDAD DE AGUA '!BN258</f>
        <v>0</v>
      </c>
      <c r="K647" s="87">
        <f>'BITÁCORA CALIDAD DE AGUA '!BQ258</f>
        <v>0</v>
      </c>
      <c r="L647" s="87">
        <f>'BITÁCORA CALIDAD DE AGUA '!BT258</f>
        <v>0</v>
      </c>
      <c r="M647" s="87">
        <f>'BITÁCORA CALIDAD DE AGUA '!BW258</f>
        <v>0</v>
      </c>
      <c r="N647" s="87">
        <f>'BITÁCORA CALIDAD DE AGUA '!BZ258</f>
        <v>0</v>
      </c>
      <c r="O647" s="87">
        <f>'BITÁCORA CALIDAD DE AGUA '!CC258</f>
        <v>0</v>
      </c>
      <c r="P647" s="81">
        <f>'BITÁCORA CALIDAD DE AGUA '!CF258</f>
        <v>0</v>
      </c>
      <c r="Q647" s="81">
        <f>'BITÁCORA CALIDAD DE AGUA '!CI258</f>
        <v>0</v>
      </c>
      <c r="R647" s="81">
        <f>'BITÁCORA CALIDAD DE AGUA '!CL258</f>
        <v>0</v>
      </c>
      <c r="S647" s="81">
        <f>'BITÁCORA CALIDAD DE AGUA '!CO258</f>
        <v>0</v>
      </c>
      <c r="T647" s="130"/>
      <c r="U647" s="130"/>
      <c r="V647" s="130"/>
      <c r="W647" s="81">
        <f>INDEX('Tabla datos 1'!E647:V647,MATCH(DASHBOARD!$B$96,'Tabla datos 1'!$E$1:$V$1,0))</f>
        <v>0</v>
      </c>
      <c r="X647" s="81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79" customFormat="1" x14ac:dyDescent="0.25">
      <c r="A648" s="79">
        <v>647</v>
      </c>
      <c r="B648" s="80">
        <f t="shared" si="10"/>
        <v>46184</v>
      </c>
      <c r="C648" s="85" t="s">
        <v>140</v>
      </c>
      <c r="D648" s="82">
        <v>1</v>
      </c>
      <c r="E648" s="87">
        <f>'BITÁCORA CALIDAD DE AGUA '!AY259</f>
        <v>0</v>
      </c>
      <c r="F648" s="87">
        <f>'BITÁCORA CALIDAD DE AGUA '!BB259</f>
        <v>0</v>
      </c>
      <c r="G648" s="87">
        <f>'BITÁCORA CALIDAD DE AGUA '!BE259</f>
        <v>0</v>
      </c>
      <c r="H648" s="87">
        <f>'BITÁCORA CALIDAD DE AGUA '!BH259</f>
        <v>0</v>
      </c>
      <c r="I648" s="87">
        <f>'BITÁCORA CALIDAD DE AGUA '!BK259</f>
        <v>0</v>
      </c>
      <c r="J648" s="87">
        <f>'BITÁCORA CALIDAD DE AGUA '!BN259</f>
        <v>0</v>
      </c>
      <c r="K648" s="87">
        <f>'BITÁCORA CALIDAD DE AGUA '!BQ259</f>
        <v>0</v>
      </c>
      <c r="L648" s="87">
        <f>'BITÁCORA CALIDAD DE AGUA '!BT259</f>
        <v>0</v>
      </c>
      <c r="M648" s="87">
        <f>'BITÁCORA CALIDAD DE AGUA '!BW259</f>
        <v>0</v>
      </c>
      <c r="N648" s="87">
        <f>'BITÁCORA CALIDAD DE AGUA '!BZ259</f>
        <v>0</v>
      </c>
      <c r="O648" s="87">
        <f>'BITÁCORA CALIDAD DE AGUA '!CC259</f>
        <v>0</v>
      </c>
      <c r="P648" s="81">
        <f>'BITÁCORA CALIDAD DE AGUA '!CF259</f>
        <v>0</v>
      </c>
      <c r="Q648" s="81">
        <f>'BITÁCORA CALIDAD DE AGUA '!CI259</f>
        <v>0</v>
      </c>
      <c r="R648" s="81">
        <f>'BITÁCORA CALIDAD DE AGUA '!CL259</f>
        <v>0</v>
      </c>
      <c r="S648" s="81">
        <f>'BITÁCORA CALIDAD DE AGUA '!CO259</f>
        <v>0</v>
      </c>
      <c r="T648" s="130"/>
      <c r="U648" s="130"/>
      <c r="V648" s="130"/>
      <c r="W648" s="81">
        <f>INDEX('Tabla datos 1'!E648:V648,MATCH(DASHBOARD!$B$96,'Tabla datos 1'!$E$1:$V$1,0))</f>
        <v>0</v>
      </c>
      <c r="X648" s="81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79" customFormat="1" x14ac:dyDescent="0.25">
      <c r="A649" s="79">
        <v>648</v>
      </c>
      <c r="B649" s="80">
        <f t="shared" si="10"/>
        <v>46184</v>
      </c>
      <c r="C649" s="85" t="s">
        <v>141</v>
      </c>
      <c r="D649" s="82">
        <v>1</v>
      </c>
      <c r="E649" s="87">
        <f>'BITÁCORA CALIDAD DE AGUA '!AY260</f>
        <v>0</v>
      </c>
      <c r="F649" s="87">
        <f>'BITÁCORA CALIDAD DE AGUA '!BB260</f>
        <v>0</v>
      </c>
      <c r="G649" s="87">
        <f>'BITÁCORA CALIDAD DE AGUA '!BE260</f>
        <v>0</v>
      </c>
      <c r="H649" s="87">
        <f>'BITÁCORA CALIDAD DE AGUA '!BH260</f>
        <v>0</v>
      </c>
      <c r="I649" s="87">
        <f>'BITÁCORA CALIDAD DE AGUA '!BK260</f>
        <v>0</v>
      </c>
      <c r="J649" s="87">
        <f>'BITÁCORA CALIDAD DE AGUA '!BN260</f>
        <v>0</v>
      </c>
      <c r="K649" s="87">
        <f>'BITÁCORA CALIDAD DE AGUA '!BQ260</f>
        <v>0</v>
      </c>
      <c r="L649" s="87">
        <f>'BITÁCORA CALIDAD DE AGUA '!BT260</f>
        <v>0</v>
      </c>
      <c r="M649" s="87">
        <f>'BITÁCORA CALIDAD DE AGUA '!BW260</f>
        <v>0</v>
      </c>
      <c r="N649" s="87">
        <f>'BITÁCORA CALIDAD DE AGUA '!BZ260</f>
        <v>0</v>
      </c>
      <c r="O649" s="87">
        <f>'BITÁCORA CALIDAD DE AGUA '!CC260</f>
        <v>0</v>
      </c>
      <c r="P649" s="81">
        <f>'BITÁCORA CALIDAD DE AGUA '!CF260</f>
        <v>0</v>
      </c>
      <c r="Q649" s="81">
        <f>'BITÁCORA CALIDAD DE AGUA '!CI260</f>
        <v>0</v>
      </c>
      <c r="R649" s="81">
        <f>'BITÁCORA CALIDAD DE AGUA '!CL260</f>
        <v>0</v>
      </c>
      <c r="S649" s="81">
        <f>'BITÁCORA CALIDAD DE AGUA '!CO260</f>
        <v>0</v>
      </c>
      <c r="T649" s="130"/>
      <c r="U649" s="130"/>
      <c r="V649" s="130"/>
      <c r="W649" s="81">
        <f>INDEX('Tabla datos 1'!E649:V649,MATCH(DASHBOARD!$B$96,'Tabla datos 1'!$E$1:$V$1,0))</f>
        <v>0</v>
      </c>
      <c r="X649" s="81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79" customFormat="1" x14ac:dyDescent="0.25">
      <c r="A650" s="79">
        <v>649</v>
      </c>
      <c r="B650" s="80">
        <f t="shared" si="10"/>
        <v>46184</v>
      </c>
      <c r="C650" s="85" t="s">
        <v>142</v>
      </c>
      <c r="D650" s="82">
        <v>1</v>
      </c>
      <c r="E650" s="87">
        <f>'BITÁCORA CALIDAD DE AGUA '!AY261</f>
        <v>0</v>
      </c>
      <c r="F650" s="87">
        <f>'BITÁCORA CALIDAD DE AGUA '!BB261</f>
        <v>0</v>
      </c>
      <c r="G650" s="87">
        <f>'BITÁCORA CALIDAD DE AGUA '!BE261</f>
        <v>0</v>
      </c>
      <c r="H650" s="87">
        <f>'BITÁCORA CALIDAD DE AGUA '!BH261</f>
        <v>0</v>
      </c>
      <c r="I650" s="87">
        <f>'BITÁCORA CALIDAD DE AGUA '!BK261</f>
        <v>0</v>
      </c>
      <c r="J650" s="87">
        <f>'BITÁCORA CALIDAD DE AGUA '!BN261</f>
        <v>0</v>
      </c>
      <c r="K650" s="87">
        <f>'BITÁCORA CALIDAD DE AGUA '!BQ261</f>
        <v>0</v>
      </c>
      <c r="L650" s="87">
        <f>'BITÁCORA CALIDAD DE AGUA '!BT261</f>
        <v>0</v>
      </c>
      <c r="M650" s="87">
        <f>'BITÁCORA CALIDAD DE AGUA '!BW261</f>
        <v>0</v>
      </c>
      <c r="N650" s="87">
        <f>'BITÁCORA CALIDAD DE AGUA '!BZ261</f>
        <v>0</v>
      </c>
      <c r="O650" s="87">
        <f>'BITÁCORA CALIDAD DE AGUA '!CC261</f>
        <v>0</v>
      </c>
      <c r="P650" s="81">
        <f>'BITÁCORA CALIDAD DE AGUA '!CF261</f>
        <v>0</v>
      </c>
      <c r="Q650" s="81">
        <f>'BITÁCORA CALIDAD DE AGUA '!CI261</f>
        <v>0</v>
      </c>
      <c r="R650" s="81">
        <f>'BITÁCORA CALIDAD DE AGUA '!CL261</f>
        <v>0</v>
      </c>
      <c r="S650" s="81">
        <f>'BITÁCORA CALIDAD DE AGUA '!CO261</f>
        <v>0</v>
      </c>
      <c r="T650" s="130"/>
      <c r="U650" s="130"/>
      <c r="V650" s="130"/>
      <c r="W650" s="81">
        <f>INDEX('Tabla datos 1'!E650:V650,MATCH(DASHBOARD!$B$96,'Tabla datos 1'!$E$1:$V$1,0))</f>
        <v>0</v>
      </c>
      <c r="X650" s="81">
        <f>INDEX('Tabla datos 1'!E650:V650,MATCH(DASHBOARD!$B$275,'Tabla datos 1'!$E$1:$V$1,0))</f>
        <v>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79" customFormat="1" x14ac:dyDescent="0.25">
      <c r="A651" s="79">
        <v>650</v>
      </c>
      <c r="B651" s="80">
        <f t="shared" si="10"/>
        <v>46184</v>
      </c>
      <c r="C651" s="85" t="s">
        <v>143</v>
      </c>
      <c r="D651" s="82">
        <v>1</v>
      </c>
      <c r="E651" s="87">
        <f>'BITÁCORA CALIDAD DE AGUA '!AY262</f>
        <v>0</v>
      </c>
      <c r="F651" s="87">
        <f>'BITÁCORA CALIDAD DE AGUA '!BB262</f>
        <v>0</v>
      </c>
      <c r="G651" s="87">
        <f>'BITÁCORA CALIDAD DE AGUA '!BE262</f>
        <v>0</v>
      </c>
      <c r="H651" s="87">
        <f>'BITÁCORA CALIDAD DE AGUA '!BH262</f>
        <v>0</v>
      </c>
      <c r="I651" s="87">
        <f>'BITÁCORA CALIDAD DE AGUA '!BK262</f>
        <v>0</v>
      </c>
      <c r="J651" s="87">
        <f>'BITÁCORA CALIDAD DE AGUA '!BN262</f>
        <v>0</v>
      </c>
      <c r="K651" s="87">
        <f>'BITÁCORA CALIDAD DE AGUA '!BQ262</f>
        <v>0</v>
      </c>
      <c r="L651" s="87">
        <f>'BITÁCORA CALIDAD DE AGUA '!BT262</f>
        <v>0</v>
      </c>
      <c r="M651" s="87">
        <f>'BITÁCORA CALIDAD DE AGUA '!BW262</f>
        <v>0</v>
      </c>
      <c r="N651" s="87">
        <f>'BITÁCORA CALIDAD DE AGUA '!BZ262</f>
        <v>0</v>
      </c>
      <c r="O651" s="87">
        <f>'BITÁCORA CALIDAD DE AGUA '!CC262</f>
        <v>0</v>
      </c>
      <c r="P651" s="81">
        <f>'BITÁCORA CALIDAD DE AGUA '!CF262</f>
        <v>0</v>
      </c>
      <c r="Q651" s="81">
        <f>'BITÁCORA CALIDAD DE AGUA '!CI262</f>
        <v>0</v>
      </c>
      <c r="R651" s="81">
        <f>'BITÁCORA CALIDAD DE AGUA '!CL262</f>
        <v>0</v>
      </c>
      <c r="S651" s="81">
        <f>'BITÁCORA CALIDAD DE AGUA '!CO262</f>
        <v>0</v>
      </c>
      <c r="T651" s="130"/>
      <c r="U651" s="130"/>
      <c r="V651" s="130"/>
      <c r="W651" s="81">
        <f>INDEX('Tabla datos 1'!E651:V651,MATCH(DASHBOARD!$B$96,'Tabla datos 1'!$E$1:$V$1,0))</f>
        <v>0</v>
      </c>
      <c r="X651" s="81">
        <f>INDEX('Tabla datos 1'!E651:V651,MATCH(DASHBOARD!$B$275,'Tabla datos 1'!$E$1:$V$1,0))</f>
        <v>0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2" customFormat="1" ht="15.75" thickBot="1" x14ac:dyDescent="0.3">
      <c r="A652" s="79">
        <v>651</v>
      </c>
      <c r="B652" s="80">
        <f t="shared" si="10"/>
        <v>46184</v>
      </c>
      <c r="C652" s="88" t="s">
        <v>144</v>
      </c>
      <c r="D652" s="89">
        <v>1</v>
      </c>
      <c r="E652" s="90">
        <f>'BITÁCORA CALIDAD DE AGUA '!AY263</f>
        <v>0</v>
      </c>
      <c r="F652" s="90">
        <f>'BITÁCORA CALIDAD DE AGUA '!BB263</f>
        <v>0</v>
      </c>
      <c r="G652" s="90">
        <f>'BITÁCORA CALIDAD DE AGUA '!BE263</f>
        <v>0</v>
      </c>
      <c r="H652" s="90">
        <f>'BITÁCORA CALIDAD DE AGUA '!BH263</f>
        <v>0</v>
      </c>
      <c r="I652" s="90">
        <f>'BITÁCORA CALIDAD DE AGUA '!BK263</f>
        <v>0</v>
      </c>
      <c r="J652" s="90">
        <f>'BITÁCORA CALIDAD DE AGUA '!BN263</f>
        <v>0</v>
      </c>
      <c r="K652" s="90">
        <f>'BITÁCORA CALIDAD DE AGUA '!BQ263</f>
        <v>0</v>
      </c>
      <c r="L652" s="90">
        <f>'BITÁCORA CALIDAD DE AGUA '!BT263</f>
        <v>0</v>
      </c>
      <c r="M652" s="90">
        <f>'BITÁCORA CALIDAD DE AGUA '!BW263</f>
        <v>0</v>
      </c>
      <c r="N652" s="90">
        <f>'BITÁCORA CALIDAD DE AGUA '!BZ263</f>
        <v>0</v>
      </c>
      <c r="O652" s="90">
        <f>'BITÁCORA CALIDAD DE AGUA '!CC263</f>
        <v>0</v>
      </c>
      <c r="P652" s="91">
        <f>'BITÁCORA CALIDAD DE AGUA '!CF263</f>
        <v>0</v>
      </c>
      <c r="Q652" s="91">
        <f>'BITÁCORA CALIDAD DE AGUA '!CI263</f>
        <v>0</v>
      </c>
      <c r="R652" s="91">
        <f>'BITÁCORA CALIDAD DE AGUA '!CL263</f>
        <v>0</v>
      </c>
      <c r="S652" s="91">
        <f>'BITÁCORA CALIDAD DE AGUA '!CO263</f>
        <v>0</v>
      </c>
      <c r="T652" s="131"/>
      <c r="U652" s="131"/>
      <c r="V652" s="131"/>
      <c r="W652" s="91">
        <f>INDEX('Tabla datos 1'!E652:V652,MATCH(DASHBOARD!$B$96,'Tabla datos 1'!$E$1:$V$1,0))</f>
        <v>0</v>
      </c>
      <c r="X652" s="91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6" customFormat="1" ht="12.2" customHeight="1" x14ac:dyDescent="0.25">
      <c r="A653" s="79">
        <v>652</v>
      </c>
      <c r="B653" s="97">
        <f t="shared" si="10"/>
        <v>46184</v>
      </c>
      <c r="C653" s="93" t="s">
        <v>125</v>
      </c>
      <c r="D653" s="94">
        <v>2</v>
      </c>
      <c r="E653" s="95">
        <f>'BITÁCORA CALIDAD DE AGUA '!AZ243</f>
        <v>0</v>
      </c>
      <c r="F653" s="95">
        <f>'BITÁCORA CALIDAD DE AGUA '!BC243</f>
        <v>0</v>
      </c>
      <c r="G653" s="95">
        <f>'BITÁCORA CALIDAD DE AGUA '!BF243</f>
        <v>0</v>
      </c>
      <c r="H653" s="95">
        <f>'BITÁCORA CALIDAD DE AGUA '!BI243</f>
        <v>0</v>
      </c>
      <c r="I653" s="95">
        <f>'BITÁCORA CALIDAD DE AGUA '!BL243</f>
        <v>0</v>
      </c>
      <c r="J653" s="95">
        <f>'BITÁCORA CALIDAD DE AGUA '!BO243</f>
        <v>0</v>
      </c>
      <c r="K653" s="95">
        <f>'BITÁCORA CALIDAD DE AGUA '!BR243</f>
        <v>0</v>
      </c>
      <c r="L653" s="95">
        <f>'BITÁCORA CALIDAD DE AGUA '!BU243</f>
        <v>0</v>
      </c>
      <c r="M653" s="95">
        <f>'BITÁCORA CALIDAD DE AGUA '!BX243</f>
        <v>0</v>
      </c>
      <c r="N653" s="95">
        <f>'BITÁCORA CALIDAD DE AGUA '!CA243</f>
        <v>0</v>
      </c>
      <c r="O653" s="95">
        <f>'BITÁCORA CALIDAD DE AGUA '!CD243</f>
        <v>0</v>
      </c>
      <c r="P653" s="93">
        <f>'BITÁCORA CALIDAD DE AGUA '!CG243</f>
        <v>0</v>
      </c>
      <c r="Q653" s="93">
        <f>'BITÁCORA CALIDAD DE AGUA '!CJ243</f>
        <v>0</v>
      </c>
      <c r="R653" s="93">
        <f>'BITÁCORA CALIDAD DE AGUA '!CM243</f>
        <v>0</v>
      </c>
      <c r="S653" s="93">
        <f>'BITÁCORA CALIDAD DE AGUA '!CP243</f>
        <v>0</v>
      </c>
      <c r="T653" s="132"/>
      <c r="U653" s="132"/>
      <c r="V653" s="132"/>
      <c r="W653" s="93">
        <f>INDEX('Tabla datos 1'!E653:V653,MATCH(DASHBOARD!$B$96,'Tabla datos 1'!$E$1:$V$1,0))</f>
        <v>0</v>
      </c>
      <c r="X653" s="93">
        <f>INDEX('Tabla datos 1'!E653:V653,MATCH(DASHBOARD!$B$275,'Tabla datos 1'!$E$1:$V$1,0))</f>
        <v>0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6" customFormat="1" ht="12.2" customHeight="1" x14ac:dyDescent="0.25">
      <c r="A654" s="79">
        <v>653</v>
      </c>
      <c r="B654" s="97">
        <f t="shared" si="10"/>
        <v>46184</v>
      </c>
      <c r="C654" s="98" t="s">
        <v>8</v>
      </c>
      <c r="D654" s="99">
        <v>2</v>
      </c>
      <c r="E654" s="100">
        <f>'BITÁCORA CALIDAD DE AGUA '!AZ244</f>
        <v>0</v>
      </c>
      <c r="F654" s="100">
        <f>'BITÁCORA CALIDAD DE AGUA '!BC244</f>
        <v>0</v>
      </c>
      <c r="G654" s="100">
        <f>'BITÁCORA CALIDAD DE AGUA '!BF244</f>
        <v>0</v>
      </c>
      <c r="H654" s="100">
        <f>'BITÁCORA CALIDAD DE AGUA '!BI244</f>
        <v>0</v>
      </c>
      <c r="I654" s="100">
        <f>'BITÁCORA CALIDAD DE AGUA '!BL244</f>
        <v>0</v>
      </c>
      <c r="J654" s="100">
        <f>'BITÁCORA CALIDAD DE AGUA '!BO244</f>
        <v>0</v>
      </c>
      <c r="K654" s="100">
        <f>'BITÁCORA CALIDAD DE AGUA '!BR244</f>
        <v>0</v>
      </c>
      <c r="L654" s="100">
        <f>'BITÁCORA CALIDAD DE AGUA '!BU244</f>
        <v>0</v>
      </c>
      <c r="M654" s="100">
        <f>'BITÁCORA CALIDAD DE AGUA '!BX244</f>
        <v>0</v>
      </c>
      <c r="N654" s="100">
        <f>'BITÁCORA CALIDAD DE AGUA '!CA244</f>
        <v>0</v>
      </c>
      <c r="O654" s="100">
        <f>'BITÁCORA CALIDAD DE AGUA '!CD244</f>
        <v>0</v>
      </c>
      <c r="P654" s="101">
        <f>'BITÁCORA CALIDAD DE AGUA '!CG244</f>
        <v>0</v>
      </c>
      <c r="Q654" s="101">
        <f>'BITÁCORA CALIDAD DE AGUA '!CJ244</f>
        <v>0</v>
      </c>
      <c r="R654" s="101">
        <f>'BITÁCORA CALIDAD DE AGUA '!CM244</f>
        <v>0</v>
      </c>
      <c r="S654" s="101">
        <f>'BITÁCORA CALIDAD DE AGUA '!CP244</f>
        <v>0</v>
      </c>
      <c r="T654" s="133"/>
      <c r="U654" s="133"/>
      <c r="V654" s="133"/>
      <c r="W654" s="101">
        <f>INDEX('Tabla datos 1'!E654:V654,MATCH(DASHBOARD!$B$96,'Tabla datos 1'!$E$1:$V$1,0))</f>
        <v>0</v>
      </c>
      <c r="X654" s="101">
        <f>INDEX('Tabla datos 1'!E654:V654,MATCH(DASHBOARD!$B$275,'Tabla datos 1'!$E$1:$V$1,0))</f>
        <v>0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6" customFormat="1" ht="12.2" customHeight="1" x14ac:dyDescent="0.25">
      <c r="A655" s="79">
        <v>654</v>
      </c>
      <c r="B655" s="97">
        <f t="shared" si="10"/>
        <v>46184</v>
      </c>
      <c r="C655" s="102" t="s">
        <v>126</v>
      </c>
      <c r="D655" s="99">
        <v>2</v>
      </c>
      <c r="E655" s="103">
        <f>'BITÁCORA CALIDAD DE AGUA '!AZ245</f>
        <v>0</v>
      </c>
      <c r="F655" s="103">
        <f>'BITÁCORA CALIDAD DE AGUA '!BC245</f>
        <v>0</v>
      </c>
      <c r="G655" s="103">
        <f>'BITÁCORA CALIDAD DE AGUA '!BF245</f>
        <v>0</v>
      </c>
      <c r="H655" s="103">
        <f>'BITÁCORA CALIDAD DE AGUA '!BI245</f>
        <v>0</v>
      </c>
      <c r="I655" s="103">
        <f>'BITÁCORA CALIDAD DE AGUA '!BL245</f>
        <v>0</v>
      </c>
      <c r="J655" s="103">
        <f>'BITÁCORA CALIDAD DE AGUA '!BO245</f>
        <v>0</v>
      </c>
      <c r="K655" s="103">
        <f>'BITÁCORA CALIDAD DE AGUA '!BR245</f>
        <v>0</v>
      </c>
      <c r="L655" s="103">
        <f>'BITÁCORA CALIDAD DE AGUA '!BU245</f>
        <v>0</v>
      </c>
      <c r="M655" s="103">
        <f>'BITÁCORA CALIDAD DE AGUA '!BX245</f>
        <v>0</v>
      </c>
      <c r="N655" s="103">
        <f>'BITÁCORA CALIDAD DE AGUA '!CA245</f>
        <v>0</v>
      </c>
      <c r="O655" s="103">
        <f>'BITÁCORA CALIDAD DE AGUA '!CD245</f>
        <v>0</v>
      </c>
      <c r="P655" s="102">
        <f>'BITÁCORA CALIDAD DE AGUA '!CG245</f>
        <v>0</v>
      </c>
      <c r="Q655" s="102">
        <f>'BITÁCORA CALIDAD DE AGUA '!CJ245</f>
        <v>0</v>
      </c>
      <c r="R655" s="102">
        <f>'BITÁCORA CALIDAD DE AGUA '!CM245</f>
        <v>0</v>
      </c>
      <c r="S655" s="102">
        <f>'BITÁCORA CALIDAD DE AGUA '!CP245</f>
        <v>0</v>
      </c>
      <c r="T655" s="134"/>
      <c r="U655" s="134"/>
      <c r="V655" s="134"/>
      <c r="W655" s="102">
        <f>INDEX('Tabla datos 1'!E655:V655,MATCH(DASHBOARD!$B$96,'Tabla datos 1'!$E$1:$V$1,0))</f>
        <v>0</v>
      </c>
      <c r="X655" s="102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6" customFormat="1" ht="12.2" customHeight="1" x14ac:dyDescent="0.25">
      <c r="A656" s="79">
        <v>655</v>
      </c>
      <c r="B656" s="97">
        <f t="shared" si="10"/>
        <v>46184</v>
      </c>
      <c r="C656" s="102" t="s">
        <v>127</v>
      </c>
      <c r="D656" s="99">
        <v>2</v>
      </c>
      <c r="E656" s="104">
        <f>'BITÁCORA CALIDAD DE AGUA '!AZ246</f>
        <v>0</v>
      </c>
      <c r="F656" s="104">
        <f>'BITÁCORA CALIDAD DE AGUA '!BC246</f>
        <v>0</v>
      </c>
      <c r="G656" s="104">
        <f>'BITÁCORA CALIDAD DE AGUA '!BF246</f>
        <v>0</v>
      </c>
      <c r="H656" s="104">
        <f>'BITÁCORA CALIDAD DE AGUA '!BI246</f>
        <v>0</v>
      </c>
      <c r="I656" s="104">
        <f>'BITÁCORA CALIDAD DE AGUA '!BL246</f>
        <v>0</v>
      </c>
      <c r="J656" s="104">
        <f>'BITÁCORA CALIDAD DE AGUA '!BO246</f>
        <v>0</v>
      </c>
      <c r="K656" s="104">
        <f>'BITÁCORA CALIDAD DE AGUA '!BR246</f>
        <v>0</v>
      </c>
      <c r="L656" s="104">
        <f>'BITÁCORA CALIDAD DE AGUA '!BU246</f>
        <v>0</v>
      </c>
      <c r="M656" s="104">
        <f>'BITÁCORA CALIDAD DE AGUA '!BX246</f>
        <v>0</v>
      </c>
      <c r="N656" s="104">
        <f>'BITÁCORA CALIDAD DE AGUA '!CA246</f>
        <v>0</v>
      </c>
      <c r="O656" s="104">
        <f>'BITÁCORA CALIDAD DE AGUA '!CD246</f>
        <v>0</v>
      </c>
      <c r="P656" s="98">
        <f>'BITÁCORA CALIDAD DE AGUA '!CG246</f>
        <v>0</v>
      </c>
      <c r="Q656" s="98">
        <f>'BITÁCORA CALIDAD DE AGUA '!CJ246</f>
        <v>0</v>
      </c>
      <c r="R656" s="98">
        <f>'BITÁCORA CALIDAD DE AGUA '!CM246</f>
        <v>0</v>
      </c>
      <c r="S656" s="98">
        <f>'BITÁCORA CALIDAD DE AGUA '!CP246</f>
        <v>0</v>
      </c>
      <c r="T656" s="135"/>
      <c r="U656" s="135"/>
      <c r="V656" s="135"/>
      <c r="W656" s="98">
        <f>INDEX('Tabla datos 1'!E656:V656,MATCH(DASHBOARD!$B$96,'Tabla datos 1'!$E$1:$V$1,0))</f>
        <v>0</v>
      </c>
      <c r="X656" s="98">
        <f>INDEX('Tabla datos 1'!E656:V656,MATCH(DASHBOARD!$B$275,'Tabla datos 1'!$E$1:$V$1,0))</f>
        <v>0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6" customFormat="1" ht="12.2" customHeight="1" x14ac:dyDescent="0.25">
      <c r="A657" s="79">
        <v>656</v>
      </c>
      <c r="B657" s="97">
        <f t="shared" si="10"/>
        <v>46184</v>
      </c>
      <c r="C657" s="102" t="s">
        <v>128</v>
      </c>
      <c r="D657" s="99">
        <v>2</v>
      </c>
      <c r="E657" s="104">
        <f>'BITÁCORA CALIDAD DE AGUA '!AZ247</f>
        <v>0</v>
      </c>
      <c r="F657" s="104">
        <f>'BITÁCORA CALIDAD DE AGUA '!BC247</f>
        <v>0</v>
      </c>
      <c r="G657" s="104">
        <f>'BITÁCORA CALIDAD DE AGUA '!BF247</f>
        <v>0</v>
      </c>
      <c r="H657" s="104">
        <f>'BITÁCORA CALIDAD DE AGUA '!BI247</f>
        <v>0</v>
      </c>
      <c r="I657" s="104">
        <f>'BITÁCORA CALIDAD DE AGUA '!BL247</f>
        <v>0</v>
      </c>
      <c r="J657" s="104">
        <f>'BITÁCORA CALIDAD DE AGUA '!BO247</f>
        <v>0</v>
      </c>
      <c r="K657" s="104">
        <f>'BITÁCORA CALIDAD DE AGUA '!BR247</f>
        <v>0</v>
      </c>
      <c r="L657" s="104">
        <f>'BITÁCORA CALIDAD DE AGUA '!BU247</f>
        <v>0</v>
      </c>
      <c r="M657" s="104">
        <f>'BITÁCORA CALIDAD DE AGUA '!BX247</f>
        <v>0</v>
      </c>
      <c r="N657" s="104">
        <f>'BITÁCORA CALIDAD DE AGUA '!CA247</f>
        <v>0</v>
      </c>
      <c r="O657" s="104">
        <f>'BITÁCORA CALIDAD DE AGUA '!CD247</f>
        <v>0</v>
      </c>
      <c r="P657" s="98">
        <f>'BITÁCORA CALIDAD DE AGUA '!CG247</f>
        <v>0</v>
      </c>
      <c r="Q657" s="98">
        <f>'BITÁCORA CALIDAD DE AGUA '!CJ247</f>
        <v>0</v>
      </c>
      <c r="R657" s="98">
        <f>'BITÁCORA CALIDAD DE AGUA '!CM247</f>
        <v>0</v>
      </c>
      <c r="S657" s="98">
        <f>'BITÁCORA CALIDAD DE AGUA '!CP247</f>
        <v>0</v>
      </c>
      <c r="T657" s="135"/>
      <c r="U657" s="135"/>
      <c r="V657" s="135"/>
      <c r="W657" s="98">
        <f>INDEX('Tabla datos 1'!E657:V657,MATCH(DASHBOARD!$B$96,'Tabla datos 1'!$E$1:$V$1,0))</f>
        <v>0</v>
      </c>
      <c r="X657" s="98">
        <f>INDEX('Tabla datos 1'!E657:V657,MATCH(DASHBOARD!$B$275,'Tabla datos 1'!$E$1:$V$1,0))</f>
        <v>0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6" customFormat="1" ht="12.2" customHeight="1" x14ac:dyDescent="0.25">
      <c r="A658" s="79">
        <v>657</v>
      </c>
      <c r="B658" s="97">
        <f t="shared" si="10"/>
        <v>46184</v>
      </c>
      <c r="C658" s="102" t="s">
        <v>129</v>
      </c>
      <c r="D658" s="99">
        <v>2</v>
      </c>
      <c r="E658" s="104">
        <f>'BITÁCORA CALIDAD DE AGUA '!AZ248</f>
        <v>0</v>
      </c>
      <c r="F658" s="104">
        <f>'BITÁCORA CALIDAD DE AGUA '!BC248</f>
        <v>0</v>
      </c>
      <c r="G658" s="104">
        <f>'BITÁCORA CALIDAD DE AGUA '!BF248</f>
        <v>0</v>
      </c>
      <c r="H658" s="104">
        <f>'BITÁCORA CALIDAD DE AGUA '!BI248</f>
        <v>0</v>
      </c>
      <c r="I658" s="104">
        <f>'BITÁCORA CALIDAD DE AGUA '!BL248</f>
        <v>0</v>
      </c>
      <c r="J658" s="104">
        <f>'BITÁCORA CALIDAD DE AGUA '!BO248</f>
        <v>0</v>
      </c>
      <c r="K658" s="104">
        <f>'BITÁCORA CALIDAD DE AGUA '!BR248</f>
        <v>0</v>
      </c>
      <c r="L658" s="104">
        <f>'BITÁCORA CALIDAD DE AGUA '!BU248</f>
        <v>0</v>
      </c>
      <c r="M658" s="104">
        <f>'BITÁCORA CALIDAD DE AGUA '!BX248</f>
        <v>0</v>
      </c>
      <c r="N658" s="104">
        <f>'BITÁCORA CALIDAD DE AGUA '!CA248</f>
        <v>0</v>
      </c>
      <c r="O658" s="104">
        <f>'BITÁCORA CALIDAD DE AGUA '!CD248</f>
        <v>0</v>
      </c>
      <c r="P658" s="98">
        <f>'BITÁCORA CALIDAD DE AGUA '!CG248</f>
        <v>0</v>
      </c>
      <c r="Q658" s="98">
        <f>'BITÁCORA CALIDAD DE AGUA '!CJ248</f>
        <v>0</v>
      </c>
      <c r="R658" s="98">
        <f>'BITÁCORA CALIDAD DE AGUA '!CM248</f>
        <v>0</v>
      </c>
      <c r="S658" s="98">
        <f>'BITÁCORA CALIDAD DE AGUA '!CP248</f>
        <v>0</v>
      </c>
      <c r="T658" s="135"/>
      <c r="U658" s="135"/>
      <c r="V658" s="135"/>
      <c r="W658" s="98">
        <f>INDEX('Tabla datos 1'!E658:V658,MATCH(DASHBOARD!$B$96,'Tabla datos 1'!$E$1:$V$1,0))</f>
        <v>0</v>
      </c>
      <c r="X658" s="98">
        <f>INDEX('Tabla datos 1'!E658:V658,MATCH(DASHBOARD!$B$275,'Tabla datos 1'!$E$1:$V$1,0))</f>
        <v>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6" customFormat="1" ht="12.2" customHeight="1" x14ac:dyDescent="0.25">
      <c r="A659" s="79">
        <v>658</v>
      </c>
      <c r="B659" s="97">
        <f t="shared" si="10"/>
        <v>46184</v>
      </c>
      <c r="C659" s="102" t="s">
        <v>130</v>
      </c>
      <c r="D659" s="99">
        <v>2</v>
      </c>
      <c r="E659" s="104">
        <f>'BITÁCORA CALIDAD DE AGUA '!AZ249</f>
        <v>0</v>
      </c>
      <c r="F659" s="104">
        <f>'BITÁCORA CALIDAD DE AGUA '!BC249</f>
        <v>0</v>
      </c>
      <c r="G659" s="104">
        <f>'BITÁCORA CALIDAD DE AGUA '!BF249</f>
        <v>0</v>
      </c>
      <c r="H659" s="104">
        <f>'BITÁCORA CALIDAD DE AGUA '!BI249</f>
        <v>0</v>
      </c>
      <c r="I659" s="104">
        <f>'BITÁCORA CALIDAD DE AGUA '!BL249</f>
        <v>0</v>
      </c>
      <c r="J659" s="104">
        <f>'BITÁCORA CALIDAD DE AGUA '!BO249</f>
        <v>0</v>
      </c>
      <c r="K659" s="104">
        <f>'BITÁCORA CALIDAD DE AGUA '!BR249</f>
        <v>0</v>
      </c>
      <c r="L659" s="104">
        <f>'BITÁCORA CALIDAD DE AGUA '!BU249</f>
        <v>0</v>
      </c>
      <c r="M659" s="104">
        <f>'BITÁCORA CALIDAD DE AGUA '!BX249</f>
        <v>0</v>
      </c>
      <c r="N659" s="104">
        <f>'BITÁCORA CALIDAD DE AGUA '!CA249</f>
        <v>0</v>
      </c>
      <c r="O659" s="104">
        <f>'BITÁCORA CALIDAD DE AGUA '!CD249</f>
        <v>0</v>
      </c>
      <c r="P659" s="98">
        <f>'BITÁCORA CALIDAD DE AGUA '!CG249</f>
        <v>0</v>
      </c>
      <c r="Q659" s="98">
        <f>'BITÁCORA CALIDAD DE AGUA '!CJ249</f>
        <v>0</v>
      </c>
      <c r="R659" s="98">
        <f>'BITÁCORA CALIDAD DE AGUA '!CM249</f>
        <v>0</v>
      </c>
      <c r="S659" s="98">
        <f>'BITÁCORA CALIDAD DE AGUA '!CP249</f>
        <v>0</v>
      </c>
      <c r="T659" s="135"/>
      <c r="U659" s="135"/>
      <c r="V659" s="135"/>
      <c r="W659" s="98">
        <f>INDEX('Tabla datos 1'!E659:V659,MATCH(DASHBOARD!$B$96,'Tabla datos 1'!$E$1:$V$1,0))</f>
        <v>0</v>
      </c>
      <c r="X659" s="98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6" customFormat="1" ht="12.2" customHeight="1" x14ac:dyDescent="0.25">
      <c r="A660" s="79">
        <v>659</v>
      </c>
      <c r="B660" s="97">
        <f t="shared" si="10"/>
        <v>46184</v>
      </c>
      <c r="C660" s="102" t="s">
        <v>131</v>
      </c>
      <c r="D660" s="99">
        <v>2</v>
      </c>
      <c r="E660" s="104">
        <f>'BITÁCORA CALIDAD DE AGUA '!AZ250</f>
        <v>0</v>
      </c>
      <c r="F660" s="104">
        <f>'BITÁCORA CALIDAD DE AGUA '!BC250</f>
        <v>0</v>
      </c>
      <c r="G660" s="104">
        <f>'BITÁCORA CALIDAD DE AGUA '!BF250</f>
        <v>0</v>
      </c>
      <c r="H660" s="104">
        <f>'BITÁCORA CALIDAD DE AGUA '!BI250</f>
        <v>0</v>
      </c>
      <c r="I660" s="104">
        <f>'BITÁCORA CALIDAD DE AGUA '!BL250</f>
        <v>0</v>
      </c>
      <c r="J660" s="104">
        <f>'BITÁCORA CALIDAD DE AGUA '!BO250</f>
        <v>0</v>
      </c>
      <c r="K660" s="104">
        <f>'BITÁCORA CALIDAD DE AGUA '!BR250</f>
        <v>0</v>
      </c>
      <c r="L660" s="104">
        <f>'BITÁCORA CALIDAD DE AGUA '!BU250</f>
        <v>0</v>
      </c>
      <c r="M660" s="104">
        <f>'BITÁCORA CALIDAD DE AGUA '!BX250</f>
        <v>0</v>
      </c>
      <c r="N660" s="104">
        <f>'BITÁCORA CALIDAD DE AGUA '!CA250</f>
        <v>0</v>
      </c>
      <c r="O660" s="104">
        <f>'BITÁCORA CALIDAD DE AGUA '!CD250</f>
        <v>0</v>
      </c>
      <c r="P660" s="98">
        <f>'BITÁCORA CALIDAD DE AGUA '!CG250</f>
        <v>0</v>
      </c>
      <c r="Q660" s="98">
        <f>'BITÁCORA CALIDAD DE AGUA '!CJ250</f>
        <v>0</v>
      </c>
      <c r="R660" s="98">
        <f>'BITÁCORA CALIDAD DE AGUA '!CM250</f>
        <v>0</v>
      </c>
      <c r="S660" s="98">
        <f>'BITÁCORA CALIDAD DE AGUA '!CP250</f>
        <v>0</v>
      </c>
      <c r="T660" s="135"/>
      <c r="U660" s="135"/>
      <c r="V660" s="135"/>
      <c r="W660" s="98">
        <f>INDEX('Tabla datos 1'!E660:V660,MATCH(DASHBOARD!$B$96,'Tabla datos 1'!$E$1:$V$1,0))</f>
        <v>0</v>
      </c>
      <c r="X660" s="98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6" customFormat="1" ht="12.2" customHeight="1" x14ac:dyDescent="0.25">
      <c r="A661" s="79">
        <v>660</v>
      </c>
      <c r="B661" s="97">
        <f t="shared" si="10"/>
        <v>46184</v>
      </c>
      <c r="C661" s="102" t="s">
        <v>132</v>
      </c>
      <c r="D661" s="99">
        <v>2</v>
      </c>
      <c r="E661" s="104">
        <f>'BITÁCORA CALIDAD DE AGUA '!AZ251</f>
        <v>0</v>
      </c>
      <c r="F661" s="104">
        <f>'BITÁCORA CALIDAD DE AGUA '!BC251</f>
        <v>0</v>
      </c>
      <c r="G661" s="104">
        <f>'BITÁCORA CALIDAD DE AGUA '!BF251</f>
        <v>0</v>
      </c>
      <c r="H661" s="104">
        <f>'BITÁCORA CALIDAD DE AGUA '!BI251</f>
        <v>0</v>
      </c>
      <c r="I661" s="104">
        <f>'BITÁCORA CALIDAD DE AGUA '!BL251</f>
        <v>0</v>
      </c>
      <c r="J661" s="104">
        <f>'BITÁCORA CALIDAD DE AGUA '!BO251</f>
        <v>0</v>
      </c>
      <c r="K661" s="104">
        <f>'BITÁCORA CALIDAD DE AGUA '!BR251</f>
        <v>0</v>
      </c>
      <c r="L661" s="104">
        <f>'BITÁCORA CALIDAD DE AGUA '!BU251</f>
        <v>0</v>
      </c>
      <c r="M661" s="104">
        <f>'BITÁCORA CALIDAD DE AGUA '!BX251</f>
        <v>0</v>
      </c>
      <c r="N661" s="104">
        <f>'BITÁCORA CALIDAD DE AGUA '!CA251</f>
        <v>0</v>
      </c>
      <c r="O661" s="104">
        <f>'BITÁCORA CALIDAD DE AGUA '!CD251</f>
        <v>0</v>
      </c>
      <c r="P661" s="98">
        <f>'BITÁCORA CALIDAD DE AGUA '!CG251</f>
        <v>0</v>
      </c>
      <c r="Q661" s="98">
        <f>'BITÁCORA CALIDAD DE AGUA '!CJ251</f>
        <v>0</v>
      </c>
      <c r="R661" s="98">
        <f>'BITÁCORA CALIDAD DE AGUA '!CM251</f>
        <v>0</v>
      </c>
      <c r="S661" s="98">
        <f>'BITÁCORA CALIDAD DE AGUA '!CP251</f>
        <v>0</v>
      </c>
      <c r="T661" s="135"/>
      <c r="U661" s="135"/>
      <c r="V661" s="135"/>
      <c r="W661" s="98">
        <f>INDEX('Tabla datos 1'!E661:V661,MATCH(DASHBOARD!$B$96,'Tabla datos 1'!$E$1:$V$1,0))</f>
        <v>0</v>
      </c>
      <c r="X661" s="98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6" customFormat="1" ht="12.2" customHeight="1" x14ac:dyDescent="0.25">
      <c r="A662" s="79">
        <v>661</v>
      </c>
      <c r="B662" s="97">
        <f t="shared" si="10"/>
        <v>46184</v>
      </c>
      <c r="C662" s="102" t="s">
        <v>133</v>
      </c>
      <c r="D662" s="99">
        <v>2</v>
      </c>
      <c r="E662" s="104">
        <f>'BITÁCORA CALIDAD DE AGUA '!AZ252</f>
        <v>0</v>
      </c>
      <c r="F662" s="104">
        <f>'BITÁCORA CALIDAD DE AGUA '!BC252</f>
        <v>0</v>
      </c>
      <c r="G662" s="104">
        <f>'BITÁCORA CALIDAD DE AGUA '!BF252</f>
        <v>0</v>
      </c>
      <c r="H662" s="104">
        <f>'BITÁCORA CALIDAD DE AGUA '!BI252</f>
        <v>0</v>
      </c>
      <c r="I662" s="104">
        <f>'BITÁCORA CALIDAD DE AGUA '!BL252</f>
        <v>0</v>
      </c>
      <c r="J662" s="104">
        <f>'BITÁCORA CALIDAD DE AGUA '!BO252</f>
        <v>0</v>
      </c>
      <c r="K662" s="104">
        <f>'BITÁCORA CALIDAD DE AGUA '!BR252</f>
        <v>0</v>
      </c>
      <c r="L662" s="104">
        <f>'BITÁCORA CALIDAD DE AGUA '!BU252</f>
        <v>0</v>
      </c>
      <c r="M662" s="104">
        <f>'BITÁCORA CALIDAD DE AGUA '!BX252</f>
        <v>0</v>
      </c>
      <c r="N662" s="104">
        <f>'BITÁCORA CALIDAD DE AGUA '!CA252</f>
        <v>0</v>
      </c>
      <c r="O662" s="104">
        <f>'BITÁCORA CALIDAD DE AGUA '!CD252</f>
        <v>0</v>
      </c>
      <c r="P662" s="98">
        <f>'BITÁCORA CALIDAD DE AGUA '!CG252</f>
        <v>0</v>
      </c>
      <c r="Q662" s="98">
        <f>'BITÁCORA CALIDAD DE AGUA '!CJ252</f>
        <v>0</v>
      </c>
      <c r="R662" s="98">
        <f>'BITÁCORA CALIDAD DE AGUA '!CM252</f>
        <v>0</v>
      </c>
      <c r="S662" s="98">
        <f>'BITÁCORA CALIDAD DE AGUA '!CP252</f>
        <v>0</v>
      </c>
      <c r="T662" s="135"/>
      <c r="U662" s="135"/>
      <c r="V662" s="135"/>
      <c r="W662" s="98">
        <f>INDEX('Tabla datos 1'!E662:V662,MATCH(DASHBOARD!$B$96,'Tabla datos 1'!$E$1:$V$1,0))</f>
        <v>0</v>
      </c>
      <c r="X662" s="98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6" customFormat="1" ht="12.2" customHeight="1" x14ac:dyDescent="0.25">
      <c r="A663" s="79">
        <v>662</v>
      </c>
      <c r="B663" s="97">
        <f t="shared" si="10"/>
        <v>46184</v>
      </c>
      <c r="C663" s="102" t="s">
        <v>134</v>
      </c>
      <c r="D663" s="99">
        <v>2</v>
      </c>
      <c r="E663" s="104">
        <f>'BITÁCORA CALIDAD DE AGUA '!AZ253</f>
        <v>0</v>
      </c>
      <c r="F663" s="104">
        <f>'BITÁCORA CALIDAD DE AGUA '!BC253</f>
        <v>0</v>
      </c>
      <c r="G663" s="104">
        <f>'BITÁCORA CALIDAD DE AGUA '!BF253</f>
        <v>0</v>
      </c>
      <c r="H663" s="104">
        <f>'BITÁCORA CALIDAD DE AGUA '!BI253</f>
        <v>0</v>
      </c>
      <c r="I663" s="104">
        <f>'BITÁCORA CALIDAD DE AGUA '!BL253</f>
        <v>0</v>
      </c>
      <c r="J663" s="104">
        <f>'BITÁCORA CALIDAD DE AGUA '!BO253</f>
        <v>0</v>
      </c>
      <c r="K663" s="104">
        <f>'BITÁCORA CALIDAD DE AGUA '!BR253</f>
        <v>0</v>
      </c>
      <c r="L663" s="104">
        <f>'BITÁCORA CALIDAD DE AGUA '!BU253</f>
        <v>0</v>
      </c>
      <c r="M663" s="104">
        <f>'BITÁCORA CALIDAD DE AGUA '!BX253</f>
        <v>0</v>
      </c>
      <c r="N663" s="104">
        <f>'BITÁCORA CALIDAD DE AGUA '!CA253</f>
        <v>0</v>
      </c>
      <c r="O663" s="104">
        <f>'BITÁCORA CALIDAD DE AGUA '!CD253</f>
        <v>0</v>
      </c>
      <c r="P663" s="98">
        <f>'BITÁCORA CALIDAD DE AGUA '!CG253</f>
        <v>0</v>
      </c>
      <c r="Q663" s="98">
        <f>'BITÁCORA CALIDAD DE AGUA '!CJ253</f>
        <v>0</v>
      </c>
      <c r="R663" s="98">
        <f>'BITÁCORA CALIDAD DE AGUA '!CM253</f>
        <v>0</v>
      </c>
      <c r="S663" s="98">
        <f>'BITÁCORA CALIDAD DE AGUA '!CP253</f>
        <v>0</v>
      </c>
      <c r="T663" s="135"/>
      <c r="U663" s="135"/>
      <c r="V663" s="135"/>
      <c r="W663" s="98">
        <f>INDEX('Tabla datos 1'!E663:V663,MATCH(DASHBOARD!$B$96,'Tabla datos 1'!$E$1:$V$1,0))</f>
        <v>0</v>
      </c>
      <c r="X663" s="98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6" customFormat="1" ht="12.2" customHeight="1" x14ac:dyDescent="0.25">
      <c r="A664" s="79">
        <v>663</v>
      </c>
      <c r="B664" s="97">
        <f t="shared" si="10"/>
        <v>46184</v>
      </c>
      <c r="C664" s="102" t="s">
        <v>135</v>
      </c>
      <c r="D664" s="99">
        <v>2</v>
      </c>
      <c r="E664" s="104">
        <f>'BITÁCORA CALIDAD DE AGUA '!AZ254</f>
        <v>0</v>
      </c>
      <c r="F664" s="104">
        <f>'BITÁCORA CALIDAD DE AGUA '!BC254</f>
        <v>0</v>
      </c>
      <c r="G664" s="104">
        <f>'BITÁCORA CALIDAD DE AGUA '!BF254</f>
        <v>0</v>
      </c>
      <c r="H664" s="104">
        <f>'BITÁCORA CALIDAD DE AGUA '!BI254</f>
        <v>0</v>
      </c>
      <c r="I664" s="104">
        <f>'BITÁCORA CALIDAD DE AGUA '!BL254</f>
        <v>0</v>
      </c>
      <c r="J664" s="104">
        <f>'BITÁCORA CALIDAD DE AGUA '!BO254</f>
        <v>0</v>
      </c>
      <c r="K664" s="104">
        <f>'BITÁCORA CALIDAD DE AGUA '!BR254</f>
        <v>0</v>
      </c>
      <c r="L664" s="104">
        <f>'BITÁCORA CALIDAD DE AGUA '!BU254</f>
        <v>0</v>
      </c>
      <c r="M664" s="104">
        <f>'BITÁCORA CALIDAD DE AGUA '!BX254</f>
        <v>0</v>
      </c>
      <c r="N664" s="104">
        <f>'BITÁCORA CALIDAD DE AGUA '!CA254</f>
        <v>0</v>
      </c>
      <c r="O664" s="104">
        <f>'BITÁCORA CALIDAD DE AGUA '!CD254</f>
        <v>0</v>
      </c>
      <c r="P664" s="98">
        <f>'BITÁCORA CALIDAD DE AGUA '!CG254</f>
        <v>0</v>
      </c>
      <c r="Q664" s="98">
        <f>'BITÁCORA CALIDAD DE AGUA '!CJ254</f>
        <v>0</v>
      </c>
      <c r="R664" s="98">
        <f>'BITÁCORA CALIDAD DE AGUA '!CM254</f>
        <v>0</v>
      </c>
      <c r="S664" s="98">
        <f>'BITÁCORA CALIDAD DE AGUA '!CP254</f>
        <v>0</v>
      </c>
      <c r="T664" s="135"/>
      <c r="U664" s="135"/>
      <c r="V664" s="135"/>
      <c r="W664" s="98">
        <f>INDEX('Tabla datos 1'!E664:V664,MATCH(DASHBOARD!$B$96,'Tabla datos 1'!$E$1:$V$1,0))</f>
        <v>0</v>
      </c>
      <c r="X664" s="98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6" customFormat="1" ht="12.2" customHeight="1" x14ac:dyDescent="0.25">
      <c r="A665" s="79">
        <v>664</v>
      </c>
      <c r="B665" s="97">
        <f t="shared" si="10"/>
        <v>46184</v>
      </c>
      <c r="C665" s="102" t="s">
        <v>136</v>
      </c>
      <c r="D665" s="99">
        <v>2</v>
      </c>
      <c r="E665" s="104">
        <f>'BITÁCORA CALIDAD DE AGUA '!AZ255</f>
        <v>0</v>
      </c>
      <c r="F665" s="104">
        <f>'BITÁCORA CALIDAD DE AGUA '!BC255</f>
        <v>0</v>
      </c>
      <c r="G665" s="104">
        <f>'BITÁCORA CALIDAD DE AGUA '!BF255</f>
        <v>0</v>
      </c>
      <c r="H665" s="104">
        <f>'BITÁCORA CALIDAD DE AGUA '!BI255</f>
        <v>0</v>
      </c>
      <c r="I665" s="104">
        <f>'BITÁCORA CALIDAD DE AGUA '!BL255</f>
        <v>0</v>
      </c>
      <c r="J665" s="104">
        <f>'BITÁCORA CALIDAD DE AGUA '!BO255</f>
        <v>0</v>
      </c>
      <c r="K665" s="104">
        <f>'BITÁCORA CALIDAD DE AGUA '!BR255</f>
        <v>0</v>
      </c>
      <c r="L665" s="104">
        <f>'BITÁCORA CALIDAD DE AGUA '!BU255</f>
        <v>0</v>
      </c>
      <c r="M665" s="104">
        <f>'BITÁCORA CALIDAD DE AGUA '!BX255</f>
        <v>0</v>
      </c>
      <c r="N665" s="104">
        <f>'BITÁCORA CALIDAD DE AGUA '!CA255</f>
        <v>0</v>
      </c>
      <c r="O665" s="104">
        <f>'BITÁCORA CALIDAD DE AGUA '!CD255</f>
        <v>0</v>
      </c>
      <c r="P665" s="98">
        <f>'BITÁCORA CALIDAD DE AGUA '!CG255</f>
        <v>0</v>
      </c>
      <c r="Q665" s="98">
        <f>'BITÁCORA CALIDAD DE AGUA '!CJ255</f>
        <v>0</v>
      </c>
      <c r="R665" s="98">
        <f>'BITÁCORA CALIDAD DE AGUA '!CM255</f>
        <v>0</v>
      </c>
      <c r="S665" s="98">
        <f>'BITÁCORA CALIDAD DE AGUA '!CP255</f>
        <v>0</v>
      </c>
      <c r="T665" s="135"/>
      <c r="U665" s="135"/>
      <c r="V665" s="135"/>
      <c r="W665" s="98">
        <f>INDEX('Tabla datos 1'!E665:V665,MATCH(DASHBOARD!$B$96,'Tabla datos 1'!$E$1:$V$1,0))</f>
        <v>0</v>
      </c>
      <c r="X665" s="98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6" customFormat="1" ht="12.2" customHeight="1" x14ac:dyDescent="0.25">
      <c r="A666" s="79">
        <v>665</v>
      </c>
      <c r="B666" s="97">
        <f t="shared" si="10"/>
        <v>46184</v>
      </c>
      <c r="C666" s="102" t="s">
        <v>137</v>
      </c>
      <c r="D666" s="99">
        <v>2</v>
      </c>
      <c r="E666" s="104">
        <f>'BITÁCORA CALIDAD DE AGUA '!AZ256</f>
        <v>0</v>
      </c>
      <c r="F666" s="104">
        <f>'BITÁCORA CALIDAD DE AGUA '!BC256</f>
        <v>0</v>
      </c>
      <c r="G666" s="104">
        <f>'BITÁCORA CALIDAD DE AGUA '!BF256</f>
        <v>0</v>
      </c>
      <c r="H666" s="104">
        <f>'BITÁCORA CALIDAD DE AGUA '!BI256</f>
        <v>0</v>
      </c>
      <c r="I666" s="104">
        <f>'BITÁCORA CALIDAD DE AGUA '!BL256</f>
        <v>0</v>
      </c>
      <c r="J666" s="104">
        <f>'BITÁCORA CALIDAD DE AGUA '!BO256</f>
        <v>0</v>
      </c>
      <c r="K666" s="104">
        <f>'BITÁCORA CALIDAD DE AGUA '!BR256</f>
        <v>0</v>
      </c>
      <c r="L666" s="104">
        <f>'BITÁCORA CALIDAD DE AGUA '!BU256</f>
        <v>0</v>
      </c>
      <c r="M666" s="104">
        <f>'BITÁCORA CALIDAD DE AGUA '!BX256</f>
        <v>0</v>
      </c>
      <c r="N666" s="104">
        <f>'BITÁCORA CALIDAD DE AGUA '!CA256</f>
        <v>0</v>
      </c>
      <c r="O666" s="104">
        <f>'BITÁCORA CALIDAD DE AGUA '!CD256</f>
        <v>0</v>
      </c>
      <c r="P666" s="98">
        <f>'BITÁCORA CALIDAD DE AGUA '!CG256</f>
        <v>0</v>
      </c>
      <c r="Q666" s="98">
        <f>'BITÁCORA CALIDAD DE AGUA '!CJ256</f>
        <v>0</v>
      </c>
      <c r="R666" s="98">
        <f>'BITÁCORA CALIDAD DE AGUA '!CM256</f>
        <v>0</v>
      </c>
      <c r="S666" s="98">
        <f>'BITÁCORA CALIDAD DE AGUA '!CP256</f>
        <v>0</v>
      </c>
      <c r="T666" s="135"/>
      <c r="U666" s="135"/>
      <c r="V666" s="135"/>
      <c r="W666" s="98">
        <f>INDEX('Tabla datos 1'!E666:V666,MATCH(DASHBOARD!$B$96,'Tabla datos 1'!$E$1:$V$1,0))</f>
        <v>0</v>
      </c>
      <c r="X666" s="98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6" customFormat="1" ht="12.2" customHeight="1" x14ac:dyDescent="0.25">
      <c r="A667" s="79">
        <v>666</v>
      </c>
      <c r="B667" s="97">
        <f t="shared" si="10"/>
        <v>46184</v>
      </c>
      <c r="C667" s="102" t="s">
        <v>138</v>
      </c>
      <c r="D667" s="99">
        <v>2</v>
      </c>
      <c r="E667" s="104">
        <f>'BITÁCORA CALIDAD DE AGUA '!AZ257</f>
        <v>0</v>
      </c>
      <c r="F667" s="104">
        <f>'BITÁCORA CALIDAD DE AGUA '!BC257</f>
        <v>0</v>
      </c>
      <c r="G667" s="104">
        <f>'BITÁCORA CALIDAD DE AGUA '!BF257</f>
        <v>0</v>
      </c>
      <c r="H667" s="104">
        <f>'BITÁCORA CALIDAD DE AGUA '!BI257</f>
        <v>0</v>
      </c>
      <c r="I667" s="104">
        <f>'BITÁCORA CALIDAD DE AGUA '!BL257</f>
        <v>0</v>
      </c>
      <c r="J667" s="104">
        <f>'BITÁCORA CALIDAD DE AGUA '!BO257</f>
        <v>0</v>
      </c>
      <c r="K667" s="104">
        <f>'BITÁCORA CALIDAD DE AGUA '!BR257</f>
        <v>0</v>
      </c>
      <c r="L667" s="104">
        <f>'BITÁCORA CALIDAD DE AGUA '!BU257</f>
        <v>0</v>
      </c>
      <c r="M667" s="104">
        <f>'BITÁCORA CALIDAD DE AGUA '!BX257</f>
        <v>0</v>
      </c>
      <c r="N667" s="104">
        <f>'BITÁCORA CALIDAD DE AGUA '!CA257</f>
        <v>0</v>
      </c>
      <c r="O667" s="104">
        <f>'BITÁCORA CALIDAD DE AGUA '!CD257</f>
        <v>0</v>
      </c>
      <c r="P667" s="98">
        <f>'BITÁCORA CALIDAD DE AGUA '!CG257</f>
        <v>0</v>
      </c>
      <c r="Q667" s="98">
        <f>'BITÁCORA CALIDAD DE AGUA '!CJ257</f>
        <v>0</v>
      </c>
      <c r="R667" s="98">
        <f>'BITÁCORA CALIDAD DE AGUA '!CM257</f>
        <v>0</v>
      </c>
      <c r="S667" s="98">
        <f>'BITÁCORA CALIDAD DE AGUA '!CP257</f>
        <v>0</v>
      </c>
      <c r="T667" s="135"/>
      <c r="U667" s="135"/>
      <c r="V667" s="135"/>
      <c r="W667" s="98">
        <f>INDEX('Tabla datos 1'!E667:V667,MATCH(DASHBOARD!$B$96,'Tabla datos 1'!$E$1:$V$1,0))</f>
        <v>0</v>
      </c>
      <c r="X667" s="98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6" customFormat="1" ht="12.2" customHeight="1" x14ac:dyDescent="0.25">
      <c r="A668" s="79">
        <v>667</v>
      </c>
      <c r="B668" s="97">
        <f t="shared" si="10"/>
        <v>46184</v>
      </c>
      <c r="C668" s="102" t="s">
        <v>139</v>
      </c>
      <c r="D668" s="99">
        <v>2</v>
      </c>
      <c r="E668" s="104">
        <f>'BITÁCORA CALIDAD DE AGUA '!AZ258</f>
        <v>0</v>
      </c>
      <c r="F668" s="104">
        <f>'BITÁCORA CALIDAD DE AGUA '!BC258</f>
        <v>0</v>
      </c>
      <c r="G668" s="104">
        <f>'BITÁCORA CALIDAD DE AGUA '!BF258</f>
        <v>0</v>
      </c>
      <c r="H668" s="104">
        <f>'BITÁCORA CALIDAD DE AGUA '!BI258</f>
        <v>0</v>
      </c>
      <c r="I668" s="104">
        <f>'BITÁCORA CALIDAD DE AGUA '!BL258</f>
        <v>0</v>
      </c>
      <c r="J668" s="104">
        <f>'BITÁCORA CALIDAD DE AGUA '!BO258</f>
        <v>0</v>
      </c>
      <c r="K668" s="104">
        <f>'BITÁCORA CALIDAD DE AGUA '!BR258</f>
        <v>0</v>
      </c>
      <c r="L668" s="104">
        <f>'BITÁCORA CALIDAD DE AGUA '!BU258</f>
        <v>0</v>
      </c>
      <c r="M668" s="104">
        <f>'BITÁCORA CALIDAD DE AGUA '!BX258</f>
        <v>0</v>
      </c>
      <c r="N668" s="104">
        <f>'BITÁCORA CALIDAD DE AGUA '!CA258</f>
        <v>0</v>
      </c>
      <c r="O668" s="104">
        <f>'BITÁCORA CALIDAD DE AGUA '!CD258</f>
        <v>0</v>
      </c>
      <c r="P668" s="98">
        <f>'BITÁCORA CALIDAD DE AGUA '!CG258</f>
        <v>0</v>
      </c>
      <c r="Q668" s="98">
        <f>'BITÁCORA CALIDAD DE AGUA '!CJ258</f>
        <v>0</v>
      </c>
      <c r="R668" s="98">
        <f>'BITÁCORA CALIDAD DE AGUA '!CM258</f>
        <v>0</v>
      </c>
      <c r="S668" s="98">
        <f>'BITÁCORA CALIDAD DE AGUA '!CP258</f>
        <v>0</v>
      </c>
      <c r="T668" s="135"/>
      <c r="U668" s="135"/>
      <c r="V668" s="135"/>
      <c r="W668" s="98">
        <f>INDEX('Tabla datos 1'!E668:V668,MATCH(DASHBOARD!$B$96,'Tabla datos 1'!$E$1:$V$1,0))</f>
        <v>0</v>
      </c>
      <c r="X668" s="98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6" customFormat="1" x14ac:dyDescent="0.25">
      <c r="A669" s="79">
        <v>668</v>
      </c>
      <c r="B669" s="97">
        <f t="shared" si="10"/>
        <v>46184</v>
      </c>
      <c r="C669" s="102" t="s">
        <v>140</v>
      </c>
      <c r="D669" s="99">
        <v>2</v>
      </c>
      <c r="E669" s="104">
        <f>'BITÁCORA CALIDAD DE AGUA '!AZ259</f>
        <v>0</v>
      </c>
      <c r="F669" s="104">
        <f>'BITÁCORA CALIDAD DE AGUA '!BC259</f>
        <v>0</v>
      </c>
      <c r="G669" s="104">
        <f>'BITÁCORA CALIDAD DE AGUA '!BF259</f>
        <v>0</v>
      </c>
      <c r="H669" s="104">
        <f>'BITÁCORA CALIDAD DE AGUA '!BI259</f>
        <v>0</v>
      </c>
      <c r="I669" s="104">
        <f>'BITÁCORA CALIDAD DE AGUA '!BL259</f>
        <v>0</v>
      </c>
      <c r="J669" s="104">
        <f>'BITÁCORA CALIDAD DE AGUA '!BO259</f>
        <v>0</v>
      </c>
      <c r="K669" s="104">
        <f>'BITÁCORA CALIDAD DE AGUA '!BR259</f>
        <v>0</v>
      </c>
      <c r="L669" s="104">
        <f>'BITÁCORA CALIDAD DE AGUA '!BU259</f>
        <v>0</v>
      </c>
      <c r="M669" s="104">
        <f>'BITÁCORA CALIDAD DE AGUA '!BX259</f>
        <v>0</v>
      </c>
      <c r="N669" s="104">
        <f>'BITÁCORA CALIDAD DE AGUA '!CA259</f>
        <v>0</v>
      </c>
      <c r="O669" s="104">
        <f>'BITÁCORA CALIDAD DE AGUA '!CD259</f>
        <v>0</v>
      </c>
      <c r="P669" s="98">
        <f>'BITÁCORA CALIDAD DE AGUA '!CG259</f>
        <v>0</v>
      </c>
      <c r="Q669" s="98">
        <f>'BITÁCORA CALIDAD DE AGUA '!CJ259</f>
        <v>0</v>
      </c>
      <c r="R669" s="98">
        <f>'BITÁCORA CALIDAD DE AGUA '!CM259</f>
        <v>0</v>
      </c>
      <c r="S669" s="98">
        <f>'BITÁCORA CALIDAD DE AGUA '!CP259</f>
        <v>0</v>
      </c>
      <c r="T669" s="135"/>
      <c r="U669" s="135"/>
      <c r="V669" s="135"/>
      <c r="W669" s="98">
        <f>INDEX('Tabla datos 1'!E669:V669,MATCH(DASHBOARD!$B$96,'Tabla datos 1'!$E$1:$V$1,0))</f>
        <v>0</v>
      </c>
      <c r="X669" s="98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6" customFormat="1" x14ac:dyDescent="0.25">
      <c r="A670" s="79">
        <v>669</v>
      </c>
      <c r="B670" s="97">
        <f t="shared" si="10"/>
        <v>46184</v>
      </c>
      <c r="C670" s="102" t="s">
        <v>141</v>
      </c>
      <c r="D670" s="99">
        <v>2</v>
      </c>
      <c r="E670" s="104">
        <f>'BITÁCORA CALIDAD DE AGUA '!AZ260</f>
        <v>0</v>
      </c>
      <c r="F670" s="104">
        <f>'BITÁCORA CALIDAD DE AGUA '!BC260</f>
        <v>0</v>
      </c>
      <c r="G670" s="104">
        <f>'BITÁCORA CALIDAD DE AGUA '!BF260</f>
        <v>0</v>
      </c>
      <c r="H670" s="104">
        <f>'BITÁCORA CALIDAD DE AGUA '!BI260</f>
        <v>0</v>
      </c>
      <c r="I670" s="104">
        <f>'BITÁCORA CALIDAD DE AGUA '!BL260</f>
        <v>0</v>
      </c>
      <c r="J670" s="104">
        <f>'BITÁCORA CALIDAD DE AGUA '!BO260</f>
        <v>0</v>
      </c>
      <c r="K670" s="104">
        <f>'BITÁCORA CALIDAD DE AGUA '!BR260</f>
        <v>0</v>
      </c>
      <c r="L670" s="104">
        <f>'BITÁCORA CALIDAD DE AGUA '!BU260</f>
        <v>0</v>
      </c>
      <c r="M670" s="104">
        <f>'BITÁCORA CALIDAD DE AGUA '!BX260</f>
        <v>0</v>
      </c>
      <c r="N670" s="104">
        <f>'BITÁCORA CALIDAD DE AGUA '!CA260</f>
        <v>0</v>
      </c>
      <c r="O670" s="104">
        <f>'BITÁCORA CALIDAD DE AGUA '!CD260</f>
        <v>0</v>
      </c>
      <c r="P670" s="98">
        <f>'BITÁCORA CALIDAD DE AGUA '!CG260</f>
        <v>0</v>
      </c>
      <c r="Q670" s="98">
        <f>'BITÁCORA CALIDAD DE AGUA '!CJ260</f>
        <v>0</v>
      </c>
      <c r="R670" s="98">
        <f>'BITÁCORA CALIDAD DE AGUA '!CM260</f>
        <v>0</v>
      </c>
      <c r="S670" s="98">
        <f>'BITÁCORA CALIDAD DE AGUA '!CP260</f>
        <v>0</v>
      </c>
      <c r="T670" s="135"/>
      <c r="U670" s="135"/>
      <c r="V670" s="135"/>
      <c r="W670" s="98">
        <f>INDEX('Tabla datos 1'!E670:V670,MATCH(DASHBOARD!$B$96,'Tabla datos 1'!$E$1:$V$1,0))</f>
        <v>0</v>
      </c>
      <c r="X670" s="98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6" customFormat="1" x14ac:dyDescent="0.25">
      <c r="A671" s="79">
        <v>670</v>
      </c>
      <c r="B671" s="97">
        <f t="shared" si="10"/>
        <v>46184</v>
      </c>
      <c r="C671" s="102" t="s">
        <v>142</v>
      </c>
      <c r="D671" s="99">
        <v>2</v>
      </c>
      <c r="E671" s="104">
        <f>'BITÁCORA CALIDAD DE AGUA '!AZ261</f>
        <v>0</v>
      </c>
      <c r="F671" s="104">
        <f>'BITÁCORA CALIDAD DE AGUA '!BC261</f>
        <v>0</v>
      </c>
      <c r="G671" s="104">
        <f>'BITÁCORA CALIDAD DE AGUA '!BF261</f>
        <v>0</v>
      </c>
      <c r="H671" s="104">
        <f>'BITÁCORA CALIDAD DE AGUA '!BI261</f>
        <v>0</v>
      </c>
      <c r="I671" s="104">
        <f>'BITÁCORA CALIDAD DE AGUA '!BL261</f>
        <v>0</v>
      </c>
      <c r="J671" s="104">
        <f>'BITÁCORA CALIDAD DE AGUA '!BO261</f>
        <v>0</v>
      </c>
      <c r="K671" s="104">
        <f>'BITÁCORA CALIDAD DE AGUA '!BR261</f>
        <v>0</v>
      </c>
      <c r="L671" s="104">
        <f>'BITÁCORA CALIDAD DE AGUA '!BU261</f>
        <v>0</v>
      </c>
      <c r="M671" s="104">
        <f>'BITÁCORA CALIDAD DE AGUA '!BX261</f>
        <v>0</v>
      </c>
      <c r="N671" s="104">
        <f>'BITÁCORA CALIDAD DE AGUA '!CA261</f>
        <v>0</v>
      </c>
      <c r="O671" s="104">
        <f>'BITÁCORA CALIDAD DE AGUA '!CD261</f>
        <v>0</v>
      </c>
      <c r="P671" s="98">
        <f>'BITÁCORA CALIDAD DE AGUA '!CG261</f>
        <v>0</v>
      </c>
      <c r="Q671" s="98">
        <f>'BITÁCORA CALIDAD DE AGUA '!CJ261</f>
        <v>0</v>
      </c>
      <c r="R671" s="98">
        <f>'BITÁCORA CALIDAD DE AGUA '!CM261</f>
        <v>0</v>
      </c>
      <c r="S671" s="98">
        <f>'BITÁCORA CALIDAD DE AGUA '!CP261</f>
        <v>0</v>
      </c>
      <c r="T671" s="135"/>
      <c r="U671" s="135"/>
      <c r="V671" s="135"/>
      <c r="W671" s="98">
        <f>INDEX('Tabla datos 1'!E671:V671,MATCH(DASHBOARD!$B$96,'Tabla datos 1'!$E$1:$V$1,0))</f>
        <v>0</v>
      </c>
      <c r="X671" s="98">
        <f>INDEX('Tabla datos 1'!E671:V671,MATCH(DASHBOARD!$B$275,'Tabla datos 1'!$E$1:$V$1,0))</f>
        <v>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6" customFormat="1" x14ac:dyDescent="0.25">
      <c r="A672" s="79">
        <v>671</v>
      </c>
      <c r="B672" s="97">
        <f t="shared" si="10"/>
        <v>46184</v>
      </c>
      <c r="C672" s="102" t="s">
        <v>143</v>
      </c>
      <c r="D672" s="99">
        <v>2</v>
      </c>
      <c r="E672" s="104">
        <f>'BITÁCORA CALIDAD DE AGUA '!AZ262</f>
        <v>0</v>
      </c>
      <c r="F672" s="104">
        <f>'BITÁCORA CALIDAD DE AGUA '!BC262</f>
        <v>0</v>
      </c>
      <c r="G672" s="104">
        <f>'BITÁCORA CALIDAD DE AGUA '!BF262</f>
        <v>0</v>
      </c>
      <c r="H672" s="104">
        <f>'BITÁCORA CALIDAD DE AGUA '!BI262</f>
        <v>0</v>
      </c>
      <c r="I672" s="104">
        <f>'BITÁCORA CALIDAD DE AGUA '!BL262</f>
        <v>0</v>
      </c>
      <c r="J672" s="104">
        <f>'BITÁCORA CALIDAD DE AGUA '!BO262</f>
        <v>0</v>
      </c>
      <c r="K672" s="104">
        <f>'BITÁCORA CALIDAD DE AGUA '!BR262</f>
        <v>0</v>
      </c>
      <c r="L672" s="104">
        <f>'BITÁCORA CALIDAD DE AGUA '!BU262</f>
        <v>0</v>
      </c>
      <c r="M672" s="104">
        <f>'BITÁCORA CALIDAD DE AGUA '!BX262</f>
        <v>0</v>
      </c>
      <c r="N672" s="104">
        <f>'BITÁCORA CALIDAD DE AGUA '!CA262</f>
        <v>0</v>
      </c>
      <c r="O672" s="104">
        <f>'BITÁCORA CALIDAD DE AGUA '!CD262</f>
        <v>0</v>
      </c>
      <c r="P672" s="98">
        <f>'BITÁCORA CALIDAD DE AGUA '!CG262</f>
        <v>0</v>
      </c>
      <c r="Q672" s="98">
        <f>'BITÁCORA CALIDAD DE AGUA '!CJ262</f>
        <v>0</v>
      </c>
      <c r="R672" s="98">
        <f>'BITÁCORA CALIDAD DE AGUA '!CM262</f>
        <v>0</v>
      </c>
      <c r="S672" s="98">
        <f>'BITÁCORA CALIDAD DE AGUA '!CP262</f>
        <v>0</v>
      </c>
      <c r="T672" s="135"/>
      <c r="U672" s="135"/>
      <c r="V672" s="135"/>
      <c r="W672" s="98">
        <f>INDEX('Tabla datos 1'!E672:V672,MATCH(DASHBOARD!$B$96,'Tabla datos 1'!$E$1:$V$1,0))</f>
        <v>0</v>
      </c>
      <c r="X672" s="98">
        <f>INDEX('Tabla datos 1'!E672:V672,MATCH(DASHBOARD!$B$275,'Tabla datos 1'!$E$1:$V$1,0))</f>
        <v>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09" customFormat="1" ht="15.75" thickBot="1" x14ac:dyDescent="0.3">
      <c r="A673" s="79">
        <v>672</v>
      </c>
      <c r="B673" s="97">
        <f t="shared" si="10"/>
        <v>46184</v>
      </c>
      <c r="C673" s="105" t="s">
        <v>144</v>
      </c>
      <c r="D673" s="106">
        <v>2</v>
      </c>
      <c r="E673" s="107">
        <f>'BITÁCORA CALIDAD DE AGUA '!AZ263</f>
        <v>0</v>
      </c>
      <c r="F673" s="107">
        <f>'BITÁCORA CALIDAD DE AGUA '!BC263</f>
        <v>0</v>
      </c>
      <c r="G673" s="107">
        <f>'BITÁCORA CALIDAD DE AGUA '!BF263</f>
        <v>0</v>
      </c>
      <c r="H673" s="107">
        <f>'BITÁCORA CALIDAD DE AGUA '!BI263</f>
        <v>0</v>
      </c>
      <c r="I673" s="107">
        <f>'BITÁCORA CALIDAD DE AGUA '!BL263</f>
        <v>0</v>
      </c>
      <c r="J673" s="107">
        <f>'BITÁCORA CALIDAD DE AGUA '!BO263</f>
        <v>0</v>
      </c>
      <c r="K673" s="107">
        <f>'BITÁCORA CALIDAD DE AGUA '!BR263</f>
        <v>0</v>
      </c>
      <c r="L673" s="107">
        <f>'BITÁCORA CALIDAD DE AGUA '!BU263</f>
        <v>0</v>
      </c>
      <c r="M673" s="107">
        <f>'BITÁCORA CALIDAD DE AGUA '!BX263</f>
        <v>0</v>
      </c>
      <c r="N673" s="107">
        <f>'BITÁCORA CALIDAD DE AGUA '!CA263</f>
        <v>0</v>
      </c>
      <c r="O673" s="107">
        <f>'BITÁCORA CALIDAD DE AGUA '!CD263</f>
        <v>0</v>
      </c>
      <c r="P673" s="108">
        <f>'BITÁCORA CALIDAD DE AGUA '!CG263</f>
        <v>0</v>
      </c>
      <c r="Q673" s="108">
        <f>'BITÁCORA CALIDAD DE AGUA '!CJ263</f>
        <v>0</v>
      </c>
      <c r="R673" s="108">
        <f>'BITÁCORA CALIDAD DE AGUA '!CM263</f>
        <v>0</v>
      </c>
      <c r="S673" s="108">
        <f>'BITÁCORA CALIDAD DE AGUA '!CP263</f>
        <v>0</v>
      </c>
      <c r="T673" s="136"/>
      <c r="U673" s="136"/>
      <c r="V673" s="136"/>
      <c r="W673" s="108">
        <f>INDEX('Tabla datos 1'!E673:V673,MATCH(DASHBOARD!$B$96,'Tabla datos 1'!$E$1:$V$1,0))</f>
        <v>0</v>
      </c>
      <c r="X673" s="108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6" customFormat="1" ht="12.2" customHeight="1" x14ac:dyDescent="0.25">
      <c r="A674" s="79">
        <v>673</v>
      </c>
      <c r="B674" s="118">
        <f t="shared" si="10"/>
        <v>46184</v>
      </c>
      <c r="C674" s="110" t="s">
        <v>125</v>
      </c>
      <c r="D674" s="115">
        <v>3</v>
      </c>
      <c r="E674" s="117">
        <f>'BITÁCORA CALIDAD DE AGUA '!BA243</f>
        <v>0</v>
      </c>
      <c r="F674" s="117">
        <f>'BITÁCORA CALIDAD DE AGUA '!BD243</f>
        <v>0</v>
      </c>
      <c r="G674" s="117">
        <f>'BITÁCORA CALIDAD DE AGUA '!BG243</f>
        <v>0</v>
      </c>
      <c r="H674" s="117">
        <f>'BITÁCORA CALIDAD DE AGUA '!BJ243</f>
        <v>0</v>
      </c>
      <c r="I674" s="117">
        <f>'BITÁCORA CALIDAD DE AGUA '!BM243</f>
        <v>0</v>
      </c>
      <c r="J674" s="117">
        <f>'BITÁCORA CALIDAD DE AGUA '!BP243</f>
        <v>0</v>
      </c>
      <c r="K674" s="117">
        <f>'BITÁCORA CALIDAD DE AGUA '!BE1549</f>
        <v>0</v>
      </c>
      <c r="L674" s="117">
        <f>'BITÁCORA CALIDAD DE AGUA '!BV243</f>
        <v>0</v>
      </c>
      <c r="M674" s="117">
        <f>'BITÁCORA CALIDAD DE AGUA '!BY243</f>
        <v>0</v>
      </c>
      <c r="N674" s="117">
        <f>'BITÁCORA CALIDAD DE AGUA '!CB243</f>
        <v>0</v>
      </c>
      <c r="O674" s="117">
        <f>'BITÁCORA CALIDAD DE AGUA '!CE243</f>
        <v>0</v>
      </c>
      <c r="P674" s="110">
        <f>'BITÁCORA CALIDAD DE AGUA '!CH243</f>
        <v>0</v>
      </c>
      <c r="Q674" s="110">
        <f>'BITÁCORA CALIDAD DE AGUA '!CK243</f>
        <v>0</v>
      </c>
      <c r="R674" s="110">
        <f>'BITÁCORA CALIDAD DE AGUA '!CN243</f>
        <v>0</v>
      </c>
      <c r="S674" s="110">
        <f>'BITÁCORA CALIDAD DE AGUA '!CQ243</f>
        <v>0</v>
      </c>
      <c r="T674" s="137"/>
      <c r="U674" s="137"/>
      <c r="V674" s="137"/>
      <c r="W674" s="110">
        <f>INDEX('Tabla datos 1'!E674:V674,MATCH(DASHBOARD!$B$96,'Tabla datos 1'!$E$1:$V$1,0))</f>
        <v>0</v>
      </c>
      <c r="X674" s="110">
        <f>INDEX('Tabla datos 1'!E674:V674,MATCH(DASHBOARD!$B$275,'Tabla datos 1'!$E$1:$V$1,0))</f>
        <v>0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6" customFormat="1" ht="12.2" customHeight="1" x14ac:dyDescent="0.25">
      <c r="A675" s="79">
        <v>674</v>
      </c>
      <c r="B675" s="118">
        <f t="shared" si="10"/>
        <v>46184</v>
      </c>
      <c r="C675" s="113" t="s">
        <v>8</v>
      </c>
      <c r="D675" s="119">
        <v>3</v>
      </c>
      <c r="E675" s="120">
        <f>'BITÁCORA CALIDAD DE AGUA '!BA244</f>
        <v>0</v>
      </c>
      <c r="F675" s="120">
        <f>'BITÁCORA CALIDAD DE AGUA '!BD244</f>
        <v>0</v>
      </c>
      <c r="G675" s="120">
        <f>'BITÁCORA CALIDAD DE AGUA '!BG244</f>
        <v>0</v>
      </c>
      <c r="H675" s="120">
        <f>'BITÁCORA CALIDAD DE AGUA '!BJ244</f>
        <v>0</v>
      </c>
      <c r="I675" s="120">
        <f>'BITÁCORA CALIDAD DE AGUA '!BM244</f>
        <v>0</v>
      </c>
      <c r="J675" s="120">
        <f>'BITÁCORA CALIDAD DE AGUA '!BP244</f>
        <v>0</v>
      </c>
      <c r="K675" s="120">
        <f>'BITÁCORA CALIDAD DE AGUA '!BE1550</f>
        <v>0</v>
      </c>
      <c r="L675" s="120">
        <f>'BITÁCORA CALIDAD DE AGUA '!BV244</f>
        <v>0</v>
      </c>
      <c r="M675" s="120">
        <f>'BITÁCORA CALIDAD DE AGUA '!BY244</f>
        <v>0</v>
      </c>
      <c r="N675" s="120">
        <f>'BITÁCORA CALIDAD DE AGUA '!CB244</f>
        <v>0</v>
      </c>
      <c r="O675" s="120">
        <f>'BITÁCORA CALIDAD DE AGUA '!CE244</f>
        <v>0</v>
      </c>
      <c r="P675" s="111">
        <f>'BITÁCORA CALIDAD DE AGUA '!CH244</f>
        <v>0</v>
      </c>
      <c r="Q675" s="111">
        <f>'BITÁCORA CALIDAD DE AGUA '!CK244</f>
        <v>0</v>
      </c>
      <c r="R675" s="111">
        <f>'BITÁCORA CALIDAD DE AGUA '!CN244</f>
        <v>0</v>
      </c>
      <c r="S675" s="111">
        <f>'BITÁCORA CALIDAD DE AGUA '!CQ244</f>
        <v>0</v>
      </c>
      <c r="T675" s="138"/>
      <c r="U675" s="138"/>
      <c r="V675" s="138"/>
      <c r="W675" s="111">
        <f>INDEX('Tabla datos 1'!E675:V675,MATCH(DASHBOARD!$B$96,'Tabla datos 1'!$E$1:$V$1,0))</f>
        <v>0</v>
      </c>
      <c r="X675" s="111">
        <f>INDEX('Tabla datos 1'!E675:V675,MATCH(DASHBOARD!$B$275,'Tabla datos 1'!$E$1:$V$1,0))</f>
        <v>0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6" customFormat="1" ht="12.2" customHeight="1" x14ac:dyDescent="0.25">
      <c r="A676" s="79">
        <v>675</v>
      </c>
      <c r="B676" s="118">
        <f t="shared" si="10"/>
        <v>46184</v>
      </c>
      <c r="C676" s="112" t="s">
        <v>126</v>
      </c>
      <c r="D676" s="119">
        <v>3</v>
      </c>
      <c r="E676" s="121">
        <f>'BITÁCORA CALIDAD DE AGUA '!BA245</f>
        <v>0</v>
      </c>
      <c r="F676" s="121">
        <f>'BITÁCORA CALIDAD DE AGUA '!BD245</f>
        <v>0</v>
      </c>
      <c r="G676" s="121">
        <f>'BITÁCORA CALIDAD DE AGUA '!BG245</f>
        <v>0</v>
      </c>
      <c r="H676" s="121">
        <f>'BITÁCORA CALIDAD DE AGUA '!BJ245</f>
        <v>0</v>
      </c>
      <c r="I676" s="121">
        <f>'BITÁCORA CALIDAD DE AGUA '!BM245</f>
        <v>0</v>
      </c>
      <c r="J676" s="121">
        <f>'BITÁCORA CALIDAD DE AGUA '!BP245</f>
        <v>0</v>
      </c>
      <c r="K676" s="121">
        <f>'BITÁCORA CALIDAD DE AGUA '!BE1551</f>
        <v>0</v>
      </c>
      <c r="L676" s="121">
        <f>'BITÁCORA CALIDAD DE AGUA '!BV245</f>
        <v>0</v>
      </c>
      <c r="M676" s="121">
        <f>'BITÁCORA CALIDAD DE AGUA '!BY245</f>
        <v>0</v>
      </c>
      <c r="N676" s="121">
        <f>'BITÁCORA CALIDAD DE AGUA '!CB245</f>
        <v>0</v>
      </c>
      <c r="O676" s="121">
        <f>'BITÁCORA CALIDAD DE AGUA '!CE245</f>
        <v>0</v>
      </c>
      <c r="P676" s="112">
        <f>'BITÁCORA CALIDAD DE AGUA '!CH245</f>
        <v>0</v>
      </c>
      <c r="Q676" s="112">
        <f>'BITÁCORA CALIDAD DE AGUA '!CK245</f>
        <v>0</v>
      </c>
      <c r="R676" s="112">
        <f>'BITÁCORA CALIDAD DE AGUA '!CN245</f>
        <v>0</v>
      </c>
      <c r="S676" s="112">
        <f>'BITÁCORA CALIDAD DE AGUA '!CQ245</f>
        <v>0</v>
      </c>
      <c r="T676" s="139"/>
      <c r="U676" s="139"/>
      <c r="V676" s="139"/>
      <c r="W676" s="112">
        <f>INDEX('Tabla datos 1'!E676:V676,MATCH(DASHBOARD!$B$96,'Tabla datos 1'!$E$1:$V$1,0))</f>
        <v>0</v>
      </c>
      <c r="X676" s="112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6" customFormat="1" ht="12.2" customHeight="1" x14ac:dyDescent="0.25">
      <c r="A677" s="79">
        <v>676</v>
      </c>
      <c r="B677" s="118">
        <f t="shared" si="10"/>
        <v>46184</v>
      </c>
      <c r="C677" s="112" t="s">
        <v>127</v>
      </c>
      <c r="D677" s="119">
        <v>3</v>
      </c>
      <c r="E677" s="122">
        <f>'BITÁCORA CALIDAD DE AGUA '!BA246</f>
        <v>0</v>
      </c>
      <c r="F677" s="122">
        <f>'BITÁCORA CALIDAD DE AGUA '!BD246</f>
        <v>0</v>
      </c>
      <c r="G677" s="122">
        <f>'BITÁCORA CALIDAD DE AGUA '!BG246</f>
        <v>0</v>
      </c>
      <c r="H677" s="122">
        <f>'BITÁCORA CALIDAD DE AGUA '!BJ246</f>
        <v>0</v>
      </c>
      <c r="I677" s="122">
        <f>'BITÁCORA CALIDAD DE AGUA '!BM246</f>
        <v>0</v>
      </c>
      <c r="J677" s="122">
        <f>'BITÁCORA CALIDAD DE AGUA '!BP246</f>
        <v>0</v>
      </c>
      <c r="K677" s="122">
        <f>'BITÁCORA CALIDAD DE AGUA '!BE1552</f>
        <v>0</v>
      </c>
      <c r="L677" s="122">
        <f>'BITÁCORA CALIDAD DE AGUA '!BV246</f>
        <v>0</v>
      </c>
      <c r="M677" s="122">
        <f>'BITÁCORA CALIDAD DE AGUA '!BY246</f>
        <v>0</v>
      </c>
      <c r="N677" s="122">
        <f>'BITÁCORA CALIDAD DE AGUA '!CB246</f>
        <v>0</v>
      </c>
      <c r="O677" s="122">
        <f>'BITÁCORA CALIDAD DE AGUA '!CE246</f>
        <v>0</v>
      </c>
      <c r="P677" s="113">
        <f>'BITÁCORA CALIDAD DE AGUA '!CH246</f>
        <v>0</v>
      </c>
      <c r="Q677" s="113">
        <f>'BITÁCORA CALIDAD DE AGUA '!CK246</f>
        <v>0</v>
      </c>
      <c r="R677" s="113">
        <f>'BITÁCORA CALIDAD DE AGUA '!CN246</f>
        <v>0</v>
      </c>
      <c r="S677" s="113">
        <f>'BITÁCORA CALIDAD DE AGUA '!CQ246</f>
        <v>0</v>
      </c>
      <c r="T677" s="140"/>
      <c r="U677" s="140"/>
      <c r="V677" s="140"/>
      <c r="W677" s="113">
        <f>INDEX('Tabla datos 1'!E677:V677,MATCH(DASHBOARD!$B$96,'Tabla datos 1'!$E$1:$V$1,0))</f>
        <v>0</v>
      </c>
      <c r="X677" s="113">
        <f>INDEX('Tabla datos 1'!E677:V677,MATCH(DASHBOARD!$B$275,'Tabla datos 1'!$E$1:$V$1,0))</f>
        <v>0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6" customFormat="1" ht="12.2" customHeight="1" x14ac:dyDescent="0.25">
      <c r="A678" s="79">
        <v>677</v>
      </c>
      <c r="B678" s="118">
        <f t="shared" si="10"/>
        <v>46184</v>
      </c>
      <c r="C678" s="112" t="s">
        <v>128</v>
      </c>
      <c r="D678" s="119">
        <v>3</v>
      </c>
      <c r="E678" s="122">
        <f>'BITÁCORA CALIDAD DE AGUA '!BA247</f>
        <v>0</v>
      </c>
      <c r="F678" s="122">
        <f>'BITÁCORA CALIDAD DE AGUA '!BD247</f>
        <v>0</v>
      </c>
      <c r="G678" s="122">
        <f>'BITÁCORA CALIDAD DE AGUA '!BG247</f>
        <v>0</v>
      </c>
      <c r="H678" s="122">
        <f>'BITÁCORA CALIDAD DE AGUA '!BJ247</f>
        <v>0</v>
      </c>
      <c r="I678" s="122">
        <f>'BITÁCORA CALIDAD DE AGUA '!BM247</f>
        <v>0</v>
      </c>
      <c r="J678" s="122">
        <f>'BITÁCORA CALIDAD DE AGUA '!BP247</f>
        <v>0</v>
      </c>
      <c r="K678" s="122">
        <f>'BITÁCORA CALIDAD DE AGUA '!BE1553</f>
        <v>0</v>
      </c>
      <c r="L678" s="122">
        <f>'BITÁCORA CALIDAD DE AGUA '!BV247</f>
        <v>0</v>
      </c>
      <c r="M678" s="122">
        <f>'BITÁCORA CALIDAD DE AGUA '!BY247</f>
        <v>0</v>
      </c>
      <c r="N678" s="122">
        <f>'BITÁCORA CALIDAD DE AGUA '!CB247</f>
        <v>0</v>
      </c>
      <c r="O678" s="122">
        <f>'BITÁCORA CALIDAD DE AGUA '!CE247</f>
        <v>0</v>
      </c>
      <c r="P678" s="113">
        <f>'BITÁCORA CALIDAD DE AGUA '!CH247</f>
        <v>0</v>
      </c>
      <c r="Q678" s="113">
        <f>'BITÁCORA CALIDAD DE AGUA '!CK247</f>
        <v>0</v>
      </c>
      <c r="R678" s="113">
        <f>'BITÁCORA CALIDAD DE AGUA '!CN247</f>
        <v>0</v>
      </c>
      <c r="S678" s="113">
        <f>'BITÁCORA CALIDAD DE AGUA '!CQ247</f>
        <v>0</v>
      </c>
      <c r="T678" s="140"/>
      <c r="U678" s="140"/>
      <c r="V678" s="140"/>
      <c r="W678" s="113">
        <f>INDEX('Tabla datos 1'!E678:V678,MATCH(DASHBOARD!$B$96,'Tabla datos 1'!$E$1:$V$1,0))</f>
        <v>0</v>
      </c>
      <c r="X678" s="113">
        <f>INDEX('Tabla datos 1'!E678:V678,MATCH(DASHBOARD!$B$275,'Tabla datos 1'!$E$1:$V$1,0))</f>
        <v>0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6" customFormat="1" ht="12.2" customHeight="1" x14ac:dyDescent="0.25">
      <c r="A679" s="79">
        <v>678</v>
      </c>
      <c r="B679" s="118">
        <f t="shared" si="10"/>
        <v>46184</v>
      </c>
      <c r="C679" s="112" t="s">
        <v>129</v>
      </c>
      <c r="D679" s="119">
        <v>3</v>
      </c>
      <c r="E679" s="122">
        <f>'BITÁCORA CALIDAD DE AGUA '!BA248</f>
        <v>0</v>
      </c>
      <c r="F679" s="122">
        <f>'BITÁCORA CALIDAD DE AGUA '!BD248</f>
        <v>0</v>
      </c>
      <c r="G679" s="122">
        <f>'BITÁCORA CALIDAD DE AGUA '!BG248</f>
        <v>0</v>
      </c>
      <c r="H679" s="122">
        <f>'BITÁCORA CALIDAD DE AGUA '!BJ248</f>
        <v>0</v>
      </c>
      <c r="I679" s="122">
        <f>'BITÁCORA CALIDAD DE AGUA '!BM248</f>
        <v>0</v>
      </c>
      <c r="J679" s="122">
        <f>'BITÁCORA CALIDAD DE AGUA '!BP248</f>
        <v>0</v>
      </c>
      <c r="K679" s="122">
        <f>'BITÁCORA CALIDAD DE AGUA '!BE1554</f>
        <v>0</v>
      </c>
      <c r="L679" s="122">
        <f>'BITÁCORA CALIDAD DE AGUA '!BV248</f>
        <v>0</v>
      </c>
      <c r="M679" s="122">
        <f>'BITÁCORA CALIDAD DE AGUA '!BY248</f>
        <v>0</v>
      </c>
      <c r="N679" s="122">
        <f>'BITÁCORA CALIDAD DE AGUA '!CB248</f>
        <v>0</v>
      </c>
      <c r="O679" s="122">
        <f>'BITÁCORA CALIDAD DE AGUA '!CE248</f>
        <v>0</v>
      </c>
      <c r="P679" s="113">
        <f>'BITÁCORA CALIDAD DE AGUA '!CH248</f>
        <v>0</v>
      </c>
      <c r="Q679" s="113">
        <f>'BITÁCORA CALIDAD DE AGUA '!CK248</f>
        <v>0</v>
      </c>
      <c r="R679" s="113">
        <f>'BITÁCORA CALIDAD DE AGUA '!CN248</f>
        <v>0</v>
      </c>
      <c r="S679" s="113">
        <f>'BITÁCORA CALIDAD DE AGUA '!CQ248</f>
        <v>0</v>
      </c>
      <c r="T679" s="140"/>
      <c r="U679" s="140"/>
      <c r="V679" s="140"/>
      <c r="W679" s="113">
        <f>INDEX('Tabla datos 1'!E679:V679,MATCH(DASHBOARD!$B$96,'Tabla datos 1'!$E$1:$V$1,0))</f>
        <v>0</v>
      </c>
      <c r="X679" s="113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6" customFormat="1" ht="12.2" customHeight="1" x14ac:dyDescent="0.25">
      <c r="A680" s="79">
        <v>679</v>
      </c>
      <c r="B680" s="118">
        <f t="shared" si="10"/>
        <v>46184</v>
      </c>
      <c r="C680" s="112" t="s">
        <v>130</v>
      </c>
      <c r="D680" s="119">
        <v>3</v>
      </c>
      <c r="E680" s="122">
        <f>'BITÁCORA CALIDAD DE AGUA '!BA249</f>
        <v>0</v>
      </c>
      <c r="F680" s="122">
        <f>'BITÁCORA CALIDAD DE AGUA '!BD249</f>
        <v>0</v>
      </c>
      <c r="G680" s="122">
        <f>'BITÁCORA CALIDAD DE AGUA '!BG249</f>
        <v>0</v>
      </c>
      <c r="H680" s="122">
        <f>'BITÁCORA CALIDAD DE AGUA '!BJ249</f>
        <v>0</v>
      </c>
      <c r="I680" s="122">
        <f>'BITÁCORA CALIDAD DE AGUA '!BM249</f>
        <v>0</v>
      </c>
      <c r="J680" s="122">
        <f>'BITÁCORA CALIDAD DE AGUA '!BP249</f>
        <v>0</v>
      </c>
      <c r="K680" s="122">
        <f>'BITÁCORA CALIDAD DE AGUA '!BE1555</f>
        <v>0</v>
      </c>
      <c r="L680" s="122">
        <f>'BITÁCORA CALIDAD DE AGUA '!BV249</f>
        <v>0</v>
      </c>
      <c r="M680" s="122">
        <f>'BITÁCORA CALIDAD DE AGUA '!BY249</f>
        <v>0</v>
      </c>
      <c r="N680" s="122">
        <f>'BITÁCORA CALIDAD DE AGUA '!CB249</f>
        <v>0</v>
      </c>
      <c r="O680" s="122">
        <f>'BITÁCORA CALIDAD DE AGUA '!CE249</f>
        <v>0</v>
      </c>
      <c r="P680" s="113">
        <f>'BITÁCORA CALIDAD DE AGUA '!CH249</f>
        <v>0</v>
      </c>
      <c r="Q680" s="113">
        <f>'BITÁCORA CALIDAD DE AGUA '!CK249</f>
        <v>0</v>
      </c>
      <c r="R680" s="113">
        <f>'BITÁCORA CALIDAD DE AGUA '!CN249</f>
        <v>0</v>
      </c>
      <c r="S680" s="113">
        <f>'BITÁCORA CALIDAD DE AGUA '!CQ249</f>
        <v>0</v>
      </c>
      <c r="T680" s="140"/>
      <c r="U680" s="140"/>
      <c r="V680" s="140"/>
      <c r="W680" s="113">
        <f>INDEX('Tabla datos 1'!E680:V680,MATCH(DASHBOARD!$B$96,'Tabla datos 1'!$E$1:$V$1,0))</f>
        <v>0</v>
      </c>
      <c r="X680" s="113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6" customFormat="1" ht="12.2" customHeight="1" x14ac:dyDescent="0.25">
      <c r="A681" s="79">
        <v>680</v>
      </c>
      <c r="B681" s="118">
        <f t="shared" si="10"/>
        <v>46184</v>
      </c>
      <c r="C681" s="112" t="s">
        <v>131</v>
      </c>
      <c r="D681" s="119">
        <v>3</v>
      </c>
      <c r="E681" s="122">
        <f>'BITÁCORA CALIDAD DE AGUA '!BA250</f>
        <v>0</v>
      </c>
      <c r="F681" s="122">
        <f>'BITÁCORA CALIDAD DE AGUA '!BD250</f>
        <v>0</v>
      </c>
      <c r="G681" s="122">
        <f>'BITÁCORA CALIDAD DE AGUA '!BG250</f>
        <v>0</v>
      </c>
      <c r="H681" s="122">
        <f>'BITÁCORA CALIDAD DE AGUA '!BJ250</f>
        <v>0</v>
      </c>
      <c r="I681" s="122">
        <f>'BITÁCORA CALIDAD DE AGUA '!BM250</f>
        <v>0</v>
      </c>
      <c r="J681" s="122">
        <f>'BITÁCORA CALIDAD DE AGUA '!BP250</f>
        <v>0</v>
      </c>
      <c r="K681" s="122">
        <f>'BITÁCORA CALIDAD DE AGUA '!BE1556</f>
        <v>0</v>
      </c>
      <c r="L681" s="122">
        <f>'BITÁCORA CALIDAD DE AGUA '!BV250</f>
        <v>0</v>
      </c>
      <c r="M681" s="122">
        <f>'BITÁCORA CALIDAD DE AGUA '!BY250</f>
        <v>0</v>
      </c>
      <c r="N681" s="122">
        <f>'BITÁCORA CALIDAD DE AGUA '!CB250</f>
        <v>0</v>
      </c>
      <c r="O681" s="122">
        <f>'BITÁCORA CALIDAD DE AGUA '!CE250</f>
        <v>0</v>
      </c>
      <c r="P681" s="113">
        <f>'BITÁCORA CALIDAD DE AGUA '!CH250</f>
        <v>0</v>
      </c>
      <c r="Q681" s="113">
        <f>'BITÁCORA CALIDAD DE AGUA '!CK250</f>
        <v>0</v>
      </c>
      <c r="R681" s="113">
        <f>'BITÁCORA CALIDAD DE AGUA '!CN250</f>
        <v>0</v>
      </c>
      <c r="S681" s="113">
        <f>'BITÁCORA CALIDAD DE AGUA '!CQ250</f>
        <v>0</v>
      </c>
      <c r="T681" s="140"/>
      <c r="U681" s="140"/>
      <c r="V681" s="140"/>
      <c r="W681" s="113">
        <f>INDEX('Tabla datos 1'!E681:V681,MATCH(DASHBOARD!$B$96,'Tabla datos 1'!$E$1:$V$1,0))</f>
        <v>0</v>
      </c>
      <c r="X681" s="113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6" customFormat="1" ht="12.2" customHeight="1" x14ac:dyDescent="0.25">
      <c r="A682" s="79">
        <v>681</v>
      </c>
      <c r="B682" s="118">
        <f t="shared" si="10"/>
        <v>46184</v>
      </c>
      <c r="C682" s="112" t="s">
        <v>132</v>
      </c>
      <c r="D682" s="119">
        <v>3</v>
      </c>
      <c r="E682" s="122">
        <f>'BITÁCORA CALIDAD DE AGUA '!BA251</f>
        <v>0</v>
      </c>
      <c r="F682" s="122">
        <f>'BITÁCORA CALIDAD DE AGUA '!BD251</f>
        <v>0</v>
      </c>
      <c r="G682" s="122">
        <f>'BITÁCORA CALIDAD DE AGUA '!BG251</f>
        <v>0</v>
      </c>
      <c r="H682" s="122">
        <f>'BITÁCORA CALIDAD DE AGUA '!BJ251</f>
        <v>0</v>
      </c>
      <c r="I682" s="122">
        <f>'BITÁCORA CALIDAD DE AGUA '!BM251</f>
        <v>0</v>
      </c>
      <c r="J682" s="122">
        <f>'BITÁCORA CALIDAD DE AGUA '!BP251</f>
        <v>0</v>
      </c>
      <c r="K682" s="122">
        <f>'BITÁCORA CALIDAD DE AGUA '!BE1557</f>
        <v>0</v>
      </c>
      <c r="L682" s="122">
        <f>'BITÁCORA CALIDAD DE AGUA '!BV251</f>
        <v>0</v>
      </c>
      <c r="M682" s="122">
        <f>'BITÁCORA CALIDAD DE AGUA '!BY251</f>
        <v>0</v>
      </c>
      <c r="N682" s="122">
        <f>'BITÁCORA CALIDAD DE AGUA '!CB251</f>
        <v>0</v>
      </c>
      <c r="O682" s="122">
        <f>'BITÁCORA CALIDAD DE AGUA '!CE251</f>
        <v>0</v>
      </c>
      <c r="P682" s="113">
        <f>'BITÁCORA CALIDAD DE AGUA '!CH251</f>
        <v>0</v>
      </c>
      <c r="Q682" s="113">
        <f>'BITÁCORA CALIDAD DE AGUA '!CK251</f>
        <v>0</v>
      </c>
      <c r="R682" s="113">
        <f>'BITÁCORA CALIDAD DE AGUA '!CN251</f>
        <v>0</v>
      </c>
      <c r="S682" s="113">
        <f>'BITÁCORA CALIDAD DE AGUA '!CQ251</f>
        <v>0</v>
      </c>
      <c r="T682" s="140"/>
      <c r="U682" s="140"/>
      <c r="V682" s="140"/>
      <c r="W682" s="113">
        <f>INDEX('Tabla datos 1'!E682:V682,MATCH(DASHBOARD!$B$96,'Tabla datos 1'!$E$1:$V$1,0))</f>
        <v>0</v>
      </c>
      <c r="X682" s="113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6" customFormat="1" ht="12.2" customHeight="1" x14ac:dyDescent="0.25">
      <c r="A683" s="79">
        <v>682</v>
      </c>
      <c r="B683" s="118">
        <f t="shared" si="10"/>
        <v>46184</v>
      </c>
      <c r="C683" s="112" t="s">
        <v>133</v>
      </c>
      <c r="D683" s="119">
        <v>3</v>
      </c>
      <c r="E683" s="122">
        <f>'BITÁCORA CALIDAD DE AGUA '!BA252</f>
        <v>0</v>
      </c>
      <c r="F683" s="122">
        <f>'BITÁCORA CALIDAD DE AGUA '!BD252</f>
        <v>0</v>
      </c>
      <c r="G683" s="122">
        <f>'BITÁCORA CALIDAD DE AGUA '!BG252</f>
        <v>0</v>
      </c>
      <c r="H683" s="122">
        <f>'BITÁCORA CALIDAD DE AGUA '!BJ252</f>
        <v>0</v>
      </c>
      <c r="I683" s="122">
        <f>'BITÁCORA CALIDAD DE AGUA '!BM252</f>
        <v>0</v>
      </c>
      <c r="J683" s="122">
        <f>'BITÁCORA CALIDAD DE AGUA '!BP252</f>
        <v>0</v>
      </c>
      <c r="K683" s="122">
        <f>'BITÁCORA CALIDAD DE AGUA '!BE1558</f>
        <v>0</v>
      </c>
      <c r="L683" s="122">
        <f>'BITÁCORA CALIDAD DE AGUA '!BV252</f>
        <v>0</v>
      </c>
      <c r="M683" s="122">
        <f>'BITÁCORA CALIDAD DE AGUA '!BY252</f>
        <v>0</v>
      </c>
      <c r="N683" s="122">
        <f>'BITÁCORA CALIDAD DE AGUA '!CB252</f>
        <v>0</v>
      </c>
      <c r="O683" s="122">
        <f>'BITÁCORA CALIDAD DE AGUA '!CE252</f>
        <v>0</v>
      </c>
      <c r="P683" s="113">
        <f>'BITÁCORA CALIDAD DE AGUA '!CH252</f>
        <v>0</v>
      </c>
      <c r="Q683" s="113">
        <f>'BITÁCORA CALIDAD DE AGUA '!CK252</f>
        <v>0</v>
      </c>
      <c r="R683" s="113">
        <f>'BITÁCORA CALIDAD DE AGUA '!CN252</f>
        <v>0</v>
      </c>
      <c r="S683" s="113">
        <f>'BITÁCORA CALIDAD DE AGUA '!CQ252</f>
        <v>0</v>
      </c>
      <c r="T683" s="140"/>
      <c r="U683" s="140"/>
      <c r="V683" s="140"/>
      <c r="W683" s="113">
        <f>INDEX('Tabla datos 1'!E683:V683,MATCH(DASHBOARD!$B$96,'Tabla datos 1'!$E$1:$V$1,0))</f>
        <v>0</v>
      </c>
      <c r="X683" s="113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6" customFormat="1" ht="12.2" customHeight="1" x14ac:dyDescent="0.25">
      <c r="A684" s="79">
        <v>683</v>
      </c>
      <c r="B684" s="118">
        <f t="shared" si="10"/>
        <v>46184</v>
      </c>
      <c r="C684" s="112" t="s">
        <v>134</v>
      </c>
      <c r="D684" s="119">
        <v>3</v>
      </c>
      <c r="E684" s="122">
        <f>'BITÁCORA CALIDAD DE AGUA '!BA253</f>
        <v>0</v>
      </c>
      <c r="F684" s="122">
        <f>'BITÁCORA CALIDAD DE AGUA '!BD253</f>
        <v>0</v>
      </c>
      <c r="G684" s="122">
        <f>'BITÁCORA CALIDAD DE AGUA '!BG253</f>
        <v>0</v>
      </c>
      <c r="H684" s="122">
        <f>'BITÁCORA CALIDAD DE AGUA '!BJ253</f>
        <v>0</v>
      </c>
      <c r="I684" s="122">
        <f>'BITÁCORA CALIDAD DE AGUA '!BM253</f>
        <v>0</v>
      </c>
      <c r="J684" s="122">
        <f>'BITÁCORA CALIDAD DE AGUA '!BP253</f>
        <v>0</v>
      </c>
      <c r="K684" s="122">
        <f>'BITÁCORA CALIDAD DE AGUA '!BE1559</f>
        <v>0</v>
      </c>
      <c r="L684" s="122">
        <f>'BITÁCORA CALIDAD DE AGUA '!BV253</f>
        <v>0</v>
      </c>
      <c r="M684" s="122">
        <f>'BITÁCORA CALIDAD DE AGUA '!BY253</f>
        <v>0</v>
      </c>
      <c r="N684" s="122">
        <f>'BITÁCORA CALIDAD DE AGUA '!CB253</f>
        <v>0</v>
      </c>
      <c r="O684" s="122">
        <f>'BITÁCORA CALIDAD DE AGUA '!CE253</f>
        <v>0</v>
      </c>
      <c r="P684" s="113">
        <f>'BITÁCORA CALIDAD DE AGUA '!CH253</f>
        <v>0</v>
      </c>
      <c r="Q684" s="113">
        <f>'BITÁCORA CALIDAD DE AGUA '!CK253</f>
        <v>0</v>
      </c>
      <c r="R684" s="113">
        <f>'BITÁCORA CALIDAD DE AGUA '!CN253</f>
        <v>0</v>
      </c>
      <c r="S684" s="113">
        <f>'BITÁCORA CALIDAD DE AGUA '!CQ253</f>
        <v>0</v>
      </c>
      <c r="T684" s="140"/>
      <c r="U684" s="140"/>
      <c r="V684" s="140"/>
      <c r="W684" s="113">
        <f>INDEX('Tabla datos 1'!E684:V684,MATCH(DASHBOARD!$B$96,'Tabla datos 1'!$E$1:$V$1,0))</f>
        <v>0</v>
      </c>
      <c r="X684" s="113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6" customFormat="1" ht="12.2" customHeight="1" x14ac:dyDescent="0.25">
      <c r="A685" s="79">
        <v>684</v>
      </c>
      <c r="B685" s="118">
        <f t="shared" si="10"/>
        <v>46184</v>
      </c>
      <c r="C685" s="112" t="s">
        <v>135</v>
      </c>
      <c r="D685" s="119">
        <v>3</v>
      </c>
      <c r="E685" s="122">
        <f>'BITÁCORA CALIDAD DE AGUA '!BA254</f>
        <v>0</v>
      </c>
      <c r="F685" s="122">
        <f>'BITÁCORA CALIDAD DE AGUA '!BD254</f>
        <v>0</v>
      </c>
      <c r="G685" s="122">
        <f>'BITÁCORA CALIDAD DE AGUA '!BG254</f>
        <v>0</v>
      </c>
      <c r="H685" s="122">
        <f>'BITÁCORA CALIDAD DE AGUA '!BJ254</f>
        <v>0</v>
      </c>
      <c r="I685" s="122">
        <f>'BITÁCORA CALIDAD DE AGUA '!BM254</f>
        <v>0</v>
      </c>
      <c r="J685" s="122">
        <f>'BITÁCORA CALIDAD DE AGUA '!BP254</f>
        <v>0</v>
      </c>
      <c r="K685" s="122">
        <f>'BITÁCORA CALIDAD DE AGUA '!BE1560</f>
        <v>0</v>
      </c>
      <c r="L685" s="122">
        <f>'BITÁCORA CALIDAD DE AGUA '!BV254</f>
        <v>0</v>
      </c>
      <c r="M685" s="122">
        <f>'BITÁCORA CALIDAD DE AGUA '!BY254</f>
        <v>0</v>
      </c>
      <c r="N685" s="122">
        <f>'BITÁCORA CALIDAD DE AGUA '!CB254</f>
        <v>0</v>
      </c>
      <c r="O685" s="122">
        <f>'BITÁCORA CALIDAD DE AGUA '!CE254</f>
        <v>0</v>
      </c>
      <c r="P685" s="113">
        <f>'BITÁCORA CALIDAD DE AGUA '!CH254</f>
        <v>0</v>
      </c>
      <c r="Q685" s="113">
        <f>'BITÁCORA CALIDAD DE AGUA '!CK254</f>
        <v>0</v>
      </c>
      <c r="R685" s="113">
        <f>'BITÁCORA CALIDAD DE AGUA '!CN254</f>
        <v>0</v>
      </c>
      <c r="S685" s="113">
        <f>'BITÁCORA CALIDAD DE AGUA '!CQ254</f>
        <v>0</v>
      </c>
      <c r="T685" s="140"/>
      <c r="U685" s="140"/>
      <c r="V685" s="140"/>
      <c r="W685" s="113">
        <f>INDEX('Tabla datos 1'!E685:V685,MATCH(DASHBOARD!$B$96,'Tabla datos 1'!$E$1:$V$1,0))</f>
        <v>0</v>
      </c>
      <c r="X685" s="113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6" customFormat="1" ht="12.2" customHeight="1" x14ac:dyDescent="0.25">
      <c r="A686" s="79">
        <v>685</v>
      </c>
      <c r="B686" s="118">
        <f t="shared" si="10"/>
        <v>46184</v>
      </c>
      <c r="C686" s="112" t="s">
        <v>136</v>
      </c>
      <c r="D686" s="119">
        <v>3</v>
      </c>
      <c r="E686" s="122">
        <f>'BITÁCORA CALIDAD DE AGUA '!BA255</f>
        <v>0</v>
      </c>
      <c r="F686" s="122">
        <f>'BITÁCORA CALIDAD DE AGUA '!BD255</f>
        <v>0</v>
      </c>
      <c r="G686" s="122">
        <f>'BITÁCORA CALIDAD DE AGUA '!BG255</f>
        <v>0</v>
      </c>
      <c r="H686" s="122">
        <f>'BITÁCORA CALIDAD DE AGUA '!BJ255</f>
        <v>0</v>
      </c>
      <c r="I686" s="122">
        <f>'BITÁCORA CALIDAD DE AGUA '!BM255</f>
        <v>0</v>
      </c>
      <c r="J686" s="122">
        <f>'BITÁCORA CALIDAD DE AGUA '!BP255</f>
        <v>0</v>
      </c>
      <c r="K686" s="122">
        <f>'BITÁCORA CALIDAD DE AGUA '!BE1561</f>
        <v>0</v>
      </c>
      <c r="L686" s="122">
        <f>'BITÁCORA CALIDAD DE AGUA '!BV255</f>
        <v>0</v>
      </c>
      <c r="M686" s="122">
        <f>'BITÁCORA CALIDAD DE AGUA '!BY255</f>
        <v>0</v>
      </c>
      <c r="N686" s="122">
        <f>'BITÁCORA CALIDAD DE AGUA '!CB255</f>
        <v>0</v>
      </c>
      <c r="O686" s="122">
        <f>'BITÁCORA CALIDAD DE AGUA '!CE255</f>
        <v>0</v>
      </c>
      <c r="P686" s="113">
        <f>'BITÁCORA CALIDAD DE AGUA '!CH255</f>
        <v>0</v>
      </c>
      <c r="Q686" s="113">
        <f>'BITÁCORA CALIDAD DE AGUA '!CK255</f>
        <v>0</v>
      </c>
      <c r="R686" s="113">
        <f>'BITÁCORA CALIDAD DE AGUA '!CN255</f>
        <v>0</v>
      </c>
      <c r="S686" s="113">
        <f>'BITÁCORA CALIDAD DE AGUA '!CQ255</f>
        <v>0</v>
      </c>
      <c r="T686" s="140"/>
      <c r="U686" s="140"/>
      <c r="V686" s="140"/>
      <c r="W686" s="113">
        <f>INDEX('Tabla datos 1'!E686:V686,MATCH(DASHBOARD!$B$96,'Tabla datos 1'!$E$1:$V$1,0))</f>
        <v>0</v>
      </c>
      <c r="X686" s="113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6" customFormat="1" ht="12.2" customHeight="1" x14ac:dyDescent="0.25">
      <c r="A687" s="79">
        <v>686</v>
      </c>
      <c r="B687" s="118">
        <f t="shared" si="10"/>
        <v>46184</v>
      </c>
      <c r="C687" s="112" t="s">
        <v>137</v>
      </c>
      <c r="D687" s="119">
        <v>3</v>
      </c>
      <c r="E687" s="122">
        <f>'BITÁCORA CALIDAD DE AGUA '!BA256</f>
        <v>0</v>
      </c>
      <c r="F687" s="122">
        <f>'BITÁCORA CALIDAD DE AGUA '!BD256</f>
        <v>0</v>
      </c>
      <c r="G687" s="122">
        <f>'BITÁCORA CALIDAD DE AGUA '!BG256</f>
        <v>0</v>
      </c>
      <c r="H687" s="122">
        <f>'BITÁCORA CALIDAD DE AGUA '!BJ256</f>
        <v>0</v>
      </c>
      <c r="I687" s="122">
        <f>'BITÁCORA CALIDAD DE AGUA '!BM256</f>
        <v>0</v>
      </c>
      <c r="J687" s="122">
        <f>'BITÁCORA CALIDAD DE AGUA '!BP256</f>
        <v>0</v>
      </c>
      <c r="K687" s="122">
        <f>'BITÁCORA CALIDAD DE AGUA '!BE1562</f>
        <v>0</v>
      </c>
      <c r="L687" s="122">
        <f>'BITÁCORA CALIDAD DE AGUA '!BV256</f>
        <v>0</v>
      </c>
      <c r="M687" s="122">
        <f>'BITÁCORA CALIDAD DE AGUA '!BY256</f>
        <v>0</v>
      </c>
      <c r="N687" s="122">
        <f>'BITÁCORA CALIDAD DE AGUA '!CB256</f>
        <v>0</v>
      </c>
      <c r="O687" s="122">
        <f>'BITÁCORA CALIDAD DE AGUA '!CE256</f>
        <v>0</v>
      </c>
      <c r="P687" s="113">
        <f>'BITÁCORA CALIDAD DE AGUA '!CH256</f>
        <v>0</v>
      </c>
      <c r="Q687" s="113">
        <f>'BITÁCORA CALIDAD DE AGUA '!CK256</f>
        <v>0</v>
      </c>
      <c r="R687" s="113">
        <f>'BITÁCORA CALIDAD DE AGUA '!CN256</f>
        <v>0</v>
      </c>
      <c r="S687" s="113">
        <f>'BITÁCORA CALIDAD DE AGUA '!CQ256</f>
        <v>0</v>
      </c>
      <c r="T687" s="140"/>
      <c r="U687" s="140"/>
      <c r="V687" s="140"/>
      <c r="W687" s="113">
        <f>INDEX('Tabla datos 1'!E687:V687,MATCH(DASHBOARD!$B$96,'Tabla datos 1'!$E$1:$V$1,0))</f>
        <v>0</v>
      </c>
      <c r="X687" s="113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6" customFormat="1" ht="12.2" customHeight="1" x14ac:dyDescent="0.25">
      <c r="A688" s="79">
        <v>687</v>
      </c>
      <c r="B688" s="118">
        <f t="shared" si="10"/>
        <v>46184</v>
      </c>
      <c r="C688" s="112" t="s">
        <v>138</v>
      </c>
      <c r="D688" s="119">
        <v>3</v>
      </c>
      <c r="E688" s="122">
        <f>'BITÁCORA CALIDAD DE AGUA '!BA257</f>
        <v>0</v>
      </c>
      <c r="F688" s="122">
        <f>'BITÁCORA CALIDAD DE AGUA '!BD257</f>
        <v>0</v>
      </c>
      <c r="G688" s="122">
        <f>'BITÁCORA CALIDAD DE AGUA '!BG257</f>
        <v>0</v>
      </c>
      <c r="H688" s="122">
        <f>'BITÁCORA CALIDAD DE AGUA '!BJ257</f>
        <v>0</v>
      </c>
      <c r="I688" s="122">
        <f>'BITÁCORA CALIDAD DE AGUA '!BM257</f>
        <v>0</v>
      </c>
      <c r="J688" s="122">
        <f>'BITÁCORA CALIDAD DE AGUA '!BP257</f>
        <v>0</v>
      </c>
      <c r="K688" s="122">
        <f>'BITÁCORA CALIDAD DE AGUA '!BE1563</f>
        <v>0</v>
      </c>
      <c r="L688" s="122">
        <f>'BITÁCORA CALIDAD DE AGUA '!BV257</f>
        <v>0</v>
      </c>
      <c r="M688" s="122">
        <f>'BITÁCORA CALIDAD DE AGUA '!BY257</f>
        <v>0</v>
      </c>
      <c r="N688" s="122">
        <f>'BITÁCORA CALIDAD DE AGUA '!CB257</f>
        <v>0</v>
      </c>
      <c r="O688" s="122">
        <f>'BITÁCORA CALIDAD DE AGUA '!CE257</f>
        <v>0</v>
      </c>
      <c r="P688" s="113">
        <f>'BITÁCORA CALIDAD DE AGUA '!CH257</f>
        <v>0</v>
      </c>
      <c r="Q688" s="113">
        <f>'BITÁCORA CALIDAD DE AGUA '!CK257</f>
        <v>0</v>
      </c>
      <c r="R688" s="113">
        <f>'BITÁCORA CALIDAD DE AGUA '!CN257</f>
        <v>0</v>
      </c>
      <c r="S688" s="113">
        <f>'BITÁCORA CALIDAD DE AGUA '!CQ257</f>
        <v>0</v>
      </c>
      <c r="T688" s="140"/>
      <c r="U688" s="140"/>
      <c r="V688" s="140"/>
      <c r="W688" s="113">
        <f>INDEX('Tabla datos 1'!E688:V688,MATCH(DASHBOARD!$B$96,'Tabla datos 1'!$E$1:$V$1,0))</f>
        <v>0</v>
      </c>
      <c r="X688" s="113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6" customFormat="1" ht="12.2" customHeight="1" x14ac:dyDescent="0.25">
      <c r="A689" s="79">
        <v>688</v>
      </c>
      <c r="B689" s="118">
        <f t="shared" si="10"/>
        <v>46184</v>
      </c>
      <c r="C689" s="112" t="s">
        <v>139</v>
      </c>
      <c r="D689" s="119">
        <v>3</v>
      </c>
      <c r="E689" s="122">
        <f>'BITÁCORA CALIDAD DE AGUA '!BA258</f>
        <v>0</v>
      </c>
      <c r="F689" s="122">
        <f>'BITÁCORA CALIDAD DE AGUA '!BD258</f>
        <v>0</v>
      </c>
      <c r="G689" s="122">
        <f>'BITÁCORA CALIDAD DE AGUA '!BG258</f>
        <v>0</v>
      </c>
      <c r="H689" s="122">
        <f>'BITÁCORA CALIDAD DE AGUA '!BJ258</f>
        <v>0</v>
      </c>
      <c r="I689" s="122">
        <f>'BITÁCORA CALIDAD DE AGUA '!BM258</f>
        <v>0</v>
      </c>
      <c r="J689" s="122">
        <f>'BITÁCORA CALIDAD DE AGUA '!BP258</f>
        <v>0</v>
      </c>
      <c r="K689" s="122">
        <f>'BITÁCORA CALIDAD DE AGUA '!BE1564</f>
        <v>0</v>
      </c>
      <c r="L689" s="122">
        <f>'BITÁCORA CALIDAD DE AGUA '!BV258</f>
        <v>0</v>
      </c>
      <c r="M689" s="122">
        <f>'BITÁCORA CALIDAD DE AGUA '!BY258</f>
        <v>0</v>
      </c>
      <c r="N689" s="122">
        <f>'BITÁCORA CALIDAD DE AGUA '!CB258</f>
        <v>0</v>
      </c>
      <c r="O689" s="122">
        <f>'BITÁCORA CALIDAD DE AGUA '!CE258</f>
        <v>0</v>
      </c>
      <c r="P689" s="113">
        <f>'BITÁCORA CALIDAD DE AGUA '!CH258</f>
        <v>0</v>
      </c>
      <c r="Q689" s="113">
        <f>'BITÁCORA CALIDAD DE AGUA '!CK258</f>
        <v>0</v>
      </c>
      <c r="R689" s="113">
        <f>'BITÁCORA CALIDAD DE AGUA '!CN258</f>
        <v>0</v>
      </c>
      <c r="S689" s="113">
        <f>'BITÁCORA CALIDAD DE AGUA '!CQ258</f>
        <v>0</v>
      </c>
      <c r="T689" s="140"/>
      <c r="U689" s="140"/>
      <c r="V689" s="140"/>
      <c r="W689" s="113">
        <f>INDEX('Tabla datos 1'!E689:V689,MATCH(DASHBOARD!$B$96,'Tabla datos 1'!$E$1:$V$1,0))</f>
        <v>0</v>
      </c>
      <c r="X689" s="113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6" customFormat="1" x14ac:dyDescent="0.25">
      <c r="A690" s="79">
        <v>689</v>
      </c>
      <c r="B690" s="118">
        <f t="shared" si="10"/>
        <v>46184</v>
      </c>
      <c r="C690" s="112" t="s">
        <v>140</v>
      </c>
      <c r="D690" s="119">
        <v>3</v>
      </c>
      <c r="E690" s="122">
        <f>'BITÁCORA CALIDAD DE AGUA '!BA259</f>
        <v>0</v>
      </c>
      <c r="F690" s="122">
        <f>'BITÁCORA CALIDAD DE AGUA '!BD259</f>
        <v>0</v>
      </c>
      <c r="G690" s="122">
        <f>'BITÁCORA CALIDAD DE AGUA '!BG259</f>
        <v>0</v>
      </c>
      <c r="H690" s="122">
        <f>'BITÁCORA CALIDAD DE AGUA '!BJ259</f>
        <v>0</v>
      </c>
      <c r="I690" s="122">
        <f>'BITÁCORA CALIDAD DE AGUA '!BM259</f>
        <v>0</v>
      </c>
      <c r="J690" s="122">
        <f>'BITÁCORA CALIDAD DE AGUA '!BP259</f>
        <v>0</v>
      </c>
      <c r="K690" s="122">
        <f>'BITÁCORA CALIDAD DE AGUA '!BE1565</f>
        <v>0</v>
      </c>
      <c r="L690" s="122">
        <f>'BITÁCORA CALIDAD DE AGUA '!BV259</f>
        <v>0</v>
      </c>
      <c r="M690" s="122">
        <f>'BITÁCORA CALIDAD DE AGUA '!BY259</f>
        <v>0</v>
      </c>
      <c r="N690" s="122">
        <f>'BITÁCORA CALIDAD DE AGUA '!CB259</f>
        <v>0</v>
      </c>
      <c r="O690" s="122">
        <f>'BITÁCORA CALIDAD DE AGUA '!CE259</f>
        <v>0</v>
      </c>
      <c r="P690" s="113">
        <f>'BITÁCORA CALIDAD DE AGUA '!CH259</f>
        <v>0</v>
      </c>
      <c r="Q690" s="113">
        <f>'BITÁCORA CALIDAD DE AGUA '!CK259</f>
        <v>0</v>
      </c>
      <c r="R690" s="113">
        <f>'BITÁCORA CALIDAD DE AGUA '!CN259</f>
        <v>0</v>
      </c>
      <c r="S690" s="113">
        <f>'BITÁCORA CALIDAD DE AGUA '!CQ259</f>
        <v>0</v>
      </c>
      <c r="T690" s="140"/>
      <c r="U690" s="140"/>
      <c r="V690" s="140"/>
      <c r="W690" s="113">
        <f>INDEX('Tabla datos 1'!E690:V690,MATCH(DASHBOARD!$B$96,'Tabla datos 1'!$E$1:$V$1,0))</f>
        <v>0</v>
      </c>
      <c r="X690" s="113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6" customFormat="1" x14ac:dyDescent="0.25">
      <c r="A691" s="79">
        <v>690</v>
      </c>
      <c r="B691" s="118">
        <f t="shared" si="10"/>
        <v>46184</v>
      </c>
      <c r="C691" s="112" t="s">
        <v>141</v>
      </c>
      <c r="D691" s="119">
        <v>3</v>
      </c>
      <c r="E691" s="122">
        <f>'BITÁCORA CALIDAD DE AGUA '!BA260</f>
        <v>0</v>
      </c>
      <c r="F691" s="122">
        <f>'BITÁCORA CALIDAD DE AGUA '!BD260</f>
        <v>0</v>
      </c>
      <c r="G691" s="122">
        <f>'BITÁCORA CALIDAD DE AGUA '!BG260</f>
        <v>0</v>
      </c>
      <c r="H691" s="122">
        <f>'BITÁCORA CALIDAD DE AGUA '!BJ260</f>
        <v>0</v>
      </c>
      <c r="I691" s="122">
        <f>'BITÁCORA CALIDAD DE AGUA '!BM260</f>
        <v>0</v>
      </c>
      <c r="J691" s="122">
        <f>'BITÁCORA CALIDAD DE AGUA '!BP260</f>
        <v>0</v>
      </c>
      <c r="K691" s="122">
        <f>'BITÁCORA CALIDAD DE AGUA '!BE1566</f>
        <v>0</v>
      </c>
      <c r="L691" s="122">
        <f>'BITÁCORA CALIDAD DE AGUA '!BV260</f>
        <v>0</v>
      </c>
      <c r="M691" s="122">
        <f>'BITÁCORA CALIDAD DE AGUA '!BY260</f>
        <v>0</v>
      </c>
      <c r="N691" s="122">
        <f>'BITÁCORA CALIDAD DE AGUA '!CB260</f>
        <v>0</v>
      </c>
      <c r="O691" s="122">
        <f>'BITÁCORA CALIDAD DE AGUA '!CE260</f>
        <v>0</v>
      </c>
      <c r="P691" s="113">
        <f>'BITÁCORA CALIDAD DE AGUA '!CH260</f>
        <v>0</v>
      </c>
      <c r="Q691" s="113">
        <f>'BITÁCORA CALIDAD DE AGUA '!CK260</f>
        <v>0</v>
      </c>
      <c r="R691" s="113">
        <f>'BITÁCORA CALIDAD DE AGUA '!CN260</f>
        <v>0</v>
      </c>
      <c r="S691" s="113">
        <f>'BITÁCORA CALIDAD DE AGUA '!CQ260</f>
        <v>0</v>
      </c>
      <c r="T691" s="140"/>
      <c r="U691" s="140"/>
      <c r="V691" s="140"/>
      <c r="W691" s="113">
        <f>INDEX('Tabla datos 1'!E691:V691,MATCH(DASHBOARD!$B$96,'Tabla datos 1'!$E$1:$V$1,0))</f>
        <v>0</v>
      </c>
      <c r="X691" s="113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6" customFormat="1" x14ac:dyDescent="0.25">
      <c r="A692" s="79">
        <v>691</v>
      </c>
      <c r="B692" s="118">
        <f t="shared" si="10"/>
        <v>46184</v>
      </c>
      <c r="C692" s="112" t="s">
        <v>142</v>
      </c>
      <c r="D692" s="119">
        <v>3</v>
      </c>
      <c r="E692" s="122">
        <f>'BITÁCORA CALIDAD DE AGUA '!BA261</f>
        <v>0</v>
      </c>
      <c r="F692" s="122">
        <f>'BITÁCORA CALIDAD DE AGUA '!BD261</f>
        <v>0</v>
      </c>
      <c r="G692" s="122">
        <f>'BITÁCORA CALIDAD DE AGUA '!BG261</f>
        <v>0</v>
      </c>
      <c r="H692" s="122">
        <f>'BITÁCORA CALIDAD DE AGUA '!BJ261</f>
        <v>0</v>
      </c>
      <c r="I692" s="122">
        <f>'BITÁCORA CALIDAD DE AGUA '!BM261</f>
        <v>0</v>
      </c>
      <c r="J692" s="122">
        <f>'BITÁCORA CALIDAD DE AGUA '!BP261</f>
        <v>0</v>
      </c>
      <c r="K692" s="122">
        <f>'BITÁCORA CALIDAD DE AGUA '!BE1567</f>
        <v>0</v>
      </c>
      <c r="L692" s="122">
        <f>'BITÁCORA CALIDAD DE AGUA '!BV261</f>
        <v>0</v>
      </c>
      <c r="M692" s="122">
        <f>'BITÁCORA CALIDAD DE AGUA '!BY261</f>
        <v>0</v>
      </c>
      <c r="N692" s="122">
        <f>'BITÁCORA CALIDAD DE AGUA '!CB261</f>
        <v>0</v>
      </c>
      <c r="O692" s="122">
        <f>'BITÁCORA CALIDAD DE AGUA '!CE261</f>
        <v>0</v>
      </c>
      <c r="P692" s="113">
        <f>'BITÁCORA CALIDAD DE AGUA '!CH261</f>
        <v>0</v>
      </c>
      <c r="Q692" s="113">
        <f>'BITÁCORA CALIDAD DE AGUA '!CK261</f>
        <v>0</v>
      </c>
      <c r="R692" s="113">
        <f>'BITÁCORA CALIDAD DE AGUA '!CN261</f>
        <v>0</v>
      </c>
      <c r="S692" s="113">
        <f>'BITÁCORA CALIDAD DE AGUA '!CQ261</f>
        <v>0</v>
      </c>
      <c r="T692" s="140"/>
      <c r="U692" s="140"/>
      <c r="V692" s="140"/>
      <c r="W692" s="113">
        <f>INDEX('Tabla datos 1'!E692:V692,MATCH(DASHBOARD!$B$96,'Tabla datos 1'!$E$1:$V$1,0))</f>
        <v>0</v>
      </c>
      <c r="X692" s="113">
        <f>INDEX('Tabla datos 1'!E692:V692,MATCH(DASHBOARD!$B$275,'Tabla datos 1'!$E$1:$V$1,0))</f>
        <v>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6" customFormat="1" x14ac:dyDescent="0.25">
      <c r="A693" s="79">
        <v>692</v>
      </c>
      <c r="B693" s="118">
        <f t="shared" si="10"/>
        <v>46184</v>
      </c>
      <c r="C693" s="112" t="s">
        <v>143</v>
      </c>
      <c r="D693" s="119">
        <v>3</v>
      </c>
      <c r="E693" s="122">
        <f>'BITÁCORA CALIDAD DE AGUA '!BA262</f>
        <v>0</v>
      </c>
      <c r="F693" s="122">
        <f>'BITÁCORA CALIDAD DE AGUA '!BD262</f>
        <v>0</v>
      </c>
      <c r="G693" s="122">
        <f>'BITÁCORA CALIDAD DE AGUA '!BG262</f>
        <v>0</v>
      </c>
      <c r="H693" s="122">
        <f>'BITÁCORA CALIDAD DE AGUA '!BJ262</f>
        <v>0</v>
      </c>
      <c r="I693" s="122">
        <f>'BITÁCORA CALIDAD DE AGUA '!BM262</f>
        <v>0</v>
      </c>
      <c r="J693" s="122">
        <f>'BITÁCORA CALIDAD DE AGUA '!BP262</f>
        <v>0</v>
      </c>
      <c r="K693" s="122">
        <f>'BITÁCORA CALIDAD DE AGUA '!BE1568</f>
        <v>0</v>
      </c>
      <c r="L693" s="122">
        <f>'BITÁCORA CALIDAD DE AGUA '!BV262</f>
        <v>0</v>
      </c>
      <c r="M693" s="122">
        <f>'BITÁCORA CALIDAD DE AGUA '!BY262</f>
        <v>0</v>
      </c>
      <c r="N693" s="122">
        <f>'BITÁCORA CALIDAD DE AGUA '!CB262</f>
        <v>0</v>
      </c>
      <c r="O693" s="122">
        <f>'BITÁCORA CALIDAD DE AGUA '!CE262</f>
        <v>0</v>
      </c>
      <c r="P693" s="113">
        <f>'BITÁCORA CALIDAD DE AGUA '!CH262</f>
        <v>0</v>
      </c>
      <c r="Q693" s="113">
        <f>'BITÁCORA CALIDAD DE AGUA '!CK262</f>
        <v>0</v>
      </c>
      <c r="R693" s="113">
        <f>'BITÁCORA CALIDAD DE AGUA '!CN262</f>
        <v>0</v>
      </c>
      <c r="S693" s="113">
        <f>'BITÁCORA CALIDAD DE AGUA '!CQ262</f>
        <v>0</v>
      </c>
      <c r="T693" s="140"/>
      <c r="U693" s="140"/>
      <c r="V693" s="140"/>
      <c r="W693" s="113">
        <f>INDEX('Tabla datos 1'!E693:V693,MATCH(DASHBOARD!$B$96,'Tabla datos 1'!$E$1:$V$1,0))</f>
        <v>0</v>
      </c>
      <c r="X693" s="113">
        <f>INDEX('Tabla datos 1'!E693:V693,MATCH(DASHBOARD!$B$275,'Tabla datos 1'!$E$1:$V$1,0))</f>
        <v>0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5" customFormat="1" ht="15.75" thickBot="1" x14ac:dyDescent="0.3">
      <c r="A694" s="79">
        <v>693</v>
      </c>
      <c r="B694" s="118">
        <f t="shared" si="10"/>
        <v>46184</v>
      </c>
      <c r="C694" s="123" t="s">
        <v>144</v>
      </c>
      <c r="D694" s="124">
        <v>3</v>
      </c>
      <c r="E694" s="126">
        <f>'BITÁCORA CALIDAD DE AGUA '!BA263</f>
        <v>0</v>
      </c>
      <c r="F694" s="126">
        <f>'BITÁCORA CALIDAD DE AGUA '!BD263</f>
        <v>0</v>
      </c>
      <c r="G694" s="126">
        <f>'BITÁCORA CALIDAD DE AGUA '!BG263</f>
        <v>0</v>
      </c>
      <c r="H694" s="126">
        <f>'BITÁCORA CALIDAD DE AGUA '!BJ263</f>
        <v>0</v>
      </c>
      <c r="I694" s="126">
        <f>'BITÁCORA CALIDAD DE AGUA '!BM263</f>
        <v>0</v>
      </c>
      <c r="J694" s="126">
        <f>'BITÁCORA CALIDAD DE AGUA '!BP263</f>
        <v>0</v>
      </c>
      <c r="K694" s="126">
        <f>'BITÁCORA CALIDAD DE AGUA '!BE1569</f>
        <v>0</v>
      </c>
      <c r="L694" s="126">
        <f>'BITÁCORA CALIDAD DE AGUA '!BV263</f>
        <v>0</v>
      </c>
      <c r="M694" s="126">
        <f>'BITÁCORA CALIDAD DE AGUA '!BY263</f>
        <v>0</v>
      </c>
      <c r="N694" s="126">
        <f>'BITÁCORA CALIDAD DE AGUA '!CB263</f>
        <v>0</v>
      </c>
      <c r="O694" s="126">
        <f>'BITÁCORA CALIDAD DE AGUA '!CE263</f>
        <v>0</v>
      </c>
      <c r="P694" s="114">
        <f>'BITÁCORA CALIDAD DE AGUA '!CH263</f>
        <v>0</v>
      </c>
      <c r="Q694" s="114">
        <f>'BITÁCORA CALIDAD DE AGUA '!CK263</f>
        <v>0</v>
      </c>
      <c r="R694" s="114">
        <f>'BITÁCORA CALIDAD DE AGUA '!CN263</f>
        <v>0</v>
      </c>
      <c r="S694" s="114">
        <f>'BITÁCORA CALIDAD DE AGUA '!CQ263</f>
        <v>0</v>
      </c>
      <c r="T694" s="141"/>
      <c r="U694" s="141"/>
      <c r="V694" s="141"/>
      <c r="W694" s="114">
        <f>INDEX('Tabla datos 1'!E694:V694,MATCH(DASHBOARD!$B$96,'Tabla datos 1'!$E$1:$V$1,0))</f>
        <v>0</v>
      </c>
      <c r="X694" s="114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79" customFormat="1" ht="12.2" customHeight="1" x14ac:dyDescent="0.25">
      <c r="A695" s="79">
        <v>694</v>
      </c>
      <c r="B695" s="75">
        <f>+B694+1</f>
        <v>46185</v>
      </c>
      <c r="C695" s="76" t="s">
        <v>125</v>
      </c>
      <c r="D695" s="77">
        <v>1</v>
      </c>
      <c r="E695" s="78">
        <f>'BITÁCORA CALIDAD DE AGUA '!AY267</f>
        <v>0</v>
      </c>
      <c r="F695" s="78">
        <f>'BITÁCORA CALIDAD DE AGUA '!BB267</f>
        <v>0</v>
      </c>
      <c r="G695" s="78">
        <f>'BITÁCORA CALIDAD DE AGUA '!BE267</f>
        <v>0</v>
      </c>
      <c r="H695" s="78">
        <f>'BITÁCORA CALIDAD DE AGUA '!BH267</f>
        <v>0</v>
      </c>
      <c r="I695" s="78">
        <f>'BITÁCORA CALIDAD DE AGUA '!BK267</f>
        <v>0</v>
      </c>
      <c r="J695" s="78">
        <f>'BITÁCORA CALIDAD DE AGUA '!BN267</f>
        <v>0</v>
      </c>
      <c r="K695" s="78">
        <f>'BITÁCORA CALIDAD DE AGUA '!BQ267</f>
        <v>0</v>
      </c>
      <c r="L695" s="78">
        <f>'BITÁCORA CALIDAD DE AGUA '!BT267</f>
        <v>0</v>
      </c>
      <c r="M695" s="78">
        <f>'BITÁCORA CALIDAD DE AGUA '!BW267</f>
        <v>0</v>
      </c>
      <c r="N695" s="78">
        <f>'BITÁCORA CALIDAD DE AGUA '!BZ267</f>
        <v>0</v>
      </c>
      <c r="O695" s="78">
        <f>'BITÁCORA CALIDAD DE AGUA '!CC267</f>
        <v>0</v>
      </c>
      <c r="P695" s="76">
        <f>'BITÁCORA CALIDAD DE AGUA '!CF267</f>
        <v>0</v>
      </c>
      <c r="Q695" s="76">
        <f>'BITÁCORA CALIDAD DE AGUA '!CI267</f>
        <v>0</v>
      </c>
      <c r="R695" s="76">
        <f>'BITÁCORA CALIDAD DE AGUA '!CL267</f>
        <v>0</v>
      </c>
      <c r="S695" s="76">
        <f>'BITÁCORA CALIDAD DE AGUA '!CO267</f>
        <v>0</v>
      </c>
      <c r="T695" s="127"/>
      <c r="U695" s="127"/>
      <c r="V695" s="127"/>
      <c r="W695" s="76">
        <f>INDEX('Tabla datos 1'!E695:V695,MATCH(DASHBOARD!$B$96,'Tabla datos 1'!$E$1:$V$1,0))</f>
        <v>0</v>
      </c>
      <c r="X695" s="76">
        <f>INDEX('Tabla datos 1'!E695:V695,MATCH(DASHBOARD!$B$275,'Tabla datos 1'!$E$1:$V$1,0))</f>
        <v>0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79" customFormat="1" ht="12.2" customHeight="1" x14ac:dyDescent="0.25">
      <c r="A696" s="79">
        <v>695</v>
      </c>
      <c r="B696" s="80">
        <f>+B695</f>
        <v>46185</v>
      </c>
      <c r="C696" s="81" t="s">
        <v>8</v>
      </c>
      <c r="D696" s="82">
        <v>1</v>
      </c>
      <c r="E696" s="83">
        <f>'BITÁCORA CALIDAD DE AGUA '!AY268</f>
        <v>0</v>
      </c>
      <c r="F696" s="83">
        <f>'BITÁCORA CALIDAD DE AGUA '!BB268</f>
        <v>0</v>
      </c>
      <c r="G696" s="83">
        <f>'BITÁCORA CALIDAD DE AGUA '!BE268</f>
        <v>0</v>
      </c>
      <c r="H696" s="83">
        <f>'BITÁCORA CALIDAD DE AGUA '!BH268</f>
        <v>0</v>
      </c>
      <c r="I696" s="83">
        <f>'BITÁCORA CALIDAD DE AGUA '!BK268</f>
        <v>0</v>
      </c>
      <c r="J696" s="83">
        <f>'BITÁCORA CALIDAD DE AGUA '!BN268</f>
        <v>0</v>
      </c>
      <c r="K696" s="83">
        <f>'BITÁCORA CALIDAD DE AGUA '!BQ268</f>
        <v>0</v>
      </c>
      <c r="L696" s="83">
        <f>'BITÁCORA CALIDAD DE AGUA '!BT268</f>
        <v>0</v>
      </c>
      <c r="M696" s="83">
        <f>'BITÁCORA CALIDAD DE AGUA '!BW268</f>
        <v>0</v>
      </c>
      <c r="N696" s="83">
        <f>'BITÁCORA CALIDAD DE AGUA '!BZ268</f>
        <v>0</v>
      </c>
      <c r="O696" s="83">
        <f>'BITÁCORA CALIDAD DE AGUA '!CC268</f>
        <v>0</v>
      </c>
      <c r="P696" s="84">
        <f>'BITÁCORA CALIDAD DE AGUA '!CF268</f>
        <v>0</v>
      </c>
      <c r="Q696" s="84">
        <f>'BITÁCORA CALIDAD DE AGUA '!CI268</f>
        <v>0</v>
      </c>
      <c r="R696" s="84">
        <f>'BITÁCORA CALIDAD DE AGUA '!CL268</f>
        <v>0</v>
      </c>
      <c r="S696" s="84">
        <f>'BITÁCORA CALIDAD DE AGUA '!CO268</f>
        <v>0</v>
      </c>
      <c r="T696" s="128"/>
      <c r="U696" s="128"/>
      <c r="V696" s="128"/>
      <c r="W696" s="84">
        <f>INDEX('Tabla datos 1'!E696:V696,MATCH(DASHBOARD!$B$96,'Tabla datos 1'!$E$1:$V$1,0))</f>
        <v>0</v>
      </c>
      <c r="X696" s="84">
        <f>INDEX('Tabla datos 1'!E696:V696,MATCH(DASHBOARD!$B$275,'Tabla datos 1'!$E$1:$V$1,0))</f>
        <v>0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79" customFormat="1" ht="12.2" customHeight="1" x14ac:dyDescent="0.25">
      <c r="A697" s="79">
        <v>696</v>
      </c>
      <c r="B697" s="80">
        <f t="shared" ref="B697:B757" si="11">+B696</f>
        <v>46185</v>
      </c>
      <c r="C697" s="85" t="s">
        <v>126</v>
      </c>
      <c r="D697" s="82">
        <v>1</v>
      </c>
      <c r="E697" s="86">
        <f>'BITÁCORA CALIDAD DE AGUA '!AY269</f>
        <v>0</v>
      </c>
      <c r="F697" s="86">
        <f>'BITÁCORA CALIDAD DE AGUA '!BB269</f>
        <v>0</v>
      </c>
      <c r="G697" s="86">
        <f>'BITÁCORA CALIDAD DE AGUA '!BE269</f>
        <v>0</v>
      </c>
      <c r="H697" s="86">
        <f>'BITÁCORA CALIDAD DE AGUA '!BH269</f>
        <v>0</v>
      </c>
      <c r="I697" s="86">
        <f>'BITÁCORA CALIDAD DE AGUA '!BK269</f>
        <v>0</v>
      </c>
      <c r="J697" s="86">
        <f>'BITÁCORA CALIDAD DE AGUA '!BN269</f>
        <v>0</v>
      </c>
      <c r="K697" s="86">
        <f>'BITÁCORA CALIDAD DE AGUA '!BQ269</f>
        <v>0</v>
      </c>
      <c r="L697" s="86">
        <f>'BITÁCORA CALIDAD DE AGUA '!BT269</f>
        <v>0</v>
      </c>
      <c r="M697" s="86">
        <f>'BITÁCORA CALIDAD DE AGUA '!BW269</f>
        <v>0</v>
      </c>
      <c r="N697" s="86">
        <f>'BITÁCORA CALIDAD DE AGUA '!BZ269</f>
        <v>0</v>
      </c>
      <c r="O697" s="86">
        <f>'BITÁCORA CALIDAD DE AGUA '!CC269</f>
        <v>0</v>
      </c>
      <c r="P697" s="85">
        <f>'BITÁCORA CALIDAD DE AGUA '!CF269</f>
        <v>0</v>
      </c>
      <c r="Q697" s="85">
        <f>'BITÁCORA CALIDAD DE AGUA '!CI269</f>
        <v>0</v>
      </c>
      <c r="R697" s="85">
        <f>'BITÁCORA CALIDAD DE AGUA '!CL269</f>
        <v>0</v>
      </c>
      <c r="S697" s="85">
        <f>'BITÁCORA CALIDAD DE AGUA '!CO269</f>
        <v>0</v>
      </c>
      <c r="T697" s="129"/>
      <c r="U697" s="129"/>
      <c r="V697" s="129"/>
      <c r="W697" s="85">
        <f>INDEX('Tabla datos 1'!E697:V697,MATCH(DASHBOARD!$B$96,'Tabla datos 1'!$E$1:$V$1,0))</f>
        <v>0</v>
      </c>
      <c r="X697" s="85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79" customFormat="1" ht="12.2" customHeight="1" x14ac:dyDescent="0.25">
      <c r="A698" s="79">
        <v>697</v>
      </c>
      <c r="B698" s="80">
        <f t="shared" si="11"/>
        <v>46185</v>
      </c>
      <c r="C698" s="85" t="s">
        <v>127</v>
      </c>
      <c r="D698" s="82">
        <v>1</v>
      </c>
      <c r="E698" s="87">
        <f>'BITÁCORA CALIDAD DE AGUA '!AY270</f>
        <v>0</v>
      </c>
      <c r="F698" s="87">
        <f>'BITÁCORA CALIDAD DE AGUA '!BB270</f>
        <v>0</v>
      </c>
      <c r="G698" s="87">
        <f>'BITÁCORA CALIDAD DE AGUA '!BE270</f>
        <v>0</v>
      </c>
      <c r="H698" s="87">
        <f>'BITÁCORA CALIDAD DE AGUA '!BH270</f>
        <v>0</v>
      </c>
      <c r="I698" s="87">
        <f>'BITÁCORA CALIDAD DE AGUA '!BK270</f>
        <v>0</v>
      </c>
      <c r="J698" s="87">
        <f>'BITÁCORA CALIDAD DE AGUA '!BN270</f>
        <v>0</v>
      </c>
      <c r="K698" s="87">
        <f>'BITÁCORA CALIDAD DE AGUA '!BQ270</f>
        <v>0</v>
      </c>
      <c r="L698" s="87">
        <f>'BITÁCORA CALIDAD DE AGUA '!BT270</f>
        <v>0</v>
      </c>
      <c r="M698" s="87">
        <f>'BITÁCORA CALIDAD DE AGUA '!BW270</f>
        <v>0</v>
      </c>
      <c r="N698" s="87">
        <f>'BITÁCORA CALIDAD DE AGUA '!BZ270</f>
        <v>0</v>
      </c>
      <c r="O698" s="87">
        <f>'BITÁCORA CALIDAD DE AGUA '!CC270</f>
        <v>0</v>
      </c>
      <c r="P698" s="81">
        <f>'BITÁCORA CALIDAD DE AGUA '!CF270</f>
        <v>0</v>
      </c>
      <c r="Q698" s="81">
        <f>'BITÁCORA CALIDAD DE AGUA '!CI270</f>
        <v>0</v>
      </c>
      <c r="R698" s="81">
        <f>'BITÁCORA CALIDAD DE AGUA '!CL270</f>
        <v>0</v>
      </c>
      <c r="S698" s="81">
        <f>'BITÁCORA CALIDAD DE AGUA '!CO270</f>
        <v>0</v>
      </c>
      <c r="T698" s="130"/>
      <c r="U698" s="130"/>
      <c r="V698" s="130"/>
      <c r="W698" s="81">
        <f>INDEX('Tabla datos 1'!E698:V698,MATCH(DASHBOARD!$B$96,'Tabla datos 1'!$E$1:$V$1,0))</f>
        <v>0</v>
      </c>
      <c r="X698" s="81">
        <f>INDEX('Tabla datos 1'!E698:V698,MATCH(DASHBOARD!$B$275,'Tabla datos 1'!$E$1:$V$1,0))</f>
        <v>0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79" customFormat="1" ht="12.2" customHeight="1" x14ac:dyDescent="0.25">
      <c r="A699" s="79">
        <v>698</v>
      </c>
      <c r="B699" s="80">
        <f t="shared" si="11"/>
        <v>46185</v>
      </c>
      <c r="C699" s="85" t="s">
        <v>128</v>
      </c>
      <c r="D699" s="82">
        <v>1</v>
      </c>
      <c r="E699" s="87">
        <f>'BITÁCORA CALIDAD DE AGUA '!AY271</f>
        <v>0</v>
      </c>
      <c r="F699" s="87">
        <f>'BITÁCORA CALIDAD DE AGUA '!BB271</f>
        <v>0</v>
      </c>
      <c r="G699" s="87">
        <f>'BITÁCORA CALIDAD DE AGUA '!BE271</f>
        <v>0</v>
      </c>
      <c r="H699" s="87">
        <f>'BITÁCORA CALIDAD DE AGUA '!BH271</f>
        <v>0</v>
      </c>
      <c r="I699" s="87">
        <f>'BITÁCORA CALIDAD DE AGUA '!BK271</f>
        <v>0</v>
      </c>
      <c r="J699" s="87">
        <f>'BITÁCORA CALIDAD DE AGUA '!BN271</f>
        <v>0</v>
      </c>
      <c r="K699" s="87">
        <f>'BITÁCORA CALIDAD DE AGUA '!BQ271</f>
        <v>0</v>
      </c>
      <c r="L699" s="87">
        <f>'BITÁCORA CALIDAD DE AGUA '!BT271</f>
        <v>0</v>
      </c>
      <c r="M699" s="87">
        <f>'BITÁCORA CALIDAD DE AGUA '!BW271</f>
        <v>0</v>
      </c>
      <c r="N699" s="87">
        <f>'BITÁCORA CALIDAD DE AGUA '!BZ271</f>
        <v>0</v>
      </c>
      <c r="O699" s="87">
        <f>'BITÁCORA CALIDAD DE AGUA '!CC271</f>
        <v>0</v>
      </c>
      <c r="P699" s="81">
        <f>'BITÁCORA CALIDAD DE AGUA '!CF271</f>
        <v>0</v>
      </c>
      <c r="Q699" s="81">
        <f>'BITÁCORA CALIDAD DE AGUA '!CI271</f>
        <v>0</v>
      </c>
      <c r="R699" s="81">
        <f>'BITÁCORA CALIDAD DE AGUA '!CL271</f>
        <v>0</v>
      </c>
      <c r="S699" s="81">
        <f>'BITÁCORA CALIDAD DE AGUA '!CO271</f>
        <v>0</v>
      </c>
      <c r="T699" s="130"/>
      <c r="U699" s="130"/>
      <c r="V699" s="130"/>
      <c r="W699" s="81">
        <f>INDEX('Tabla datos 1'!E699:V699,MATCH(DASHBOARD!$B$96,'Tabla datos 1'!$E$1:$V$1,0))</f>
        <v>0</v>
      </c>
      <c r="X699" s="81">
        <f>INDEX('Tabla datos 1'!E699:V699,MATCH(DASHBOARD!$B$275,'Tabla datos 1'!$E$1:$V$1,0))</f>
        <v>0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79" customFormat="1" ht="12.2" customHeight="1" x14ac:dyDescent="0.25">
      <c r="A700" s="79">
        <v>699</v>
      </c>
      <c r="B700" s="80">
        <f t="shared" si="11"/>
        <v>46185</v>
      </c>
      <c r="C700" s="85" t="s">
        <v>129</v>
      </c>
      <c r="D700" s="82">
        <v>1</v>
      </c>
      <c r="E700" s="87">
        <f>'BITÁCORA CALIDAD DE AGUA '!AY272</f>
        <v>0</v>
      </c>
      <c r="F700" s="87">
        <f>'BITÁCORA CALIDAD DE AGUA '!BB272</f>
        <v>0</v>
      </c>
      <c r="G700" s="87">
        <f>'BITÁCORA CALIDAD DE AGUA '!BE272</f>
        <v>0</v>
      </c>
      <c r="H700" s="87">
        <f>'BITÁCORA CALIDAD DE AGUA '!BH272</f>
        <v>0</v>
      </c>
      <c r="I700" s="87">
        <f>'BITÁCORA CALIDAD DE AGUA '!BK272</f>
        <v>0</v>
      </c>
      <c r="J700" s="87">
        <f>'BITÁCORA CALIDAD DE AGUA '!BN272</f>
        <v>0</v>
      </c>
      <c r="K700" s="87">
        <f>'BITÁCORA CALIDAD DE AGUA '!BQ272</f>
        <v>0</v>
      </c>
      <c r="L700" s="87">
        <f>'BITÁCORA CALIDAD DE AGUA '!BT272</f>
        <v>0</v>
      </c>
      <c r="M700" s="87">
        <f>'BITÁCORA CALIDAD DE AGUA '!BW272</f>
        <v>0</v>
      </c>
      <c r="N700" s="87">
        <f>'BITÁCORA CALIDAD DE AGUA '!BZ272</f>
        <v>0</v>
      </c>
      <c r="O700" s="87">
        <f>'BITÁCORA CALIDAD DE AGUA '!CC272</f>
        <v>0</v>
      </c>
      <c r="P700" s="81">
        <f>'BITÁCORA CALIDAD DE AGUA '!CF272</f>
        <v>0</v>
      </c>
      <c r="Q700" s="81">
        <f>'BITÁCORA CALIDAD DE AGUA '!CI272</f>
        <v>0</v>
      </c>
      <c r="R700" s="81">
        <f>'BITÁCORA CALIDAD DE AGUA '!CL272</f>
        <v>0</v>
      </c>
      <c r="S700" s="81">
        <f>'BITÁCORA CALIDAD DE AGUA '!CO272</f>
        <v>0</v>
      </c>
      <c r="T700" s="130"/>
      <c r="U700" s="130"/>
      <c r="V700" s="130"/>
      <c r="W700" s="81">
        <f>INDEX('Tabla datos 1'!E700:V700,MATCH(DASHBOARD!$B$96,'Tabla datos 1'!$E$1:$V$1,0))</f>
        <v>0</v>
      </c>
      <c r="X700" s="81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79" customFormat="1" ht="12.2" customHeight="1" x14ac:dyDescent="0.25">
      <c r="A701" s="79">
        <v>700</v>
      </c>
      <c r="B701" s="80">
        <f t="shared" si="11"/>
        <v>46185</v>
      </c>
      <c r="C701" s="85" t="s">
        <v>130</v>
      </c>
      <c r="D701" s="82">
        <v>1</v>
      </c>
      <c r="E701" s="87">
        <f>'BITÁCORA CALIDAD DE AGUA '!AY273</f>
        <v>0</v>
      </c>
      <c r="F701" s="87">
        <f>'BITÁCORA CALIDAD DE AGUA '!BB273</f>
        <v>0</v>
      </c>
      <c r="G701" s="87">
        <f>'BITÁCORA CALIDAD DE AGUA '!BE273</f>
        <v>0</v>
      </c>
      <c r="H701" s="87">
        <f>'BITÁCORA CALIDAD DE AGUA '!BH273</f>
        <v>0</v>
      </c>
      <c r="I701" s="87">
        <f>'BITÁCORA CALIDAD DE AGUA '!BK273</f>
        <v>0</v>
      </c>
      <c r="J701" s="87">
        <f>'BITÁCORA CALIDAD DE AGUA '!BN273</f>
        <v>0</v>
      </c>
      <c r="K701" s="87">
        <f>'BITÁCORA CALIDAD DE AGUA '!BQ273</f>
        <v>0</v>
      </c>
      <c r="L701" s="87">
        <f>'BITÁCORA CALIDAD DE AGUA '!BT273</f>
        <v>0</v>
      </c>
      <c r="M701" s="87">
        <f>'BITÁCORA CALIDAD DE AGUA '!BW273</f>
        <v>0</v>
      </c>
      <c r="N701" s="87">
        <f>'BITÁCORA CALIDAD DE AGUA '!BZ273</f>
        <v>0</v>
      </c>
      <c r="O701" s="87">
        <f>'BITÁCORA CALIDAD DE AGUA '!CC273</f>
        <v>0</v>
      </c>
      <c r="P701" s="81">
        <f>'BITÁCORA CALIDAD DE AGUA '!CF273</f>
        <v>0</v>
      </c>
      <c r="Q701" s="81">
        <f>'BITÁCORA CALIDAD DE AGUA '!CI273</f>
        <v>0</v>
      </c>
      <c r="R701" s="81">
        <f>'BITÁCORA CALIDAD DE AGUA '!CL273</f>
        <v>0</v>
      </c>
      <c r="S701" s="81">
        <f>'BITÁCORA CALIDAD DE AGUA '!CO273</f>
        <v>0</v>
      </c>
      <c r="T701" s="130"/>
      <c r="U701" s="130"/>
      <c r="V701" s="130"/>
      <c r="W701" s="81">
        <f>INDEX('Tabla datos 1'!E701:V701,MATCH(DASHBOARD!$B$96,'Tabla datos 1'!$E$1:$V$1,0))</f>
        <v>0</v>
      </c>
      <c r="X701" s="81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79" customFormat="1" ht="12.2" customHeight="1" x14ac:dyDescent="0.25">
      <c r="A702" s="79">
        <v>701</v>
      </c>
      <c r="B702" s="80">
        <f t="shared" si="11"/>
        <v>46185</v>
      </c>
      <c r="C702" s="85" t="s">
        <v>131</v>
      </c>
      <c r="D702" s="82">
        <v>1</v>
      </c>
      <c r="E702" s="87">
        <f>'BITÁCORA CALIDAD DE AGUA '!AY274</f>
        <v>0</v>
      </c>
      <c r="F702" s="87">
        <f>'BITÁCORA CALIDAD DE AGUA '!BB274</f>
        <v>0</v>
      </c>
      <c r="G702" s="87">
        <f>'BITÁCORA CALIDAD DE AGUA '!BE274</f>
        <v>0</v>
      </c>
      <c r="H702" s="87">
        <f>'BITÁCORA CALIDAD DE AGUA '!BH274</f>
        <v>0</v>
      </c>
      <c r="I702" s="87">
        <f>'BITÁCORA CALIDAD DE AGUA '!BK274</f>
        <v>0</v>
      </c>
      <c r="J702" s="87">
        <f>'BITÁCORA CALIDAD DE AGUA '!BN274</f>
        <v>0</v>
      </c>
      <c r="K702" s="87">
        <f>'BITÁCORA CALIDAD DE AGUA '!BQ274</f>
        <v>0</v>
      </c>
      <c r="L702" s="87">
        <f>'BITÁCORA CALIDAD DE AGUA '!BT274</f>
        <v>0</v>
      </c>
      <c r="M702" s="87">
        <f>'BITÁCORA CALIDAD DE AGUA '!BW274</f>
        <v>0</v>
      </c>
      <c r="N702" s="87">
        <f>'BITÁCORA CALIDAD DE AGUA '!BZ274</f>
        <v>0</v>
      </c>
      <c r="O702" s="87">
        <f>'BITÁCORA CALIDAD DE AGUA '!CC274</f>
        <v>0</v>
      </c>
      <c r="P702" s="81">
        <f>'BITÁCORA CALIDAD DE AGUA '!CF274</f>
        <v>0</v>
      </c>
      <c r="Q702" s="81">
        <f>'BITÁCORA CALIDAD DE AGUA '!CI274</f>
        <v>0</v>
      </c>
      <c r="R702" s="81">
        <f>'BITÁCORA CALIDAD DE AGUA '!CL274</f>
        <v>0</v>
      </c>
      <c r="S702" s="81">
        <f>'BITÁCORA CALIDAD DE AGUA '!CO274</f>
        <v>0</v>
      </c>
      <c r="T702" s="130"/>
      <c r="U702" s="130"/>
      <c r="V702" s="130"/>
      <c r="W702" s="81">
        <f>INDEX('Tabla datos 1'!E702:V702,MATCH(DASHBOARD!$B$96,'Tabla datos 1'!$E$1:$V$1,0))</f>
        <v>0</v>
      </c>
      <c r="X702" s="81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79" customFormat="1" ht="12.2" customHeight="1" x14ac:dyDescent="0.25">
      <c r="A703" s="79">
        <v>702</v>
      </c>
      <c r="B703" s="80">
        <f t="shared" si="11"/>
        <v>46185</v>
      </c>
      <c r="C703" s="85" t="s">
        <v>132</v>
      </c>
      <c r="D703" s="82">
        <v>1</v>
      </c>
      <c r="E703" s="87">
        <f>'BITÁCORA CALIDAD DE AGUA '!AY275</f>
        <v>0</v>
      </c>
      <c r="F703" s="87">
        <f>'BITÁCORA CALIDAD DE AGUA '!BB275</f>
        <v>0</v>
      </c>
      <c r="G703" s="87">
        <f>'BITÁCORA CALIDAD DE AGUA '!BE275</f>
        <v>0</v>
      </c>
      <c r="H703" s="87">
        <f>'BITÁCORA CALIDAD DE AGUA '!BH275</f>
        <v>0</v>
      </c>
      <c r="I703" s="87">
        <f>'BITÁCORA CALIDAD DE AGUA '!BK275</f>
        <v>0</v>
      </c>
      <c r="J703" s="87">
        <f>'BITÁCORA CALIDAD DE AGUA '!BN275</f>
        <v>0</v>
      </c>
      <c r="K703" s="87">
        <f>'BITÁCORA CALIDAD DE AGUA '!BQ275</f>
        <v>0</v>
      </c>
      <c r="L703" s="87">
        <f>'BITÁCORA CALIDAD DE AGUA '!BT275</f>
        <v>0</v>
      </c>
      <c r="M703" s="87">
        <f>'BITÁCORA CALIDAD DE AGUA '!BW275</f>
        <v>0</v>
      </c>
      <c r="N703" s="87">
        <f>'BITÁCORA CALIDAD DE AGUA '!BZ275</f>
        <v>0</v>
      </c>
      <c r="O703" s="87">
        <f>'BITÁCORA CALIDAD DE AGUA '!CC275</f>
        <v>0</v>
      </c>
      <c r="P703" s="81">
        <f>'BITÁCORA CALIDAD DE AGUA '!CF275</f>
        <v>0</v>
      </c>
      <c r="Q703" s="81">
        <f>'BITÁCORA CALIDAD DE AGUA '!CI275</f>
        <v>0</v>
      </c>
      <c r="R703" s="81">
        <f>'BITÁCORA CALIDAD DE AGUA '!CL275</f>
        <v>0</v>
      </c>
      <c r="S703" s="81">
        <f>'BITÁCORA CALIDAD DE AGUA '!CO275</f>
        <v>0</v>
      </c>
      <c r="T703" s="130"/>
      <c r="U703" s="130"/>
      <c r="V703" s="130"/>
      <c r="W703" s="81">
        <f>INDEX('Tabla datos 1'!E703:V703,MATCH(DASHBOARD!$B$96,'Tabla datos 1'!$E$1:$V$1,0))</f>
        <v>0</v>
      </c>
      <c r="X703" s="81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79" customFormat="1" ht="12.2" customHeight="1" x14ac:dyDescent="0.25">
      <c r="A704" s="79">
        <v>703</v>
      </c>
      <c r="B704" s="80">
        <f t="shared" si="11"/>
        <v>46185</v>
      </c>
      <c r="C704" s="85" t="s">
        <v>133</v>
      </c>
      <c r="D704" s="82">
        <v>1</v>
      </c>
      <c r="E704" s="87">
        <f>'BITÁCORA CALIDAD DE AGUA '!AY276</f>
        <v>0</v>
      </c>
      <c r="F704" s="87">
        <f>'BITÁCORA CALIDAD DE AGUA '!BB276</f>
        <v>0</v>
      </c>
      <c r="G704" s="87">
        <f>'BITÁCORA CALIDAD DE AGUA '!BE276</f>
        <v>0</v>
      </c>
      <c r="H704" s="87">
        <f>'BITÁCORA CALIDAD DE AGUA '!BH276</f>
        <v>0</v>
      </c>
      <c r="I704" s="87">
        <f>'BITÁCORA CALIDAD DE AGUA '!BK276</f>
        <v>0</v>
      </c>
      <c r="J704" s="87">
        <f>'BITÁCORA CALIDAD DE AGUA '!BN276</f>
        <v>0</v>
      </c>
      <c r="K704" s="87">
        <f>'BITÁCORA CALIDAD DE AGUA '!BQ276</f>
        <v>0</v>
      </c>
      <c r="L704" s="87">
        <f>'BITÁCORA CALIDAD DE AGUA '!BT276</f>
        <v>0</v>
      </c>
      <c r="M704" s="87">
        <f>'BITÁCORA CALIDAD DE AGUA '!BW276</f>
        <v>0</v>
      </c>
      <c r="N704" s="87">
        <f>'BITÁCORA CALIDAD DE AGUA '!BZ276</f>
        <v>0</v>
      </c>
      <c r="O704" s="87">
        <f>'BITÁCORA CALIDAD DE AGUA '!CC276</f>
        <v>0</v>
      </c>
      <c r="P704" s="81">
        <f>'BITÁCORA CALIDAD DE AGUA '!CF276</f>
        <v>0</v>
      </c>
      <c r="Q704" s="81">
        <f>'BITÁCORA CALIDAD DE AGUA '!CI276</f>
        <v>0</v>
      </c>
      <c r="R704" s="81">
        <f>'BITÁCORA CALIDAD DE AGUA '!CL276</f>
        <v>0</v>
      </c>
      <c r="S704" s="81">
        <f>'BITÁCORA CALIDAD DE AGUA '!CO276</f>
        <v>0</v>
      </c>
      <c r="T704" s="130"/>
      <c r="U704" s="130"/>
      <c r="V704" s="130"/>
      <c r="W704" s="81">
        <f>INDEX('Tabla datos 1'!E704:V704,MATCH(DASHBOARD!$B$96,'Tabla datos 1'!$E$1:$V$1,0))</f>
        <v>0</v>
      </c>
      <c r="X704" s="81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79" customFormat="1" ht="12.2" customHeight="1" x14ac:dyDescent="0.25">
      <c r="A705" s="79">
        <v>704</v>
      </c>
      <c r="B705" s="80">
        <f t="shared" si="11"/>
        <v>46185</v>
      </c>
      <c r="C705" s="85" t="s">
        <v>134</v>
      </c>
      <c r="D705" s="82">
        <v>1</v>
      </c>
      <c r="E705" s="87">
        <f>'BITÁCORA CALIDAD DE AGUA '!AY277</f>
        <v>0</v>
      </c>
      <c r="F705" s="87">
        <f>'BITÁCORA CALIDAD DE AGUA '!BB277</f>
        <v>0</v>
      </c>
      <c r="G705" s="87">
        <f>'BITÁCORA CALIDAD DE AGUA '!BE277</f>
        <v>0</v>
      </c>
      <c r="H705" s="87">
        <f>'BITÁCORA CALIDAD DE AGUA '!BH277</f>
        <v>0</v>
      </c>
      <c r="I705" s="87">
        <f>'BITÁCORA CALIDAD DE AGUA '!BK277</f>
        <v>0</v>
      </c>
      <c r="J705" s="87">
        <f>'BITÁCORA CALIDAD DE AGUA '!BN277</f>
        <v>0</v>
      </c>
      <c r="K705" s="87">
        <f>'BITÁCORA CALIDAD DE AGUA '!BQ277</f>
        <v>0</v>
      </c>
      <c r="L705" s="87">
        <f>'BITÁCORA CALIDAD DE AGUA '!BT277</f>
        <v>0</v>
      </c>
      <c r="M705" s="87">
        <f>'BITÁCORA CALIDAD DE AGUA '!BW277</f>
        <v>0</v>
      </c>
      <c r="N705" s="87">
        <f>'BITÁCORA CALIDAD DE AGUA '!BZ277</f>
        <v>0</v>
      </c>
      <c r="O705" s="87">
        <f>'BITÁCORA CALIDAD DE AGUA '!CC277</f>
        <v>0</v>
      </c>
      <c r="P705" s="81">
        <f>'BITÁCORA CALIDAD DE AGUA '!CF277</f>
        <v>0</v>
      </c>
      <c r="Q705" s="81">
        <f>'BITÁCORA CALIDAD DE AGUA '!CI277</f>
        <v>0</v>
      </c>
      <c r="R705" s="81">
        <f>'BITÁCORA CALIDAD DE AGUA '!CL277</f>
        <v>0</v>
      </c>
      <c r="S705" s="81">
        <f>'BITÁCORA CALIDAD DE AGUA '!CO277</f>
        <v>0</v>
      </c>
      <c r="T705" s="130"/>
      <c r="U705" s="130"/>
      <c r="V705" s="130"/>
      <c r="W705" s="81">
        <f>INDEX('Tabla datos 1'!E705:V705,MATCH(DASHBOARD!$B$96,'Tabla datos 1'!$E$1:$V$1,0))</f>
        <v>0</v>
      </c>
      <c r="X705" s="81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79" customFormat="1" ht="12.2" customHeight="1" x14ac:dyDescent="0.25">
      <c r="A706" s="79">
        <v>705</v>
      </c>
      <c r="B706" s="80">
        <f t="shared" si="11"/>
        <v>46185</v>
      </c>
      <c r="C706" s="85" t="s">
        <v>135</v>
      </c>
      <c r="D706" s="82">
        <v>1</v>
      </c>
      <c r="E706" s="87">
        <f>'BITÁCORA CALIDAD DE AGUA '!AY278</f>
        <v>0</v>
      </c>
      <c r="F706" s="87">
        <f>'BITÁCORA CALIDAD DE AGUA '!BB278</f>
        <v>0</v>
      </c>
      <c r="G706" s="87">
        <f>'BITÁCORA CALIDAD DE AGUA '!BE278</f>
        <v>0</v>
      </c>
      <c r="H706" s="87">
        <f>'BITÁCORA CALIDAD DE AGUA '!BH278</f>
        <v>0</v>
      </c>
      <c r="I706" s="87">
        <f>'BITÁCORA CALIDAD DE AGUA '!BK278</f>
        <v>0</v>
      </c>
      <c r="J706" s="87">
        <f>'BITÁCORA CALIDAD DE AGUA '!BN278</f>
        <v>0</v>
      </c>
      <c r="K706" s="87">
        <f>'BITÁCORA CALIDAD DE AGUA '!BQ278</f>
        <v>0</v>
      </c>
      <c r="L706" s="87">
        <f>'BITÁCORA CALIDAD DE AGUA '!BT278</f>
        <v>0</v>
      </c>
      <c r="M706" s="87">
        <f>'BITÁCORA CALIDAD DE AGUA '!BW278</f>
        <v>0</v>
      </c>
      <c r="N706" s="87">
        <f>'BITÁCORA CALIDAD DE AGUA '!BZ278</f>
        <v>0</v>
      </c>
      <c r="O706" s="87">
        <f>'BITÁCORA CALIDAD DE AGUA '!CC278</f>
        <v>0</v>
      </c>
      <c r="P706" s="81">
        <f>'BITÁCORA CALIDAD DE AGUA '!CF278</f>
        <v>0</v>
      </c>
      <c r="Q706" s="81">
        <f>'BITÁCORA CALIDAD DE AGUA '!CI278</f>
        <v>0</v>
      </c>
      <c r="R706" s="81">
        <f>'BITÁCORA CALIDAD DE AGUA '!CL278</f>
        <v>0</v>
      </c>
      <c r="S706" s="81">
        <f>'BITÁCORA CALIDAD DE AGUA '!CO278</f>
        <v>0</v>
      </c>
      <c r="T706" s="130"/>
      <c r="U706" s="130"/>
      <c r="V706" s="130"/>
      <c r="W706" s="81">
        <f>INDEX('Tabla datos 1'!E706:V706,MATCH(DASHBOARD!$B$96,'Tabla datos 1'!$E$1:$V$1,0))</f>
        <v>0</v>
      </c>
      <c r="X706" s="81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79" customFormat="1" ht="12.2" customHeight="1" x14ac:dyDescent="0.25">
      <c r="A707" s="79">
        <v>706</v>
      </c>
      <c r="B707" s="80">
        <f t="shared" si="11"/>
        <v>46185</v>
      </c>
      <c r="C707" s="85" t="s">
        <v>136</v>
      </c>
      <c r="D707" s="82">
        <v>1</v>
      </c>
      <c r="E707" s="87">
        <f>'BITÁCORA CALIDAD DE AGUA '!AY279</f>
        <v>0</v>
      </c>
      <c r="F707" s="87">
        <f>'BITÁCORA CALIDAD DE AGUA '!BB279</f>
        <v>0</v>
      </c>
      <c r="G707" s="87">
        <f>'BITÁCORA CALIDAD DE AGUA '!BE279</f>
        <v>0</v>
      </c>
      <c r="H707" s="87">
        <f>'BITÁCORA CALIDAD DE AGUA '!BH279</f>
        <v>0</v>
      </c>
      <c r="I707" s="87">
        <f>'BITÁCORA CALIDAD DE AGUA '!BK279</f>
        <v>0</v>
      </c>
      <c r="J707" s="87">
        <f>'BITÁCORA CALIDAD DE AGUA '!BN279</f>
        <v>0</v>
      </c>
      <c r="K707" s="87">
        <f>'BITÁCORA CALIDAD DE AGUA '!BQ279</f>
        <v>0</v>
      </c>
      <c r="L707" s="87">
        <f>'BITÁCORA CALIDAD DE AGUA '!BT279</f>
        <v>0</v>
      </c>
      <c r="M707" s="87">
        <f>'BITÁCORA CALIDAD DE AGUA '!BW279</f>
        <v>0</v>
      </c>
      <c r="N707" s="87">
        <f>'BITÁCORA CALIDAD DE AGUA '!BZ279</f>
        <v>0</v>
      </c>
      <c r="O707" s="87">
        <f>'BITÁCORA CALIDAD DE AGUA '!CC279</f>
        <v>0</v>
      </c>
      <c r="P707" s="81">
        <f>'BITÁCORA CALIDAD DE AGUA '!CF279</f>
        <v>0</v>
      </c>
      <c r="Q707" s="81">
        <f>'BITÁCORA CALIDAD DE AGUA '!CI279</f>
        <v>0</v>
      </c>
      <c r="R707" s="81">
        <f>'BITÁCORA CALIDAD DE AGUA '!CL279</f>
        <v>0</v>
      </c>
      <c r="S707" s="81">
        <f>'BITÁCORA CALIDAD DE AGUA '!CO279</f>
        <v>0</v>
      </c>
      <c r="T707" s="130"/>
      <c r="U707" s="130"/>
      <c r="V707" s="130"/>
      <c r="W707" s="81">
        <f>INDEX('Tabla datos 1'!E707:V707,MATCH(DASHBOARD!$B$96,'Tabla datos 1'!$E$1:$V$1,0))</f>
        <v>0</v>
      </c>
      <c r="X707" s="81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79" customFormat="1" ht="12.2" customHeight="1" x14ac:dyDescent="0.25">
      <c r="A708" s="79">
        <v>707</v>
      </c>
      <c r="B708" s="80">
        <f t="shared" si="11"/>
        <v>46185</v>
      </c>
      <c r="C708" s="85" t="s">
        <v>137</v>
      </c>
      <c r="D708" s="82">
        <v>1</v>
      </c>
      <c r="E708" s="87">
        <f>'BITÁCORA CALIDAD DE AGUA '!AY280</f>
        <v>0</v>
      </c>
      <c r="F708" s="87">
        <f>'BITÁCORA CALIDAD DE AGUA '!BB280</f>
        <v>0</v>
      </c>
      <c r="G708" s="87">
        <f>'BITÁCORA CALIDAD DE AGUA '!BE280</f>
        <v>0</v>
      </c>
      <c r="H708" s="87">
        <f>'BITÁCORA CALIDAD DE AGUA '!BH280</f>
        <v>0</v>
      </c>
      <c r="I708" s="87">
        <f>'BITÁCORA CALIDAD DE AGUA '!BK280</f>
        <v>0</v>
      </c>
      <c r="J708" s="87">
        <f>'BITÁCORA CALIDAD DE AGUA '!BN280</f>
        <v>0</v>
      </c>
      <c r="K708" s="87">
        <f>'BITÁCORA CALIDAD DE AGUA '!BQ280</f>
        <v>0</v>
      </c>
      <c r="L708" s="87">
        <f>'BITÁCORA CALIDAD DE AGUA '!BT280</f>
        <v>0</v>
      </c>
      <c r="M708" s="87">
        <f>'BITÁCORA CALIDAD DE AGUA '!BW280</f>
        <v>0</v>
      </c>
      <c r="N708" s="87">
        <f>'BITÁCORA CALIDAD DE AGUA '!BZ280</f>
        <v>0</v>
      </c>
      <c r="O708" s="87">
        <f>'BITÁCORA CALIDAD DE AGUA '!CC280</f>
        <v>0</v>
      </c>
      <c r="P708" s="81">
        <f>'BITÁCORA CALIDAD DE AGUA '!CF280</f>
        <v>0</v>
      </c>
      <c r="Q708" s="81">
        <f>'BITÁCORA CALIDAD DE AGUA '!CI280</f>
        <v>0</v>
      </c>
      <c r="R708" s="81">
        <f>'BITÁCORA CALIDAD DE AGUA '!CL280</f>
        <v>0</v>
      </c>
      <c r="S708" s="81">
        <f>'BITÁCORA CALIDAD DE AGUA '!CO280</f>
        <v>0</v>
      </c>
      <c r="T708" s="130"/>
      <c r="U708" s="130"/>
      <c r="V708" s="130"/>
      <c r="W708" s="81">
        <f>INDEX('Tabla datos 1'!E708:V708,MATCH(DASHBOARD!$B$96,'Tabla datos 1'!$E$1:$V$1,0))</f>
        <v>0</v>
      </c>
      <c r="X708" s="81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79" customFormat="1" ht="12.2" customHeight="1" x14ac:dyDescent="0.25">
      <c r="A709" s="79">
        <v>708</v>
      </c>
      <c r="B709" s="80">
        <f t="shared" si="11"/>
        <v>46185</v>
      </c>
      <c r="C709" s="85" t="s">
        <v>138</v>
      </c>
      <c r="D709" s="82">
        <v>1</v>
      </c>
      <c r="E709" s="87">
        <f>'BITÁCORA CALIDAD DE AGUA '!AY281</f>
        <v>0</v>
      </c>
      <c r="F709" s="87">
        <f>'BITÁCORA CALIDAD DE AGUA '!BB281</f>
        <v>0</v>
      </c>
      <c r="G709" s="87">
        <f>'BITÁCORA CALIDAD DE AGUA '!BE281</f>
        <v>0</v>
      </c>
      <c r="H709" s="87">
        <f>'BITÁCORA CALIDAD DE AGUA '!BH281</f>
        <v>0</v>
      </c>
      <c r="I709" s="87">
        <f>'BITÁCORA CALIDAD DE AGUA '!BK281</f>
        <v>0</v>
      </c>
      <c r="J709" s="87">
        <f>'BITÁCORA CALIDAD DE AGUA '!BN281</f>
        <v>0</v>
      </c>
      <c r="K709" s="87">
        <f>'BITÁCORA CALIDAD DE AGUA '!BQ281</f>
        <v>0</v>
      </c>
      <c r="L709" s="87">
        <f>'BITÁCORA CALIDAD DE AGUA '!BT281</f>
        <v>0</v>
      </c>
      <c r="M709" s="87">
        <f>'BITÁCORA CALIDAD DE AGUA '!BW281</f>
        <v>0</v>
      </c>
      <c r="N709" s="87">
        <f>'BITÁCORA CALIDAD DE AGUA '!BZ281</f>
        <v>0</v>
      </c>
      <c r="O709" s="87">
        <f>'BITÁCORA CALIDAD DE AGUA '!CC281</f>
        <v>0</v>
      </c>
      <c r="P709" s="81">
        <f>'BITÁCORA CALIDAD DE AGUA '!CF281</f>
        <v>0</v>
      </c>
      <c r="Q709" s="81">
        <f>'BITÁCORA CALIDAD DE AGUA '!CI281</f>
        <v>0</v>
      </c>
      <c r="R709" s="81">
        <f>'BITÁCORA CALIDAD DE AGUA '!CL281</f>
        <v>0</v>
      </c>
      <c r="S709" s="81">
        <f>'BITÁCORA CALIDAD DE AGUA '!CO281</f>
        <v>0</v>
      </c>
      <c r="T709" s="130"/>
      <c r="U709" s="130"/>
      <c r="V709" s="130"/>
      <c r="W709" s="81">
        <f>INDEX('Tabla datos 1'!E709:V709,MATCH(DASHBOARD!$B$96,'Tabla datos 1'!$E$1:$V$1,0))</f>
        <v>0</v>
      </c>
      <c r="X709" s="81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79" customFormat="1" ht="12.2" customHeight="1" x14ac:dyDescent="0.25">
      <c r="A710" s="79">
        <v>709</v>
      </c>
      <c r="B710" s="80">
        <f t="shared" si="11"/>
        <v>46185</v>
      </c>
      <c r="C710" s="85" t="s">
        <v>139</v>
      </c>
      <c r="D710" s="82">
        <v>1</v>
      </c>
      <c r="E710" s="87">
        <f>'BITÁCORA CALIDAD DE AGUA '!AY282</f>
        <v>0</v>
      </c>
      <c r="F710" s="87">
        <f>'BITÁCORA CALIDAD DE AGUA '!BB282</f>
        <v>0</v>
      </c>
      <c r="G710" s="87">
        <f>'BITÁCORA CALIDAD DE AGUA '!BE282</f>
        <v>0</v>
      </c>
      <c r="H710" s="87">
        <f>'BITÁCORA CALIDAD DE AGUA '!BH282</f>
        <v>0</v>
      </c>
      <c r="I710" s="87">
        <f>'BITÁCORA CALIDAD DE AGUA '!BK282</f>
        <v>0</v>
      </c>
      <c r="J710" s="87">
        <f>'BITÁCORA CALIDAD DE AGUA '!BN282</f>
        <v>0</v>
      </c>
      <c r="K710" s="87">
        <f>'BITÁCORA CALIDAD DE AGUA '!BQ282</f>
        <v>0</v>
      </c>
      <c r="L710" s="87">
        <f>'BITÁCORA CALIDAD DE AGUA '!BT282</f>
        <v>0</v>
      </c>
      <c r="M710" s="87">
        <f>'BITÁCORA CALIDAD DE AGUA '!BW282</f>
        <v>0</v>
      </c>
      <c r="N710" s="87">
        <f>'BITÁCORA CALIDAD DE AGUA '!BZ282</f>
        <v>0</v>
      </c>
      <c r="O710" s="87">
        <f>'BITÁCORA CALIDAD DE AGUA '!CC282</f>
        <v>0</v>
      </c>
      <c r="P710" s="81">
        <f>'BITÁCORA CALIDAD DE AGUA '!CF282</f>
        <v>0</v>
      </c>
      <c r="Q710" s="81">
        <f>'BITÁCORA CALIDAD DE AGUA '!CI282</f>
        <v>0</v>
      </c>
      <c r="R710" s="81">
        <f>'BITÁCORA CALIDAD DE AGUA '!CL282</f>
        <v>0</v>
      </c>
      <c r="S710" s="81">
        <f>'BITÁCORA CALIDAD DE AGUA '!CO282</f>
        <v>0</v>
      </c>
      <c r="T710" s="130"/>
      <c r="U710" s="130"/>
      <c r="V710" s="130"/>
      <c r="W710" s="81">
        <f>INDEX('Tabla datos 1'!E710:V710,MATCH(DASHBOARD!$B$96,'Tabla datos 1'!$E$1:$V$1,0))</f>
        <v>0</v>
      </c>
      <c r="X710" s="81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79" customFormat="1" x14ac:dyDescent="0.25">
      <c r="A711" s="79">
        <v>710</v>
      </c>
      <c r="B711" s="80">
        <f t="shared" si="11"/>
        <v>46185</v>
      </c>
      <c r="C711" s="85" t="s">
        <v>140</v>
      </c>
      <c r="D711" s="82">
        <v>1</v>
      </c>
      <c r="E711" s="87">
        <f>'BITÁCORA CALIDAD DE AGUA '!AY283</f>
        <v>0</v>
      </c>
      <c r="F711" s="87">
        <f>'BITÁCORA CALIDAD DE AGUA '!BB283</f>
        <v>0</v>
      </c>
      <c r="G711" s="87">
        <f>'BITÁCORA CALIDAD DE AGUA '!BE283</f>
        <v>0</v>
      </c>
      <c r="H711" s="87">
        <f>'BITÁCORA CALIDAD DE AGUA '!BH283</f>
        <v>0</v>
      </c>
      <c r="I711" s="87">
        <f>'BITÁCORA CALIDAD DE AGUA '!BK283</f>
        <v>0</v>
      </c>
      <c r="J711" s="87">
        <f>'BITÁCORA CALIDAD DE AGUA '!BN283</f>
        <v>0</v>
      </c>
      <c r="K711" s="87">
        <f>'BITÁCORA CALIDAD DE AGUA '!BQ283</f>
        <v>0</v>
      </c>
      <c r="L711" s="87">
        <f>'BITÁCORA CALIDAD DE AGUA '!BT283</f>
        <v>0</v>
      </c>
      <c r="M711" s="87">
        <f>'BITÁCORA CALIDAD DE AGUA '!BW283</f>
        <v>0</v>
      </c>
      <c r="N711" s="87">
        <f>'BITÁCORA CALIDAD DE AGUA '!BZ283</f>
        <v>0</v>
      </c>
      <c r="O711" s="87">
        <f>'BITÁCORA CALIDAD DE AGUA '!CC283</f>
        <v>0</v>
      </c>
      <c r="P711" s="81">
        <f>'BITÁCORA CALIDAD DE AGUA '!CF283</f>
        <v>0</v>
      </c>
      <c r="Q711" s="81">
        <f>'BITÁCORA CALIDAD DE AGUA '!CI283</f>
        <v>0</v>
      </c>
      <c r="R711" s="81">
        <f>'BITÁCORA CALIDAD DE AGUA '!CL283</f>
        <v>0</v>
      </c>
      <c r="S711" s="81">
        <f>'BITÁCORA CALIDAD DE AGUA '!CO283</f>
        <v>0</v>
      </c>
      <c r="T711" s="130"/>
      <c r="U711" s="130"/>
      <c r="V711" s="130"/>
      <c r="W711" s="81">
        <f>INDEX('Tabla datos 1'!E711:V711,MATCH(DASHBOARD!$B$96,'Tabla datos 1'!$E$1:$V$1,0))</f>
        <v>0</v>
      </c>
      <c r="X711" s="81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79" customFormat="1" x14ac:dyDescent="0.25">
      <c r="A712" s="79">
        <v>711</v>
      </c>
      <c r="B712" s="80">
        <f t="shared" si="11"/>
        <v>46185</v>
      </c>
      <c r="C712" s="85" t="s">
        <v>141</v>
      </c>
      <c r="D712" s="82">
        <v>1</v>
      </c>
      <c r="E712" s="87">
        <f>'BITÁCORA CALIDAD DE AGUA '!AY284</f>
        <v>0</v>
      </c>
      <c r="F712" s="87">
        <f>'BITÁCORA CALIDAD DE AGUA '!BB284</f>
        <v>0</v>
      </c>
      <c r="G712" s="87">
        <f>'BITÁCORA CALIDAD DE AGUA '!BE284</f>
        <v>0</v>
      </c>
      <c r="H712" s="87">
        <f>'BITÁCORA CALIDAD DE AGUA '!BH284</f>
        <v>0</v>
      </c>
      <c r="I712" s="87">
        <f>'BITÁCORA CALIDAD DE AGUA '!BK284</f>
        <v>0</v>
      </c>
      <c r="J712" s="87">
        <f>'BITÁCORA CALIDAD DE AGUA '!BN284</f>
        <v>0</v>
      </c>
      <c r="K712" s="87">
        <f>'BITÁCORA CALIDAD DE AGUA '!BQ284</f>
        <v>0</v>
      </c>
      <c r="L712" s="87">
        <f>'BITÁCORA CALIDAD DE AGUA '!BT284</f>
        <v>0</v>
      </c>
      <c r="M712" s="87">
        <f>'BITÁCORA CALIDAD DE AGUA '!BW284</f>
        <v>0</v>
      </c>
      <c r="N712" s="87">
        <f>'BITÁCORA CALIDAD DE AGUA '!BZ284</f>
        <v>0</v>
      </c>
      <c r="O712" s="87">
        <f>'BITÁCORA CALIDAD DE AGUA '!CC284</f>
        <v>0</v>
      </c>
      <c r="P712" s="81">
        <f>'BITÁCORA CALIDAD DE AGUA '!CF284</f>
        <v>0</v>
      </c>
      <c r="Q712" s="81">
        <f>'BITÁCORA CALIDAD DE AGUA '!CI284</f>
        <v>0</v>
      </c>
      <c r="R712" s="81">
        <f>'BITÁCORA CALIDAD DE AGUA '!CL284</f>
        <v>0</v>
      </c>
      <c r="S712" s="81">
        <f>'BITÁCORA CALIDAD DE AGUA '!CO284</f>
        <v>0</v>
      </c>
      <c r="T712" s="130"/>
      <c r="U712" s="130"/>
      <c r="V712" s="130"/>
      <c r="W712" s="81">
        <f>INDEX('Tabla datos 1'!E712:V712,MATCH(DASHBOARD!$B$96,'Tabla datos 1'!$E$1:$V$1,0))</f>
        <v>0</v>
      </c>
      <c r="X712" s="81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79" customFormat="1" x14ac:dyDescent="0.25">
      <c r="A713" s="79">
        <v>712</v>
      </c>
      <c r="B713" s="80">
        <f t="shared" si="11"/>
        <v>46185</v>
      </c>
      <c r="C713" s="85" t="s">
        <v>142</v>
      </c>
      <c r="D713" s="82">
        <v>1</v>
      </c>
      <c r="E713" s="87">
        <f>'BITÁCORA CALIDAD DE AGUA '!AY285</f>
        <v>0</v>
      </c>
      <c r="F713" s="87">
        <f>'BITÁCORA CALIDAD DE AGUA '!BB285</f>
        <v>0</v>
      </c>
      <c r="G713" s="87">
        <f>'BITÁCORA CALIDAD DE AGUA '!BE285</f>
        <v>0</v>
      </c>
      <c r="H713" s="87">
        <f>'BITÁCORA CALIDAD DE AGUA '!BH285</f>
        <v>0</v>
      </c>
      <c r="I713" s="87">
        <f>'BITÁCORA CALIDAD DE AGUA '!BK285</f>
        <v>0</v>
      </c>
      <c r="J713" s="87">
        <f>'BITÁCORA CALIDAD DE AGUA '!BN285</f>
        <v>0</v>
      </c>
      <c r="K713" s="87">
        <f>'BITÁCORA CALIDAD DE AGUA '!BQ285</f>
        <v>0</v>
      </c>
      <c r="L713" s="87">
        <f>'BITÁCORA CALIDAD DE AGUA '!BT285</f>
        <v>0</v>
      </c>
      <c r="M713" s="87">
        <f>'BITÁCORA CALIDAD DE AGUA '!BW285</f>
        <v>0</v>
      </c>
      <c r="N713" s="87">
        <f>'BITÁCORA CALIDAD DE AGUA '!BZ285</f>
        <v>0</v>
      </c>
      <c r="O713" s="87">
        <f>'BITÁCORA CALIDAD DE AGUA '!CC285</f>
        <v>0</v>
      </c>
      <c r="P713" s="81">
        <f>'BITÁCORA CALIDAD DE AGUA '!CF285</f>
        <v>0</v>
      </c>
      <c r="Q713" s="81">
        <f>'BITÁCORA CALIDAD DE AGUA '!CI285</f>
        <v>0</v>
      </c>
      <c r="R713" s="81">
        <f>'BITÁCORA CALIDAD DE AGUA '!CL285</f>
        <v>0</v>
      </c>
      <c r="S713" s="81">
        <f>'BITÁCORA CALIDAD DE AGUA '!CO285</f>
        <v>0</v>
      </c>
      <c r="T713" s="130"/>
      <c r="U713" s="130"/>
      <c r="V713" s="130"/>
      <c r="W713" s="81">
        <f>INDEX('Tabla datos 1'!E713:V713,MATCH(DASHBOARD!$B$96,'Tabla datos 1'!$E$1:$V$1,0))</f>
        <v>0</v>
      </c>
      <c r="X713" s="81">
        <f>INDEX('Tabla datos 1'!E713:V713,MATCH(DASHBOARD!$B$275,'Tabla datos 1'!$E$1:$V$1,0))</f>
        <v>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79" customFormat="1" x14ac:dyDescent="0.25">
      <c r="A714" s="79">
        <v>713</v>
      </c>
      <c r="B714" s="80">
        <f t="shared" si="11"/>
        <v>46185</v>
      </c>
      <c r="C714" s="85" t="s">
        <v>143</v>
      </c>
      <c r="D714" s="82">
        <v>1</v>
      </c>
      <c r="E714" s="87">
        <f>'BITÁCORA CALIDAD DE AGUA '!AY286</f>
        <v>0</v>
      </c>
      <c r="F714" s="87">
        <f>'BITÁCORA CALIDAD DE AGUA '!BB286</f>
        <v>0</v>
      </c>
      <c r="G714" s="87">
        <f>'BITÁCORA CALIDAD DE AGUA '!BE286</f>
        <v>0</v>
      </c>
      <c r="H714" s="87">
        <f>'BITÁCORA CALIDAD DE AGUA '!BH286</f>
        <v>0</v>
      </c>
      <c r="I714" s="87">
        <f>'BITÁCORA CALIDAD DE AGUA '!BK286</f>
        <v>0</v>
      </c>
      <c r="J714" s="87">
        <f>'BITÁCORA CALIDAD DE AGUA '!BN286</f>
        <v>0</v>
      </c>
      <c r="K714" s="87">
        <f>'BITÁCORA CALIDAD DE AGUA '!BQ286</f>
        <v>0</v>
      </c>
      <c r="L714" s="87">
        <f>'BITÁCORA CALIDAD DE AGUA '!BT286</f>
        <v>0</v>
      </c>
      <c r="M714" s="87">
        <f>'BITÁCORA CALIDAD DE AGUA '!BW286</f>
        <v>0</v>
      </c>
      <c r="N714" s="87">
        <f>'BITÁCORA CALIDAD DE AGUA '!BZ286</f>
        <v>0</v>
      </c>
      <c r="O714" s="87">
        <f>'BITÁCORA CALIDAD DE AGUA '!CC286</f>
        <v>0</v>
      </c>
      <c r="P714" s="81">
        <f>'BITÁCORA CALIDAD DE AGUA '!CF286</f>
        <v>0</v>
      </c>
      <c r="Q714" s="81">
        <f>'BITÁCORA CALIDAD DE AGUA '!CI286</f>
        <v>0</v>
      </c>
      <c r="R714" s="81">
        <f>'BITÁCORA CALIDAD DE AGUA '!CL286</f>
        <v>0</v>
      </c>
      <c r="S714" s="81">
        <f>'BITÁCORA CALIDAD DE AGUA '!CO286</f>
        <v>0</v>
      </c>
      <c r="T714" s="130"/>
      <c r="U714" s="130"/>
      <c r="V714" s="130"/>
      <c r="W714" s="81">
        <f>INDEX('Tabla datos 1'!E714:V714,MATCH(DASHBOARD!$B$96,'Tabla datos 1'!$E$1:$V$1,0))</f>
        <v>0</v>
      </c>
      <c r="X714" s="81">
        <f>INDEX('Tabla datos 1'!E714:V714,MATCH(DASHBOARD!$B$275,'Tabla datos 1'!$E$1:$V$1,0))</f>
        <v>0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2" customFormat="1" ht="15.75" thickBot="1" x14ac:dyDescent="0.3">
      <c r="A715" s="79">
        <v>714</v>
      </c>
      <c r="B715" s="80">
        <f t="shared" si="11"/>
        <v>46185</v>
      </c>
      <c r="C715" s="88" t="s">
        <v>144</v>
      </c>
      <c r="D715" s="89">
        <v>1</v>
      </c>
      <c r="E715" s="90">
        <f>'BITÁCORA CALIDAD DE AGUA '!AY287</f>
        <v>0</v>
      </c>
      <c r="F715" s="90">
        <f>'BITÁCORA CALIDAD DE AGUA '!BB287</f>
        <v>0</v>
      </c>
      <c r="G715" s="90">
        <f>'BITÁCORA CALIDAD DE AGUA '!BE287</f>
        <v>0</v>
      </c>
      <c r="H715" s="90">
        <f>'BITÁCORA CALIDAD DE AGUA '!BH287</f>
        <v>0</v>
      </c>
      <c r="I715" s="90">
        <f>'BITÁCORA CALIDAD DE AGUA '!BK287</f>
        <v>0</v>
      </c>
      <c r="J715" s="90">
        <f>'BITÁCORA CALIDAD DE AGUA '!BN287</f>
        <v>0</v>
      </c>
      <c r="K715" s="90">
        <f>'BITÁCORA CALIDAD DE AGUA '!BQ287</f>
        <v>0</v>
      </c>
      <c r="L715" s="90">
        <f>'BITÁCORA CALIDAD DE AGUA '!BT287</f>
        <v>0</v>
      </c>
      <c r="M715" s="90">
        <f>'BITÁCORA CALIDAD DE AGUA '!BW287</f>
        <v>0</v>
      </c>
      <c r="N715" s="90">
        <f>'BITÁCORA CALIDAD DE AGUA '!BZ287</f>
        <v>0</v>
      </c>
      <c r="O715" s="90">
        <f>'BITÁCORA CALIDAD DE AGUA '!CC287</f>
        <v>0</v>
      </c>
      <c r="P715" s="91">
        <f>'BITÁCORA CALIDAD DE AGUA '!CF287</f>
        <v>0</v>
      </c>
      <c r="Q715" s="91">
        <f>'BITÁCORA CALIDAD DE AGUA '!CI287</f>
        <v>0</v>
      </c>
      <c r="R715" s="91">
        <f>'BITÁCORA CALIDAD DE AGUA '!CL287</f>
        <v>0</v>
      </c>
      <c r="S715" s="91">
        <f>'BITÁCORA CALIDAD DE AGUA '!CO287</f>
        <v>0</v>
      </c>
      <c r="T715" s="131"/>
      <c r="U715" s="131"/>
      <c r="V715" s="131"/>
      <c r="W715" s="91">
        <f>INDEX('Tabla datos 1'!E715:V715,MATCH(DASHBOARD!$B$96,'Tabla datos 1'!$E$1:$V$1,0))</f>
        <v>0</v>
      </c>
      <c r="X715" s="91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6" customFormat="1" ht="12.2" customHeight="1" x14ac:dyDescent="0.25">
      <c r="A716" s="79">
        <v>715</v>
      </c>
      <c r="B716" s="97">
        <f t="shared" si="11"/>
        <v>46185</v>
      </c>
      <c r="C716" s="93" t="s">
        <v>125</v>
      </c>
      <c r="D716" s="94">
        <v>2</v>
      </c>
      <c r="E716" s="95">
        <f>'BITÁCORA CALIDAD DE AGUA '!AZ267</f>
        <v>0</v>
      </c>
      <c r="F716" s="95">
        <f>'BITÁCORA CALIDAD DE AGUA '!BC267</f>
        <v>0</v>
      </c>
      <c r="G716" s="95">
        <f>'BITÁCORA CALIDAD DE AGUA '!BF267</f>
        <v>0</v>
      </c>
      <c r="H716" s="95">
        <f>'BITÁCORA CALIDAD DE AGUA '!BI267</f>
        <v>0</v>
      </c>
      <c r="I716" s="95">
        <f>'BITÁCORA CALIDAD DE AGUA '!BL267</f>
        <v>0</v>
      </c>
      <c r="J716" s="95">
        <f>'BITÁCORA CALIDAD DE AGUA '!BO267</f>
        <v>0</v>
      </c>
      <c r="K716" s="95">
        <f>'BITÁCORA CALIDAD DE AGUA '!BR267</f>
        <v>0</v>
      </c>
      <c r="L716" s="95">
        <f>'BITÁCORA CALIDAD DE AGUA '!BU267</f>
        <v>0</v>
      </c>
      <c r="M716" s="95">
        <f>'BITÁCORA CALIDAD DE AGUA '!BX267</f>
        <v>0</v>
      </c>
      <c r="N716" s="95">
        <f>'BITÁCORA CALIDAD DE AGUA '!CA267</f>
        <v>0</v>
      </c>
      <c r="O716" s="95">
        <f>'BITÁCORA CALIDAD DE AGUA '!CD267</f>
        <v>0</v>
      </c>
      <c r="P716" s="93">
        <f>'BITÁCORA CALIDAD DE AGUA '!CG267</f>
        <v>0</v>
      </c>
      <c r="Q716" s="93">
        <f>'BITÁCORA CALIDAD DE AGUA '!CJ267</f>
        <v>0</v>
      </c>
      <c r="R716" s="93">
        <f>'BITÁCORA CALIDAD DE AGUA '!CM267</f>
        <v>0</v>
      </c>
      <c r="S716" s="93">
        <f>'BITÁCORA CALIDAD DE AGUA '!CP267</f>
        <v>0</v>
      </c>
      <c r="T716" s="132"/>
      <c r="U716" s="132"/>
      <c r="V716" s="132"/>
      <c r="W716" s="93">
        <f>INDEX('Tabla datos 1'!E716:V716,MATCH(DASHBOARD!$B$96,'Tabla datos 1'!$E$1:$V$1,0))</f>
        <v>0</v>
      </c>
      <c r="X716" s="93">
        <f>INDEX('Tabla datos 1'!E716:V716,MATCH(DASHBOARD!$B$275,'Tabla datos 1'!$E$1:$V$1,0))</f>
        <v>0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6" customFormat="1" ht="12.2" customHeight="1" x14ac:dyDescent="0.25">
      <c r="A717" s="79">
        <v>716</v>
      </c>
      <c r="B717" s="97">
        <f t="shared" si="11"/>
        <v>46185</v>
      </c>
      <c r="C717" s="98" t="s">
        <v>8</v>
      </c>
      <c r="D717" s="99">
        <v>2</v>
      </c>
      <c r="E717" s="100">
        <f>'BITÁCORA CALIDAD DE AGUA '!AZ268</f>
        <v>0</v>
      </c>
      <c r="F717" s="100">
        <f>'BITÁCORA CALIDAD DE AGUA '!BC268</f>
        <v>0</v>
      </c>
      <c r="G717" s="100">
        <f>'BITÁCORA CALIDAD DE AGUA '!BF268</f>
        <v>0</v>
      </c>
      <c r="H717" s="100">
        <f>'BITÁCORA CALIDAD DE AGUA '!BI268</f>
        <v>0</v>
      </c>
      <c r="I717" s="100">
        <f>'BITÁCORA CALIDAD DE AGUA '!BL268</f>
        <v>0</v>
      </c>
      <c r="J717" s="100">
        <f>'BITÁCORA CALIDAD DE AGUA '!BO268</f>
        <v>0</v>
      </c>
      <c r="K717" s="100">
        <f>'BITÁCORA CALIDAD DE AGUA '!BR268</f>
        <v>0</v>
      </c>
      <c r="L717" s="100">
        <f>'BITÁCORA CALIDAD DE AGUA '!BU268</f>
        <v>0</v>
      </c>
      <c r="M717" s="100">
        <f>'BITÁCORA CALIDAD DE AGUA '!BX268</f>
        <v>0</v>
      </c>
      <c r="N717" s="100">
        <f>'BITÁCORA CALIDAD DE AGUA '!CA268</f>
        <v>0</v>
      </c>
      <c r="O717" s="100">
        <f>'BITÁCORA CALIDAD DE AGUA '!CD268</f>
        <v>0</v>
      </c>
      <c r="P717" s="101">
        <f>'BITÁCORA CALIDAD DE AGUA '!CG268</f>
        <v>0</v>
      </c>
      <c r="Q717" s="101">
        <f>'BITÁCORA CALIDAD DE AGUA '!CJ268</f>
        <v>0</v>
      </c>
      <c r="R717" s="101">
        <f>'BITÁCORA CALIDAD DE AGUA '!CM268</f>
        <v>0</v>
      </c>
      <c r="S717" s="101">
        <f>'BITÁCORA CALIDAD DE AGUA '!CP268</f>
        <v>0</v>
      </c>
      <c r="T717" s="133"/>
      <c r="U717" s="133"/>
      <c r="V717" s="133"/>
      <c r="W717" s="101">
        <f>INDEX('Tabla datos 1'!E717:V717,MATCH(DASHBOARD!$B$96,'Tabla datos 1'!$E$1:$V$1,0))</f>
        <v>0</v>
      </c>
      <c r="X717" s="101">
        <f>INDEX('Tabla datos 1'!E717:V717,MATCH(DASHBOARD!$B$275,'Tabla datos 1'!$E$1:$V$1,0))</f>
        <v>0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6" customFormat="1" ht="12.2" customHeight="1" x14ac:dyDescent="0.25">
      <c r="A718" s="79">
        <v>717</v>
      </c>
      <c r="B718" s="97">
        <f t="shared" si="11"/>
        <v>46185</v>
      </c>
      <c r="C718" s="102" t="s">
        <v>126</v>
      </c>
      <c r="D718" s="99">
        <v>2</v>
      </c>
      <c r="E718" s="103">
        <f>'BITÁCORA CALIDAD DE AGUA '!AZ269</f>
        <v>0</v>
      </c>
      <c r="F718" s="103">
        <f>'BITÁCORA CALIDAD DE AGUA '!BC269</f>
        <v>0</v>
      </c>
      <c r="G718" s="103">
        <f>'BITÁCORA CALIDAD DE AGUA '!BF269</f>
        <v>0</v>
      </c>
      <c r="H718" s="103">
        <f>'BITÁCORA CALIDAD DE AGUA '!BI269</f>
        <v>0</v>
      </c>
      <c r="I718" s="103">
        <f>'BITÁCORA CALIDAD DE AGUA '!BL269</f>
        <v>0</v>
      </c>
      <c r="J718" s="103">
        <f>'BITÁCORA CALIDAD DE AGUA '!BO269</f>
        <v>0</v>
      </c>
      <c r="K718" s="103">
        <f>'BITÁCORA CALIDAD DE AGUA '!BR269</f>
        <v>0</v>
      </c>
      <c r="L718" s="103">
        <f>'BITÁCORA CALIDAD DE AGUA '!BU269</f>
        <v>0</v>
      </c>
      <c r="M718" s="103">
        <f>'BITÁCORA CALIDAD DE AGUA '!BX269</f>
        <v>0</v>
      </c>
      <c r="N718" s="103">
        <f>'BITÁCORA CALIDAD DE AGUA '!CA269</f>
        <v>0</v>
      </c>
      <c r="O718" s="103">
        <f>'BITÁCORA CALIDAD DE AGUA '!CD269</f>
        <v>0</v>
      </c>
      <c r="P718" s="102">
        <f>'BITÁCORA CALIDAD DE AGUA '!CG269</f>
        <v>0</v>
      </c>
      <c r="Q718" s="102">
        <f>'BITÁCORA CALIDAD DE AGUA '!CJ269</f>
        <v>0</v>
      </c>
      <c r="R718" s="102">
        <f>'BITÁCORA CALIDAD DE AGUA '!CM269</f>
        <v>0</v>
      </c>
      <c r="S718" s="102">
        <f>'BITÁCORA CALIDAD DE AGUA '!CP269</f>
        <v>0</v>
      </c>
      <c r="T718" s="134"/>
      <c r="U718" s="134"/>
      <c r="V718" s="134"/>
      <c r="W718" s="102">
        <f>INDEX('Tabla datos 1'!E718:V718,MATCH(DASHBOARD!$B$96,'Tabla datos 1'!$E$1:$V$1,0))</f>
        <v>0</v>
      </c>
      <c r="X718" s="102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6" customFormat="1" ht="12.2" customHeight="1" x14ac:dyDescent="0.25">
      <c r="A719" s="79">
        <v>718</v>
      </c>
      <c r="B719" s="97">
        <f t="shared" si="11"/>
        <v>46185</v>
      </c>
      <c r="C719" s="102" t="s">
        <v>127</v>
      </c>
      <c r="D719" s="99">
        <v>2</v>
      </c>
      <c r="E719" s="104">
        <f>'BITÁCORA CALIDAD DE AGUA '!AZ270</f>
        <v>0</v>
      </c>
      <c r="F719" s="104">
        <f>'BITÁCORA CALIDAD DE AGUA '!BC270</f>
        <v>0</v>
      </c>
      <c r="G719" s="104">
        <f>'BITÁCORA CALIDAD DE AGUA '!BF270</f>
        <v>0</v>
      </c>
      <c r="H719" s="104">
        <f>'BITÁCORA CALIDAD DE AGUA '!BI270</f>
        <v>0</v>
      </c>
      <c r="I719" s="104">
        <f>'BITÁCORA CALIDAD DE AGUA '!BL270</f>
        <v>0</v>
      </c>
      <c r="J719" s="104">
        <f>'BITÁCORA CALIDAD DE AGUA '!BO270</f>
        <v>0</v>
      </c>
      <c r="K719" s="104">
        <f>'BITÁCORA CALIDAD DE AGUA '!BR270</f>
        <v>0</v>
      </c>
      <c r="L719" s="104">
        <f>'BITÁCORA CALIDAD DE AGUA '!BU270</f>
        <v>0</v>
      </c>
      <c r="M719" s="104">
        <f>'BITÁCORA CALIDAD DE AGUA '!BX270</f>
        <v>0</v>
      </c>
      <c r="N719" s="104">
        <f>'BITÁCORA CALIDAD DE AGUA '!CA270</f>
        <v>0</v>
      </c>
      <c r="O719" s="104">
        <f>'BITÁCORA CALIDAD DE AGUA '!CD270</f>
        <v>0</v>
      </c>
      <c r="P719" s="98">
        <f>'BITÁCORA CALIDAD DE AGUA '!CG270</f>
        <v>0</v>
      </c>
      <c r="Q719" s="98">
        <f>'BITÁCORA CALIDAD DE AGUA '!CJ270</f>
        <v>0</v>
      </c>
      <c r="R719" s="98">
        <f>'BITÁCORA CALIDAD DE AGUA '!CM270</f>
        <v>0</v>
      </c>
      <c r="S719" s="98">
        <f>'BITÁCORA CALIDAD DE AGUA '!CP270</f>
        <v>0</v>
      </c>
      <c r="T719" s="135"/>
      <c r="U719" s="135"/>
      <c r="V719" s="135"/>
      <c r="W719" s="98">
        <f>INDEX('Tabla datos 1'!E719:V719,MATCH(DASHBOARD!$B$96,'Tabla datos 1'!$E$1:$V$1,0))</f>
        <v>0</v>
      </c>
      <c r="X719" s="98">
        <f>INDEX('Tabla datos 1'!E719:V719,MATCH(DASHBOARD!$B$275,'Tabla datos 1'!$E$1:$V$1,0))</f>
        <v>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6" customFormat="1" ht="12.2" customHeight="1" x14ac:dyDescent="0.25">
      <c r="A720" s="79">
        <v>719</v>
      </c>
      <c r="B720" s="97">
        <f t="shared" si="11"/>
        <v>46185</v>
      </c>
      <c r="C720" s="102" t="s">
        <v>128</v>
      </c>
      <c r="D720" s="99">
        <v>2</v>
      </c>
      <c r="E720" s="104">
        <f>'BITÁCORA CALIDAD DE AGUA '!AZ271</f>
        <v>0</v>
      </c>
      <c r="F720" s="104">
        <f>'BITÁCORA CALIDAD DE AGUA '!BC271</f>
        <v>0</v>
      </c>
      <c r="G720" s="104">
        <f>'BITÁCORA CALIDAD DE AGUA '!BF271</f>
        <v>0</v>
      </c>
      <c r="H720" s="104">
        <f>'BITÁCORA CALIDAD DE AGUA '!BI271</f>
        <v>0</v>
      </c>
      <c r="I720" s="104">
        <f>'BITÁCORA CALIDAD DE AGUA '!BL271</f>
        <v>0</v>
      </c>
      <c r="J720" s="104">
        <f>'BITÁCORA CALIDAD DE AGUA '!BO271</f>
        <v>0</v>
      </c>
      <c r="K720" s="104">
        <f>'BITÁCORA CALIDAD DE AGUA '!BR271</f>
        <v>0</v>
      </c>
      <c r="L720" s="104">
        <f>'BITÁCORA CALIDAD DE AGUA '!BU271</f>
        <v>0</v>
      </c>
      <c r="M720" s="104">
        <f>'BITÁCORA CALIDAD DE AGUA '!BX271</f>
        <v>0</v>
      </c>
      <c r="N720" s="104">
        <f>'BITÁCORA CALIDAD DE AGUA '!CA271</f>
        <v>0</v>
      </c>
      <c r="O720" s="104">
        <f>'BITÁCORA CALIDAD DE AGUA '!CD271</f>
        <v>0</v>
      </c>
      <c r="P720" s="98">
        <f>'BITÁCORA CALIDAD DE AGUA '!CG271</f>
        <v>0</v>
      </c>
      <c r="Q720" s="98">
        <f>'BITÁCORA CALIDAD DE AGUA '!CJ271</f>
        <v>0</v>
      </c>
      <c r="R720" s="98">
        <f>'BITÁCORA CALIDAD DE AGUA '!CM271</f>
        <v>0</v>
      </c>
      <c r="S720" s="98">
        <f>'BITÁCORA CALIDAD DE AGUA '!CP271</f>
        <v>0</v>
      </c>
      <c r="T720" s="135"/>
      <c r="U720" s="135"/>
      <c r="V720" s="135"/>
      <c r="W720" s="98">
        <f>INDEX('Tabla datos 1'!E720:V720,MATCH(DASHBOARD!$B$96,'Tabla datos 1'!$E$1:$V$1,0))</f>
        <v>0</v>
      </c>
      <c r="X720" s="98">
        <f>INDEX('Tabla datos 1'!E720:V720,MATCH(DASHBOARD!$B$275,'Tabla datos 1'!$E$1:$V$1,0))</f>
        <v>0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6" customFormat="1" ht="12.2" customHeight="1" x14ac:dyDescent="0.25">
      <c r="A721" s="79">
        <v>720</v>
      </c>
      <c r="B721" s="97">
        <f t="shared" si="11"/>
        <v>46185</v>
      </c>
      <c r="C721" s="102" t="s">
        <v>129</v>
      </c>
      <c r="D721" s="99">
        <v>2</v>
      </c>
      <c r="E721" s="104">
        <f>'BITÁCORA CALIDAD DE AGUA '!AZ272</f>
        <v>0</v>
      </c>
      <c r="F721" s="104">
        <f>'BITÁCORA CALIDAD DE AGUA '!BC272</f>
        <v>0</v>
      </c>
      <c r="G721" s="104">
        <f>'BITÁCORA CALIDAD DE AGUA '!BF272</f>
        <v>0</v>
      </c>
      <c r="H721" s="104">
        <f>'BITÁCORA CALIDAD DE AGUA '!BI272</f>
        <v>0</v>
      </c>
      <c r="I721" s="104">
        <f>'BITÁCORA CALIDAD DE AGUA '!BL272</f>
        <v>0</v>
      </c>
      <c r="J721" s="104">
        <f>'BITÁCORA CALIDAD DE AGUA '!BO272</f>
        <v>0</v>
      </c>
      <c r="K721" s="104">
        <f>'BITÁCORA CALIDAD DE AGUA '!BR272</f>
        <v>0</v>
      </c>
      <c r="L721" s="104">
        <f>'BITÁCORA CALIDAD DE AGUA '!BU272</f>
        <v>0</v>
      </c>
      <c r="M721" s="104">
        <f>'BITÁCORA CALIDAD DE AGUA '!BX272</f>
        <v>0</v>
      </c>
      <c r="N721" s="104">
        <f>'BITÁCORA CALIDAD DE AGUA '!CA272</f>
        <v>0</v>
      </c>
      <c r="O721" s="104">
        <f>'BITÁCORA CALIDAD DE AGUA '!CD272</f>
        <v>0</v>
      </c>
      <c r="P721" s="98">
        <f>'BITÁCORA CALIDAD DE AGUA '!CG272</f>
        <v>0</v>
      </c>
      <c r="Q721" s="98">
        <f>'BITÁCORA CALIDAD DE AGUA '!CJ272</f>
        <v>0</v>
      </c>
      <c r="R721" s="98">
        <f>'BITÁCORA CALIDAD DE AGUA '!CM272</f>
        <v>0</v>
      </c>
      <c r="S721" s="98">
        <f>'BITÁCORA CALIDAD DE AGUA '!CP272</f>
        <v>0</v>
      </c>
      <c r="T721" s="135"/>
      <c r="U721" s="135"/>
      <c r="V721" s="135"/>
      <c r="W721" s="98">
        <f>INDEX('Tabla datos 1'!E721:V721,MATCH(DASHBOARD!$B$96,'Tabla datos 1'!$E$1:$V$1,0))</f>
        <v>0</v>
      </c>
      <c r="X721" s="98">
        <f>INDEX('Tabla datos 1'!E721:V721,MATCH(DASHBOARD!$B$275,'Tabla datos 1'!$E$1:$V$1,0))</f>
        <v>0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6" customFormat="1" ht="12.2" customHeight="1" x14ac:dyDescent="0.25">
      <c r="A722" s="79">
        <v>721</v>
      </c>
      <c r="B722" s="97">
        <f t="shared" si="11"/>
        <v>46185</v>
      </c>
      <c r="C722" s="102" t="s">
        <v>130</v>
      </c>
      <c r="D722" s="99">
        <v>2</v>
      </c>
      <c r="E722" s="104">
        <f>'BITÁCORA CALIDAD DE AGUA '!AZ273</f>
        <v>0</v>
      </c>
      <c r="F722" s="104">
        <f>'BITÁCORA CALIDAD DE AGUA '!BC273</f>
        <v>0</v>
      </c>
      <c r="G722" s="104">
        <f>'BITÁCORA CALIDAD DE AGUA '!BF273</f>
        <v>0</v>
      </c>
      <c r="H722" s="104">
        <f>'BITÁCORA CALIDAD DE AGUA '!BI273</f>
        <v>0</v>
      </c>
      <c r="I722" s="104">
        <f>'BITÁCORA CALIDAD DE AGUA '!BL273</f>
        <v>0</v>
      </c>
      <c r="J722" s="104">
        <f>'BITÁCORA CALIDAD DE AGUA '!BO273</f>
        <v>0</v>
      </c>
      <c r="K722" s="104">
        <f>'BITÁCORA CALIDAD DE AGUA '!BR273</f>
        <v>0</v>
      </c>
      <c r="L722" s="104">
        <f>'BITÁCORA CALIDAD DE AGUA '!BU273</f>
        <v>0</v>
      </c>
      <c r="M722" s="104">
        <f>'BITÁCORA CALIDAD DE AGUA '!BX273</f>
        <v>0</v>
      </c>
      <c r="N722" s="104">
        <f>'BITÁCORA CALIDAD DE AGUA '!CA273</f>
        <v>0</v>
      </c>
      <c r="O722" s="104">
        <f>'BITÁCORA CALIDAD DE AGUA '!CD273</f>
        <v>0</v>
      </c>
      <c r="P722" s="98">
        <f>'BITÁCORA CALIDAD DE AGUA '!CG273</f>
        <v>0</v>
      </c>
      <c r="Q722" s="98">
        <f>'BITÁCORA CALIDAD DE AGUA '!CJ273</f>
        <v>0</v>
      </c>
      <c r="R722" s="98">
        <f>'BITÁCORA CALIDAD DE AGUA '!CM273</f>
        <v>0</v>
      </c>
      <c r="S722" s="98">
        <f>'BITÁCORA CALIDAD DE AGUA '!CP273</f>
        <v>0</v>
      </c>
      <c r="T722" s="135"/>
      <c r="U722" s="135"/>
      <c r="V722" s="135"/>
      <c r="W722" s="98">
        <f>INDEX('Tabla datos 1'!E722:V722,MATCH(DASHBOARD!$B$96,'Tabla datos 1'!$E$1:$V$1,0))</f>
        <v>0</v>
      </c>
      <c r="X722" s="98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6" customFormat="1" ht="12.2" customHeight="1" x14ac:dyDescent="0.25">
      <c r="A723" s="79">
        <v>722</v>
      </c>
      <c r="B723" s="97">
        <f t="shared" si="11"/>
        <v>46185</v>
      </c>
      <c r="C723" s="102" t="s">
        <v>131</v>
      </c>
      <c r="D723" s="99">
        <v>2</v>
      </c>
      <c r="E723" s="104">
        <f>'BITÁCORA CALIDAD DE AGUA '!AZ274</f>
        <v>0</v>
      </c>
      <c r="F723" s="104">
        <f>'BITÁCORA CALIDAD DE AGUA '!BC274</f>
        <v>0</v>
      </c>
      <c r="G723" s="104">
        <f>'BITÁCORA CALIDAD DE AGUA '!BF274</f>
        <v>0</v>
      </c>
      <c r="H723" s="104">
        <f>'BITÁCORA CALIDAD DE AGUA '!BI274</f>
        <v>0</v>
      </c>
      <c r="I723" s="104">
        <f>'BITÁCORA CALIDAD DE AGUA '!BL274</f>
        <v>0</v>
      </c>
      <c r="J723" s="104">
        <f>'BITÁCORA CALIDAD DE AGUA '!BO274</f>
        <v>0</v>
      </c>
      <c r="K723" s="104">
        <f>'BITÁCORA CALIDAD DE AGUA '!BR274</f>
        <v>0</v>
      </c>
      <c r="L723" s="104">
        <f>'BITÁCORA CALIDAD DE AGUA '!BU274</f>
        <v>0</v>
      </c>
      <c r="M723" s="104">
        <f>'BITÁCORA CALIDAD DE AGUA '!BX274</f>
        <v>0</v>
      </c>
      <c r="N723" s="104">
        <f>'BITÁCORA CALIDAD DE AGUA '!CA274</f>
        <v>0</v>
      </c>
      <c r="O723" s="104">
        <f>'BITÁCORA CALIDAD DE AGUA '!CD274</f>
        <v>0</v>
      </c>
      <c r="P723" s="98">
        <f>'BITÁCORA CALIDAD DE AGUA '!CG274</f>
        <v>0</v>
      </c>
      <c r="Q723" s="98">
        <f>'BITÁCORA CALIDAD DE AGUA '!CJ274</f>
        <v>0</v>
      </c>
      <c r="R723" s="98">
        <f>'BITÁCORA CALIDAD DE AGUA '!CM274</f>
        <v>0</v>
      </c>
      <c r="S723" s="98">
        <f>'BITÁCORA CALIDAD DE AGUA '!CP274</f>
        <v>0</v>
      </c>
      <c r="T723" s="135"/>
      <c r="U723" s="135"/>
      <c r="V723" s="135"/>
      <c r="W723" s="98">
        <f>INDEX('Tabla datos 1'!E723:V723,MATCH(DASHBOARD!$B$96,'Tabla datos 1'!$E$1:$V$1,0))</f>
        <v>0</v>
      </c>
      <c r="X723" s="98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6" customFormat="1" ht="12.2" customHeight="1" x14ac:dyDescent="0.25">
      <c r="A724" s="79">
        <v>723</v>
      </c>
      <c r="B724" s="97">
        <f t="shared" si="11"/>
        <v>46185</v>
      </c>
      <c r="C724" s="102" t="s">
        <v>132</v>
      </c>
      <c r="D724" s="99">
        <v>2</v>
      </c>
      <c r="E724" s="104">
        <f>'BITÁCORA CALIDAD DE AGUA '!AZ275</f>
        <v>0</v>
      </c>
      <c r="F724" s="104">
        <f>'BITÁCORA CALIDAD DE AGUA '!BC275</f>
        <v>0</v>
      </c>
      <c r="G724" s="104">
        <f>'BITÁCORA CALIDAD DE AGUA '!BF275</f>
        <v>0</v>
      </c>
      <c r="H724" s="104">
        <f>'BITÁCORA CALIDAD DE AGUA '!BI275</f>
        <v>0</v>
      </c>
      <c r="I724" s="104">
        <f>'BITÁCORA CALIDAD DE AGUA '!BL275</f>
        <v>0</v>
      </c>
      <c r="J724" s="104">
        <f>'BITÁCORA CALIDAD DE AGUA '!BO275</f>
        <v>0</v>
      </c>
      <c r="K724" s="104">
        <f>'BITÁCORA CALIDAD DE AGUA '!BR275</f>
        <v>0</v>
      </c>
      <c r="L724" s="104">
        <f>'BITÁCORA CALIDAD DE AGUA '!BU275</f>
        <v>0</v>
      </c>
      <c r="M724" s="104">
        <f>'BITÁCORA CALIDAD DE AGUA '!BX275</f>
        <v>0</v>
      </c>
      <c r="N724" s="104">
        <f>'BITÁCORA CALIDAD DE AGUA '!CA275</f>
        <v>0</v>
      </c>
      <c r="O724" s="104">
        <f>'BITÁCORA CALIDAD DE AGUA '!CD275</f>
        <v>0</v>
      </c>
      <c r="P724" s="98">
        <f>'BITÁCORA CALIDAD DE AGUA '!CG275</f>
        <v>0</v>
      </c>
      <c r="Q724" s="98">
        <f>'BITÁCORA CALIDAD DE AGUA '!CJ275</f>
        <v>0</v>
      </c>
      <c r="R724" s="98">
        <f>'BITÁCORA CALIDAD DE AGUA '!CM275</f>
        <v>0</v>
      </c>
      <c r="S724" s="98">
        <f>'BITÁCORA CALIDAD DE AGUA '!CP275</f>
        <v>0</v>
      </c>
      <c r="T724" s="135"/>
      <c r="U724" s="135"/>
      <c r="V724" s="135"/>
      <c r="W724" s="98">
        <f>INDEX('Tabla datos 1'!E724:V724,MATCH(DASHBOARD!$B$96,'Tabla datos 1'!$E$1:$V$1,0))</f>
        <v>0</v>
      </c>
      <c r="X724" s="98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6" customFormat="1" ht="12.2" customHeight="1" x14ac:dyDescent="0.25">
      <c r="A725" s="79">
        <v>724</v>
      </c>
      <c r="B725" s="97">
        <f t="shared" si="11"/>
        <v>46185</v>
      </c>
      <c r="C725" s="102" t="s">
        <v>133</v>
      </c>
      <c r="D725" s="99">
        <v>2</v>
      </c>
      <c r="E725" s="104">
        <f>'BITÁCORA CALIDAD DE AGUA '!AZ276</f>
        <v>0</v>
      </c>
      <c r="F725" s="104">
        <f>'BITÁCORA CALIDAD DE AGUA '!BC276</f>
        <v>0</v>
      </c>
      <c r="G725" s="104">
        <f>'BITÁCORA CALIDAD DE AGUA '!BF276</f>
        <v>0</v>
      </c>
      <c r="H725" s="104">
        <f>'BITÁCORA CALIDAD DE AGUA '!BI276</f>
        <v>0</v>
      </c>
      <c r="I725" s="104">
        <f>'BITÁCORA CALIDAD DE AGUA '!BL276</f>
        <v>0</v>
      </c>
      <c r="J725" s="104">
        <f>'BITÁCORA CALIDAD DE AGUA '!BO276</f>
        <v>0</v>
      </c>
      <c r="K725" s="104">
        <f>'BITÁCORA CALIDAD DE AGUA '!BR276</f>
        <v>0</v>
      </c>
      <c r="L725" s="104">
        <f>'BITÁCORA CALIDAD DE AGUA '!BU276</f>
        <v>0</v>
      </c>
      <c r="M725" s="104">
        <f>'BITÁCORA CALIDAD DE AGUA '!BX276</f>
        <v>0</v>
      </c>
      <c r="N725" s="104">
        <f>'BITÁCORA CALIDAD DE AGUA '!CA276</f>
        <v>0</v>
      </c>
      <c r="O725" s="104">
        <f>'BITÁCORA CALIDAD DE AGUA '!CD276</f>
        <v>0</v>
      </c>
      <c r="P725" s="98">
        <f>'BITÁCORA CALIDAD DE AGUA '!CG276</f>
        <v>0</v>
      </c>
      <c r="Q725" s="98">
        <f>'BITÁCORA CALIDAD DE AGUA '!CJ276</f>
        <v>0</v>
      </c>
      <c r="R725" s="98">
        <f>'BITÁCORA CALIDAD DE AGUA '!CM276</f>
        <v>0</v>
      </c>
      <c r="S725" s="98">
        <f>'BITÁCORA CALIDAD DE AGUA '!CP276</f>
        <v>0</v>
      </c>
      <c r="T725" s="135"/>
      <c r="U725" s="135"/>
      <c r="V725" s="135"/>
      <c r="W725" s="98">
        <f>INDEX('Tabla datos 1'!E725:V725,MATCH(DASHBOARD!$B$96,'Tabla datos 1'!$E$1:$V$1,0))</f>
        <v>0</v>
      </c>
      <c r="X725" s="98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6" customFormat="1" ht="12.2" customHeight="1" x14ac:dyDescent="0.25">
      <c r="A726" s="79">
        <v>725</v>
      </c>
      <c r="B726" s="97">
        <f t="shared" si="11"/>
        <v>46185</v>
      </c>
      <c r="C726" s="102" t="s">
        <v>134</v>
      </c>
      <c r="D726" s="99">
        <v>2</v>
      </c>
      <c r="E726" s="104">
        <f>'BITÁCORA CALIDAD DE AGUA '!AZ277</f>
        <v>0</v>
      </c>
      <c r="F726" s="104">
        <f>'BITÁCORA CALIDAD DE AGUA '!BC277</f>
        <v>0</v>
      </c>
      <c r="G726" s="104">
        <f>'BITÁCORA CALIDAD DE AGUA '!BF277</f>
        <v>0</v>
      </c>
      <c r="H726" s="104">
        <f>'BITÁCORA CALIDAD DE AGUA '!BI277</f>
        <v>0</v>
      </c>
      <c r="I726" s="104">
        <f>'BITÁCORA CALIDAD DE AGUA '!BL277</f>
        <v>0</v>
      </c>
      <c r="J726" s="104">
        <f>'BITÁCORA CALIDAD DE AGUA '!BO277</f>
        <v>0</v>
      </c>
      <c r="K726" s="104">
        <f>'BITÁCORA CALIDAD DE AGUA '!BR277</f>
        <v>0</v>
      </c>
      <c r="L726" s="104">
        <f>'BITÁCORA CALIDAD DE AGUA '!BU277</f>
        <v>0</v>
      </c>
      <c r="M726" s="104">
        <f>'BITÁCORA CALIDAD DE AGUA '!BX277</f>
        <v>0</v>
      </c>
      <c r="N726" s="104">
        <f>'BITÁCORA CALIDAD DE AGUA '!CA277</f>
        <v>0</v>
      </c>
      <c r="O726" s="104">
        <f>'BITÁCORA CALIDAD DE AGUA '!CD277</f>
        <v>0</v>
      </c>
      <c r="P726" s="98">
        <f>'BITÁCORA CALIDAD DE AGUA '!CG277</f>
        <v>0</v>
      </c>
      <c r="Q726" s="98">
        <f>'BITÁCORA CALIDAD DE AGUA '!CJ277</f>
        <v>0</v>
      </c>
      <c r="R726" s="98">
        <f>'BITÁCORA CALIDAD DE AGUA '!CM277</f>
        <v>0</v>
      </c>
      <c r="S726" s="98">
        <f>'BITÁCORA CALIDAD DE AGUA '!CP277</f>
        <v>0</v>
      </c>
      <c r="T726" s="135"/>
      <c r="U726" s="135"/>
      <c r="V726" s="135"/>
      <c r="W726" s="98">
        <f>INDEX('Tabla datos 1'!E726:V726,MATCH(DASHBOARD!$B$96,'Tabla datos 1'!$E$1:$V$1,0))</f>
        <v>0</v>
      </c>
      <c r="X726" s="98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6" customFormat="1" ht="12.2" customHeight="1" x14ac:dyDescent="0.25">
      <c r="A727" s="79">
        <v>726</v>
      </c>
      <c r="B727" s="97">
        <f t="shared" si="11"/>
        <v>46185</v>
      </c>
      <c r="C727" s="102" t="s">
        <v>135</v>
      </c>
      <c r="D727" s="99">
        <v>2</v>
      </c>
      <c r="E727" s="104">
        <f>'BITÁCORA CALIDAD DE AGUA '!AZ278</f>
        <v>0</v>
      </c>
      <c r="F727" s="104">
        <f>'BITÁCORA CALIDAD DE AGUA '!BC278</f>
        <v>0</v>
      </c>
      <c r="G727" s="104">
        <f>'BITÁCORA CALIDAD DE AGUA '!BF278</f>
        <v>0</v>
      </c>
      <c r="H727" s="104">
        <f>'BITÁCORA CALIDAD DE AGUA '!BI278</f>
        <v>0</v>
      </c>
      <c r="I727" s="104">
        <f>'BITÁCORA CALIDAD DE AGUA '!BL278</f>
        <v>0</v>
      </c>
      <c r="J727" s="104">
        <f>'BITÁCORA CALIDAD DE AGUA '!BO278</f>
        <v>0</v>
      </c>
      <c r="K727" s="104">
        <f>'BITÁCORA CALIDAD DE AGUA '!BR278</f>
        <v>0</v>
      </c>
      <c r="L727" s="104">
        <f>'BITÁCORA CALIDAD DE AGUA '!BU278</f>
        <v>0</v>
      </c>
      <c r="M727" s="104">
        <f>'BITÁCORA CALIDAD DE AGUA '!BX278</f>
        <v>0</v>
      </c>
      <c r="N727" s="104">
        <f>'BITÁCORA CALIDAD DE AGUA '!CA278</f>
        <v>0</v>
      </c>
      <c r="O727" s="104">
        <f>'BITÁCORA CALIDAD DE AGUA '!CD278</f>
        <v>0</v>
      </c>
      <c r="P727" s="98">
        <f>'BITÁCORA CALIDAD DE AGUA '!CG278</f>
        <v>0</v>
      </c>
      <c r="Q727" s="98">
        <f>'BITÁCORA CALIDAD DE AGUA '!CJ278</f>
        <v>0</v>
      </c>
      <c r="R727" s="98">
        <f>'BITÁCORA CALIDAD DE AGUA '!CM278</f>
        <v>0</v>
      </c>
      <c r="S727" s="98">
        <f>'BITÁCORA CALIDAD DE AGUA '!CP278</f>
        <v>0</v>
      </c>
      <c r="T727" s="135"/>
      <c r="U727" s="135"/>
      <c r="V727" s="135"/>
      <c r="W727" s="98">
        <f>INDEX('Tabla datos 1'!E727:V727,MATCH(DASHBOARD!$B$96,'Tabla datos 1'!$E$1:$V$1,0))</f>
        <v>0</v>
      </c>
      <c r="X727" s="98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6" customFormat="1" ht="12.2" customHeight="1" x14ac:dyDescent="0.25">
      <c r="A728" s="79">
        <v>727</v>
      </c>
      <c r="B728" s="97">
        <f t="shared" si="11"/>
        <v>46185</v>
      </c>
      <c r="C728" s="102" t="s">
        <v>136</v>
      </c>
      <c r="D728" s="99">
        <v>2</v>
      </c>
      <c r="E728" s="104">
        <f>'BITÁCORA CALIDAD DE AGUA '!AZ279</f>
        <v>0</v>
      </c>
      <c r="F728" s="104">
        <f>'BITÁCORA CALIDAD DE AGUA '!BC279</f>
        <v>0</v>
      </c>
      <c r="G728" s="104">
        <f>'BITÁCORA CALIDAD DE AGUA '!BF279</f>
        <v>0</v>
      </c>
      <c r="H728" s="104">
        <f>'BITÁCORA CALIDAD DE AGUA '!BI279</f>
        <v>0</v>
      </c>
      <c r="I728" s="104">
        <f>'BITÁCORA CALIDAD DE AGUA '!BL279</f>
        <v>0</v>
      </c>
      <c r="J728" s="104">
        <f>'BITÁCORA CALIDAD DE AGUA '!BO279</f>
        <v>0</v>
      </c>
      <c r="K728" s="104">
        <f>'BITÁCORA CALIDAD DE AGUA '!BR279</f>
        <v>0</v>
      </c>
      <c r="L728" s="104">
        <f>'BITÁCORA CALIDAD DE AGUA '!BU279</f>
        <v>0</v>
      </c>
      <c r="M728" s="104">
        <f>'BITÁCORA CALIDAD DE AGUA '!BX279</f>
        <v>0</v>
      </c>
      <c r="N728" s="104">
        <f>'BITÁCORA CALIDAD DE AGUA '!CA279</f>
        <v>0</v>
      </c>
      <c r="O728" s="104">
        <f>'BITÁCORA CALIDAD DE AGUA '!CD279</f>
        <v>0</v>
      </c>
      <c r="P728" s="98">
        <f>'BITÁCORA CALIDAD DE AGUA '!CG279</f>
        <v>0</v>
      </c>
      <c r="Q728" s="98">
        <f>'BITÁCORA CALIDAD DE AGUA '!CJ279</f>
        <v>0</v>
      </c>
      <c r="R728" s="98">
        <f>'BITÁCORA CALIDAD DE AGUA '!CM279</f>
        <v>0</v>
      </c>
      <c r="S728" s="98">
        <f>'BITÁCORA CALIDAD DE AGUA '!CP279</f>
        <v>0</v>
      </c>
      <c r="T728" s="135"/>
      <c r="U728" s="135"/>
      <c r="V728" s="135"/>
      <c r="W728" s="98">
        <f>INDEX('Tabla datos 1'!E728:V728,MATCH(DASHBOARD!$B$96,'Tabla datos 1'!$E$1:$V$1,0))</f>
        <v>0</v>
      </c>
      <c r="X728" s="98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6" customFormat="1" ht="12.2" customHeight="1" x14ac:dyDescent="0.25">
      <c r="A729" s="79">
        <v>728</v>
      </c>
      <c r="B729" s="97">
        <f t="shared" si="11"/>
        <v>46185</v>
      </c>
      <c r="C729" s="102" t="s">
        <v>137</v>
      </c>
      <c r="D729" s="99">
        <v>2</v>
      </c>
      <c r="E729" s="104">
        <f>'BITÁCORA CALIDAD DE AGUA '!AZ280</f>
        <v>0</v>
      </c>
      <c r="F729" s="104">
        <f>'BITÁCORA CALIDAD DE AGUA '!BC280</f>
        <v>0</v>
      </c>
      <c r="G729" s="104">
        <f>'BITÁCORA CALIDAD DE AGUA '!BF280</f>
        <v>0</v>
      </c>
      <c r="H729" s="104">
        <f>'BITÁCORA CALIDAD DE AGUA '!BI280</f>
        <v>0</v>
      </c>
      <c r="I729" s="104">
        <f>'BITÁCORA CALIDAD DE AGUA '!BL280</f>
        <v>0</v>
      </c>
      <c r="J729" s="104">
        <f>'BITÁCORA CALIDAD DE AGUA '!BO280</f>
        <v>0</v>
      </c>
      <c r="K729" s="104">
        <f>'BITÁCORA CALIDAD DE AGUA '!BR280</f>
        <v>0</v>
      </c>
      <c r="L729" s="104">
        <f>'BITÁCORA CALIDAD DE AGUA '!BU280</f>
        <v>0</v>
      </c>
      <c r="M729" s="104">
        <f>'BITÁCORA CALIDAD DE AGUA '!BX280</f>
        <v>0</v>
      </c>
      <c r="N729" s="104">
        <f>'BITÁCORA CALIDAD DE AGUA '!CA280</f>
        <v>0</v>
      </c>
      <c r="O729" s="104">
        <f>'BITÁCORA CALIDAD DE AGUA '!CD280</f>
        <v>0</v>
      </c>
      <c r="P729" s="98">
        <f>'BITÁCORA CALIDAD DE AGUA '!CG280</f>
        <v>0</v>
      </c>
      <c r="Q729" s="98">
        <f>'BITÁCORA CALIDAD DE AGUA '!CJ280</f>
        <v>0</v>
      </c>
      <c r="R729" s="98">
        <f>'BITÁCORA CALIDAD DE AGUA '!CM280</f>
        <v>0</v>
      </c>
      <c r="S729" s="98">
        <f>'BITÁCORA CALIDAD DE AGUA '!CP280</f>
        <v>0</v>
      </c>
      <c r="T729" s="135"/>
      <c r="U729" s="135"/>
      <c r="V729" s="135"/>
      <c r="W729" s="98">
        <f>INDEX('Tabla datos 1'!E729:V729,MATCH(DASHBOARD!$B$96,'Tabla datos 1'!$E$1:$V$1,0))</f>
        <v>0</v>
      </c>
      <c r="X729" s="98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6" customFormat="1" ht="12.2" customHeight="1" x14ac:dyDescent="0.25">
      <c r="A730" s="79">
        <v>729</v>
      </c>
      <c r="B730" s="97">
        <f t="shared" si="11"/>
        <v>46185</v>
      </c>
      <c r="C730" s="102" t="s">
        <v>138</v>
      </c>
      <c r="D730" s="99">
        <v>2</v>
      </c>
      <c r="E730" s="104">
        <f>'BITÁCORA CALIDAD DE AGUA '!AZ281</f>
        <v>0</v>
      </c>
      <c r="F730" s="104">
        <f>'BITÁCORA CALIDAD DE AGUA '!BC281</f>
        <v>0</v>
      </c>
      <c r="G730" s="104">
        <f>'BITÁCORA CALIDAD DE AGUA '!BF281</f>
        <v>0</v>
      </c>
      <c r="H730" s="104">
        <f>'BITÁCORA CALIDAD DE AGUA '!BI281</f>
        <v>0</v>
      </c>
      <c r="I730" s="104">
        <f>'BITÁCORA CALIDAD DE AGUA '!BL281</f>
        <v>0</v>
      </c>
      <c r="J730" s="104">
        <f>'BITÁCORA CALIDAD DE AGUA '!BO281</f>
        <v>0</v>
      </c>
      <c r="K730" s="104">
        <f>'BITÁCORA CALIDAD DE AGUA '!BR281</f>
        <v>0</v>
      </c>
      <c r="L730" s="104">
        <f>'BITÁCORA CALIDAD DE AGUA '!BU281</f>
        <v>0</v>
      </c>
      <c r="M730" s="104">
        <f>'BITÁCORA CALIDAD DE AGUA '!BX281</f>
        <v>0</v>
      </c>
      <c r="N730" s="104">
        <f>'BITÁCORA CALIDAD DE AGUA '!CA281</f>
        <v>0</v>
      </c>
      <c r="O730" s="104">
        <f>'BITÁCORA CALIDAD DE AGUA '!CD281</f>
        <v>0</v>
      </c>
      <c r="P730" s="98">
        <f>'BITÁCORA CALIDAD DE AGUA '!CG281</f>
        <v>0</v>
      </c>
      <c r="Q730" s="98">
        <f>'BITÁCORA CALIDAD DE AGUA '!CJ281</f>
        <v>0</v>
      </c>
      <c r="R730" s="98">
        <f>'BITÁCORA CALIDAD DE AGUA '!CM281</f>
        <v>0</v>
      </c>
      <c r="S730" s="98">
        <f>'BITÁCORA CALIDAD DE AGUA '!CP281</f>
        <v>0</v>
      </c>
      <c r="T730" s="135"/>
      <c r="U730" s="135"/>
      <c r="V730" s="135"/>
      <c r="W730" s="98">
        <f>INDEX('Tabla datos 1'!E730:V730,MATCH(DASHBOARD!$B$96,'Tabla datos 1'!$E$1:$V$1,0))</f>
        <v>0</v>
      </c>
      <c r="X730" s="98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6" customFormat="1" ht="12.2" customHeight="1" x14ac:dyDescent="0.25">
      <c r="A731" s="79">
        <v>730</v>
      </c>
      <c r="B731" s="97">
        <f t="shared" si="11"/>
        <v>46185</v>
      </c>
      <c r="C731" s="102" t="s">
        <v>139</v>
      </c>
      <c r="D731" s="99">
        <v>2</v>
      </c>
      <c r="E731" s="104">
        <f>'BITÁCORA CALIDAD DE AGUA '!AZ282</f>
        <v>0</v>
      </c>
      <c r="F731" s="104">
        <f>'BITÁCORA CALIDAD DE AGUA '!BC282</f>
        <v>0</v>
      </c>
      <c r="G731" s="104">
        <f>'BITÁCORA CALIDAD DE AGUA '!BF282</f>
        <v>0</v>
      </c>
      <c r="H731" s="104">
        <f>'BITÁCORA CALIDAD DE AGUA '!BI282</f>
        <v>0</v>
      </c>
      <c r="I731" s="104">
        <f>'BITÁCORA CALIDAD DE AGUA '!BL282</f>
        <v>0</v>
      </c>
      <c r="J731" s="104">
        <f>'BITÁCORA CALIDAD DE AGUA '!BO282</f>
        <v>0</v>
      </c>
      <c r="K731" s="104">
        <f>'BITÁCORA CALIDAD DE AGUA '!BR282</f>
        <v>0</v>
      </c>
      <c r="L731" s="104">
        <f>'BITÁCORA CALIDAD DE AGUA '!BU282</f>
        <v>0</v>
      </c>
      <c r="M731" s="104">
        <f>'BITÁCORA CALIDAD DE AGUA '!BX282</f>
        <v>0</v>
      </c>
      <c r="N731" s="104">
        <f>'BITÁCORA CALIDAD DE AGUA '!CA282</f>
        <v>0</v>
      </c>
      <c r="O731" s="104">
        <f>'BITÁCORA CALIDAD DE AGUA '!CD282</f>
        <v>0</v>
      </c>
      <c r="P731" s="98">
        <f>'BITÁCORA CALIDAD DE AGUA '!CG282</f>
        <v>0</v>
      </c>
      <c r="Q731" s="98">
        <f>'BITÁCORA CALIDAD DE AGUA '!CJ282</f>
        <v>0</v>
      </c>
      <c r="R731" s="98">
        <f>'BITÁCORA CALIDAD DE AGUA '!CM282</f>
        <v>0</v>
      </c>
      <c r="S731" s="98">
        <f>'BITÁCORA CALIDAD DE AGUA '!CP282</f>
        <v>0</v>
      </c>
      <c r="T731" s="135"/>
      <c r="U731" s="135"/>
      <c r="V731" s="135"/>
      <c r="W731" s="98">
        <f>INDEX('Tabla datos 1'!E731:V731,MATCH(DASHBOARD!$B$96,'Tabla datos 1'!$E$1:$V$1,0))</f>
        <v>0</v>
      </c>
      <c r="X731" s="98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6" customFormat="1" x14ac:dyDescent="0.25">
      <c r="A732" s="79">
        <v>731</v>
      </c>
      <c r="B732" s="97">
        <f t="shared" si="11"/>
        <v>46185</v>
      </c>
      <c r="C732" s="102" t="s">
        <v>140</v>
      </c>
      <c r="D732" s="99">
        <v>2</v>
      </c>
      <c r="E732" s="104">
        <f>'BITÁCORA CALIDAD DE AGUA '!AZ283</f>
        <v>0</v>
      </c>
      <c r="F732" s="104">
        <f>'BITÁCORA CALIDAD DE AGUA '!BC283</f>
        <v>0</v>
      </c>
      <c r="G732" s="104">
        <f>'BITÁCORA CALIDAD DE AGUA '!BF283</f>
        <v>0</v>
      </c>
      <c r="H732" s="104">
        <f>'BITÁCORA CALIDAD DE AGUA '!BI283</f>
        <v>0</v>
      </c>
      <c r="I732" s="104">
        <f>'BITÁCORA CALIDAD DE AGUA '!BL283</f>
        <v>0</v>
      </c>
      <c r="J732" s="104">
        <f>'BITÁCORA CALIDAD DE AGUA '!BO283</f>
        <v>0</v>
      </c>
      <c r="K732" s="104">
        <f>'BITÁCORA CALIDAD DE AGUA '!BR283</f>
        <v>0</v>
      </c>
      <c r="L732" s="104">
        <f>'BITÁCORA CALIDAD DE AGUA '!BU283</f>
        <v>0</v>
      </c>
      <c r="M732" s="104">
        <f>'BITÁCORA CALIDAD DE AGUA '!BX283</f>
        <v>0</v>
      </c>
      <c r="N732" s="104">
        <f>'BITÁCORA CALIDAD DE AGUA '!CA283</f>
        <v>0</v>
      </c>
      <c r="O732" s="104">
        <f>'BITÁCORA CALIDAD DE AGUA '!CD283</f>
        <v>0</v>
      </c>
      <c r="P732" s="98">
        <f>'BITÁCORA CALIDAD DE AGUA '!CG283</f>
        <v>0</v>
      </c>
      <c r="Q732" s="98">
        <f>'BITÁCORA CALIDAD DE AGUA '!CJ283</f>
        <v>0</v>
      </c>
      <c r="R732" s="98">
        <f>'BITÁCORA CALIDAD DE AGUA '!CM283</f>
        <v>0</v>
      </c>
      <c r="S732" s="98">
        <f>'BITÁCORA CALIDAD DE AGUA '!CP283</f>
        <v>0</v>
      </c>
      <c r="T732" s="135"/>
      <c r="U732" s="135"/>
      <c r="V732" s="135"/>
      <c r="W732" s="98">
        <f>INDEX('Tabla datos 1'!E732:V732,MATCH(DASHBOARD!$B$96,'Tabla datos 1'!$E$1:$V$1,0))</f>
        <v>0</v>
      </c>
      <c r="X732" s="98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6" customFormat="1" x14ac:dyDescent="0.25">
      <c r="A733" s="79">
        <v>732</v>
      </c>
      <c r="B733" s="97">
        <f t="shared" si="11"/>
        <v>46185</v>
      </c>
      <c r="C733" s="102" t="s">
        <v>141</v>
      </c>
      <c r="D733" s="99">
        <v>2</v>
      </c>
      <c r="E733" s="104">
        <f>'BITÁCORA CALIDAD DE AGUA '!AZ284</f>
        <v>0</v>
      </c>
      <c r="F733" s="104">
        <f>'BITÁCORA CALIDAD DE AGUA '!BC284</f>
        <v>0</v>
      </c>
      <c r="G733" s="104">
        <f>'BITÁCORA CALIDAD DE AGUA '!BF284</f>
        <v>0</v>
      </c>
      <c r="H733" s="104">
        <f>'BITÁCORA CALIDAD DE AGUA '!BI284</f>
        <v>0</v>
      </c>
      <c r="I733" s="104">
        <f>'BITÁCORA CALIDAD DE AGUA '!BL284</f>
        <v>0</v>
      </c>
      <c r="J733" s="104">
        <f>'BITÁCORA CALIDAD DE AGUA '!BO284</f>
        <v>0</v>
      </c>
      <c r="K733" s="104">
        <f>'BITÁCORA CALIDAD DE AGUA '!BR284</f>
        <v>0</v>
      </c>
      <c r="L733" s="104">
        <f>'BITÁCORA CALIDAD DE AGUA '!BU284</f>
        <v>0</v>
      </c>
      <c r="M733" s="104">
        <f>'BITÁCORA CALIDAD DE AGUA '!BX284</f>
        <v>0</v>
      </c>
      <c r="N733" s="104">
        <f>'BITÁCORA CALIDAD DE AGUA '!CA284</f>
        <v>0</v>
      </c>
      <c r="O733" s="104">
        <f>'BITÁCORA CALIDAD DE AGUA '!CD284</f>
        <v>0</v>
      </c>
      <c r="P733" s="98">
        <f>'BITÁCORA CALIDAD DE AGUA '!CG284</f>
        <v>0</v>
      </c>
      <c r="Q733" s="98">
        <f>'BITÁCORA CALIDAD DE AGUA '!CJ284</f>
        <v>0</v>
      </c>
      <c r="R733" s="98">
        <f>'BITÁCORA CALIDAD DE AGUA '!CM284</f>
        <v>0</v>
      </c>
      <c r="S733" s="98">
        <f>'BITÁCORA CALIDAD DE AGUA '!CP284</f>
        <v>0</v>
      </c>
      <c r="T733" s="135"/>
      <c r="U733" s="135"/>
      <c r="V733" s="135"/>
      <c r="W733" s="98">
        <f>INDEX('Tabla datos 1'!E733:V733,MATCH(DASHBOARD!$B$96,'Tabla datos 1'!$E$1:$V$1,0))</f>
        <v>0</v>
      </c>
      <c r="X733" s="98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6" customFormat="1" x14ac:dyDescent="0.25">
      <c r="A734" s="79">
        <v>733</v>
      </c>
      <c r="B734" s="97">
        <f t="shared" si="11"/>
        <v>46185</v>
      </c>
      <c r="C734" s="102" t="s">
        <v>142</v>
      </c>
      <c r="D734" s="99">
        <v>2</v>
      </c>
      <c r="E734" s="104">
        <f>'BITÁCORA CALIDAD DE AGUA '!AZ285</f>
        <v>0</v>
      </c>
      <c r="F734" s="104">
        <f>'BITÁCORA CALIDAD DE AGUA '!BC285</f>
        <v>0</v>
      </c>
      <c r="G734" s="104">
        <f>'BITÁCORA CALIDAD DE AGUA '!BF285</f>
        <v>0</v>
      </c>
      <c r="H734" s="104">
        <f>'BITÁCORA CALIDAD DE AGUA '!BI285</f>
        <v>0</v>
      </c>
      <c r="I734" s="104">
        <f>'BITÁCORA CALIDAD DE AGUA '!BL285</f>
        <v>0</v>
      </c>
      <c r="J734" s="104">
        <f>'BITÁCORA CALIDAD DE AGUA '!BO285</f>
        <v>0</v>
      </c>
      <c r="K734" s="104">
        <f>'BITÁCORA CALIDAD DE AGUA '!BR285</f>
        <v>0</v>
      </c>
      <c r="L734" s="104">
        <f>'BITÁCORA CALIDAD DE AGUA '!BU285</f>
        <v>0</v>
      </c>
      <c r="M734" s="104">
        <f>'BITÁCORA CALIDAD DE AGUA '!BX285</f>
        <v>0</v>
      </c>
      <c r="N734" s="104">
        <f>'BITÁCORA CALIDAD DE AGUA '!CA285</f>
        <v>0</v>
      </c>
      <c r="O734" s="104">
        <f>'BITÁCORA CALIDAD DE AGUA '!CD285</f>
        <v>0</v>
      </c>
      <c r="P734" s="98">
        <f>'BITÁCORA CALIDAD DE AGUA '!CG285</f>
        <v>0</v>
      </c>
      <c r="Q734" s="98">
        <f>'BITÁCORA CALIDAD DE AGUA '!CJ285</f>
        <v>0</v>
      </c>
      <c r="R734" s="98">
        <f>'BITÁCORA CALIDAD DE AGUA '!CM285</f>
        <v>0</v>
      </c>
      <c r="S734" s="98">
        <f>'BITÁCORA CALIDAD DE AGUA '!CP285</f>
        <v>0</v>
      </c>
      <c r="T734" s="135"/>
      <c r="U734" s="135"/>
      <c r="V734" s="135"/>
      <c r="W734" s="98">
        <f>INDEX('Tabla datos 1'!E734:V734,MATCH(DASHBOARD!$B$96,'Tabla datos 1'!$E$1:$V$1,0))</f>
        <v>0</v>
      </c>
      <c r="X734" s="98">
        <f>INDEX('Tabla datos 1'!E734:V734,MATCH(DASHBOARD!$B$275,'Tabla datos 1'!$E$1:$V$1,0))</f>
        <v>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6" customFormat="1" x14ac:dyDescent="0.25">
      <c r="A735" s="79">
        <v>734</v>
      </c>
      <c r="B735" s="97">
        <f t="shared" si="11"/>
        <v>46185</v>
      </c>
      <c r="C735" s="102" t="s">
        <v>143</v>
      </c>
      <c r="D735" s="99">
        <v>2</v>
      </c>
      <c r="E735" s="104">
        <f>'BITÁCORA CALIDAD DE AGUA '!AZ286</f>
        <v>0</v>
      </c>
      <c r="F735" s="104">
        <f>'BITÁCORA CALIDAD DE AGUA '!BC286</f>
        <v>0</v>
      </c>
      <c r="G735" s="104">
        <f>'BITÁCORA CALIDAD DE AGUA '!BF286</f>
        <v>0</v>
      </c>
      <c r="H735" s="104">
        <f>'BITÁCORA CALIDAD DE AGUA '!BI286</f>
        <v>0</v>
      </c>
      <c r="I735" s="104">
        <f>'BITÁCORA CALIDAD DE AGUA '!BL286</f>
        <v>0</v>
      </c>
      <c r="J735" s="104">
        <f>'BITÁCORA CALIDAD DE AGUA '!BO286</f>
        <v>0</v>
      </c>
      <c r="K735" s="104">
        <f>'BITÁCORA CALIDAD DE AGUA '!BR286</f>
        <v>0</v>
      </c>
      <c r="L735" s="104">
        <f>'BITÁCORA CALIDAD DE AGUA '!BU286</f>
        <v>0</v>
      </c>
      <c r="M735" s="104">
        <f>'BITÁCORA CALIDAD DE AGUA '!BX286</f>
        <v>0</v>
      </c>
      <c r="N735" s="104">
        <f>'BITÁCORA CALIDAD DE AGUA '!CA286</f>
        <v>0</v>
      </c>
      <c r="O735" s="104">
        <f>'BITÁCORA CALIDAD DE AGUA '!CD286</f>
        <v>0</v>
      </c>
      <c r="P735" s="98">
        <f>'BITÁCORA CALIDAD DE AGUA '!CG286</f>
        <v>0</v>
      </c>
      <c r="Q735" s="98">
        <f>'BITÁCORA CALIDAD DE AGUA '!CJ286</f>
        <v>0</v>
      </c>
      <c r="R735" s="98">
        <f>'BITÁCORA CALIDAD DE AGUA '!CM286</f>
        <v>0</v>
      </c>
      <c r="S735" s="98">
        <f>'BITÁCORA CALIDAD DE AGUA '!CP286</f>
        <v>0</v>
      </c>
      <c r="T735" s="135"/>
      <c r="U735" s="135"/>
      <c r="V735" s="135"/>
      <c r="W735" s="98">
        <f>INDEX('Tabla datos 1'!E735:V735,MATCH(DASHBOARD!$B$96,'Tabla datos 1'!$E$1:$V$1,0))</f>
        <v>0</v>
      </c>
      <c r="X735" s="98">
        <f>INDEX('Tabla datos 1'!E735:V735,MATCH(DASHBOARD!$B$275,'Tabla datos 1'!$E$1:$V$1,0))</f>
        <v>0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09" customFormat="1" ht="15.75" thickBot="1" x14ac:dyDescent="0.3">
      <c r="A736" s="79">
        <v>735</v>
      </c>
      <c r="B736" s="97">
        <f t="shared" si="11"/>
        <v>46185</v>
      </c>
      <c r="C736" s="105" t="s">
        <v>144</v>
      </c>
      <c r="D736" s="106">
        <v>2</v>
      </c>
      <c r="E736" s="107">
        <f>'BITÁCORA CALIDAD DE AGUA '!AZ287</f>
        <v>0</v>
      </c>
      <c r="F736" s="107">
        <f>'BITÁCORA CALIDAD DE AGUA '!BC287</f>
        <v>0</v>
      </c>
      <c r="G736" s="107">
        <f>'BITÁCORA CALIDAD DE AGUA '!BF287</f>
        <v>0</v>
      </c>
      <c r="H736" s="107">
        <f>'BITÁCORA CALIDAD DE AGUA '!BI287</f>
        <v>0</v>
      </c>
      <c r="I736" s="107">
        <f>'BITÁCORA CALIDAD DE AGUA '!BL287</f>
        <v>0</v>
      </c>
      <c r="J736" s="107">
        <f>'BITÁCORA CALIDAD DE AGUA '!BO287</f>
        <v>0</v>
      </c>
      <c r="K736" s="107">
        <f>'BITÁCORA CALIDAD DE AGUA '!BR287</f>
        <v>0</v>
      </c>
      <c r="L736" s="107">
        <f>'BITÁCORA CALIDAD DE AGUA '!BU287</f>
        <v>0</v>
      </c>
      <c r="M736" s="107">
        <f>'BITÁCORA CALIDAD DE AGUA '!BX287</f>
        <v>0</v>
      </c>
      <c r="N736" s="107">
        <f>'BITÁCORA CALIDAD DE AGUA '!CA287</f>
        <v>0</v>
      </c>
      <c r="O736" s="107">
        <f>'BITÁCORA CALIDAD DE AGUA '!CD287</f>
        <v>0</v>
      </c>
      <c r="P736" s="108">
        <f>'BITÁCORA CALIDAD DE AGUA '!CG287</f>
        <v>0</v>
      </c>
      <c r="Q736" s="108">
        <f>'BITÁCORA CALIDAD DE AGUA '!CJ287</f>
        <v>0</v>
      </c>
      <c r="R736" s="108">
        <f>'BITÁCORA CALIDAD DE AGUA '!CM287</f>
        <v>0</v>
      </c>
      <c r="S736" s="108">
        <f>'BITÁCORA CALIDAD DE AGUA '!CP287</f>
        <v>0</v>
      </c>
      <c r="T736" s="136"/>
      <c r="U736" s="136"/>
      <c r="V736" s="136"/>
      <c r="W736" s="108">
        <f>INDEX('Tabla datos 1'!E736:V736,MATCH(DASHBOARD!$B$96,'Tabla datos 1'!$E$1:$V$1,0))</f>
        <v>0</v>
      </c>
      <c r="X736" s="108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6" customFormat="1" ht="12.2" customHeight="1" x14ac:dyDescent="0.25">
      <c r="A737" s="79">
        <v>736</v>
      </c>
      <c r="B737" s="118">
        <f t="shared" si="11"/>
        <v>46185</v>
      </c>
      <c r="C737" s="110" t="s">
        <v>125</v>
      </c>
      <c r="D737" s="115">
        <v>3</v>
      </c>
      <c r="E737" s="117">
        <f>'BITÁCORA CALIDAD DE AGUA '!BA267</f>
        <v>0</v>
      </c>
      <c r="F737" s="117">
        <f>'BITÁCORA CALIDAD DE AGUA '!BD267</f>
        <v>0</v>
      </c>
      <c r="G737" s="117">
        <f>'BITÁCORA CALIDAD DE AGUA '!BG267</f>
        <v>0</v>
      </c>
      <c r="H737" s="117">
        <f>'BITÁCORA CALIDAD DE AGUA '!BJ267</f>
        <v>0</v>
      </c>
      <c r="I737" s="117">
        <f>'BITÁCORA CALIDAD DE AGUA '!BM267</f>
        <v>0</v>
      </c>
      <c r="J737" s="117">
        <f>'BITÁCORA CALIDAD DE AGUA '!BP267</f>
        <v>0</v>
      </c>
      <c r="K737" s="117">
        <f>'BITÁCORA CALIDAD DE AGUA '!BE1573</f>
        <v>0</v>
      </c>
      <c r="L737" s="117">
        <f>'BITÁCORA CALIDAD DE AGUA '!BV267</f>
        <v>0</v>
      </c>
      <c r="M737" s="117">
        <f>'BITÁCORA CALIDAD DE AGUA '!BY267</f>
        <v>0</v>
      </c>
      <c r="N737" s="117">
        <f>'BITÁCORA CALIDAD DE AGUA '!CB267</f>
        <v>0</v>
      </c>
      <c r="O737" s="117">
        <f>'BITÁCORA CALIDAD DE AGUA '!CE267</f>
        <v>0</v>
      </c>
      <c r="P737" s="110">
        <f>'BITÁCORA CALIDAD DE AGUA '!CH267</f>
        <v>0</v>
      </c>
      <c r="Q737" s="110">
        <f>'BITÁCORA CALIDAD DE AGUA '!CK267</f>
        <v>0</v>
      </c>
      <c r="R737" s="110">
        <f>'BITÁCORA CALIDAD DE AGUA '!CN267</f>
        <v>0</v>
      </c>
      <c r="S737" s="110">
        <f>'BITÁCORA CALIDAD DE AGUA '!CQ267</f>
        <v>0</v>
      </c>
      <c r="T737" s="137"/>
      <c r="U737" s="137"/>
      <c r="V737" s="137"/>
      <c r="W737" s="110">
        <f>INDEX('Tabla datos 1'!E737:V737,MATCH(DASHBOARD!$B$96,'Tabla datos 1'!$E$1:$V$1,0))</f>
        <v>0</v>
      </c>
      <c r="X737" s="110">
        <f>INDEX('Tabla datos 1'!E737:V737,MATCH(DASHBOARD!$B$275,'Tabla datos 1'!$E$1:$V$1,0))</f>
        <v>0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6" customFormat="1" ht="12.2" customHeight="1" x14ac:dyDescent="0.25">
      <c r="A738" s="79">
        <v>737</v>
      </c>
      <c r="B738" s="118">
        <f t="shared" si="11"/>
        <v>46185</v>
      </c>
      <c r="C738" s="113" t="s">
        <v>8</v>
      </c>
      <c r="D738" s="119">
        <v>3</v>
      </c>
      <c r="E738" s="120">
        <f>'BITÁCORA CALIDAD DE AGUA '!BA268</f>
        <v>0</v>
      </c>
      <c r="F738" s="120">
        <f>'BITÁCORA CALIDAD DE AGUA '!BD268</f>
        <v>0</v>
      </c>
      <c r="G738" s="120">
        <f>'BITÁCORA CALIDAD DE AGUA '!BG268</f>
        <v>0</v>
      </c>
      <c r="H738" s="120">
        <f>'BITÁCORA CALIDAD DE AGUA '!BJ268</f>
        <v>0</v>
      </c>
      <c r="I738" s="120">
        <f>'BITÁCORA CALIDAD DE AGUA '!BM268</f>
        <v>0</v>
      </c>
      <c r="J738" s="120">
        <f>'BITÁCORA CALIDAD DE AGUA '!BP268</f>
        <v>0</v>
      </c>
      <c r="K738" s="120">
        <f>'BITÁCORA CALIDAD DE AGUA '!BE1574</f>
        <v>0</v>
      </c>
      <c r="L738" s="120">
        <f>'BITÁCORA CALIDAD DE AGUA '!BV268</f>
        <v>0</v>
      </c>
      <c r="M738" s="120">
        <f>'BITÁCORA CALIDAD DE AGUA '!BY268</f>
        <v>0</v>
      </c>
      <c r="N738" s="120">
        <f>'BITÁCORA CALIDAD DE AGUA '!CB268</f>
        <v>0</v>
      </c>
      <c r="O738" s="120">
        <f>'BITÁCORA CALIDAD DE AGUA '!CE268</f>
        <v>0</v>
      </c>
      <c r="P738" s="111">
        <f>'BITÁCORA CALIDAD DE AGUA '!CH268</f>
        <v>0</v>
      </c>
      <c r="Q738" s="111">
        <f>'BITÁCORA CALIDAD DE AGUA '!CK268</f>
        <v>0</v>
      </c>
      <c r="R738" s="111">
        <f>'BITÁCORA CALIDAD DE AGUA '!CN268</f>
        <v>0</v>
      </c>
      <c r="S738" s="111">
        <f>'BITÁCORA CALIDAD DE AGUA '!CQ268</f>
        <v>0</v>
      </c>
      <c r="T738" s="138"/>
      <c r="U738" s="138"/>
      <c r="V738" s="138"/>
      <c r="W738" s="111">
        <f>INDEX('Tabla datos 1'!E738:V738,MATCH(DASHBOARD!$B$96,'Tabla datos 1'!$E$1:$V$1,0))</f>
        <v>0</v>
      </c>
      <c r="X738" s="111">
        <f>INDEX('Tabla datos 1'!E738:V738,MATCH(DASHBOARD!$B$275,'Tabla datos 1'!$E$1:$V$1,0))</f>
        <v>0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6" customFormat="1" ht="12.2" customHeight="1" x14ac:dyDescent="0.25">
      <c r="A739" s="79">
        <v>738</v>
      </c>
      <c r="B739" s="118">
        <f t="shared" si="11"/>
        <v>46185</v>
      </c>
      <c r="C739" s="112" t="s">
        <v>126</v>
      </c>
      <c r="D739" s="119">
        <v>3</v>
      </c>
      <c r="E739" s="121">
        <f>'BITÁCORA CALIDAD DE AGUA '!BA269</f>
        <v>0</v>
      </c>
      <c r="F739" s="121">
        <f>'BITÁCORA CALIDAD DE AGUA '!BD269</f>
        <v>0</v>
      </c>
      <c r="G739" s="121">
        <f>'BITÁCORA CALIDAD DE AGUA '!BG269</f>
        <v>0</v>
      </c>
      <c r="H739" s="121">
        <f>'BITÁCORA CALIDAD DE AGUA '!BJ269</f>
        <v>0</v>
      </c>
      <c r="I739" s="121">
        <f>'BITÁCORA CALIDAD DE AGUA '!BM269</f>
        <v>0</v>
      </c>
      <c r="J739" s="121">
        <f>'BITÁCORA CALIDAD DE AGUA '!BP269</f>
        <v>0</v>
      </c>
      <c r="K739" s="121">
        <f>'BITÁCORA CALIDAD DE AGUA '!BE1575</f>
        <v>0</v>
      </c>
      <c r="L739" s="121">
        <f>'BITÁCORA CALIDAD DE AGUA '!BV269</f>
        <v>0</v>
      </c>
      <c r="M739" s="121">
        <f>'BITÁCORA CALIDAD DE AGUA '!BY269</f>
        <v>0</v>
      </c>
      <c r="N739" s="121">
        <f>'BITÁCORA CALIDAD DE AGUA '!CB269</f>
        <v>0</v>
      </c>
      <c r="O739" s="121">
        <f>'BITÁCORA CALIDAD DE AGUA '!CE269</f>
        <v>0</v>
      </c>
      <c r="P739" s="112">
        <f>'BITÁCORA CALIDAD DE AGUA '!CH269</f>
        <v>0</v>
      </c>
      <c r="Q739" s="112">
        <f>'BITÁCORA CALIDAD DE AGUA '!CK269</f>
        <v>0</v>
      </c>
      <c r="R739" s="112">
        <f>'BITÁCORA CALIDAD DE AGUA '!CN269</f>
        <v>0</v>
      </c>
      <c r="S739" s="112">
        <f>'BITÁCORA CALIDAD DE AGUA '!CQ269</f>
        <v>0</v>
      </c>
      <c r="T739" s="139"/>
      <c r="U739" s="139"/>
      <c r="V739" s="139"/>
      <c r="W739" s="112">
        <f>INDEX('Tabla datos 1'!E739:V739,MATCH(DASHBOARD!$B$96,'Tabla datos 1'!$E$1:$V$1,0))</f>
        <v>0</v>
      </c>
      <c r="X739" s="112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6" customFormat="1" ht="12.2" customHeight="1" x14ac:dyDescent="0.25">
      <c r="A740" s="79">
        <v>739</v>
      </c>
      <c r="B740" s="118">
        <f t="shared" si="11"/>
        <v>46185</v>
      </c>
      <c r="C740" s="112" t="s">
        <v>127</v>
      </c>
      <c r="D740" s="119">
        <v>3</v>
      </c>
      <c r="E740" s="122">
        <f>'BITÁCORA CALIDAD DE AGUA '!BA270</f>
        <v>0</v>
      </c>
      <c r="F740" s="122">
        <f>'BITÁCORA CALIDAD DE AGUA '!BD270</f>
        <v>0</v>
      </c>
      <c r="G740" s="122">
        <f>'BITÁCORA CALIDAD DE AGUA '!BG270</f>
        <v>0</v>
      </c>
      <c r="H740" s="122">
        <f>'BITÁCORA CALIDAD DE AGUA '!BJ270</f>
        <v>0</v>
      </c>
      <c r="I740" s="122">
        <f>'BITÁCORA CALIDAD DE AGUA '!BM270</f>
        <v>0</v>
      </c>
      <c r="J740" s="122">
        <f>'BITÁCORA CALIDAD DE AGUA '!BP270</f>
        <v>0</v>
      </c>
      <c r="K740" s="122">
        <f>'BITÁCORA CALIDAD DE AGUA '!BE1576</f>
        <v>0</v>
      </c>
      <c r="L740" s="122">
        <f>'BITÁCORA CALIDAD DE AGUA '!BV270</f>
        <v>0</v>
      </c>
      <c r="M740" s="122">
        <f>'BITÁCORA CALIDAD DE AGUA '!BY270</f>
        <v>0</v>
      </c>
      <c r="N740" s="122">
        <f>'BITÁCORA CALIDAD DE AGUA '!CB270</f>
        <v>0</v>
      </c>
      <c r="O740" s="122">
        <f>'BITÁCORA CALIDAD DE AGUA '!CE270</f>
        <v>0</v>
      </c>
      <c r="P740" s="113">
        <f>'BITÁCORA CALIDAD DE AGUA '!CH270</f>
        <v>0</v>
      </c>
      <c r="Q740" s="113">
        <f>'BITÁCORA CALIDAD DE AGUA '!CK270</f>
        <v>0</v>
      </c>
      <c r="R740" s="113">
        <f>'BITÁCORA CALIDAD DE AGUA '!CN270</f>
        <v>0</v>
      </c>
      <c r="S740" s="113">
        <f>'BITÁCORA CALIDAD DE AGUA '!CQ270</f>
        <v>0</v>
      </c>
      <c r="T740" s="140"/>
      <c r="U740" s="140"/>
      <c r="V740" s="140"/>
      <c r="W740" s="113">
        <f>INDEX('Tabla datos 1'!E740:V740,MATCH(DASHBOARD!$B$96,'Tabla datos 1'!$E$1:$V$1,0))</f>
        <v>0</v>
      </c>
      <c r="X740" s="113">
        <f>INDEX('Tabla datos 1'!E740:V740,MATCH(DASHBOARD!$B$275,'Tabla datos 1'!$E$1:$V$1,0))</f>
        <v>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6" customFormat="1" ht="12.2" customHeight="1" x14ac:dyDescent="0.25">
      <c r="A741" s="79">
        <v>740</v>
      </c>
      <c r="B741" s="118">
        <f t="shared" si="11"/>
        <v>46185</v>
      </c>
      <c r="C741" s="112" t="s">
        <v>128</v>
      </c>
      <c r="D741" s="119">
        <v>3</v>
      </c>
      <c r="E741" s="122">
        <f>'BITÁCORA CALIDAD DE AGUA '!BA271</f>
        <v>0</v>
      </c>
      <c r="F741" s="122">
        <f>'BITÁCORA CALIDAD DE AGUA '!BD271</f>
        <v>0</v>
      </c>
      <c r="G741" s="122">
        <f>'BITÁCORA CALIDAD DE AGUA '!BG271</f>
        <v>0</v>
      </c>
      <c r="H741" s="122">
        <f>'BITÁCORA CALIDAD DE AGUA '!BJ271</f>
        <v>0</v>
      </c>
      <c r="I741" s="122">
        <f>'BITÁCORA CALIDAD DE AGUA '!BM271</f>
        <v>0</v>
      </c>
      <c r="J741" s="122">
        <f>'BITÁCORA CALIDAD DE AGUA '!BP271</f>
        <v>0</v>
      </c>
      <c r="K741" s="122">
        <f>'BITÁCORA CALIDAD DE AGUA '!BE1577</f>
        <v>0</v>
      </c>
      <c r="L741" s="122">
        <f>'BITÁCORA CALIDAD DE AGUA '!BV271</f>
        <v>0</v>
      </c>
      <c r="M741" s="122">
        <f>'BITÁCORA CALIDAD DE AGUA '!BY271</f>
        <v>0</v>
      </c>
      <c r="N741" s="122">
        <f>'BITÁCORA CALIDAD DE AGUA '!CB271</f>
        <v>0</v>
      </c>
      <c r="O741" s="122">
        <f>'BITÁCORA CALIDAD DE AGUA '!CE271</f>
        <v>0</v>
      </c>
      <c r="P741" s="113">
        <f>'BITÁCORA CALIDAD DE AGUA '!CH271</f>
        <v>0</v>
      </c>
      <c r="Q741" s="113">
        <f>'BITÁCORA CALIDAD DE AGUA '!CK271</f>
        <v>0</v>
      </c>
      <c r="R741" s="113">
        <f>'BITÁCORA CALIDAD DE AGUA '!CN271</f>
        <v>0</v>
      </c>
      <c r="S741" s="113">
        <f>'BITÁCORA CALIDAD DE AGUA '!CQ271</f>
        <v>0</v>
      </c>
      <c r="T741" s="140"/>
      <c r="U741" s="140"/>
      <c r="V741" s="140"/>
      <c r="W741" s="113">
        <f>INDEX('Tabla datos 1'!E741:V741,MATCH(DASHBOARD!$B$96,'Tabla datos 1'!$E$1:$V$1,0))</f>
        <v>0</v>
      </c>
      <c r="X741" s="113">
        <f>INDEX('Tabla datos 1'!E741:V741,MATCH(DASHBOARD!$B$275,'Tabla datos 1'!$E$1:$V$1,0))</f>
        <v>0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6" customFormat="1" ht="12.2" customHeight="1" x14ac:dyDescent="0.25">
      <c r="A742" s="79">
        <v>741</v>
      </c>
      <c r="B742" s="118">
        <f t="shared" si="11"/>
        <v>46185</v>
      </c>
      <c r="C742" s="112" t="s">
        <v>129</v>
      </c>
      <c r="D742" s="119">
        <v>3</v>
      </c>
      <c r="E742" s="122">
        <f>'BITÁCORA CALIDAD DE AGUA '!BA272</f>
        <v>0</v>
      </c>
      <c r="F742" s="122">
        <f>'BITÁCORA CALIDAD DE AGUA '!BD272</f>
        <v>0</v>
      </c>
      <c r="G742" s="122">
        <f>'BITÁCORA CALIDAD DE AGUA '!BG272</f>
        <v>0</v>
      </c>
      <c r="H742" s="122">
        <f>'BITÁCORA CALIDAD DE AGUA '!BJ272</f>
        <v>0</v>
      </c>
      <c r="I742" s="122">
        <f>'BITÁCORA CALIDAD DE AGUA '!BM272</f>
        <v>0</v>
      </c>
      <c r="J742" s="122">
        <f>'BITÁCORA CALIDAD DE AGUA '!BP272</f>
        <v>0</v>
      </c>
      <c r="K742" s="122">
        <f>'BITÁCORA CALIDAD DE AGUA '!BE1578</f>
        <v>0</v>
      </c>
      <c r="L742" s="122">
        <f>'BITÁCORA CALIDAD DE AGUA '!BV272</f>
        <v>0</v>
      </c>
      <c r="M742" s="122">
        <f>'BITÁCORA CALIDAD DE AGUA '!BY272</f>
        <v>0</v>
      </c>
      <c r="N742" s="122">
        <f>'BITÁCORA CALIDAD DE AGUA '!CB272</f>
        <v>0</v>
      </c>
      <c r="O742" s="122">
        <f>'BITÁCORA CALIDAD DE AGUA '!CE272</f>
        <v>0</v>
      </c>
      <c r="P742" s="113">
        <f>'BITÁCORA CALIDAD DE AGUA '!CH272</f>
        <v>0</v>
      </c>
      <c r="Q742" s="113">
        <f>'BITÁCORA CALIDAD DE AGUA '!CK272</f>
        <v>0</v>
      </c>
      <c r="R742" s="113">
        <f>'BITÁCORA CALIDAD DE AGUA '!CN272</f>
        <v>0</v>
      </c>
      <c r="S742" s="113">
        <f>'BITÁCORA CALIDAD DE AGUA '!CQ272</f>
        <v>0</v>
      </c>
      <c r="T742" s="140"/>
      <c r="U742" s="140"/>
      <c r="V742" s="140"/>
      <c r="W742" s="113">
        <f>INDEX('Tabla datos 1'!E742:V742,MATCH(DASHBOARD!$B$96,'Tabla datos 1'!$E$1:$V$1,0))</f>
        <v>0</v>
      </c>
      <c r="X742" s="113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6" customFormat="1" ht="12.2" customHeight="1" x14ac:dyDescent="0.25">
      <c r="A743" s="79">
        <v>742</v>
      </c>
      <c r="B743" s="118">
        <f t="shared" si="11"/>
        <v>46185</v>
      </c>
      <c r="C743" s="112" t="s">
        <v>130</v>
      </c>
      <c r="D743" s="119">
        <v>3</v>
      </c>
      <c r="E743" s="122">
        <f>'BITÁCORA CALIDAD DE AGUA '!BA273</f>
        <v>0</v>
      </c>
      <c r="F743" s="122">
        <f>'BITÁCORA CALIDAD DE AGUA '!BD273</f>
        <v>0</v>
      </c>
      <c r="G743" s="122">
        <f>'BITÁCORA CALIDAD DE AGUA '!BG273</f>
        <v>0</v>
      </c>
      <c r="H743" s="122">
        <f>'BITÁCORA CALIDAD DE AGUA '!BJ273</f>
        <v>0</v>
      </c>
      <c r="I743" s="122">
        <f>'BITÁCORA CALIDAD DE AGUA '!BM273</f>
        <v>0</v>
      </c>
      <c r="J743" s="122">
        <f>'BITÁCORA CALIDAD DE AGUA '!BP273</f>
        <v>0</v>
      </c>
      <c r="K743" s="122">
        <f>'BITÁCORA CALIDAD DE AGUA '!BE1579</f>
        <v>0</v>
      </c>
      <c r="L743" s="122">
        <f>'BITÁCORA CALIDAD DE AGUA '!BV273</f>
        <v>0</v>
      </c>
      <c r="M743" s="122">
        <f>'BITÁCORA CALIDAD DE AGUA '!BY273</f>
        <v>0</v>
      </c>
      <c r="N743" s="122">
        <f>'BITÁCORA CALIDAD DE AGUA '!CB273</f>
        <v>0</v>
      </c>
      <c r="O743" s="122">
        <f>'BITÁCORA CALIDAD DE AGUA '!CE273</f>
        <v>0</v>
      </c>
      <c r="P743" s="113">
        <f>'BITÁCORA CALIDAD DE AGUA '!CH273</f>
        <v>0</v>
      </c>
      <c r="Q743" s="113">
        <f>'BITÁCORA CALIDAD DE AGUA '!CK273</f>
        <v>0</v>
      </c>
      <c r="R743" s="113">
        <f>'BITÁCORA CALIDAD DE AGUA '!CN273</f>
        <v>0</v>
      </c>
      <c r="S743" s="113">
        <f>'BITÁCORA CALIDAD DE AGUA '!CQ273</f>
        <v>0</v>
      </c>
      <c r="T743" s="140"/>
      <c r="U743" s="140"/>
      <c r="V743" s="140"/>
      <c r="W743" s="113">
        <f>INDEX('Tabla datos 1'!E743:V743,MATCH(DASHBOARD!$B$96,'Tabla datos 1'!$E$1:$V$1,0))</f>
        <v>0</v>
      </c>
      <c r="X743" s="113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6" customFormat="1" ht="12.2" customHeight="1" x14ac:dyDescent="0.25">
      <c r="A744" s="79">
        <v>743</v>
      </c>
      <c r="B744" s="118">
        <f t="shared" si="11"/>
        <v>46185</v>
      </c>
      <c r="C744" s="112" t="s">
        <v>131</v>
      </c>
      <c r="D744" s="119">
        <v>3</v>
      </c>
      <c r="E744" s="122">
        <f>'BITÁCORA CALIDAD DE AGUA '!BA274</f>
        <v>0</v>
      </c>
      <c r="F744" s="122">
        <f>'BITÁCORA CALIDAD DE AGUA '!BD274</f>
        <v>0</v>
      </c>
      <c r="G744" s="122">
        <f>'BITÁCORA CALIDAD DE AGUA '!BG274</f>
        <v>0</v>
      </c>
      <c r="H744" s="122">
        <f>'BITÁCORA CALIDAD DE AGUA '!BJ274</f>
        <v>0</v>
      </c>
      <c r="I744" s="122">
        <f>'BITÁCORA CALIDAD DE AGUA '!BM274</f>
        <v>0</v>
      </c>
      <c r="J744" s="122">
        <f>'BITÁCORA CALIDAD DE AGUA '!BP274</f>
        <v>0</v>
      </c>
      <c r="K744" s="122">
        <f>'BITÁCORA CALIDAD DE AGUA '!BE1580</f>
        <v>0</v>
      </c>
      <c r="L744" s="122">
        <f>'BITÁCORA CALIDAD DE AGUA '!BV274</f>
        <v>0</v>
      </c>
      <c r="M744" s="122">
        <f>'BITÁCORA CALIDAD DE AGUA '!BY274</f>
        <v>0</v>
      </c>
      <c r="N744" s="122">
        <f>'BITÁCORA CALIDAD DE AGUA '!CB274</f>
        <v>0</v>
      </c>
      <c r="O744" s="122">
        <f>'BITÁCORA CALIDAD DE AGUA '!CE274</f>
        <v>0</v>
      </c>
      <c r="P744" s="113">
        <f>'BITÁCORA CALIDAD DE AGUA '!CH274</f>
        <v>0</v>
      </c>
      <c r="Q744" s="113">
        <f>'BITÁCORA CALIDAD DE AGUA '!CK274</f>
        <v>0</v>
      </c>
      <c r="R744" s="113">
        <f>'BITÁCORA CALIDAD DE AGUA '!CN274</f>
        <v>0</v>
      </c>
      <c r="S744" s="113">
        <f>'BITÁCORA CALIDAD DE AGUA '!CQ274</f>
        <v>0</v>
      </c>
      <c r="T744" s="140"/>
      <c r="U744" s="140"/>
      <c r="V744" s="140"/>
      <c r="W744" s="113">
        <f>INDEX('Tabla datos 1'!E744:V744,MATCH(DASHBOARD!$B$96,'Tabla datos 1'!$E$1:$V$1,0))</f>
        <v>0</v>
      </c>
      <c r="X744" s="113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6" customFormat="1" ht="12.2" customHeight="1" x14ac:dyDescent="0.25">
      <c r="A745" s="79">
        <v>744</v>
      </c>
      <c r="B745" s="118">
        <f t="shared" si="11"/>
        <v>46185</v>
      </c>
      <c r="C745" s="112" t="s">
        <v>132</v>
      </c>
      <c r="D745" s="119">
        <v>3</v>
      </c>
      <c r="E745" s="122">
        <f>'BITÁCORA CALIDAD DE AGUA '!BA275</f>
        <v>0</v>
      </c>
      <c r="F745" s="122">
        <f>'BITÁCORA CALIDAD DE AGUA '!BD275</f>
        <v>0</v>
      </c>
      <c r="G745" s="122">
        <f>'BITÁCORA CALIDAD DE AGUA '!BG275</f>
        <v>0</v>
      </c>
      <c r="H745" s="122">
        <f>'BITÁCORA CALIDAD DE AGUA '!BJ275</f>
        <v>0</v>
      </c>
      <c r="I745" s="122">
        <f>'BITÁCORA CALIDAD DE AGUA '!BM275</f>
        <v>0</v>
      </c>
      <c r="J745" s="122">
        <f>'BITÁCORA CALIDAD DE AGUA '!BP275</f>
        <v>0</v>
      </c>
      <c r="K745" s="122">
        <f>'BITÁCORA CALIDAD DE AGUA '!BE1581</f>
        <v>0</v>
      </c>
      <c r="L745" s="122">
        <f>'BITÁCORA CALIDAD DE AGUA '!BV275</f>
        <v>0</v>
      </c>
      <c r="M745" s="122">
        <f>'BITÁCORA CALIDAD DE AGUA '!BY275</f>
        <v>0</v>
      </c>
      <c r="N745" s="122">
        <f>'BITÁCORA CALIDAD DE AGUA '!CB275</f>
        <v>0</v>
      </c>
      <c r="O745" s="122">
        <f>'BITÁCORA CALIDAD DE AGUA '!CE275</f>
        <v>0</v>
      </c>
      <c r="P745" s="113">
        <f>'BITÁCORA CALIDAD DE AGUA '!CH275</f>
        <v>0</v>
      </c>
      <c r="Q745" s="113">
        <f>'BITÁCORA CALIDAD DE AGUA '!CK275</f>
        <v>0</v>
      </c>
      <c r="R745" s="113">
        <f>'BITÁCORA CALIDAD DE AGUA '!CN275</f>
        <v>0</v>
      </c>
      <c r="S745" s="113">
        <f>'BITÁCORA CALIDAD DE AGUA '!CQ275</f>
        <v>0</v>
      </c>
      <c r="T745" s="140"/>
      <c r="U745" s="140"/>
      <c r="V745" s="140"/>
      <c r="W745" s="113">
        <f>INDEX('Tabla datos 1'!E745:V745,MATCH(DASHBOARD!$B$96,'Tabla datos 1'!$E$1:$V$1,0))</f>
        <v>0</v>
      </c>
      <c r="X745" s="113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6" customFormat="1" ht="12.2" customHeight="1" x14ac:dyDescent="0.25">
      <c r="A746" s="79">
        <v>745</v>
      </c>
      <c r="B746" s="118">
        <f t="shared" si="11"/>
        <v>46185</v>
      </c>
      <c r="C746" s="112" t="s">
        <v>133</v>
      </c>
      <c r="D746" s="119">
        <v>3</v>
      </c>
      <c r="E746" s="122">
        <f>'BITÁCORA CALIDAD DE AGUA '!BA276</f>
        <v>0</v>
      </c>
      <c r="F746" s="122">
        <f>'BITÁCORA CALIDAD DE AGUA '!BD276</f>
        <v>0</v>
      </c>
      <c r="G746" s="122">
        <f>'BITÁCORA CALIDAD DE AGUA '!BG276</f>
        <v>0</v>
      </c>
      <c r="H746" s="122">
        <f>'BITÁCORA CALIDAD DE AGUA '!BJ276</f>
        <v>0</v>
      </c>
      <c r="I746" s="122">
        <f>'BITÁCORA CALIDAD DE AGUA '!BM276</f>
        <v>0</v>
      </c>
      <c r="J746" s="122">
        <f>'BITÁCORA CALIDAD DE AGUA '!BP276</f>
        <v>0</v>
      </c>
      <c r="K746" s="122">
        <f>'BITÁCORA CALIDAD DE AGUA '!BE1582</f>
        <v>0</v>
      </c>
      <c r="L746" s="122">
        <f>'BITÁCORA CALIDAD DE AGUA '!BV276</f>
        <v>0</v>
      </c>
      <c r="M746" s="122">
        <f>'BITÁCORA CALIDAD DE AGUA '!BY276</f>
        <v>0</v>
      </c>
      <c r="N746" s="122">
        <f>'BITÁCORA CALIDAD DE AGUA '!CB276</f>
        <v>0</v>
      </c>
      <c r="O746" s="122">
        <f>'BITÁCORA CALIDAD DE AGUA '!CE276</f>
        <v>0</v>
      </c>
      <c r="P746" s="113">
        <f>'BITÁCORA CALIDAD DE AGUA '!CH276</f>
        <v>0</v>
      </c>
      <c r="Q746" s="113">
        <f>'BITÁCORA CALIDAD DE AGUA '!CK276</f>
        <v>0</v>
      </c>
      <c r="R746" s="113">
        <f>'BITÁCORA CALIDAD DE AGUA '!CN276</f>
        <v>0</v>
      </c>
      <c r="S746" s="113">
        <f>'BITÁCORA CALIDAD DE AGUA '!CQ276</f>
        <v>0</v>
      </c>
      <c r="T746" s="140"/>
      <c r="U746" s="140"/>
      <c r="V746" s="140"/>
      <c r="W746" s="113">
        <f>INDEX('Tabla datos 1'!E746:V746,MATCH(DASHBOARD!$B$96,'Tabla datos 1'!$E$1:$V$1,0))</f>
        <v>0</v>
      </c>
      <c r="X746" s="113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6" customFormat="1" ht="12.2" customHeight="1" x14ac:dyDescent="0.25">
      <c r="A747" s="79">
        <v>746</v>
      </c>
      <c r="B747" s="118">
        <f t="shared" si="11"/>
        <v>46185</v>
      </c>
      <c r="C747" s="112" t="s">
        <v>134</v>
      </c>
      <c r="D747" s="119">
        <v>3</v>
      </c>
      <c r="E747" s="122">
        <f>'BITÁCORA CALIDAD DE AGUA '!BA277</f>
        <v>0</v>
      </c>
      <c r="F747" s="122">
        <f>'BITÁCORA CALIDAD DE AGUA '!BD277</f>
        <v>0</v>
      </c>
      <c r="G747" s="122">
        <f>'BITÁCORA CALIDAD DE AGUA '!BG277</f>
        <v>0</v>
      </c>
      <c r="H747" s="122">
        <f>'BITÁCORA CALIDAD DE AGUA '!BJ277</f>
        <v>0</v>
      </c>
      <c r="I747" s="122">
        <f>'BITÁCORA CALIDAD DE AGUA '!BM277</f>
        <v>0</v>
      </c>
      <c r="J747" s="122">
        <f>'BITÁCORA CALIDAD DE AGUA '!BP277</f>
        <v>0</v>
      </c>
      <c r="K747" s="122">
        <f>'BITÁCORA CALIDAD DE AGUA '!BE1583</f>
        <v>0</v>
      </c>
      <c r="L747" s="122">
        <f>'BITÁCORA CALIDAD DE AGUA '!BV277</f>
        <v>0</v>
      </c>
      <c r="M747" s="122">
        <f>'BITÁCORA CALIDAD DE AGUA '!BY277</f>
        <v>0</v>
      </c>
      <c r="N747" s="122">
        <f>'BITÁCORA CALIDAD DE AGUA '!CB277</f>
        <v>0</v>
      </c>
      <c r="O747" s="122">
        <f>'BITÁCORA CALIDAD DE AGUA '!CE277</f>
        <v>0</v>
      </c>
      <c r="P747" s="113">
        <f>'BITÁCORA CALIDAD DE AGUA '!CH277</f>
        <v>0</v>
      </c>
      <c r="Q747" s="113">
        <f>'BITÁCORA CALIDAD DE AGUA '!CK277</f>
        <v>0</v>
      </c>
      <c r="R747" s="113">
        <f>'BITÁCORA CALIDAD DE AGUA '!CN277</f>
        <v>0</v>
      </c>
      <c r="S747" s="113">
        <f>'BITÁCORA CALIDAD DE AGUA '!CQ277</f>
        <v>0</v>
      </c>
      <c r="T747" s="140"/>
      <c r="U747" s="140"/>
      <c r="V747" s="140"/>
      <c r="W747" s="113">
        <f>INDEX('Tabla datos 1'!E747:V747,MATCH(DASHBOARD!$B$96,'Tabla datos 1'!$E$1:$V$1,0))</f>
        <v>0</v>
      </c>
      <c r="X747" s="113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6" customFormat="1" ht="12.2" customHeight="1" x14ac:dyDescent="0.25">
      <c r="A748" s="79">
        <v>747</v>
      </c>
      <c r="B748" s="118">
        <f t="shared" si="11"/>
        <v>46185</v>
      </c>
      <c r="C748" s="112" t="s">
        <v>135</v>
      </c>
      <c r="D748" s="119">
        <v>3</v>
      </c>
      <c r="E748" s="122">
        <f>'BITÁCORA CALIDAD DE AGUA '!BA278</f>
        <v>0</v>
      </c>
      <c r="F748" s="122">
        <f>'BITÁCORA CALIDAD DE AGUA '!BD278</f>
        <v>0</v>
      </c>
      <c r="G748" s="122">
        <f>'BITÁCORA CALIDAD DE AGUA '!BG278</f>
        <v>0</v>
      </c>
      <c r="H748" s="122">
        <f>'BITÁCORA CALIDAD DE AGUA '!BJ278</f>
        <v>0</v>
      </c>
      <c r="I748" s="122">
        <f>'BITÁCORA CALIDAD DE AGUA '!BM278</f>
        <v>0</v>
      </c>
      <c r="J748" s="122">
        <f>'BITÁCORA CALIDAD DE AGUA '!BP278</f>
        <v>0</v>
      </c>
      <c r="K748" s="122">
        <f>'BITÁCORA CALIDAD DE AGUA '!BE1584</f>
        <v>0</v>
      </c>
      <c r="L748" s="122">
        <f>'BITÁCORA CALIDAD DE AGUA '!BV278</f>
        <v>0</v>
      </c>
      <c r="M748" s="122">
        <f>'BITÁCORA CALIDAD DE AGUA '!BY278</f>
        <v>0</v>
      </c>
      <c r="N748" s="122">
        <f>'BITÁCORA CALIDAD DE AGUA '!CB278</f>
        <v>0</v>
      </c>
      <c r="O748" s="122">
        <f>'BITÁCORA CALIDAD DE AGUA '!CE278</f>
        <v>0</v>
      </c>
      <c r="P748" s="113">
        <f>'BITÁCORA CALIDAD DE AGUA '!CH278</f>
        <v>0</v>
      </c>
      <c r="Q748" s="113">
        <f>'BITÁCORA CALIDAD DE AGUA '!CK278</f>
        <v>0</v>
      </c>
      <c r="R748" s="113">
        <f>'BITÁCORA CALIDAD DE AGUA '!CN278</f>
        <v>0</v>
      </c>
      <c r="S748" s="113">
        <f>'BITÁCORA CALIDAD DE AGUA '!CQ278</f>
        <v>0</v>
      </c>
      <c r="T748" s="140"/>
      <c r="U748" s="140"/>
      <c r="V748" s="140"/>
      <c r="W748" s="113">
        <f>INDEX('Tabla datos 1'!E748:V748,MATCH(DASHBOARD!$B$96,'Tabla datos 1'!$E$1:$V$1,0))</f>
        <v>0</v>
      </c>
      <c r="X748" s="113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6" customFormat="1" ht="12.2" customHeight="1" x14ac:dyDescent="0.25">
      <c r="A749" s="79">
        <v>748</v>
      </c>
      <c r="B749" s="118">
        <f t="shared" si="11"/>
        <v>46185</v>
      </c>
      <c r="C749" s="112" t="s">
        <v>136</v>
      </c>
      <c r="D749" s="119">
        <v>3</v>
      </c>
      <c r="E749" s="122">
        <f>'BITÁCORA CALIDAD DE AGUA '!BA279</f>
        <v>0</v>
      </c>
      <c r="F749" s="122">
        <f>'BITÁCORA CALIDAD DE AGUA '!BD279</f>
        <v>0</v>
      </c>
      <c r="G749" s="122">
        <f>'BITÁCORA CALIDAD DE AGUA '!BG279</f>
        <v>0</v>
      </c>
      <c r="H749" s="122">
        <f>'BITÁCORA CALIDAD DE AGUA '!BJ279</f>
        <v>0</v>
      </c>
      <c r="I749" s="122">
        <f>'BITÁCORA CALIDAD DE AGUA '!BM279</f>
        <v>0</v>
      </c>
      <c r="J749" s="122">
        <f>'BITÁCORA CALIDAD DE AGUA '!BP279</f>
        <v>0</v>
      </c>
      <c r="K749" s="122">
        <f>'BITÁCORA CALIDAD DE AGUA '!BE1585</f>
        <v>0</v>
      </c>
      <c r="L749" s="122">
        <f>'BITÁCORA CALIDAD DE AGUA '!BV279</f>
        <v>0</v>
      </c>
      <c r="M749" s="122">
        <f>'BITÁCORA CALIDAD DE AGUA '!BY279</f>
        <v>0</v>
      </c>
      <c r="N749" s="122">
        <f>'BITÁCORA CALIDAD DE AGUA '!CB279</f>
        <v>0</v>
      </c>
      <c r="O749" s="122">
        <f>'BITÁCORA CALIDAD DE AGUA '!CE279</f>
        <v>0</v>
      </c>
      <c r="P749" s="113">
        <f>'BITÁCORA CALIDAD DE AGUA '!CH279</f>
        <v>0</v>
      </c>
      <c r="Q749" s="113">
        <f>'BITÁCORA CALIDAD DE AGUA '!CK279</f>
        <v>0</v>
      </c>
      <c r="R749" s="113">
        <f>'BITÁCORA CALIDAD DE AGUA '!CN279</f>
        <v>0</v>
      </c>
      <c r="S749" s="113">
        <f>'BITÁCORA CALIDAD DE AGUA '!CQ279</f>
        <v>0</v>
      </c>
      <c r="T749" s="140"/>
      <c r="U749" s="140"/>
      <c r="V749" s="140"/>
      <c r="W749" s="113">
        <f>INDEX('Tabla datos 1'!E749:V749,MATCH(DASHBOARD!$B$96,'Tabla datos 1'!$E$1:$V$1,0))</f>
        <v>0</v>
      </c>
      <c r="X749" s="113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6" customFormat="1" ht="12.2" customHeight="1" x14ac:dyDescent="0.25">
      <c r="A750" s="79">
        <v>749</v>
      </c>
      <c r="B750" s="118">
        <f t="shared" si="11"/>
        <v>46185</v>
      </c>
      <c r="C750" s="112" t="s">
        <v>137</v>
      </c>
      <c r="D750" s="119">
        <v>3</v>
      </c>
      <c r="E750" s="122">
        <f>'BITÁCORA CALIDAD DE AGUA '!BA280</f>
        <v>0</v>
      </c>
      <c r="F750" s="122">
        <f>'BITÁCORA CALIDAD DE AGUA '!BD280</f>
        <v>0</v>
      </c>
      <c r="G750" s="122">
        <f>'BITÁCORA CALIDAD DE AGUA '!BG280</f>
        <v>0</v>
      </c>
      <c r="H750" s="122">
        <f>'BITÁCORA CALIDAD DE AGUA '!BJ280</f>
        <v>0</v>
      </c>
      <c r="I750" s="122">
        <f>'BITÁCORA CALIDAD DE AGUA '!BM280</f>
        <v>0</v>
      </c>
      <c r="J750" s="122">
        <f>'BITÁCORA CALIDAD DE AGUA '!BP280</f>
        <v>0</v>
      </c>
      <c r="K750" s="122">
        <f>'BITÁCORA CALIDAD DE AGUA '!BE1586</f>
        <v>0</v>
      </c>
      <c r="L750" s="122">
        <f>'BITÁCORA CALIDAD DE AGUA '!BV280</f>
        <v>0</v>
      </c>
      <c r="M750" s="122">
        <f>'BITÁCORA CALIDAD DE AGUA '!BY280</f>
        <v>0</v>
      </c>
      <c r="N750" s="122">
        <f>'BITÁCORA CALIDAD DE AGUA '!CB280</f>
        <v>0</v>
      </c>
      <c r="O750" s="122">
        <f>'BITÁCORA CALIDAD DE AGUA '!CE280</f>
        <v>0</v>
      </c>
      <c r="P750" s="113">
        <f>'BITÁCORA CALIDAD DE AGUA '!CH280</f>
        <v>0</v>
      </c>
      <c r="Q750" s="113">
        <f>'BITÁCORA CALIDAD DE AGUA '!CK280</f>
        <v>0</v>
      </c>
      <c r="R750" s="113">
        <f>'BITÁCORA CALIDAD DE AGUA '!CN280</f>
        <v>0</v>
      </c>
      <c r="S750" s="113">
        <f>'BITÁCORA CALIDAD DE AGUA '!CQ280</f>
        <v>0</v>
      </c>
      <c r="T750" s="140"/>
      <c r="U750" s="140"/>
      <c r="V750" s="140"/>
      <c r="W750" s="113">
        <f>INDEX('Tabla datos 1'!E750:V750,MATCH(DASHBOARD!$B$96,'Tabla datos 1'!$E$1:$V$1,0))</f>
        <v>0</v>
      </c>
      <c r="X750" s="113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6" customFormat="1" ht="12.2" customHeight="1" x14ac:dyDescent="0.25">
      <c r="A751" s="79">
        <v>750</v>
      </c>
      <c r="B751" s="118">
        <f t="shared" si="11"/>
        <v>46185</v>
      </c>
      <c r="C751" s="112" t="s">
        <v>138</v>
      </c>
      <c r="D751" s="119">
        <v>3</v>
      </c>
      <c r="E751" s="122">
        <f>'BITÁCORA CALIDAD DE AGUA '!BA281</f>
        <v>0</v>
      </c>
      <c r="F751" s="122">
        <f>'BITÁCORA CALIDAD DE AGUA '!BD281</f>
        <v>0</v>
      </c>
      <c r="G751" s="122">
        <f>'BITÁCORA CALIDAD DE AGUA '!BG281</f>
        <v>0</v>
      </c>
      <c r="H751" s="122">
        <f>'BITÁCORA CALIDAD DE AGUA '!BJ281</f>
        <v>0</v>
      </c>
      <c r="I751" s="122">
        <f>'BITÁCORA CALIDAD DE AGUA '!BM281</f>
        <v>0</v>
      </c>
      <c r="J751" s="122">
        <f>'BITÁCORA CALIDAD DE AGUA '!BP281</f>
        <v>0</v>
      </c>
      <c r="K751" s="122">
        <f>'BITÁCORA CALIDAD DE AGUA '!BE1587</f>
        <v>0</v>
      </c>
      <c r="L751" s="122">
        <f>'BITÁCORA CALIDAD DE AGUA '!BV281</f>
        <v>0</v>
      </c>
      <c r="M751" s="122">
        <f>'BITÁCORA CALIDAD DE AGUA '!BY281</f>
        <v>0</v>
      </c>
      <c r="N751" s="122">
        <f>'BITÁCORA CALIDAD DE AGUA '!CB281</f>
        <v>0</v>
      </c>
      <c r="O751" s="122">
        <f>'BITÁCORA CALIDAD DE AGUA '!CE281</f>
        <v>0</v>
      </c>
      <c r="P751" s="113">
        <f>'BITÁCORA CALIDAD DE AGUA '!CH281</f>
        <v>0</v>
      </c>
      <c r="Q751" s="113">
        <f>'BITÁCORA CALIDAD DE AGUA '!CK281</f>
        <v>0</v>
      </c>
      <c r="R751" s="113">
        <f>'BITÁCORA CALIDAD DE AGUA '!CN281</f>
        <v>0</v>
      </c>
      <c r="S751" s="113">
        <f>'BITÁCORA CALIDAD DE AGUA '!CQ281</f>
        <v>0</v>
      </c>
      <c r="T751" s="140"/>
      <c r="U751" s="140"/>
      <c r="V751" s="140"/>
      <c r="W751" s="113">
        <f>INDEX('Tabla datos 1'!E751:V751,MATCH(DASHBOARD!$B$96,'Tabla datos 1'!$E$1:$V$1,0))</f>
        <v>0</v>
      </c>
      <c r="X751" s="113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6" customFormat="1" ht="12.2" customHeight="1" x14ac:dyDescent="0.25">
      <c r="A752" s="79">
        <v>751</v>
      </c>
      <c r="B752" s="118">
        <f t="shared" si="11"/>
        <v>46185</v>
      </c>
      <c r="C752" s="112" t="s">
        <v>139</v>
      </c>
      <c r="D752" s="119">
        <v>3</v>
      </c>
      <c r="E752" s="122">
        <f>'BITÁCORA CALIDAD DE AGUA '!BA282</f>
        <v>0</v>
      </c>
      <c r="F752" s="122">
        <f>'BITÁCORA CALIDAD DE AGUA '!BD282</f>
        <v>0</v>
      </c>
      <c r="G752" s="122">
        <f>'BITÁCORA CALIDAD DE AGUA '!BG282</f>
        <v>0</v>
      </c>
      <c r="H752" s="122">
        <f>'BITÁCORA CALIDAD DE AGUA '!BJ282</f>
        <v>0</v>
      </c>
      <c r="I752" s="122">
        <f>'BITÁCORA CALIDAD DE AGUA '!BM282</f>
        <v>0</v>
      </c>
      <c r="J752" s="122">
        <f>'BITÁCORA CALIDAD DE AGUA '!BP282</f>
        <v>0</v>
      </c>
      <c r="K752" s="122">
        <f>'BITÁCORA CALIDAD DE AGUA '!BE1588</f>
        <v>0</v>
      </c>
      <c r="L752" s="122">
        <f>'BITÁCORA CALIDAD DE AGUA '!BV282</f>
        <v>0</v>
      </c>
      <c r="M752" s="122">
        <f>'BITÁCORA CALIDAD DE AGUA '!BY282</f>
        <v>0</v>
      </c>
      <c r="N752" s="122">
        <f>'BITÁCORA CALIDAD DE AGUA '!CB282</f>
        <v>0</v>
      </c>
      <c r="O752" s="122">
        <f>'BITÁCORA CALIDAD DE AGUA '!CE282</f>
        <v>0</v>
      </c>
      <c r="P752" s="113">
        <f>'BITÁCORA CALIDAD DE AGUA '!CH282</f>
        <v>0</v>
      </c>
      <c r="Q752" s="113">
        <f>'BITÁCORA CALIDAD DE AGUA '!CK282</f>
        <v>0</v>
      </c>
      <c r="R752" s="113">
        <f>'BITÁCORA CALIDAD DE AGUA '!CN282</f>
        <v>0</v>
      </c>
      <c r="S752" s="113">
        <f>'BITÁCORA CALIDAD DE AGUA '!CQ282</f>
        <v>0</v>
      </c>
      <c r="T752" s="140"/>
      <c r="U752" s="140"/>
      <c r="V752" s="140"/>
      <c r="W752" s="113">
        <f>INDEX('Tabla datos 1'!E752:V752,MATCH(DASHBOARD!$B$96,'Tabla datos 1'!$E$1:$V$1,0))</f>
        <v>0</v>
      </c>
      <c r="X752" s="113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6" customFormat="1" x14ac:dyDescent="0.25">
      <c r="A753" s="79">
        <v>752</v>
      </c>
      <c r="B753" s="118">
        <f t="shared" si="11"/>
        <v>46185</v>
      </c>
      <c r="C753" s="112" t="s">
        <v>140</v>
      </c>
      <c r="D753" s="119">
        <v>3</v>
      </c>
      <c r="E753" s="122">
        <f>'BITÁCORA CALIDAD DE AGUA '!BA283</f>
        <v>0</v>
      </c>
      <c r="F753" s="122">
        <f>'BITÁCORA CALIDAD DE AGUA '!BD283</f>
        <v>0</v>
      </c>
      <c r="G753" s="122">
        <f>'BITÁCORA CALIDAD DE AGUA '!BG283</f>
        <v>0</v>
      </c>
      <c r="H753" s="122">
        <f>'BITÁCORA CALIDAD DE AGUA '!BJ283</f>
        <v>0</v>
      </c>
      <c r="I753" s="122">
        <f>'BITÁCORA CALIDAD DE AGUA '!BM283</f>
        <v>0</v>
      </c>
      <c r="J753" s="122">
        <f>'BITÁCORA CALIDAD DE AGUA '!BP283</f>
        <v>0</v>
      </c>
      <c r="K753" s="122">
        <f>'BITÁCORA CALIDAD DE AGUA '!BE1589</f>
        <v>0</v>
      </c>
      <c r="L753" s="122">
        <f>'BITÁCORA CALIDAD DE AGUA '!BV283</f>
        <v>0</v>
      </c>
      <c r="M753" s="122">
        <f>'BITÁCORA CALIDAD DE AGUA '!BY283</f>
        <v>0</v>
      </c>
      <c r="N753" s="122">
        <f>'BITÁCORA CALIDAD DE AGUA '!CB283</f>
        <v>0</v>
      </c>
      <c r="O753" s="122">
        <f>'BITÁCORA CALIDAD DE AGUA '!CE283</f>
        <v>0</v>
      </c>
      <c r="P753" s="113">
        <f>'BITÁCORA CALIDAD DE AGUA '!CH283</f>
        <v>0</v>
      </c>
      <c r="Q753" s="113">
        <f>'BITÁCORA CALIDAD DE AGUA '!CK283</f>
        <v>0</v>
      </c>
      <c r="R753" s="113">
        <f>'BITÁCORA CALIDAD DE AGUA '!CN283</f>
        <v>0</v>
      </c>
      <c r="S753" s="113">
        <f>'BITÁCORA CALIDAD DE AGUA '!CQ283</f>
        <v>0</v>
      </c>
      <c r="T753" s="140"/>
      <c r="U753" s="140"/>
      <c r="V753" s="140"/>
      <c r="W753" s="113">
        <f>INDEX('Tabla datos 1'!E753:V753,MATCH(DASHBOARD!$B$96,'Tabla datos 1'!$E$1:$V$1,0))</f>
        <v>0</v>
      </c>
      <c r="X753" s="113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6" customFormat="1" x14ac:dyDescent="0.25">
      <c r="A754" s="79">
        <v>753</v>
      </c>
      <c r="B754" s="118">
        <f t="shared" si="11"/>
        <v>46185</v>
      </c>
      <c r="C754" s="112" t="s">
        <v>141</v>
      </c>
      <c r="D754" s="119">
        <v>3</v>
      </c>
      <c r="E754" s="122">
        <f>'BITÁCORA CALIDAD DE AGUA '!BA284</f>
        <v>0</v>
      </c>
      <c r="F754" s="122">
        <f>'BITÁCORA CALIDAD DE AGUA '!BD284</f>
        <v>0</v>
      </c>
      <c r="G754" s="122">
        <f>'BITÁCORA CALIDAD DE AGUA '!BG284</f>
        <v>0</v>
      </c>
      <c r="H754" s="122">
        <f>'BITÁCORA CALIDAD DE AGUA '!BJ284</f>
        <v>0</v>
      </c>
      <c r="I754" s="122">
        <f>'BITÁCORA CALIDAD DE AGUA '!BM284</f>
        <v>0</v>
      </c>
      <c r="J754" s="122">
        <f>'BITÁCORA CALIDAD DE AGUA '!BP284</f>
        <v>0</v>
      </c>
      <c r="K754" s="122">
        <f>'BITÁCORA CALIDAD DE AGUA '!BE1590</f>
        <v>0</v>
      </c>
      <c r="L754" s="122">
        <f>'BITÁCORA CALIDAD DE AGUA '!BV284</f>
        <v>0</v>
      </c>
      <c r="M754" s="122">
        <f>'BITÁCORA CALIDAD DE AGUA '!BY284</f>
        <v>0</v>
      </c>
      <c r="N754" s="122">
        <f>'BITÁCORA CALIDAD DE AGUA '!CB284</f>
        <v>0</v>
      </c>
      <c r="O754" s="122">
        <f>'BITÁCORA CALIDAD DE AGUA '!CE284</f>
        <v>0</v>
      </c>
      <c r="P754" s="113">
        <f>'BITÁCORA CALIDAD DE AGUA '!CH284</f>
        <v>0</v>
      </c>
      <c r="Q754" s="113">
        <f>'BITÁCORA CALIDAD DE AGUA '!CK284</f>
        <v>0</v>
      </c>
      <c r="R754" s="113">
        <f>'BITÁCORA CALIDAD DE AGUA '!CN284</f>
        <v>0</v>
      </c>
      <c r="S754" s="113">
        <f>'BITÁCORA CALIDAD DE AGUA '!CQ284</f>
        <v>0</v>
      </c>
      <c r="T754" s="140"/>
      <c r="U754" s="140"/>
      <c r="V754" s="140"/>
      <c r="W754" s="113">
        <f>INDEX('Tabla datos 1'!E754:V754,MATCH(DASHBOARD!$B$96,'Tabla datos 1'!$E$1:$V$1,0))</f>
        <v>0</v>
      </c>
      <c r="X754" s="113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6" customFormat="1" x14ac:dyDescent="0.25">
      <c r="A755" s="79">
        <v>754</v>
      </c>
      <c r="B755" s="118">
        <f t="shared" si="11"/>
        <v>46185</v>
      </c>
      <c r="C755" s="112" t="s">
        <v>142</v>
      </c>
      <c r="D755" s="119">
        <v>3</v>
      </c>
      <c r="E755" s="122">
        <f>'BITÁCORA CALIDAD DE AGUA '!BA285</f>
        <v>0</v>
      </c>
      <c r="F755" s="122">
        <f>'BITÁCORA CALIDAD DE AGUA '!BD285</f>
        <v>0</v>
      </c>
      <c r="G755" s="122">
        <f>'BITÁCORA CALIDAD DE AGUA '!BG285</f>
        <v>0</v>
      </c>
      <c r="H755" s="122">
        <f>'BITÁCORA CALIDAD DE AGUA '!BJ285</f>
        <v>0</v>
      </c>
      <c r="I755" s="122">
        <f>'BITÁCORA CALIDAD DE AGUA '!BM285</f>
        <v>0</v>
      </c>
      <c r="J755" s="122">
        <f>'BITÁCORA CALIDAD DE AGUA '!BP285</f>
        <v>0</v>
      </c>
      <c r="K755" s="122">
        <f>'BITÁCORA CALIDAD DE AGUA '!BE1591</f>
        <v>0</v>
      </c>
      <c r="L755" s="122">
        <f>'BITÁCORA CALIDAD DE AGUA '!BV285</f>
        <v>0</v>
      </c>
      <c r="M755" s="122">
        <f>'BITÁCORA CALIDAD DE AGUA '!BY285</f>
        <v>0</v>
      </c>
      <c r="N755" s="122">
        <f>'BITÁCORA CALIDAD DE AGUA '!CB285</f>
        <v>0</v>
      </c>
      <c r="O755" s="122">
        <f>'BITÁCORA CALIDAD DE AGUA '!CE285</f>
        <v>0</v>
      </c>
      <c r="P755" s="113">
        <f>'BITÁCORA CALIDAD DE AGUA '!CH285</f>
        <v>0</v>
      </c>
      <c r="Q755" s="113">
        <f>'BITÁCORA CALIDAD DE AGUA '!CK285</f>
        <v>0</v>
      </c>
      <c r="R755" s="113">
        <f>'BITÁCORA CALIDAD DE AGUA '!CN285</f>
        <v>0</v>
      </c>
      <c r="S755" s="113">
        <f>'BITÁCORA CALIDAD DE AGUA '!CQ285</f>
        <v>0</v>
      </c>
      <c r="T755" s="140"/>
      <c r="U755" s="140"/>
      <c r="V755" s="140"/>
      <c r="W755" s="113">
        <f>INDEX('Tabla datos 1'!E755:V755,MATCH(DASHBOARD!$B$96,'Tabla datos 1'!$E$1:$V$1,0))</f>
        <v>0</v>
      </c>
      <c r="X755" s="113">
        <f>INDEX('Tabla datos 1'!E755:V755,MATCH(DASHBOARD!$B$275,'Tabla datos 1'!$E$1:$V$1,0))</f>
        <v>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6" customFormat="1" x14ac:dyDescent="0.25">
      <c r="A756" s="79">
        <v>755</v>
      </c>
      <c r="B756" s="118">
        <f t="shared" si="11"/>
        <v>46185</v>
      </c>
      <c r="C756" s="112" t="s">
        <v>143</v>
      </c>
      <c r="D756" s="119">
        <v>3</v>
      </c>
      <c r="E756" s="122">
        <f>'BITÁCORA CALIDAD DE AGUA '!BA286</f>
        <v>0</v>
      </c>
      <c r="F756" s="122">
        <f>'BITÁCORA CALIDAD DE AGUA '!BD286</f>
        <v>0</v>
      </c>
      <c r="G756" s="122">
        <f>'BITÁCORA CALIDAD DE AGUA '!BG286</f>
        <v>0</v>
      </c>
      <c r="H756" s="122">
        <f>'BITÁCORA CALIDAD DE AGUA '!BJ286</f>
        <v>0</v>
      </c>
      <c r="I756" s="122">
        <f>'BITÁCORA CALIDAD DE AGUA '!BM286</f>
        <v>0</v>
      </c>
      <c r="J756" s="122">
        <f>'BITÁCORA CALIDAD DE AGUA '!BP286</f>
        <v>0</v>
      </c>
      <c r="K756" s="122">
        <f>'BITÁCORA CALIDAD DE AGUA '!BE1592</f>
        <v>0</v>
      </c>
      <c r="L756" s="122">
        <f>'BITÁCORA CALIDAD DE AGUA '!BV286</f>
        <v>0</v>
      </c>
      <c r="M756" s="122">
        <f>'BITÁCORA CALIDAD DE AGUA '!BY286</f>
        <v>0</v>
      </c>
      <c r="N756" s="122">
        <f>'BITÁCORA CALIDAD DE AGUA '!CB286</f>
        <v>0</v>
      </c>
      <c r="O756" s="122">
        <f>'BITÁCORA CALIDAD DE AGUA '!CE286</f>
        <v>0</v>
      </c>
      <c r="P756" s="113">
        <f>'BITÁCORA CALIDAD DE AGUA '!CH286</f>
        <v>0</v>
      </c>
      <c r="Q756" s="113">
        <f>'BITÁCORA CALIDAD DE AGUA '!CK286</f>
        <v>0</v>
      </c>
      <c r="R756" s="113">
        <f>'BITÁCORA CALIDAD DE AGUA '!CN286</f>
        <v>0</v>
      </c>
      <c r="S756" s="113">
        <f>'BITÁCORA CALIDAD DE AGUA '!CQ286</f>
        <v>0</v>
      </c>
      <c r="T756" s="140"/>
      <c r="U756" s="140"/>
      <c r="V756" s="140"/>
      <c r="W756" s="113">
        <f>INDEX('Tabla datos 1'!E756:V756,MATCH(DASHBOARD!$B$96,'Tabla datos 1'!$E$1:$V$1,0))</f>
        <v>0</v>
      </c>
      <c r="X756" s="113">
        <f>INDEX('Tabla datos 1'!E756:V756,MATCH(DASHBOARD!$B$275,'Tabla datos 1'!$E$1:$V$1,0))</f>
        <v>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5" customFormat="1" ht="15.75" thickBot="1" x14ac:dyDescent="0.3">
      <c r="A757" s="79">
        <v>756</v>
      </c>
      <c r="B757" s="118">
        <f t="shared" si="11"/>
        <v>46185</v>
      </c>
      <c r="C757" s="123" t="s">
        <v>144</v>
      </c>
      <c r="D757" s="124">
        <v>3</v>
      </c>
      <c r="E757" s="126">
        <f>'BITÁCORA CALIDAD DE AGUA '!BA287</f>
        <v>0</v>
      </c>
      <c r="F757" s="126">
        <f>'BITÁCORA CALIDAD DE AGUA '!BD287</f>
        <v>0</v>
      </c>
      <c r="G757" s="126">
        <f>'BITÁCORA CALIDAD DE AGUA '!BG287</f>
        <v>0</v>
      </c>
      <c r="H757" s="126">
        <f>'BITÁCORA CALIDAD DE AGUA '!BJ287</f>
        <v>0</v>
      </c>
      <c r="I757" s="126">
        <f>'BITÁCORA CALIDAD DE AGUA '!BM287</f>
        <v>0</v>
      </c>
      <c r="J757" s="126">
        <f>'BITÁCORA CALIDAD DE AGUA '!BP287</f>
        <v>0</v>
      </c>
      <c r="K757" s="126">
        <f>'BITÁCORA CALIDAD DE AGUA '!BE1593</f>
        <v>0</v>
      </c>
      <c r="L757" s="126">
        <f>'BITÁCORA CALIDAD DE AGUA '!BV287</f>
        <v>0</v>
      </c>
      <c r="M757" s="126">
        <f>'BITÁCORA CALIDAD DE AGUA '!BY287</f>
        <v>0</v>
      </c>
      <c r="N757" s="126">
        <f>'BITÁCORA CALIDAD DE AGUA '!CB287</f>
        <v>0</v>
      </c>
      <c r="O757" s="126">
        <f>'BITÁCORA CALIDAD DE AGUA '!CE287</f>
        <v>0</v>
      </c>
      <c r="P757" s="114">
        <f>'BITÁCORA CALIDAD DE AGUA '!CH287</f>
        <v>0</v>
      </c>
      <c r="Q757" s="114">
        <f>'BITÁCORA CALIDAD DE AGUA '!CK287</f>
        <v>0</v>
      </c>
      <c r="R757" s="114">
        <f>'BITÁCORA CALIDAD DE AGUA '!CN287</f>
        <v>0</v>
      </c>
      <c r="S757" s="114">
        <f>'BITÁCORA CALIDAD DE AGUA '!CQ287</f>
        <v>0</v>
      </c>
      <c r="T757" s="141"/>
      <c r="U757" s="141"/>
      <c r="V757" s="141"/>
      <c r="W757" s="114">
        <f>INDEX('Tabla datos 1'!E757:V757,MATCH(DASHBOARD!$B$96,'Tabla datos 1'!$E$1:$V$1,0))</f>
        <v>0</v>
      </c>
      <c r="X757" s="114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79" customFormat="1" ht="12.2" customHeight="1" x14ac:dyDescent="0.25">
      <c r="A758" s="79">
        <v>757</v>
      </c>
      <c r="B758" s="75">
        <f>+B757+1</f>
        <v>46186</v>
      </c>
      <c r="C758" s="76" t="s">
        <v>125</v>
      </c>
      <c r="D758" s="77">
        <v>1</v>
      </c>
      <c r="E758" s="78">
        <f>'BITÁCORA CALIDAD DE AGUA '!AY291</f>
        <v>0</v>
      </c>
      <c r="F758" s="78">
        <f>'BITÁCORA CALIDAD DE AGUA '!BB291</f>
        <v>0</v>
      </c>
      <c r="G758" s="78">
        <f>'BITÁCORA CALIDAD DE AGUA '!BE291</f>
        <v>0</v>
      </c>
      <c r="H758" s="78">
        <f>'BITÁCORA CALIDAD DE AGUA '!BH291</f>
        <v>0</v>
      </c>
      <c r="I758" s="78">
        <f>'BITÁCORA CALIDAD DE AGUA '!BK291</f>
        <v>0</v>
      </c>
      <c r="J758" s="78">
        <f>'BITÁCORA CALIDAD DE AGUA '!BN291</f>
        <v>0</v>
      </c>
      <c r="K758" s="78">
        <f>'BITÁCORA CALIDAD DE AGUA '!BQ291</f>
        <v>0</v>
      </c>
      <c r="L758" s="78">
        <f>'BITÁCORA CALIDAD DE AGUA '!BT291</f>
        <v>0</v>
      </c>
      <c r="M758" s="78">
        <f>'BITÁCORA CALIDAD DE AGUA '!BW291</f>
        <v>0</v>
      </c>
      <c r="N758" s="78">
        <f>'BITÁCORA CALIDAD DE AGUA '!BZ291</f>
        <v>0</v>
      </c>
      <c r="O758" s="78">
        <f>'BITÁCORA CALIDAD DE AGUA '!CC291</f>
        <v>0</v>
      </c>
      <c r="P758" s="76">
        <f>'BITÁCORA CALIDAD DE AGUA '!CF291</f>
        <v>0</v>
      </c>
      <c r="Q758" s="76">
        <f>'BITÁCORA CALIDAD DE AGUA '!CI291</f>
        <v>0</v>
      </c>
      <c r="R758" s="76">
        <f>'BITÁCORA CALIDAD DE AGUA '!CL291</f>
        <v>0</v>
      </c>
      <c r="S758" s="76">
        <f>'BITÁCORA CALIDAD DE AGUA '!CO291</f>
        <v>0</v>
      </c>
      <c r="T758" s="127"/>
      <c r="U758" s="127"/>
      <c r="V758" s="127"/>
      <c r="W758" s="76">
        <f>INDEX('Tabla datos 1'!E758:V758,MATCH(DASHBOARD!$B$96,'Tabla datos 1'!$E$1:$V$1,0))</f>
        <v>0</v>
      </c>
      <c r="X758" s="76">
        <f>INDEX('Tabla datos 1'!E758:V758,MATCH(DASHBOARD!$B$275,'Tabla datos 1'!$E$1:$V$1,0))</f>
        <v>0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79" customFormat="1" ht="12.2" customHeight="1" x14ac:dyDescent="0.25">
      <c r="A759" s="79">
        <v>758</v>
      </c>
      <c r="B759" s="80">
        <f>+B758</f>
        <v>46186</v>
      </c>
      <c r="C759" s="81" t="s">
        <v>8</v>
      </c>
      <c r="D759" s="82">
        <v>1</v>
      </c>
      <c r="E759" s="83">
        <f>'BITÁCORA CALIDAD DE AGUA '!AY292</f>
        <v>0</v>
      </c>
      <c r="F759" s="83">
        <f>'BITÁCORA CALIDAD DE AGUA '!BB292</f>
        <v>0</v>
      </c>
      <c r="G759" s="83">
        <f>'BITÁCORA CALIDAD DE AGUA '!BE292</f>
        <v>0</v>
      </c>
      <c r="H759" s="83">
        <f>'BITÁCORA CALIDAD DE AGUA '!BH292</f>
        <v>0</v>
      </c>
      <c r="I759" s="83">
        <f>'BITÁCORA CALIDAD DE AGUA '!BK292</f>
        <v>0</v>
      </c>
      <c r="J759" s="83">
        <f>'BITÁCORA CALIDAD DE AGUA '!BN292</f>
        <v>0</v>
      </c>
      <c r="K759" s="83">
        <f>'BITÁCORA CALIDAD DE AGUA '!BQ292</f>
        <v>0</v>
      </c>
      <c r="L759" s="83">
        <f>'BITÁCORA CALIDAD DE AGUA '!BT292</f>
        <v>0</v>
      </c>
      <c r="M759" s="83">
        <f>'BITÁCORA CALIDAD DE AGUA '!BW292</f>
        <v>0</v>
      </c>
      <c r="N759" s="83">
        <f>'BITÁCORA CALIDAD DE AGUA '!BZ292</f>
        <v>0</v>
      </c>
      <c r="O759" s="83">
        <f>'BITÁCORA CALIDAD DE AGUA '!CC292</f>
        <v>0</v>
      </c>
      <c r="P759" s="84">
        <f>'BITÁCORA CALIDAD DE AGUA '!CF292</f>
        <v>0</v>
      </c>
      <c r="Q759" s="84">
        <f>'BITÁCORA CALIDAD DE AGUA '!CI292</f>
        <v>0</v>
      </c>
      <c r="R759" s="84">
        <f>'BITÁCORA CALIDAD DE AGUA '!CL292</f>
        <v>0</v>
      </c>
      <c r="S759" s="84">
        <f>'BITÁCORA CALIDAD DE AGUA '!CO292</f>
        <v>0</v>
      </c>
      <c r="T759" s="128"/>
      <c r="U759" s="128"/>
      <c r="V759" s="128"/>
      <c r="W759" s="84">
        <f>INDEX('Tabla datos 1'!E759:V759,MATCH(DASHBOARD!$B$96,'Tabla datos 1'!$E$1:$V$1,0))</f>
        <v>0</v>
      </c>
      <c r="X759" s="84">
        <f>INDEX('Tabla datos 1'!E759:V759,MATCH(DASHBOARD!$B$275,'Tabla datos 1'!$E$1:$V$1,0))</f>
        <v>0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79" customFormat="1" ht="12.2" customHeight="1" x14ac:dyDescent="0.25">
      <c r="A760" s="79">
        <v>759</v>
      </c>
      <c r="B760" s="80">
        <f t="shared" ref="B760:B820" si="12">+B759</f>
        <v>46186</v>
      </c>
      <c r="C760" s="85" t="s">
        <v>126</v>
      </c>
      <c r="D760" s="82">
        <v>1</v>
      </c>
      <c r="E760" s="86">
        <f>'BITÁCORA CALIDAD DE AGUA '!AY293</f>
        <v>0</v>
      </c>
      <c r="F760" s="86">
        <f>'BITÁCORA CALIDAD DE AGUA '!BB293</f>
        <v>0</v>
      </c>
      <c r="G760" s="86">
        <f>'BITÁCORA CALIDAD DE AGUA '!BE293</f>
        <v>0</v>
      </c>
      <c r="H760" s="86">
        <f>'BITÁCORA CALIDAD DE AGUA '!BH293</f>
        <v>0</v>
      </c>
      <c r="I760" s="86">
        <f>'BITÁCORA CALIDAD DE AGUA '!BK293</f>
        <v>0</v>
      </c>
      <c r="J760" s="86">
        <f>'BITÁCORA CALIDAD DE AGUA '!BN293</f>
        <v>0</v>
      </c>
      <c r="K760" s="86">
        <f>'BITÁCORA CALIDAD DE AGUA '!BQ293</f>
        <v>0</v>
      </c>
      <c r="L760" s="86">
        <f>'BITÁCORA CALIDAD DE AGUA '!BT293</f>
        <v>0</v>
      </c>
      <c r="M760" s="86">
        <f>'BITÁCORA CALIDAD DE AGUA '!BW293</f>
        <v>0</v>
      </c>
      <c r="N760" s="86">
        <f>'BITÁCORA CALIDAD DE AGUA '!BZ293</f>
        <v>0</v>
      </c>
      <c r="O760" s="86">
        <f>'BITÁCORA CALIDAD DE AGUA '!CC293</f>
        <v>0</v>
      </c>
      <c r="P760" s="85">
        <f>'BITÁCORA CALIDAD DE AGUA '!CF293</f>
        <v>0</v>
      </c>
      <c r="Q760" s="85">
        <f>'BITÁCORA CALIDAD DE AGUA '!CI293</f>
        <v>0</v>
      </c>
      <c r="R760" s="85">
        <f>'BITÁCORA CALIDAD DE AGUA '!CL293</f>
        <v>0</v>
      </c>
      <c r="S760" s="85">
        <f>'BITÁCORA CALIDAD DE AGUA '!CO293</f>
        <v>0</v>
      </c>
      <c r="T760" s="129"/>
      <c r="U760" s="129"/>
      <c r="V760" s="129"/>
      <c r="W760" s="85">
        <f>INDEX('Tabla datos 1'!E760:V760,MATCH(DASHBOARD!$B$96,'Tabla datos 1'!$E$1:$V$1,0))</f>
        <v>0</v>
      </c>
      <c r="X760" s="85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79" customFormat="1" ht="12.2" customHeight="1" x14ac:dyDescent="0.25">
      <c r="A761" s="79">
        <v>760</v>
      </c>
      <c r="B761" s="80">
        <f t="shared" si="12"/>
        <v>46186</v>
      </c>
      <c r="C761" s="85" t="s">
        <v>127</v>
      </c>
      <c r="D761" s="82">
        <v>1</v>
      </c>
      <c r="E761" s="87">
        <f>'BITÁCORA CALIDAD DE AGUA '!AY294</f>
        <v>0</v>
      </c>
      <c r="F761" s="87">
        <f>'BITÁCORA CALIDAD DE AGUA '!BB294</f>
        <v>0</v>
      </c>
      <c r="G761" s="87">
        <f>'BITÁCORA CALIDAD DE AGUA '!BE294</f>
        <v>0</v>
      </c>
      <c r="H761" s="87">
        <f>'BITÁCORA CALIDAD DE AGUA '!BH294</f>
        <v>0</v>
      </c>
      <c r="I761" s="87">
        <f>'BITÁCORA CALIDAD DE AGUA '!BK294</f>
        <v>0</v>
      </c>
      <c r="J761" s="87">
        <f>'BITÁCORA CALIDAD DE AGUA '!BN294</f>
        <v>0</v>
      </c>
      <c r="K761" s="87">
        <f>'BITÁCORA CALIDAD DE AGUA '!BQ294</f>
        <v>0</v>
      </c>
      <c r="L761" s="87">
        <f>'BITÁCORA CALIDAD DE AGUA '!BT294</f>
        <v>0</v>
      </c>
      <c r="M761" s="87">
        <f>'BITÁCORA CALIDAD DE AGUA '!BW294</f>
        <v>0</v>
      </c>
      <c r="N761" s="87">
        <f>'BITÁCORA CALIDAD DE AGUA '!BZ294</f>
        <v>0</v>
      </c>
      <c r="O761" s="87">
        <f>'BITÁCORA CALIDAD DE AGUA '!CC294</f>
        <v>0</v>
      </c>
      <c r="P761" s="81">
        <f>'BITÁCORA CALIDAD DE AGUA '!CF294</f>
        <v>0</v>
      </c>
      <c r="Q761" s="81">
        <f>'BITÁCORA CALIDAD DE AGUA '!CI294</f>
        <v>0</v>
      </c>
      <c r="R761" s="81">
        <f>'BITÁCORA CALIDAD DE AGUA '!CL294</f>
        <v>0</v>
      </c>
      <c r="S761" s="81">
        <f>'BITÁCORA CALIDAD DE AGUA '!CO294</f>
        <v>0</v>
      </c>
      <c r="T761" s="130"/>
      <c r="U761" s="130"/>
      <c r="V761" s="130"/>
      <c r="W761" s="81">
        <f>INDEX('Tabla datos 1'!E761:V761,MATCH(DASHBOARD!$B$96,'Tabla datos 1'!$E$1:$V$1,0))</f>
        <v>0</v>
      </c>
      <c r="X761" s="81">
        <f>INDEX('Tabla datos 1'!E761:V761,MATCH(DASHBOARD!$B$275,'Tabla datos 1'!$E$1:$V$1,0))</f>
        <v>0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79" customFormat="1" ht="12.2" customHeight="1" x14ac:dyDescent="0.25">
      <c r="A762" s="79">
        <v>761</v>
      </c>
      <c r="B762" s="80">
        <f t="shared" si="12"/>
        <v>46186</v>
      </c>
      <c r="C762" s="85" t="s">
        <v>128</v>
      </c>
      <c r="D762" s="82">
        <v>1</v>
      </c>
      <c r="E762" s="87">
        <f>'BITÁCORA CALIDAD DE AGUA '!AY295</f>
        <v>0</v>
      </c>
      <c r="F762" s="87">
        <f>'BITÁCORA CALIDAD DE AGUA '!BB295</f>
        <v>0</v>
      </c>
      <c r="G762" s="87">
        <f>'BITÁCORA CALIDAD DE AGUA '!BE295</f>
        <v>0</v>
      </c>
      <c r="H762" s="87">
        <f>'BITÁCORA CALIDAD DE AGUA '!BH295</f>
        <v>0</v>
      </c>
      <c r="I762" s="87">
        <f>'BITÁCORA CALIDAD DE AGUA '!BK295</f>
        <v>0</v>
      </c>
      <c r="J762" s="87">
        <f>'BITÁCORA CALIDAD DE AGUA '!BN295</f>
        <v>0</v>
      </c>
      <c r="K762" s="87">
        <f>'BITÁCORA CALIDAD DE AGUA '!BQ295</f>
        <v>0</v>
      </c>
      <c r="L762" s="87">
        <f>'BITÁCORA CALIDAD DE AGUA '!BT295</f>
        <v>0</v>
      </c>
      <c r="M762" s="87">
        <f>'BITÁCORA CALIDAD DE AGUA '!BW295</f>
        <v>0</v>
      </c>
      <c r="N762" s="87">
        <f>'BITÁCORA CALIDAD DE AGUA '!BZ295</f>
        <v>0</v>
      </c>
      <c r="O762" s="87">
        <f>'BITÁCORA CALIDAD DE AGUA '!CC295</f>
        <v>0</v>
      </c>
      <c r="P762" s="81">
        <f>'BITÁCORA CALIDAD DE AGUA '!CF295</f>
        <v>0</v>
      </c>
      <c r="Q762" s="81">
        <f>'BITÁCORA CALIDAD DE AGUA '!CI295</f>
        <v>0</v>
      </c>
      <c r="R762" s="81">
        <f>'BITÁCORA CALIDAD DE AGUA '!CL295</f>
        <v>0</v>
      </c>
      <c r="S762" s="81">
        <f>'BITÁCORA CALIDAD DE AGUA '!CO295</f>
        <v>0</v>
      </c>
      <c r="T762" s="130"/>
      <c r="U762" s="130"/>
      <c r="V762" s="130"/>
      <c r="W762" s="81">
        <f>INDEX('Tabla datos 1'!E762:V762,MATCH(DASHBOARD!$B$96,'Tabla datos 1'!$E$1:$V$1,0))</f>
        <v>0</v>
      </c>
      <c r="X762" s="81">
        <f>INDEX('Tabla datos 1'!E762:V762,MATCH(DASHBOARD!$B$275,'Tabla datos 1'!$E$1:$V$1,0))</f>
        <v>0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79" customFormat="1" ht="12.2" customHeight="1" x14ac:dyDescent="0.25">
      <c r="A763" s="79">
        <v>762</v>
      </c>
      <c r="B763" s="80">
        <f t="shared" si="12"/>
        <v>46186</v>
      </c>
      <c r="C763" s="85" t="s">
        <v>129</v>
      </c>
      <c r="D763" s="82">
        <v>1</v>
      </c>
      <c r="E763" s="87">
        <f>'BITÁCORA CALIDAD DE AGUA '!AY296</f>
        <v>0</v>
      </c>
      <c r="F763" s="87">
        <f>'BITÁCORA CALIDAD DE AGUA '!BB296</f>
        <v>0</v>
      </c>
      <c r="G763" s="87">
        <f>'BITÁCORA CALIDAD DE AGUA '!BE296</f>
        <v>0</v>
      </c>
      <c r="H763" s="87">
        <f>'BITÁCORA CALIDAD DE AGUA '!BH296</f>
        <v>0</v>
      </c>
      <c r="I763" s="87">
        <f>'BITÁCORA CALIDAD DE AGUA '!BK296</f>
        <v>0</v>
      </c>
      <c r="J763" s="87">
        <f>'BITÁCORA CALIDAD DE AGUA '!BN296</f>
        <v>0</v>
      </c>
      <c r="K763" s="87">
        <f>'BITÁCORA CALIDAD DE AGUA '!BQ296</f>
        <v>0</v>
      </c>
      <c r="L763" s="87">
        <f>'BITÁCORA CALIDAD DE AGUA '!BT296</f>
        <v>0</v>
      </c>
      <c r="M763" s="87">
        <f>'BITÁCORA CALIDAD DE AGUA '!BW296</f>
        <v>0</v>
      </c>
      <c r="N763" s="87">
        <f>'BITÁCORA CALIDAD DE AGUA '!BZ296</f>
        <v>0</v>
      </c>
      <c r="O763" s="87">
        <f>'BITÁCORA CALIDAD DE AGUA '!CC296</f>
        <v>0</v>
      </c>
      <c r="P763" s="81">
        <f>'BITÁCORA CALIDAD DE AGUA '!CF296</f>
        <v>0</v>
      </c>
      <c r="Q763" s="81">
        <f>'BITÁCORA CALIDAD DE AGUA '!CI296</f>
        <v>0</v>
      </c>
      <c r="R763" s="81">
        <f>'BITÁCORA CALIDAD DE AGUA '!CL296</f>
        <v>0</v>
      </c>
      <c r="S763" s="81">
        <f>'BITÁCORA CALIDAD DE AGUA '!CO296</f>
        <v>0</v>
      </c>
      <c r="T763" s="130"/>
      <c r="U763" s="130"/>
      <c r="V763" s="130"/>
      <c r="W763" s="81">
        <f>INDEX('Tabla datos 1'!E763:V763,MATCH(DASHBOARD!$B$96,'Tabla datos 1'!$E$1:$V$1,0))</f>
        <v>0</v>
      </c>
      <c r="X763" s="81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79" customFormat="1" ht="12.2" customHeight="1" x14ac:dyDescent="0.25">
      <c r="A764" s="79">
        <v>763</v>
      </c>
      <c r="B764" s="80">
        <f t="shared" si="12"/>
        <v>46186</v>
      </c>
      <c r="C764" s="85" t="s">
        <v>130</v>
      </c>
      <c r="D764" s="82">
        <v>1</v>
      </c>
      <c r="E764" s="87">
        <f>'BITÁCORA CALIDAD DE AGUA '!AY297</f>
        <v>0</v>
      </c>
      <c r="F764" s="87">
        <f>'BITÁCORA CALIDAD DE AGUA '!BB297</f>
        <v>0</v>
      </c>
      <c r="G764" s="87">
        <f>'BITÁCORA CALIDAD DE AGUA '!BE297</f>
        <v>0</v>
      </c>
      <c r="H764" s="87">
        <f>'BITÁCORA CALIDAD DE AGUA '!BH297</f>
        <v>0</v>
      </c>
      <c r="I764" s="87">
        <f>'BITÁCORA CALIDAD DE AGUA '!BK297</f>
        <v>0</v>
      </c>
      <c r="J764" s="87">
        <f>'BITÁCORA CALIDAD DE AGUA '!BN297</f>
        <v>0</v>
      </c>
      <c r="K764" s="87">
        <f>'BITÁCORA CALIDAD DE AGUA '!BQ297</f>
        <v>0</v>
      </c>
      <c r="L764" s="87">
        <f>'BITÁCORA CALIDAD DE AGUA '!BT297</f>
        <v>0</v>
      </c>
      <c r="M764" s="87">
        <f>'BITÁCORA CALIDAD DE AGUA '!BW297</f>
        <v>0</v>
      </c>
      <c r="N764" s="87">
        <f>'BITÁCORA CALIDAD DE AGUA '!BZ297</f>
        <v>0</v>
      </c>
      <c r="O764" s="87">
        <f>'BITÁCORA CALIDAD DE AGUA '!CC297</f>
        <v>0</v>
      </c>
      <c r="P764" s="81">
        <f>'BITÁCORA CALIDAD DE AGUA '!CF297</f>
        <v>0</v>
      </c>
      <c r="Q764" s="81">
        <f>'BITÁCORA CALIDAD DE AGUA '!CI297</f>
        <v>0</v>
      </c>
      <c r="R764" s="81">
        <f>'BITÁCORA CALIDAD DE AGUA '!CL297</f>
        <v>0</v>
      </c>
      <c r="S764" s="81">
        <f>'BITÁCORA CALIDAD DE AGUA '!CO297</f>
        <v>0</v>
      </c>
      <c r="T764" s="130"/>
      <c r="U764" s="130"/>
      <c r="V764" s="130"/>
      <c r="W764" s="81">
        <f>INDEX('Tabla datos 1'!E764:V764,MATCH(DASHBOARD!$B$96,'Tabla datos 1'!$E$1:$V$1,0))</f>
        <v>0</v>
      </c>
      <c r="X764" s="81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79" customFormat="1" ht="12.2" customHeight="1" x14ac:dyDescent="0.25">
      <c r="A765" s="79">
        <v>764</v>
      </c>
      <c r="B765" s="80">
        <f t="shared" si="12"/>
        <v>46186</v>
      </c>
      <c r="C765" s="85" t="s">
        <v>131</v>
      </c>
      <c r="D765" s="82">
        <v>1</v>
      </c>
      <c r="E765" s="87">
        <f>'BITÁCORA CALIDAD DE AGUA '!AY298</f>
        <v>0</v>
      </c>
      <c r="F765" s="87">
        <f>'BITÁCORA CALIDAD DE AGUA '!BB298</f>
        <v>0</v>
      </c>
      <c r="G765" s="87">
        <f>'BITÁCORA CALIDAD DE AGUA '!BE298</f>
        <v>0</v>
      </c>
      <c r="H765" s="87">
        <f>'BITÁCORA CALIDAD DE AGUA '!BH298</f>
        <v>0</v>
      </c>
      <c r="I765" s="87">
        <f>'BITÁCORA CALIDAD DE AGUA '!BK298</f>
        <v>0</v>
      </c>
      <c r="J765" s="87">
        <f>'BITÁCORA CALIDAD DE AGUA '!BN298</f>
        <v>0</v>
      </c>
      <c r="K765" s="87">
        <f>'BITÁCORA CALIDAD DE AGUA '!BQ298</f>
        <v>0</v>
      </c>
      <c r="L765" s="87">
        <f>'BITÁCORA CALIDAD DE AGUA '!BT298</f>
        <v>0</v>
      </c>
      <c r="M765" s="87">
        <f>'BITÁCORA CALIDAD DE AGUA '!BW298</f>
        <v>0</v>
      </c>
      <c r="N765" s="87">
        <f>'BITÁCORA CALIDAD DE AGUA '!BZ298</f>
        <v>0</v>
      </c>
      <c r="O765" s="87">
        <f>'BITÁCORA CALIDAD DE AGUA '!CC298</f>
        <v>0</v>
      </c>
      <c r="P765" s="81">
        <f>'BITÁCORA CALIDAD DE AGUA '!CF298</f>
        <v>0</v>
      </c>
      <c r="Q765" s="81">
        <f>'BITÁCORA CALIDAD DE AGUA '!CI298</f>
        <v>0</v>
      </c>
      <c r="R765" s="81">
        <f>'BITÁCORA CALIDAD DE AGUA '!CL298</f>
        <v>0</v>
      </c>
      <c r="S765" s="81">
        <f>'BITÁCORA CALIDAD DE AGUA '!CO298</f>
        <v>0</v>
      </c>
      <c r="T765" s="130"/>
      <c r="U765" s="130"/>
      <c r="V765" s="130"/>
      <c r="W765" s="81">
        <f>INDEX('Tabla datos 1'!E765:V765,MATCH(DASHBOARD!$B$96,'Tabla datos 1'!$E$1:$V$1,0))</f>
        <v>0</v>
      </c>
      <c r="X765" s="81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79" customFormat="1" ht="12.2" customHeight="1" x14ac:dyDescent="0.25">
      <c r="A766" s="79">
        <v>765</v>
      </c>
      <c r="B766" s="80">
        <f t="shared" si="12"/>
        <v>46186</v>
      </c>
      <c r="C766" s="85" t="s">
        <v>132</v>
      </c>
      <c r="D766" s="82">
        <v>1</v>
      </c>
      <c r="E766" s="87">
        <f>'BITÁCORA CALIDAD DE AGUA '!AY299</f>
        <v>0</v>
      </c>
      <c r="F766" s="87">
        <f>'BITÁCORA CALIDAD DE AGUA '!BB299</f>
        <v>0</v>
      </c>
      <c r="G766" s="87">
        <f>'BITÁCORA CALIDAD DE AGUA '!BE299</f>
        <v>0</v>
      </c>
      <c r="H766" s="87">
        <f>'BITÁCORA CALIDAD DE AGUA '!BH299</f>
        <v>0</v>
      </c>
      <c r="I766" s="87">
        <f>'BITÁCORA CALIDAD DE AGUA '!BK299</f>
        <v>0</v>
      </c>
      <c r="J766" s="87">
        <f>'BITÁCORA CALIDAD DE AGUA '!BN299</f>
        <v>0</v>
      </c>
      <c r="K766" s="87">
        <f>'BITÁCORA CALIDAD DE AGUA '!BQ299</f>
        <v>0</v>
      </c>
      <c r="L766" s="87">
        <f>'BITÁCORA CALIDAD DE AGUA '!BT299</f>
        <v>0</v>
      </c>
      <c r="M766" s="87">
        <f>'BITÁCORA CALIDAD DE AGUA '!BW299</f>
        <v>0</v>
      </c>
      <c r="N766" s="87">
        <f>'BITÁCORA CALIDAD DE AGUA '!BZ299</f>
        <v>0</v>
      </c>
      <c r="O766" s="87">
        <f>'BITÁCORA CALIDAD DE AGUA '!CC299</f>
        <v>0</v>
      </c>
      <c r="P766" s="81">
        <f>'BITÁCORA CALIDAD DE AGUA '!CF299</f>
        <v>0</v>
      </c>
      <c r="Q766" s="81">
        <f>'BITÁCORA CALIDAD DE AGUA '!CI299</f>
        <v>0</v>
      </c>
      <c r="R766" s="81">
        <f>'BITÁCORA CALIDAD DE AGUA '!CL299</f>
        <v>0</v>
      </c>
      <c r="S766" s="81">
        <f>'BITÁCORA CALIDAD DE AGUA '!CO299</f>
        <v>0</v>
      </c>
      <c r="T766" s="130"/>
      <c r="U766" s="130"/>
      <c r="V766" s="130"/>
      <c r="W766" s="81">
        <f>INDEX('Tabla datos 1'!E766:V766,MATCH(DASHBOARD!$B$96,'Tabla datos 1'!$E$1:$V$1,0))</f>
        <v>0</v>
      </c>
      <c r="X766" s="81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79" customFormat="1" ht="12.2" customHeight="1" x14ac:dyDescent="0.25">
      <c r="A767" s="79">
        <v>766</v>
      </c>
      <c r="B767" s="80">
        <f t="shared" si="12"/>
        <v>46186</v>
      </c>
      <c r="C767" s="85" t="s">
        <v>133</v>
      </c>
      <c r="D767" s="82">
        <v>1</v>
      </c>
      <c r="E767" s="87">
        <f>'BITÁCORA CALIDAD DE AGUA '!AY300</f>
        <v>0</v>
      </c>
      <c r="F767" s="87">
        <f>'BITÁCORA CALIDAD DE AGUA '!BB300</f>
        <v>0</v>
      </c>
      <c r="G767" s="87">
        <f>'BITÁCORA CALIDAD DE AGUA '!BE300</f>
        <v>0</v>
      </c>
      <c r="H767" s="87">
        <f>'BITÁCORA CALIDAD DE AGUA '!BH300</f>
        <v>0</v>
      </c>
      <c r="I767" s="87">
        <f>'BITÁCORA CALIDAD DE AGUA '!BK300</f>
        <v>0</v>
      </c>
      <c r="J767" s="87">
        <f>'BITÁCORA CALIDAD DE AGUA '!BN300</f>
        <v>0</v>
      </c>
      <c r="K767" s="87">
        <f>'BITÁCORA CALIDAD DE AGUA '!BQ300</f>
        <v>0</v>
      </c>
      <c r="L767" s="87">
        <f>'BITÁCORA CALIDAD DE AGUA '!BT300</f>
        <v>0</v>
      </c>
      <c r="M767" s="87">
        <f>'BITÁCORA CALIDAD DE AGUA '!BW300</f>
        <v>0</v>
      </c>
      <c r="N767" s="87">
        <f>'BITÁCORA CALIDAD DE AGUA '!BZ300</f>
        <v>0</v>
      </c>
      <c r="O767" s="87">
        <f>'BITÁCORA CALIDAD DE AGUA '!CC300</f>
        <v>0</v>
      </c>
      <c r="P767" s="81">
        <f>'BITÁCORA CALIDAD DE AGUA '!CF300</f>
        <v>0</v>
      </c>
      <c r="Q767" s="81">
        <f>'BITÁCORA CALIDAD DE AGUA '!CI300</f>
        <v>0</v>
      </c>
      <c r="R767" s="81">
        <f>'BITÁCORA CALIDAD DE AGUA '!CL300</f>
        <v>0</v>
      </c>
      <c r="S767" s="81">
        <f>'BITÁCORA CALIDAD DE AGUA '!CO300</f>
        <v>0</v>
      </c>
      <c r="T767" s="130"/>
      <c r="U767" s="130"/>
      <c r="V767" s="130"/>
      <c r="W767" s="81">
        <f>INDEX('Tabla datos 1'!E767:V767,MATCH(DASHBOARD!$B$96,'Tabla datos 1'!$E$1:$V$1,0))</f>
        <v>0</v>
      </c>
      <c r="X767" s="81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79" customFormat="1" ht="12.2" customHeight="1" x14ac:dyDescent="0.25">
      <c r="A768" s="79">
        <v>767</v>
      </c>
      <c r="B768" s="80">
        <f t="shared" si="12"/>
        <v>46186</v>
      </c>
      <c r="C768" s="85" t="s">
        <v>134</v>
      </c>
      <c r="D768" s="82">
        <v>1</v>
      </c>
      <c r="E768" s="87">
        <f>'BITÁCORA CALIDAD DE AGUA '!AY301</f>
        <v>0</v>
      </c>
      <c r="F768" s="87">
        <f>'BITÁCORA CALIDAD DE AGUA '!BB301</f>
        <v>0</v>
      </c>
      <c r="G768" s="87">
        <f>'BITÁCORA CALIDAD DE AGUA '!BE301</f>
        <v>0</v>
      </c>
      <c r="H768" s="87">
        <f>'BITÁCORA CALIDAD DE AGUA '!BH301</f>
        <v>0</v>
      </c>
      <c r="I768" s="87">
        <f>'BITÁCORA CALIDAD DE AGUA '!BK301</f>
        <v>0</v>
      </c>
      <c r="J768" s="87">
        <f>'BITÁCORA CALIDAD DE AGUA '!BN301</f>
        <v>0</v>
      </c>
      <c r="K768" s="87">
        <f>'BITÁCORA CALIDAD DE AGUA '!BQ301</f>
        <v>0</v>
      </c>
      <c r="L768" s="87">
        <f>'BITÁCORA CALIDAD DE AGUA '!BT301</f>
        <v>0</v>
      </c>
      <c r="M768" s="87">
        <f>'BITÁCORA CALIDAD DE AGUA '!BW301</f>
        <v>0</v>
      </c>
      <c r="N768" s="87">
        <f>'BITÁCORA CALIDAD DE AGUA '!BZ301</f>
        <v>0</v>
      </c>
      <c r="O768" s="87">
        <f>'BITÁCORA CALIDAD DE AGUA '!CC301</f>
        <v>0</v>
      </c>
      <c r="P768" s="81">
        <f>'BITÁCORA CALIDAD DE AGUA '!CF301</f>
        <v>0</v>
      </c>
      <c r="Q768" s="81">
        <f>'BITÁCORA CALIDAD DE AGUA '!CI301</f>
        <v>0</v>
      </c>
      <c r="R768" s="81">
        <f>'BITÁCORA CALIDAD DE AGUA '!CL301</f>
        <v>0</v>
      </c>
      <c r="S768" s="81">
        <f>'BITÁCORA CALIDAD DE AGUA '!CO301</f>
        <v>0</v>
      </c>
      <c r="T768" s="130"/>
      <c r="U768" s="130"/>
      <c r="V768" s="130"/>
      <c r="W768" s="81">
        <f>INDEX('Tabla datos 1'!E768:V768,MATCH(DASHBOARD!$B$96,'Tabla datos 1'!$E$1:$V$1,0))</f>
        <v>0</v>
      </c>
      <c r="X768" s="81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79" customFormat="1" ht="12.2" customHeight="1" x14ac:dyDescent="0.25">
      <c r="A769" s="79">
        <v>768</v>
      </c>
      <c r="B769" s="80">
        <f t="shared" si="12"/>
        <v>46186</v>
      </c>
      <c r="C769" s="85" t="s">
        <v>135</v>
      </c>
      <c r="D769" s="82">
        <v>1</v>
      </c>
      <c r="E769" s="87">
        <f>'BITÁCORA CALIDAD DE AGUA '!AY302</f>
        <v>0</v>
      </c>
      <c r="F769" s="87">
        <f>'BITÁCORA CALIDAD DE AGUA '!BB302</f>
        <v>0</v>
      </c>
      <c r="G769" s="87">
        <f>'BITÁCORA CALIDAD DE AGUA '!BE302</f>
        <v>0</v>
      </c>
      <c r="H769" s="87">
        <f>'BITÁCORA CALIDAD DE AGUA '!BH302</f>
        <v>0</v>
      </c>
      <c r="I769" s="87">
        <f>'BITÁCORA CALIDAD DE AGUA '!BK302</f>
        <v>0</v>
      </c>
      <c r="J769" s="87">
        <f>'BITÁCORA CALIDAD DE AGUA '!BN302</f>
        <v>0</v>
      </c>
      <c r="K769" s="87">
        <f>'BITÁCORA CALIDAD DE AGUA '!BQ302</f>
        <v>0</v>
      </c>
      <c r="L769" s="87">
        <f>'BITÁCORA CALIDAD DE AGUA '!BT302</f>
        <v>0</v>
      </c>
      <c r="M769" s="87">
        <f>'BITÁCORA CALIDAD DE AGUA '!BW302</f>
        <v>0</v>
      </c>
      <c r="N769" s="87">
        <f>'BITÁCORA CALIDAD DE AGUA '!BZ302</f>
        <v>0</v>
      </c>
      <c r="O769" s="87">
        <f>'BITÁCORA CALIDAD DE AGUA '!CC302</f>
        <v>0</v>
      </c>
      <c r="P769" s="81">
        <f>'BITÁCORA CALIDAD DE AGUA '!CF302</f>
        <v>0</v>
      </c>
      <c r="Q769" s="81">
        <f>'BITÁCORA CALIDAD DE AGUA '!CI302</f>
        <v>0</v>
      </c>
      <c r="R769" s="81">
        <f>'BITÁCORA CALIDAD DE AGUA '!CL302</f>
        <v>0</v>
      </c>
      <c r="S769" s="81">
        <f>'BITÁCORA CALIDAD DE AGUA '!CO302</f>
        <v>0</v>
      </c>
      <c r="T769" s="130"/>
      <c r="U769" s="130"/>
      <c r="V769" s="130"/>
      <c r="W769" s="81">
        <f>INDEX('Tabla datos 1'!E769:V769,MATCH(DASHBOARD!$B$96,'Tabla datos 1'!$E$1:$V$1,0))</f>
        <v>0</v>
      </c>
      <c r="X769" s="81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79" customFormat="1" ht="12.2" customHeight="1" x14ac:dyDescent="0.25">
      <c r="A770" s="79">
        <v>769</v>
      </c>
      <c r="B770" s="80">
        <f t="shared" si="12"/>
        <v>46186</v>
      </c>
      <c r="C770" s="85" t="s">
        <v>136</v>
      </c>
      <c r="D770" s="82">
        <v>1</v>
      </c>
      <c r="E770" s="87">
        <f>'BITÁCORA CALIDAD DE AGUA '!AY303</f>
        <v>0</v>
      </c>
      <c r="F770" s="87">
        <f>'BITÁCORA CALIDAD DE AGUA '!BB303</f>
        <v>0</v>
      </c>
      <c r="G770" s="87">
        <f>'BITÁCORA CALIDAD DE AGUA '!BE303</f>
        <v>0</v>
      </c>
      <c r="H770" s="87">
        <f>'BITÁCORA CALIDAD DE AGUA '!BH303</f>
        <v>0</v>
      </c>
      <c r="I770" s="87">
        <f>'BITÁCORA CALIDAD DE AGUA '!BK303</f>
        <v>0</v>
      </c>
      <c r="J770" s="87">
        <f>'BITÁCORA CALIDAD DE AGUA '!BN303</f>
        <v>0</v>
      </c>
      <c r="K770" s="87">
        <f>'BITÁCORA CALIDAD DE AGUA '!BQ303</f>
        <v>0</v>
      </c>
      <c r="L770" s="87">
        <f>'BITÁCORA CALIDAD DE AGUA '!BT303</f>
        <v>0</v>
      </c>
      <c r="M770" s="87">
        <f>'BITÁCORA CALIDAD DE AGUA '!BW303</f>
        <v>0</v>
      </c>
      <c r="N770" s="87">
        <f>'BITÁCORA CALIDAD DE AGUA '!BZ303</f>
        <v>0</v>
      </c>
      <c r="O770" s="87">
        <f>'BITÁCORA CALIDAD DE AGUA '!CC303</f>
        <v>0</v>
      </c>
      <c r="P770" s="81">
        <f>'BITÁCORA CALIDAD DE AGUA '!CF303</f>
        <v>0</v>
      </c>
      <c r="Q770" s="81">
        <f>'BITÁCORA CALIDAD DE AGUA '!CI303</f>
        <v>0</v>
      </c>
      <c r="R770" s="81">
        <f>'BITÁCORA CALIDAD DE AGUA '!CL303</f>
        <v>0</v>
      </c>
      <c r="S770" s="81">
        <f>'BITÁCORA CALIDAD DE AGUA '!CO303</f>
        <v>0</v>
      </c>
      <c r="T770" s="130"/>
      <c r="U770" s="130"/>
      <c r="V770" s="130"/>
      <c r="W770" s="81">
        <f>INDEX('Tabla datos 1'!E770:V770,MATCH(DASHBOARD!$B$96,'Tabla datos 1'!$E$1:$V$1,0))</f>
        <v>0</v>
      </c>
      <c r="X770" s="81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79" customFormat="1" ht="12.2" customHeight="1" x14ac:dyDescent="0.25">
      <c r="A771" s="79">
        <v>770</v>
      </c>
      <c r="B771" s="80">
        <f t="shared" si="12"/>
        <v>46186</v>
      </c>
      <c r="C771" s="85" t="s">
        <v>137</v>
      </c>
      <c r="D771" s="82">
        <v>1</v>
      </c>
      <c r="E771" s="87">
        <f>'BITÁCORA CALIDAD DE AGUA '!AY304</f>
        <v>0</v>
      </c>
      <c r="F771" s="87">
        <f>'BITÁCORA CALIDAD DE AGUA '!BB304</f>
        <v>0</v>
      </c>
      <c r="G771" s="87">
        <f>'BITÁCORA CALIDAD DE AGUA '!BE304</f>
        <v>0</v>
      </c>
      <c r="H771" s="87">
        <f>'BITÁCORA CALIDAD DE AGUA '!BH304</f>
        <v>0</v>
      </c>
      <c r="I771" s="87">
        <f>'BITÁCORA CALIDAD DE AGUA '!BK304</f>
        <v>0</v>
      </c>
      <c r="J771" s="87">
        <f>'BITÁCORA CALIDAD DE AGUA '!BN304</f>
        <v>0</v>
      </c>
      <c r="K771" s="87">
        <f>'BITÁCORA CALIDAD DE AGUA '!BQ304</f>
        <v>0</v>
      </c>
      <c r="L771" s="87">
        <f>'BITÁCORA CALIDAD DE AGUA '!BT304</f>
        <v>0</v>
      </c>
      <c r="M771" s="87">
        <f>'BITÁCORA CALIDAD DE AGUA '!BW304</f>
        <v>0</v>
      </c>
      <c r="N771" s="87">
        <f>'BITÁCORA CALIDAD DE AGUA '!BZ304</f>
        <v>0</v>
      </c>
      <c r="O771" s="87">
        <f>'BITÁCORA CALIDAD DE AGUA '!CC304</f>
        <v>0</v>
      </c>
      <c r="P771" s="81">
        <f>'BITÁCORA CALIDAD DE AGUA '!CF304</f>
        <v>0</v>
      </c>
      <c r="Q771" s="81">
        <f>'BITÁCORA CALIDAD DE AGUA '!CI304</f>
        <v>0</v>
      </c>
      <c r="R771" s="81">
        <f>'BITÁCORA CALIDAD DE AGUA '!CL304</f>
        <v>0</v>
      </c>
      <c r="S771" s="81">
        <f>'BITÁCORA CALIDAD DE AGUA '!CO304</f>
        <v>0</v>
      </c>
      <c r="T771" s="130"/>
      <c r="U771" s="130"/>
      <c r="V771" s="130"/>
      <c r="W771" s="81">
        <f>INDEX('Tabla datos 1'!E771:V771,MATCH(DASHBOARD!$B$96,'Tabla datos 1'!$E$1:$V$1,0))</f>
        <v>0</v>
      </c>
      <c r="X771" s="81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79" customFormat="1" ht="12.2" customHeight="1" x14ac:dyDescent="0.25">
      <c r="A772" s="79">
        <v>771</v>
      </c>
      <c r="B772" s="80">
        <f t="shared" si="12"/>
        <v>46186</v>
      </c>
      <c r="C772" s="85" t="s">
        <v>138</v>
      </c>
      <c r="D772" s="82">
        <v>1</v>
      </c>
      <c r="E772" s="87">
        <f>'BITÁCORA CALIDAD DE AGUA '!AY305</f>
        <v>0</v>
      </c>
      <c r="F772" s="87">
        <f>'BITÁCORA CALIDAD DE AGUA '!BB305</f>
        <v>0</v>
      </c>
      <c r="G772" s="87">
        <f>'BITÁCORA CALIDAD DE AGUA '!BE305</f>
        <v>0</v>
      </c>
      <c r="H772" s="87">
        <f>'BITÁCORA CALIDAD DE AGUA '!BH305</f>
        <v>0</v>
      </c>
      <c r="I772" s="87">
        <f>'BITÁCORA CALIDAD DE AGUA '!BK305</f>
        <v>0</v>
      </c>
      <c r="J772" s="87">
        <f>'BITÁCORA CALIDAD DE AGUA '!BN305</f>
        <v>0</v>
      </c>
      <c r="K772" s="87">
        <f>'BITÁCORA CALIDAD DE AGUA '!BQ305</f>
        <v>0</v>
      </c>
      <c r="L772" s="87">
        <f>'BITÁCORA CALIDAD DE AGUA '!BT305</f>
        <v>0</v>
      </c>
      <c r="M772" s="87">
        <f>'BITÁCORA CALIDAD DE AGUA '!BW305</f>
        <v>0</v>
      </c>
      <c r="N772" s="87">
        <f>'BITÁCORA CALIDAD DE AGUA '!BZ305</f>
        <v>0</v>
      </c>
      <c r="O772" s="87">
        <f>'BITÁCORA CALIDAD DE AGUA '!CC305</f>
        <v>0</v>
      </c>
      <c r="P772" s="81">
        <f>'BITÁCORA CALIDAD DE AGUA '!CF305</f>
        <v>0</v>
      </c>
      <c r="Q772" s="81">
        <f>'BITÁCORA CALIDAD DE AGUA '!CI305</f>
        <v>0</v>
      </c>
      <c r="R772" s="81">
        <f>'BITÁCORA CALIDAD DE AGUA '!CL305</f>
        <v>0</v>
      </c>
      <c r="S772" s="81">
        <f>'BITÁCORA CALIDAD DE AGUA '!CO305</f>
        <v>0</v>
      </c>
      <c r="T772" s="130"/>
      <c r="U772" s="130"/>
      <c r="V772" s="130"/>
      <c r="W772" s="81">
        <f>INDEX('Tabla datos 1'!E772:V772,MATCH(DASHBOARD!$B$96,'Tabla datos 1'!$E$1:$V$1,0))</f>
        <v>0</v>
      </c>
      <c r="X772" s="81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79" customFormat="1" ht="12.2" customHeight="1" x14ac:dyDescent="0.25">
      <c r="A773" s="79">
        <v>772</v>
      </c>
      <c r="B773" s="80">
        <f t="shared" si="12"/>
        <v>46186</v>
      </c>
      <c r="C773" s="85" t="s">
        <v>139</v>
      </c>
      <c r="D773" s="82">
        <v>1</v>
      </c>
      <c r="E773" s="87">
        <f>'BITÁCORA CALIDAD DE AGUA '!AY306</f>
        <v>0</v>
      </c>
      <c r="F773" s="87">
        <f>'BITÁCORA CALIDAD DE AGUA '!BB306</f>
        <v>0</v>
      </c>
      <c r="G773" s="87">
        <f>'BITÁCORA CALIDAD DE AGUA '!BE306</f>
        <v>0</v>
      </c>
      <c r="H773" s="87">
        <f>'BITÁCORA CALIDAD DE AGUA '!BH306</f>
        <v>0</v>
      </c>
      <c r="I773" s="87">
        <f>'BITÁCORA CALIDAD DE AGUA '!BK306</f>
        <v>0</v>
      </c>
      <c r="J773" s="87">
        <f>'BITÁCORA CALIDAD DE AGUA '!BN306</f>
        <v>0</v>
      </c>
      <c r="K773" s="87">
        <f>'BITÁCORA CALIDAD DE AGUA '!BQ306</f>
        <v>0</v>
      </c>
      <c r="L773" s="87">
        <f>'BITÁCORA CALIDAD DE AGUA '!BT306</f>
        <v>0</v>
      </c>
      <c r="M773" s="87">
        <f>'BITÁCORA CALIDAD DE AGUA '!BW306</f>
        <v>0</v>
      </c>
      <c r="N773" s="87">
        <f>'BITÁCORA CALIDAD DE AGUA '!BZ306</f>
        <v>0</v>
      </c>
      <c r="O773" s="87">
        <f>'BITÁCORA CALIDAD DE AGUA '!CC306</f>
        <v>0</v>
      </c>
      <c r="P773" s="81">
        <f>'BITÁCORA CALIDAD DE AGUA '!CF306</f>
        <v>0</v>
      </c>
      <c r="Q773" s="81">
        <f>'BITÁCORA CALIDAD DE AGUA '!CI306</f>
        <v>0</v>
      </c>
      <c r="R773" s="81">
        <f>'BITÁCORA CALIDAD DE AGUA '!CL306</f>
        <v>0</v>
      </c>
      <c r="S773" s="81">
        <f>'BITÁCORA CALIDAD DE AGUA '!CO306</f>
        <v>0</v>
      </c>
      <c r="T773" s="130"/>
      <c r="U773" s="130"/>
      <c r="V773" s="130"/>
      <c r="W773" s="81">
        <f>INDEX('Tabla datos 1'!E773:V773,MATCH(DASHBOARD!$B$96,'Tabla datos 1'!$E$1:$V$1,0))</f>
        <v>0</v>
      </c>
      <c r="X773" s="81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79" customFormat="1" x14ac:dyDescent="0.25">
      <c r="A774" s="79">
        <v>773</v>
      </c>
      <c r="B774" s="80">
        <f t="shared" si="12"/>
        <v>46186</v>
      </c>
      <c r="C774" s="85" t="s">
        <v>140</v>
      </c>
      <c r="D774" s="82">
        <v>1</v>
      </c>
      <c r="E774" s="87">
        <f>'BITÁCORA CALIDAD DE AGUA '!AY307</f>
        <v>0</v>
      </c>
      <c r="F774" s="87">
        <f>'BITÁCORA CALIDAD DE AGUA '!BB307</f>
        <v>0</v>
      </c>
      <c r="G774" s="87">
        <f>'BITÁCORA CALIDAD DE AGUA '!BE307</f>
        <v>0</v>
      </c>
      <c r="H774" s="87">
        <f>'BITÁCORA CALIDAD DE AGUA '!BH307</f>
        <v>0</v>
      </c>
      <c r="I774" s="87">
        <f>'BITÁCORA CALIDAD DE AGUA '!BK307</f>
        <v>0</v>
      </c>
      <c r="J774" s="87">
        <f>'BITÁCORA CALIDAD DE AGUA '!BN307</f>
        <v>0</v>
      </c>
      <c r="K774" s="87">
        <f>'BITÁCORA CALIDAD DE AGUA '!BQ307</f>
        <v>0</v>
      </c>
      <c r="L774" s="87">
        <f>'BITÁCORA CALIDAD DE AGUA '!BT307</f>
        <v>0</v>
      </c>
      <c r="M774" s="87">
        <f>'BITÁCORA CALIDAD DE AGUA '!BW307</f>
        <v>0</v>
      </c>
      <c r="N774" s="87">
        <f>'BITÁCORA CALIDAD DE AGUA '!BZ307</f>
        <v>0</v>
      </c>
      <c r="O774" s="87">
        <f>'BITÁCORA CALIDAD DE AGUA '!CC307</f>
        <v>0</v>
      </c>
      <c r="P774" s="81">
        <f>'BITÁCORA CALIDAD DE AGUA '!CF307</f>
        <v>0</v>
      </c>
      <c r="Q774" s="81">
        <f>'BITÁCORA CALIDAD DE AGUA '!CI307</f>
        <v>0</v>
      </c>
      <c r="R774" s="81">
        <f>'BITÁCORA CALIDAD DE AGUA '!CL307</f>
        <v>0</v>
      </c>
      <c r="S774" s="81">
        <f>'BITÁCORA CALIDAD DE AGUA '!CO307</f>
        <v>0</v>
      </c>
      <c r="T774" s="130"/>
      <c r="U774" s="130"/>
      <c r="V774" s="130"/>
      <c r="W774" s="81">
        <f>INDEX('Tabla datos 1'!E774:V774,MATCH(DASHBOARD!$B$96,'Tabla datos 1'!$E$1:$V$1,0))</f>
        <v>0</v>
      </c>
      <c r="X774" s="81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79" customFormat="1" x14ac:dyDescent="0.25">
      <c r="A775" s="79">
        <v>774</v>
      </c>
      <c r="B775" s="80">
        <f t="shared" si="12"/>
        <v>46186</v>
      </c>
      <c r="C775" s="85" t="s">
        <v>141</v>
      </c>
      <c r="D775" s="82">
        <v>1</v>
      </c>
      <c r="E775" s="87">
        <f>'BITÁCORA CALIDAD DE AGUA '!AY308</f>
        <v>0</v>
      </c>
      <c r="F775" s="87">
        <f>'BITÁCORA CALIDAD DE AGUA '!BB308</f>
        <v>0</v>
      </c>
      <c r="G775" s="87">
        <f>'BITÁCORA CALIDAD DE AGUA '!BE308</f>
        <v>0</v>
      </c>
      <c r="H775" s="87">
        <f>'BITÁCORA CALIDAD DE AGUA '!BH308</f>
        <v>0</v>
      </c>
      <c r="I775" s="87">
        <f>'BITÁCORA CALIDAD DE AGUA '!BK308</f>
        <v>0</v>
      </c>
      <c r="J775" s="87">
        <f>'BITÁCORA CALIDAD DE AGUA '!BN308</f>
        <v>0</v>
      </c>
      <c r="K775" s="87">
        <f>'BITÁCORA CALIDAD DE AGUA '!BQ308</f>
        <v>0</v>
      </c>
      <c r="L775" s="87">
        <f>'BITÁCORA CALIDAD DE AGUA '!BT308</f>
        <v>0</v>
      </c>
      <c r="M775" s="87">
        <f>'BITÁCORA CALIDAD DE AGUA '!BW308</f>
        <v>0</v>
      </c>
      <c r="N775" s="87">
        <f>'BITÁCORA CALIDAD DE AGUA '!BZ308</f>
        <v>0</v>
      </c>
      <c r="O775" s="87">
        <f>'BITÁCORA CALIDAD DE AGUA '!CC308</f>
        <v>0</v>
      </c>
      <c r="P775" s="81">
        <f>'BITÁCORA CALIDAD DE AGUA '!CF308</f>
        <v>0</v>
      </c>
      <c r="Q775" s="81">
        <f>'BITÁCORA CALIDAD DE AGUA '!CI308</f>
        <v>0</v>
      </c>
      <c r="R775" s="81">
        <f>'BITÁCORA CALIDAD DE AGUA '!CL308</f>
        <v>0</v>
      </c>
      <c r="S775" s="81">
        <f>'BITÁCORA CALIDAD DE AGUA '!CO308</f>
        <v>0</v>
      </c>
      <c r="T775" s="130"/>
      <c r="U775" s="130"/>
      <c r="V775" s="130"/>
      <c r="W775" s="81">
        <f>INDEX('Tabla datos 1'!E775:V775,MATCH(DASHBOARD!$B$96,'Tabla datos 1'!$E$1:$V$1,0))</f>
        <v>0</v>
      </c>
      <c r="X775" s="81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79" customFormat="1" x14ac:dyDescent="0.25">
      <c r="A776" s="79">
        <v>775</v>
      </c>
      <c r="B776" s="80">
        <f t="shared" si="12"/>
        <v>46186</v>
      </c>
      <c r="C776" s="85" t="s">
        <v>142</v>
      </c>
      <c r="D776" s="82">
        <v>1</v>
      </c>
      <c r="E776" s="87">
        <f>'BITÁCORA CALIDAD DE AGUA '!AY309</f>
        <v>0</v>
      </c>
      <c r="F776" s="87">
        <f>'BITÁCORA CALIDAD DE AGUA '!BB309</f>
        <v>0</v>
      </c>
      <c r="G776" s="87">
        <f>'BITÁCORA CALIDAD DE AGUA '!BE309</f>
        <v>0</v>
      </c>
      <c r="H776" s="87">
        <f>'BITÁCORA CALIDAD DE AGUA '!BH309</f>
        <v>0</v>
      </c>
      <c r="I776" s="87">
        <f>'BITÁCORA CALIDAD DE AGUA '!BK309</f>
        <v>0</v>
      </c>
      <c r="J776" s="87">
        <f>'BITÁCORA CALIDAD DE AGUA '!BN309</f>
        <v>0</v>
      </c>
      <c r="K776" s="87">
        <f>'BITÁCORA CALIDAD DE AGUA '!BQ309</f>
        <v>0</v>
      </c>
      <c r="L776" s="87">
        <f>'BITÁCORA CALIDAD DE AGUA '!BT309</f>
        <v>0</v>
      </c>
      <c r="M776" s="87">
        <f>'BITÁCORA CALIDAD DE AGUA '!BW309</f>
        <v>0</v>
      </c>
      <c r="N776" s="87">
        <f>'BITÁCORA CALIDAD DE AGUA '!BZ309</f>
        <v>0</v>
      </c>
      <c r="O776" s="87">
        <f>'BITÁCORA CALIDAD DE AGUA '!CC309</f>
        <v>0</v>
      </c>
      <c r="P776" s="81">
        <f>'BITÁCORA CALIDAD DE AGUA '!CF309</f>
        <v>0</v>
      </c>
      <c r="Q776" s="81">
        <f>'BITÁCORA CALIDAD DE AGUA '!CI309</f>
        <v>0</v>
      </c>
      <c r="R776" s="81">
        <f>'BITÁCORA CALIDAD DE AGUA '!CL309</f>
        <v>0</v>
      </c>
      <c r="S776" s="81">
        <f>'BITÁCORA CALIDAD DE AGUA '!CO309</f>
        <v>0</v>
      </c>
      <c r="T776" s="130"/>
      <c r="U776" s="130"/>
      <c r="V776" s="130"/>
      <c r="W776" s="81">
        <f>INDEX('Tabla datos 1'!E776:V776,MATCH(DASHBOARD!$B$96,'Tabla datos 1'!$E$1:$V$1,0))</f>
        <v>0</v>
      </c>
      <c r="X776" s="81">
        <f>INDEX('Tabla datos 1'!E776:V776,MATCH(DASHBOARD!$B$275,'Tabla datos 1'!$E$1:$V$1,0))</f>
        <v>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79" customFormat="1" x14ac:dyDescent="0.25">
      <c r="A777" s="79">
        <v>776</v>
      </c>
      <c r="B777" s="80">
        <f t="shared" si="12"/>
        <v>46186</v>
      </c>
      <c r="C777" s="85" t="s">
        <v>143</v>
      </c>
      <c r="D777" s="82">
        <v>1</v>
      </c>
      <c r="E777" s="87">
        <f>'BITÁCORA CALIDAD DE AGUA '!AY310</f>
        <v>0</v>
      </c>
      <c r="F777" s="87">
        <f>'BITÁCORA CALIDAD DE AGUA '!BB310</f>
        <v>0</v>
      </c>
      <c r="G777" s="87">
        <f>'BITÁCORA CALIDAD DE AGUA '!BE310</f>
        <v>0</v>
      </c>
      <c r="H777" s="87">
        <f>'BITÁCORA CALIDAD DE AGUA '!BH310</f>
        <v>0</v>
      </c>
      <c r="I777" s="87">
        <f>'BITÁCORA CALIDAD DE AGUA '!BK310</f>
        <v>0</v>
      </c>
      <c r="J777" s="87">
        <f>'BITÁCORA CALIDAD DE AGUA '!BN310</f>
        <v>0</v>
      </c>
      <c r="K777" s="87">
        <f>'BITÁCORA CALIDAD DE AGUA '!BQ310</f>
        <v>0</v>
      </c>
      <c r="L777" s="87">
        <f>'BITÁCORA CALIDAD DE AGUA '!BT310</f>
        <v>0</v>
      </c>
      <c r="M777" s="87">
        <f>'BITÁCORA CALIDAD DE AGUA '!BW310</f>
        <v>0</v>
      </c>
      <c r="N777" s="87">
        <f>'BITÁCORA CALIDAD DE AGUA '!BZ310</f>
        <v>0</v>
      </c>
      <c r="O777" s="87">
        <f>'BITÁCORA CALIDAD DE AGUA '!CC310</f>
        <v>0</v>
      </c>
      <c r="P777" s="81">
        <f>'BITÁCORA CALIDAD DE AGUA '!CF310</f>
        <v>0</v>
      </c>
      <c r="Q777" s="81">
        <f>'BITÁCORA CALIDAD DE AGUA '!CI310</f>
        <v>0</v>
      </c>
      <c r="R777" s="81">
        <f>'BITÁCORA CALIDAD DE AGUA '!CL310</f>
        <v>0</v>
      </c>
      <c r="S777" s="81">
        <f>'BITÁCORA CALIDAD DE AGUA '!CO310</f>
        <v>0</v>
      </c>
      <c r="T777" s="130"/>
      <c r="U777" s="130"/>
      <c r="V777" s="130"/>
      <c r="W777" s="81">
        <f>INDEX('Tabla datos 1'!E777:V777,MATCH(DASHBOARD!$B$96,'Tabla datos 1'!$E$1:$V$1,0))</f>
        <v>0</v>
      </c>
      <c r="X777" s="81">
        <f>INDEX('Tabla datos 1'!E777:V777,MATCH(DASHBOARD!$B$275,'Tabla datos 1'!$E$1:$V$1,0))</f>
        <v>0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2" customFormat="1" ht="15.75" thickBot="1" x14ac:dyDescent="0.3">
      <c r="A778" s="79">
        <v>777</v>
      </c>
      <c r="B778" s="80">
        <f t="shared" si="12"/>
        <v>46186</v>
      </c>
      <c r="C778" s="88" t="s">
        <v>144</v>
      </c>
      <c r="D778" s="89">
        <v>1</v>
      </c>
      <c r="E778" s="90">
        <f>'BITÁCORA CALIDAD DE AGUA '!AY311</f>
        <v>0</v>
      </c>
      <c r="F778" s="90">
        <f>'BITÁCORA CALIDAD DE AGUA '!BB311</f>
        <v>0</v>
      </c>
      <c r="G778" s="90">
        <f>'BITÁCORA CALIDAD DE AGUA '!BE311</f>
        <v>0</v>
      </c>
      <c r="H778" s="90">
        <f>'BITÁCORA CALIDAD DE AGUA '!BH311</f>
        <v>0</v>
      </c>
      <c r="I778" s="90">
        <f>'BITÁCORA CALIDAD DE AGUA '!BK311</f>
        <v>0</v>
      </c>
      <c r="J778" s="90">
        <f>'BITÁCORA CALIDAD DE AGUA '!BN311</f>
        <v>0</v>
      </c>
      <c r="K778" s="90">
        <f>'BITÁCORA CALIDAD DE AGUA '!BQ311</f>
        <v>0</v>
      </c>
      <c r="L778" s="90">
        <f>'BITÁCORA CALIDAD DE AGUA '!BT311</f>
        <v>0</v>
      </c>
      <c r="M778" s="90">
        <f>'BITÁCORA CALIDAD DE AGUA '!BW311</f>
        <v>0</v>
      </c>
      <c r="N778" s="90">
        <f>'BITÁCORA CALIDAD DE AGUA '!BZ311</f>
        <v>0</v>
      </c>
      <c r="O778" s="90">
        <f>'BITÁCORA CALIDAD DE AGUA '!CC311</f>
        <v>0</v>
      </c>
      <c r="P778" s="91">
        <f>'BITÁCORA CALIDAD DE AGUA '!CF311</f>
        <v>0</v>
      </c>
      <c r="Q778" s="91">
        <f>'BITÁCORA CALIDAD DE AGUA '!CI311</f>
        <v>0</v>
      </c>
      <c r="R778" s="91">
        <f>'BITÁCORA CALIDAD DE AGUA '!CL311</f>
        <v>0</v>
      </c>
      <c r="S778" s="91">
        <f>'BITÁCORA CALIDAD DE AGUA '!CO311</f>
        <v>0</v>
      </c>
      <c r="T778" s="131"/>
      <c r="U778" s="131"/>
      <c r="V778" s="131"/>
      <c r="W778" s="91">
        <f>INDEX('Tabla datos 1'!E778:V778,MATCH(DASHBOARD!$B$96,'Tabla datos 1'!$E$1:$V$1,0))</f>
        <v>0</v>
      </c>
      <c r="X778" s="91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6" customFormat="1" ht="12.2" customHeight="1" x14ac:dyDescent="0.25">
      <c r="A779" s="79">
        <v>778</v>
      </c>
      <c r="B779" s="97">
        <f t="shared" si="12"/>
        <v>46186</v>
      </c>
      <c r="C779" s="93" t="s">
        <v>125</v>
      </c>
      <c r="D779" s="94">
        <v>2</v>
      </c>
      <c r="E779" s="95">
        <f>'BITÁCORA CALIDAD DE AGUA '!AZ291</f>
        <v>0</v>
      </c>
      <c r="F779" s="95">
        <f>'BITÁCORA CALIDAD DE AGUA '!BC291</f>
        <v>0</v>
      </c>
      <c r="G779" s="95">
        <f>'BITÁCORA CALIDAD DE AGUA '!BF291</f>
        <v>0</v>
      </c>
      <c r="H779" s="95">
        <f>'BITÁCORA CALIDAD DE AGUA '!BI291</f>
        <v>0</v>
      </c>
      <c r="I779" s="95">
        <f>'BITÁCORA CALIDAD DE AGUA '!BL291</f>
        <v>0</v>
      </c>
      <c r="J779" s="95">
        <f>'BITÁCORA CALIDAD DE AGUA '!BO291</f>
        <v>0</v>
      </c>
      <c r="K779" s="95">
        <f>'BITÁCORA CALIDAD DE AGUA '!BR291</f>
        <v>0</v>
      </c>
      <c r="L779" s="95">
        <f>'BITÁCORA CALIDAD DE AGUA '!BU291</f>
        <v>0</v>
      </c>
      <c r="M779" s="95">
        <f>'BITÁCORA CALIDAD DE AGUA '!BX291</f>
        <v>0</v>
      </c>
      <c r="N779" s="95">
        <f>'BITÁCORA CALIDAD DE AGUA '!CA291</f>
        <v>0</v>
      </c>
      <c r="O779" s="95">
        <f>'BITÁCORA CALIDAD DE AGUA '!CD291</f>
        <v>0</v>
      </c>
      <c r="P779" s="93">
        <f>'BITÁCORA CALIDAD DE AGUA '!CG291</f>
        <v>0</v>
      </c>
      <c r="Q779" s="93">
        <f>'BITÁCORA CALIDAD DE AGUA '!CJ291</f>
        <v>0</v>
      </c>
      <c r="R779" s="93">
        <f>'BITÁCORA CALIDAD DE AGUA '!CM291</f>
        <v>0</v>
      </c>
      <c r="S779" s="93">
        <f>'BITÁCORA CALIDAD DE AGUA '!CP291</f>
        <v>0</v>
      </c>
      <c r="T779" s="132"/>
      <c r="U779" s="132"/>
      <c r="V779" s="132"/>
      <c r="W779" s="93">
        <f>INDEX('Tabla datos 1'!E779:V779,MATCH(DASHBOARD!$B$96,'Tabla datos 1'!$E$1:$V$1,0))</f>
        <v>0</v>
      </c>
      <c r="X779" s="93">
        <f>INDEX('Tabla datos 1'!E779:V779,MATCH(DASHBOARD!$B$275,'Tabla datos 1'!$E$1:$V$1,0))</f>
        <v>0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6" customFormat="1" ht="12.2" customHeight="1" x14ac:dyDescent="0.25">
      <c r="A780" s="79">
        <v>779</v>
      </c>
      <c r="B780" s="97">
        <f t="shared" si="12"/>
        <v>46186</v>
      </c>
      <c r="C780" s="98" t="s">
        <v>8</v>
      </c>
      <c r="D780" s="99">
        <v>2</v>
      </c>
      <c r="E780" s="100">
        <f>'BITÁCORA CALIDAD DE AGUA '!AZ292</f>
        <v>0</v>
      </c>
      <c r="F780" s="100">
        <f>'BITÁCORA CALIDAD DE AGUA '!BC292</f>
        <v>0</v>
      </c>
      <c r="G780" s="100">
        <f>'BITÁCORA CALIDAD DE AGUA '!BF292</f>
        <v>0</v>
      </c>
      <c r="H780" s="100">
        <f>'BITÁCORA CALIDAD DE AGUA '!BI292</f>
        <v>0</v>
      </c>
      <c r="I780" s="100">
        <f>'BITÁCORA CALIDAD DE AGUA '!BL292</f>
        <v>0</v>
      </c>
      <c r="J780" s="100">
        <f>'BITÁCORA CALIDAD DE AGUA '!BO292</f>
        <v>0</v>
      </c>
      <c r="K780" s="100">
        <f>'BITÁCORA CALIDAD DE AGUA '!BR292</f>
        <v>0</v>
      </c>
      <c r="L780" s="100">
        <f>'BITÁCORA CALIDAD DE AGUA '!BU292</f>
        <v>0</v>
      </c>
      <c r="M780" s="100">
        <f>'BITÁCORA CALIDAD DE AGUA '!BX292</f>
        <v>0</v>
      </c>
      <c r="N780" s="100">
        <f>'BITÁCORA CALIDAD DE AGUA '!CA292</f>
        <v>0</v>
      </c>
      <c r="O780" s="100">
        <f>'BITÁCORA CALIDAD DE AGUA '!CD292</f>
        <v>0</v>
      </c>
      <c r="P780" s="101">
        <f>'BITÁCORA CALIDAD DE AGUA '!CG292</f>
        <v>0</v>
      </c>
      <c r="Q780" s="101">
        <f>'BITÁCORA CALIDAD DE AGUA '!CJ292</f>
        <v>0</v>
      </c>
      <c r="R780" s="101">
        <f>'BITÁCORA CALIDAD DE AGUA '!CM292</f>
        <v>0</v>
      </c>
      <c r="S780" s="101">
        <f>'BITÁCORA CALIDAD DE AGUA '!CP292</f>
        <v>0</v>
      </c>
      <c r="T780" s="133"/>
      <c r="U780" s="133"/>
      <c r="V780" s="133"/>
      <c r="W780" s="101">
        <f>INDEX('Tabla datos 1'!E780:V780,MATCH(DASHBOARD!$B$96,'Tabla datos 1'!$E$1:$V$1,0))</f>
        <v>0</v>
      </c>
      <c r="X780" s="101">
        <f>INDEX('Tabla datos 1'!E780:V780,MATCH(DASHBOARD!$B$275,'Tabla datos 1'!$E$1:$V$1,0))</f>
        <v>0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6" customFormat="1" ht="12.2" customHeight="1" x14ac:dyDescent="0.25">
      <c r="A781" s="79">
        <v>780</v>
      </c>
      <c r="B781" s="97">
        <f t="shared" si="12"/>
        <v>46186</v>
      </c>
      <c r="C781" s="102" t="s">
        <v>126</v>
      </c>
      <c r="D781" s="99">
        <v>2</v>
      </c>
      <c r="E781" s="103">
        <f>'BITÁCORA CALIDAD DE AGUA '!AZ293</f>
        <v>0</v>
      </c>
      <c r="F781" s="103">
        <f>'BITÁCORA CALIDAD DE AGUA '!BC293</f>
        <v>0</v>
      </c>
      <c r="G781" s="103">
        <f>'BITÁCORA CALIDAD DE AGUA '!BF293</f>
        <v>0</v>
      </c>
      <c r="H781" s="103">
        <f>'BITÁCORA CALIDAD DE AGUA '!BI293</f>
        <v>0</v>
      </c>
      <c r="I781" s="103">
        <f>'BITÁCORA CALIDAD DE AGUA '!BL293</f>
        <v>0</v>
      </c>
      <c r="J781" s="103">
        <f>'BITÁCORA CALIDAD DE AGUA '!BO293</f>
        <v>0</v>
      </c>
      <c r="K781" s="103">
        <f>'BITÁCORA CALIDAD DE AGUA '!BR293</f>
        <v>0</v>
      </c>
      <c r="L781" s="103">
        <f>'BITÁCORA CALIDAD DE AGUA '!BU293</f>
        <v>0</v>
      </c>
      <c r="M781" s="103">
        <f>'BITÁCORA CALIDAD DE AGUA '!BX293</f>
        <v>0</v>
      </c>
      <c r="N781" s="103">
        <f>'BITÁCORA CALIDAD DE AGUA '!CA293</f>
        <v>0</v>
      </c>
      <c r="O781" s="103">
        <f>'BITÁCORA CALIDAD DE AGUA '!CD293</f>
        <v>0</v>
      </c>
      <c r="P781" s="102">
        <f>'BITÁCORA CALIDAD DE AGUA '!CG293</f>
        <v>0</v>
      </c>
      <c r="Q781" s="102">
        <f>'BITÁCORA CALIDAD DE AGUA '!CJ293</f>
        <v>0</v>
      </c>
      <c r="R781" s="102">
        <f>'BITÁCORA CALIDAD DE AGUA '!CM293</f>
        <v>0</v>
      </c>
      <c r="S781" s="102">
        <f>'BITÁCORA CALIDAD DE AGUA '!CP293</f>
        <v>0</v>
      </c>
      <c r="T781" s="134"/>
      <c r="U781" s="134"/>
      <c r="V781" s="134"/>
      <c r="W781" s="102">
        <f>INDEX('Tabla datos 1'!E781:V781,MATCH(DASHBOARD!$B$96,'Tabla datos 1'!$E$1:$V$1,0))</f>
        <v>0</v>
      </c>
      <c r="X781" s="102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6" customFormat="1" ht="12.2" customHeight="1" x14ac:dyDescent="0.25">
      <c r="A782" s="79">
        <v>781</v>
      </c>
      <c r="B782" s="97">
        <f t="shared" si="12"/>
        <v>46186</v>
      </c>
      <c r="C782" s="102" t="s">
        <v>127</v>
      </c>
      <c r="D782" s="99">
        <v>2</v>
      </c>
      <c r="E782" s="104">
        <f>'BITÁCORA CALIDAD DE AGUA '!AZ294</f>
        <v>0</v>
      </c>
      <c r="F782" s="104">
        <f>'BITÁCORA CALIDAD DE AGUA '!BC294</f>
        <v>0</v>
      </c>
      <c r="G782" s="104">
        <f>'BITÁCORA CALIDAD DE AGUA '!BF294</f>
        <v>0</v>
      </c>
      <c r="H782" s="104">
        <f>'BITÁCORA CALIDAD DE AGUA '!BI294</f>
        <v>0</v>
      </c>
      <c r="I782" s="104">
        <f>'BITÁCORA CALIDAD DE AGUA '!BL294</f>
        <v>0</v>
      </c>
      <c r="J782" s="104">
        <f>'BITÁCORA CALIDAD DE AGUA '!BO294</f>
        <v>0</v>
      </c>
      <c r="K782" s="104">
        <f>'BITÁCORA CALIDAD DE AGUA '!BR294</f>
        <v>0</v>
      </c>
      <c r="L782" s="104">
        <f>'BITÁCORA CALIDAD DE AGUA '!BU294</f>
        <v>0</v>
      </c>
      <c r="M782" s="104">
        <f>'BITÁCORA CALIDAD DE AGUA '!BX294</f>
        <v>0</v>
      </c>
      <c r="N782" s="104">
        <f>'BITÁCORA CALIDAD DE AGUA '!CA294</f>
        <v>0</v>
      </c>
      <c r="O782" s="104">
        <f>'BITÁCORA CALIDAD DE AGUA '!CD294</f>
        <v>0</v>
      </c>
      <c r="P782" s="98">
        <f>'BITÁCORA CALIDAD DE AGUA '!CG294</f>
        <v>0</v>
      </c>
      <c r="Q782" s="98">
        <f>'BITÁCORA CALIDAD DE AGUA '!CJ294</f>
        <v>0</v>
      </c>
      <c r="R782" s="98">
        <f>'BITÁCORA CALIDAD DE AGUA '!CM294</f>
        <v>0</v>
      </c>
      <c r="S782" s="98">
        <f>'BITÁCORA CALIDAD DE AGUA '!CP294</f>
        <v>0</v>
      </c>
      <c r="T782" s="135"/>
      <c r="U782" s="135"/>
      <c r="V782" s="135"/>
      <c r="W782" s="98">
        <f>INDEX('Tabla datos 1'!E782:V782,MATCH(DASHBOARD!$B$96,'Tabla datos 1'!$E$1:$V$1,0))</f>
        <v>0</v>
      </c>
      <c r="X782" s="98">
        <f>INDEX('Tabla datos 1'!E782:V782,MATCH(DASHBOARD!$B$275,'Tabla datos 1'!$E$1:$V$1,0))</f>
        <v>0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6" customFormat="1" ht="12.2" customHeight="1" x14ac:dyDescent="0.25">
      <c r="A783" s="79">
        <v>782</v>
      </c>
      <c r="B783" s="97">
        <f t="shared" si="12"/>
        <v>46186</v>
      </c>
      <c r="C783" s="102" t="s">
        <v>128</v>
      </c>
      <c r="D783" s="99">
        <v>2</v>
      </c>
      <c r="E783" s="104">
        <f>'BITÁCORA CALIDAD DE AGUA '!AZ295</f>
        <v>0</v>
      </c>
      <c r="F783" s="104">
        <f>'BITÁCORA CALIDAD DE AGUA '!BC295</f>
        <v>0</v>
      </c>
      <c r="G783" s="104">
        <f>'BITÁCORA CALIDAD DE AGUA '!BF295</f>
        <v>0</v>
      </c>
      <c r="H783" s="104">
        <f>'BITÁCORA CALIDAD DE AGUA '!BI295</f>
        <v>0</v>
      </c>
      <c r="I783" s="104">
        <f>'BITÁCORA CALIDAD DE AGUA '!BL295</f>
        <v>0</v>
      </c>
      <c r="J783" s="104">
        <f>'BITÁCORA CALIDAD DE AGUA '!BO295</f>
        <v>0</v>
      </c>
      <c r="K783" s="104">
        <f>'BITÁCORA CALIDAD DE AGUA '!BR295</f>
        <v>0</v>
      </c>
      <c r="L783" s="104">
        <f>'BITÁCORA CALIDAD DE AGUA '!BU295</f>
        <v>0</v>
      </c>
      <c r="M783" s="104">
        <f>'BITÁCORA CALIDAD DE AGUA '!BX295</f>
        <v>0</v>
      </c>
      <c r="N783" s="104">
        <f>'BITÁCORA CALIDAD DE AGUA '!CA295</f>
        <v>0</v>
      </c>
      <c r="O783" s="104">
        <f>'BITÁCORA CALIDAD DE AGUA '!CD295</f>
        <v>0</v>
      </c>
      <c r="P783" s="98">
        <f>'BITÁCORA CALIDAD DE AGUA '!CG295</f>
        <v>0</v>
      </c>
      <c r="Q783" s="98">
        <f>'BITÁCORA CALIDAD DE AGUA '!CJ295</f>
        <v>0</v>
      </c>
      <c r="R783" s="98">
        <f>'BITÁCORA CALIDAD DE AGUA '!CM295</f>
        <v>0</v>
      </c>
      <c r="S783" s="98">
        <f>'BITÁCORA CALIDAD DE AGUA '!CP295</f>
        <v>0</v>
      </c>
      <c r="T783" s="135"/>
      <c r="U783" s="135"/>
      <c r="V783" s="135"/>
      <c r="W783" s="98">
        <f>INDEX('Tabla datos 1'!E783:V783,MATCH(DASHBOARD!$B$96,'Tabla datos 1'!$E$1:$V$1,0))</f>
        <v>0</v>
      </c>
      <c r="X783" s="98">
        <f>INDEX('Tabla datos 1'!E783:V783,MATCH(DASHBOARD!$B$275,'Tabla datos 1'!$E$1:$V$1,0))</f>
        <v>0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6" customFormat="1" ht="12.2" customHeight="1" x14ac:dyDescent="0.25">
      <c r="A784" s="79">
        <v>783</v>
      </c>
      <c r="B784" s="97">
        <f t="shared" si="12"/>
        <v>46186</v>
      </c>
      <c r="C784" s="102" t="s">
        <v>129</v>
      </c>
      <c r="D784" s="99">
        <v>2</v>
      </c>
      <c r="E784" s="104">
        <f>'BITÁCORA CALIDAD DE AGUA '!AZ296</f>
        <v>0</v>
      </c>
      <c r="F784" s="104">
        <f>'BITÁCORA CALIDAD DE AGUA '!BC296</f>
        <v>0</v>
      </c>
      <c r="G784" s="104">
        <f>'BITÁCORA CALIDAD DE AGUA '!BF296</f>
        <v>0</v>
      </c>
      <c r="H784" s="104">
        <f>'BITÁCORA CALIDAD DE AGUA '!BI296</f>
        <v>0</v>
      </c>
      <c r="I784" s="104">
        <f>'BITÁCORA CALIDAD DE AGUA '!BL296</f>
        <v>0</v>
      </c>
      <c r="J784" s="104">
        <f>'BITÁCORA CALIDAD DE AGUA '!BO296</f>
        <v>0</v>
      </c>
      <c r="K784" s="104">
        <f>'BITÁCORA CALIDAD DE AGUA '!BR296</f>
        <v>0</v>
      </c>
      <c r="L784" s="104">
        <f>'BITÁCORA CALIDAD DE AGUA '!BU296</f>
        <v>0</v>
      </c>
      <c r="M784" s="104">
        <f>'BITÁCORA CALIDAD DE AGUA '!BX296</f>
        <v>0</v>
      </c>
      <c r="N784" s="104">
        <f>'BITÁCORA CALIDAD DE AGUA '!CA296</f>
        <v>0</v>
      </c>
      <c r="O784" s="104">
        <f>'BITÁCORA CALIDAD DE AGUA '!CD296</f>
        <v>0</v>
      </c>
      <c r="P784" s="98">
        <f>'BITÁCORA CALIDAD DE AGUA '!CG296</f>
        <v>0</v>
      </c>
      <c r="Q784" s="98">
        <f>'BITÁCORA CALIDAD DE AGUA '!CJ296</f>
        <v>0</v>
      </c>
      <c r="R784" s="98">
        <f>'BITÁCORA CALIDAD DE AGUA '!CM296</f>
        <v>0</v>
      </c>
      <c r="S784" s="98">
        <f>'BITÁCORA CALIDAD DE AGUA '!CP296</f>
        <v>0</v>
      </c>
      <c r="T784" s="135"/>
      <c r="U784" s="135"/>
      <c r="V784" s="135"/>
      <c r="W784" s="98">
        <f>INDEX('Tabla datos 1'!E784:V784,MATCH(DASHBOARD!$B$96,'Tabla datos 1'!$E$1:$V$1,0))</f>
        <v>0</v>
      </c>
      <c r="X784" s="98">
        <f>INDEX('Tabla datos 1'!E784:V784,MATCH(DASHBOARD!$B$275,'Tabla datos 1'!$E$1:$V$1,0))</f>
        <v>0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6" customFormat="1" ht="12.2" customHeight="1" x14ac:dyDescent="0.25">
      <c r="A785" s="79">
        <v>784</v>
      </c>
      <c r="B785" s="97">
        <f t="shared" si="12"/>
        <v>46186</v>
      </c>
      <c r="C785" s="102" t="s">
        <v>130</v>
      </c>
      <c r="D785" s="99">
        <v>2</v>
      </c>
      <c r="E785" s="104">
        <f>'BITÁCORA CALIDAD DE AGUA '!AZ297</f>
        <v>0</v>
      </c>
      <c r="F785" s="104">
        <f>'BITÁCORA CALIDAD DE AGUA '!BC297</f>
        <v>0</v>
      </c>
      <c r="G785" s="104">
        <f>'BITÁCORA CALIDAD DE AGUA '!BF297</f>
        <v>0</v>
      </c>
      <c r="H785" s="104">
        <f>'BITÁCORA CALIDAD DE AGUA '!BI297</f>
        <v>0</v>
      </c>
      <c r="I785" s="104">
        <f>'BITÁCORA CALIDAD DE AGUA '!BL297</f>
        <v>0</v>
      </c>
      <c r="J785" s="104">
        <f>'BITÁCORA CALIDAD DE AGUA '!BO297</f>
        <v>0</v>
      </c>
      <c r="K785" s="104">
        <f>'BITÁCORA CALIDAD DE AGUA '!BR297</f>
        <v>0</v>
      </c>
      <c r="L785" s="104">
        <f>'BITÁCORA CALIDAD DE AGUA '!BU297</f>
        <v>0</v>
      </c>
      <c r="M785" s="104">
        <f>'BITÁCORA CALIDAD DE AGUA '!BX297</f>
        <v>0</v>
      </c>
      <c r="N785" s="104">
        <f>'BITÁCORA CALIDAD DE AGUA '!CA297</f>
        <v>0</v>
      </c>
      <c r="O785" s="104">
        <f>'BITÁCORA CALIDAD DE AGUA '!CD297</f>
        <v>0</v>
      </c>
      <c r="P785" s="98">
        <f>'BITÁCORA CALIDAD DE AGUA '!CG297</f>
        <v>0</v>
      </c>
      <c r="Q785" s="98">
        <f>'BITÁCORA CALIDAD DE AGUA '!CJ297</f>
        <v>0</v>
      </c>
      <c r="R785" s="98">
        <f>'BITÁCORA CALIDAD DE AGUA '!CM297</f>
        <v>0</v>
      </c>
      <c r="S785" s="98">
        <f>'BITÁCORA CALIDAD DE AGUA '!CP297</f>
        <v>0</v>
      </c>
      <c r="T785" s="135"/>
      <c r="U785" s="135"/>
      <c r="V785" s="135"/>
      <c r="W785" s="98">
        <f>INDEX('Tabla datos 1'!E785:V785,MATCH(DASHBOARD!$B$96,'Tabla datos 1'!$E$1:$V$1,0))</f>
        <v>0</v>
      </c>
      <c r="X785" s="98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6" customFormat="1" ht="12.2" customHeight="1" x14ac:dyDescent="0.25">
      <c r="A786" s="79">
        <v>785</v>
      </c>
      <c r="B786" s="97">
        <f t="shared" si="12"/>
        <v>46186</v>
      </c>
      <c r="C786" s="102" t="s">
        <v>131</v>
      </c>
      <c r="D786" s="99">
        <v>2</v>
      </c>
      <c r="E786" s="104">
        <f>'BITÁCORA CALIDAD DE AGUA '!AZ298</f>
        <v>0</v>
      </c>
      <c r="F786" s="104">
        <f>'BITÁCORA CALIDAD DE AGUA '!BC298</f>
        <v>0</v>
      </c>
      <c r="G786" s="104">
        <f>'BITÁCORA CALIDAD DE AGUA '!BF298</f>
        <v>0</v>
      </c>
      <c r="H786" s="104">
        <f>'BITÁCORA CALIDAD DE AGUA '!BI298</f>
        <v>0</v>
      </c>
      <c r="I786" s="104">
        <f>'BITÁCORA CALIDAD DE AGUA '!BL298</f>
        <v>0</v>
      </c>
      <c r="J786" s="104">
        <f>'BITÁCORA CALIDAD DE AGUA '!BO298</f>
        <v>0</v>
      </c>
      <c r="K786" s="104">
        <f>'BITÁCORA CALIDAD DE AGUA '!BR298</f>
        <v>0</v>
      </c>
      <c r="L786" s="104">
        <f>'BITÁCORA CALIDAD DE AGUA '!BU298</f>
        <v>0</v>
      </c>
      <c r="M786" s="104">
        <f>'BITÁCORA CALIDAD DE AGUA '!BX298</f>
        <v>0</v>
      </c>
      <c r="N786" s="104">
        <f>'BITÁCORA CALIDAD DE AGUA '!CA298</f>
        <v>0</v>
      </c>
      <c r="O786" s="104">
        <f>'BITÁCORA CALIDAD DE AGUA '!CD298</f>
        <v>0</v>
      </c>
      <c r="P786" s="98">
        <f>'BITÁCORA CALIDAD DE AGUA '!CG298</f>
        <v>0</v>
      </c>
      <c r="Q786" s="98">
        <f>'BITÁCORA CALIDAD DE AGUA '!CJ298</f>
        <v>0</v>
      </c>
      <c r="R786" s="98">
        <f>'BITÁCORA CALIDAD DE AGUA '!CM298</f>
        <v>0</v>
      </c>
      <c r="S786" s="98">
        <f>'BITÁCORA CALIDAD DE AGUA '!CP298</f>
        <v>0</v>
      </c>
      <c r="T786" s="135"/>
      <c r="U786" s="135"/>
      <c r="V786" s="135"/>
      <c r="W786" s="98">
        <f>INDEX('Tabla datos 1'!E786:V786,MATCH(DASHBOARD!$B$96,'Tabla datos 1'!$E$1:$V$1,0))</f>
        <v>0</v>
      </c>
      <c r="X786" s="98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6" customFormat="1" ht="12.2" customHeight="1" x14ac:dyDescent="0.25">
      <c r="A787" s="79">
        <v>786</v>
      </c>
      <c r="B787" s="97">
        <f t="shared" si="12"/>
        <v>46186</v>
      </c>
      <c r="C787" s="102" t="s">
        <v>132</v>
      </c>
      <c r="D787" s="99">
        <v>2</v>
      </c>
      <c r="E787" s="104">
        <f>'BITÁCORA CALIDAD DE AGUA '!AZ299</f>
        <v>0</v>
      </c>
      <c r="F787" s="104">
        <f>'BITÁCORA CALIDAD DE AGUA '!BC299</f>
        <v>0</v>
      </c>
      <c r="G787" s="104">
        <f>'BITÁCORA CALIDAD DE AGUA '!BF299</f>
        <v>0</v>
      </c>
      <c r="H787" s="104">
        <f>'BITÁCORA CALIDAD DE AGUA '!BI299</f>
        <v>0</v>
      </c>
      <c r="I787" s="104">
        <f>'BITÁCORA CALIDAD DE AGUA '!BL299</f>
        <v>0</v>
      </c>
      <c r="J787" s="104">
        <f>'BITÁCORA CALIDAD DE AGUA '!BO299</f>
        <v>0</v>
      </c>
      <c r="K787" s="104">
        <f>'BITÁCORA CALIDAD DE AGUA '!BR299</f>
        <v>0</v>
      </c>
      <c r="L787" s="104">
        <f>'BITÁCORA CALIDAD DE AGUA '!BU299</f>
        <v>0</v>
      </c>
      <c r="M787" s="104">
        <f>'BITÁCORA CALIDAD DE AGUA '!BX299</f>
        <v>0</v>
      </c>
      <c r="N787" s="104">
        <f>'BITÁCORA CALIDAD DE AGUA '!CA299</f>
        <v>0</v>
      </c>
      <c r="O787" s="104">
        <f>'BITÁCORA CALIDAD DE AGUA '!CD299</f>
        <v>0</v>
      </c>
      <c r="P787" s="98">
        <f>'BITÁCORA CALIDAD DE AGUA '!CG299</f>
        <v>0</v>
      </c>
      <c r="Q787" s="98">
        <f>'BITÁCORA CALIDAD DE AGUA '!CJ299</f>
        <v>0</v>
      </c>
      <c r="R787" s="98">
        <f>'BITÁCORA CALIDAD DE AGUA '!CM299</f>
        <v>0</v>
      </c>
      <c r="S787" s="98">
        <f>'BITÁCORA CALIDAD DE AGUA '!CP299</f>
        <v>0</v>
      </c>
      <c r="T787" s="135"/>
      <c r="U787" s="135"/>
      <c r="V787" s="135"/>
      <c r="W787" s="98">
        <f>INDEX('Tabla datos 1'!E787:V787,MATCH(DASHBOARD!$B$96,'Tabla datos 1'!$E$1:$V$1,0))</f>
        <v>0</v>
      </c>
      <c r="X787" s="98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6" customFormat="1" ht="12.2" customHeight="1" x14ac:dyDescent="0.25">
      <c r="A788" s="79">
        <v>787</v>
      </c>
      <c r="B788" s="97">
        <f t="shared" si="12"/>
        <v>46186</v>
      </c>
      <c r="C788" s="102" t="s">
        <v>133</v>
      </c>
      <c r="D788" s="99">
        <v>2</v>
      </c>
      <c r="E788" s="104">
        <f>'BITÁCORA CALIDAD DE AGUA '!AZ300</f>
        <v>0</v>
      </c>
      <c r="F788" s="104">
        <f>'BITÁCORA CALIDAD DE AGUA '!BC300</f>
        <v>0</v>
      </c>
      <c r="G788" s="104">
        <f>'BITÁCORA CALIDAD DE AGUA '!BF300</f>
        <v>0</v>
      </c>
      <c r="H788" s="104">
        <f>'BITÁCORA CALIDAD DE AGUA '!BI300</f>
        <v>0</v>
      </c>
      <c r="I788" s="104">
        <f>'BITÁCORA CALIDAD DE AGUA '!BL300</f>
        <v>0</v>
      </c>
      <c r="J788" s="104">
        <f>'BITÁCORA CALIDAD DE AGUA '!BO300</f>
        <v>0</v>
      </c>
      <c r="K788" s="104">
        <f>'BITÁCORA CALIDAD DE AGUA '!BR300</f>
        <v>0</v>
      </c>
      <c r="L788" s="104">
        <f>'BITÁCORA CALIDAD DE AGUA '!BU300</f>
        <v>0</v>
      </c>
      <c r="M788" s="104">
        <f>'BITÁCORA CALIDAD DE AGUA '!BX300</f>
        <v>0</v>
      </c>
      <c r="N788" s="104">
        <f>'BITÁCORA CALIDAD DE AGUA '!CA300</f>
        <v>0</v>
      </c>
      <c r="O788" s="104">
        <f>'BITÁCORA CALIDAD DE AGUA '!CD300</f>
        <v>0</v>
      </c>
      <c r="P788" s="98">
        <f>'BITÁCORA CALIDAD DE AGUA '!CG300</f>
        <v>0</v>
      </c>
      <c r="Q788" s="98">
        <f>'BITÁCORA CALIDAD DE AGUA '!CJ300</f>
        <v>0</v>
      </c>
      <c r="R788" s="98">
        <f>'BITÁCORA CALIDAD DE AGUA '!CM300</f>
        <v>0</v>
      </c>
      <c r="S788" s="98">
        <f>'BITÁCORA CALIDAD DE AGUA '!CP300</f>
        <v>0</v>
      </c>
      <c r="T788" s="135"/>
      <c r="U788" s="135"/>
      <c r="V788" s="135"/>
      <c r="W788" s="98">
        <f>INDEX('Tabla datos 1'!E788:V788,MATCH(DASHBOARD!$B$96,'Tabla datos 1'!$E$1:$V$1,0))</f>
        <v>0</v>
      </c>
      <c r="X788" s="98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6" customFormat="1" ht="12.2" customHeight="1" x14ac:dyDescent="0.25">
      <c r="A789" s="79">
        <v>788</v>
      </c>
      <c r="B789" s="97">
        <f t="shared" si="12"/>
        <v>46186</v>
      </c>
      <c r="C789" s="102" t="s">
        <v>134</v>
      </c>
      <c r="D789" s="99">
        <v>2</v>
      </c>
      <c r="E789" s="104">
        <f>'BITÁCORA CALIDAD DE AGUA '!AZ301</f>
        <v>0</v>
      </c>
      <c r="F789" s="104">
        <f>'BITÁCORA CALIDAD DE AGUA '!BC301</f>
        <v>0</v>
      </c>
      <c r="G789" s="104">
        <f>'BITÁCORA CALIDAD DE AGUA '!BF301</f>
        <v>0</v>
      </c>
      <c r="H789" s="104">
        <f>'BITÁCORA CALIDAD DE AGUA '!BI301</f>
        <v>0</v>
      </c>
      <c r="I789" s="104">
        <f>'BITÁCORA CALIDAD DE AGUA '!BL301</f>
        <v>0</v>
      </c>
      <c r="J789" s="104">
        <f>'BITÁCORA CALIDAD DE AGUA '!BO301</f>
        <v>0</v>
      </c>
      <c r="K789" s="104">
        <f>'BITÁCORA CALIDAD DE AGUA '!BR301</f>
        <v>0</v>
      </c>
      <c r="L789" s="104">
        <f>'BITÁCORA CALIDAD DE AGUA '!BU301</f>
        <v>0</v>
      </c>
      <c r="M789" s="104">
        <f>'BITÁCORA CALIDAD DE AGUA '!BX301</f>
        <v>0</v>
      </c>
      <c r="N789" s="104">
        <f>'BITÁCORA CALIDAD DE AGUA '!CA301</f>
        <v>0</v>
      </c>
      <c r="O789" s="104">
        <f>'BITÁCORA CALIDAD DE AGUA '!CD301</f>
        <v>0</v>
      </c>
      <c r="P789" s="98">
        <f>'BITÁCORA CALIDAD DE AGUA '!CG301</f>
        <v>0</v>
      </c>
      <c r="Q789" s="98">
        <f>'BITÁCORA CALIDAD DE AGUA '!CJ301</f>
        <v>0</v>
      </c>
      <c r="R789" s="98">
        <f>'BITÁCORA CALIDAD DE AGUA '!CM301</f>
        <v>0</v>
      </c>
      <c r="S789" s="98">
        <f>'BITÁCORA CALIDAD DE AGUA '!CP301</f>
        <v>0</v>
      </c>
      <c r="T789" s="135"/>
      <c r="U789" s="135"/>
      <c r="V789" s="135"/>
      <c r="W789" s="98">
        <f>INDEX('Tabla datos 1'!E789:V789,MATCH(DASHBOARD!$B$96,'Tabla datos 1'!$E$1:$V$1,0))</f>
        <v>0</v>
      </c>
      <c r="X789" s="98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6" customFormat="1" ht="12.2" customHeight="1" x14ac:dyDescent="0.25">
      <c r="A790" s="79">
        <v>789</v>
      </c>
      <c r="B790" s="97">
        <f t="shared" si="12"/>
        <v>46186</v>
      </c>
      <c r="C790" s="102" t="s">
        <v>135</v>
      </c>
      <c r="D790" s="99">
        <v>2</v>
      </c>
      <c r="E790" s="104">
        <f>'BITÁCORA CALIDAD DE AGUA '!AZ302</f>
        <v>0</v>
      </c>
      <c r="F790" s="104">
        <f>'BITÁCORA CALIDAD DE AGUA '!BC302</f>
        <v>0</v>
      </c>
      <c r="G790" s="104">
        <f>'BITÁCORA CALIDAD DE AGUA '!BF302</f>
        <v>0</v>
      </c>
      <c r="H790" s="104">
        <f>'BITÁCORA CALIDAD DE AGUA '!BI302</f>
        <v>0</v>
      </c>
      <c r="I790" s="104">
        <f>'BITÁCORA CALIDAD DE AGUA '!BL302</f>
        <v>0</v>
      </c>
      <c r="J790" s="104">
        <f>'BITÁCORA CALIDAD DE AGUA '!BO302</f>
        <v>0</v>
      </c>
      <c r="K790" s="104">
        <f>'BITÁCORA CALIDAD DE AGUA '!BR302</f>
        <v>0</v>
      </c>
      <c r="L790" s="104">
        <f>'BITÁCORA CALIDAD DE AGUA '!BU302</f>
        <v>0</v>
      </c>
      <c r="M790" s="104">
        <f>'BITÁCORA CALIDAD DE AGUA '!BX302</f>
        <v>0</v>
      </c>
      <c r="N790" s="104">
        <f>'BITÁCORA CALIDAD DE AGUA '!CA302</f>
        <v>0</v>
      </c>
      <c r="O790" s="104">
        <f>'BITÁCORA CALIDAD DE AGUA '!CD302</f>
        <v>0</v>
      </c>
      <c r="P790" s="98">
        <f>'BITÁCORA CALIDAD DE AGUA '!CG302</f>
        <v>0</v>
      </c>
      <c r="Q790" s="98">
        <f>'BITÁCORA CALIDAD DE AGUA '!CJ302</f>
        <v>0</v>
      </c>
      <c r="R790" s="98">
        <f>'BITÁCORA CALIDAD DE AGUA '!CM302</f>
        <v>0</v>
      </c>
      <c r="S790" s="98">
        <f>'BITÁCORA CALIDAD DE AGUA '!CP302</f>
        <v>0</v>
      </c>
      <c r="T790" s="135"/>
      <c r="U790" s="135"/>
      <c r="V790" s="135"/>
      <c r="W790" s="98">
        <f>INDEX('Tabla datos 1'!E790:V790,MATCH(DASHBOARD!$B$96,'Tabla datos 1'!$E$1:$V$1,0))</f>
        <v>0</v>
      </c>
      <c r="X790" s="98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6" customFormat="1" ht="12.2" customHeight="1" x14ac:dyDescent="0.25">
      <c r="A791" s="79">
        <v>790</v>
      </c>
      <c r="B791" s="97">
        <f t="shared" si="12"/>
        <v>46186</v>
      </c>
      <c r="C791" s="102" t="s">
        <v>136</v>
      </c>
      <c r="D791" s="99">
        <v>2</v>
      </c>
      <c r="E791" s="104">
        <f>'BITÁCORA CALIDAD DE AGUA '!AZ303</f>
        <v>0</v>
      </c>
      <c r="F791" s="104">
        <f>'BITÁCORA CALIDAD DE AGUA '!BC303</f>
        <v>0</v>
      </c>
      <c r="G791" s="104">
        <f>'BITÁCORA CALIDAD DE AGUA '!BF303</f>
        <v>0</v>
      </c>
      <c r="H791" s="104">
        <f>'BITÁCORA CALIDAD DE AGUA '!BI303</f>
        <v>0</v>
      </c>
      <c r="I791" s="104">
        <f>'BITÁCORA CALIDAD DE AGUA '!BL303</f>
        <v>0</v>
      </c>
      <c r="J791" s="104">
        <f>'BITÁCORA CALIDAD DE AGUA '!BO303</f>
        <v>0</v>
      </c>
      <c r="K791" s="104">
        <f>'BITÁCORA CALIDAD DE AGUA '!BR303</f>
        <v>0</v>
      </c>
      <c r="L791" s="104">
        <f>'BITÁCORA CALIDAD DE AGUA '!BU303</f>
        <v>0</v>
      </c>
      <c r="M791" s="104">
        <f>'BITÁCORA CALIDAD DE AGUA '!BX303</f>
        <v>0</v>
      </c>
      <c r="N791" s="104">
        <f>'BITÁCORA CALIDAD DE AGUA '!CA303</f>
        <v>0</v>
      </c>
      <c r="O791" s="104">
        <f>'BITÁCORA CALIDAD DE AGUA '!CD303</f>
        <v>0</v>
      </c>
      <c r="P791" s="98">
        <f>'BITÁCORA CALIDAD DE AGUA '!CG303</f>
        <v>0</v>
      </c>
      <c r="Q791" s="98">
        <f>'BITÁCORA CALIDAD DE AGUA '!CJ303</f>
        <v>0</v>
      </c>
      <c r="R791" s="98">
        <f>'BITÁCORA CALIDAD DE AGUA '!CM303</f>
        <v>0</v>
      </c>
      <c r="S791" s="98">
        <f>'BITÁCORA CALIDAD DE AGUA '!CP303</f>
        <v>0</v>
      </c>
      <c r="T791" s="135"/>
      <c r="U791" s="135"/>
      <c r="V791" s="135"/>
      <c r="W791" s="98">
        <f>INDEX('Tabla datos 1'!E791:V791,MATCH(DASHBOARD!$B$96,'Tabla datos 1'!$E$1:$V$1,0))</f>
        <v>0</v>
      </c>
      <c r="X791" s="98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6" customFormat="1" ht="12.2" customHeight="1" x14ac:dyDescent="0.25">
      <c r="A792" s="79">
        <v>791</v>
      </c>
      <c r="B792" s="97">
        <f t="shared" si="12"/>
        <v>46186</v>
      </c>
      <c r="C792" s="102" t="s">
        <v>137</v>
      </c>
      <c r="D792" s="99">
        <v>2</v>
      </c>
      <c r="E792" s="104">
        <f>'BITÁCORA CALIDAD DE AGUA '!AZ304</f>
        <v>0</v>
      </c>
      <c r="F792" s="104">
        <f>'BITÁCORA CALIDAD DE AGUA '!BC304</f>
        <v>0</v>
      </c>
      <c r="G792" s="104">
        <f>'BITÁCORA CALIDAD DE AGUA '!BF304</f>
        <v>0</v>
      </c>
      <c r="H792" s="104">
        <f>'BITÁCORA CALIDAD DE AGUA '!BI304</f>
        <v>0</v>
      </c>
      <c r="I792" s="104">
        <f>'BITÁCORA CALIDAD DE AGUA '!BL304</f>
        <v>0</v>
      </c>
      <c r="J792" s="104">
        <f>'BITÁCORA CALIDAD DE AGUA '!BO304</f>
        <v>0</v>
      </c>
      <c r="K792" s="104">
        <f>'BITÁCORA CALIDAD DE AGUA '!BR304</f>
        <v>0</v>
      </c>
      <c r="L792" s="104">
        <f>'BITÁCORA CALIDAD DE AGUA '!BU304</f>
        <v>0</v>
      </c>
      <c r="M792" s="104">
        <f>'BITÁCORA CALIDAD DE AGUA '!BX304</f>
        <v>0</v>
      </c>
      <c r="N792" s="104">
        <f>'BITÁCORA CALIDAD DE AGUA '!CA304</f>
        <v>0</v>
      </c>
      <c r="O792" s="104">
        <f>'BITÁCORA CALIDAD DE AGUA '!CD304</f>
        <v>0</v>
      </c>
      <c r="P792" s="98">
        <f>'BITÁCORA CALIDAD DE AGUA '!CG304</f>
        <v>0</v>
      </c>
      <c r="Q792" s="98">
        <f>'BITÁCORA CALIDAD DE AGUA '!CJ304</f>
        <v>0</v>
      </c>
      <c r="R792" s="98">
        <f>'BITÁCORA CALIDAD DE AGUA '!CM304</f>
        <v>0</v>
      </c>
      <c r="S792" s="98">
        <f>'BITÁCORA CALIDAD DE AGUA '!CP304</f>
        <v>0</v>
      </c>
      <c r="T792" s="135"/>
      <c r="U792" s="135"/>
      <c r="V792" s="135"/>
      <c r="W792" s="98">
        <f>INDEX('Tabla datos 1'!E792:V792,MATCH(DASHBOARD!$B$96,'Tabla datos 1'!$E$1:$V$1,0))</f>
        <v>0</v>
      </c>
      <c r="X792" s="98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6" customFormat="1" ht="12.2" customHeight="1" x14ac:dyDescent="0.25">
      <c r="A793" s="79">
        <v>792</v>
      </c>
      <c r="B793" s="97">
        <f t="shared" si="12"/>
        <v>46186</v>
      </c>
      <c r="C793" s="102" t="s">
        <v>138</v>
      </c>
      <c r="D793" s="99">
        <v>2</v>
      </c>
      <c r="E793" s="104">
        <f>'BITÁCORA CALIDAD DE AGUA '!AZ305</f>
        <v>0</v>
      </c>
      <c r="F793" s="104">
        <f>'BITÁCORA CALIDAD DE AGUA '!BC305</f>
        <v>0</v>
      </c>
      <c r="G793" s="104">
        <f>'BITÁCORA CALIDAD DE AGUA '!BF305</f>
        <v>0</v>
      </c>
      <c r="H793" s="104">
        <f>'BITÁCORA CALIDAD DE AGUA '!BI305</f>
        <v>0</v>
      </c>
      <c r="I793" s="104">
        <f>'BITÁCORA CALIDAD DE AGUA '!BL305</f>
        <v>0</v>
      </c>
      <c r="J793" s="104">
        <f>'BITÁCORA CALIDAD DE AGUA '!BO305</f>
        <v>0</v>
      </c>
      <c r="K793" s="104">
        <f>'BITÁCORA CALIDAD DE AGUA '!BR305</f>
        <v>0</v>
      </c>
      <c r="L793" s="104">
        <f>'BITÁCORA CALIDAD DE AGUA '!BU305</f>
        <v>0</v>
      </c>
      <c r="M793" s="104">
        <f>'BITÁCORA CALIDAD DE AGUA '!BX305</f>
        <v>0</v>
      </c>
      <c r="N793" s="104">
        <f>'BITÁCORA CALIDAD DE AGUA '!CA305</f>
        <v>0</v>
      </c>
      <c r="O793" s="104">
        <f>'BITÁCORA CALIDAD DE AGUA '!CD305</f>
        <v>0</v>
      </c>
      <c r="P793" s="98">
        <f>'BITÁCORA CALIDAD DE AGUA '!CG305</f>
        <v>0</v>
      </c>
      <c r="Q793" s="98">
        <f>'BITÁCORA CALIDAD DE AGUA '!CJ305</f>
        <v>0</v>
      </c>
      <c r="R793" s="98">
        <f>'BITÁCORA CALIDAD DE AGUA '!CM305</f>
        <v>0</v>
      </c>
      <c r="S793" s="98">
        <f>'BITÁCORA CALIDAD DE AGUA '!CP305</f>
        <v>0</v>
      </c>
      <c r="T793" s="135"/>
      <c r="U793" s="135"/>
      <c r="V793" s="135"/>
      <c r="W793" s="98">
        <f>INDEX('Tabla datos 1'!E793:V793,MATCH(DASHBOARD!$B$96,'Tabla datos 1'!$E$1:$V$1,0))</f>
        <v>0</v>
      </c>
      <c r="X793" s="98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6" customFormat="1" ht="12.2" customHeight="1" x14ac:dyDescent="0.25">
      <c r="A794" s="79">
        <v>793</v>
      </c>
      <c r="B794" s="97">
        <f t="shared" si="12"/>
        <v>46186</v>
      </c>
      <c r="C794" s="102" t="s">
        <v>139</v>
      </c>
      <c r="D794" s="99">
        <v>2</v>
      </c>
      <c r="E794" s="104">
        <f>'BITÁCORA CALIDAD DE AGUA '!AZ306</f>
        <v>0</v>
      </c>
      <c r="F794" s="104">
        <f>'BITÁCORA CALIDAD DE AGUA '!BC306</f>
        <v>0</v>
      </c>
      <c r="G794" s="104">
        <f>'BITÁCORA CALIDAD DE AGUA '!BF306</f>
        <v>0</v>
      </c>
      <c r="H794" s="104">
        <f>'BITÁCORA CALIDAD DE AGUA '!BI306</f>
        <v>0</v>
      </c>
      <c r="I794" s="104">
        <f>'BITÁCORA CALIDAD DE AGUA '!BL306</f>
        <v>0</v>
      </c>
      <c r="J794" s="104">
        <f>'BITÁCORA CALIDAD DE AGUA '!BO306</f>
        <v>0</v>
      </c>
      <c r="K794" s="104">
        <f>'BITÁCORA CALIDAD DE AGUA '!BR306</f>
        <v>0</v>
      </c>
      <c r="L794" s="104">
        <f>'BITÁCORA CALIDAD DE AGUA '!BU306</f>
        <v>0</v>
      </c>
      <c r="M794" s="104">
        <f>'BITÁCORA CALIDAD DE AGUA '!BX306</f>
        <v>0</v>
      </c>
      <c r="N794" s="104">
        <f>'BITÁCORA CALIDAD DE AGUA '!CA306</f>
        <v>0</v>
      </c>
      <c r="O794" s="104">
        <f>'BITÁCORA CALIDAD DE AGUA '!CD306</f>
        <v>0</v>
      </c>
      <c r="P794" s="98">
        <f>'BITÁCORA CALIDAD DE AGUA '!CG306</f>
        <v>0</v>
      </c>
      <c r="Q794" s="98">
        <f>'BITÁCORA CALIDAD DE AGUA '!CJ306</f>
        <v>0</v>
      </c>
      <c r="R794" s="98">
        <f>'BITÁCORA CALIDAD DE AGUA '!CM306</f>
        <v>0</v>
      </c>
      <c r="S794" s="98">
        <f>'BITÁCORA CALIDAD DE AGUA '!CP306</f>
        <v>0</v>
      </c>
      <c r="T794" s="135"/>
      <c r="U794" s="135"/>
      <c r="V794" s="135"/>
      <c r="W794" s="98">
        <f>INDEX('Tabla datos 1'!E794:V794,MATCH(DASHBOARD!$B$96,'Tabla datos 1'!$E$1:$V$1,0))</f>
        <v>0</v>
      </c>
      <c r="X794" s="98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6" customFormat="1" x14ac:dyDescent="0.25">
      <c r="A795" s="79">
        <v>794</v>
      </c>
      <c r="B795" s="97">
        <f t="shared" si="12"/>
        <v>46186</v>
      </c>
      <c r="C795" s="102" t="s">
        <v>140</v>
      </c>
      <c r="D795" s="99">
        <v>2</v>
      </c>
      <c r="E795" s="104">
        <f>'BITÁCORA CALIDAD DE AGUA '!AZ307</f>
        <v>0</v>
      </c>
      <c r="F795" s="104">
        <f>'BITÁCORA CALIDAD DE AGUA '!BC307</f>
        <v>0</v>
      </c>
      <c r="G795" s="104">
        <f>'BITÁCORA CALIDAD DE AGUA '!BF307</f>
        <v>0</v>
      </c>
      <c r="H795" s="104">
        <f>'BITÁCORA CALIDAD DE AGUA '!BI307</f>
        <v>0</v>
      </c>
      <c r="I795" s="104">
        <f>'BITÁCORA CALIDAD DE AGUA '!BL307</f>
        <v>0</v>
      </c>
      <c r="J795" s="104">
        <f>'BITÁCORA CALIDAD DE AGUA '!BO307</f>
        <v>0</v>
      </c>
      <c r="K795" s="104">
        <f>'BITÁCORA CALIDAD DE AGUA '!BR307</f>
        <v>0</v>
      </c>
      <c r="L795" s="104">
        <f>'BITÁCORA CALIDAD DE AGUA '!BU307</f>
        <v>0</v>
      </c>
      <c r="M795" s="104">
        <f>'BITÁCORA CALIDAD DE AGUA '!BX307</f>
        <v>0</v>
      </c>
      <c r="N795" s="104">
        <f>'BITÁCORA CALIDAD DE AGUA '!CA307</f>
        <v>0</v>
      </c>
      <c r="O795" s="104">
        <f>'BITÁCORA CALIDAD DE AGUA '!CD307</f>
        <v>0</v>
      </c>
      <c r="P795" s="98">
        <f>'BITÁCORA CALIDAD DE AGUA '!CG307</f>
        <v>0</v>
      </c>
      <c r="Q795" s="98">
        <f>'BITÁCORA CALIDAD DE AGUA '!CJ307</f>
        <v>0</v>
      </c>
      <c r="R795" s="98">
        <f>'BITÁCORA CALIDAD DE AGUA '!CM307</f>
        <v>0</v>
      </c>
      <c r="S795" s="98">
        <f>'BITÁCORA CALIDAD DE AGUA '!CP307</f>
        <v>0</v>
      </c>
      <c r="T795" s="135"/>
      <c r="U795" s="135"/>
      <c r="V795" s="135"/>
      <c r="W795" s="98">
        <f>INDEX('Tabla datos 1'!E795:V795,MATCH(DASHBOARD!$B$96,'Tabla datos 1'!$E$1:$V$1,0))</f>
        <v>0</v>
      </c>
      <c r="X795" s="98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6" customFormat="1" x14ac:dyDescent="0.25">
      <c r="A796" s="79">
        <v>795</v>
      </c>
      <c r="B796" s="97">
        <f t="shared" si="12"/>
        <v>46186</v>
      </c>
      <c r="C796" s="102" t="s">
        <v>141</v>
      </c>
      <c r="D796" s="99">
        <v>2</v>
      </c>
      <c r="E796" s="104">
        <f>'BITÁCORA CALIDAD DE AGUA '!AZ308</f>
        <v>0</v>
      </c>
      <c r="F796" s="104">
        <f>'BITÁCORA CALIDAD DE AGUA '!BC308</f>
        <v>0</v>
      </c>
      <c r="G796" s="104">
        <f>'BITÁCORA CALIDAD DE AGUA '!BF308</f>
        <v>0</v>
      </c>
      <c r="H796" s="104">
        <f>'BITÁCORA CALIDAD DE AGUA '!BI308</f>
        <v>0</v>
      </c>
      <c r="I796" s="104">
        <f>'BITÁCORA CALIDAD DE AGUA '!BL308</f>
        <v>0</v>
      </c>
      <c r="J796" s="104">
        <f>'BITÁCORA CALIDAD DE AGUA '!BO308</f>
        <v>0</v>
      </c>
      <c r="K796" s="104">
        <f>'BITÁCORA CALIDAD DE AGUA '!BR308</f>
        <v>0</v>
      </c>
      <c r="L796" s="104">
        <f>'BITÁCORA CALIDAD DE AGUA '!BU308</f>
        <v>0</v>
      </c>
      <c r="M796" s="104">
        <f>'BITÁCORA CALIDAD DE AGUA '!BX308</f>
        <v>0</v>
      </c>
      <c r="N796" s="104">
        <f>'BITÁCORA CALIDAD DE AGUA '!CA308</f>
        <v>0</v>
      </c>
      <c r="O796" s="104">
        <f>'BITÁCORA CALIDAD DE AGUA '!CD308</f>
        <v>0</v>
      </c>
      <c r="P796" s="98">
        <f>'BITÁCORA CALIDAD DE AGUA '!CG308</f>
        <v>0</v>
      </c>
      <c r="Q796" s="98">
        <f>'BITÁCORA CALIDAD DE AGUA '!CJ308</f>
        <v>0</v>
      </c>
      <c r="R796" s="98">
        <f>'BITÁCORA CALIDAD DE AGUA '!CM308</f>
        <v>0</v>
      </c>
      <c r="S796" s="98">
        <f>'BITÁCORA CALIDAD DE AGUA '!CP308</f>
        <v>0</v>
      </c>
      <c r="T796" s="135"/>
      <c r="U796" s="135"/>
      <c r="V796" s="135"/>
      <c r="W796" s="98">
        <f>INDEX('Tabla datos 1'!E796:V796,MATCH(DASHBOARD!$B$96,'Tabla datos 1'!$E$1:$V$1,0))</f>
        <v>0</v>
      </c>
      <c r="X796" s="98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6" customFormat="1" x14ac:dyDescent="0.25">
      <c r="A797" s="79">
        <v>796</v>
      </c>
      <c r="B797" s="97">
        <f t="shared" si="12"/>
        <v>46186</v>
      </c>
      <c r="C797" s="102" t="s">
        <v>142</v>
      </c>
      <c r="D797" s="99">
        <v>2</v>
      </c>
      <c r="E797" s="104">
        <f>'BITÁCORA CALIDAD DE AGUA '!AZ309</f>
        <v>0</v>
      </c>
      <c r="F797" s="104">
        <f>'BITÁCORA CALIDAD DE AGUA '!BC309</f>
        <v>0</v>
      </c>
      <c r="G797" s="104">
        <f>'BITÁCORA CALIDAD DE AGUA '!BF309</f>
        <v>0</v>
      </c>
      <c r="H797" s="104">
        <f>'BITÁCORA CALIDAD DE AGUA '!BI309</f>
        <v>0</v>
      </c>
      <c r="I797" s="104">
        <f>'BITÁCORA CALIDAD DE AGUA '!BL309</f>
        <v>0</v>
      </c>
      <c r="J797" s="104">
        <f>'BITÁCORA CALIDAD DE AGUA '!BO309</f>
        <v>0</v>
      </c>
      <c r="K797" s="104">
        <f>'BITÁCORA CALIDAD DE AGUA '!BR309</f>
        <v>0</v>
      </c>
      <c r="L797" s="104">
        <f>'BITÁCORA CALIDAD DE AGUA '!BU309</f>
        <v>0</v>
      </c>
      <c r="M797" s="104">
        <f>'BITÁCORA CALIDAD DE AGUA '!BX309</f>
        <v>0</v>
      </c>
      <c r="N797" s="104">
        <f>'BITÁCORA CALIDAD DE AGUA '!CA309</f>
        <v>0</v>
      </c>
      <c r="O797" s="104">
        <f>'BITÁCORA CALIDAD DE AGUA '!CD309</f>
        <v>0</v>
      </c>
      <c r="P797" s="98">
        <f>'BITÁCORA CALIDAD DE AGUA '!CG309</f>
        <v>0</v>
      </c>
      <c r="Q797" s="98">
        <f>'BITÁCORA CALIDAD DE AGUA '!CJ309</f>
        <v>0</v>
      </c>
      <c r="R797" s="98">
        <f>'BITÁCORA CALIDAD DE AGUA '!CM309</f>
        <v>0</v>
      </c>
      <c r="S797" s="98">
        <f>'BITÁCORA CALIDAD DE AGUA '!CP309</f>
        <v>0</v>
      </c>
      <c r="T797" s="135"/>
      <c r="U797" s="135"/>
      <c r="V797" s="135"/>
      <c r="W797" s="98">
        <f>INDEX('Tabla datos 1'!E797:V797,MATCH(DASHBOARD!$B$96,'Tabla datos 1'!$E$1:$V$1,0))</f>
        <v>0</v>
      </c>
      <c r="X797" s="98">
        <f>INDEX('Tabla datos 1'!E797:V797,MATCH(DASHBOARD!$B$275,'Tabla datos 1'!$E$1:$V$1,0))</f>
        <v>0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6" customFormat="1" x14ac:dyDescent="0.25">
      <c r="A798" s="79">
        <v>797</v>
      </c>
      <c r="B798" s="97">
        <f t="shared" si="12"/>
        <v>46186</v>
      </c>
      <c r="C798" s="102" t="s">
        <v>143</v>
      </c>
      <c r="D798" s="99">
        <v>2</v>
      </c>
      <c r="E798" s="104">
        <f>'BITÁCORA CALIDAD DE AGUA '!AZ310</f>
        <v>0</v>
      </c>
      <c r="F798" s="104">
        <f>'BITÁCORA CALIDAD DE AGUA '!BC310</f>
        <v>0</v>
      </c>
      <c r="G798" s="104">
        <f>'BITÁCORA CALIDAD DE AGUA '!BF310</f>
        <v>0</v>
      </c>
      <c r="H798" s="104">
        <f>'BITÁCORA CALIDAD DE AGUA '!BI310</f>
        <v>0</v>
      </c>
      <c r="I798" s="104">
        <f>'BITÁCORA CALIDAD DE AGUA '!BL310</f>
        <v>0</v>
      </c>
      <c r="J798" s="104">
        <f>'BITÁCORA CALIDAD DE AGUA '!BO310</f>
        <v>0</v>
      </c>
      <c r="K798" s="104">
        <f>'BITÁCORA CALIDAD DE AGUA '!BR310</f>
        <v>0</v>
      </c>
      <c r="L798" s="104">
        <f>'BITÁCORA CALIDAD DE AGUA '!BU310</f>
        <v>0</v>
      </c>
      <c r="M798" s="104">
        <f>'BITÁCORA CALIDAD DE AGUA '!BX310</f>
        <v>0</v>
      </c>
      <c r="N798" s="104">
        <f>'BITÁCORA CALIDAD DE AGUA '!CA310</f>
        <v>0</v>
      </c>
      <c r="O798" s="104">
        <f>'BITÁCORA CALIDAD DE AGUA '!CD310</f>
        <v>0</v>
      </c>
      <c r="P798" s="98">
        <f>'BITÁCORA CALIDAD DE AGUA '!CG310</f>
        <v>0</v>
      </c>
      <c r="Q798" s="98">
        <f>'BITÁCORA CALIDAD DE AGUA '!CJ310</f>
        <v>0</v>
      </c>
      <c r="R798" s="98">
        <f>'BITÁCORA CALIDAD DE AGUA '!CM310</f>
        <v>0</v>
      </c>
      <c r="S798" s="98">
        <f>'BITÁCORA CALIDAD DE AGUA '!CP310</f>
        <v>0</v>
      </c>
      <c r="T798" s="135"/>
      <c r="U798" s="135"/>
      <c r="V798" s="135"/>
      <c r="W798" s="98">
        <f>INDEX('Tabla datos 1'!E798:V798,MATCH(DASHBOARD!$B$96,'Tabla datos 1'!$E$1:$V$1,0))</f>
        <v>0</v>
      </c>
      <c r="X798" s="98">
        <f>INDEX('Tabla datos 1'!E798:V798,MATCH(DASHBOARD!$B$275,'Tabla datos 1'!$E$1:$V$1,0))</f>
        <v>0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09" customFormat="1" ht="15.75" thickBot="1" x14ac:dyDescent="0.3">
      <c r="A799" s="79">
        <v>798</v>
      </c>
      <c r="B799" s="97">
        <f t="shared" si="12"/>
        <v>46186</v>
      </c>
      <c r="C799" s="105" t="s">
        <v>144</v>
      </c>
      <c r="D799" s="106">
        <v>2</v>
      </c>
      <c r="E799" s="107">
        <f>'BITÁCORA CALIDAD DE AGUA '!AZ311</f>
        <v>0</v>
      </c>
      <c r="F799" s="107">
        <f>'BITÁCORA CALIDAD DE AGUA '!BC311</f>
        <v>0</v>
      </c>
      <c r="G799" s="107">
        <f>'BITÁCORA CALIDAD DE AGUA '!BF311</f>
        <v>0</v>
      </c>
      <c r="H799" s="107">
        <f>'BITÁCORA CALIDAD DE AGUA '!BI311</f>
        <v>0</v>
      </c>
      <c r="I799" s="107">
        <f>'BITÁCORA CALIDAD DE AGUA '!BL311</f>
        <v>0</v>
      </c>
      <c r="J799" s="107">
        <f>'BITÁCORA CALIDAD DE AGUA '!BO311</f>
        <v>0</v>
      </c>
      <c r="K799" s="107">
        <f>'BITÁCORA CALIDAD DE AGUA '!BR311</f>
        <v>0</v>
      </c>
      <c r="L799" s="107">
        <f>'BITÁCORA CALIDAD DE AGUA '!BU311</f>
        <v>0</v>
      </c>
      <c r="M799" s="107">
        <f>'BITÁCORA CALIDAD DE AGUA '!BX311</f>
        <v>0</v>
      </c>
      <c r="N799" s="107">
        <f>'BITÁCORA CALIDAD DE AGUA '!CA311</f>
        <v>0</v>
      </c>
      <c r="O799" s="107">
        <f>'BITÁCORA CALIDAD DE AGUA '!CD311</f>
        <v>0</v>
      </c>
      <c r="P799" s="108">
        <f>'BITÁCORA CALIDAD DE AGUA '!CG311</f>
        <v>0</v>
      </c>
      <c r="Q799" s="108">
        <f>'BITÁCORA CALIDAD DE AGUA '!CJ311</f>
        <v>0</v>
      </c>
      <c r="R799" s="108">
        <f>'BITÁCORA CALIDAD DE AGUA '!CM311</f>
        <v>0</v>
      </c>
      <c r="S799" s="108">
        <f>'BITÁCORA CALIDAD DE AGUA '!CP311</f>
        <v>0</v>
      </c>
      <c r="T799" s="136"/>
      <c r="U799" s="136"/>
      <c r="V799" s="136"/>
      <c r="W799" s="108">
        <f>INDEX('Tabla datos 1'!E799:V799,MATCH(DASHBOARD!$B$96,'Tabla datos 1'!$E$1:$V$1,0))</f>
        <v>0</v>
      </c>
      <c r="X799" s="108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6" customFormat="1" ht="12.2" customHeight="1" x14ac:dyDescent="0.25">
      <c r="A800" s="79">
        <v>799</v>
      </c>
      <c r="B800" s="118">
        <f t="shared" si="12"/>
        <v>46186</v>
      </c>
      <c r="C800" s="110" t="s">
        <v>125</v>
      </c>
      <c r="D800" s="115">
        <v>3</v>
      </c>
      <c r="E800" s="117">
        <f>'BITÁCORA CALIDAD DE AGUA '!BA291</f>
        <v>0</v>
      </c>
      <c r="F800" s="117">
        <f>'BITÁCORA CALIDAD DE AGUA '!BD291</f>
        <v>0</v>
      </c>
      <c r="G800" s="117">
        <f>'BITÁCORA CALIDAD DE AGUA '!BG291</f>
        <v>0</v>
      </c>
      <c r="H800" s="117">
        <f>'BITÁCORA CALIDAD DE AGUA '!BJ291</f>
        <v>0</v>
      </c>
      <c r="I800" s="117">
        <f>'BITÁCORA CALIDAD DE AGUA '!BM291</f>
        <v>0</v>
      </c>
      <c r="J800" s="117">
        <f>'BITÁCORA CALIDAD DE AGUA '!BP291</f>
        <v>0</v>
      </c>
      <c r="K800" s="117">
        <f>'BITÁCORA CALIDAD DE AGUA '!BE1597</f>
        <v>0</v>
      </c>
      <c r="L800" s="117">
        <f>'BITÁCORA CALIDAD DE AGUA '!BV291</f>
        <v>0</v>
      </c>
      <c r="M800" s="117">
        <f>'BITÁCORA CALIDAD DE AGUA '!BY291</f>
        <v>0</v>
      </c>
      <c r="N800" s="117">
        <f>'BITÁCORA CALIDAD DE AGUA '!CB291</f>
        <v>0</v>
      </c>
      <c r="O800" s="117">
        <f>'BITÁCORA CALIDAD DE AGUA '!CE291</f>
        <v>0</v>
      </c>
      <c r="P800" s="110">
        <f>'BITÁCORA CALIDAD DE AGUA '!CH291</f>
        <v>0</v>
      </c>
      <c r="Q800" s="110">
        <f>'BITÁCORA CALIDAD DE AGUA '!CK291</f>
        <v>0</v>
      </c>
      <c r="R800" s="110">
        <f>'BITÁCORA CALIDAD DE AGUA '!CN291</f>
        <v>0</v>
      </c>
      <c r="S800" s="110">
        <f>'BITÁCORA CALIDAD DE AGUA '!CQ291</f>
        <v>0</v>
      </c>
      <c r="T800" s="137"/>
      <c r="U800" s="137"/>
      <c r="V800" s="137"/>
      <c r="W800" s="110">
        <f>INDEX('Tabla datos 1'!E800:V800,MATCH(DASHBOARD!$B$96,'Tabla datos 1'!$E$1:$V$1,0))</f>
        <v>0</v>
      </c>
      <c r="X800" s="110">
        <f>INDEX('Tabla datos 1'!E800:V800,MATCH(DASHBOARD!$B$275,'Tabla datos 1'!$E$1:$V$1,0))</f>
        <v>0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6" customFormat="1" ht="12.2" customHeight="1" x14ac:dyDescent="0.25">
      <c r="A801" s="79">
        <v>800</v>
      </c>
      <c r="B801" s="118">
        <f t="shared" si="12"/>
        <v>46186</v>
      </c>
      <c r="C801" s="113" t="s">
        <v>8</v>
      </c>
      <c r="D801" s="119">
        <v>3</v>
      </c>
      <c r="E801" s="120">
        <f>'BITÁCORA CALIDAD DE AGUA '!BA292</f>
        <v>0</v>
      </c>
      <c r="F801" s="120">
        <f>'BITÁCORA CALIDAD DE AGUA '!BD292</f>
        <v>0</v>
      </c>
      <c r="G801" s="120">
        <f>'BITÁCORA CALIDAD DE AGUA '!BG292</f>
        <v>0</v>
      </c>
      <c r="H801" s="120">
        <f>'BITÁCORA CALIDAD DE AGUA '!BJ292</f>
        <v>0</v>
      </c>
      <c r="I801" s="120">
        <f>'BITÁCORA CALIDAD DE AGUA '!BM292</f>
        <v>0</v>
      </c>
      <c r="J801" s="120">
        <f>'BITÁCORA CALIDAD DE AGUA '!BP292</f>
        <v>0</v>
      </c>
      <c r="K801" s="120">
        <f>'BITÁCORA CALIDAD DE AGUA '!BE1598</f>
        <v>0</v>
      </c>
      <c r="L801" s="120">
        <f>'BITÁCORA CALIDAD DE AGUA '!BV292</f>
        <v>0</v>
      </c>
      <c r="M801" s="120">
        <f>'BITÁCORA CALIDAD DE AGUA '!BY292</f>
        <v>0</v>
      </c>
      <c r="N801" s="120">
        <f>'BITÁCORA CALIDAD DE AGUA '!CB292</f>
        <v>0</v>
      </c>
      <c r="O801" s="120">
        <f>'BITÁCORA CALIDAD DE AGUA '!CE292</f>
        <v>0</v>
      </c>
      <c r="P801" s="111">
        <f>'BITÁCORA CALIDAD DE AGUA '!CH292</f>
        <v>0</v>
      </c>
      <c r="Q801" s="111">
        <f>'BITÁCORA CALIDAD DE AGUA '!CK292</f>
        <v>0</v>
      </c>
      <c r="R801" s="111">
        <f>'BITÁCORA CALIDAD DE AGUA '!CN292</f>
        <v>0</v>
      </c>
      <c r="S801" s="111">
        <f>'BITÁCORA CALIDAD DE AGUA '!CQ292</f>
        <v>0</v>
      </c>
      <c r="T801" s="138"/>
      <c r="U801" s="138"/>
      <c r="V801" s="138"/>
      <c r="W801" s="111">
        <f>INDEX('Tabla datos 1'!E801:V801,MATCH(DASHBOARD!$B$96,'Tabla datos 1'!$E$1:$V$1,0))</f>
        <v>0</v>
      </c>
      <c r="X801" s="111">
        <f>INDEX('Tabla datos 1'!E801:V801,MATCH(DASHBOARD!$B$275,'Tabla datos 1'!$E$1:$V$1,0))</f>
        <v>0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6" customFormat="1" ht="12.2" customHeight="1" x14ac:dyDescent="0.25">
      <c r="A802" s="79">
        <v>801</v>
      </c>
      <c r="B802" s="118">
        <f t="shared" si="12"/>
        <v>46186</v>
      </c>
      <c r="C802" s="112" t="s">
        <v>126</v>
      </c>
      <c r="D802" s="119">
        <v>3</v>
      </c>
      <c r="E802" s="121">
        <f>'BITÁCORA CALIDAD DE AGUA '!BA293</f>
        <v>0</v>
      </c>
      <c r="F802" s="121">
        <f>'BITÁCORA CALIDAD DE AGUA '!BD293</f>
        <v>0</v>
      </c>
      <c r="G802" s="121">
        <f>'BITÁCORA CALIDAD DE AGUA '!BG293</f>
        <v>0</v>
      </c>
      <c r="H802" s="121">
        <f>'BITÁCORA CALIDAD DE AGUA '!BJ293</f>
        <v>0</v>
      </c>
      <c r="I802" s="121">
        <f>'BITÁCORA CALIDAD DE AGUA '!BM293</f>
        <v>0</v>
      </c>
      <c r="J802" s="121">
        <f>'BITÁCORA CALIDAD DE AGUA '!BP293</f>
        <v>0</v>
      </c>
      <c r="K802" s="121">
        <f>'BITÁCORA CALIDAD DE AGUA '!BE1599</f>
        <v>0</v>
      </c>
      <c r="L802" s="121">
        <f>'BITÁCORA CALIDAD DE AGUA '!BV293</f>
        <v>0</v>
      </c>
      <c r="M802" s="121">
        <f>'BITÁCORA CALIDAD DE AGUA '!BY293</f>
        <v>0</v>
      </c>
      <c r="N802" s="121">
        <f>'BITÁCORA CALIDAD DE AGUA '!CB293</f>
        <v>0</v>
      </c>
      <c r="O802" s="121">
        <f>'BITÁCORA CALIDAD DE AGUA '!CE293</f>
        <v>0</v>
      </c>
      <c r="P802" s="112">
        <f>'BITÁCORA CALIDAD DE AGUA '!CH293</f>
        <v>0</v>
      </c>
      <c r="Q802" s="112">
        <f>'BITÁCORA CALIDAD DE AGUA '!CK293</f>
        <v>0</v>
      </c>
      <c r="R802" s="112">
        <f>'BITÁCORA CALIDAD DE AGUA '!CN293</f>
        <v>0</v>
      </c>
      <c r="S802" s="112">
        <f>'BITÁCORA CALIDAD DE AGUA '!CQ293</f>
        <v>0</v>
      </c>
      <c r="T802" s="139"/>
      <c r="U802" s="139"/>
      <c r="V802" s="139"/>
      <c r="W802" s="112">
        <f>INDEX('Tabla datos 1'!E802:V802,MATCH(DASHBOARD!$B$96,'Tabla datos 1'!$E$1:$V$1,0))</f>
        <v>0</v>
      </c>
      <c r="X802" s="112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6" customFormat="1" ht="12.2" customHeight="1" x14ac:dyDescent="0.25">
      <c r="A803" s="79">
        <v>802</v>
      </c>
      <c r="B803" s="118">
        <f t="shared" si="12"/>
        <v>46186</v>
      </c>
      <c r="C803" s="112" t="s">
        <v>127</v>
      </c>
      <c r="D803" s="119">
        <v>3</v>
      </c>
      <c r="E803" s="122">
        <f>'BITÁCORA CALIDAD DE AGUA '!BA294</f>
        <v>0</v>
      </c>
      <c r="F803" s="122">
        <f>'BITÁCORA CALIDAD DE AGUA '!BD294</f>
        <v>0</v>
      </c>
      <c r="G803" s="122">
        <f>'BITÁCORA CALIDAD DE AGUA '!BG294</f>
        <v>0</v>
      </c>
      <c r="H803" s="122">
        <f>'BITÁCORA CALIDAD DE AGUA '!BJ294</f>
        <v>0</v>
      </c>
      <c r="I803" s="122">
        <f>'BITÁCORA CALIDAD DE AGUA '!BM294</f>
        <v>0</v>
      </c>
      <c r="J803" s="122">
        <f>'BITÁCORA CALIDAD DE AGUA '!BP294</f>
        <v>0</v>
      </c>
      <c r="K803" s="122">
        <f>'BITÁCORA CALIDAD DE AGUA '!BE1600</f>
        <v>0</v>
      </c>
      <c r="L803" s="122">
        <f>'BITÁCORA CALIDAD DE AGUA '!BV294</f>
        <v>0</v>
      </c>
      <c r="M803" s="122">
        <f>'BITÁCORA CALIDAD DE AGUA '!BY294</f>
        <v>0</v>
      </c>
      <c r="N803" s="122">
        <f>'BITÁCORA CALIDAD DE AGUA '!CB294</f>
        <v>0</v>
      </c>
      <c r="O803" s="122">
        <f>'BITÁCORA CALIDAD DE AGUA '!CE294</f>
        <v>0</v>
      </c>
      <c r="P803" s="113">
        <f>'BITÁCORA CALIDAD DE AGUA '!CH294</f>
        <v>0</v>
      </c>
      <c r="Q803" s="113">
        <f>'BITÁCORA CALIDAD DE AGUA '!CK294</f>
        <v>0</v>
      </c>
      <c r="R803" s="113">
        <f>'BITÁCORA CALIDAD DE AGUA '!CN294</f>
        <v>0</v>
      </c>
      <c r="S803" s="113">
        <f>'BITÁCORA CALIDAD DE AGUA '!CQ294</f>
        <v>0</v>
      </c>
      <c r="T803" s="140"/>
      <c r="U803" s="140"/>
      <c r="V803" s="140"/>
      <c r="W803" s="113">
        <f>INDEX('Tabla datos 1'!E803:V803,MATCH(DASHBOARD!$B$96,'Tabla datos 1'!$E$1:$V$1,0))</f>
        <v>0</v>
      </c>
      <c r="X803" s="113">
        <f>INDEX('Tabla datos 1'!E803:V803,MATCH(DASHBOARD!$B$275,'Tabla datos 1'!$E$1:$V$1,0))</f>
        <v>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6" customFormat="1" ht="12.2" customHeight="1" x14ac:dyDescent="0.25">
      <c r="A804" s="79">
        <v>803</v>
      </c>
      <c r="B804" s="118">
        <f t="shared" si="12"/>
        <v>46186</v>
      </c>
      <c r="C804" s="112" t="s">
        <v>128</v>
      </c>
      <c r="D804" s="119">
        <v>3</v>
      </c>
      <c r="E804" s="122">
        <f>'BITÁCORA CALIDAD DE AGUA '!BA295</f>
        <v>0</v>
      </c>
      <c r="F804" s="122">
        <f>'BITÁCORA CALIDAD DE AGUA '!BD295</f>
        <v>0</v>
      </c>
      <c r="G804" s="122">
        <f>'BITÁCORA CALIDAD DE AGUA '!BG295</f>
        <v>0</v>
      </c>
      <c r="H804" s="122">
        <f>'BITÁCORA CALIDAD DE AGUA '!BJ295</f>
        <v>0</v>
      </c>
      <c r="I804" s="122">
        <f>'BITÁCORA CALIDAD DE AGUA '!BM295</f>
        <v>0</v>
      </c>
      <c r="J804" s="122">
        <f>'BITÁCORA CALIDAD DE AGUA '!BP295</f>
        <v>0</v>
      </c>
      <c r="K804" s="122">
        <f>'BITÁCORA CALIDAD DE AGUA '!BE1601</f>
        <v>0</v>
      </c>
      <c r="L804" s="122">
        <f>'BITÁCORA CALIDAD DE AGUA '!BV295</f>
        <v>0</v>
      </c>
      <c r="M804" s="122">
        <f>'BITÁCORA CALIDAD DE AGUA '!BY295</f>
        <v>0</v>
      </c>
      <c r="N804" s="122">
        <f>'BITÁCORA CALIDAD DE AGUA '!CB295</f>
        <v>0</v>
      </c>
      <c r="O804" s="122">
        <f>'BITÁCORA CALIDAD DE AGUA '!CE295</f>
        <v>0</v>
      </c>
      <c r="P804" s="113">
        <f>'BITÁCORA CALIDAD DE AGUA '!CH295</f>
        <v>0</v>
      </c>
      <c r="Q804" s="113">
        <f>'BITÁCORA CALIDAD DE AGUA '!CK295</f>
        <v>0</v>
      </c>
      <c r="R804" s="113">
        <f>'BITÁCORA CALIDAD DE AGUA '!CN295</f>
        <v>0</v>
      </c>
      <c r="S804" s="113">
        <f>'BITÁCORA CALIDAD DE AGUA '!CQ295</f>
        <v>0</v>
      </c>
      <c r="T804" s="140"/>
      <c r="U804" s="140"/>
      <c r="V804" s="140"/>
      <c r="W804" s="113">
        <f>INDEX('Tabla datos 1'!E804:V804,MATCH(DASHBOARD!$B$96,'Tabla datos 1'!$E$1:$V$1,0))</f>
        <v>0</v>
      </c>
      <c r="X804" s="113">
        <f>INDEX('Tabla datos 1'!E804:V804,MATCH(DASHBOARD!$B$275,'Tabla datos 1'!$E$1:$V$1,0))</f>
        <v>0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6" customFormat="1" ht="12.2" customHeight="1" x14ac:dyDescent="0.25">
      <c r="A805" s="79">
        <v>804</v>
      </c>
      <c r="B805" s="118">
        <f t="shared" si="12"/>
        <v>46186</v>
      </c>
      <c r="C805" s="112" t="s">
        <v>129</v>
      </c>
      <c r="D805" s="119">
        <v>3</v>
      </c>
      <c r="E805" s="122">
        <f>'BITÁCORA CALIDAD DE AGUA '!BA296</f>
        <v>0</v>
      </c>
      <c r="F805" s="122">
        <f>'BITÁCORA CALIDAD DE AGUA '!BD296</f>
        <v>0</v>
      </c>
      <c r="G805" s="122">
        <f>'BITÁCORA CALIDAD DE AGUA '!BG296</f>
        <v>0</v>
      </c>
      <c r="H805" s="122">
        <f>'BITÁCORA CALIDAD DE AGUA '!BJ296</f>
        <v>0</v>
      </c>
      <c r="I805" s="122">
        <f>'BITÁCORA CALIDAD DE AGUA '!BM296</f>
        <v>0</v>
      </c>
      <c r="J805" s="122">
        <f>'BITÁCORA CALIDAD DE AGUA '!BP296</f>
        <v>0</v>
      </c>
      <c r="K805" s="122">
        <f>'BITÁCORA CALIDAD DE AGUA '!BE1602</f>
        <v>0</v>
      </c>
      <c r="L805" s="122">
        <f>'BITÁCORA CALIDAD DE AGUA '!BV296</f>
        <v>0</v>
      </c>
      <c r="M805" s="122">
        <f>'BITÁCORA CALIDAD DE AGUA '!BY296</f>
        <v>0</v>
      </c>
      <c r="N805" s="122">
        <f>'BITÁCORA CALIDAD DE AGUA '!CB296</f>
        <v>0</v>
      </c>
      <c r="O805" s="122">
        <f>'BITÁCORA CALIDAD DE AGUA '!CE296</f>
        <v>0</v>
      </c>
      <c r="P805" s="113">
        <f>'BITÁCORA CALIDAD DE AGUA '!CH296</f>
        <v>0</v>
      </c>
      <c r="Q805" s="113">
        <f>'BITÁCORA CALIDAD DE AGUA '!CK296</f>
        <v>0</v>
      </c>
      <c r="R805" s="113">
        <f>'BITÁCORA CALIDAD DE AGUA '!CN296</f>
        <v>0</v>
      </c>
      <c r="S805" s="113">
        <f>'BITÁCORA CALIDAD DE AGUA '!CQ296</f>
        <v>0</v>
      </c>
      <c r="T805" s="140"/>
      <c r="U805" s="140"/>
      <c r="V805" s="140"/>
      <c r="W805" s="113">
        <f>INDEX('Tabla datos 1'!E805:V805,MATCH(DASHBOARD!$B$96,'Tabla datos 1'!$E$1:$V$1,0))</f>
        <v>0</v>
      </c>
      <c r="X805" s="113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6" customFormat="1" ht="12.2" customHeight="1" x14ac:dyDescent="0.25">
      <c r="A806" s="79">
        <v>805</v>
      </c>
      <c r="B806" s="118">
        <f t="shared" si="12"/>
        <v>46186</v>
      </c>
      <c r="C806" s="112" t="s">
        <v>130</v>
      </c>
      <c r="D806" s="119">
        <v>3</v>
      </c>
      <c r="E806" s="122">
        <f>'BITÁCORA CALIDAD DE AGUA '!BA297</f>
        <v>0</v>
      </c>
      <c r="F806" s="122">
        <f>'BITÁCORA CALIDAD DE AGUA '!BD297</f>
        <v>0</v>
      </c>
      <c r="G806" s="122">
        <f>'BITÁCORA CALIDAD DE AGUA '!BG297</f>
        <v>0</v>
      </c>
      <c r="H806" s="122">
        <f>'BITÁCORA CALIDAD DE AGUA '!BJ297</f>
        <v>0</v>
      </c>
      <c r="I806" s="122">
        <f>'BITÁCORA CALIDAD DE AGUA '!BM297</f>
        <v>0</v>
      </c>
      <c r="J806" s="122">
        <f>'BITÁCORA CALIDAD DE AGUA '!BP297</f>
        <v>0</v>
      </c>
      <c r="K806" s="122">
        <f>'BITÁCORA CALIDAD DE AGUA '!BE1603</f>
        <v>0</v>
      </c>
      <c r="L806" s="122">
        <f>'BITÁCORA CALIDAD DE AGUA '!BV297</f>
        <v>0</v>
      </c>
      <c r="M806" s="122">
        <f>'BITÁCORA CALIDAD DE AGUA '!BY297</f>
        <v>0</v>
      </c>
      <c r="N806" s="122">
        <f>'BITÁCORA CALIDAD DE AGUA '!CB297</f>
        <v>0</v>
      </c>
      <c r="O806" s="122">
        <f>'BITÁCORA CALIDAD DE AGUA '!CE297</f>
        <v>0</v>
      </c>
      <c r="P806" s="113">
        <f>'BITÁCORA CALIDAD DE AGUA '!CH297</f>
        <v>0</v>
      </c>
      <c r="Q806" s="113">
        <f>'BITÁCORA CALIDAD DE AGUA '!CK297</f>
        <v>0</v>
      </c>
      <c r="R806" s="113">
        <f>'BITÁCORA CALIDAD DE AGUA '!CN297</f>
        <v>0</v>
      </c>
      <c r="S806" s="113">
        <f>'BITÁCORA CALIDAD DE AGUA '!CQ297</f>
        <v>0</v>
      </c>
      <c r="T806" s="140"/>
      <c r="U806" s="140"/>
      <c r="V806" s="140"/>
      <c r="W806" s="113">
        <f>INDEX('Tabla datos 1'!E806:V806,MATCH(DASHBOARD!$B$96,'Tabla datos 1'!$E$1:$V$1,0))</f>
        <v>0</v>
      </c>
      <c r="X806" s="113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6" customFormat="1" ht="12.2" customHeight="1" x14ac:dyDescent="0.25">
      <c r="A807" s="79">
        <v>806</v>
      </c>
      <c r="B807" s="118">
        <f t="shared" si="12"/>
        <v>46186</v>
      </c>
      <c r="C807" s="112" t="s">
        <v>131</v>
      </c>
      <c r="D807" s="119">
        <v>3</v>
      </c>
      <c r="E807" s="122">
        <f>'BITÁCORA CALIDAD DE AGUA '!BA298</f>
        <v>0</v>
      </c>
      <c r="F807" s="122">
        <f>'BITÁCORA CALIDAD DE AGUA '!BD298</f>
        <v>0</v>
      </c>
      <c r="G807" s="122">
        <f>'BITÁCORA CALIDAD DE AGUA '!BG298</f>
        <v>0</v>
      </c>
      <c r="H807" s="122">
        <f>'BITÁCORA CALIDAD DE AGUA '!BJ298</f>
        <v>0</v>
      </c>
      <c r="I807" s="122">
        <f>'BITÁCORA CALIDAD DE AGUA '!BM298</f>
        <v>0</v>
      </c>
      <c r="J807" s="122">
        <f>'BITÁCORA CALIDAD DE AGUA '!BP298</f>
        <v>0</v>
      </c>
      <c r="K807" s="122">
        <f>'BITÁCORA CALIDAD DE AGUA '!BE1604</f>
        <v>0</v>
      </c>
      <c r="L807" s="122">
        <f>'BITÁCORA CALIDAD DE AGUA '!BV298</f>
        <v>0</v>
      </c>
      <c r="M807" s="122">
        <f>'BITÁCORA CALIDAD DE AGUA '!BY298</f>
        <v>0</v>
      </c>
      <c r="N807" s="122">
        <f>'BITÁCORA CALIDAD DE AGUA '!CB298</f>
        <v>0</v>
      </c>
      <c r="O807" s="122">
        <f>'BITÁCORA CALIDAD DE AGUA '!CE298</f>
        <v>0</v>
      </c>
      <c r="P807" s="113">
        <f>'BITÁCORA CALIDAD DE AGUA '!CH298</f>
        <v>0</v>
      </c>
      <c r="Q807" s="113">
        <f>'BITÁCORA CALIDAD DE AGUA '!CK298</f>
        <v>0</v>
      </c>
      <c r="R807" s="113">
        <f>'BITÁCORA CALIDAD DE AGUA '!CN298</f>
        <v>0</v>
      </c>
      <c r="S807" s="113">
        <f>'BITÁCORA CALIDAD DE AGUA '!CQ298</f>
        <v>0</v>
      </c>
      <c r="T807" s="140"/>
      <c r="U807" s="140"/>
      <c r="V807" s="140"/>
      <c r="W807" s="113">
        <f>INDEX('Tabla datos 1'!E807:V807,MATCH(DASHBOARD!$B$96,'Tabla datos 1'!$E$1:$V$1,0))</f>
        <v>0</v>
      </c>
      <c r="X807" s="113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6" customFormat="1" ht="12.2" customHeight="1" x14ac:dyDescent="0.25">
      <c r="A808" s="79">
        <v>807</v>
      </c>
      <c r="B808" s="118">
        <f t="shared" si="12"/>
        <v>46186</v>
      </c>
      <c r="C808" s="112" t="s">
        <v>132</v>
      </c>
      <c r="D808" s="119">
        <v>3</v>
      </c>
      <c r="E808" s="122">
        <f>'BITÁCORA CALIDAD DE AGUA '!BA299</f>
        <v>0</v>
      </c>
      <c r="F808" s="122">
        <f>'BITÁCORA CALIDAD DE AGUA '!BD299</f>
        <v>0</v>
      </c>
      <c r="G808" s="122">
        <f>'BITÁCORA CALIDAD DE AGUA '!BG299</f>
        <v>0</v>
      </c>
      <c r="H808" s="122">
        <f>'BITÁCORA CALIDAD DE AGUA '!BJ299</f>
        <v>0</v>
      </c>
      <c r="I808" s="122">
        <f>'BITÁCORA CALIDAD DE AGUA '!BM299</f>
        <v>0</v>
      </c>
      <c r="J808" s="122">
        <f>'BITÁCORA CALIDAD DE AGUA '!BP299</f>
        <v>0</v>
      </c>
      <c r="K808" s="122">
        <f>'BITÁCORA CALIDAD DE AGUA '!BE1605</f>
        <v>0</v>
      </c>
      <c r="L808" s="122">
        <f>'BITÁCORA CALIDAD DE AGUA '!BV299</f>
        <v>0</v>
      </c>
      <c r="M808" s="122">
        <f>'BITÁCORA CALIDAD DE AGUA '!BY299</f>
        <v>0</v>
      </c>
      <c r="N808" s="122">
        <f>'BITÁCORA CALIDAD DE AGUA '!CB299</f>
        <v>0</v>
      </c>
      <c r="O808" s="122">
        <f>'BITÁCORA CALIDAD DE AGUA '!CE299</f>
        <v>0</v>
      </c>
      <c r="P808" s="113">
        <f>'BITÁCORA CALIDAD DE AGUA '!CH299</f>
        <v>0</v>
      </c>
      <c r="Q808" s="113">
        <f>'BITÁCORA CALIDAD DE AGUA '!CK299</f>
        <v>0</v>
      </c>
      <c r="R808" s="113">
        <f>'BITÁCORA CALIDAD DE AGUA '!CN299</f>
        <v>0</v>
      </c>
      <c r="S808" s="113">
        <f>'BITÁCORA CALIDAD DE AGUA '!CQ299</f>
        <v>0</v>
      </c>
      <c r="T808" s="140"/>
      <c r="U808" s="140"/>
      <c r="V808" s="140"/>
      <c r="W808" s="113">
        <f>INDEX('Tabla datos 1'!E808:V808,MATCH(DASHBOARD!$B$96,'Tabla datos 1'!$E$1:$V$1,0))</f>
        <v>0</v>
      </c>
      <c r="X808" s="113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6" customFormat="1" ht="12.2" customHeight="1" x14ac:dyDescent="0.25">
      <c r="A809" s="79">
        <v>808</v>
      </c>
      <c r="B809" s="118">
        <f t="shared" si="12"/>
        <v>46186</v>
      </c>
      <c r="C809" s="112" t="s">
        <v>133</v>
      </c>
      <c r="D809" s="119">
        <v>3</v>
      </c>
      <c r="E809" s="122">
        <f>'BITÁCORA CALIDAD DE AGUA '!BA300</f>
        <v>0</v>
      </c>
      <c r="F809" s="122">
        <f>'BITÁCORA CALIDAD DE AGUA '!BD300</f>
        <v>0</v>
      </c>
      <c r="G809" s="122">
        <f>'BITÁCORA CALIDAD DE AGUA '!BG300</f>
        <v>0</v>
      </c>
      <c r="H809" s="122">
        <f>'BITÁCORA CALIDAD DE AGUA '!BJ300</f>
        <v>0</v>
      </c>
      <c r="I809" s="122">
        <f>'BITÁCORA CALIDAD DE AGUA '!BM300</f>
        <v>0</v>
      </c>
      <c r="J809" s="122">
        <f>'BITÁCORA CALIDAD DE AGUA '!BP300</f>
        <v>0</v>
      </c>
      <c r="K809" s="122">
        <f>'BITÁCORA CALIDAD DE AGUA '!BE1606</f>
        <v>0</v>
      </c>
      <c r="L809" s="122">
        <f>'BITÁCORA CALIDAD DE AGUA '!BV300</f>
        <v>0</v>
      </c>
      <c r="M809" s="122">
        <f>'BITÁCORA CALIDAD DE AGUA '!BY300</f>
        <v>0</v>
      </c>
      <c r="N809" s="122">
        <f>'BITÁCORA CALIDAD DE AGUA '!CB300</f>
        <v>0</v>
      </c>
      <c r="O809" s="122">
        <f>'BITÁCORA CALIDAD DE AGUA '!CE300</f>
        <v>0</v>
      </c>
      <c r="P809" s="113">
        <f>'BITÁCORA CALIDAD DE AGUA '!CH300</f>
        <v>0</v>
      </c>
      <c r="Q809" s="113">
        <f>'BITÁCORA CALIDAD DE AGUA '!CK300</f>
        <v>0</v>
      </c>
      <c r="R809" s="113">
        <f>'BITÁCORA CALIDAD DE AGUA '!CN300</f>
        <v>0</v>
      </c>
      <c r="S809" s="113">
        <f>'BITÁCORA CALIDAD DE AGUA '!CQ300</f>
        <v>0</v>
      </c>
      <c r="T809" s="140"/>
      <c r="U809" s="140"/>
      <c r="V809" s="140"/>
      <c r="W809" s="113">
        <f>INDEX('Tabla datos 1'!E809:V809,MATCH(DASHBOARD!$B$96,'Tabla datos 1'!$E$1:$V$1,0))</f>
        <v>0</v>
      </c>
      <c r="X809" s="113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6" customFormat="1" ht="12.2" customHeight="1" x14ac:dyDescent="0.25">
      <c r="A810" s="79">
        <v>809</v>
      </c>
      <c r="B810" s="118">
        <f t="shared" si="12"/>
        <v>46186</v>
      </c>
      <c r="C810" s="112" t="s">
        <v>134</v>
      </c>
      <c r="D810" s="119">
        <v>3</v>
      </c>
      <c r="E810" s="122">
        <f>'BITÁCORA CALIDAD DE AGUA '!BA301</f>
        <v>0</v>
      </c>
      <c r="F810" s="122">
        <f>'BITÁCORA CALIDAD DE AGUA '!BD301</f>
        <v>0</v>
      </c>
      <c r="G810" s="122">
        <f>'BITÁCORA CALIDAD DE AGUA '!BG301</f>
        <v>0</v>
      </c>
      <c r="H810" s="122">
        <f>'BITÁCORA CALIDAD DE AGUA '!BJ301</f>
        <v>0</v>
      </c>
      <c r="I810" s="122">
        <f>'BITÁCORA CALIDAD DE AGUA '!BM301</f>
        <v>0</v>
      </c>
      <c r="J810" s="122">
        <f>'BITÁCORA CALIDAD DE AGUA '!BP301</f>
        <v>0</v>
      </c>
      <c r="K810" s="122">
        <f>'BITÁCORA CALIDAD DE AGUA '!BE1607</f>
        <v>0</v>
      </c>
      <c r="L810" s="122">
        <f>'BITÁCORA CALIDAD DE AGUA '!BV301</f>
        <v>0</v>
      </c>
      <c r="M810" s="122">
        <f>'BITÁCORA CALIDAD DE AGUA '!BY301</f>
        <v>0</v>
      </c>
      <c r="N810" s="122">
        <f>'BITÁCORA CALIDAD DE AGUA '!CB301</f>
        <v>0</v>
      </c>
      <c r="O810" s="122">
        <f>'BITÁCORA CALIDAD DE AGUA '!CE301</f>
        <v>0</v>
      </c>
      <c r="P810" s="113">
        <f>'BITÁCORA CALIDAD DE AGUA '!CH301</f>
        <v>0</v>
      </c>
      <c r="Q810" s="113">
        <f>'BITÁCORA CALIDAD DE AGUA '!CK301</f>
        <v>0</v>
      </c>
      <c r="R810" s="113">
        <f>'BITÁCORA CALIDAD DE AGUA '!CN301</f>
        <v>0</v>
      </c>
      <c r="S810" s="113">
        <f>'BITÁCORA CALIDAD DE AGUA '!CQ301</f>
        <v>0</v>
      </c>
      <c r="T810" s="140"/>
      <c r="U810" s="140"/>
      <c r="V810" s="140"/>
      <c r="W810" s="113">
        <f>INDEX('Tabla datos 1'!E810:V810,MATCH(DASHBOARD!$B$96,'Tabla datos 1'!$E$1:$V$1,0))</f>
        <v>0</v>
      </c>
      <c r="X810" s="113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6" customFormat="1" ht="12.2" customHeight="1" x14ac:dyDescent="0.25">
      <c r="A811" s="79">
        <v>810</v>
      </c>
      <c r="B811" s="118">
        <f t="shared" si="12"/>
        <v>46186</v>
      </c>
      <c r="C811" s="112" t="s">
        <v>135</v>
      </c>
      <c r="D811" s="119">
        <v>3</v>
      </c>
      <c r="E811" s="122">
        <f>'BITÁCORA CALIDAD DE AGUA '!BA302</f>
        <v>0</v>
      </c>
      <c r="F811" s="122">
        <f>'BITÁCORA CALIDAD DE AGUA '!BD302</f>
        <v>0</v>
      </c>
      <c r="G811" s="122">
        <f>'BITÁCORA CALIDAD DE AGUA '!BG302</f>
        <v>0</v>
      </c>
      <c r="H811" s="122">
        <f>'BITÁCORA CALIDAD DE AGUA '!BJ302</f>
        <v>0</v>
      </c>
      <c r="I811" s="122">
        <f>'BITÁCORA CALIDAD DE AGUA '!BM302</f>
        <v>0</v>
      </c>
      <c r="J811" s="122">
        <f>'BITÁCORA CALIDAD DE AGUA '!BP302</f>
        <v>0</v>
      </c>
      <c r="K811" s="122">
        <f>'BITÁCORA CALIDAD DE AGUA '!BE1608</f>
        <v>0</v>
      </c>
      <c r="L811" s="122">
        <f>'BITÁCORA CALIDAD DE AGUA '!BV302</f>
        <v>0</v>
      </c>
      <c r="M811" s="122">
        <f>'BITÁCORA CALIDAD DE AGUA '!BY302</f>
        <v>0</v>
      </c>
      <c r="N811" s="122">
        <f>'BITÁCORA CALIDAD DE AGUA '!CB302</f>
        <v>0</v>
      </c>
      <c r="O811" s="122">
        <f>'BITÁCORA CALIDAD DE AGUA '!CE302</f>
        <v>0</v>
      </c>
      <c r="P811" s="113">
        <f>'BITÁCORA CALIDAD DE AGUA '!CH302</f>
        <v>0</v>
      </c>
      <c r="Q811" s="113">
        <f>'BITÁCORA CALIDAD DE AGUA '!CK302</f>
        <v>0</v>
      </c>
      <c r="R811" s="113">
        <f>'BITÁCORA CALIDAD DE AGUA '!CN302</f>
        <v>0</v>
      </c>
      <c r="S811" s="113">
        <f>'BITÁCORA CALIDAD DE AGUA '!CQ302</f>
        <v>0</v>
      </c>
      <c r="T811" s="140"/>
      <c r="U811" s="140"/>
      <c r="V811" s="140"/>
      <c r="W811" s="113">
        <f>INDEX('Tabla datos 1'!E811:V811,MATCH(DASHBOARD!$B$96,'Tabla datos 1'!$E$1:$V$1,0))</f>
        <v>0</v>
      </c>
      <c r="X811" s="113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6" customFormat="1" ht="12.2" customHeight="1" x14ac:dyDescent="0.25">
      <c r="A812" s="79">
        <v>811</v>
      </c>
      <c r="B812" s="118">
        <f t="shared" si="12"/>
        <v>46186</v>
      </c>
      <c r="C812" s="112" t="s">
        <v>136</v>
      </c>
      <c r="D812" s="119">
        <v>3</v>
      </c>
      <c r="E812" s="122">
        <f>'BITÁCORA CALIDAD DE AGUA '!BA303</f>
        <v>0</v>
      </c>
      <c r="F812" s="122">
        <f>'BITÁCORA CALIDAD DE AGUA '!BD303</f>
        <v>0</v>
      </c>
      <c r="G812" s="122">
        <f>'BITÁCORA CALIDAD DE AGUA '!BG303</f>
        <v>0</v>
      </c>
      <c r="H812" s="122">
        <f>'BITÁCORA CALIDAD DE AGUA '!BJ303</f>
        <v>0</v>
      </c>
      <c r="I812" s="122">
        <f>'BITÁCORA CALIDAD DE AGUA '!BM303</f>
        <v>0</v>
      </c>
      <c r="J812" s="122">
        <f>'BITÁCORA CALIDAD DE AGUA '!BP303</f>
        <v>0</v>
      </c>
      <c r="K812" s="122">
        <f>'BITÁCORA CALIDAD DE AGUA '!BE1609</f>
        <v>0</v>
      </c>
      <c r="L812" s="122">
        <f>'BITÁCORA CALIDAD DE AGUA '!BV303</f>
        <v>0</v>
      </c>
      <c r="M812" s="122">
        <f>'BITÁCORA CALIDAD DE AGUA '!BY303</f>
        <v>0</v>
      </c>
      <c r="N812" s="122">
        <f>'BITÁCORA CALIDAD DE AGUA '!CB303</f>
        <v>0</v>
      </c>
      <c r="O812" s="122">
        <f>'BITÁCORA CALIDAD DE AGUA '!CE303</f>
        <v>0</v>
      </c>
      <c r="P812" s="113">
        <f>'BITÁCORA CALIDAD DE AGUA '!CH303</f>
        <v>0</v>
      </c>
      <c r="Q812" s="113">
        <f>'BITÁCORA CALIDAD DE AGUA '!CK303</f>
        <v>0</v>
      </c>
      <c r="R812" s="113">
        <f>'BITÁCORA CALIDAD DE AGUA '!CN303</f>
        <v>0</v>
      </c>
      <c r="S812" s="113">
        <f>'BITÁCORA CALIDAD DE AGUA '!CQ303</f>
        <v>0</v>
      </c>
      <c r="T812" s="140"/>
      <c r="U812" s="140"/>
      <c r="V812" s="140"/>
      <c r="W812" s="113">
        <f>INDEX('Tabla datos 1'!E812:V812,MATCH(DASHBOARD!$B$96,'Tabla datos 1'!$E$1:$V$1,0))</f>
        <v>0</v>
      </c>
      <c r="X812" s="113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6" customFormat="1" ht="12.2" customHeight="1" x14ac:dyDescent="0.25">
      <c r="A813" s="79">
        <v>812</v>
      </c>
      <c r="B813" s="118">
        <f t="shared" si="12"/>
        <v>46186</v>
      </c>
      <c r="C813" s="112" t="s">
        <v>137</v>
      </c>
      <c r="D813" s="119">
        <v>3</v>
      </c>
      <c r="E813" s="122">
        <f>'BITÁCORA CALIDAD DE AGUA '!BA304</f>
        <v>0</v>
      </c>
      <c r="F813" s="122">
        <f>'BITÁCORA CALIDAD DE AGUA '!BD304</f>
        <v>0</v>
      </c>
      <c r="G813" s="122">
        <f>'BITÁCORA CALIDAD DE AGUA '!BG304</f>
        <v>0</v>
      </c>
      <c r="H813" s="122">
        <f>'BITÁCORA CALIDAD DE AGUA '!BJ304</f>
        <v>0</v>
      </c>
      <c r="I813" s="122">
        <f>'BITÁCORA CALIDAD DE AGUA '!BM304</f>
        <v>0</v>
      </c>
      <c r="J813" s="122">
        <f>'BITÁCORA CALIDAD DE AGUA '!BP304</f>
        <v>0</v>
      </c>
      <c r="K813" s="122">
        <f>'BITÁCORA CALIDAD DE AGUA '!BE1610</f>
        <v>0</v>
      </c>
      <c r="L813" s="122">
        <f>'BITÁCORA CALIDAD DE AGUA '!BV304</f>
        <v>0</v>
      </c>
      <c r="M813" s="122">
        <f>'BITÁCORA CALIDAD DE AGUA '!BY304</f>
        <v>0</v>
      </c>
      <c r="N813" s="122">
        <f>'BITÁCORA CALIDAD DE AGUA '!CB304</f>
        <v>0</v>
      </c>
      <c r="O813" s="122">
        <f>'BITÁCORA CALIDAD DE AGUA '!CE304</f>
        <v>0</v>
      </c>
      <c r="P813" s="113">
        <f>'BITÁCORA CALIDAD DE AGUA '!CH304</f>
        <v>0</v>
      </c>
      <c r="Q813" s="113">
        <f>'BITÁCORA CALIDAD DE AGUA '!CK304</f>
        <v>0</v>
      </c>
      <c r="R813" s="113">
        <f>'BITÁCORA CALIDAD DE AGUA '!CN304</f>
        <v>0</v>
      </c>
      <c r="S813" s="113">
        <f>'BITÁCORA CALIDAD DE AGUA '!CQ304</f>
        <v>0</v>
      </c>
      <c r="T813" s="140"/>
      <c r="U813" s="140"/>
      <c r="V813" s="140"/>
      <c r="W813" s="113">
        <f>INDEX('Tabla datos 1'!E813:V813,MATCH(DASHBOARD!$B$96,'Tabla datos 1'!$E$1:$V$1,0))</f>
        <v>0</v>
      </c>
      <c r="X813" s="113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6" customFormat="1" ht="12.2" customHeight="1" x14ac:dyDescent="0.25">
      <c r="A814" s="79">
        <v>813</v>
      </c>
      <c r="B814" s="118">
        <f t="shared" si="12"/>
        <v>46186</v>
      </c>
      <c r="C814" s="112" t="s">
        <v>138</v>
      </c>
      <c r="D814" s="119">
        <v>3</v>
      </c>
      <c r="E814" s="122">
        <f>'BITÁCORA CALIDAD DE AGUA '!BA305</f>
        <v>0</v>
      </c>
      <c r="F814" s="122">
        <f>'BITÁCORA CALIDAD DE AGUA '!BD305</f>
        <v>0</v>
      </c>
      <c r="G814" s="122">
        <f>'BITÁCORA CALIDAD DE AGUA '!BG305</f>
        <v>0</v>
      </c>
      <c r="H814" s="122">
        <f>'BITÁCORA CALIDAD DE AGUA '!BJ305</f>
        <v>0</v>
      </c>
      <c r="I814" s="122">
        <f>'BITÁCORA CALIDAD DE AGUA '!BM305</f>
        <v>0</v>
      </c>
      <c r="J814" s="122">
        <f>'BITÁCORA CALIDAD DE AGUA '!BP305</f>
        <v>0</v>
      </c>
      <c r="K814" s="122">
        <f>'BITÁCORA CALIDAD DE AGUA '!BE1611</f>
        <v>0</v>
      </c>
      <c r="L814" s="122">
        <f>'BITÁCORA CALIDAD DE AGUA '!BV305</f>
        <v>0</v>
      </c>
      <c r="M814" s="122">
        <f>'BITÁCORA CALIDAD DE AGUA '!BY305</f>
        <v>0</v>
      </c>
      <c r="N814" s="122">
        <f>'BITÁCORA CALIDAD DE AGUA '!CB305</f>
        <v>0</v>
      </c>
      <c r="O814" s="122">
        <f>'BITÁCORA CALIDAD DE AGUA '!CE305</f>
        <v>0</v>
      </c>
      <c r="P814" s="113">
        <f>'BITÁCORA CALIDAD DE AGUA '!CH305</f>
        <v>0</v>
      </c>
      <c r="Q814" s="113">
        <f>'BITÁCORA CALIDAD DE AGUA '!CK305</f>
        <v>0</v>
      </c>
      <c r="R814" s="113">
        <f>'BITÁCORA CALIDAD DE AGUA '!CN305</f>
        <v>0</v>
      </c>
      <c r="S814" s="113">
        <f>'BITÁCORA CALIDAD DE AGUA '!CQ305</f>
        <v>0</v>
      </c>
      <c r="T814" s="140"/>
      <c r="U814" s="140"/>
      <c r="V814" s="140"/>
      <c r="W814" s="113">
        <f>INDEX('Tabla datos 1'!E814:V814,MATCH(DASHBOARD!$B$96,'Tabla datos 1'!$E$1:$V$1,0))</f>
        <v>0</v>
      </c>
      <c r="X814" s="113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6" customFormat="1" ht="12.2" customHeight="1" x14ac:dyDescent="0.25">
      <c r="A815" s="79">
        <v>814</v>
      </c>
      <c r="B815" s="118">
        <f t="shared" si="12"/>
        <v>46186</v>
      </c>
      <c r="C815" s="112" t="s">
        <v>139</v>
      </c>
      <c r="D815" s="119">
        <v>3</v>
      </c>
      <c r="E815" s="122">
        <f>'BITÁCORA CALIDAD DE AGUA '!BA306</f>
        <v>0</v>
      </c>
      <c r="F815" s="122">
        <f>'BITÁCORA CALIDAD DE AGUA '!BD306</f>
        <v>0</v>
      </c>
      <c r="G815" s="122">
        <f>'BITÁCORA CALIDAD DE AGUA '!BG306</f>
        <v>0</v>
      </c>
      <c r="H815" s="122">
        <f>'BITÁCORA CALIDAD DE AGUA '!BJ306</f>
        <v>0</v>
      </c>
      <c r="I815" s="122">
        <f>'BITÁCORA CALIDAD DE AGUA '!BM306</f>
        <v>0</v>
      </c>
      <c r="J815" s="122">
        <f>'BITÁCORA CALIDAD DE AGUA '!BP306</f>
        <v>0</v>
      </c>
      <c r="K815" s="122">
        <f>'BITÁCORA CALIDAD DE AGUA '!BE1612</f>
        <v>0</v>
      </c>
      <c r="L815" s="122">
        <f>'BITÁCORA CALIDAD DE AGUA '!BV306</f>
        <v>0</v>
      </c>
      <c r="M815" s="122">
        <f>'BITÁCORA CALIDAD DE AGUA '!BY306</f>
        <v>0</v>
      </c>
      <c r="N815" s="122">
        <f>'BITÁCORA CALIDAD DE AGUA '!CB306</f>
        <v>0</v>
      </c>
      <c r="O815" s="122">
        <f>'BITÁCORA CALIDAD DE AGUA '!CE306</f>
        <v>0</v>
      </c>
      <c r="P815" s="113">
        <f>'BITÁCORA CALIDAD DE AGUA '!CH306</f>
        <v>0</v>
      </c>
      <c r="Q815" s="113">
        <f>'BITÁCORA CALIDAD DE AGUA '!CK306</f>
        <v>0</v>
      </c>
      <c r="R815" s="113">
        <f>'BITÁCORA CALIDAD DE AGUA '!CN306</f>
        <v>0</v>
      </c>
      <c r="S815" s="113">
        <f>'BITÁCORA CALIDAD DE AGUA '!CQ306</f>
        <v>0</v>
      </c>
      <c r="T815" s="140"/>
      <c r="U815" s="140"/>
      <c r="V815" s="140"/>
      <c r="W815" s="113">
        <f>INDEX('Tabla datos 1'!E815:V815,MATCH(DASHBOARD!$B$96,'Tabla datos 1'!$E$1:$V$1,0))</f>
        <v>0</v>
      </c>
      <c r="X815" s="113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6" customFormat="1" x14ac:dyDescent="0.25">
      <c r="A816" s="79">
        <v>815</v>
      </c>
      <c r="B816" s="118">
        <f t="shared" si="12"/>
        <v>46186</v>
      </c>
      <c r="C816" s="112" t="s">
        <v>140</v>
      </c>
      <c r="D816" s="119">
        <v>3</v>
      </c>
      <c r="E816" s="122">
        <f>'BITÁCORA CALIDAD DE AGUA '!BA307</f>
        <v>0</v>
      </c>
      <c r="F816" s="122">
        <f>'BITÁCORA CALIDAD DE AGUA '!BD307</f>
        <v>0</v>
      </c>
      <c r="G816" s="122">
        <f>'BITÁCORA CALIDAD DE AGUA '!BG307</f>
        <v>0</v>
      </c>
      <c r="H816" s="122">
        <f>'BITÁCORA CALIDAD DE AGUA '!BJ307</f>
        <v>0</v>
      </c>
      <c r="I816" s="122">
        <f>'BITÁCORA CALIDAD DE AGUA '!BM307</f>
        <v>0</v>
      </c>
      <c r="J816" s="122">
        <f>'BITÁCORA CALIDAD DE AGUA '!BP307</f>
        <v>0</v>
      </c>
      <c r="K816" s="122">
        <f>'BITÁCORA CALIDAD DE AGUA '!BE1613</f>
        <v>0</v>
      </c>
      <c r="L816" s="122">
        <f>'BITÁCORA CALIDAD DE AGUA '!BV307</f>
        <v>0</v>
      </c>
      <c r="M816" s="122">
        <f>'BITÁCORA CALIDAD DE AGUA '!BY307</f>
        <v>0</v>
      </c>
      <c r="N816" s="122">
        <f>'BITÁCORA CALIDAD DE AGUA '!CB307</f>
        <v>0</v>
      </c>
      <c r="O816" s="122">
        <f>'BITÁCORA CALIDAD DE AGUA '!CE307</f>
        <v>0</v>
      </c>
      <c r="P816" s="113">
        <f>'BITÁCORA CALIDAD DE AGUA '!CH307</f>
        <v>0</v>
      </c>
      <c r="Q816" s="113">
        <f>'BITÁCORA CALIDAD DE AGUA '!CK307</f>
        <v>0</v>
      </c>
      <c r="R816" s="113">
        <f>'BITÁCORA CALIDAD DE AGUA '!CN307</f>
        <v>0</v>
      </c>
      <c r="S816" s="113">
        <f>'BITÁCORA CALIDAD DE AGUA '!CQ307</f>
        <v>0</v>
      </c>
      <c r="T816" s="140"/>
      <c r="U816" s="140"/>
      <c r="V816" s="140"/>
      <c r="W816" s="113">
        <f>INDEX('Tabla datos 1'!E816:V816,MATCH(DASHBOARD!$B$96,'Tabla datos 1'!$E$1:$V$1,0))</f>
        <v>0</v>
      </c>
      <c r="X816" s="113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6" customFormat="1" x14ac:dyDescent="0.25">
      <c r="A817" s="79">
        <v>816</v>
      </c>
      <c r="B817" s="118">
        <f t="shared" si="12"/>
        <v>46186</v>
      </c>
      <c r="C817" s="112" t="s">
        <v>141</v>
      </c>
      <c r="D817" s="119">
        <v>3</v>
      </c>
      <c r="E817" s="122">
        <f>'BITÁCORA CALIDAD DE AGUA '!BA308</f>
        <v>0</v>
      </c>
      <c r="F817" s="122">
        <f>'BITÁCORA CALIDAD DE AGUA '!BD308</f>
        <v>0</v>
      </c>
      <c r="G817" s="122">
        <f>'BITÁCORA CALIDAD DE AGUA '!BG308</f>
        <v>0</v>
      </c>
      <c r="H817" s="122">
        <f>'BITÁCORA CALIDAD DE AGUA '!BJ308</f>
        <v>0</v>
      </c>
      <c r="I817" s="122">
        <f>'BITÁCORA CALIDAD DE AGUA '!BM308</f>
        <v>0</v>
      </c>
      <c r="J817" s="122">
        <f>'BITÁCORA CALIDAD DE AGUA '!BP308</f>
        <v>0</v>
      </c>
      <c r="K817" s="122">
        <f>'BITÁCORA CALIDAD DE AGUA '!BE1614</f>
        <v>0</v>
      </c>
      <c r="L817" s="122">
        <f>'BITÁCORA CALIDAD DE AGUA '!BV308</f>
        <v>0</v>
      </c>
      <c r="M817" s="122">
        <f>'BITÁCORA CALIDAD DE AGUA '!BY308</f>
        <v>0</v>
      </c>
      <c r="N817" s="122">
        <f>'BITÁCORA CALIDAD DE AGUA '!CB308</f>
        <v>0</v>
      </c>
      <c r="O817" s="122">
        <f>'BITÁCORA CALIDAD DE AGUA '!CE308</f>
        <v>0</v>
      </c>
      <c r="P817" s="113">
        <f>'BITÁCORA CALIDAD DE AGUA '!CH308</f>
        <v>0</v>
      </c>
      <c r="Q817" s="113">
        <f>'BITÁCORA CALIDAD DE AGUA '!CK308</f>
        <v>0</v>
      </c>
      <c r="R817" s="113">
        <f>'BITÁCORA CALIDAD DE AGUA '!CN308</f>
        <v>0</v>
      </c>
      <c r="S817" s="113">
        <f>'BITÁCORA CALIDAD DE AGUA '!CQ308</f>
        <v>0</v>
      </c>
      <c r="T817" s="140"/>
      <c r="U817" s="140"/>
      <c r="V817" s="140"/>
      <c r="W817" s="113">
        <f>INDEX('Tabla datos 1'!E817:V817,MATCH(DASHBOARD!$B$96,'Tabla datos 1'!$E$1:$V$1,0))</f>
        <v>0</v>
      </c>
      <c r="X817" s="113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6" customFormat="1" x14ac:dyDescent="0.25">
      <c r="A818" s="79">
        <v>817</v>
      </c>
      <c r="B818" s="118">
        <f t="shared" si="12"/>
        <v>46186</v>
      </c>
      <c r="C818" s="112" t="s">
        <v>142</v>
      </c>
      <c r="D818" s="119">
        <v>3</v>
      </c>
      <c r="E818" s="122">
        <f>'BITÁCORA CALIDAD DE AGUA '!BA309</f>
        <v>0</v>
      </c>
      <c r="F818" s="122">
        <f>'BITÁCORA CALIDAD DE AGUA '!BD309</f>
        <v>0</v>
      </c>
      <c r="G818" s="122">
        <f>'BITÁCORA CALIDAD DE AGUA '!BG309</f>
        <v>0</v>
      </c>
      <c r="H818" s="122">
        <f>'BITÁCORA CALIDAD DE AGUA '!BJ309</f>
        <v>0</v>
      </c>
      <c r="I818" s="122">
        <f>'BITÁCORA CALIDAD DE AGUA '!BM309</f>
        <v>0</v>
      </c>
      <c r="J818" s="122">
        <f>'BITÁCORA CALIDAD DE AGUA '!BP309</f>
        <v>0</v>
      </c>
      <c r="K818" s="122">
        <f>'BITÁCORA CALIDAD DE AGUA '!BE1615</f>
        <v>0</v>
      </c>
      <c r="L818" s="122">
        <f>'BITÁCORA CALIDAD DE AGUA '!BV309</f>
        <v>0</v>
      </c>
      <c r="M818" s="122">
        <f>'BITÁCORA CALIDAD DE AGUA '!BY309</f>
        <v>0</v>
      </c>
      <c r="N818" s="122">
        <f>'BITÁCORA CALIDAD DE AGUA '!CB309</f>
        <v>0</v>
      </c>
      <c r="O818" s="122">
        <f>'BITÁCORA CALIDAD DE AGUA '!CE309</f>
        <v>0</v>
      </c>
      <c r="P818" s="113">
        <f>'BITÁCORA CALIDAD DE AGUA '!CH309</f>
        <v>0</v>
      </c>
      <c r="Q818" s="113">
        <f>'BITÁCORA CALIDAD DE AGUA '!CK309</f>
        <v>0</v>
      </c>
      <c r="R818" s="113">
        <f>'BITÁCORA CALIDAD DE AGUA '!CN309</f>
        <v>0</v>
      </c>
      <c r="S818" s="113">
        <f>'BITÁCORA CALIDAD DE AGUA '!CQ309</f>
        <v>0</v>
      </c>
      <c r="T818" s="140"/>
      <c r="U818" s="140"/>
      <c r="V818" s="140"/>
      <c r="W818" s="113">
        <f>INDEX('Tabla datos 1'!E818:V818,MATCH(DASHBOARD!$B$96,'Tabla datos 1'!$E$1:$V$1,0))</f>
        <v>0</v>
      </c>
      <c r="X818" s="113">
        <f>INDEX('Tabla datos 1'!E818:V818,MATCH(DASHBOARD!$B$275,'Tabla datos 1'!$E$1:$V$1,0))</f>
        <v>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6" customFormat="1" x14ac:dyDescent="0.25">
      <c r="A819" s="79">
        <v>818</v>
      </c>
      <c r="B819" s="118">
        <f t="shared" si="12"/>
        <v>46186</v>
      </c>
      <c r="C819" s="112" t="s">
        <v>143</v>
      </c>
      <c r="D819" s="119">
        <v>3</v>
      </c>
      <c r="E819" s="122">
        <f>'BITÁCORA CALIDAD DE AGUA '!BA310</f>
        <v>0</v>
      </c>
      <c r="F819" s="122">
        <f>'BITÁCORA CALIDAD DE AGUA '!BD310</f>
        <v>0</v>
      </c>
      <c r="G819" s="122">
        <f>'BITÁCORA CALIDAD DE AGUA '!BG310</f>
        <v>0</v>
      </c>
      <c r="H819" s="122">
        <f>'BITÁCORA CALIDAD DE AGUA '!BJ310</f>
        <v>0</v>
      </c>
      <c r="I819" s="122">
        <f>'BITÁCORA CALIDAD DE AGUA '!BM310</f>
        <v>0</v>
      </c>
      <c r="J819" s="122">
        <f>'BITÁCORA CALIDAD DE AGUA '!BP310</f>
        <v>0</v>
      </c>
      <c r="K819" s="122">
        <f>'BITÁCORA CALIDAD DE AGUA '!BE1616</f>
        <v>0</v>
      </c>
      <c r="L819" s="122">
        <f>'BITÁCORA CALIDAD DE AGUA '!BV310</f>
        <v>0</v>
      </c>
      <c r="M819" s="122">
        <f>'BITÁCORA CALIDAD DE AGUA '!BY310</f>
        <v>0</v>
      </c>
      <c r="N819" s="122">
        <f>'BITÁCORA CALIDAD DE AGUA '!CB310</f>
        <v>0</v>
      </c>
      <c r="O819" s="122">
        <f>'BITÁCORA CALIDAD DE AGUA '!CE310</f>
        <v>0</v>
      </c>
      <c r="P819" s="113">
        <f>'BITÁCORA CALIDAD DE AGUA '!CH310</f>
        <v>0</v>
      </c>
      <c r="Q819" s="113">
        <f>'BITÁCORA CALIDAD DE AGUA '!CK310</f>
        <v>0</v>
      </c>
      <c r="R819" s="113">
        <f>'BITÁCORA CALIDAD DE AGUA '!CN310</f>
        <v>0</v>
      </c>
      <c r="S819" s="113">
        <f>'BITÁCORA CALIDAD DE AGUA '!CQ310</f>
        <v>0</v>
      </c>
      <c r="T819" s="140"/>
      <c r="U819" s="140"/>
      <c r="V819" s="140"/>
      <c r="W819" s="113">
        <f>INDEX('Tabla datos 1'!E819:V819,MATCH(DASHBOARD!$B$96,'Tabla datos 1'!$E$1:$V$1,0))</f>
        <v>0</v>
      </c>
      <c r="X819" s="113">
        <f>INDEX('Tabla datos 1'!E819:V819,MATCH(DASHBOARD!$B$275,'Tabla datos 1'!$E$1:$V$1,0))</f>
        <v>0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5" customFormat="1" ht="15.75" thickBot="1" x14ac:dyDescent="0.3">
      <c r="A820" s="79">
        <v>819</v>
      </c>
      <c r="B820" s="118">
        <f t="shared" si="12"/>
        <v>46186</v>
      </c>
      <c r="C820" s="123" t="s">
        <v>144</v>
      </c>
      <c r="D820" s="124">
        <v>3</v>
      </c>
      <c r="E820" s="126">
        <f>'BITÁCORA CALIDAD DE AGUA '!BA311</f>
        <v>0</v>
      </c>
      <c r="F820" s="126">
        <f>'BITÁCORA CALIDAD DE AGUA '!BD311</f>
        <v>0</v>
      </c>
      <c r="G820" s="126">
        <f>'BITÁCORA CALIDAD DE AGUA '!BG311</f>
        <v>0</v>
      </c>
      <c r="H820" s="126">
        <f>'BITÁCORA CALIDAD DE AGUA '!BJ311</f>
        <v>0</v>
      </c>
      <c r="I820" s="126">
        <f>'BITÁCORA CALIDAD DE AGUA '!BM311</f>
        <v>0</v>
      </c>
      <c r="J820" s="126">
        <f>'BITÁCORA CALIDAD DE AGUA '!BP311</f>
        <v>0</v>
      </c>
      <c r="K820" s="126">
        <f>'BITÁCORA CALIDAD DE AGUA '!BE1617</f>
        <v>0</v>
      </c>
      <c r="L820" s="126">
        <f>'BITÁCORA CALIDAD DE AGUA '!BV311</f>
        <v>0</v>
      </c>
      <c r="M820" s="126">
        <f>'BITÁCORA CALIDAD DE AGUA '!BY311</f>
        <v>0</v>
      </c>
      <c r="N820" s="126">
        <f>'BITÁCORA CALIDAD DE AGUA '!CB311</f>
        <v>0</v>
      </c>
      <c r="O820" s="126">
        <f>'BITÁCORA CALIDAD DE AGUA '!CE311</f>
        <v>0</v>
      </c>
      <c r="P820" s="114">
        <f>'BITÁCORA CALIDAD DE AGUA '!CH311</f>
        <v>0</v>
      </c>
      <c r="Q820" s="114">
        <f>'BITÁCORA CALIDAD DE AGUA '!CK311</f>
        <v>0</v>
      </c>
      <c r="R820" s="114">
        <f>'BITÁCORA CALIDAD DE AGUA '!CN311</f>
        <v>0</v>
      </c>
      <c r="S820" s="114">
        <f>'BITÁCORA CALIDAD DE AGUA '!CQ311</f>
        <v>0</v>
      </c>
      <c r="T820" s="141"/>
      <c r="U820" s="141"/>
      <c r="V820" s="141"/>
      <c r="W820" s="114">
        <f>INDEX('Tabla datos 1'!E820:V820,MATCH(DASHBOARD!$B$96,'Tabla datos 1'!$E$1:$V$1,0))</f>
        <v>0</v>
      </c>
      <c r="X820" s="114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79" customFormat="1" ht="12.2" customHeight="1" x14ac:dyDescent="0.25">
      <c r="A821" s="79">
        <v>820</v>
      </c>
      <c r="B821" s="75">
        <f>+B820+1</f>
        <v>46187</v>
      </c>
      <c r="C821" s="76" t="s">
        <v>125</v>
      </c>
      <c r="D821" s="77">
        <v>1</v>
      </c>
      <c r="E821" s="78">
        <f>'BITÁCORA CALIDAD DE AGUA '!AY315</f>
        <v>0</v>
      </c>
      <c r="F821" s="78">
        <f>'BITÁCORA CALIDAD DE AGUA '!BB315</f>
        <v>0</v>
      </c>
      <c r="G821" s="78">
        <f>'BITÁCORA CALIDAD DE AGUA '!BE315</f>
        <v>0</v>
      </c>
      <c r="H821" s="78">
        <f>'BITÁCORA CALIDAD DE AGUA '!BH315</f>
        <v>0</v>
      </c>
      <c r="I821" s="78">
        <f>'BITÁCORA CALIDAD DE AGUA '!BK315</f>
        <v>0</v>
      </c>
      <c r="J821" s="78">
        <f>'BITÁCORA CALIDAD DE AGUA '!BN315</f>
        <v>0</v>
      </c>
      <c r="K821" s="78">
        <f>'BITÁCORA CALIDAD DE AGUA '!BQ315</f>
        <v>0</v>
      </c>
      <c r="L821" s="78">
        <f>'BITÁCORA CALIDAD DE AGUA '!BT315</f>
        <v>0</v>
      </c>
      <c r="M821" s="78">
        <f>'BITÁCORA CALIDAD DE AGUA '!BW315</f>
        <v>0</v>
      </c>
      <c r="N821" s="78">
        <f>'BITÁCORA CALIDAD DE AGUA '!BZ315</f>
        <v>0</v>
      </c>
      <c r="O821" s="78">
        <f>'BITÁCORA CALIDAD DE AGUA '!CC315</f>
        <v>0</v>
      </c>
      <c r="P821" s="76">
        <f>'BITÁCORA CALIDAD DE AGUA '!CF315</f>
        <v>0</v>
      </c>
      <c r="Q821" s="76">
        <f>'BITÁCORA CALIDAD DE AGUA '!CI315</f>
        <v>0</v>
      </c>
      <c r="R821" s="76">
        <f>'BITÁCORA CALIDAD DE AGUA '!CL315</f>
        <v>0</v>
      </c>
      <c r="S821" s="76">
        <f>'BITÁCORA CALIDAD DE AGUA '!CO315</f>
        <v>0</v>
      </c>
      <c r="T821" s="127"/>
      <c r="U821" s="127"/>
      <c r="V821" s="127"/>
      <c r="W821" s="76">
        <f>INDEX('Tabla datos 1'!E821:V821,MATCH(DASHBOARD!$B$96,'Tabla datos 1'!$E$1:$V$1,0))</f>
        <v>0</v>
      </c>
      <c r="X821" s="76">
        <f>INDEX('Tabla datos 1'!E821:V821,MATCH(DASHBOARD!$B$275,'Tabla datos 1'!$E$1:$V$1,0))</f>
        <v>0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79" customFormat="1" ht="12.2" customHeight="1" x14ac:dyDescent="0.25">
      <c r="A822" s="79">
        <v>821</v>
      </c>
      <c r="B822" s="80">
        <f>+B821</f>
        <v>46187</v>
      </c>
      <c r="C822" s="81" t="s">
        <v>8</v>
      </c>
      <c r="D822" s="82">
        <v>1</v>
      </c>
      <c r="E822" s="83">
        <f>'BITÁCORA CALIDAD DE AGUA '!AY316</f>
        <v>0</v>
      </c>
      <c r="F822" s="83">
        <f>'BITÁCORA CALIDAD DE AGUA '!BB316</f>
        <v>0</v>
      </c>
      <c r="G822" s="83">
        <f>'BITÁCORA CALIDAD DE AGUA '!BE316</f>
        <v>0</v>
      </c>
      <c r="H822" s="83">
        <f>'BITÁCORA CALIDAD DE AGUA '!BH316</f>
        <v>0</v>
      </c>
      <c r="I822" s="83">
        <f>'BITÁCORA CALIDAD DE AGUA '!BK316</f>
        <v>0</v>
      </c>
      <c r="J822" s="83">
        <f>'BITÁCORA CALIDAD DE AGUA '!BN316</f>
        <v>0</v>
      </c>
      <c r="K822" s="83">
        <f>'BITÁCORA CALIDAD DE AGUA '!BQ316</f>
        <v>0</v>
      </c>
      <c r="L822" s="83">
        <f>'BITÁCORA CALIDAD DE AGUA '!BT316</f>
        <v>0</v>
      </c>
      <c r="M822" s="83">
        <f>'BITÁCORA CALIDAD DE AGUA '!BW316</f>
        <v>0</v>
      </c>
      <c r="N822" s="83">
        <f>'BITÁCORA CALIDAD DE AGUA '!BZ316</f>
        <v>0</v>
      </c>
      <c r="O822" s="83">
        <f>'BITÁCORA CALIDAD DE AGUA '!CC316</f>
        <v>0</v>
      </c>
      <c r="P822" s="84">
        <f>'BITÁCORA CALIDAD DE AGUA '!CF316</f>
        <v>0</v>
      </c>
      <c r="Q822" s="84">
        <f>'BITÁCORA CALIDAD DE AGUA '!CI316</f>
        <v>0</v>
      </c>
      <c r="R822" s="84">
        <f>'BITÁCORA CALIDAD DE AGUA '!CL316</f>
        <v>0</v>
      </c>
      <c r="S822" s="84">
        <f>'BITÁCORA CALIDAD DE AGUA '!CO316</f>
        <v>0</v>
      </c>
      <c r="T822" s="128"/>
      <c r="U822" s="128"/>
      <c r="V822" s="128"/>
      <c r="W822" s="84">
        <f>INDEX('Tabla datos 1'!E822:V822,MATCH(DASHBOARD!$B$96,'Tabla datos 1'!$E$1:$V$1,0))</f>
        <v>0</v>
      </c>
      <c r="X822" s="84">
        <f>INDEX('Tabla datos 1'!E822:V822,MATCH(DASHBOARD!$B$275,'Tabla datos 1'!$E$1:$V$1,0))</f>
        <v>0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79" customFormat="1" ht="12.2" customHeight="1" x14ac:dyDescent="0.25">
      <c r="A823" s="79">
        <v>822</v>
      </c>
      <c r="B823" s="80">
        <f t="shared" ref="B823:B883" si="13">+B822</f>
        <v>46187</v>
      </c>
      <c r="C823" s="85" t="s">
        <v>126</v>
      </c>
      <c r="D823" s="82">
        <v>1</v>
      </c>
      <c r="E823" s="86">
        <f>'BITÁCORA CALIDAD DE AGUA '!AY317</f>
        <v>0</v>
      </c>
      <c r="F823" s="86">
        <f>'BITÁCORA CALIDAD DE AGUA '!BB317</f>
        <v>0</v>
      </c>
      <c r="G823" s="86">
        <f>'BITÁCORA CALIDAD DE AGUA '!BE317</f>
        <v>0</v>
      </c>
      <c r="H823" s="86">
        <f>'BITÁCORA CALIDAD DE AGUA '!BH317</f>
        <v>0</v>
      </c>
      <c r="I823" s="86">
        <f>'BITÁCORA CALIDAD DE AGUA '!BK317</f>
        <v>0</v>
      </c>
      <c r="J823" s="86">
        <f>'BITÁCORA CALIDAD DE AGUA '!BN317</f>
        <v>0</v>
      </c>
      <c r="K823" s="86">
        <f>'BITÁCORA CALIDAD DE AGUA '!BQ317</f>
        <v>0</v>
      </c>
      <c r="L823" s="86">
        <f>'BITÁCORA CALIDAD DE AGUA '!BT317</f>
        <v>0</v>
      </c>
      <c r="M823" s="86">
        <f>'BITÁCORA CALIDAD DE AGUA '!BW317</f>
        <v>0</v>
      </c>
      <c r="N823" s="86">
        <f>'BITÁCORA CALIDAD DE AGUA '!BZ317</f>
        <v>0</v>
      </c>
      <c r="O823" s="86">
        <f>'BITÁCORA CALIDAD DE AGUA '!CC317</f>
        <v>0</v>
      </c>
      <c r="P823" s="85">
        <f>'BITÁCORA CALIDAD DE AGUA '!CF317</f>
        <v>0</v>
      </c>
      <c r="Q823" s="85">
        <f>'BITÁCORA CALIDAD DE AGUA '!CI317</f>
        <v>0</v>
      </c>
      <c r="R823" s="85">
        <f>'BITÁCORA CALIDAD DE AGUA '!CL317</f>
        <v>0</v>
      </c>
      <c r="S823" s="85">
        <f>'BITÁCORA CALIDAD DE AGUA '!CO317</f>
        <v>0</v>
      </c>
      <c r="T823" s="129"/>
      <c r="U823" s="129"/>
      <c r="V823" s="129"/>
      <c r="W823" s="85">
        <f>INDEX('Tabla datos 1'!E823:V823,MATCH(DASHBOARD!$B$96,'Tabla datos 1'!$E$1:$V$1,0))</f>
        <v>0</v>
      </c>
      <c r="X823" s="85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79" customFormat="1" ht="12.2" customHeight="1" x14ac:dyDescent="0.25">
      <c r="A824" s="79">
        <v>823</v>
      </c>
      <c r="B824" s="80">
        <f t="shared" si="13"/>
        <v>46187</v>
      </c>
      <c r="C824" s="85" t="s">
        <v>127</v>
      </c>
      <c r="D824" s="82">
        <v>1</v>
      </c>
      <c r="E824" s="87">
        <f>'BITÁCORA CALIDAD DE AGUA '!AY318</f>
        <v>0</v>
      </c>
      <c r="F824" s="87">
        <f>'BITÁCORA CALIDAD DE AGUA '!BB318</f>
        <v>0</v>
      </c>
      <c r="G824" s="87">
        <f>'BITÁCORA CALIDAD DE AGUA '!BE318</f>
        <v>0</v>
      </c>
      <c r="H824" s="87">
        <f>'BITÁCORA CALIDAD DE AGUA '!BH318</f>
        <v>0</v>
      </c>
      <c r="I824" s="87">
        <f>'BITÁCORA CALIDAD DE AGUA '!BK318</f>
        <v>0</v>
      </c>
      <c r="J824" s="87">
        <f>'BITÁCORA CALIDAD DE AGUA '!BN318</f>
        <v>0</v>
      </c>
      <c r="K824" s="87">
        <f>'BITÁCORA CALIDAD DE AGUA '!BQ318</f>
        <v>0</v>
      </c>
      <c r="L824" s="87">
        <f>'BITÁCORA CALIDAD DE AGUA '!BT318</f>
        <v>0</v>
      </c>
      <c r="M824" s="87">
        <f>'BITÁCORA CALIDAD DE AGUA '!BW318</f>
        <v>0</v>
      </c>
      <c r="N824" s="87">
        <f>'BITÁCORA CALIDAD DE AGUA '!BZ318</f>
        <v>0</v>
      </c>
      <c r="O824" s="87">
        <f>'BITÁCORA CALIDAD DE AGUA '!CC318</f>
        <v>0</v>
      </c>
      <c r="P824" s="81">
        <f>'BITÁCORA CALIDAD DE AGUA '!CF318</f>
        <v>0</v>
      </c>
      <c r="Q824" s="81">
        <f>'BITÁCORA CALIDAD DE AGUA '!CI318</f>
        <v>0</v>
      </c>
      <c r="R824" s="81">
        <f>'BITÁCORA CALIDAD DE AGUA '!CL318</f>
        <v>0</v>
      </c>
      <c r="S824" s="81">
        <f>'BITÁCORA CALIDAD DE AGUA '!CO318</f>
        <v>0</v>
      </c>
      <c r="T824" s="130"/>
      <c r="U824" s="130"/>
      <c r="V824" s="130"/>
      <c r="W824" s="81">
        <f>INDEX('Tabla datos 1'!E824:V824,MATCH(DASHBOARD!$B$96,'Tabla datos 1'!$E$1:$V$1,0))</f>
        <v>0</v>
      </c>
      <c r="X824" s="81">
        <f>INDEX('Tabla datos 1'!E824:V824,MATCH(DASHBOARD!$B$275,'Tabla datos 1'!$E$1:$V$1,0))</f>
        <v>0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79" customFormat="1" ht="12.2" customHeight="1" x14ac:dyDescent="0.25">
      <c r="A825" s="79">
        <v>824</v>
      </c>
      <c r="B825" s="80">
        <f t="shared" si="13"/>
        <v>46187</v>
      </c>
      <c r="C825" s="85" t="s">
        <v>128</v>
      </c>
      <c r="D825" s="82">
        <v>1</v>
      </c>
      <c r="E825" s="87">
        <f>'BITÁCORA CALIDAD DE AGUA '!AY319</f>
        <v>0</v>
      </c>
      <c r="F825" s="87">
        <f>'BITÁCORA CALIDAD DE AGUA '!BB319</f>
        <v>0</v>
      </c>
      <c r="G825" s="87">
        <f>'BITÁCORA CALIDAD DE AGUA '!BE319</f>
        <v>0</v>
      </c>
      <c r="H825" s="87">
        <f>'BITÁCORA CALIDAD DE AGUA '!BH319</f>
        <v>0</v>
      </c>
      <c r="I825" s="87">
        <f>'BITÁCORA CALIDAD DE AGUA '!BK319</f>
        <v>0</v>
      </c>
      <c r="J825" s="87">
        <f>'BITÁCORA CALIDAD DE AGUA '!BN319</f>
        <v>0</v>
      </c>
      <c r="K825" s="87">
        <f>'BITÁCORA CALIDAD DE AGUA '!BQ319</f>
        <v>0</v>
      </c>
      <c r="L825" s="87">
        <f>'BITÁCORA CALIDAD DE AGUA '!BT319</f>
        <v>0</v>
      </c>
      <c r="M825" s="87">
        <f>'BITÁCORA CALIDAD DE AGUA '!BW319</f>
        <v>0</v>
      </c>
      <c r="N825" s="87">
        <f>'BITÁCORA CALIDAD DE AGUA '!BZ319</f>
        <v>0</v>
      </c>
      <c r="O825" s="87">
        <f>'BITÁCORA CALIDAD DE AGUA '!CC319</f>
        <v>0</v>
      </c>
      <c r="P825" s="81">
        <f>'BITÁCORA CALIDAD DE AGUA '!CF319</f>
        <v>0</v>
      </c>
      <c r="Q825" s="81">
        <f>'BITÁCORA CALIDAD DE AGUA '!CI319</f>
        <v>0</v>
      </c>
      <c r="R825" s="81">
        <f>'BITÁCORA CALIDAD DE AGUA '!CL319</f>
        <v>0</v>
      </c>
      <c r="S825" s="81">
        <f>'BITÁCORA CALIDAD DE AGUA '!CO319</f>
        <v>0</v>
      </c>
      <c r="T825" s="130"/>
      <c r="U825" s="130"/>
      <c r="V825" s="130"/>
      <c r="W825" s="81">
        <f>INDEX('Tabla datos 1'!E825:V825,MATCH(DASHBOARD!$B$96,'Tabla datos 1'!$E$1:$V$1,0))</f>
        <v>0</v>
      </c>
      <c r="X825" s="81">
        <f>INDEX('Tabla datos 1'!E825:V825,MATCH(DASHBOARD!$B$275,'Tabla datos 1'!$E$1:$V$1,0))</f>
        <v>0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79" customFormat="1" ht="12.2" customHeight="1" x14ac:dyDescent="0.25">
      <c r="A826" s="79">
        <v>825</v>
      </c>
      <c r="B826" s="80">
        <f t="shared" si="13"/>
        <v>46187</v>
      </c>
      <c r="C826" s="85" t="s">
        <v>129</v>
      </c>
      <c r="D826" s="82">
        <v>1</v>
      </c>
      <c r="E826" s="87">
        <f>'BITÁCORA CALIDAD DE AGUA '!AY320</f>
        <v>0</v>
      </c>
      <c r="F826" s="87">
        <f>'BITÁCORA CALIDAD DE AGUA '!BB320</f>
        <v>0</v>
      </c>
      <c r="G826" s="87">
        <f>'BITÁCORA CALIDAD DE AGUA '!BE320</f>
        <v>0</v>
      </c>
      <c r="H826" s="87">
        <f>'BITÁCORA CALIDAD DE AGUA '!BH320</f>
        <v>0</v>
      </c>
      <c r="I826" s="87">
        <f>'BITÁCORA CALIDAD DE AGUA '!BK320</f>
        <v>0</v>
      </c>
      <c r="J826" s="87">
        <f>'BITÁCORA CALIDAD DE AGUA '!BN320</f>
        <v>0</v>
      </c>
      <c r="K826" s="87">
        <f>'BITÁCORA CALIDAD DE AGUA '!BQ320</f>
        <v>0</v>
      </c>
      <c r="L826" s="87">
        <f>'BITÁCORA CALIDAD DE AGUA '!BT320</f>
        <v>0</v>
      </c>
      <c r="M826" s="87">
        <f>'BITÁCORA CALIDAD DE AGUA '!BW320</f>
        <v>0</v>
      </c>
      <c r="N826" s="87">
        <f>'BITÁCORA CALIDAD DE AGUA '!BZ320</f>
        <v>0</v>
      </c>
      <c r="O826" s="87">
        <f>'BITÁCORA CALIDAD DE AGUA '!CC320</f>
        <v>0</v>
      </c>
      <c r="P826" s="81">
        <f>'BITÁCORA CALIDAD DE AGUA '!CF320</f>
        <v>0</v>
      </c>
      <c r="Q826" s="81">
        <f>'BITÁCORA CALIDAD DE AGUA '!CI320</f>
        <v>0</v>
      </c>
      <c r="R826" s="81">
        <f>'BITÁCORA CALIDAD DE AGUA '!CL320</f>
        <v>0</v>
      </c>
      <c r="S826" s="81">
        <f>'BITÁCORA CALIDAD DE AGUA '!CO320</f>
        <v>0</v>
      </c>
      <c r="T826" s="130"/>
      <c r="U826" s="130"/>
      <c r="V826" s="130"/>
      <c r="W826" s="81">
        <f>INDEX('Tabla datos 1'!E826:V826,MATCH(DASHBOARD!$B$96,'Tabla datos 1'!$E$1:$V$1,0))</f>
        <v>0</v>
      </c>
      <c r="X826" s="81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79" customFormat="1" ht="12.2" customHeight="1" x14ac:dyDescent="0.25">
      <c r="A827" s="79">
        <v>826</v>
      </c>
      <c r="B827" s="80">
        <f t="shared" si="13"/>
        <v>46187</v>
      </c>
      <c r="C827" s="85" t="s">
        <v>130</v>
      </c>
      <c r="D827" s="82">
        <v>1</v>
      </c>
      <c r="E827" s="87">
        <f>'BITÁCORA CALIDAD DE AGUA '!AY321</f>
        <v>0</v>
      </c>
      <c r="F827" s="87">
        <f>'BITÁCORA CALIDAD DE AGUA '!BB321</f>
        <v>0</v>
      </c>
      <c r="G827" s="87">
        <f>'BITÁCORA CALIDAD DE AGUA '!BE321</f>
        <v>0</v>
      </c>
      <c r="H827" s="87">
        <f>'BITÁCORA CALIDAD DE AGUA '!BH321</f>
        <v>0</v>
      </c>
      <c r="I827" s="87">
        <f>'BITÁCORA CALIDAD DE AGUA '!BK321</f>
        <v>0</v>
      </c>
      <c r="J827" s="87">
        <f>'BITÁCORA CALIDAD DE AGUA '!BN321</f>
        <v>0</v>
      </c>
      <c r="K827" s="87">
        <f>'BITÁCORA CALIDAD DE AGUA '!BQ321</f>
        <v>0</v>
      </c>
      <c r="L827" s="87">
        <f>'BITÁCORA CALIDAD DE AGUA '!BT321</f>
        <v>0</v>
      </c>
      <c r="M827" s="87">
        <f>'BITÁCORA CALIDAD DE AGUA '!BW321</f>
        <v>0</v>
      </c>
      <c r="N827" s="87">
        <f>'BITÁCORA CALIDAD DE AGUA '!BZ321</f>
        <v>0</v>
      </c>
      <c r="O827" s="87">
        <f>'BITÁCORA CALIDAD DE AGUA '!CC321</f>
        <v>0</v>
      </c>
      <c r="P827" s="81">
        <f>'BITÁCORA CALIDAD DE AGUA '!CF321</f>
        <v>0</v>
      </c>
      <c r="Q827" s="81">
        <f>'BITÁCORA CALIDAD DE AGUA '!CI321</f>
        <v>0</v>
      </c>
      <c r="R827" s="81">
        <f>'BITÁCORA CALIDAD DE AGUA '!CL321</f>
        <v>0</v>
      </c>
      <c r="S827" s="81">
        <f>'BITÁCORA CALIDAD DE AGUA '!CO321</f>
        <v>0</v>
      </c>
      <c r="T827" s="130"/>
      <c r="U827" s="130"/>
      <c r="V827" s="130"/>
      <c r="W827" s="81">
        <f>INDEX('Tabla datos 1'!E827:V827,MATCH(DASHBOARD!$B$96,'Tabla datos 1'!$E$1:$V$1,0))</f>
        <v>0</v>
      </c>
      <c r="X827" s="81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79" customFormat="1" ht="12.2" customHeight="1" x14ac:dyDescent="0.25">
      <c r="A828" s="79">
        <v>827</v>
      </c>
      <c r="B828" s="80">
        <f t="shared" si="13"/>
        <v>46187</v>
      </c>
      <c r="C828" s="85" t="s">
        <v>131</v>
      </c>
      <c r="D828" s="82">
        <v>1</v>
      </c>
      <c r="E828" s="87">
        <f>'BITÁCORA CALIDAD DE AGUA '!AY322</f>
        <v>0</v>
      </c>
      <c r="F828" s="87">
        <f>'BITÁCORA CALIDAD DE AGUA '!BB322</f>
        <v>0</v>
      </c>
      <c r="G828" s="87">
        <f>'BITÁCORA CALIDAD DE AGUA '!BE322</f>
        <v>0</v>
      </c>
      <c r="H828" s="87">
        <f>'BITÁCORA CALIDAD DE AGUA '!BH322</f>
        <v>0</v>
      </c>
      <c r="I828" s="87">
        <f>'BITÁCORA CALIDAD DE AGUA '!BK322</f>
        <v>0</v>
      </c>
      <c r="J828" s="87">
        <f>'BITÁCORA CALIDAD DE AGUA '!BN322</f>
        <v>0</v>
      </c>
      <c r="K828" s="87">
        <f>'BITÁCORA CALIDAD DE AGUA '!BQ322</f>
        <v>0</v>
      </c>
      <c r="L828" s="87">
        <f>'BITÁCORA CALIDAD DE AGUA '!BT322</f>
        <v>0</v>
      </c>
      <c r="M828" s="87">
        <f>'BITÁCORA CALIDAD DE AGUA '!BW322</f>
        <v>0</v>
      </c>
      <c r="N828" s="87">
        <f>'BITÁCORA CALIDAD DE AGUA '!BZ322</f>
        <v>0</v>
      </c>
      <c r="O828" s="87">
        <f>'BITÁCORA CALIDAD DE AGUA '!CC322</f>
        <v>0</v>
      </c>
      <c r="P828" s="81">
        <f>'BITÁCORA CALIDAD DE AGUA '!CF322</f>
        <v>0</v>
      </c>
      <c r="Q828" s="81">
        <f>'BITÁCORA CALIDAD DE AGUA '!CI322</f>
        <v>0</v>
      </c>
      <c r="R828" s="81">
        <f>'BITÁCORA CALIDAD DE AGUA '!CL322</f>
        <v>0</v>
      </c>
      <c r="S828" s="81">
        <f>'BITÁCORA CALIDAD DE AGUA '!CO322</f>
        <v>0</v>
      </c>
      <c r="T828" s="130"/>
      <c r="U828" s="130"/>
      <c r="V828" s="130"/>
      <c r="W828" s="81">
        <f>INDEX('Tabla datos 1'!E828:V828,MATCH(DASHBOARD!$B$96,'Tabla datos 1'!$E$1:$V$1,0))</f>
        <v>0</v>
      </c>
      <c r="X828" s="81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79" customFormat="1" ht="12.2" customHeight="1" x14ac:dyDescent="0.25">
      <c r="A829" s="79">
        <v>828</v>
      </c>
      <c r="B829" s="80">
        <f t="shared" si="13"/>
        <v>46187</v>
      </c>
      <c r="C829" s="85" t="s">
        <v>132</v>
      </c>
      <c r="D829" s="82">
        <v>1</v>
      </c>
      <c r="E829" s="87">
        <f>'BITÁCORA CALIDAD DE AGUA '!AY323</f>
        <v>0</v>
      </c>
      <c r="F829" s="87">
        <f>'BITÁCORA CALIDAD DE AGUA '!BB323</f>
        <v>0</v>
      </c>
      <c r="G829" s="87">
        <f>'BITÁCORA CALIDAD DE AGUA '!BE323</f>
        <v>0</v>
      </c>
      <c r="H829" s="87">
        <f>'BITÁCORA CALIDAD DE AGUA '!BH323</f>
        <v>0</v>
      </c>
      <c r="I829" s="87">
        <f>'BITÁCORA CALIDAD DE AGUA '!BK323</f>
        <v>0</v>
      </c>
      <c r="J829" s="87">
        <f>'BITÁCORA CALIDAD DE AGUA '!BN323</f>
        <v>0</v>
      </c>
      <c r="K829" s="87">
        <f>'BITÁCORA CALIDAD DE AGUA '!BQ323</f>
        <v>0</v>
      </c>
      <c r="L829" s="87">
        <f>'BITÁCORA CALIDAD DE AGUA '!BT323</f>
        <v>0</v>
      </c>
      <c r="M829" s="87">
        <f>'BITÁCORA CALIDAD DE AGUA '!BW323</f>
        <v>0</v>
      </c>
      <c r="N829" s="87">
        <f>'BITÁCORA CALIDAD DE AGUA '!BZ323</f>
        <v>0</v>
      </c>
      <c r="O829" s="87">
        <f>'BITÁCORA CALIDAD DE AGUA '!CC323</f>
        <v>0</v>
      </c>
      <c r="P829" s="81">
        <f>'BITÁCORA CALIDAD DE AGUA '!CF323</f>
        <v>0</v>
      </c>
      <c r="Q829" s="81">
        <f>'BITÁCORA CALIDAD DE AGUA '!CI323</f>
        <v>0</v>
      </c>
      <c r="R829" s="81">
        <f>'BITÁCORA CALIDAD DE AGUA '!CL323</f>
        <v>0</v>
      </c>
      <c r="S829" s="81">
        <f>'BITÁCORA CALIDAD DE AGUA '!CO323</f>
        <v>0</v>
      </c>
      <c r="T829" s="130"/>
      <c r="U829" s="130"/>
      <c r="V829" s="130"/>
      <c r="W829" s="81">
        <f>INDEX('Tabla datos 1'!E829:V829,MATCH(DASHBOARD!$B$96,'Tabla datos 1'!$E$1:$V$1,0))</f>
        <v>0</v>
      </c>
      <c r="X829" s="81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79" customFormat="1" ht="12.2" customHeight="1" x14ac:dyDescent="0.25">
      <c r="A830" s="79">
        <v>829</v>
      </c>
      <c r="B830" s="80">
        <f t="shared" si="13"/>
        <v>46187</v>
      </c>
      <c r="C830" s="85" t="s">
        <v>133</v>
      </c>
      <c r="D830" s="82">
        <v>1</v>
      </c>
      <c r="E830" s="87">
        <f>'BITÁCORA CALIDAD DE AGUA '!AY324</f>
        <v>0</v>
      </c>
      <c r="F830" s="87">
        <f>'BITÁCORA CALIDAD DE AGUA '!BB324</f>
        <v>0</v>
      </c>
      <c r="G830" s="87">
        <f>'BITÁCORA CALIDAD DE AGUA '!BE324</f>
        <v>0</v>
      </c>
      <c r="H830" s="87">
        <f>'BITÁCORA CALIDAD DE AGUA '!BH324</f>
        <v>0</v>
      </c>
      <c r="I830" s="87">
        <f>'BITÁCORA CALIDAD DE AGUA '!BK324</f>
        <v>0</v>
      </c>
      <c r="J830" s="87">
        <f>'BITÁCORA CALIDAD DE AGUA '!BN324</f>
        <v>0</v>
      </c>
      <c r="K830" s="87">
        <f>'BITÁCORA CALIDAD DE AGUA '!BQ324</f>
        <v>0</v>
      </c>
      <c r="L830" s="87">
        <f>'BITÁCORA CALIDAD DE AGUA '!BT324</f>
        <v>0</v>
      </c>
      <c r="M830" s="87">
        <f>'BITÁCORA CALIDAD DE AGUA '!BW324</f>
        <v>0</v>
      </c>
      <c r="N830" s="87">
        <f>'BITÁCORA CALIDAD DE AGUA '!BZ324</f>
        <v>0</v>
      </c>
      <c r="O830" s="87">
        <f>'BITÁCORA CALIDAD DE AGUA '!CC324</f>
        <v>0</v>
      </c>
      <c r="P830" s="81">
        <f>'BITÁCORA CALIDAD DE AGUA '!CF324</f>
        <v>0</v>
      </c>
      <c r="Q830" s="81">
        <f>'BITÁCORA CALIDAD DE AGUA '!CI324</f>
        <v>0</v>
      </c>
      <c r="R830" s="81">
        <f>'BITÁCORA CALIDAD DE AGUA '!CL324</f>
        <v>0</v>
      </c>
      <c r="S830" s="81">
        <f>'BITÁCORA CALIDAD DE AGUA '!CO324</f>
        <v>0</v>
      </c>
      <c r="T830" s="130"/>
      <c r="U830" s="130"/>
      <c r="V830" s="130"/>
      <c r="W830" s="81">
        <f>INDEX('Tabla datos 1'!E830:V830,MATCH(DASHBOARD!$B$96,'Tabla datos 1'!$E$1:$V$1,0))</f>
        <v>0</v>
      </c>
      <c r="X830" s="81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79" customFormat="1" ht="12.2" customHeight="1" x14ac:dyDescent="0.25">
      <c r="A831" s="79">
        <v>830</v>
      </c>
      <c r="B831" s="80">
        <f t="shared" si="13"/>
        <v>46187</v>
      </c>
      <c r="C831" s="85" t="s">
        <v>134</v>
      </c>
      <c r="D831" s="82">
        <v>1</v>
      </c>
      <c r="E831" s="87">
        <f>'BITÁCORA CALIDAD DE AGUA '!AY325</f>
        <v>0</v>
      </c>
      <c r="F831" s="87">
        <f>'BITÁCORA CALIDAD DE AGUA '!BB325</f>
        <v>0</v>
      </c>
      <c r="G831" s="87">
        <f>'BITÁCORA CALIDAD DE AGUA '!BE325</f>
        <v>0</v>
      </c>
      <c r="H831" s="87">
        <f>'BITÁCORA CALIDAD DE AGUA '!BH325</f>
        <v>0</v>
      </c>
      <c r="I831" s="87">
        <f>'BITÁCORA CALIDAD DE AGUA '!BK325</f>
        <v>0</v>
      </c>
      <c r="J831" s="87">
        <f>'BITÁCORA CALIDAD DE AGUA '!BN325</f>
        <v>0</v>
      </c>
      <c r="K831" s="87">
        <f>'BITÁCORA CALIDAD DE AGUA '!BQ325</f>
        <v>0</v>
      </c>
      <c r="L831" s="87">
        <f>'BITÁCORA CALIDAD DE AGUA '!BT325</f>
        <v>0</v>
      </c>
      <c r="M831" s="87">
        <f>'BITÁCORA CALIDAD DE AGUA '!BW325</f>
        <v>0</v>
      </c>
      <c r="N831" s="87">
        <f>'BITÁCORA CALIDAD DE AGUA '!BZ325</f>
        <v>0</v>
      </c>
      <c r="O831" s="87">
        <f>'BITÁCORA CALIDAD DE AGUA '!CC325</f>
        <v>0</v>
      </c>
      <c r="P831" s="81">
        <f>'BITÁCORA CALIDAD DE AGUA '!CF325</f>
        <v>0</v>
      </c>
      <c r="Q831" s="81">
        <f>'BITÁCORA CALIDAD DE AGUA '!CI325</f>
        <v>0</v>
      </c>
      <c r="R831" s="81">
        <f>'BITÁCORA CALIDAD DE AGUA '!CL325</f>
        <v>0</v>
      </c>
      <c r="S831" s="81">
        <f>'BITÁCORA CALIDAD DE AGUA '!CO325</f>
        <v>0</v>
      </c>
      <c r="T831" s="130"/>
      <c r="U831" s="130"/>
      <c r="V831" s="130"/>
      <c r="W831" s="81">
        <f>INDEX('Tabla datos 1'!E831:V831,MATCH(DASHBOARD!$B$96,'Tabla datos 1'!$E$1:$V$1,0))</f>
        <v>0</v>
      </c>
      <c r="X831" s="81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79" customFormat="1" ht="12.2" customHeight="1" x14ac:dyDescent="0.25">
      <c r="A832" s="79">
        <v>831</v>
      </c>
      <c r="B832" s="80">
        <f t="shared" si="13"/>
        <v>46187</v>
      </c>
      <c r="C832" s="85" t="s">
        <v>135</v>
      </c>
      <c r="D832" s="82">
        <v>1</v>
      </c>
      <c r="E832" s="87">
        <f>'BITÁCORA CALIDAD DE AGUA '!AY326</f>
        <v>0</v>
      </c>
      <c r="F832" s="87">
        <f>'BITÁCORA CALIDAD DE AGUA '!BB326</f>
        <v>0</v>
      </c>
      <c r="G832" s="87">
        <f>'BITÁCORA CALIDAD DE AGUA '!BE326</f>
        <v>0</v>
      </c>
      <c r="H832" s="87">
        <f>'BITÁCORA CALIDAD DE AGUA '!BH326</f>
        <v>0</v>
      </c>
      <c r="I832" s="87">
        <f>'BITÁCORA CALIDAD DE AGUA '!BK326</f>
        <v>0</v>
      </c>
      <c r="J832" s="87">
        <f>'BITÁCORA CALIDAD DE AGUA '!BN326</f>
        <v>0</v>
      </c>
      <c r="K832" s="87">
        <f>'BITÁCORA CALIDAD DE AGUA '!BQ326</f>
        <v>0</v>
      </c>
      <c r="L832" s="87">
        <f>'BITÁCORA CALIDAD DE AGUA '!BT326</f>
        <v>0</v>
      </c>
      <c r="M832" s="87">
        <f>'BITÁCORA CALIDAD DE AGUA '!BW326</f>
        <v>0</v>
      </c>
      <c r="N832" s="87">
        <f>'BITÁCORA CALIDAD DE AGUA '!BZ326</f>
        <v>0</v>
      </c>
      <c r="O832" s="87">
        <f>'BITÁCORA CALIDAD DE AGUA '!CC326</f>
        <v>0</v>
      </c>
      <c r="P832" s="81">
        <f>'BITÁCORA CALIDAD DE AGUA '!CF326</f>
        <v>0</v>
      </c>
      <c r="Q832" s="81">
        <f>'BITÁCORA CALIDAD DE AGUA '!CI326</f>
        <v>0</v>
      </c>
      <c r="R832" s="81">
        <f>'BITÁCORA CALIDAD DE AGUA '!CL326</f>
        <v>0</v>
      </c>
      <c r="S832" s="81">
        <f>'BITÁCORA CALIDAD DE AGUA '!CO326</f>
        <v>0</v>
      </c>
      <c r="T832" s="130"/>
      <c r="U832" s="130"/>
      <c r="V832" s="130"/>
      <c r="W832" s="81">
        <f>INDEX('Tabla datos 1'!E832:V832,MATCH(DASHBOARD!$B$96,'Tabla datos 1'!$E$1:$V$1,0))</f>
        <v>0</v>
      </c>
      <c r="X832" s="81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79" customFormat="1" ht="12.2" customHeight="1" x14ac:dyDescent="0.25">
      <c r="A833" s="79">
        <v>832</v>
      </c>
      <c r="B833" s="80">
        <f t="shared" si="13"/>
        <v>46187</v>
      </c>
      <c r="C833" s="85" t="s">
        <v>136</v>
      </c>
      <c r="D833" s="82">
        <v>1</v>
      </c>
      <c r="E833" s="87">
        <f>'BITÁCORA CALIDAD DE AGUA '!AY327</f>
        <v>0</v>
      </c>
      <c r="F833" s="87">
        <f>'BITÁCORA CALIDAD DE AGUA '!BB327</f>
        <v>0</v>
      </c>
      <c r="G833" s="87">
        <f>'BITÁCORA CALIDAD DE AGUA '!BE327</f>
        <v>0</v>
      </c>
      <c r="H833" s="87">
        <f>'BITÁCORA CALIDAD DE AGUA '!BH327</f>
        <v>0</v>
      </c>
      <c r="I833" s="87">
        <f>'BITÁCORA CALIDAD DE AGUA '!BK327</f>
        <v>0</v>
      </c>
      <c r="J833" s="87">
        <f>'BITÁCORA CALIDAD DE AGUA '!BN327</f>
        <v>0</v>
      </c>
      <c r="K833" s="87">
        <f>'BITÁCORA CALIDAD DE AGUA '!BQ327</f>
        <v>0</v>
      </c>
      <c r="L833" s="87">
        <f>'BITÁCORA CALIDAD DE AGUA '!BT327</f>
        <v>0</v>
      </c>
      <c r="M833" s="87">
        <f>'BITÁCORA CALIDAD DE AGUA '!BW327</f>
        <v>0</v>
      </c>
      <c r="N833" s="87">
        <f>'BITÁCORA CALIDAD DE AGUA '!BZ327</f>
        <v>0</v>
      </c>
      <c r="O833" s="87">
        <f>'BITÁCORA CALIDAD DE AGUA '!CC327</f>
        <v>0</v>
      </c>
      <c r="P833" s="81">
        <f>'BITÁCORA CALIDAD DE AGUA '!CF327</f>
        <v>0</v>
      </c>
      <c r="Q833" s="81">
        <f>'BITÁCORA CALIDAD DE AGUA '!CI327</f>
        <v>0</v>
      </c>
      <c r="R833" s="81">
        <f>'BITÁCORA CALIDAD DE AGUA '!CL327</f>
        <v>0</v>
      </c>
      <c r="S833" s="81">
        <f>'BITÁCORA CALIDAD DE AGUA '!CO327</f>
        <v>0</v>
      </c>
      <c r="T833" s="130"/>
      <c r="U833" s="130"/>
      <c r="V833" s="130"/>
      <c r="W833" s="81">
        <f>INDEX('Tabla datos 1'!E833:V833,MATCH(DASHBOARD!$B$96,'Tabla datos 1'!$E$1:$V$1,0))</f>
        <v>0</v>
      </c>
      <c r="X833" s="81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79" customFormat="1" ht="12.2" customHeight="1" x14ac:dyDescent="0.25">
      <c r="A834" s="79">
        <v>833</v>
      </c>
      <c r="B834" s="80">
        <f t="shared" si="13"/>
        <v>46187</v>
      </c>
      <c r="C834" s="85" t="s">
        <v>137</v>
      </c>
      <c r="D834" s="82">
        <v>1</v>
      </c>
      <c r="E834" s="87">
        <f>'BITÁCORA CALIDAD DE AGUA '!AY328</f>
        <v>0</v>
      </c>
      <c r="F834" s="87">
        <f>'BITÁCORA CALIDAD DE AGUA '!BB328</f>
        <v>0</v>
      </c>
      <c r="G834" s="87">
        <f>'BITÁCORA CALIDAD DE AGUA '!BE328</f>
        <v>0</v>
      </c>
      <c r="H834" s="87">
        <f>'BITÁCORA CALIDAD DE AGUA '!BH328</f>
        <v>0</v>
      </c>
      <c r="I834" s="87">
        <f>'BITÁCORA CALIDAD DE AGUA '!BK328</f>
        <v>0</v>
      </c>
      <c r="J834" s="87">
        <f>'BITÁCORA CALIDAD DE AGUA '!BN328</f>
        <v>0</v>
      </c>
      <c r="K834" s="87">
        <f>'BITÁCORA CALIDAD DE AGUA '!BQ328</f>
        <v>0</v>
      </c>
      <c r="L834" s="87">
        <f>'BITÁCORA CALIDAD DE AGUA '!BT328</f>
        <v>0</v>
      </c>
      <c r="M834" s="87">
        <f>'BITÁCORA CALIDAD DE AGUA '!BW328</f>
        <v>0</v>
      </c>
      <c r="N834" s="87">
        <f>'BITÁCORA CALIDAD DE AGUA '!BZ328</f>
        <v>0</v>
      </c>
      <c r="O834" s="87">
        <f>'BITÁCORA CALIDAD DE AGUA '!CC328</f>
        <v>0</v>
      </c>
      <c r="P834" s="81">
        <f>'BITÁCORA CALIDAD DE AGUA '!CF328</f>
        <v>0</v>
      </c>
      <c r="Q834" s="81">
        <f>'BITÁCORA CALIDAD DE AGUA '!CI328</f>
        <v>0</v>
      </c>
      <c r="R834" s="81">
        <f>'BITÁCORA CALIDAD DE AGUA '!CL328</f>
        <v>0</v>
      </c>
      <c r="S834" s="81">
        <f>'BITÁCORA CALIDAD DE AGUA '!CO328</f>
        <v>0</v>
      </c>
      <c r="T834" s="130"/>
      <c r="U834" s="130"/>
      <c r="V834" s="130"/>
      <c r="W834" s="81">
        <f>INDEX('Tabla datos 1'!E834:V834,MATCH(DASHBOARD!$B$96,'Tabla datos 1'!$E$1:$V$1,0))</f>
        <v>0</v>
      </c>
      <c r="X834" s="81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79" customFormat="1" ht="12.2" customHeight="1" x14ac:dyDescent="0.25">
      <c r="A835" s="79">
        <v>834</v>
      </c>
      <c r="B835" s="80">
        <f t="shared" si="13"/>
        <v>46187</v>
      </c>
      <c r="C835" s="85" t="s">
        <v>138</v>
      </c>
      <c r="D835" s="82">
        <v>1</v>
      </c>
      <c r="E835" s="87">
        <f>'BITÁCORA CALIDAD DE AGUA '!AY329</f>
        <v>0</v>
      </c>
      <c r="F835" s="87">
        <f>'BITÁCORA CALIDAD DE AGUA '!BB329</f>
        <v>0</v>
      </c>
      <c r="G835" s="87">
        <f>'BITÁCORA CALIDAD DE AGUA '!BE329</f>
        <v>0</v>
      </c>
      <c r="H835" s="87">
        <f>'BITÁCORA CALIDAD DE AGUA '!BH329</f>
        <v>0</v>
      </c>
      <c r="I835" s="87">
        <f>'BITÁCORA CALIDAD DE AGUA '!BK329</f>
        <v>0</v>
      </c>
      <c r="J835" s="87">
        <f>'BITÁCORA CALIDAD DE AGUA '!BN329</f>
        <v>0</v>
      </c>
      <c r="K835" s="87">
        <f>'BITÁCORA CALIDAD DE AGUA '!BQ329</f>
        <v>0</v>
      </c>
      <c r="L835" s="87">
        <f>'BITÁCORA CALIDAD DE AGUA '!BT329</f>
        <v>0</v>
      </c>
      <c r="M835" s="87">
        <f>'BITÁCORA CALIDAD DE AGUA '!BW329</f>
        <v>0</v>
      </c>
      <c r="N835" s="87">
        <f>'BITÁCORA CALIDAD DE AGUA '!BZ329</f>
        <v>0</v>
      </c>
      <c r="O835" s="87">
        <f>'BITÁCORA CALIDAD DE AGUA '!CC329</f>
        <v>0</v>
      </c>
      <c r="P835" s="81">
        <f>'BITÁCORA CALIDAD DE AGUA '!CF329</f>
        <v>0</v>
      </c>
      <c r="Q835" s="81">
        <f>'BITÁCORA CALIDAD DE AGUA '!CI329</f>
        <v>0</v>
      </c>
      <c r="R835" s="81">
        <f>'BITÁCORA CALIDAD DE AGUA '!CL329</f>
        <v>0</v>
      </c>
      <c r="S835" s="81">
        <f>'BITÁCORA CALIDAD DE AGUA '!CO329</f>
        <v>0</v>
      </c>
      <c r="T835" s="130"/>
      <c r="U835" s="130"/>
      <c r="V835" s="130"/>
      <c r="W835" s="81">
        <f>INDEX('Tabla datos 1'!E835:V835,MATCH(DASHBOARD!$B$96,'Tabla datos 1'!$E$1:$V$1,0))</f>
        <v>0</v>
      </c>
      <c r="X835" s="81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79" customFormat="1" ht="12.2" customHeight="1" x14ac:dyDescent="0.25">
      <c r="A836" s="79">
        <v>835</v>
      </c>
      <c r="B836" s="80">
        <f t="shared" si="13"/>
        <v>46187</v>
      </c>
      <c r="C836" s="85" t="s">
        <v>139</v>
      </c>
      <c r="D836" s="82">
        <v>1</v>
      </c>
      <c r="E836" s="87">
        <f>'BITÁCORA CALIDAD DE AGUA '!AY330</f>
        <v>0</v>
      </c>
      <c r="F836" s="87">
        <f>'BITÁCORA CALIDAD DE AGUA '!BB330</f>
        <v>0</v>
      </c>
      <c r="G836" s="87">
        <f>'BITÁCORA CALIDAD DE AGUA '!BE330</f>
        <v>0</v>
      </c>
      <c r="H836" s="87">
        <f>'BITÁCORA CALIDAD DE AGUA '!BH330</f>
        <v>0</v>
      </c>
      <c r="I836" s="87">
        <f>'BITÁCORA CALIDAD DE AGUA '!BK330</f>
        <v>0</v>
      </c>
      <c r="J836" s="87">
        <f>'BITÁCORA CALIDAD DE AGUA '!BN330</f>
        <v>0</v>
      </c>
      <c r="K836" s="87">
        <f>'BITÁCORA CALIDAD DE AGUA '!BQ330</f>
        <v>0</v>
      </c>
      <c r="L836" s="87">
        <f>'BITÁCORA CALIDAD DE AGUA '!BT330</f>
        <v>0</v>
      </c>
      <c r="M836" s="87">
        <f>'BITÁCORA CALIDAD DE AGUA '!BW330</f>
        <v>0</v>
      </c>
      <c r="N836" s="87">
        <f>'BITÁCORA CALIDAD DE AGUA '!BZ330</f>
        <v>0</v>
      </c>
      <c r="O836" s="87">
        <f>'BITÁCORA CALIDAD DE AGUA '!CC330</f>
        <v>0</v>
      </c>
      <c r="P836" s="81">
        <f>'BITÁCORA CALIDAD DE AGUA '!CF330</f>
        <v>0</v>
      </c>
      <c r="Q836" s="81">
        <f>'BITÁCORA CALIDAD DE AGUA '!CI330</f>
        <v>0</v>
      </c>
      <c r="R836" s="81">
        <f>'BITÁCORA CALIDAD DE AGUA '!CL330</f>
        <v>0</v>
      </c>
      <c r="S836" s="81">
        <f>'BITÁCORA CALIDAD DE AGUA '!CO330</f>
        <v>0</v>
      </c>
      <c r="T836" s="130"/>
      <c r="U836" s="130"/>
      <c r="V836" s="130"/>
      <c r="W836" s="81">
        <f>INDEX('Tabla datos 1'!E836:V836,MATCH(DASHBOARD!$B$96,'Tabla datos 1'!$E$1:$V$1,0))</f>
        <v>0</v>
      </c>
      <c r="X836" s="81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79" customFormat="1" x14ac:dyDescent="0.25">
      <c r="A837" s="79">
        <v>836</v>
      </c>
      <c r="B837" s="80">
        <f t="shared" si="13"/>
        <v>46187</v>
      </c>
      <c r="C837" s="85" t="s">
        <v>140</v>
      </c>
      <c r="D837" s="82">
        <v>1</v>
      </c>
      <c r="E837" s="87">
        <f>'BITÁCORA CALIDAD DE AGUA '!AY331</f>
        <v>0</v>
      </c>
      <c r="F837" s="87">
        <f>'BITÁCORA CALIDAD DE AGUA '!BB331</f>
        <v>0</v>
      </c>
      <c r="G837" s="87">
        <f>'BITÁCORA CALIDAD DE AGUA '!BE331</f>
        <v>0</v>
      </c>
      <c r="H837" s="87">
        <f>'BITÁCORA CALIDAD DE AGUA '!BH331</f>
        <v>0</v>
      </c>
      <c r="I837" s="87">
        <f>'BITÁCORA CALIDAD DE AGUA '!BK331</f>
        <v>0</v>
      </c>
      <c r="J837" s="87">
        <f>'BITÁCORA CALIDAD DE AGUA '!BN331</f>
        <v>0</v>
      </c>
      <c r="K837" s="87">
        <f>'BITÁCORA CALIDAD DE AGUA '!BQ331</f>
        <v>0</v>
      </c>
      <c r="L837" s="87">
        <f>'BITÁCORA CALIDAD DE AGUA '!BT331</f>
        <v>0</v>
      </c>
      <c r="M837" s="87">
        <f>'BITÁCORA CALIDAD DE AGUA '!BW331</f>
        <v>0</v>
      </c>
      <c r="N837" s="87">
        <f>'BITÁCORA CALIDAD DE AGUA '!BZ331</f>
        <v>0</v>
      </c>
      <c r="O837" s="87">
        <f>'BITÁCORA CALIDAD DE AGUA '!CC331</f>
        <v>0</v>
      </c>
      <c r="P837" s="81">
        <f>'BITÁCORA CALIDAD DE AGUA '!CF331</f>
        <v>0</v>
      </c>
      <c r="Q837" s="81">
        <f>'BITÁCORA CALIDAD DE AGUA '!CI331</f>
        <v>0</v>
      </c>
      <c r="R837" s="81">
        <f>'BITÁCORA CALIDAD DE AGUA '!CL331</f>
        <v>0</v>
      </c>
      <c r="S837" s="81">
        <f>'BITÁCORA CALIDAD DE AGUA '!CO331</f>
        <v>0</v>
      </c>
      <c r="T837" s="130"/>
      <c r="U837" s="130"/>
      <c r="V837" s="130"/>
      <c r="W837" s="81">
        <f>INDEX('Tabla datos 1'!E837:V837,MATCH(DASHBOARD!$B$96,'Tabla datos 1'!$E$1:$V$1,0))</f>
        <v>0</v>
      </c>
      <c r="X837" s="81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79" customFormat="1" x14ac:dyDescent="0.25">
      <c r="A838" s="79">
        <v>837</v>
      </c>
      <c r="B838" s="80">
        <f t="shared" si="13"/>
        <v>46187</v>
      </c>
      <c r="C838" s="85" t="s">
        <v>141</v>
      </c>
      <c r="D838" s="82">
        <v>1</v>
      </c>
      <c r="E838" s="87">
        <f>'BITÁCORA CALIDAD DE AGUA '!AY332</f>
        <v>0</v>
      </c>
      <c r="F838" s="87">
        <f>'BITÁCORA CALIDAD DE AGUA '!BB332</f>
        <v>0</v>
      </c>
      <c r="G838" s="87">
        <f>'BITÁCORA CALIDAD DE AGUA '!BE332</f>
        <v>0</v>
      </c>
      <c r="H838" s="87">
        <f>'BITÁCORA CALIDAD DE AGUA '!BH332</f>
        <v>0</v>
      </c>
      <c r="I838" s="87">
        <f>'BITÁCORA CALIDAD DE AGUA '!BK332</f>
        <v>0</v>
      </c>
      <c r="J838" s="87">
        <f>'BITÁCORA CALIDAD DE AGUA '!BN332</f>
        <v>0</v>
      </c>
      <c r="K838" s="87">
        <f>'BITÁCORA CALIDAD DE AGUA '!BQ332</f>
        <v>0</v>
      </c>
      <c r="L838" s="87">
        <f>'BITÁCORA CALIDAD DE AGUA '!BT332</f>
        <v>0</v>
      </c>
      <c r="M838" s="87">
        <f>'BITÁCORA CALIDAD DE AGUA '!BW332</f>
        <v>0</v>
      </c>
      <c r="N838" s="87">
        <f>'BITÁCORA CALIDAD DE AGUA '!BZ332</f>
        <v>0</v>
      </c>
      <c r="O838" s="87">
        <f>'BITÁCORA CALIDAD DE AGUA '!CC332</f>
        <v>0</v>
      </c>
      <c r="P838" s="81">
        <f>'BITÁCORA CALIDAD DE AGUA '!CF332</f>
        <v>0</v>
      </c>
      <c r="Q838" s="81">
        <f>'BITÁCORA CALIDAD DE AGUA '!CI332</f>
        <v>0</v>
      </c>
      <c r="R838" s="81">
        <f>'BITÁCORA CALIDAD DE AGUA '!CL332</f>
        <v>0</v>
      </c>
      <c r="S838" s="81">
        <f>'BITÁCORA CALIDAD DE AGUA '!CO332</f>
        <v>0</v>
      </c>
      <c r="T838" s="130"/>
      <c r="U838" s="130"/>
      <c r="V838" s="130"/>
      <c r="W838" s="81">
        <f>INDEX('Tabla datos 1'!E838:V838,MATCH(DASHBOARD!$B$96,'Tabla datos 1'!$E$1:$V$1,0))</f>
        <v>0</v>
      </c>
      <c r="X838" s="81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79" customFormat="1" x14ac:dyDescent="0.25">
      <c r="A839" s="79">
        <v>838</v>
      </c>
      <c r="B839" s="80">
        <f t="shared" si="13"/>
        <v>46187</v>
      </c>
      <c r="C839" s="85" t="s">
        <v>142</v>
      </c>
      <c r="D839" s="82">
        <v>1</v>
      </c>
      <c r="E839" s="87">
        <f>'BITÁCORA CALIDAD DE AGUA '!AY333</f>
        <v>0</v>
      </c>
      <c r="F839" s="87">
        <f>'BITÁCORA CALIDAD DE AGUA '!BB333</f>
        <v>0</v>
      </c>
      <c r="G839" s="87">
        <f>'BITÁCORA CALIDAD DE AGUA '!BE333</f>
        <v>0</v>
      </c>
      <c r="H839" s="87">
        <f>'BITÁCORA CALIDAD DE AGUA '!BH333</f>
        <v>0</v>
      </c>
      <c r="I839" s="87">
        <f>'BITÁCORA CALIDAD DE AGUA '!BK333</f>
        <v>0</v>
      </c>
      <c r="J839" s="87">
        <f>'BITÁCORA CALIDAD DE AGUA '!BN333</f>
        <v>0</v>
      </c>
      <c r="K839" s="87">
        <f>'BITÁCORA CALIDAD DE AGUA '!BQ333</f>
        <v>0</v>
      </c>
      <c r="L839" s="87">
        <f>'BITÁCORA CALIDAD DE AGUA '!BT333</f>
        <v>0</v>
      </c>
      <c r="M839" s="87">
        <f>'BITÁCORA CALIDAD DE AGUA '!BW333</f>
        <v>0</v>
      </c>
      <c r="N839" s="87">
        <f>'BITÁCORA CALIDAD DE AGUA '!BZ333</f>
        <v>0</v>
      </c>
      <c r="O839" s="87">
        <f>'BITÁCORA CALIDAD DE AGUA '!CC333</f>
        <v>0</v>
      </c>
      <c r="P839" s="81">
        <f>'BITÁCORA CALIDAD DE AGUA '!CF333</f>
        <v>0</v>
      </c>
      <c r="Q839" s="81">
        <f>'BITÁCORA CALIDAD DE AGUA '!CI333</f>
        <v>0</v>
      </c>
      <c r="R839" s="81">
        <f>'BITÁCORA CALIDAD DE AGUA '!CL333</f>
        <v>0</v>
      </c>
      <c r="S839" s="81">
        <f>'BITÁCORA CALIDAD DE AGUA '!CO333</f>
        <v>0</v>
      </c>
      <c r="T839" s="130"/>
      <c r="U839" s="130"/>
      <c r="V839" s="130"/>
      <c r="W839" s="81">
        <f>INDEX('Tabla datos 1'!E839:V839,MATCH(DASHBOARD!$B$96,'Tabla datos 1'!$E$1:$V$1,0))</f>
        <v>0</v>
      </c>
      <c r="X839" s="81">
        <f>INDEX('Tabla datos 1'!E839:V839,MATCH(DASHBOARD!$B$275,'Tabla datos 1'!$E$1:$V$1,0))</f>
        <v>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79" customFormat="1" x14ac:dyDescent="0.25">
      <c r="A840" s="79">
        <v>839</v>
      </c>
      <c r="B840" s="80">
        <f t="shared" si="13"/>
        <v>46187</v>
      </c>
      <c r="C840" s="85" t="s">
        <v>143</v>
      </c>
      <c r="D840" s="82">
        <v>1</v>
      </c>
      <c r="E840" s="87">
        <f>'BITÁCORA CALIDAD DE AGUA '!AY334</f>
        <v>0</v>
      </c>
      <c r="F840" s="87">
        <f>'BITÁCORA CALIDAD DE AGUA '!BB334</f>
        <v>0</v>
      </c>
      <c r="G840" s="87">
        <f>'BITÁCORA CALIDAD DE AGUA '!BE334</f>
        <v>0</v>
      </c>
      <c r="H840" s="87">
        <f>'BITÁCORA CALIDAD DE AGUA '!BH334</f>
        <v>0</v>
      </c>
      <c r="I840" s="87">
        <f>'BITÁCORA CALIDAD DE AGUA '!BK334</f>
        <v>0</v>
      </c>
      <c r="J840" s="87">
        <f>'BITÁCORA CALIDAD DE AGUA '!BN334</f>
        <v>0</v>
      </c>
      <c r="K840" s="87">
        <f>'BITÁCORA CALIDAD DE AGUA '!BQ334</f>
        <v>0</v>
      </c>
      <c r="L840" s="87">
        <f>'BITÁCORA CALIDAD DE AGUA '!BT334</f>
        <v>0</v>
      </c>
      <c r="M840" s="87">
        <f>'BITÁCORA CALIDAD DE AGUA '!BW334</f>
        <v>0</v>
      </c>
      <c r="N840" s="87">
        <f>'BITÁCORA CALIDAD DE AGUA '!BZ334</f>
        <v>0</v>
      </c>
      <c r="O840" s="87">
        <f>'BITÁCORA CALIDAD DE AGUA '!CC334</f>
        <v>0</v>
      </c>
      <c r="P840" s="81">
        <f>'BITÁCORA CALIDAD DE AGUA '!CF334</f>
        <v>0</v>
      </c>
      <c r="Q840" s="81">
        <f>'BITÁCORA CALIDAD DE AGUA '!CI334</f>
        <v>0</v>
      </c>
      <c r="R840" s="81">
        <f>'BITÁCORA CALIDAD DE AGUA '!CL334</f>
        <v>0</v>
      </c>
      <c r="S840" s="81">
        <f>'BITÁCORA CALIDAD DE AGUA '!CO334</f>
        <v>0</v>
      </c>
      <c r="T840" s="130"/>
      <c r="U840" s="130"/>
      <c r="V840" s="130"/>
      <c r="W840" s="81">
        <f>INDEX('Tabla datos 1'!E840:V840,MATCH(DASHBOARD!$B$96,'Tabla datos 1'!$E$1:$V$1,0))</f>
        <v>0</v>
      </c>
      <c r="X840" s="81">
        <f>INDEX('Tabla datos 1'!E840:V840,MATCH(DASHBOARD!$B$275,'Tabla datos 1'!$E$1:$V$1,0))</f>
        <v>0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2" customFormat="1" ht="15.75" thickBot="1" x14ac:dyDescent="0.3">
      <c r="A841" s="79">
        <v>840</v>
      </c>
      <c r="B841" s="80">
        <f t="shared" si="13"/>
        <v>46187</v>
      </c>
      <c r="C841" s="88" t="s">
        <v>144</v>
      </c>
      <c r="D841" s="89">
        <v>1</v>
      </c>
      <c r="E841" s="90">
        <f>'BITÁCORA CALIDAD DE AGUA '!AY335</f>
        <v>0</v>
      </c>
      <c r="F841" s="90">
        <f>'BITÁCORA CALIDAD DE AGUA '!BB335</f>
        <v>0</v>
      </c>
      <c r="G841" s="90">
        <f>'BITÁCORA CALIDAD DE AGUA '!BE335</f>
        <v>0</v>
      </c>
      <c r="H841" s="90">
        <f>'BITÁCORA CALIDAD DE AGUA '!BH335</f>
        <v>0</v>
      </c>
      <c r="I841" s="90">
        <f>'BITÁCORA CALIDAD DE AGUA '!BK335</f>
        <v>0</v>
      </c>
      <c r="J841" s="90">
        <f>'BITÁCORA CALIDAD DE AGUA '!BN335</f>
        <v>0</v>
      </c>
      <c r="K841" s="90">
        <f>'BITÁCORA CALIDAD DE AGUA '!BQ335</f>
        <v>0</v>
      </c>
      <c r="L841" s="90">
        <f>'BITÁCORA CALIDAD DE AGUA '!BT335</f>
        <v>0</v>
      </c>
      <c r="M841" s="90">
        <f>'BITÁCORA CALIDAD DE AGUA '!BW335</f>
        <v>0</v>
      </c>
      <c r="N841" s="90">
        <f>'BITÁCORA CALIDAD DE AGUA '!BZ335</f>
        <v>0</v>
      </c>
      <c r="O841" s="90">
        <f>'BITÁCORA CALIDAD DE AGUA '!CC335</f>
        <v>0</v>
      </c>
      <c r="P841" s="91">
        <f>'BITÁCORA CALIDAD DE AGUA '!CF335</f>
        <v>0</v>
      </c>
      <c r="Q841" s="91">
        <f>'BITÁCORA CALIDAD DE AGUA '!CI335</f>
        <v>0</v>
      </c>
      <c r="R841" s="91">
        <f>'BITÁCORA CALIDAD DE AGUA '!CL335</f>
        <v>0</v>
      </c>
      <c r="S841" s="91">
        <f>'BITÁCORA CALIDAD DE AGUA '!CO335</f>
        <v>0</v>
      </c>
      <c r="T841" s="131"/>
      <c r="U841" s="131"/>
      <c r="V841" s="131"/>
      <c r="W841" s="91">
        <f>INDEX('Tabla datos 1'!E841:V841,MATCH(DASHBOARD!$B$96,'Tabla datos 1'!$E$1:$V$1,0))</f>
        <v>0</v>
      </c>
      <c r="X841" s="91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6" customFormat="1" ht="12.2" customHeight="1" x14ac:dyDescent="0.25">
      <c r="A842" s="79">
        <v>841</v>
      </c>
      <c r="B842" s="97">
        <f t="shared" si="13"/>
        <v>46187</v>
      </c>
      <c r="C842" s="93" t="s">
        <v>125</v>
      </c>
      <c r="D842" s="94">
        <v>2</v>
      </c>
      <c r="E842" s="95">
        <f>'BITÁCORA CALIDAD DE AGUA '!AZ315</f>
        <v>0</v>
      </c>
      <c r="F842" s="95">
        <f>'BITÁCORA CALIDAD DE AGUA '!BC315</f>
        <v>0</v>
      </c>
      <c r="G842" s="95">
        <f>'BITÁCORA CALIDAD DE AGUA '!BF315</f>
        <v>0</v>
      </c>
      <c r="H842" s="95">
        <f>'BITÁCORA CALIDAD DE AGUA '!BI315</f>
        <v>0</v>
      </c>
      <c r="I842" s="95">
        <f>'BITÁCORA CALIDAD DE AGUA '!BL315</f>
        <v>0</v>
      </c>
      <c r="J842" s="95">
        <f>'BITÁCORA CALIDAD DE AGUA '!BO315</f>
        <v>0</v>
      </c>
      <c r="K842" s="95">
        <f>'BITÁCORA CALIDAD DE AGUA '!BR315</f>
        <v>0</v>
      </c>
      <c r="L842" s="95">
        <f>'BITÁCORA CALIDAD DE AGUA '!BU315</f>
        <v>0</v>
      </c>
      <c r="M842" s="95">
        <f>'BITÁCORA CALIDAD DE AGUA '!BX315</f>
        <v>0</v>
      </c>
      <c r="N842" s="95">
        <f>'BITÁCORA CALIDAD DE AGUA '!CA315</f>
        <v>0</v>
      </c>
      <c r="O842" s="95">
        <f>'BITÁCORA CALIDAD DE AGUA '!CD315</f>
        <v>0</v>
      </c>
      <c r="P842" s="93">
        <f>'BITÁCORA CALIDAD DE AGUA '!CG315</f>
        <v>0</v>
      </c>
      <c r="Q842" s="93">
        <f>'BITÁCORA CALIDAD DE AGUA '!CJ315</f>
        <v>0</v>
      </c>
      <c r="R842" s="93">
        <f>'BITÁCORA CALIDAD DE AGUA '!CM315</f>
        <v>0</v>
      </c>
      <c r="S842" s="93">
        <f>'BITÁCORA CALIDAD DE AGUA '!CP315</f>
        <v>0</v>
      </c>
      <c r="T842" s="132"/>
      <c r="U842" s="132"/>
      <c r="V842" s="132"/>
      <c r="W842" s="93">
        <f>INDEX('Tabla datos 1'!E842:V842,MATCH(DASHBOARD!$B$96,'Tabla datos 1'!$E$1:$V$1,0))</f>
        <v>0</v>
      </c>
      <c r="X842" s="93">
        <f>INDEX('Tabla datos 1'!E842:V842,MATCH(DASHBOARD!$B$275,'Tabla datos 1'!$E$1:$V$1,0))</f>
        <v>0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6" customFormat="1" ht="12.2" customHeight="1" x14ac:dyDescent="0.25">
      <c r="A843" s="79">
        <v>842</v>
      </c>
      <c r="B843" s="97">
        <f t="shared" si="13"/>
        <v>46187</v>
      </c>
      <c r="C843" s="98" t="s">
        <v>8</v>
      </c>
      <c r="D843" s="99">
        <v>2</v>
      </c>
      <c r="E843" s="100">
        <f>'BITÁCORA CALIDAD DE AGUA '!AZ316</f>
        <v>0</v>
      </c>
      <c r="F843" s="100">
        <f>'BITÁCORA CALIDAD DE AGUA '!BC316</f>
        <v>0</v>
      </c>
      <c r="G843" s="100">
        <f>'BITÁCORA CALIDAD DE AGUA '!BF316</f>
        <v>0</v>
      </c>
      <c r="H843" s="100">
        <f>'BITÁCORA CALIDAD DE AGUA '!BI316</f>
        <v>0</v>
      </c>
      <c r="I843" s="100">
        <f>'BITÁCORA CALIDAD DE AGUA '!BL316</f>
        <v>0</v>
      </c>
      <c r="J843" s="100">
        <f>'BITÁCORA CALIDAD DE AGUA '!BO316</f>
        <v>0</v>
      </c>
      <c r="K843" s="100">
        <f>'BITÁCORA CALIDAD DE AGUA '!BR316</f>
        <v>0</v>
      </c>
      <c r="L843" s="100">
        <f>'BITÁCORA CALIDAD DE AGUA '!BU316</f>
        <v>0</v>
      </c>
      <c r="M843" s="100">
        <f>'BITÁCORA CALIDAD DE AGUA '!BX316</f>
        <v>0</v>
      </c>
      <c r="N843" s="100">
        <f>'BITÁCORA CALIDAD DE AGUA '!CA316</f>
        <v>0</v>
      </c>
      <c r="O843" s="100">
        <f>'BITÁCORA CALIDAD DE AGUA '!CD316</f>
        <v>0</v>
      </c>
      <c r="P843" s="101">
        <f>'BITÁCORA CALIDAD DE AGUA '!CG316</f>
        <v>0</v>
      </c>
      <c r="Q843" s="101">
        <f>'BITÁCORA CALIDAD DE AGUA '!CJ316</f>
        <v>0</v>
      </c>
      <c r="R843" s="101">
        <f>'BITÁCORA CALIDAD DE AGUA '!CM316</f>
        <v>0</v>
      </c>
      <c r="S843" s="101">
        <f>'BITÁCORA CALIDAD DE AGUA '!CP316</f>
        <v>0</v>
      </c>
      <c r="T843" s="133"/>
      <c r="U843" s="133"/>
      <c r="V843" s="133"/>
      <c r="W843" s="101">
        <f>INDEX('Tabla datos 1'!E843:V843,MATCH(DASHBOARD!$B$96,'Tabla datos 1'!$E$1:$V$1,0))</f>
        <v>0</v>
      </c>
      <c r="X843" s="101">
        <f>INDEX('Tabla datos 1'!E843:V843,MATCH(DASHBOARD!$B$275,'Tabla datos 1'!$E$1:$V$1,0))</f>
        <v>0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6" customFormat="1" ht="12.2" customHeight="1" x14ac:dyDescent="0.25">
      <c r="A844" s="79">
        <v>843</v>
      </c>
      <c r="B844" s="97">
        <f t="shared" si="13"/>
        <v>46187</v>
      </c>
      <c r="C844" s="102" t="s">
        <v>126</v>
      </c>
      <c r="D844" s="99">
        <v>2</v>
      </c>
      <c r="E844" s="103">
        <f>'BITÁCORA CALIDAD DE AGUA '!AZ317</f>
        <v>0</v>
      </c>
      <c r="F844" s="103">
        <f>'BITÁCORA CALIDAD DE AGUA '!BC317</f>
        <v>0</v>
      </c>
      <c r="G844" s="103">
        <f>'BITÁCORA CALIDAD DE AGUA '!BF317</f>
        <v>0</v>
      </c>
      <c r="H844" s="103">
        <f>'BITÁCORA CALIDAD DE AGUA '!BI317</f>
        <v>0</v>
      </c>
      <c r="I844" s="103">
        <f>'BITÁCORA CALIDAD DE AGUA '!BL317</f>
        <v>0</v>
      </c>
      <c r="J844" s="103">
        <f>'BITÁCORA CALIDAD DE AGUA '!BO317</f>
        <v>0</v>
      </c>
      <c r="K844" s="103">
        <f>'BITÁCORA CALIDAD DE AGUA '!BR317</f>
        <v>0</v>
      </c>
      <c r="L844" s="103">
        <f>'BITÁCORA CALIDAD DE AGUA '!BU317</f>
        <v>0</v>
      </c>
      <c r="M844" s="103">
        <f>'BITÁCORA CALIDAD DE AGUA '!BX317</f>
        <v>0</v>
      </c>
      <c r="N844" s="103">
        <f>'BITÁCORA CALIDAD DE AGUA '!CA317</f>
        <v>0</v>
      </c>
      <c r="O844" s="103">
        <f>'BITÁCORA CALIDAD DE AGUA '!CD317</f>
        <v>0</v>
      </c>
      <c r="P844" s="102">
        <f>'BITÁCORA CALIDAD DE AGUA '!CG317</f>
        <v>0</v>
      </c>
      <c r="Q844" s="102">
        <f>'BITÁCORA CALIDAD DE AGUA '!CJ317</f>
        <v>0</v>
      </c>
      <c r="R844" s="102">
        <f>'BITÁCORA CALIDAD DE AGUA '!CM317</f>
        <v>0</v>
      </c>
      <c r="S844" s="102">
        <f>'BITÁCORA CALIDAD DE AGUA '!CP317</f>
        <v>0</v>
      </c>
      <c r="T844" s="134"/>
      <c r="U844" s="134"/>
      <c r="V844" s="134"/>
      <c r="W844" s="102">
        <f>INDEX('Tabla datos 1'!E844:V844,MATCH(DASHBOARD!$B$96,'Tabla datos 1'!$E$1:$V$1,0))</f>
        <v>0</v>
      </c>
      <c r="X844" s="102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6" customFormat="1" ht="12.2" customHeight="1" x14ac:dyDescent="0.25">
      <c r="A845" s="79">
        <v>844</v>
      </c>
      <c r="B845" s="97">
        <f t="shared" si="13"/>
        <v>46187</v>
      </c>
      <c r="C845" s="102" t="s">
        <v>127</v>
      </c>
      <c r="D845" s="99">
        <v>2</v>
      </c>
      <c r="E845" s="104">
        <f>'BITÁCORA CALIDAD DE AGUA '!AZ318</f>
        <v>0</v>
      </c>
      <c r="F845" s="104">
        <f>'BITÁCORA CALIDAD DE AGUA '!BC318</f>
        <v>0</v>
      </c>
      <c r="G845" s="104">
        <f>'BITÁCORA CALIDAD DE AGUA '!BF318</f>
        <v>0</v>
      </c>
      <c r="H845" s="104">
        <f>'BITÁCORA CALIDAD DE AGUA '!BI318</f>
        <v>0</v>
      </c>
      <c r="I845" s="104">
        <f>'BITÁCORA CALIDAD DE AGUA '!BL318</f>
        <v>0</v>
      </c>
      <c r="J845" s="104">
        <f>'BITÁCORA CALIDAD DE AGUA '!BO318</f>
        <v>0</v>
      </c>
      <c r="K845" s="104">
        <f>'BITÁCORA CALIDAD DE AGUA '!BR318</f>
        <v>0</v>
      </c>
      <c r="L845" s="104">
        <f>'BITÁCORA CALIDAD DE AGUA '!BU318</f>
        <v>0</v>
      </c>
      <c r="M845" s="104">
        <f>'BITÁCORA CALIDAD DE AGUA '!BX318</f>
        <v>0</v>
      </c>
      <c r="N845" s="104">
        <f>'BITÁCORA CALIDAD DE AGUA '!CA318</f>
        <v>0</v>
      </c>
      <c r="O845" s="104">
        <f>'BITÁCORA CALIDAD DE AGUA '!CD318</f>
        <v>0</v>
      </c>
      <c r="P845" s="98">
        <f>'BITÁCORA CALIDAD DE AGUA '!CG318</f>
        <v>0</v>
      </c>
      <c r="Q845" s="98">
        <f>'BITÁCORA CALIDAD DE AGUA '!CJ318</f>
        <v>0</v>
      </c>
      <c r="R845" s="98">
        <f>'BITÁCORA CALIDAD DE AGUA '!CM318</f>
        <v>0</v>
      </c>
      <c r="S845" s="98">
        <f>'BITÁCORA CALIDAD DE AGUA '!CP318</f>
        <v>0</v>
      </c>
      <c r="T845" s="135"/>
      <c r="U845" s="135"/>
      <c r="V845" s="135"/>
      <c r="W845" s="98">
        <f>INDEX('Tabla datos 1'!E845:V845,MATCH(DASHBOARD!$B$96,'Tabla datos 1'!$E$1:$V$1,0))</f>
        <v>0</v>
      </c>
      <c r="X845" s="98">
        <f>INDEX('Tabla datos 1'!E845:V845,MATCH(DASHBOARD!$B$275,'Tabla datos 1'!$E$1:$V$1,0))</f>
        <v>0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6" customFormat="1" ht="12.2" customHeight="1" x14ac:dyDescent="0.25">
      <c r="A846" s="79">
        <v>845</v>
      </c>
      <c r="B846" s="97">
        <f t="shared" si="13"/>
        <v>46187</v>
      </c>
      <c r="C846" s="102" t="s">
        <v>128</v>
      </c>
      <c r="D846" s="99">
        <v>2</v>
      </c>
      <c r="E846" s="104">
        <f>'BITÁCORA CALIDAD DE AGUA '!AZ319</f>
        <v>0</v>
      </c>
      <c r="F846" s="104">
        <f>'BITÁCORA CALIDAD DE AGUA '!BC319</f>
        <v>0</v>
      </c>
      <c r="G846" s="104">
        <f>'BITÁCORA CALIDAD DE AGUA '!BF319</f>
        <v>0</v>
      </c>
      <c r="H846" s="104">
        <f>'BITÁCORA CALIDAD DE AGUA '!BI319</f>
        <v>0</v>
      </c>
      <c r="I846" s="104">
        <f>'BITÁCORA CALIDAD DE AGUA '!BL319</f>
        <v>0</v>
      </c>
      <c r="J846" s="104">
        <f>'BITÁCORA CALIDAD DE AGUA '!BO319</f>
        <v>0</v>
      </c>
      <c r="K846" s="104">
        <f>'BITÁCORA CALIDAD DE AGUA '!BR319</f>
        <v>0</v>
      </c>
      <c r="L846" s="104">
        <f>'BITÁCORA CALIDAD DE AGUA '!BU319</f>
        <v>0</v>
      </c>
      <c r="M846" s="104">
        <f>'BITÁCORA CALIDAD DE AGUA '!BX319</f>
        <v>0</v>
      </c>
      <c r="N846" s="104">
        <f>'BITÁCORA CALIDAD DE AGUA '!CA319</f>
        <v>0</v>
      </c>
      <c r="O846" s="104">
        <f>'BITÁCORA CALIDAD DE AGUA '!CD319</f>
        <v>0</v>
      </c>
      <c r="P846" s="98">
        <f>'BITÁCORA CALIDAD DE AGUA '!CG319</f>
        <v>0</v>
      </c>
      <c r="Q846" s="98">
        <f>'BITÁCORA CALIDAD DE AGUA '!CJ319</f>
        <v>0</v>
      </c>
      <c r="R846" s="98">
        <f>'BITÁCORA CALIDAD DE AGUA '!CM319</f>
        <v>0</v>
      </c>
      <c r="S846" s="98">
        <f>'BITÁCORA CALIDAD DE AGUA '!CP319</f>
        <v>0</v>
      </c>
      <c r="T846" s="135"/>
      <c r="U846" s="135"/>
      <c r="V846" s="135"/>
      <c r="W846" s="98">
        <f>INDEX('Tabla datos 1'!E846:V846,MATCH(DASHBOARD!$B$96,'Tabla datos 1'!$E$1:$V$1,0))</f>
        <v>0</v>
      </c>
      <c r="X846" s="98">
        <f>INDEX('Tabla datos 1'!E846:V846,MATCH(DASHBOARD!$B$275,'Tabla datos 1'!$E$1:$V$1,0))</f>
        <v>0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6" customFormat="1" ht="12.2" customHeight="1" x14ac:dyDescent="0.25">
      <c r="A847" s="79">
        <v>846</v>
      </c>
      <c r="B847" s="97">
        <f t="shared" si="13"/>
        <v>46187</v>
      </c>
      <c r="C847" s="102" t="s">
        <v>129</v>
      </c>
      <c r="D847" s="99">
        <v>2</v>
      </c>
      <c r="E847" s="104">
        <f>'BITÁCORA CALIDAD DE AGUA '!AZ320</f>
        <v>0</v>
      </c>
      <c r="F847" s="104">
        <f>'BITÁCORA CALIDAD DE AGUA '!BC320</f>
        <v>0</v>
      </c>
      <c r="G847" s="104">
        <f>'BITÁCORA CALIDAD DE AGUA '!BF320</f>
        <v>0</v>
      </c>
      <c r="H847" s="104">
        <f>'BITÁCORA CALIDAD DE AGUA '!BI320</f>
        <v>0</v>
      </c>
      <c r="I847" s="104">
        <f>'BITÁCORA CALIDAD DE AGUA '!BL320</f>
        <v>0</v>
      </c>
      <c r="J847" s="104">
        <f>'BITÁCORA CALIDAD DE AGUA '!BO320</f>
        <v>0</v>
      </c>
      <c r="K847" s="104">
        <f>'BITÁCORA CALIDAD DE AGUA '!BR320</f>
        <v>0</v>
      </c>
      <c r="L847" s="104">
        <f>'BITÁCORA CALIDAD DE AGUA '!BU320</f>
        <v>0</v>
      </c>
      <c r="M847" s="104">
        <f>'BITÁCORA CALIDAD DE AGUA '!BX320</f>
        <v>0</v>
      </c>
      <c r="N847" s="104">
        <f>'BITÁCORA CALIDAD DE AGUA '!CA320</f>
        <v>0</v>
      </c>
      <c r="O847" s="104">
        <f>'BITÁCORA CALIDAD DE AGUA '!CD320</f>
        <v>0</v>
      </c>
      <c r="P847" s="98">
        <f>'BITÁCORA CALIDAD DE AGUA '!CG320</f>
        <v>0</v>
      </c>
      <c r="Q847" s="98">
        <f>'BITÁCORA CALIDAD DE AGUA '!CJ320</f>
        <v>0</v>
      </c>
      <c r="R847" s="98">
        <f>'BITÁCORA CALIDAD DE AGUA '!CM320</f>
        <v>0</v>
      </c>
      <c r="S847" s="98">
        <f>'BITÁCORA CALIDAD DE AGUA '!CP320</f>
        <v>0</v>
      </c>
      <c r="T847" s="135"/>
      <c r="U847" s="135"/>
      <c r="V847" s="135"/>
      <c r="W847" s="98">
        <f>INDEX('Tabla datos 1'!E847:V847,MATCH(DASHBOARD!$B$96,'Tabla datos 1'!$E$1:$V$1,0))</f>
        <v>0</v>
      </c>
      <c r="X847" s="98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6" customFormat="1" ht="12.2" customHeight="1" x14ac:dyDescent="0.25">
      <c r="A848" s="79">
        <v>847</v>
      </c>
      <c r="B848" s="97">
        <f t="shared" si="13"/>
        <v>46187</v>
      </c>
      <c r="C848" s="102" t="s">
        <v>130</v>
      </c>
      <c r="D848" s="99">
        <v>2</v>
      </c>
      <c r="E848" s="104">
        <f>'BITÁCORA CALIDAD DE AGUA '!AZ321</f>
        <v>0</v>
      </c>
      <c r="F848" s="104">
        <f>'BITÁCORA CALIDAD DE AGUA '!BC321</f>
        <v>0</v>
      </c>
      <c r="G848" s="104">
        <f>'BITÁCORA CALIDAD DE AGUA '!BF321</f>
        <v>0</v>
      </c>
      <c r="H848" s="104">
        <f>'BITÁCORA CALIDAD DE AGUA '!BI321</f>
        <v>0</v>
      </c>
      <c r="I848" s="104">
        <f>'BITÁCORA CALIDAD DE AGUA '!BL321</f>
        <v>0</v>
      </c>
      <c r="J848" s="104">
        <f>'BITÁCORA CALIDAD DE AGUA '!BO321</f>
        <v>0</v>
      </c>
      <c r="K848" s="104">
        <f>'BITÁCORA CALIDAD DE AGUA '!BR321</f>
        <v>0</v>
      </c>
      <c r="L848" s="104">
        <f>'BITÁCORA CALIDAD DE AGUA '!BU321</f>
        <v>0</v>
      </c>
      <c r="M848" s="104">
        <f>'BITÁCORA CALIDAD DE AGUA '!BX321</f>
        <v>0</v>
      </c>
      <c r="N848" s="104">
        <f>'BITÁCORA CALIDAD DE AGUA '!CA321</f>
        <v>0</v>
      </c>
      <c r="O848" s="104">
        <f>'BITÁCORA CALIDAD DE AGUA '!CD321</f>
        <v>0</v>
      </c>
      <c r="P848" s="98">
        <f>'BITÁCORA CALIDAD DE AGUA '!CG321</f>
        <v>0</v>
      </c>
      <c r="Q848" s="98">
        <f>'BITÁCORA CALIDAD DE AGUA '!CJ321</f>
        <v>0</v>
      </c>
      <c r="R848" s="98">
        <f>'BITÁCORA CALIDAD DE AGUA '!CM321</f>
        <v>0</v>
      </c>
      <c r="S848" s="98">
        <f>'BITÁCORA CALIDAD DE AGUA '!CP321</f>
        <v>0</v>
      </c>
      <c r="T848" s="135"/>
      <c r="U848" s="135"/>
      <c r="V848" s="135"/>
      <c r="W848" s="98">
        <f>INDEX('Tabla datos 1'!E848:V848,MATCH(DASHBOARD!$B$96,'Tabla datos 1'!$E$1:$V$1,0))</f>
        <v>0</v>
      </c>
      <c r="X848" s="98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6" customFormat="1" ht="12.2" customHeight="1" x14ac:dyDescent="0.25">
      <c r="A849" s="79">
        <v>848</v>
      </c>
      <c r="B849" s="97">
        <f t="shared" si="13"/>
        <v>46187</v>
      </c>
      <c r="C849" s="102" t="s">
        <v>131</v>
      </c>
      <c r="D849" s="99">
        <v>2</v>
      </c>
      <c r="E849" s="104">
        <f>'BITÁCORA CALIDAD DE AGUA '!AZ322</f>
        <v>0</v>
      </c>
      <c r="F849" s="104">
        <f>'BITÁCORA CALIDAD DE AGUA '!BC322</f>
        <v>0</v>
      </c>
      <c r="G849" s="104">
        <f>'BITÁCORA CALIDAD DE AGUA '!BF322</f>
        <v>0</v>
      </c>
      <c r="H849" s="104">
        <f>'BITÁCORA CALIDAD DE AGUA '!BI322</f>
        <v>0</v>
      </c>
      <c r="I849" s="104">
        <f>'BITÁCORA CALIDAD DE AGUA '!BL322</f>
        <v>0</v>
      </c>
      <c r="J849" s="104">
        <f>'BITÁCORA CALIDAD DE AGUA '!BO322</f>
        <v>0</v>
      </c>
      <c r="K849" s="104">
        <f>'BITÁCORA CALIDAD DE AGUA '!BR322</f>
        <v>0</v>
      </c>
      <c r="L849" s="104">
        <f>'BITÁCORA CALIDAD DE AGUA '!BU322</f>
        <v>0</v>
      </c>
      <c r="M849" s="104">
        <f>'BITÁCORA CALIDAD DE AGUA '!BX322</f>
        <v>0</v>
      </c>
      <c r="N849" s="104">
        <f>'BITÁCORA CALIDAD DE AGUA '!CA322</f>
        <v>0</v>
      </c>
      <c r="O849" s="104">
        <f>'BITÁCORA CALIDAD DE AGUA '!CD322</f>
        <v>0</v>
      </c>
      <c r="P849" s="98">
        <f>'BITÁCORA CALIDAD DE AGUA '!CG322</f>
        <v>0</v>
      </c>
      <c r="Q849" s="98">
        <f>'BITÁCORA CALIDAD DE AGUA '!CJ322</f>
        <v>0</v>
      </c>
      <c r="R849" s="98">
        <f>'BITÁCORA CALIDAD DE AGUA '!CM322</f>
        <v>0</v>
      </c>
      <c r="S849" s="98">
        <f>'BITÁCORA CALIDAD DE AGUA '!CP322</f>
        <v>0</v>
      </c>
      <c r="T849" s="135"/>
      <c r="U849" s="135"/>
      <c r="V849" s="135"/>
      <c r="W849" s="98">
        <f>INDEX('Tabla datos 1'!E849:V849,MATCH(DASHBOARD!$B$96,'Tabla datos 1'!$E$1:$V$1,0))</f>
        <v>0</v>
      </c>
      <c r="X849" s="98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6" customFormat="1" ht="12.2" customHeight="1" x14ac:dyDescent="0.25">
      <c r="A850" s="79">
        <v>849</v>
      </c>
      <c r="B850" s="97">
        <f t="shared" si="13"/>
        <v>46187</v>
      </c>
      <c r="C850" s="102" t="s">
        <v>132</v>
      </c>
      <c r="D850" s="99">
        <v>2</v>
      </c>
      <c r="E850" s="104">
        <f>'BITÁCORA CALIDAD DE AGUA '!AZ323</f>
        <v>0</v>
      </c>
      <c r="F850" s="104">
        <f>'BITÁCORA CALIDAD DE AGUA '!BC323</f>
        <v>0</v>
      </c>
      <c r="G850" s="104">
        <f>'BITÁCORA CALIDAD DE AGUA '!BF323</f>
        <v>0</v>
      </c>
      <c r="H850" s="104">
        <f>'BITÁCORA CALIDAD DE AGUA '!BI323</f>
        <v>0</v>
      </c>
      <c r="I850" s="104">
        <f>'BITÁCORA CALIDAD DE AGUA '!BL323</f>
        <v>0</v>
      </c>
      <c r="J850" s="104">
        <f>'BITÁCORA CALIDAD DE AGUA '!BO323</f>
        <v>0</v>
      </c>
      <c r="K850" s="104">
        <f>'BITÁCORA CALIDAD DE AGUA '!BR323</f>
        <v>0</v>
      </c>
      <c r="L850" s="104">
        <f>'BITÁCORA CALIDAD DE AGUA '!BU323</f>
        <v>0</v>
      </c>
      <c r="M850" s="104">
        <f>'BITÁCORA CALIDAD DE AGUA '!BX323</f>
        <v>0</v>
      </c>
      <c r="N850" s="104">
        <f>'BITÁCORA CALIDAD DE AGUA '!CA323</f>
        <v>0</v>
      </c>
      <c r="O850" s="104">
        <f>'BITÁCORA CALIDAD DE AGUA '!CD323</f>
        <v>0</v>
      </c>
      <c r="P850" s="98">
        <f>'BITÁCORA CALIDAD DE AGUA '!CG323</f>
        <v>0</v>
      </c>
      <c r="Q850" s="98">
        <f>'BITÁCORA CALIDAD DE AGUA '!CJ323</f>
        <v>0</v>
      </c>
      <c r="R850" s="98">
        <f>'BITÁCORA CALIDAD DE AGUA '!CM323</f>
        <v>0</v>
      </c>
      <c r="S850" s="98">
        <f>'BITÁCORA CALIDAD DE AGUA '!CP323</f>
        <v>0</v>
      </c>
      <c r="T850" s="135"/>
      <c r="U850" s="135"/>
      <c r="V850" s="135"/>
      <c r="W850" s="98">
        <f>INDEX('Tabla datos 1'!E850:V850,MATCH(DASHBOARD!$B$96,'Tabla datos 1'!$E$1:$V$1,0))</f>
        <v>0</v>
      </c>
      <c r="X850" s="98">
        <f>INDEX('Tabla datos 1'!E850:V850,MATCH(DASHBOARD!$B$275,'Tabla datos 1'!$E$1:$V$1,0))</f>
        <v>0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6" customFormat="1" ht="12.2" customHeight="1" x14ac:dyDescent="0.25">
      <c r="A851" s="79">
        <v>850</v>
      </c>
      <c r="B851" s="97">
        <f t="shared" si="13"/>
        <v>46187</v>
      </c>
      <c r="C851" s="102" t="s">
        <v>133</v>
      </c>
      <c r="D851" s="99">
        <v>2</v>
      </c>
      <c r="E851" s="104">
        <f>'BITÁCORA CALIDAD DE AGUA '!AZ324</f>
        <v>0</v>
      </c>
      <c r="F851" s="104">
        <f>'BITÁCORA CALIDAD DE AGUA '!BC324</f>
        <v>0</v>
      </c>
      <c r="G851" s="104">
        <f>'BITÁCORA CALIDAD DE AGUA '!BF324</f>
        <v>0</v>
      </c>
      <c r="H851" s="104">
        <f>'BITÁCORA CALIDAD DE AGUA '!BI324</f>
        <v>0</v>
      </c>
      <c r="I851" s="104">
        <f>'BITÁCORA CALIDAD DE AGUA '!BL324</f>
        <v>0</v>
      </c>
      <c r="J851" s="104">
        <f>'BITÁCORA CALIDAD DE AGUA '!BO324</f>
        <v>0</v>
      </c>
      <c r="K851" s="104">
        <f>'BITÁCORA CALIDAD DE AGUA '!BR324</f>
        <v>0</v>
      </c>
      <c r="L851" s="104">
        <f>'BITÁCORA CALIDAD DE AGUA '!BU324</f>
        <v>0</v>
      </c>
      <c r="M851" s="104">
        <f>'BITÁCORA CALIDAD DE AGUA '!BX324</f>
        <v>0</v>
      </c>
      <c r="N851" s="104">
        <f>'BITÁCORA CALIDAD DE AGUA '!CA324</f>
        <v>0</v>
      </c>
      <c r="O851" s="104">
        <f>'BITÁCORA CALIDAD DE AGUA '!CD324</f>
        <v>0</v>
      </c>
      <c r="P851" s="98">
        <f>'BITÁCORA CALIDAD DE AGUA '!CG324</f>
        <v>0</v>
      </c>
      <c r="Q851" s="98">
        <f>'BITÁCORA CALIDAD DE AGUA '!CJ324</f>
        <v>0</v>
      </c>
      <c r="R851" s="98">
        <f>'BITÁCORA CALIDAD DE AGUA '!CM324</f>
        <v>0</v>
      </c>
      <c r="S851" s="98">
        <f>'BITÁCORA CALIDAD DE AGUA '!CP324</f>
        <v>0</v>
      </c>
      <c r="T851" s="135"/>
      <c r="U851" s="135"/>
      <c r="V851" s="135"/>
      <c r="W851" s="98">
        <f>INDEX('Tabla datos 1'!E851:V851,MATCH(DASHBOARD!$B$96,'Tabla datos 1'!$E$1:$V$1,0))</f>
        <v>0</v>
      </c>
      <c r="X851" s="98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6" customFormat="1" ht="12.2" customHeight="1" x14ac:dyDescent="0.25">
      <c r="A852" s="79">
        <v>851</v>
      </c>
      <c r="B852" s="97">
        <f t="shared" si="13"/>
        <v>46187</v>
      </c>
      <c r="C852" s="102" t="s">
        <v>134</v>
      </c>
      <c r="D852" s="99">
        <v>2</v>
      </c>
      <c r="E852" s="104">
        <f>'BITÁCORA CALIDAD DE AGUA '!AZ325</f>
        <v>0</v>
      </c>
      <c r="F852" s="104">
        <f>'BITÁCORA CALIDAD DE AGUA '!BC325</f>
        <v>0</v>
      </c>
      <c r="G852" s="104">
        <f>'BITÁCORA CALIDAD DE AGUA '!BF325</f>
        <v>0</v>
      </c>
      <c r="H852" s="104">
        <f>'BITÁCORA CALIDAD DE AGUA '!BI325</f>
        <v>0</v>
      </c>
      <c r="I852" s="104">
        <f>'BITÁCORA CALIDAD DE AGUA '!BL325</f>
        <v>0</v>
      </c>
      <c r="J852" s="104">
        <f>'BITÁCORA CALIDAD DE AGUA '!BO325</f>
        <v>0</v>
      </c>
      <c r="K852" s="104">
        <f>'BITÁCORA CALIDAD DE AGUA '!BR325</f>
        <v>0</v>
      </c>
      <c r="L852" s="104">
        <f>'BITÁCORA CALIDAD DE AGUA '!BU325</f>
        <v>0</v>
      </c>
      <c r="M852" s="104">
        <f>'BITÁCORA CALIDAD DE AGUA '!BX325</f>
        <v>0</v>
      </c>
      <c r="N852" s="104">
        <f>'BITÁCORA CALIDAD DE AGUA '!CA325</f>
        <v>0</v>
      </c>
      <c r="O852" s="104">
        <f>'BITÁCORA CALIDAD DE AGUA '!CD325</f>
        <v>0</v>
      </c>
      <c r="P852" s="98">
        <f>'BITÁCORA CALIDAD DE AGUA '!CG325</f>
        <v>0</v>
      </c>
      <c r="Q852" s="98">
        <f>'BITÁCORA CALIDAD DE AGUA '!CJ325</f>
        <v>0</v>
      </c>
      <c r="R852" s="98">
        <f>'BITÁCORA CALIDAD DE AGUA '!CM325</f>
        <v>0</v>
      </c>
      <c r="S852" s="98">
        <f>'BITÁCORA CALIDAD DE AGUA '!CP325</f>
        <v>0</v>
      </c>
      <c r="T852" s="135"/>
      <c r="U852" s="135"/>
      <c r="V852" s="135"/>
      <c r="W852" s="98">
        <f>INDEX('Tabla datos 1'!E852:V852,MATCH(DASHBOARD!$B$96,'Tabla datos 1'!$E$1:$V$1,0))</f>
        <v>0</v>
      </c>
      <c r="X852" s="98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6" customFormat="1" ht="12.2" customHeight="1" x14ac:dyDescent="0.25">
      <c r="A853" s="79">
        <v>852</v>
      </c>
      <c r="B853" s="97">
        <f t="shared" si="13"/>
        <v>46187</v>
      </c>
      <c r="C853" s="102" t="s">
        <v>135</v>
      </c>
      <c r="D853" s="99">
        <v>2</v>
      </c>
      <c r="E853" s="104">
        <f>'BITÁCORA CALIDAD DE AGUA '!AZ326</f>
        <v>0</v>
      </c>
      <c r="F853" s="104">
        <f>'BITÁCORA CALIDAD DE AGUA '!BC326</f>
        <v>0</v>
      </c>
      <c r="G853" s="104">
        <f>'BITÁCORA CALIDAD DE AGUA '!BF326</f>
        <v>0</v>
      </c>
      <c r="H853" s="104">
        <f>'BITÁCORA CALIDAD DE AGUA '!BI326</f>
        <v>0</v>
      </c>
      <c r="I853" s="104">
        <f>'BITÁCORA CALIDAD DE AGUA '!BL326</f>
        <v>0</v>
      </c>
      <c r="J853" s="104">
        <f>'BITÁCORA CALIDAD DE AGUA '!BO326</f>
        <v>0</v>
      </c>
      <c r="K853" s="104">
        <f>'BITÁCORA CALIDAD DE AGUA '!BR326</f>
        <v>0</v>
      </c>
      <c r="L853" s="104">
        <f>'BITÁCORA CALIDAD DE AGUA '!BU326</f>
        <v>0</v>
      </c>
      <c r="M853" s="104">
        <f>'BITÁCORA CALIDAD DE AGUA '!BX326</f>
        <v>0</v>
      </c>
      <c r="N853" s="104">
        <f>'BITÁCORA CALIDAD DE AGUA '!CA326</f>
        <v>0</v>
      </c>
      <c r="O853" s="104">
        <f>'BITÁCORA CALIDAD DE AGUA '!CD326</f>
        <v>0</v>
      </c>
      <c r="P853" s="98">
        <f>'BITÁCORA CALIDAD DE AGUA '!CG326</f>
        <v>0</v>
      </c>
      <c r="Q853" s="98">
        <f>'BITÁCORA CALIDAD DE AGUA '!CJ326</f>
        <v>0</v>
      </c>
      <c r="R853" s="98">
        <f>'BITÁCORA CALIDAD DE AGUA '!CM326</f>
        <v>0</v>
      </c>
      <c r="S853" s="98">
        <f>'BITÁCORA CALIDAD DE AGUA '!CP326</f>
        <v>0</v>
      </c>
      <c r="T853" s="135"/>
      <c r="U853" s="135"/>
      <c r="V853" s="135"/>
      <c r="W853" s="98">
        <f>INDEX('Tabla datos 1'!E853:V853,MATCH(DASHBOARD!$B$96,'Tabla datos 1'!$E$1:$V$1,0))</f>
        <v>0</v>
      </c>
      <c r="X853" s="98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6" customFormat="1" ht="12.2" customHeight="1" x14ac:dyDescent="0.25">
      <c r="A854" s="79">
        <v>853</v>
      </c>
      <c r="B854" s="97">
        <f t="shared" si="13"/>
        <v>46187</v>
      </c>
      <c r="C854" s="102" t="s">
        <v>136</v>
      </c>
      <c r="D854" s="99">
        <v>2</v>
      </c>
      <c r="E854" s="104">
        <f>'BITÁCORA CALIDAD DE AGUA '!AZ327</f>
        <v>0</v>
      </c>
      <c r="F854" s="104">
        <f>'BITÁCORA CALIDAD DE AGUA '!BC327</f>
        <v>0</v>
      </c>
      <c r="G854" s="104">
        <f>'BITÁCORA CALIDAD DE AGUA '!BF327</f>
        <v>0</v>
      </c>
      <c r="H854" s="104">
        <f>'BITÁCORA CALIDAD DE AGUA '!BI327</f>
        <v>0</v>
      </c>
      <c r="I854" s="104">
        <f>'BITÁCORA CALIDAD DE AGUA '!BL327</f>
        <v>0</v>
      </c>
      <c r="J854" s="104">
        <f>'BITÁCORA CALIDAD DE AGUA '!BO327</f>
        <v>0</v>
      </c>
      <c r="K854" s="104">
        <f>'BITÁCORA CALIDAD DE AGUA '!BR327</f>
        <v>0</v>
      </c>
      <c r="L854" s="104">
        <f>'BITÁCORA CALIDAD DE AGUA '!BU327</f>
        <v>0</v>
      </c>
      <c r="M854" s="104">
        <f>'BITÁCORA CALIDAD DE AGUA '!BX327</f>
        <v>0</v>
      </c>
      <c r="N854" s="104">
        <f>'BITÁCORA CALIDAD DE AGUA '!CA327</f>
        <v>0</v>
      </c>
      <c r="O854" s="104">
        <f>'BITÁCORA CALIDAD DE AGUA '!CD327</f>
        <v>0</v>
      </c>
      <c r="P854" s="98">
        <f>'BITÁCORA CALIDAD DE AGUA '!CG327</f>
        <v>0</v>
      </c>
      <c r="Q854" s="98">
        <f>'BITÁCORA CALIDAD DE AGUA '!CJ327</f>
        <v>0</v>
      </c>
      <c r="R854" s="98">
        <f>'BITÁCORA CALIDAD DE AGUA '!CM327</f>
        <v>0</v>
      </c>
      <c r="S854" s="98">
        <f>'BITÁCORA CALIDAD DE AGUA '!CP327</f>
        <v>0</v>
      </c>
      <c r="T854" s="135"/>
      <c r="U854" s="135"/>
      <c r="V854" s="135"/>
      <c r="W854" s="98">
        <f>INDEX('Tabla datos 1'!E854:V854,MATCH(DASHBOARD!$B$96,'Tabla datos 1'!$E$1:$V$1,0))</f>
        <v>0</v>
      </c>
      <c r="X854" s="98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6" customFormat="1" ht="12.2" customHeight="1" x14ac:dyDescent="0.25">
      <c r="A855" s="79">
        <v>854</v>
      </c>
      <c r="B855" s="97">
        <f t="shared" si="13"/>
        <v>46187</v>
      </c>
      <c r="C855" s="102" t="s">
        <v>137</v>
      </c>
      <c r="D855" s="99">
        <v>2</v>
      </c>
      <c r="E855" s="104">
        <f>'BITÁCORA CALIDAD DE AGUA '!AZ328</f>
        <v>0</v>
      </c>
      <c r="F855" s="104">
        <f>'BITÁCORA CALIDAD DE AGUA '!BC328</f>
        <v>0</v>
      </c>
      <c r="G855" s="104">
        <f>'BITÁCORA CALIDAD DE AGUA '!BF328</f>
        <v>0</v>
      </c>
      <c r="H855" s="104">
        <f>'BITÁCORA CALIDAD DE AGUA '!BI328</f>
        <v>0</v>
      </c>
      <c r="I855" s="104">
        <f>'BITÁCORA CALIDAD DE AGUA '!BL328</f>
        <v>0</v>
      </c>
      <c r="J855" s="104">
        <f>'BITÁCORA CALIDAD DE AGUA '!BO328</f>
        <v>0</v>
      </c>
      <c r="K855" s="104">
        <f>'BITÁCORA CALIDAD DE AGUA '!BR328</f>
        <v>0</v>
      </c>
      <c r="L855" s="104">
        <f>'BITÁCORA CALIDAD DE AGUA '!BU328</f>
        <v>0</v>
      </c>
      <c r="M855" s="104">
        <f>'BITÁCORA CALIDAD DE AGUA '!BX328</f>
        <v>0</v>
      </c>
      <c r="N855" s="104">
        <f>'BITÁCORA CALIDAD DE AGUA '!CA328</f>
        <v>0</v>
      </c>
      <c r="O855" s="104">
        <f>'BITÁCORA CALIDAD DE AGUA '!CD328</f>
        <v>0</v>
      </c>
      <c r="P855" s="98">
        <f>'BITÁCORA CALIDAD DE AGUA '!CG328</f>
        <v>0</v>
      </c>
      <c r="Q855" s="98">
        <f>'BITÁCORA CALIDAD DE AGUA '!CJ328</f>
        <v>0</v>
      </c>
      <c r="R855" s="98">
        <f>'BITÁCORA CALIDAD DE AGUA '!CM328</f>
        <v>0</v>
      </c>
      <c r="S855" s="98">
        <f>'BITÁCORA CALIDAD DE AGUA '!CP328</f>
        <v>0</v>
      </c>
      <c r="T855" s="135"/>
      <c r="U855" s="135"/>
      <c r="V855" s="135"/>
      <c r="W855" s="98">
        <f>INDEX('Tabla datos 1'!E855:V855,MATCH(DASHBOARD!$B$96,'Tabla datos 1'!$E$1:$V$1,0))</f>
        <v>0</v>
      </c>
      <c r="X855" s="98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6" customFormat="1" ht="12.2" customHeight="1" x14ac:dyDescent="0.25">
      <c r="A856" s="79">
        <v>855</v>
      </c>
      <c r="B856" s="97">
        <f t="shared" si="13"/>
        <v>46187</v>
      </c>
      <c r="C856" s="102" t="s">
        <v>138</v>
      </c>
      <c r="D856" s="99">
        <v>2</v>
      </c>
      <c r="E856" s="104">
        <f>'BITÁCORA CALIDAD DE AGUA '!AZ329</f>
        <v>0</v>
      </c>
      <c r="F856" s="104">
        <f>'BITÁCORA CALIDAD DE AGUA '!BC329</f>
        <v>0</v>
      </c>
      <c r="G856" s="104">
        <f>'BITÁCORA CALIDAD DE AGUA '!BF329</f>
        <v>0</v>
      </c>
      <c r="H856" s="104">
        <f>'BITÁCORA CALIDAD DE AGUA '!BI329</f>
        <v>0</v>
      </c>
      <c r="I856" s="104">
        <f>'BITÁCORA CALIDAD DE AGUA '!BL329</f>
        <v>0</v>
      </c>
      <c r="J856" s="104">
        <f>'BITÁCORA CALIDAD DE AGUA '!BO329</f>
        <v>0</v>
      </c>
      <c r="K856" s="104">
        <f>'BITÁCORA CALIDAD DE AGUA '!BR329</f>
        <v>0</v>
      </c>
      <c r="L856" s="104">
        <f>'BITÁCORA CALIDAD DE AGUA '!BU329</f>
        <v>0</v>
      </c>
      <c r="M856" s="104">
        <f>'BITÁCORA CALIDAD DE AGUA '!BX329</f>
        <v>0</v>
      </c>
      <c r="N856" s="104">
        <f>'BITÁCORA CALIDAD DE AGUA '!CA329</f>
        <v>0</v>
      </c>
      <c r="O856" s="104">
        <f>'BITÁCORA CALIDAD DE AGUA '!CD329</f>
        <v>0</v>
      </c>
      <c r="P856" s="98">
        <f>'BITÁCORA CALIDAD DE AGUA '!CG329</f>
        <v>0</v>
      </c>
      <c r="Q856" s="98">
        <f>'BITÁCORA CALIDAD DE AGUA '!CJ329</f>
        <v>0</v>
      </c>
      <c r="R856" s="98">
        <f>'BITÁCORA CALIDAD DE AGUA '!CM329</f>
        <v>0</v>
      </c>
      <c r="S856" s="98">
        <f>'BITÁCORA CALIDAD DE AGUA '!CP329</f>
        <v>0</v>
      </c>
      <c r="T856" s="135"/>
      <c r="U856" s="135"/>
      <c r="V856" s="135"/>
      <c r="W856" s="98">
        <f>INDEX('Tabla datos 1'!E856:V856,MATCH(DASHBOARD!$B$96,'Tabla datos 1'!$E$1:$V$1,0))</f>
        <v>0</v>
      </c>
      <c r="X856" s="98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6" customFormat="1" ht="12.2" customHeight="1" x14ac:dyDescent="0.25">
      <c r="A857" s="79">
        <v>856</v>
      </c>
      <c r="B857" s="97">
        <f t="shared" si="13"/>
        <v>46187</v>
      </c>
      <c r="C857" s="102" t="s">
        <v>139</v>
      </c>
      <c r="D857" s="99">
        <v>2</v>
      </c>
      <c r="E857" s="104">
        <f>'BITÁCORA CALIDAD DE AGUA '!AZ330</f>
        <v>0</v>
      </c>
      <c r="F857" s="104">
        <f>'BITÁCORA CALIDAD DE AGUA '!BC330</f>
        <v>0</v>
      </c>
      <c r="G857" s="104">
        <f>'BITÁCORA CALIDAD DE AGUA '!BF330</f>
        <v>0</v>
      </c>
      <c r="H857" s="104">
        <f>'BITÁCORA CALIDAD DE AGUA '!BI330</f>
        <v>0</v>
      </c>
      <c r="I857" s="104">
        <f>'BITÁCORA CALIDAD DE AGUA '!BL330</f>
        <v>0</v>
      </c>
      <c r="J857" s="104">
        <f>'BITÁCORA CALIDAD DE AGUA '!BO330</f>
        <v>0</v>
      </c>
      <c r="K857" s="104">
        <f>'BITÁCORA CALIDAD DE AGUA '!BR330</f>
        <v>0</v>
      </c>
      <c r="L857" s="104">
        <f>'BITÁCORA CALIDAD DE AGUA '!BU330</f>
        <v>0</v>
      </c>
      <c r="M857" s="104">
        <f>'BITÁCORA CALIDAD DE AGUA '!BX330</f>
        <v>0</v>
      </c>
      <c r="N857" s="104">
        <f>'BITÁCORA CALIDAD DE AGUA '!CA330</f>
        <v>0</v>
      </c>
      <c r="O857" s="104">
        <f>'BITÁCORA CALIDAD DE AGUA '!CD330</f>
        <v>0</v>
      </c>
      <c r="P857" s="98">
        <f>'BITÁCORA CALIDAD DE AGUA '!CG330</f>
        <v>0</v>
      </c>
      <c r="Q857" s="98">
        <f>'BITÁCORA CALIDAD DE AGUA '!CJ330</f>
        <v>0</v>
      </c>
      <c r="R857" s="98">
        <f>'BITÁCORA CALIDAD DE AGUA '!CM330</f>
        <v>0</v>
      </c>
      <c r="S857" s="98">
        <f>'BITÁCORA CALIDAD DE AGUA '!CP330</f>
        <v>0</v>
      </c>
      <c r="T857" s="135"/>
      <c r="U857" s="135"/>
      <c r="V857" s="135"/>
      <c r="W857" s="98">
        <f>INDEX('Tabla datos 1'!E857:V857,MATCH(DASHBOARD!$B$96,'Tabla datos 1'!$E$1:$V$1,0))</f>
        <v>0</v>
      </c>
      <c r="X857" s="98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6" customFormat="1" x14ac:dyDescent="0.25">
      <c r="A858" s="79">
        <v>857</v>
      </c>
      <c r="B858" s="97">
        <f t="shared" si="13"/>
        <v>46187</v>
      </c>
      <c r="C858" s="102" t="s">
        <v>140</v>
      </c>
      <c r="D858" s="99">
        <v>2</v>
      </c>
      <c r="E858" s="104">
        <f>'BITÁCORA CALIDAD DE AGUA '!AZ331</f>
        <v>0</v>
      </c>
      <c r="F858" s="104">
        <f>'BITÁCORA CALIDAD DE AGUA '!BC331</f>
        <v>0</v>
      </c>
      <c r="G858" s="104">
        <f>'BITÁCORA CALIDAD DE AGUA '!BF331</f>
        <v>0</v>
      </c>
      <c r="H858" s="104">
        <f>'BITÁCORA CALIDAD DE AGUA '!BI331</f>
        <v>0</v>
      </c>
      <c r="I858" s="104">
        <f>'BITÁCORA CALIDAD DE AGUA '!BL331</f>
        <v>0</v>
      </c>
      <c r="J858" s="104">
        <f>'BITÁCORA CALIDAD DE AGUA '!BO331</f>
        <v>0</v>
      </c>
      <c r="K858" s="104">
        <f>'BITÁCORA CALIDAD DE AGUA '!BR331</f>
        <v>0</v>
      </c>
      <c r="L858" s="104">
        <f>'BITÁCORA CALIDAD DE AGUA '!BU331</f>
        <v>0</v>
      </c>
      <c r="M858" s="104">
        <f>'BITÁCORA CALIDAD DE AGUA '!BX331</f>
        <v>0</v>
      </c>
      <c r="N858" s="104">
        <f>'BITÁCORA CALIDAD DE AGUA '!CA331</f>
        <v>0</v>
      </c>
      <c r="O858" s="104">
        <f>'BITÁCORA CALIDAD DE AGUA '!CD331</f>
        <v>0</v>
      </c>
      <c r="P858" s="98">
        <f>'BITÁCORA CALIDAD DE AGUA '!CG331</f>
        <v>0</v>
      </c>
      <c r="Q858" s="98">
        <f>'BITÁCORA CALIDAD DE AGUA '!CJ331</f>
        <v>0</v>
      </c>
      <c r="R858" s="98">
        <f>'BITÁCORA CALIDAD DE AGUA '!CM331</f>
        <v>0</v>
      </c>
      <c r="S858" s="98">
        <f>'BITÁCORA CALIDAD DE AGUA '!CP331</f>
        <v>0</v>
      </c>
      <c r="T858" s="135"/>
      <c r="U858" s="135"/>
      <c r="V858" s="135"/>
      <c r="W858" s="98">
        <f>INDEX('Tabla datos 1'!E858:V858,MATCH(DASHBOARD!$B$96,'Tabla datos 1'!$E$1:$V$1,0))</f>
        <v>0</v>
      </c>
      <c r="X858" s="98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6" customFormat="1" x14ac:dyDescent="0.25">
      <c r="A859" s="79">
        <v>858</v>
      </c>
      <c r="B859" s="97">
        <f t="shared" si="13"/>
        <v>46187</v>
      </c>
      <c r="C859" s="102" t="s">
        <v>141</v>
      </c>
      <c r="D859" s="99">
        <v>2</v>
      </c>
      <c r="E859" s="104">
        <f>'BITÁCORA CALIDAD DE AGUA '!AZ332</f>
        <v>0</v>
      </c>
      <c r="F859" s="104">
        <f>'BITÁCORA CALIDAD DE AGUA '!BC332</f>
        <v>0</v>
      </c>
      <c r="G859" s="104">
        <f>'BITÁCORA CALIDAD DE AGUA '!BF332</f>
        <v>0</v>
      </c>
      <c r="H859" s="104">
        <f>'BITÁCORA CALIDAD DE AGUA '!BI332</f>
        <v>0</v>
      </c>
      <c r="I859" s="104">
        <f>'BITÁCORA CALIDAD DE AGUA '!BL332</f>
        <v>0</v>
      </c>
      <c r="J859" s="104">
        <f>'BITÁCORA CALIDAD DE AGUA '!BO332</f>
        <v>0</v>
      </c>
      <c r="K859" s="104">
        <f>'BITÁCORA CALIDAD DE AGUA '!BR332</f>
        <v>0</v>
      </c>
      <c r="L859" s="104">
        <f>'BITÁCORA CALIDAD DE AGUA '!BU332</f>
        <v>0</v>
      </c>
      <c r="M859" s="104">
        <f>'BITÁCORA CALIDAD DE AGUA '!BX332</f>
        <v>0</v>
      </c>
      <c r="N859" s="104">
        <f>'BITÁCORA CALIDAD DE AGUA '!CA332</f>
        <v>0</v>
      </c>
      <c r="O859" s="104">
        <f>'BITÁCORA CALIDAD DE AGUA '!CD332</f>
        <v>0</v>
      </c>
      <c r="P859" s="98">
        <f>'BITÁCORA CALIDAD DE AGUA '!CG332</f>
        <v>0</v>
      </c>
      <c r="Q859" s="98">
        <f>'BITÁCORA CALIDAD DE AGUA '!CJ332</f>
        <v>0</v>
      </c>
      <c r="R859" s="98">
        <f>'BITÁCORA CALIDAD DE AGUA '!CM332</f>
        <v>0</v>
      </c>
      <c r="S859" s="98">
        <f>'BITÁCORA CALIDAD DE AGUA '!CP332</f>
        <v>0</v>
      </c>
      <c r="T859" s="135"/>
      <c r="U859" s="135"/>
      <c r="V859" s="135"/>
      <c r="W859" s="98">
        <f>INDEX('Tabla datos 1'!E859:V859,MATCH(DASHBOARD!$B$96,'Tabla datos 1'!$E$1:$V$1,0))</f>
        <v>0</v>
      </c>
      <c r="X859" s="98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6" customFormat="1" x14ac:dyDescent="0.25">
      <c r="A860" s="79">
        <v>859</v>
      </c>
      <c r="B860" s="97">
        <f t="shared" si="13"/>
        <v>46187</v>
      </c>
      <c r="C860" s="102" t="s">
        <v>142</v>
      </c>
      <c r="D860" s="99">
        <v>2</v>
      </c>
      <c r="E860" s="104">
        <f>'BITÁCORA CALIDAD DE AGUA '!AZ333</f>
        <v>0</v>
      </c>
      <c r="F860" s="104">
        <f>'BITÁCORA CALIDAD DE AGUA '!BC333</f>
        <v>0</v>
      </c>
      <c r="G860" s="104">
        <f>'BITÁCORA CALIDAD DE AGUA '!BF333</f>
        <v>0</v>
      </c>
      <c r="H860" s="104">
        <f>'BITÁCORA CALIDAD DE AGUA '!BI333</f>
        <v>0</v>
      </c>
      <c r="I860" s="104">
        <f>'BITÁCORA CALIDAD DE AGUA '!BL333</f>
        <v>0</v>
      </c>
      <c r="J860" s="104">
        <f>'BITÁCORA CALIDAD DE AGUA '!BO333</f>
        <v>0</v>
      </c>
      <c r="K860" s="104">
        <f>'BITÁCORA CALIDAD DE AGUA '!BR333</f>
        <v>0</v>
      </c>
      <c r="L860" s="104">
        <f>'BITÁCORA CALIDAD DE AGUA '!BU333</f>
        <v>0</v>
      </c>
      <c r="M860" s="104">
        <f>'BITÁCORA CALIDAD DE AGUA '!BX333</f>
        <v>0</v>
      </c>
      <c r="N860" s="104">
        <f>'BITÁCORA CALIDAD DE AGUA '!CA333</f>
        <v>0</v>
      </c>
      <c r="O860" s="104">
        <f>'BITÁCORA CALIDAD DE AGUA '!CD333</f>
        <v>0</v>
      </c>
      <c r="P860" s="98">
        <f>'BITÁCORA CALIDAD DE AGUA '!CG333</f>
        <v>0</v>
      </c>
      <c r="Q860" s="98">
        <f>'BITÁCORA CALIDAD DE AGUA '!CJ333</f>
        <v>0</v>
      </c>
      <c r="R860" s="98">
        <f>'BITÁCORA CALIDAD DE AGUA '!CM333</f>
        <v>0</v>
      </c>
      <c r="S860" s="98">
        <f>'BITÁCORA CALIDAD DE AGUA '!CP333</f>
        <v>0</v>
      </c>
      <c r="T860" s="135"/>
      <c r="U860" s="135"/>
      <c r="V860" s="135"/>
      <c r="W860" s="98">
        <f>INDEX('Tabla datos 1'!E860:V860,MATCH(DASHBOARD!$B$96,'Tabla datos 1'!$E$1:$V$1,0))</f>
        <v>0</v>
      </c>
      <c r="X860" s="98">
        <f>INDEX('Tabla datos 1'!E860:V860,MATCH(DASHBOARD!$B$275,'Tabla datos 1'!$E$1:$V$1,0))</f>
        <v>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6" customFormat="1" x14ac:dyDescent="0.25">
      <c r="A861" s="79">
        <v>860</v>
      </c>
      <c r="B861" s="97">
        <f t="shared" si="13"/>
        <v>46187</v>
      </c>
      <c r="C861" s="102" t="s">
        <v>143</v>
      </c>
      <c r="D861" s="99">
        <v>2</v>
      </c>
      <c r="E861" s="104">
        <f>'BITÁCORA CALIDAD DE AGUA '!AZ334</f>
        <v>0</v>
      </c>
      <c r="F861" s="104">
        <f>'BITÁCORA CALIDAD DE AGUA '!BC334</f>
        <v>0</v>
      </c>
      <c r="G861" s="104">
        <f>'BITÁCORA CALIDAD DE AGUA '!BF334</f>
        <v>0</v>
      </c>
      <c r="H861" s="104">
        <f>'BITÁCORA CALIDAD DE AGUA '!BI334</f>
        <v>0</v>
      </c>
      <c r="I861" s="104">
        <f>'BITÁCORA CALIDAD DE AGUA '!BL334</f>
        <v>0</v>
      </c>
      <c r="J861" s="104">
        <f>'BITÁCORA CALIDAD DE AGUA '!BO334</f>
        <v>0</v>
      </c>
      <c r="K861" s="104">
        <f>'BITÁCORA CALIDAD DE AGUA '!BR334</f>
        <v>0</v>
      </c>
      <c r="L861" s="104">
        <f>'BITÁCORA CALIDAD DE AGUA '!BU334</f>
        <v>0</v>
      </c>
      <c r="M861" s="104">
        <f>'BITÁCORA CALIDAD DE AGUA '!BX334</f>
        <v>0</v>
      </c>
      <c r="N861" s="104">
        <f>'BITÁCORA CALIDAD DE AGUA '!CA334</f>
        <v>0</v>
      </c>
      <c r="O861" s="104">
        <f>'BITÁCORA CALIDAD DE AGUA '!CD334</f>
        <v>0</v>
      </c>
      <c r="P861" s="98">
        <f>'BITÁCORA CALIDAD DE AGUA '!CG334</f>
        <v>0</v>
      </c>
      <c r="Q861" s="98">
        <f>'BITÁCORA CALIDAD DE AGUA '!CJ334</f>
        <v>0</v>
      </c>
      <c r="R861" s="98">
        <f>'BITÁCORA CALIDAD DE AGUA '!CM334</f>
        <v>0</v>
      </c>
      <c r="S861" s="98">
        <f>'BITÁCORA CALIDAD DE AGUA '!CP334</f>
        <v>0</v>
      </c>
      <c r="T861" s="135"/>
      <c r="U861" s="135"/>
      <c r="V861" s="135"/>
      <c r="W861" s="98">
        <f>INDEX('Tabla datos 1'!E861:V861,MATCH(DASHBOARD!$B$96,'Tabla datos 1'!$E$1:$V$1,0))</f>
        <v>0</v>
      </c>
      <c r="X861" s="98">
        <f>INDEX('Tabla datos 1'!E861:V861,MATCH(DASHBOARD!$B$275,'Tabla datos 1'!$E$1:$V$1,0))</f>
        <v>0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09" customFormat="1" ht="15.75" thickBot="1" x14ac:dyDescent="0.3">
      <c r="A862" s="79">
        <v>861</v>
      </c>
      <c r="B862" s="97">
        <f t="shared" si="13"/>
        <v>46187</v>
      </c>
      <c r="C862" s="105" t="s">
        <v>144</v>
      </c>
      <c r="D862" s="106">
        <v>2</v>
      </c>
      <c r="E862" s="107">
        <f>'BITÁCORA CALIDAD DE AGUA '!AZ335</f>
        <v>0</v>
      </c>
      <c r="F862" s="107">
        <f>'BITÁCORA CALIDAD DE AGUA '!BC335</f>
        <v>0</v>
      </c>
      <c r="G862" s="107">
        <f>'BITÁCORA CALIDAD DE AGUA '!BF335</f>
        <v>0</v>
      </c>
      <c r="H862" s="107">
        <f>'BITÁCORA CALIDAD DE AGUA '!BI335</f>
        <v>0</v>
      </c>
      <c r="I862" s="107">
        <f>'BITÁCORA CALIDAD DE AGUA '!BL335</f>
        <v>0</v>
      </c>
      <c r="J862" s="107">
        <f>'BITÁCORA CALIDAD DE AGUA '!BO335</f>
        <v>0</v>
      </c>
      <c r="K862" s="107">
        <f>'BITÁCORA CALIDAD DE AGUA '!BR335</f>
        <v>0</v>
      </c>
      <c r="L862" s="107">
        <f>'BITÁCORA CALIDAD DE AGUA '!BU335</f>
        <v>0</v>
      </c>
      <c r="M862" s="107">
        <f>'BITÁCORA CALIDAD DE AGUA '!BX335</f>
        <v>0</v>
      </c>
      <c r="N862" s="107">
        <f>'BITÁCORA CALIDAD DE AGUA '!CA335</f>
        <v>0</v>
      </c>
      <c r="O862" s="107">
        <f>'BITÁCORA CALIDAD DE AGUA '!CD335</f>
        <v>0</v>
      </c>
      <c r="P862" s="108">
        <f>'BITÁCORA CALIDAD DE AGUA '!CG335</f>
        <v>0</v>
      </c>
      <c r="Q862" s="108">
        <f>'BITÁCORA CALIDAD DE AGUA '!CJ335</f>
        <v>0</v>
      </c>
      <c r="R862" s="108">
        <f>'BITÁCORA CALIDAD DE AGUA '!CM335</f>
        <v>0</v>
      </c>
      <c r="S862" s="108">
        <f>'BITÁCORA CALIDAD DE AGUA '!CP335</f>
        <v>0</v>
      </c>
      <c r="T862" s="136"/>
      <c r="U862" s="136"/>
      <c r="V862" s="136"/>
      <c r="W862" s="108">
        <f>INDEX('Tabla datos 1'!E862:V862,MATCH(DASHBOARD!$B$96,'Tabla datos 1'!$E$1:$V$1,0))</f>
        <v>0</v>
      </c>
      <c r="X862" s="108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6" customFormat="1" ht="12.2" customHeight="1" x14ac:dyDescent="0.25">
      <c r="A863" s="79">
        <v>862</v>
      </c>
      <c r="B863" s="118">
        <f t="shared" si="13"/>
        <v>46187</v>
      </c>
      <c r="C863" s="110" t="s">
        <v>125</v>
      </c>
      <c r="D863" s="115">
        <v>3</v>
      </c>
      <c r="E863" s="117">
        <f>'BITÁCORA CALIDAD DE AGUA '!BA315</f>
        <v>0</v>
      </c>
      <c r="F863" s="117">
        <f>'BITÁCORA CALIDAD DE AGUA '!BD315</f>
        <v>0</v>
      </c>
      <c r="G863" s="117">
        <f>'BITÁCORA CALIDAD DE AGUA '!BG315</f>
        <v>0</v>
      </c>
      <c r="H863" s="117">
        <f>'BITÁCORA CALIDAD DE AGUA '!BJ315</f>
        <v>0</v>
      </c>
      <c r="I863" s="117">
        <f>'BITÁCORA CALIDAD DE AGUA '!BM315</f>
        <v>0</v>
      </c>
      <c r="J863" s="117">
        <f>'BITÁCORA CALIDAD DE AGUA '!BP315</f>
        <v>0</v>
      </c>
      <c r="K863" s="117">
        <f>'BITÁCORA CALIDAD DE AGUA '!BE1621</f>
        <v>0</v>
      </c>
      <c r="L863" s="117">
        <f>'BITÁCORA CALIDAD DE AGUA '!BV315</f>
        <v>0</v>
      </c>
      <c r="M863" s="117">
        <f>'BITÁCORA CALIDAD DE AGUA '!BY315</f>
        <v>0</v>
      </c>
      <c r="N863" s="117">
        <f>'BITÁCORA CALIDAD DE AGUA '!CB315</f>
        <v>0</v>
      </c>
      <c r="O863" s="117">
        <f>'BITÁCORA CALIDAD DE AGUA '!CE315</f>
        <v>0</v>
      </c>
      <c r="P863" s="110">
        <f>'BITÁCORA CALIDAD DE AGUA '!CH315</f>
        <v>0</v>
      </c>
      <c r="Q863" s="110">
        <f>'BITÁCORA CALIDAD DE AGUA '!CK315</f>
        <v>0</v>
      </c>
      <c r="R863" s="110">
        <f>'BITÁCORA CALIDAD DE AGUA '!CN315</f>
        <v>0</v>
      </c>
      <c r="S863" s="110">
        <f>'BITÁCORA CALIDAD DE AGUA '!CQ315</f>
        <v>0</v>
      </c>
      <c r="T863" s="137"/>
      <c r="U863" s="137"/>
      <c r="V863" s="137"/>
      <c r="W863" s="110">
        <f>INDEX('Tabla datos 1'!E863:V863,MATCH(DASHBOARD!$B$96,'Tabla datos 1'!$E$1:$V$1,0))</f>
        <v>0</v>
      </c>
      <c r="X863" s="110">
        <f>INDEX('Tabla datos 1'!E863:V863,MATCH(DASHBOARD!$B$275,'Tabla datos 1'!$E$1:$V$1,0))</f>
        <v>0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6" customFormat="1" ht="12.2" customHeight="1" x14ac:dyDescent="0.25">
      <c r="A864" s="79">
        <v>863</v>
      </c>
      <c r="B864" s="118">
        <f t="shared" si="13"/>
        <v>46187</v>
      </c>
      <c r="C864" s="113" t="s">
        <v>8</v>
      </c>
      <c r="D864" s="119">
        <v>3</v>
      </c>
      <c r="E864" s="120">
        <f>'BITÁCORA CALIDAD DE AGUA '!BA316</f>
        <v>0</v>
      </c>
      <c r="F864" s="120">
        <f>'BITÁCORA CALIDAD DE AGUA '!BD316</f>
        <v>0</v>
      </c>
      <c r="G864" s="120">
        <f>'BITÁCORA CALIDAD DE AGUA '!BG316</f>
        <v>0</v>
      </c>
      <c r="H864" s="120">
        <f>'BITÁCORA CALIDAD DE AGUA '!BJ316</f>
        <v>0</v>
      </c>
      <c r="I864" s="120">
        <f>'BITÁCORA CALIDAD DE AGUA '!BM316</f>
        <v>0</v>
      </c>
      <c r="J864" s="120">
        <f>'BITÁCORA CALIDAD DE AGUA '!BP316</f>
        <v>0</v>
      </c>
      <c r="K864" s="120">
        <f>'BITÁCORA CALIDAD DE AGUA '!BE1622</f>
        <v>0</v>
      </c>
      <c r="L864" s="120">
        <f>'BITÁCORA CALIDAD DE AGUA '!BV316</f>
        <v>0</v>
      </c>
      <c r="M864" s="120">
        <f>'BITÁCORA CALIDAD DE AGUA '!BY316</f>
        <v>0</v>
      </c>
      <c r="N864" s="120">
        <f>'BITÁCORA CALIDAD DE AGUA '!CB316</f>
        <v>0</v>
      </c>
      <c r="O864" s="120">
        <f>'BITÁCORA CALIDAD DE AGUA '!CE316</f>
        <v>0</v>
      </c>
      <c r="P864" s="111">
        <f>'BITÁCORA CALIDAD DE AGUA '!CH316</f>
        <v>0</v>
      </c>
      <c r="Q864" s="111">
        <f>'BITÁCORA CALIDAD DE AGUA '!CK316</f>
        <v>0</v>
      </c>
      <c r="R864" s="111">
        <f>'BITÁCORA CALIDAD DE AGUA '!CN316</f>
        <v>0</v>
      </c>
      <c r="S864" s="111">
        <f>'BITÁCORA CALIDAD DE AGUA '!CQ316</f>
        <v>0</v>
      </c>
      <c r="T864" s="138"/>
      <c r="U864" s="138"/>
      <c r="V864" s="138"/>
      <c r="W864" s="111">
        <f>INDEX('Tabla datos 1'!E864:V864,MATCH(DASHBOARD!$B$96,'Tabla datos 1'!$E$1:$V$1,0))</f>
        <v>0</v>
      </c>
      <c r="X864" s="111">
        <f>INDEX('Tabla datos 1'!E864:V864,MATCH(DASHBOARD!$B$275,'Tabla datos 1'!$E$1:$V$1,0))</f>
        <v>0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6" customFormat="1" ht="12.2" customHeight="1" x14ac:dyDescent="0.25">
      <c r="A865" s="79">
        <v>864</v>
      </c>
      <c r="B865" s="118">
        <f t="shared" si="13"/>
        <v>46187</v>
      </c>
      <c r="C865" s="112" t="s">
        <v>126</v>
      </c>
      <c r="D865" s="119">
        <v>3</v>
      </c>
      <c r="E865" s="121">
        <f>'BITÁCORA CALIDAD DE AGUA '!BA317</f>
        <v>0</v>
      </c>
      <c r="F865" s="121">
        <f>'BITÁCORA CALIDAD DE AGUA '!BD317</f>
        <v>0</v>
      </c>
      <c r="G865" s="121">
        <f>'BITÁCORA CALIDAD DE AGUA '!BG317</f>
        <v>0</v>
      </c>
      <c r="H865" s="121">
        <f>'BITÁCORA CALIDAD DE AGUA '!BJ317</f>
        <v>0</v>
      </c>
      <c r="I865" s="121">
        <f>'BITÁCORA CALIDAD DE AGUA '!BM317</f>
        <v>0</v>
      </c>
      <c r="J865" s="121">
        <f>'BITÁCORA CALIDAD DE AGUA '!BP317</f>
        <v>0</v>
      </c>
      <c r="K865" s="121">
        <f>'BITÁCORA CALIDAD DE AGUA '!BE1623</f>
        <v>0</v>
      </c>
      <c r="L865" s="121">
        <f>'BITÁCORA CALIDAD DE AGUA '!BV317</f>
        <v>0</v>
      </c>
      <c r="M865" s="121">
        <f>'BITÁCORA CALIDAD DE AGUA '!BY317</f>
        <v>0</v>
      </c>
      <c r="N865" s="121">
        <f>'BITÁCORA CALIDAD DE AGUA '!CB317</f>
        <v>0</v>
      </c>
      <c r="O865" s="121">
        <f>'BITÁCORA CALIDAD DE AGUA '!CE317</f>
        <v>0</v>
      </c>
      <c r="P865" s="112">
        <f>'BITÁCORA CALIDAD DE AGUA '!CH317</f>
        <v>0</v>
      </c>
      <c r="Q865" s="112">
        <f>'BITÁCORA CALIDAD DE AGUA '!CK317</f>
        <v>0</v>
      </c>
      <c r="R865" s="112">
        <f>'BITÁCORA CALIDAD DE AGUA '!CN317</f>
        <v>0</v>
      </c>
      <c r="S865" s="112">
        <f>'BITÁCORA CALIDAD DE AGUA '!CQ317</f>
        <v>0</v>
      </c>
      <c r="T865" s="139"/>
      <c r="U865" s="139"/>
      <c r="V865" s="139"/>
      <c r="W865" s="112">
        <f>INDEX('Tabla datos 1'!E865:V865,MATCH(DASHBOARD!$B$96,'Tabla datos 1'!$E$1:$V$1,0))</f>
        <v>0</v>
      </c>
      <c r="X865" s="112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6" customFormat="1" ht="12.2" customHeight="1" x14ac:dyDescent="0.25">
      <c r="A866" s="79">
        <v>865</v>
      </c>
      <c r="B866" s="118">
        <f t="shared" si="13"/>
        <v>46187</v>
      </c>
      <c r="C866" s="112" t="s">
        <v>127</v>
      </c>
      <c r="D866" s="119">
        <v>3</v>
      </c>
      <c r="E866" s="122">
        <f>'BITÁCORA CALIDAD DE AGUA '!BA318</f>
        <v>0</v>
      </c>
      <c r="F866" s="122">
        <f>'BITÁCORA CALIDAD DE AGUA '!BD318</f>
        <v>0</v>
      </c>
      <c r="G866" s="122">
        <f>'BITÁCORA CALIDAD DE AGUA '!BG318</f>
        <v>0</v>
      </c>
      <c r="H866" s="122">
        <f>'BITÁCORA CALIDAD DE AGUA '!BJ318</f>
        <v>0</v>
      </c>
      <c r="I866" s="122">
        <f>'BITÁCORA CALIDAD DE AGUA '!BM318</f>
        <v>0</v>
      </c>
      <c r="J866" s="122">
        <f>'BITÁCORA CALIDAD DE AGUA '!BP318</f>
        <v>0</v>
      </c>
      <c r="K866" s="122">
        <f>'BITÁCORA CALIDAD DE AGUA '!BE1624</f>
        <v>0</v>
      </c>
      <c r="L866" s="122">
        <f>'BITÁCORA CALIDAD DE AGUA '!BV318</f>
        <v>0</v>
      </c>
      <c r="M866" s="122">
        <f>'BITÁCORA CALIDAD DE AGUA '!BY318</f>
        <v>0</v>
      </c>
      <c r="N866" s="122">
        <f>'BITÁCORA CALIDAD DE AGUA '!CB318</f>
        <v>0</v>
      </c>
      <c r="O866" s="122">
        <f>'BITÁCORA CALIDAD DE AGUA '!CE318</f>
        <v>0</v>
      </c>
      <c r="P866" s="113">
        <f>'BITÁCORA CALIDAD DE AGUA '!CH318</f>
        <v>0</v>
      </c>
      <c r="Q866" s="113">
        <f>'BITÁCORA CALIDAD DE AGUA '!CK318</f>
        <v>0</v>
      </c>
      <c r="R866" s="113">
        <f>'BITÁCORA CALIDAD DE AGUA '!CN318</f>
        <v>0</v>
      </c>
      <c r="S866" s="113">
        <f>'BITÁCORA CALIDAD DE AGUA '!CQ318</f>
        <v>0</v>
      </c>
      <c r="T866" s="140"/>
      <c r="U866" s="140"/>
      <c r="V866" s="140"/>
      <c r="W866" s="113">
        <f>INDEX('Tabla datos 1'!E866:V866,MATCH(DASHBOARD!$B$96,'Tabla datos 1'!$E$1:$V$1,0))</f>
        <v>0</v>
      </c>
      <c r="X866" s="113">
        <f>INDEX('Tabla datos 1'!E866:V866,MATCH(DASHBOARD!$B$275,'Tabla datos 1'!$E$1:$V$1,0))</f>
        <v>0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6" customFormat="1" ht="12.2" customHeight="1" x14ac:dyDescent="0.25">
      <c r="A867" s="79">
        <v>866</v>
      </c>
      <c r="B867" s="118">
        <f t="shared" si="13"/>
        <v>46187</v>
      </c>
      <c r="C867" s="112" t="s">
        <v>128</v>
      </c>
      <c r="D867" s="119">
        <v>3</v>
      </c>
      <c r="E867" s="122">
        <f>'BITÁCORA CALIDAD DE AGUA '!BA319</f>
        <v>0</v>
      </c>
      <c r="F867" s="122">
        <f>'BITÁCORA CALIDAD DE AGUA '!BD319</f>
        <v>0</v>
      </c>
      <c r="G867" s="122">
        <f>'BITÁCORA CALIDAD DE AGUA '!BG319</f>
        <v>0</v>
      </c>
      <c r="H867" s="122">
        <f>'BITÁCORA CALIDAD DE AGUA '!BJ319</f>
        <v>0</v>
      </c>
      <c r="I867" s="122">
        <f>'BITÁCORA CALIDAD DE AGUA '!BM319</f>
        <v>0</v>
      </c>
      <c r="J867" s="122">
        <f>'BITÁCORA CALIDAD DE AGUA '!BP319</f>
        <v>0</v>
      </c>
      <c r="K867" s="122">
        <f>'BITÁCORA CALIDAD DE AGUA '!BE1625</f>
        <v>0</v>
      </c>
      <c r="L867" s="122">
        <f>'BITÁCORA CALIDAD DE AGUA '!BV319</f>
        <v>0</v>
      </c>
      <c r="M867" s="122">
        <f>'BITÁCORA CALIDAD DE AGUA '!BY319</f>
        <v>0</v>
      </c>
      <c r="N867" s="122">
        <f>'BITÁCORA CALIDAD DE AGUA '!CB319</f>
        <v>0</v>
      </c>
      <c r="O867" s="122">
        <f>'BITÁCORA CALIDAD DE AGUA '!CE319</f>
        <v>0</v>
      </c>
      <c r="P867" s="113">
        <f>'BITÁCORA CALIDAD DE AGUA '!CH319</f>
        <v>0</v>
      </c>
      <c r="Q867" s="113">
        <f>'BITÁCORA CALIDAD DE AGUA '!CK319</f>
        <v>0</v>
      </c>
      <c r="R867" s="113">
        <f>'BITÁCORA CALIDAD DE AGUA '!CN319</f>
        <v>0</v>
      </c>
      <c r="S867" s="113">
        <f>'BITÁCORA CALIDAD DE AGUA '!CQ319</f>
        <v>0</v>
      </c>
      <c r="T867" s="140"/>
      <c r="U867" s="140"/>
      <c r="V867" s="140"/>
      <c r="W867" s="113">
        <f>INDEX('Tabla datos 1'!E867:V867,MATCH(DASHBOARD!$B$96,'Tabla datos 1'!$E$1:$V$1,0))</f>
        <v>0</v>
      </c>
      <c r="X867" s="113">
        <f>INDEX('Tabla datos 1'!E867:V867,MATCH(DASHBOARD!$B$275,'Tabla datos 1'!$E$1:$V$1,0))</f>
        <v>0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6" customFormat="1" ht="12.2" customHeight="1" x14ac:dyDescent="0.25">
      <c r="A868" s="79">
        <v>867</v>
      </c>
      <c r="B868" s="118">
        <f t="shared" si="13"/>
        <v>46187</v>
      </c>
      <c r="C868" s="112" t="s">
        <v>129</v>
      </c>
      <c r="D868" s="119">
        <v>3</v>
      </c>
      <c r="E868" s="122">
        <f>'BITÁCORA CALIDAD DE AGUA '!BA320</f>
        <v>0</v>
      </c>
      <c r="F868" s="122">
        <f>'BITÁCORA CALIDAD DE AGUA '!BD320</f>
        <v>0</v>
      </c>
      <c r="G868" s="122">
        <f>'BITÁCORA CALIDAD DE AGUA '!BG320</f>
        <v>0</v>
      </c>
      <c r="H868" s="122">
        <f>'BITÁCORA CALIDAD DE AGUA '!BJ320</f>
        <v>0</v>
      </c>
      <c r="I868" s="122">
        <f>'BITÁCORA CALIDAD DE AGUA '!BM320</f>
        <v>0</v>
      </c>
      <c r="J868" s="122">
        <f>'BITÁCORA CALIDAD DE AGUA '!BP320</f>
        <v>0</v>
      </c>
      <c r="K868" s="122">
        <f>'BITÁCORA CALIDAD DE AGUA '!BE1626</f>
        <v>0</v>
      </c>
      <c r="L868" s="122">
        <f>'BITÁCORA CALIDAD DE AGUA '!BV320</f>
        <v>0</v>
      </c>
      <c r="M868" s="122">
        <f>'BITÁCORA CALIDAD DE AGUA '!BY320</f>
        <v>0</v>
      </c>
      <c r="N868" s="122">
        <f>'BITÁCORA CALIDAD DE AGUA '!CB320</f>
        <v>0</v>
      </c>
      <c r="O868" s="122">
        <f>'BITÁCORA CALIDAD DE AGUA '!CE320</f>
        <v>0</v>
      </c>
      <c r="P868" s="113">
        <f>'BITÁCORA CALIDAD DE AGUA '!CH320</f>
        <v>0</v>
      </c>
      <c r="Q868" s="113">
        <f>'BITÁCORA CALIDAD DE AGUA '!CK320</f>
        <v>0</v>
      </c>
      <c r="R868" s="113">
        <f>'BITÁCORA CALIDAD DE AGUA '!CN320</f>
        <v>0</v>
      </c>
      <c r="S868" s="113">
        <f>'BITÁCORA CALIDAD DE AGUA '!CQ320</f>
        <v>0</v>
      </c>
      <c r="T868" s="140"/>
      <c r="U868" s="140"/>
      <c r="V868" s="140"/>
      <c r="W868" s="113">
        <f>INDEX('Tabla datos 1'!E868:V868,MATCH(DASHBOARD!$B$96,'Tabla datos 1'!$E$1:$V$1,0))</f>
        <v>0</v>
      </c>
      <c r="X868" s="113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6" customFormat="1" ht="12.2" customHeight="1" x14ac:dyDescent="0.25">
      <c r="A869" s="79">
        <v>868</v>
      </c>
      <c r="B869" s="118">
        <f t="shared" si="13"/>
        <v>46187</v>
      </c>
      <c r="C869" s="112" t="s">
        <v>130</v>
      </c>
      <c r="D869" s="119">
        <v>3</v>
      </c>
      <c r="E869" s="122">
        <f>'BITÁCORA CALIDAD DE AGUA '!BA321</f>
        <v>0</v>
      </c>
      <c r="F869" s="122">
        <f>'BITÁCORA CALIDAD DE AGUA '!BD321</f>
        <v>0</v>
      </c>
      <c r="G869" s="122">
        <f>'BITÁCORA CALIDAD DE AGUA '!BG321</f>
        <v>0</v>
      </c>
      <c r="H869" s="122">
        <f>'BITÁCORA CALIDAD DE AGUA '!BJ321</f>
        <v>0</v>
      </c>
      <c r="I869" s="122">
        <f>'BITÁCORA CALIDAD DE AGUA '!BM321</f>
        <v>0</v>
      </c>
      <c r="J869" s="122">
        <f>'BITÁCORA CALIDAD DE AGUA '!BP321</f>
        <v>0</v>
      </c>
      <c r="K869" s="122">
        <f>'BITÁCORA CALIDAD DE AGUA '!BE1627</f>
        <v>0</v>
      </c>
      <c r="L869" s="122">
        <f>'BITÁCORA CALIDAD DE AGUA '!BV321</f>
        <v>0</v>
      </c>
      <c r="M869" s="122">
        <f>'BITÁCORA CALIDAD DE AGUA '!BY321</f>
        <v>0</v>
      </c>
      <c r="N869" s="122">
        <f>'BITÁCORA CALIDAD DE AGUA '!CB321</f>
        <v>0</v>
      </c>
      <c r="O869" s="122">
        <f>'BITÁCORA CALIDAD DE AGUA '!CE321</f>
        <v>0</v>
      </c>
      <c r="P869" s="113">
        <f>'BITÁCORA CALIDAD DE AGUA '!CH321</f>
        <v>0</v>
      </c>
      <c r="Q869" s="113">
        <f>'BITÁCORA CALIDAD DE AGUA '!CK321</f>
        <v>0</v>
      </c>
      <c r="R869" s="113">
        <f>'BITÁCORA CALIDAD DE AGUA '!CN321</f>
        <v>0</v>
      </c>
      <c r="S869" s="113">
        <f>'BITÁCORA CALIDAD DE AGUA '!CQ321</f>
        <v>0</v>
      </c>
      <c r="T869" s="140"/>
      <c r="U869" s="140"/>
      <c r="V869" s="140"/>
      <c r="W869" s="113">
        <f>INDEX('Tabla datos 1'!E869:V869,MATCH(DASHBOARD!$B$96,'Tabla datos 1'!$E$1:$V$1,0))</f>
        <v>0</v>
      </c>
      <c r="X869" s="113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6" customFormat="1" ht="12.2" customHeight="1" x14ac:dyDescent="0.25">
      <c r="A870" s="79">
        <v>869</v>
      </c>
      <c r="B870" s="118">
        <f t="shared" si="13"/>
        <v>46187</v>
      </c>
      <c r="C870" s="112" t="s">
        <v>131</v>
      </c>
      <c r="D870" s="119">
        <v>3</v>
      </c>
      <c r="E870" s="122">
        <f>'BITÁCORA CALIDAD DE AGUA '!BA322</f>
        <v>0</v>
      </c>
      <c r="F870" s="122">
        <f>'BITÁCORA CALIDAD DE AGUA '!BD322</f>
        <v>0</v>
      </c>
      <c r="G870" s="122">
        <f>'BITÁCORA CALIDAD DE AGUA '!BG322</f>
        <v>0</v>
      </c>
      <c r="H870" s="122">
        <f>'BITÁCORA CALIDAD DE AGUA '!BJ322</f>
        <v>0</v>
      </c>
      <c r="I870" s="122">
        <f>'BITÁCORA CALIDAD DE AGUA '!BM322</f>
        <v>0</v>
      </c>
      <c r="J870" s="122">
        <f>'BITÁCORA CALIDAD DE AGUA '!BP322</f>
        <v>0</v>
      </c>
      <c r="K870" s="122">
        <f>'BITÁCORA CALIDAD DE AGUA '!BE1628</f>
        <v>0</v>
      </c>
      <c r="L870" s="122">
        <f>'BITÁCORA CALIDAD DE AGUA '!BV322</f>
        <v>0</v>
      </c>
      <c r="M870" s="122">
        <f>'BITÁCORA CALIDAD DE AGUA '!BY322</f>
        <v>0</v>
      </c>
      <c r="N870" s="122">
        <f>'BITÁCORA CALIDAD DE AGUA '!CB322</f>
        <v>0</v>
      </c>
      <c r="O870" s="122">
        <f>'BITÁCORA CALIDAD DE AGUA '!CE322</f>
        <v>0</v>
      </c>
      <c r="P870" s="113">
        <f>'BITÁCORA CALIDAD DE AGUA '!CH322</f>
        <v>0</v>
      </c>
      <c r="Q870" s="113">
        <f>'BITÁCORA CALIDAD DE AGUA '!CK322</f>
        <v>0</v>
      </c>
      <c r="R870" s="113">
        <f>'BITÁCORA CALIDAD DE AGUA '!CN322</f>
        <v>0</v>
      </c>
      <c r="S870" s="113">
        <f>'BITÁCORA CALIDAD DE AGUA '!CQ322</f>
        <v>0</v>
      </c>
      <c r="T870" s="140"/>
      <c r="U870" s="140"/>
      <c r="V870" s="140"/>
      <c r="W870" s="113">
        <f>INDEX('Tabla datos 1'!E870:V870,MATCH(DASHBOARD!$B$96,'Tabla datos 1'!$E$1:$V$1,0))</f>
        <v>0</v>
      </c>
      <c r="X870" s="113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6" customFormat="1" ht="12.2" customHeight="1" x14ac:dyDescent="0.25">
      <c r="A871" s="79">
        <v>870</v>
      </c>
      <c r="B871" s="118">
        <f t="shared" si="13"/>
        <v>46187</v>
      </c>
      <c r="C871" s="112" t="s">
        <v>132</v>
      </c>
      <c r="D871" s="119">
        <v>3</v>
      </c>
      <c r="E871" s="122">
        <f>'BITÁCORA CALIDAD DE AGUA '!BA323</f>
        <v>0</v>
      </c>
      <c r="F871" s="122">
        <f>'BITÁCORA CALIDAD DE AGUA '!BD323</f>
        <v>0</v>
      </c>
      <c r="G871" s="122">
        <f>'BITÁCORA CALIDAD DE AGUA '!BG323</f>
        <v>0</v>
      </c>
      <c r="H871" s="122">
        <f>'BITÁCORA CALIDAD DE AGUA '!BJ323</f>
        <v>0</v>
      </c>
      <c r="I871" s="122">
        <f>'BITÁCORA CALIDAD DE AGUA '!BM323</f>
        <v>0</v>
      </c>
      <c r="J871" s="122">
        <f>'BITÁCORA CALIDAD DE AGUA '!BP323</f>
        <v>0</v>
      </c>
      <c r="K871" s="122">
        <f>'BITÁCORA CALIDAD DE AGUA '!BE1629</f>
        <v>0</v>
      </c>
      <c r="L871" s="122">
        <f>'BITÁCORA CALIDAD DE AGUA '!BV323</f>
        <v>0</v>
      </c>
      <c r="M871" s="122">
        <f>'BITÁCORA CALIDAD DE AGUA '!BY323</f>
        <v>0</v>
      </c>
      <c r="N871" s="122">
        <f>'BITÁCORA CALIDAD DE AGUA '!CB323</f>
        <v>0</v>
      </c>
      <c r="O871" s="122">
        <f>'BITÁCORA CALIDAD DE AGUA '!CE323</f>
        <v>0</v>
      </c>
      <c r="P871" s="113">
        <f>'BITÁCORA CALIDAD DE AGUA '!CH323</f>
        <v>0</v>
      </c>
      <c r="Q871" s="113">
        <f>'BITÁCORA CALIDAD DE AGUA '!CK323</f>
        <v>0</v>
      </c>
      <c r="R871" s="113">
        <f>'BITÁCORA CALIDAD DE AGUA '!CN323</f>
        <v>0</v>
      </c>
      <c r="S871" s="113">
        <f>'BITÁCORA CALIDAD DE AGUA '!CQ323</f>
        <v>0</v>
      </c>
      <c r="T871" s="140"/>
      <c r="U871" s="140"/>
      <c r="V871" s="140"/>
      <c r="W871" s="113">
        <f>INDEX('Tabla datos 1'!E871:V871,MATCH(DASHBOARD!$B$96,'Tabla datos 1'!$E$1:$V$1,0))</f>
        <v>0</v>
      </c>
      <c r="X871" s="113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6" customFormat="1" ht="12.2" customHeight="1" x14ac:dyDescent="0.25">
      <c r="A872" s="79">
        <v>871</v>
      </c>
      <c r="B872" s="118">
        <f t="shared" si="13"/>
        <v>46187</v>
      </c>
      <c r="C872" s="112" t="s">
        <v>133</v>
      </c>
      <c r="D872" s="119">
        <v>3</v>
      </c>
      <c r="E872" s="122">
        <f>'BITÁCORA CALIDAD DE AGUA '!BA324</f>
        <v>0</v>
      </c>
      <c r="F872" s="122">
        <f>'BITÁCORA CALIDAD DE AGUA '!BD324</f>
        <v>0</v>
      </c>
      <c r="G872" s="122">
        <f>'BITÁCORA CALIDAD DE AGUA '!BG324</f>
        <v>0</v>
      </c>
      <c r="H872" s="122">
        <f>'BITÁCORA CALIDAD DE AGUA '!BJ324</f>
        <v>0</v>
      </c>
      <c r="I872" s="122">
        <f>'BITÁCORA CALIDAD DE AGUA '!BM324</f>
        <v>0</v>
      </c>
      <c r="J872" s="122">
        <f>'BITÁCORA CALIDAD DE AGUA '!BP324</f>
        <v>0</v>
      </c>
      <c r="K872" s="122">
        <f>'BITÁCORA CALIDAD DE AGUA '!BE1630</f>
        <v>0</v>
      </c>
      <c r="L872" s="122">
        <f>'BITÁCORA CALIDAD DE AGUA '!BV324</f>
        <v>0</v>
      </c>
      <c r="M872" s="122">
        <f>'BITÁCORA CALIDAD DE AGUA '!BY324</f>
        <v>0</v>
      </c>
      <c r="N872" s="122">
        <f>'BITÁCORA CALIDAD DE AGUA '!CB324</f>
        <v>0</v>
      </c>
      <c r="O872" s="122">
        <f>'BITÁCORA CALIDAD DE AGUA '!CE324</f>
        <v>0</v>
      </c>
      <c r="P872" s="113">
        <f>'BITÁCORA CALIDAD DE AGUA '!CH324</f>
        <v>0</v>
      </c>
      <c r="Q872" s="113">
        <f>'BITÁCORA CALIDAD DE AGUA '!CK324</f>
        <v>0</v>
      </c>
      <c r="R872" s="113">
        <f>'BITÁCORA CALIDAD DE AGUA '!CN324</f>
        <v>0</v>
      </c>
      <c r="S872" s="113">
        <f>'BITÁCORA CALIDAD DE AGUA '!CQ324</f>
        <v>0</v>
      </c>
      <c r="T872" s="140"/>
      <c r="U872" s="140"/>
      <c r="V872" s="140"/>
      <c r="W872" s="113">
        <f>INDEX('Tabla datos 1'!E872:V872,MATCH(DASHBOARD!$B$96,'Tabla datos 1'!$E$1:$V$1,0))</f>
        <v>0</v>
      </c>
      <c r="X872" s="113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6" customFormat="1" ht="12.2" customHeight="1" x14ac:dyDescent="0.25">
      <c r="A873" s="79">
        <v>872</v>
      </c>
      <c r="B873" s="118">
        <f t="shared" si="13"/>
        <v>46187</v>
      </c>
      <c r="C873" s="112" t="s">
        <v>134</v>
      </c>
      <c r="D873" s="119">
        <v>3</v>
      </c>
      <c r="E873" s="122">
        <f>'BITÁCORA CALIDAD DE AGUA '!BA325</f>
        <v>0</v>
      </c>
      <c r="F873" s="122">
        <f>'BITÁCORA CALIDAD DE AGUA '!BD325</f>
        <v>0</v>
      </c>
      <c r="G873" s="122">
        <f>'BITÁCORA CALIDAD DE AGUA '!BG325</f>
        <v>0</v>
      </c>
      <c r="H873" s="122">
        <f>'BITÁCORA CALIDAD DE AGUA '!BJ325</f>
        <v>0</v>
      </c>
      <c r="I873" s="122">
        <f>'BITÁCORA CALIDAD DE AGUA '!BM325</f>
        <v>0</v>
      </c>
      <c r="J873" s="122">
        <f>'BITÁCORA CALIDAD DE AGUA '!BP325</f>
        <v>0</v>
      </c>
      <c r="K873" s="122">
        <f>'BITÁCORA CALIDAD DE AGUA '!BE1631</f>
        <v>0</v>
      </c>
      <c r="L873" s="122">
        <f>'BITÁCORA CALIDAD DE AGUA '!BV325</f>
        <v>0</v>
      </c>
      <c r="M873" s="122">
        <f>'BITÁCORA CALIDAD DE AGUA '!BY325</f>
        <v>0</v>
      </c>
      <c r="N873" s="122">
        <f>'BITÁCORA CALIDAD DE AGUA '!CB325</f>
        <v>0</v>
      </c>
      <c r="O873" s="122">
        <f>'BITÁCORA CALIDAD DE AGUA '!CE325</f>
        <v>0</v>
      </c>
      <c r="P873" s="113">
        <f>'BITÁCORA CALIDAD DE AGUA '!CH325</f>
        <v>0</v>
      </c>
      <c r="Q873" s="113">
        <f>'BITÁCORA CALIDAD DE AGUA '!CK325</f>
        <v>0</v>
      </c>
      <c r="R873" s="113">
        <f>'BITÁCORA CALIDAD DE AGUA '!CN325</f>
        <v>0</v>
      </c>
      <c r="S873" s="113">
        <f>'BITÁCORA CALIDAD DE AGUA '!CQ325</f>
        <v>0</v>
      </c>
      <c r="T873" s="140"/>
      <c r="U873" s="140"/>
      <c r="V873" s="140"/>
      <c r="W873" s="113">
        <f>INDEX('Tabla datos 1'!E873:V873,MATCH(DASHBOARD!$B$96,'Tabla datos 1'!$E$1:$V$1,0))</f>
        <v>0</v>
      </c>
      <c r="X873" s="113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6" customFormat="1" ht="12.2" customHeight="1" x14ac:dyDescent="0.25">
      <c r="A874" s="79">
        <v>873</v>
      </c>
      <c r="B874" s="118">
        <f t="shared" si="13"/>
        <v>46187</v>
      </c>
      <c r="C874" s="112" t="s">
        <v>135</v>
      </c>
      <c r="D874" s="119">
        <v>3</v>
      </c>
      <c r="E874" s="122">
        <f>'BITÁCORA CALIDAD DE AGUA '!BA326</f>
        <v>0</v>
      </c>
      <c r="F874" s="122">
        <f>'BITÁCORA CALIDAD DE AGUA '!BD326</f>
        <v>0</v>
      </c>
      <c r="G874" s="122">
        <f>'BITÁCORA CALIDAD DE AGUA '!BG326</f>
        <v>0</v>
      </c>
      <c r="H874" s="122">
        <f>'BITÁCORA CALIDAD DE AGUA '!BJ326</f>
        <v>0</v>
      </c>
      <c r="I874" s="122">
        <f>'BITÁCORA CALIDAD DE AGUA '!BM326</f>
        <v>0</v>
      </c>
      <c r="J874" s="122">
        <f>'BITÁCORA CALIDAD DE AGUA '!BP326</f>
        <v>0</v>
      </c>
      <c r="K874" s="122">
        <f>'BITÁCORA CALIDAD DE AGUA '!BE1632</f>
        <v>0</v>
      </c>
      <c r="L874" s="122">
        <f>'BITÁCORA CALIDAD DE AGUA '!BV326</f>
        <v>0</v>
      </c>
      <c r="M874" s="122">
        <f>'BITÁCORA CALIDAD DE AGUA '!BY326</f>
        <v>0</v>
      </c>
      <c r="N874" s="122">
        <f>'BITÁCORA CALIDAD DE AGUA '!CB326</f>
        <v>0</v>
      </c>
      <c r="O874" s="122">
        <f>'BITÁCORA CALIDAD DE AGUA '!CE326</f>
        <v>0</v>
      </c>
      <c r="P874" s="113">
        <f>'BITÁCORA CALIDAD DE AGUA '!CH326</f>
        <v>0</v>
      </c>
      <c r="Q874" s="113">
        <f>'BITÁCORA CALIDAD DE AGUA '!CK326</f>
        <v>0</v>
      </c>
      <c r="R874" s="113">
        <f>'BITÁCORA CALIDAD DE AGUA '!CN326</f>
        <v>0</v>
      </c>
      <c r="S874" s="113">
        <f>'BITÁCORA CALIDAD DE AGUA '!CQ326</f>
        <v>0</v>
      </c>
      <c r="T874" s="140"/>
      <c r="U874" s="140"/>
      <c r="V874" s="140"/>
      <c r="W874" s="113">
        <f>INDEX('Tabla datos 1'!E874:V874,MATCH(DASHBOARD!$B$96,'Tabla datos 1'!$E$1:$V$1,0))</f>
        <v>0</v>
      </c>
      <c r="X874" s="113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6" customFormat="1" ht="12.2" customHeight="1" x14ac:dyDescent="0.25">
      <c r="A875" s="79">
        <v>874</v>
      </c>
      <c r="B875" s="118">
        <f t="shared" si="13"/>
        <v>46187</v>
      </c>
      <c r="C875" s="112" t="s">
        <v>136</v>
      </c>
      <c r="D875" s="119">
        <v>3</v>
      </c>
      <c r="E875" s="122">
        <f>'BITÁCORA CALIDAD DE AGUA '!BA327</f>
        <v>0</v>
      </c>
      <c r="F875" s="122">
        <f>'BITÁCORA CALIDAD DE AGUA '!BD327</f>
        <v>0</v>
      </c>
      <c r="G875" s="122">
        <f>'BITÁCORA CALIDAD DE AGUA '!BG327</f>
        <v>0</v>
      </c>
      <c r="H875" s="122">
        <f>'BITÁCORA CALIDAD DE AGUA '!BJ327</f>
        <v>0</v>
      </c>
      <c r="I875" s="122">
        <f>'BITÁCORA CALIDAD DE AGUA '!BM327</f>
        <v>0</v>
      </c>
      <c r="J875" s="122">
        <f>'BITÁCORA CALIDAD DE AGUA '!BP327</f>
        <v>0</v>
      </c>
      <c r="K875" s="122">
        <f>'BITÁCORA CALIDAD DE AGUA '!BE1633</f>
        <v>0</v>
      </c>
      <c r="L875" s="122">
        <f>'BITÁCORA CALIDAD DE AGUA '!BV327</f>
        <v>0</v>
      </c>
      <c r="M875" s="122">
        <f>'BITÁCORA CALIDAD DE AGUA '!BY327</f>
        <v>0</v>
      </c>
      <c r="N875" s="122">
        <f>'BITÁCORA CALIDAD DE AGUA '!CB327</f>
        <v>0</v>
      </c>
      <c r="O875" s="122">
        <f>'BITÁCORA CALIDAD DE AGUA '!CE327</f>
        <v>0</v>
      </c>
      <c r="P875" s="113">
        <f>'BITÁCORA CALIDAD DE AGUA '!CH327</f>
        <v>0</v>
      </c>
      <c r="Q875" s="113">
        <f>'BITÁCORA CALIDAD DE AGUA '!CK327</f>
        <v>0</v>
      </c>
      <c r="R875" s="113">
        <f>'BITÁCORA CALIDAD DE AGUA '!CN327</f>
        <v>0</v>
      </c>
      <c r="S875" s="113">
        <f>'BITÁCORA CALIDAD DE AGUA '!CQ327</f>
        <v>0</v>
      </c>
      <c r="T875" s="140"/>
      <c r="U875" s="140"/>
      <c r="V875" s="140"/>
      <c r="W875" s="113">
        <f>INDEX('Tabla datos 1'!E875:V875,MATCH(DASHBOARD!$B$96,'Tabla datos 1'!$E$1:$V$1,0))</f>
        <v>0</v>
      </c>
      <c r="X875" s="113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6" customFormat="1" ht="12.2" customHeight="1" x14ac:dyDescent="0.25">
      <c r="A876" s="79">
        <v>875</v>
      </c>
      <c r="B876" s="118">
        <f t="shared" si="13"/>
        <v>46187</v>
      </c>
      <c r="C876" s="112" t="s">
        <v>137</v>
      </c>
      <c r="D876" s="119">
        <v>3</v>
      </c>
      <c r="E876" s="122">
        <f>'BITÁCORA CALIDAD DE AGUA '!BA328</f>
        <v>0</v>
      </c>
      <c r="F876" s="122">
        <f>'BITÁCORA CALIDAD DE AGUA '!BD328</f>
        <v>0</v>
      </c>
      <c r="G876" s="122">
        <f>'BITÁCORA CALIDAD DE AGUA '!BG328</f>
        <v>0</v>
      </c>
      <c r="H876" s="122">
        <f>'BITÁCORA CALIDAD DE AGUA '!BJ328</f>
        <v>0</v>
      </c>
      <c r="I876" s="122">
        <f>'BITÁCORA CALIDAD DE AGUA '!BM328</f>
        <v>0</v>
      </c>
      <c r="J876" s="122">
        <f>'BITÁCORA CALIDAD DE AGUA '!BP328</f>
        <v>0</v>
      </c>
      <c r="K876" s="122">
        <f>'BITÁCORA CALIDAD DE AGUA '!BE1634</f>
        <v>0</v>
      </c>
      <c r="L876" s="122">
        <f>'BITÁCORA CALIDAD DE AGUA '!BV328</f>
        <v>0</v>
      </c>
      <c r="M876" s="122">
        <f>'BITÁCORA CALIDAD DE AGUA '!BY328</f>
        <v>0</v>
      </c>
      <c r="N876" s="122">
        <f>'BITÁCORA CALIDAD DE AGUA '!CB328</f>
        <v>0</v>
      </c>
      <c r="O876" s="122">
        <f>'BITÁCORA CALIDAD DE AGUA '!CE328</f>
        <v>0</v>
      </c>
      <c r="P876" s="113">
        <f>'BITÁCORA CALIDAD DE AGUA '!CH328</f>
        <v>0</v>
      </c>
      <c r="Q876" s="113">
        <f>'BITÁCORA CALIDAD DE AGUA '!CK328</f>
        <v>0</v>
      </c>
      <c r="R876" s="113">
        <f>'BITÁCORA CALIDAD DE AGUA '!CN328</f>
        <v>0</v>
      </c>
      <c r="S876" s="113">
        <f>'BITÁCORA CALIDAD DE AGUA '!CQ328</f>
        <v>0</v>
      </c>
      <c r="T876" s="140"/>
      <c r="U876" s="140"/>
      <c r="V876" s="140"/>
      <c r="W876" s="113">
        <f>INDEX('Tabla datos 1'!E876:V876,MATCH(DASHBOARD!$B$96,'Tabla datos 1'!$E$1:$V$1,0))</f>
        <v>0</v>
      </c>
      <c r="X876" s="113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6" customFormat="1" ht="12.2" customHeight="1" x14ac:dyDescent="0.25">
      <c r="A877" s="79">
        <v>876</v>
      </c>
      <c r="B877" s="118">
        <f t="shared" si="13"/>
        <v>46187</v>
      </c>
      <c r="C877" s="112" t="s">
        <v>138</v>
      </c>
      <c r="D877" s="119">
        <v>3</v>
      </c>
      <c r="E877" s="122">
        <f>'BITÁCORA CALIDAD DE AGUA '!BA329</f>
        <v>0</v>
      </c>
      <c r="F877" s="122">
        <f>'BITÁCORA CALIDAD DE AGUA '!BD329</f>
        <v>0</v>
      </c>
      <c r="G877" s="122">
        <f>'BITÁCORA CALIDAD DE AGUA '!BG329</f>
        <v>0</v>
      </c>
      <c r="H877" s="122">
        <f>'BITÁCORA CALIDAD DE AGUA '!BJ329</f>
        <v>0</v>
      </c>
      <c r="I877" s="122">
        <f>'BITÁCORA CALIDAD DE AGUA '!BM329</f>
        <v>0</v>
      </c>
      <c r="J877" s="122">
        <f>'BITÁCORA CALIDAD DE AGUA '!BP329</f>
        <v>0</v>
      </c>
      <c r="K877" s="122">
        <f>'BITÁCORA CALIDAD DE AGUA '!BE1635</f>
        <v>0</v>
      </c>
      <c r="L877" s="122">
        <f>'BITÁCORA CALIDAD DE AGUA '!BV329</f>
        <v>0</v>
      </c>
      <c r="M877" s="122">
        <f>'BITÁCORA CALIDAD DE AGUA '!BY329</f>
        <v>0</v>
      </c>
      <c r="N877" s="122">
        <f>'BITÁCORA CALIDAD DE AGUA '!CB329</f>
        <v>0</v>
      </c>
      <c r="O877" s="122">
        <f>'BITÁCORA CALIDAD DE AGUA '!CE329</f>
        <v>0</v>
      </c>
      <c r="P877" s="113">
        <f>'BITÁCORA CALIDAD DE AGUA '!CH329</f>
        <v>0</v>
      </c>
      <c r="Q877" s="113">
        <f>'BITÁCORA CALIDAD DE AGUA '!CK329</f>
        <v>0</v>
      </c>
      <c r="R877" s="113">
        <f>'BITÁCORA CALIDAD DE AGUA '!CN329</f>
        <v>0</v>
      </c>
      <c r="S877" s="113">
        <f>'BITÁCORA CALIDAD DE AGUA '!CQ329</f>
        <v>0</v>
      </c>
      <c r="T877" s="140"/>
      <c r="U877" s="140"/>
      <c r="V877" s="140"/>
      <c r="W877" s="113">
        <f>INDEX('Tabla datos 1'!E877:V877,MATCH(DASHBOARD!$B$96,'Tabla datos 1'!$E$1:$V$1,0))</f>
        <v>0</v>
      </c>
      <c r="X877" s="113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6" customFormat="1" ht="12.2" customHeight="1" x14ac:dyDescent="0.25">
      <c r="A878" s="79">
        <v>877</v>
      </c>
      <c r="B878" s="118">
        <f t="shared" si="13"/>
        <v>46187</v>
      </c>
      <c r="C878" s="112" t="s">
        <v>139</v>
      </c>
      <c r="D878" s="119">
        <v>3</v>
      </c>
      <c r="E878" s="122">
        <f>'BITÁCORA CALIDAD DE AGUA '!BA330</f>
        <v>0</v>
      </c>
      <c r="F878" s="122">
        <f>'BITÁCORA CALIDAD DE AGUA '!BD330</f>
        <v>0</v>
      </c>
      <c r="G878" s="122">
        <f>'BITÁCORA CALIDAD DE AGUA '!BG330</f>
        <v>0</v>
      </c>
      <c r="H878" s="122">
        <f>'BITÁCORA CALIDAD DE AGUA '!BJ330</f>
        <v>0</v>
      </c>
      <c r="I878" s="122">
        <f>'BITÁCORA CALIDAD DE AGUA '!BM330</f>
        <v>0</v>
      </c>
      <c r="J878" s="122">
        <f>'BITÁCORA CALIDAD DE AGUA '!BP330</f>
        <v>0</v>
      </c>
      <c r="K878" s="122">
        <f>'BITÁCORA CALIDAD DE AGUA '!BE1636</f>
        <v>0</v>
      </c>
      <c r="L878" s="122">
        <f>'BITÁCORA CALIDAD DE AGUA '!BV330</f>
        <v>0</v>
      </c>
      <c r="M878" s="122">
        <f>'BITÁCORA CALIDAD DE AGUA '!BY330</f>
        <v>0</v>
      </c>
      <c r="N878" s="122">
        <f>'BITÁCORA CALIDAD DE AGUA '!CB330</f>
        <v>0</v>
      </c>
      <c r="O878" s="122">
        <f>'BITÁCORA CALIDAD DE AGUA '!CE330</f>
        <v>0</v>
      </c>
      <c r="P878" s="113">
        <f>'BITÁCORA CALIDAD DE AGUA '!CH330</f>
        <v>0</v>
      </c>
      <c r="Q878" s="113">
        <f>'BITÁCORA CALIDAD DE AGUA '!CK330</f>
        <v>0</v>
      </c>
      <c r="R878" s="113">
        <f>'BITÁCORA CALIDAD DE AGUA '!CN330</f>
        <v>0</v>
      </c>
      <c r="S878" s="113">
        <f>'BITÁCORA CALIDAD DE AGUA '!CQ330</f>
        <v>0</v>
      </c>
      <c r="T878" s="140"/>
      <c r="U878" s="140"/>
      <c r="V878" s="140"/>
      <c r="W878" s="113">
        <f>INDEX('Tabla datos 1'!E878:V878,MATCH(DASHBOARD!$B$96,'Tabla datos 1'!$E$1:$V$1,0))</f>
        <v>0</v>
      </c>
      <c r="X878" s="113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6" customFormat="1" x14ac:dyDescent="0.25">
      <c r="A879" s="79">
        <v>878</v>
      </c>
      <c r="B879" s="118">
        <f t="shared" si="13"/>
        <v>46187</v>
      </c>
      <c r="C879" s="112" t="s">
        <v>140</v>
      </c>
      <c r="D879" s="119">
        <v>3</v>
      </c>
      <c r="E879" s="122">
        <f>'BITÁCORA CALIDAD DE AGUA '!BA331</f>
        <v>0</v>
      </c>
      <c r="F879" s="122">
        <f>'BITÁCORA CALIDAD DE AGUA '!BD331</f>
        <v>0</v>
      </c>
      <c r="G879" s="122">
        <f>'BITÁCORA CALIDAD DE AGUA '!BG331</f>
        <v>0</v>
      </c>
      <c r="H879" s="122">
        <f>'BITÁCORA CALIDAD DE AGUA '!BJ331</f>
        <v>0</v>
      </c>
      <c r="I879" s="122">
        <f>'BITÁCORA CALIDAD DE AGUA '!BM331</f>
        <v>0</v>
      </c>
      <c r="J879" s="122">
        <f>'BITÁCORA CALIDAD DE AGUA '!BP331</f>
        <v>0</v>
      </c>
      <c r="K879" s="122">
        <f>'BITÁCORA CALIDAD DE AGUA '!BE1637</f>
        <v>0</v>
      </c>
      <c r="L879" s="122">
        <f>'BITÁCORA CALIDAD DE AGUA '!BV331</f>
        <v>0</v>
      </c>
      <c r="M879" s="122">
        <f>'BITÁCORA CALIDAD DE AGUA '!BY331</f>
        <v>0</v>
      </c>
      <c r="N879" s="122">
        <f>'BITÁCORA CALIDAD DE AGUA '!CB331</f>
        <v>0</v>
      </c>
      <c r="O879" s="122">
        <f>'BITÁCORA CALIDAD DE AGUA '!CE331</f>
        <v>0</v>
      </c>
      <c r="P879" s="113">
        <f>'BITÁCORA CALIDAD DE AGUA '!CH331</f>
        <v>0</v>
      </c>
      <c r="Q879" s="113">
        <f>'BITÁCORA CALIDAD DE AGUA '!CK331</f>
        <v>0</v>
      </c>
      <c r="R879" s="113">
        <f>'BITÁCORA CALIDAD DE AGUA '!CN331</f>
        <v>0</v>
      </c>
      <c r="S879" s="113">
        <f>'BITÁCORA CALIDAD DE AGUA '!CQ331</f>
        <v>0</v>
      </c>
      <c r="T879" s="140"/>
      <c r="U879" s="140"/>
      <c r="V879" s="140"/>
      <c r="W879" s="113">
        <f>INDEX('Tabla datos 1'!E879:V879,MATCH(DASHBOARD!$B$96,'Tabla datos 1'!$E$1:$V$1,0))</f>
        <v>0</v>
      </c>
      <c r="X879" s="113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6" customFormat="1" x14ac:dyDescent="0.25">
      <c r="A880" s="79">
        <v>879</v>
      </c>
      <c r="B880" s="118">
        <f t="shared" si="13"/>
        <v>46187</v>
      </c>
      <c r="C880" s="112" t="s">
        <v>141</v>
      </c>
      <c r="D880" s="119">
        <v>3</v>
      </c>
      <c r="E880" s="122">
        <f>'BITÁCORA CALIDAD DE AGUA '!BA332</f>
        <v>0</v>
      </c>
      <c r="F880" s="122">
        <f>'BITÁCORA CALIDAD DE AGUA '!BD332</f>
        <v>0</v>
      </c>
      <c r="G880" s="122">
        <f>'BITÁCORA CALIDAD DE AGUA '!BG332</f>
        <v>0</v>
      </c>
      <c r="H880" s="122">
        <f>'BITÁCORA CALIDAD DE AGUA '!BJ332</f>
        <v>0</v>
      </c>
      <c r="I880" s="122">
        <f>'BITÁCORA CALIDAD DE AGUA '!BM332</f>
        <v>0</v>
      </c>
      <c r="J880" s="122">
        <f>'BITÁCORA CALIDAD DE AGUA '!BP332</f>
        <v>0</v>
      </c>
      <c r="K880" s="122">
        <f>'BITÁCORA CALIDAD DE AGUA '!BE1638</f>
        <v>0</v>
      </c>
      <c r="L880" s="122">
        <f>'BITÁCORA CALIDAD DE AGUA '!BV332</f>
        <v>0</v>
      </c>
      <c r="M880" s="122">
        <f>'BITÁCORA CALIDAD DE AGUA '!BY332</f>
        <v>0</v>
      </c>
      <c r="N880" s="122">
        <f>'BITÁCORA CALIDAD DE AGUA '!CB332</f>
        <v>0</v>
      </c>
      <c r="O880" s="122">
        <f>'BITÁCORA CALIDAD DE AGUA '!CE332</f>
        <v>0</v>
      </c>
      <c r="P880" s="113">
        <f>'BITÁCORA CALIDAD DE AGUA '!CH332</f>
        <v>0</v>
      </c>
      <c r="Q880" s="113">
        <f>'BITÁCORA CALIDAD DE AGUA '!CK332</f>
        <v>0</v>
      </c>
      <c r="R880" s="113">
        <f>'BITÁCORA CALIDAD DE AGUA '!CN332</f>
        <v>0</v>
      </c>
      <c r="S880" s="113">
        <f>'BITÁCORA CALIDAD DE AGUA '!CQ332</f>
        <v>0</v>
      </c>
      <c r="T880" s="140"/>
      <c r="U880" s="140"/>
      <c r="V880" s="140"/>
      <c r="W880" s="113">
        <f>INDEX('Tabla datos 1'!E880:V880,MATCH(DASHBOARD!$B$96,'Tabla datos 1'!$E$1:$V$1,0))</f>
        <v>0</v>
      </c>
      <c r="X880" s="113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6" customFormat="1" x14ac:dyDescent="0.25">
      <c r="A881" s="79">
        <v>880</v>
      </c>
      <c r="B881" s="118">
        <f t="shared" si="13"/>
        <v>46187</v>
      </c>
      <c r="C881" s="112" t="s">
        <v>142</v>
      </c>
      <c r="D881" s="119">
        <v>3</v>
      </c>
      <c r="E881" s="122">
        <f>'BITÁCORA CALIDAD DE AGUA '!BA333</f>
        <v>0</v>
      </c>
      <c r="F881" s="122">
        <f>'BITÁCORA CALIDAD DE AGUA '!BD333</f>
        <v>0</v>
      </c>
      <c r="G881" s="122">
        <f>'BITÁCORA CALIDAD DE AGUA '!BG333</f>
        <v>0</v>
      </c>
      <c r="H881" s="122">
        <f>'BITÁCORA CALIDAD DE AGUA '!BJ333</f>
        <v>0</v>
      </c>
      <c r="I881" s="122">
        <f>'BITÁCORA CALIDAD DE AGUA '!BM333</f>
        <v>0</v>
      </c>
      <c r="J881" s="122">
        <f>'BITÁCORA CALIDAD DE AGUA '!BP333</f>
        <v>0</v>
      </c>
      <c r="K881" s="122">
        <f>'BITÁCORA CALIDAD DE AGUA '!BE1639</f>
        <v>0</v>
      </c>
      <c r="L881" s="122">
        <f>'BITÁCORA CALIDAD DE AGUA '!BV333</f>
        <v>0</v>
      </c>
      <c r="M881" s="122">
        <f>'BITÁCORA CALIDAD DE AGUA '!BY333</f>
        <v>0</v>
      </c>
      <c r="N881" s="122">
        <f>'BITÁCORA CALIDAD DE AGUA '!CB333</f>
        <v>0</v>
      </c>
      <c r="O881" s="122">
        <f>'BITÁCORA CALIDAD DE AGUA '!CE333</f>
        <v>0</v>
      </c>
      <c r="P881" s="113">
        <f>'BITÁCORA CALIDAD DE AGUA '!CH333</f>
        <v>0</v>
      </c>
      <c r="Q881" s="113">
        <f>'BITÁCORA CALIDAD DE AGUA '!CK333</f>
        <v>0</v>
      </c>
      <c r="R881" s="113">
        <f>'BITÁCORA CALIDAD DE AGUA '!CN333</f>
        <v>0</v>
      </c>
      <c r="S881" s="113">
        <f>'BITÁCORA CALIDAD DE AGUA '!CQ333</f>
        <v>0</v>
      </c>
      <c r="T881" s="140"/>
      <c r="U881" s="140"/>
      <c r="V881" s="140"/>
      <c r="W881" s="113">
        <f>INDEX('Tabla datos 1'!E881:V881,MATCH(DASHBOARD!$B$96,'Tabla datos 1'!$E$1:$V$1,0))</f>
        <v>0</v>
      </c>
      <c r="X881" s="113">
        <f>INDEX('Tabla datos 1'!E881:V881,MATCH(DASHBOARD!$B$275,'Tabla datos 1'!$E$1:$V$1,0))</f>
        <v>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6" customFormat="1" x14ac:dyDescent="0.25">
      <c r="A882" s="79">
        <v>881</v>
      </c>
      <c r="B882" s="118">
        <f t="shared" si="13"/>
        <v>46187</v>
      </c>
      <c r="C882" s="112" t="s">
        <v>143</v>
      </c>
      <c r="D882" s="119">
        <v>3</v>
      </c>
      <c r="E882" s="122">
        <f>'BITÁCORA CALIDAD DE AGUA '!BA334</f>
        <v>0</v>
      </c>
      <c r="F882" s="122">
        <f>'BITÁCORA CALIDAD DE AGUA '!BD334</f>
        <v>0</v>
      </c>
      <c r="G882" s="122">
        <f>'BITÁCORA CALIDAD DE AGUA '!BG334</f>
        <v>0</v>
      </c>
      <c r="H882" s="122">
        <f>'BITÁCORA CALIDAD DE AGUA '!BJ334</f>
        <v>0</v>
      </c>
      <c r="I882" s="122">
        <f>'BITÁCORA CALIDAD DE AGUA '!BM334</f>
        <v>0</v>
      </c>
      <c r="J882" s="122">
        <f>'BITÁCORA CALIDAD DE AGUA '!BP334</f>
        <v>0</v>
      </c>
      <c r="K882" s="122">
        <f>'BITÁCORA CALIDAD DE AGUA '!BE1640</f>
        <v>0</v>
      </c>
      <c r="L882" s="122">
        <f>'BITÁCORA CALIDAD DE AGUA '!BV334</f>
        <v>0</v>
      </c>
      <c r="M882" s="122">
        <f>'BITÁCORA CALIDAD DE AGUA '!BY334</f>
        <v>0</v>
      </c>
      <c r="N882" s="122">
        <f>'BITÁCORA CALIDAD DE AGUA '!CB334</f>
        <v>0</v>
      </c>
      <c r="O882" s="122">
        <f>'BITÁCORA CALIDAD DE AGUA '!CE334</f>
        <v>0</v>
      </c>
      <c r="P882" s="113">
        <f>'BITÁCORA CALIDAD DE AGUA '!CH334</f>
        <v>0</v>
      </c>
      <c r="Q882" s="113">
        <f>'BITÁCORA CALIDAD DE AGUA '!CK334</f>
        <v>0</v>
      </c>
      <c r="R882" s="113">
        <f>'BITÁCORA CALIDAD DE AGUA '!CN334</f>
        <v>0</v>
      </c>
      <c r="S882" s="113">
        <f>'BITÁCORA CALIDAD DE AGUA '!CQ334</f>
        <v>0</v>
      </c>
      <c r="T882" s="140"/>
      <c r="U882" s="140"/>
      <c r="V882" s="140"/>
      <c r="W882" s="113">
        <f>INDEX('Tabla datos 1'!E882:V882,MATCH(DASHBOARD!$B$96,'Tabla datos 1'!$E$1:$V$1,0))</f>
        <v>0</v>
      </c>
      <c r="X882" s="113">
        <f>INDEX('Tabla datos 1'!E882:V882,MATCH(DASHBOARD!$B$275,'Tabla datos 1'!$E$1:$V$1,0))</f>
        <v>0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5" customFormat="1" ht="15.75" thickBot="1" x14ac:dyDescent="0.3">
      <c r="A883" s="79">
        <v>882</v>
      </c>
      <c r="B883" s="118">
        <f t="shared" si="13"/>
        <v>46187</v>
      </c>
      <c r="C883" s="123" t="s">
        <v>144</v>
      </c>
      <c r="D883" s="124">
        <v>3</v>
      </c>
      <c r="E883" s="126">
        <f>'BITÁCORA CALIDAD DE AGUA '!BA335</f>
        <v>0</v>
      </c>
      <c r="F883" s="126">
        <f>'BITÁCORA CALIDAD DE AGUA '!BD335</f>
        <v>0</v>
      </c>
      <c r="G883" s="126">
        <f>'BITÁCORA CALIDAD DE AGUA '!BG335</f>
        <v>0</v>
      </c>
      <c r="H883" s="126">
        <f>'BITÁCORA CALIDAD DE AGUA '!BJ335</f>
        <v>0</v>
      </c>
      <c r="I883" s="126">
        <f>'BITÁCORA CALIDAD DE AGUA '!BM335</f>
        <v>0</v>
      </c>
      <c r="J883" s="126">
        <f>'BITÁCORA CALIDAD DE AGUA '!BP335</f>
        <v>0</v>
      </c>
      <c r="K883" s="126">
        <f>'BITÁCORA CALIDAD DE AGUA '!BE1641</f>
        <v>0</v>
      </c>
      <c r="L883" s="126">
        <f>'BITÁCORA CALIDAD DE AGUA '!BV335</f>
        <v>0</v>
      </c>
      <c r="M883" s="126">
        <f>'BITÁCORA CALIDAD DE AGUA '!BY335</f>
        <v>0</v>
      </c>
      <c r="N883" s="126">
        <f>'BITÁCORA CALIDAD DE AGUA '!CB335</f>
        <v>0</v>
      </c>
      <c r="O883" s="126">
        <f>'BITÁCORA CALIDAD DE AGUA '!CE335</f>
        <v>0</v>
      </c>
      <c r="P883" s="114">
        <f>'BITÁCORA CALIDAD DE AGUA '!CH335</f>
        <v>0</v>
      </c>
      <c r="Q883" s="114">
        <f>'BITÁCORA CALIDAD DE AGUA '!CK335</f>
        <v>0</v>
      </c>
      <c r="R883" s="114">
        <f>'BITÁCORA CALIDAD DE AGUA '!CN335</f>
        <v>0</v>
      </c>
      <c r="S883" s="114">
        <f>'BITÁCORA CALIDAD DE AGUA '!CQ335</f>
        <v>0</v>
      </c>
      <c r="T883" s="141"/>
      <c r="U883" s="141"/>
      <c r="V883" s="141"/>
      <c r="W883" s="114">
        <f>INDEX('Tabla datos 1'!E883:V883,MATCH(DASHBOARD!$B$96,'Tabla datos 1'!$E$1:$V$1,0))</f>
        <v>0</v>
      </c>
      <c r="X883" s="114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79" customFormat="1" ht="12.2" customHeight="1" x14ac:dyDescent="0.25">
      <c r="A884" s="79">
        <v>883</v>
      </c>
      <c r="B884" s="75">
        <f>+B883+1</f>
        <v>46188</v>
      </c>
      <c r="C884" s="76" t="s">
        <v>125</v>
      </c>
      <c r="D884" s="77">
        <v>1</v>
      </c>
      <c r="E884" s="78">
        <f>'BITÁCORA CALIDAD DE AGUA '!AY339</f>
        <v>0</v>
      </c>
      <c r="F884" s="78">
        <f>'BITÁCORA CALIDAD DE AGUA '!BB339</f>
        <v>0</v>
      </c>
      <c r="G884" s="78">
        <f>'BITÁCORA CALIDAD DE AGUA '!BE339</f>
        <v>0</v>
      </c>
      <c r="H884" s="78">
        <f>'BITÁCORA CALIDAD DE AGUA '!BH339</f>
        <v>0</v>
      </c>
      <c r="I884" s="78">
        <f>'BITÁCORA CALIDAD DE AGUA '!BK339</f>
        <v>0</v>
      </c>
      <c r="J884" s="78">
        <f>'BITÁCORA CALIDAD DE AGUA '!BN339</f>
        <v>0</v>
      </c>
      <c r="K884" s="78">
        <f>'BITÁCORA CALIDAD DE AGUA '!BQ339</f>
        <v>0</v>
      </c>
      <c r="L884" s="78">
        <f>'BITÁCORA CALIDAD DE AGUA '!BT339</f>
        <v>0</v>
      </c>
      <c r="M884" s="78">
        <f>'BITÁCORA CALIDAD DE AGUA '!BW339</f>
        <v>0</v>
      </c>
      <c r="N884" s="78">
        <f>'BITÁCORA CALIDAD DE AGUA '!BZ339</f>
        <v>0</v>
      </c>
      <c r="O884" s="78">
        <f>'BITÁCORA CALIDAD DE AGUA '!CC339</f>
        <v>0</v>
      </c>
      <c r="P884" s="76">
        <f>'BITÁCORA CALIDAD DE AGUA '!CF339</f>
        <v>0</v>
      </c>
      <c r="Q884" s="76">
        <f>'BITÁCORA CALIDAD DE AGUA '!CI339</f>
        <v>0</v>
      </c>
      <c r="R884" s="76">
        <f>'BITÁCORA CALIDAD DE AGUA '!CL339</f>
        <v>0</v>
      </c>
      <c r="S884" s="76">
        <f>'BITÁCORA CALIDAD DE AGUA '!CO339</f>
        <v>0</v>
      </c>
      <c r="T884" s="127"/>
      <c r="U884" s="127"/>
      <c r="V884" s="127"/>
      <c r="W884" s="76">
        <f>INDEX('Tabla datos 1'!E884:V884,MATCH(DASHBOARD!$B$96,'Tabla datos 1'!$E$1:$V$1,0))</f>
        <v>0</v>
      </c>
      <c r="X884" s="76">
        <f>INDEX('Tabla datos 1'!E884:V884,MATCH(DASHBOARD!$B$275,'Tabla datos 1'!$E$1:$V$1,0))</f>
        <v>0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79" customFormat="1" ht="12.2" customHeight="1" x14ac:dyDescent="0.25">
      <c r="A885" s="79">
        <v>884</v>
      </c>
      <c r="B885" s="80">
        <f>+B884</f>
        <v>46188</v>
      </c>
      <c r="C885" s="81" t="s">
        <v>8</v>
      </c>
      <c r="D885" s="82">
        <v>1</v>
      </c>
      <c r="E885" s="83">
        <f>'BITÁCORA CALIDAD DE AGUA '!AY340</f>
        <v>0</v>
      </c>
      <c r="F885" s="83">
        <f>'BITÁCORA CALIDAD DE AGUA '!BB340</f>
        <v>0</v>
      </c>
      <c r="G885" s="83">
        <f>'BITÁCORA CALIDAD DE AGUA '!BE340</f>
        <v>0</v>
      </c>
      <c r="H885" s="83">
        <f>'BITÁCORA CALIDAD DE AGUA '!BH340</f>
        <v>0</v>
      </c>
      <c r="I885" s="83">
        <f>'BITÁCORA CALIDAD DE AGUA '!BK340</f>
        <v>0</v>
      </c>
      <c r="J885" s="83">
        <f>'BITÁCORA CALIDAD DE AGUA '!BN340</f>
        <v>0</v>
      </c>
      <c r="K885" s="83">
        <f>'BITÁCORA CALIDAD DE AGUA '!BQ340</f>
        <v>0</v>
      </c>
      <c r="L885" s="83">
        <f>'BITÁCORA CALIDAD DE AGUA '!BT340</f>
        <v>0</v>
      </c>
      <c r="M885" s="83">
        <f>'BITÁCORA CALIDAD DE AGUA '!BW340</f>
        <v>0</v>
      </c>
      <c r="N885" s="83">
        <f>'BITÁCORA CALIDAD DE AGUA '!BZ340</f>
        <v>0</v>
      </c>
      <c r="O885" s="83">
        <f>'BITÁCORA CALIDAD DE AGUA '!CC340</f>
        <v>0</v>
      </c>
      <c r="P885" s="84">
        <f>'BITÁCORA CALIDAD DE AGUA '!CF340</f>
        <v>0</v>
      </c>
      <c r="Q885" s="84">
        <f>'BITÁCORA CALIDAD DE AGUA '!CI340</f>
        <v>0</v>
      </c>
      <c r="R885" s="84">
        <f>'BITÁCORA CALIDAD DE AGUA '!CL340</f>
        <v>0</v>
      </c>
      <c r="S885" s="84">
        <f>'BITÁCORA CALIDAD DE AGUA '!CO340</f>
        <v>0</v>
      </c>
      <c r="T885" s="128"/>
      <c r="U885" s="128"/>
      <c r="V885" s="128"/>
      <c r="W885" s="84">
        <f>INDEX('Tabla datos 1'!E885:V885,MATCH(DASHBOARD!$B$96,'Tabla datos 1'!$E$1:$V$1,0))</f>
        <v>0</v>
      </c>
      <c r="X885" s="84">
        <f>INDEX('Tabla datos 1'!E885:V885,MATCH(DASHBOARD!$B$275,'Tabla datos 1'!$E$1:$V$1,0))</f>
        <v>0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79" customFormat="1" ht="12.2" customHeight="1" x14ac:dyDescent="0.25">
      <c r="A886" s="79">
        <v>885</v>
      </c>
      <c r="B886" s="80">
        <f t="shared" ref="B886:B946" si="14">+B885</f>
        <v>46188</v>
      </c>
      <c r="C886" s="85" t="s">
        <v>126</v>
      </c>
      <c r="D886" s="82">
        <v>1</v>
      </c>
      <c r="E886" s="86">
        <f>'BITÁCORA CALIDAD DE AGUA '!AY341</f>
        <v>0</v>
      </c>
      <c r="F886" s="86">
        <f>'BITÁCORA CALIDAD DE AGUA '!BB341</f>
        <v>0</v>
      </c>
      <c r="G886" s="86">
        <f>'BITÁCORA CALIDAD DE AGUA '!BE341</f>
        <v>0</v>
      </c>
      <c r="H886" s="86">
        <f>'BITÁCORA CALIDAD DE AGUA '!BH341</f>
        <v>0</v>
      </c>
      <c r="I886" s="86">
        <f>'BITÁCORA CALIDAD DE AGUA '!BK341</f>
        <v>0</v>
      </c>
      <c r="J886" s="86">
        <f>'BITÁCORA CALIDAD DE AGUA '!BN341</f>
        <v>0</v>
      </c>
      <c r="K886" s="86">
        <f>'BITÁCORA CALIDAD DE AGUA '!BQ341</f>
        <v>0</v>
      </c>
      <c r="L886" s="86">
        <f>'BITÁCORA CALIDAD DE AGUA '!BT341</f>
        <v>0</v>
      </c>
      <c r="M886" s="86">
        <f>'BITÁCORA CALIDAD DE AGUA '!BW341</f>
        <v>0</v>
      </c>
      <c r="N886" s="86">
        <f>'BITÁCORA CALIDAD DE AGUA '!BZ341</f>
        <v>0</v>
      </c>
      <c r="O886" s="86">
        <f>'BITÁCORA CALIDAD DE AGUA '!CC341</f>
        <v>0</v>
      </c>
      <c r="P886" s="85">
        <f>'BITÁCORA CALIDAD DE AGUA '!CF341</f>
        <v>0</v>
      </c>
      <c r="Q886" s="85">
        <f>'BITÁCORA CALIDAD DE AGUA '!CI341</f>
        <v>0</v>
      </c>
      <c r="R886" s="85">
        <f>'BITÁCORA CALIDAD DE AGUA '!CL341</f>
        <v>0</v>
      </c>
      <c r="S886" s="85">
        <f>'BITÁCORA CALIDAD DE AGUA '!CO341</f>
        <v>0</v>
      </c>
      <c r="T886" s="129"/>
      <c r="U886" s="129"/>
      <c r="V886" s="129"/>
      <c r="W886" s="85">
        <f>INDEX('Tabla datos 1'!E886:V886,MATCH(DASHBOARD!$B$96,'Tabla datos 1'!$E$1:$V$1,0))</f>
        <v>0</v>
      </c>
      <c r="X886" s="85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79" customFormat="1" ht="12.2" customHeight="1" x14ac:dyDescent="0.25">
      <c r="A887" s="79">
        <v>886</v>
      </c>
      <c r="B887" s="80">
        <f t="shared" si="14"/>
        <v>46188</v>
      </c>
      <c r="C887" s="85" t="s">
        <v>127</v>
      </c>
      <c r="D887" s="82">
        <v>1</v>
      </c>
      <c r="E887" s="87">
        <f>'BITÁCORA CALIDAD DE AGUA '!AY342</f>
        <v>0</v>
      </c>
      <c r="F887" s="87">
        <f>'BITÁCORA CALIDAD DE AGUA '!BB342</f>
        <v>0</v>
      </c>
      <c r="G887" s="87">
        <f>'BITÁCORA CALIDAD DE AGUA '!BE342</f>
        <v>0</v>
      </c>
      <c r="H887" s="87">
        <f>'BITÁCORA CALIDAD DE AGUA '!BH342</f>
        <v>0</v>
      </c>
      <c r="I887" s="87">
        <f>'BITÁCORA CALIDAD DE AGUA '!BK342</f>
        <v>0</v>
      </c>
      <c r="J887" s="87">
        <f>'BITÁCORA CALIDAD DE AGUA '!BN342</f>
        <v>0</v>
      </c>
      <c r="K887" s="87">
        <f>'BITÁCORA CALIDAD DE AGUA '!BQ342</f>
        <v>0</v>
      </c>
      <c r="L887" s="87">
        <f>'BITÁCORA CALIDAD DE AGUA '!BT342</f>
        <v>0</v>
      </c>
      <c r="M887" s="87">
        <f>'BITÁCORA CALIDAD DE AGUA '!BW342</f>
        <v>0</v>
      </c>
      <c r="N887" s="87">
        <f>'BITÁCORA CALIDAD DE AGUA '!BZ342</f>
        <v>0</v>
      </c>
      <c r="O887" s="87">
        <f>'BITÁCORA CALIDAD DE AGUA '!CC342</f>
        <v>0</v>
      </c>
      <c r="P887" s="81">
        <f>'BITÁCORA CALIDAD DE AGUA '!CF342</f>
        <v>0</v>
      </c>
      <c r="Q887" s="81">
        <f>'BITÁCORA CALIDAD DE AGUA '!CI342</f>
        <v>0</v>
      </c>
      <c r="R887" s="81">
        <f>'BITÁCORA CALIDAD DE AGUA '!CL342</f>
        <v>0</v>
      </c>
      <c r="S887" s="81">
        <f>'BITÁCORA CALIDAD DE AGUA '!CO342</f>
        <v>0</v>
      </c>
      <c r="T887" s="130"/>
      <c r="U887" s="130"/>
      <c r="V887" s="130"/>
      <c r="W887" s="81">
        <f>INDEX('Tabla datos 1'!E887:V887,MATCH(DASHBOARD!$B$96,'Tabla datos 1'!$E$1:$V$1,0))</f>
        <v>0</v>
      </c>
      <c r="X887" s="81">
        <f>INDEX('Tabla datos 1'!E887:V887,MATCH(DASHBOARD!$B$275,'Tabla datos 1'!$E$1:$V$1,0))</f>
        <v>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79" customFormat="1" ht="12.2" customHeight="1" x14ac:dyDescent="0.25">
      <c r="A888" s="79">
        <v>887</v>
      </c>
      <c r="B888" s="80">
        <f t="shared" si="14"/>
        <v>46188</v>
      </c>
      <c r="C888" s="85" t="s">
        <v>128</v>
      </c>
      <c r="D888" s="82">
        <v>1</v>
      </c>
      <c r="E888" s="87">
        <f>'BITÁCORA CALIDAD DE AGUA '!AY343</f>
        <v>0</v>
      </c>
      <c r="F888" s="87">
        <f>'BITÁCORA CALIDAD DE AGUA '!BB343</f>
        <v>0</v>
      </c>
      <c r="G888" s="87">
        <f>'BITÁCORA CALIDAD DE AGUA '!BE343</f>
        <v>0</v>
      </c>
      <c r="H888" s="87">
        <f>'BITÁCORA CALIDAD DE AGUA '!BH343</f>
        <v>0</v>
      </c>
      <c r="I888" s="87">
        <f>'BITÁCORA CALIDAD DE AGUA '!BK343</f>
        <v>0</v>
      </c>
      <c r="J888" s="87">
        <f>'BITÁCORA CALIDAD DE AGUA '!BN343</f>
        <v>0</v>
      </c>
      <c r="K888" s="87">
        <f>'BITÁCORA CALIDAD DE AGUA '!BQ343</f>
        <v>0</v>
      </c>
      <c r="L888" s="87">
        <f>'BITÁCORA CALIDAD DE AGUA '!BT343</f>
        <v>0</v>
      </c>
      <c r="M888" s="87">
        <f>'BITÁCORA CALIDAD DE AGUA '!BW343</f>
        <v>0</v>
      </c>
      <c r="N888" s="87">
        <f>'BITÁCORA CALIDAD DE AGUA '!BZ343</f>
        <v>0</v>
      </c>
      <c r="O888" s="87">
        <f>'BITÁCORA CALIDAD DE AGUA '!CC343</f>
        <v>0</v>
      </c>
      <c r="P888" s="81">
        <f>'BITÁCORA CALIDAD DE AGUA '!CF343</f>
        <v>0</v>
      </c>
      <c r="Q888" s="81">
        <f>'BITÁCORA CALIDAD DE AGUA '!CI343</f>
        <v>0</v>
      </c>
      <c r="R888" s="81">
        <f>'BITÁCORA CALIDAD DE AGUA '!CL343</f>
        <v>0</v>
      </c>
      <c r="S888" s="81">
        <f>'BITÁCORA CALIDAD DE AGUA '!CO343</f>
        <v>0</v>
      </c>
      <c r="T888" s="130"/>
      <c r="U888" s="130"/>
      <c r="V888" s="130"/>
      <c r="W888" s="81">
        <f>INDEX('Tabla datos 1'!E888:V888,MATCH(DASHBOARD!$B$96,'Tabla datos 1'!$E$1:$V$1,0))</f>
        <v>0</v>
      </c>
      <c r="X888" s="81">
        <f>INDEX('Tabla datos 1'!E888:V888,MATCH(DASHBOARD!$B$275,'Tabla datos 1'!$E$1:$V$1,0))</f>
        <v>0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79" customFormat="1" ht="12.2" customHeight="1" x14ac:dyDescent="0.25">
      <c r="A889" s="79">
        <v>888</v>
      </c>
      <c r="B889" s="80">
        <f t="shared" si="14"/>
        <v>46188</v>
      </c>
      <c r="C889" s="85" t="s">
        <v>129</v>
      </c>
      <c r="D889" s="82">
        <v>1</v>
      </c>
      <c r="E889" s="87">
        <f>'BITÁCORA CALIDAD DE AGUA '!AY344</f>
        <v>0</v>
      </c>
      <c r="F889" s="87">
        <f>'BITÁCORA CALIDAD DE AGUA '!BB344</f>
        <v>0</v>
      </c>
      <c r="G889" s="87">
        <f>'BITÁCORA CALIDAD DE AGUA '!BE344</f>
        <v>0</v>
      </c>
      <c r="H889" s="87">
        <f>'BITÁCORA CALIDAD DE AGUA '!BH344</f>
        <v>0</v>
      </c>
      <c r="I889" s="87">
        <f>'BITÁCORA CALIDAD DE AGUA '!BK344</f>
        <v>0</v>
      </c>
      <c r="J889" s="87">
        <f>'BITÁCORA CALIDAD DE AGUA '!BN344</f>
        <v>0</v>
      </c>
      <c r="K889" s="87">
        <f>'BITÁCORA CALIDAD DE AGUA '!BQ344</f>
        <v>0</v>
      </c>
      <c r="L889" s="87">
        <f>'BITÁCORA CALIDAD DE AGUA '!BT344</f>
        <v>0</v>
      </c>
      <c r="M889" s="87">
        <f>'BITÁCORA CALIDAD DE AGUA '!BW344</f>
        <v>0</v>
      </c>
      <c r="N889" s="87">
        <f>'BITÁCORA CALIDAD DE AGUA '!BZ344</f>
        <v>0</v>
      </c>
      <c r="O889" s="87">
        <f>'BITÁCORA CALIDAD DE AGUA '!CC344</f>
        <v>0</v>
      </c>
      <c r="P889" s="81">
        <f>'BITÁCORA CALIDAD DE AGUA '!CF344</f>
        <v>0</v>
      </c>
      <c r="Q889" s="81">
        <f>'BITÁCORA CALIDAD DE AGUA '!CI344</f>
        <v>0</v>
      </c>
      <c r="R889" s="81">
        <f>'BITÁCORA CALIDAD DE AGUA '!CL344</f>
        <v>0</v>
      </c>
      <c r="S889" s="81">
        <f>'BITÁCORA CALIDAD DE AGUA '!CO344</f>
        <v>0</v>
      </c>
      <c r="T889" s="130"/>
      <c r="U889" s="130"/>
      <c r="V889" s="130"/>
      <c r="W889" s="81">
        <f>INDEX('Tabla datos 1'!E889:V889,MATCH(DASHBOARD!$B$96,'Tabla datos 1'!$E$1:$V$1,0))</f>
        <v>0</v>
      </c>
      <c r="X889" s="81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79" customFormat="1" ht="12.2" customHeight="1" x14ac:dyDescent="0.25">
      <c r="A890" s="79">
        <v>889</v>
      </c>
      <c r="B890" s="80">
        <f t="shared" si="14"/>
        <v>46188</v>
      </c>
      <c r="C890" s="85" t="s">
        <v>130</v>
      </c>
      <c r="D890" s="82">
        <v>1</v>
      </c>
      <c r="E890" s="87">
        <f>'BITÁCORA CALIDAD DE AGUA '!AY345</f>
        <v>0</v>
      </c>
      <c r="F890" s="87">
        <f>'BITÁCORA CALIDAD DE AGUA '!BB345</f>
        <v>0</v>
      </c>
      <c r="G890" s="87">
        <f>'BITÁCORA CALIDAD DE AGUA '!BE345</f>
        <v>0</v>
      </c>
      <c r="H890" s="87">
        <f>'BITÁCORA CALIDAD DE AGUA '!BH345</f>
        <v>0</v>
      </c>
      <c r="I890" s="87">
        <f>'BITÁCORA CALIDAD DE AGUA '!BK345</f>
        <v>0</v>
      </c>
      <c r="J890" s="87">
        <f>'BITÁCORA CALIDAD DE AGUA '!BN345</f>
        <v>0</v>
      </c>
      <c r="K890" s="87">
        <f>'BITÁCORA CALIDAD DE AGUA '!BQ345</f>
        <v>0</v>
      </c>
      <c r="L890" s="87">
        <f>'BITÁCORA CALIDAD DE AGUA '!BT345</f>
        <v>0</v>
      </c>
      <c r="M890" s="87">
        <f>'BITÁCORA CALIDAD DE AGUA '!BW345</f>
        <v>0</v>
      </c>
      <c r="N890" s="87">
        <f>'BITÁCORA CALIDAD DE AGUA '!BZ345</f>
        <v>0</v>
      </c>
      <c r="O890" s="87">
        <f>'BITÁCORA CALIDAD DE AGUA '!CC345</f>
        <v>0</v>
      </c>
      <c r="P890" s="81">
        <f>'BITÁCORA CALIDAD DE AGUA '!CF345</f>
        <v>0</v>
      </c>
      <c r="Q890" s="81">
        <f>'BITÁCORA CALIDAD DE AGUA '!CI345</f>
        <v>0</v>
      </c>
      <c r="R890" s="81">
        <f>'BITÁCORA CALIDAD DE AGUA '!CL345</f>
        <v>0</v>
      </c>
      <c r="S890" s="81">
        <f>'BITÁCORA CALIDAD DE AGUA '!CO345</f>
        <v>0</v>
      </c>
      <c r="T890" s="130"/>
      <c r="U890" s="130"/>
      <c r="V890" s="130"/>
      <c r="W890" s="81">
        <f>INDEX('Tabla datos 1'!E890:V890,MATCH(DASHBOARD!$B$96,'Tabla datos 1'!$E$1:$V$1,0))</f>
        <v>0</v>
      </c>
      <c r="X890" s="81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79" customFormat="1" ht="12.2" customHeight="1" x14ac:dyDescent="0.25">
      <c r="A891" s="79">
        <v>890</v>
      </c>
      <c r="B891" s="80">
        <f t="shared" si="14"/>
        <v>46188</v>
      </c>
      <c r="C891" s="85" t="s">
        <v>131</v>
      </c>
      <c r="D891" s="82">
        <v>1</v>
      </c>
      <c r="E891" s="87">
        <f>'BITÁCORA CALIDAD DE AGUA '!AY346</f>
        <v>0</v>
      </c>
      <c r="F891" s="87">
        <f>'BITÁCORA CALIDAD DE AGUA '!BB346</f>
        <v>0</v>
      </c>
      <c r="G891" s="87">
        <f>'BITÁCORA CALIDAD DE AGUA '!BE346</f>
        <v>0</v>
      </c>
      <c r="H891" s="87">
        <f>'BITÁCORA CALIDAD DE AGUA '!BH346</f>
        <v>0</v>
      </c>
      <c r="I891" s="87">
        <f>'BITÁCORA CALIDAD DE AGUA '!BK346</f>
        <v>0</v>
      </c>
      <c r="J891" s="87">
        <f>'BITÁCORA CALIDAD DE AGUA '!BN346</f>
        <v>0</v>
      </c>
      <c r="K891" s="87">
        <f>'BITÁCORA CALIDAD DE AGUA '!BQ346</f>
        <v>0</v>
      </c>
      <c r="L891" s="87">
        <f>'BITÁCORA CALIDAD DE AGUA '!BT346</f>
        <v>0</v>
      </c>
      <c r="M891" s="87">
        <f>'BITÁCORA CALIDAD DE AGUA '!BW346</f>
        <v>0</v>
      </c>
      <c r="N891" s="87">
        <f>'BITÁCORA CALIDAD DE AGUA '!BZ346</f>
        <v>0</v>
      </c>
      <c r="O891" s="87">
        <f>'BITÁCORA CALIDAD DE AGUA '!CC346</f>
        <v>0</v>
      </c>
      <c r="P891" s="81">
        <f>'BITÁCORA CALIDAD DE AGUA '!CF346</f>
        <v>0</v>
      </c>
      <c r="Q891" s="81">
        <f>'BITÁCORA CALIDAD DE AGUA '!CI346</f>
        <v>0</v>
      </c>
      <c r="R891" s="81">
        <f>'BITÁCORA CALIDAD DE AGUA '!CL346</f>
        <v>0</v>
      </c>
      <c r="S891" s="81">
        <f>'BITÁCORA CALIDAD DE AGUA '!CO346</f>
        <v>0</v>
      </c>
      <c r="T891" s="130"/>
      <c r="U891" s="130"/>
      <c r="V891" s="130"/>
      <c r="W891" s="81">
        <f>INDEX('Tabla datos 1'!E891:V891,MATCH(DASHBOARD!$B$96,'Tabla datos 1'!$E$1:$V$1,0))</f>
        <v>0</v>
      </c>
      <c r="X891" s="81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79" customFormat="1" ht="12.2" customHeight="1" x14ac:dyDescent="0.25">
      <c r="A892" s="79">
        <v>891</v>
      </c>
      <c r="B892" s="80">
        <f t="shared" si="14"/>
        <v>46188</v>
      </c>
      <c r="C892" s="85" t="s">
        <v>132</v>
      </c>
      <c r="D892" s="82">
        <v>1</v>
      </c>
      <c r="E892" s="87">
        <f>'BITÁCORA CALIDAD DE AGUA '!AY347</f>
        <v>0</v>
      </c>
      <c r="F892" s="87">
        <f>'BITÁCORA CALIDAD DE AGUA '!BB347</f>
        <v>0</v>
      </c>
      <c r="G892" s="87">
        <f>'BITÁCORA CALIDAD DE AGUA '!BE347</f>
        <v>0</v>
      </c>
      <c r="H892" s="87">
        <f>'BITÁCORA CALIDAD DE AGUA '!BH347</f>
        <v>0</v>
      </c>
      <c r="I892" s="87">
        <f>'BITÁCORA CALIDAD DE AGUA '!BK347</f>
        <v>0</v>
      </c>
      <c r="J892" s="87">
        <f>'BITÁCORA CALIDAD DE AGUA '!BN347</f>
        <v>0</v>
      </c>
      <c r="K892" s="87">
        <f>'BITÁCORA CALIDAD DE AGUA '!BQ347</f>
        <v>0</v>
      </c>
      <c r="L892" s="87">
        <f>'BITÁCORA CALIDAD DE AGUA '!BT347</f>
        <v>0</v>
      </c>
      <c r="M892" s="87">
        <f>'BITÁCORA CALIDAD DE AGUA '!BW347</f>
        <v>0</v>
      </c>
      <c r="N892" s="87">
        <f>'BITÁCORA CALIDAD DE AGUA '!BZ347</f>
        <v>0</v>
      </c>
      <c r="O892" s="87">
        <f>'BITÁCORA CALIDAD DE AGUA '!CC347</f>
        <v>0</v>
      </c>
      <c r="P892" s="81">
        <f>'BITÁCORA CALIDAD DE AGUA '!CF347</f>
        <v>0</v>
      </c>
      <c r="Q892" s="81">
        <f>'BITÁCORA CALIDAD DE AGUA '!CI347</f>
        <v>0</v>
      </c>
      <c r="R892" s="81">
        <f>'BITÁCORA CALIDAD DE AGUA '!CL347</f>
        <v>0</v>
      </c>
      <c r="S892" s="81">
        <f>'BITÁCORA CALIDAD DE AGUA '!CO347</f>
        <v>0</v>
      </c>
      <c r="T892" s="130"/>
      <c r="U892" s="130"/>
      <c r="V892" s="130"/>
      <c r="W892" s="81">
        <f>INDEX('Tabla datos 1'!E892:V892,MATCH(DASHBOARD!$B$96,'Tabla datos 1'!$E$1:$V$1,0))</f>
        <v>0</v>
      </c>
      <c r="X892" s="81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79" customFormat="1" ht="12.2" customHeight="1" x14ac:dyDescent="0.25">
      <c r="A893" s="79">
        <v>892</v>
      </c>
      <c r="B893" s="80">
        <f t="shared" si="14"/>
        <v>46188</v>
      </c>
      <c r="C893" s="85" t="s">
        <v>133</v>
      </c>
      <c r="D893" s="82">
        <v>1</v>
      </c>
      <c r="E893" s="87">
        <f>'BITÁCORA CALIDAD DE AGUA '!AY348</f>
        <v>0</v>
      </c>
      <c r="F893" s="87">
        <f>'BITÁCORA CALIDAD DE AGUA '!BB348</f>
        <v>0</v>
      </c>
      <c r="G893" s="87">
        <f>'BITÁCORA CALIDAD DE AGUA '!BE348</f>
        <v>0</v>
      </c>
      <c r="H893" s="87">
        <f>'BITÁCORA CALIDAD DE AGUA '!BH348</f>
        <v>0</v>
      </c>
      <c r="I893" s="87">
        <f>'BITÁCORA CALIDAD DE AGUA '!BK348</f>
        <v>0</v>
      </c>
      <c r="J893" s="87">
        <f>'BITÁCORA CALIDAD DE AGUA '!BN348</f>
        <v>0</v>
      </c>
      <c r="K893" s="87">
        <f>'BITÁCORA CALIDAD DE AGUA '!BQ348</f>
        <v>0</v>
      </c>
      <c r="L893" s="87">
        <f>'BITÁCORA CALIDAD DE AGUA '!BT348</f>
        <v>0</v>
      </c>
      <c r="M893" s="87">
        <f>'BITÁCORA CALIDAD DE AGUA '!BW348</f>
        <v>0</v>
      </c>
      <c r="N893" s="87">
        <f>'BITÁCORA CALIDAD DE AGUA '!BZ348</f>
        <v>0</v>
      </c>
      <c r="O893" s="87">
        <f>'BITÁCORA CALIDAD DE AGUA '!CC348</f>
        <v>0</v>
      </c>
      <c r="P893" s="81">
        <f>'BITÁCORA CALIDAD DE AGUA '!CF348</f>
        <v>0</v>
      </c>
      <c r="Q893" s="81">
        <f>'BITÁCORA CALIDAD DE AGUA '!CI348</f>
        <v>0</v>
      </c>
      <c r="R893" s="81">
        <f>'BITÁCORA CALIDAD DE AGUA '!CL348</f>
        <v>0</v>
      </c>
      <c r="S893" s="81">
        <f>'BITÁCORA CALIDAD DE AGUA '!CO348</f>
        <v>0</v>
      </c>
      <c r="T893" s="130"/>
      <c r="U893" s="130"/>
      <c r="V893" s="130"/>
      <c r="W893" s="81">
        <f>INDEX('Tabla datos 1'!E893:V893,MATCH(DASHBOARD!$B$96,'Tabla datos 1'!$E$1:$V$1,0))</f>
        <v>0</v>
      </c>
      <c r="X893" s="81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79" customFormat="1" ht="12.2" customHeight="1" x14ac:dyDescent="0.25">
      <c r="A894" s="79">
        <v>893</v>
      </c>
      <c r="B894" s="80">
        <f t="shared" si="14"/>
        <v>46188</v>
      </c>
      <c r="C894" s="85" t="s">
        <v>134</v>
      </c>
      <c r="D894" s="82">
        <v>1</v>
      </c>
      <c r="E894" s="87">
        <f>'BITÁCORA CALIDAD DE AGUA '!AY349</f>
        <v>0</v>
      </c>
      <c r="F894" s="87">
        <f>'BITÁCORA CALIDAD DE AGUA '!BB349</f>
        <v>0</v>
      </c>
      <c r="G894" s="87">
        <f>'BITÁCORA CALIDAD DE AGUA '!BE349</f>
        <v>0</v>
      </c>
      <c r="H894" s="87">
        <f>'BITÁCORA CALIDAD DE AGUA '!BH349</f>
        <v>0</v>
      </c>
      <c r="I894" s="87">
        <f>'BITÁCORA CALIDAD DE AGUA '!BK349</f>
        <v>0</v>
      </c>
      <c r="J894" s="87">
        <f>'BITÁCORA CALIDAD DE AGUA '!BN349</f>
        <v>0</v>
      </c>
      <c r="K894" s="87">
        <f>'BITÁCORA CALIDAD DE AGUA '!BQ349</f>
        <v>0</v>
      </c>
      <c r="L894" s="87">
        <f>'BITÁCORA CALIDAD DE AGUA '!BT349</f>
        <v>0</v>
      </c>
      <c r="M894" s="87">
        <f>'BITÁCORA CALIDAD DE AGUA '!BW349</f>
        <v>0</v>
      </c>
      <c r="N894" s="87">
        <f>'BITÁCORA CALIDAD DE AGUA '!BZ349</f>
        <v>0</v>
      </c>
      <c r="O894" s="87">
        <f>'BITÁCORA CALIDAD DE AGUA '!CC349</f>
        <v>0</v>
      </c>
      <c r="P894" s="81">
        <f>'BITÁCORA CALIDAD DE AGUA '!CF349</f>
        <v>0</v>
      </c>
      <c r="Q894" s="81">
        <f>'BITÁCORA CALIDAD DE AGUA '!CI349</f>
        <v>0</v>
      </c>
      <c r="R894" s="81">
        <f>'BITÁCORA CALIDAD DE AGUA '!CL349</f>
        <v>0</v>
      </c>
      <c r="S894" s="81">
        <f>'BITÁCORA CALIDAD DE AGUA '!CO349</f>
        <v>0</v>
      </c>
      <c r="T894" s="130"/>
      <c r="U894" s="130"/>
      <c r="V894" s="130"/>
      <c r="W894" s="81">
        <f>INDEX('Tabla datos 1'!E894:V894,MATCH(DASHBOARD!$B$96,'Tabla datos 1'!$E$1:$V$1,0))</f>
        <v>0</v>
      </c>
      <c r="X894" s="81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79" customFormat="1" ht="12.2" customHeight="1" x14ac:dyDescent="0.25">
      <c r="A895" s="79">
        <v>894</v>
      </c>
      <c r="B895" s="80">
        <f t="shared" si="14"/>
        <v>46188</v>
      </c>
      <c r="C895" s="85" t="s">
        <v>135</v>
      </c>
      <c r="D895" s="82">
        <v>1</v>
      </c>
      <c r="E895" s="87">
        <f>'BITÁCORA CALIDAD DE AGUA '!AY350</f>
        <v>0</v>
      </c>
      <c r="F895" s="87">
        <f>'BITÁCORA CALIDAD DE AGUA '!BB350</f>
        <v>0</v>
      </c>
      <c r="G895" s="87">
        <f>'BITÁCORA CALIDAD DE AGUA '!BE350</f>
        <v>0</v>
      </c>
      <c r="H895" s="87">
        <f>'BITÁCORA CALIDAD DE AGUA '!BH350</f>
        <v>0</v>
      </c>
      <c r="I895" s="87">
        <f>'BITÁCORA CALIDAD DE AGUA '!BK350</f>
        <v>0</v>
      </c>
      <c r="J895" s="87">
        <f>'BITÁCORA CALIDAD DE AGUA '!BN350</f>
        <v>0</v>
      </c>
      <c r="K895" s="87">
        <f>'BITÁCORA CALIDAD DE AGUA '!BQ350</f>
        <v>0</v>
      </c>
      <c r="L895" s="87">
        <f>'BITÁCORA CALIDAD DE AGUA '!BT350</f>
        <v>0</v>
      </c>
      <c r="M895" s="87">
        <f>'BITÁCORA CALIDAD DE AGUA '!BW350</f>
        <v>0</v>
      </c>
      <c r="N895" s="87">
        <f>'BITÁCORA CALIDAD DE AGUA '!BZ350</f>
        <v>0</v>
      </c>
      <c r="O895" s="87">
        <f>'BITÁCORA CALIDAD DE AGUA '!CC350</f>
        <v>0</v>
      </c>
      <c r="P895" s="81">
        <f>'BITÁCORA CALIDAD DE AGUA '!CF350</f>
        <v>0</v>
      </c>
      <c r="Q895" s="81">
        <f>'BITÁCORA CALIDAD DE AGUA '!CI350</f>
        <v>0</v>
      </c>
      <c r="R895" s="81">
        <f>'BITÁCORA CALIDAD DE AGUA '!CL350</f>
        <v>0</v>
      </c>
      <c r="S895" s="81">
        <f>'BITÁCORA CALIDAD DE AGUA '!CO350</f>
        <v>0</v>
      </c>
      <c r="T895" s="130"/>
      <c r="U895" s="130"/>
      <c r="V895" s="130"/>
      <c r="W895" s="81">
        <f>INDEX('Tabla datos 1'!E895:V895,MATCH(DASHBOARD!$B$96,'Tabla datos 1'!$E$1:$V$1,0))</f>
        <v>0</v>
      </c>
      <c r="X895" s="81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79" customFormat="1" ht="12.2" customHeight="1" x14ac:dyDescent="0.25">
      <c r="A896" s="79">
        <v>895</v>
      </c>
      <c r="B896" s="80">
        <f t="shared" si="14"/>
        <v>46188</v>
      </c>
      <c r="C896" s="85" t="s">
        <v>136</v>
      </c>
      <c r="D896" s="82">
        <v>1</v>
      </c>
      <c r="E896" s="87">
        <f>'BITÁCORA CALIDAD DE AGUA '!AY351</f>
        <v>0</v>
      </c>
      <c r="F896" s="87">
        <f>'BITÁCORA CALIDAD DE AGUA '!BB351</f>
        <v>0</v>
      </c>
      <c r="G896" s="87">
        <f>'BITÁCORA CALIDAD DE AGUA '!BE351</f>
        <v>0</v>
      </c>
      <c r="H896" s="87">
        <f>'BITÁCORA CALIDAD DE AGUA '!BH351</f>
        <v>0</v>
      </c>
      <c r="I896" s="87">
        <f>'BITÁCORA CALIDAD DE AGUA '!BK351</f>
        <v>0</v>
      </c>
      <c r="J896" s="87">
        <f>'BITÁCORA CALIDAD DE AGUA '!BN351</f>
        <v>0</v>
      </c>
      <c r="K896" s="87">
        <f>'BITÁCORA CALIDAD DE AGUA '!BQ351</f>
        <v>0</v>
      </c>
      <c r="L896" s="87">
        <f>'BITÁCORA CALIDAD DE AGUA '!BT351</f>
        <v>0</v>
      </c>
      <c r="M896" s="87">
        <f>'BITÁCORA CALIDAD DE AGUA '!BW351</f>
        <v>0</v>
      </c>
      <c r="N896" s="87">
        <f>'BITÁCORA CALIDAD DE AGUA '!BZ351</f>
        <v>0</v>
      </c>
      <c r="O896" s="87">
        <f>'BITÁCORA CALIDAD DE AGUA '!CC351</f>
        <v>0</v>
      </c>
      <c r="P896" s="81">
        <f>'BITÁCORA CALIDAD DE AGUA '!CF351</f>
        <v>0</v>
      </c>
      <c r="Q896" s="81">
        <f>'BITÁCORA CALIDAD DE AGUA '!CI351</f>
        <v>0</v>
      </c>
      <c r="R896" s="81">
        <f>'BITÁCORA CALIDAD DE AGUA '!CL351</f>
        <v>0</v>
      </c>
      <c r="S896" s="81">
        <f>'BITÁCORA CALIDAD DE AGUA '!CO351</f>
        <v>0</v>
      </c>
      <c r="T896" s="130"/>
      <c r="U896" s="130"/>
      <c r="V896" s="130"/>
      <c r="W896" s="81">
        <f>INDEX('Tabla datos 1'!E896:V896,MATCH(DASHBOARD!$B$96,'Tabla datos 1'!$E$1:$V$1,0))</f>
        <v>0</v>
      </c>
      <c r="X896" s="81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79" customFormat="1" ht="12.2" customHeight="1" x14ac:dyDescent="0.25">
      <c r="A897" s="79">
        <v>896</v>
      </c>
      <c r="B897" s="80">
        <f t="shared" si="14"/>
        <v>46188</v>
      </c>
      <c r="C897" s="85" t="s">
        <v>137</v>
      </c>
      <c r="D897" s="82">
        <v>1</v>
      </c>
      <c r="E897" s="87">
        <f>'BITÁCORA CALIDAD DE AGUA '!AY352</f>
        <v>0</v>
      </c>
      <c r="F897" s="87">
        <f>'BITÁCORA CALIDAD DE AGUA '!BB352</f>
        <v>0</v>
      </c>
      <c r="G897" s="87">
        <f>'BITÁCORA CALIDAD DE AGUA '!BE352</f>
        <v>0</v>
      </c>
      <c r="H897" s="87">
        <f>'BITÁCORA CALIDAD DE AGUA '!BH352</f>
        <v>0</v>
      </c>
      <c r="I897" s="87">
        <f>'BITÁCORA CALIDAD DE AGUA '!BK352</f>
        <v>0</v>
      </c>
      <c r="J897" s="87">
        <f>'BITÁCORA CALIDAD DE AGUA '!BN352</f>
        <v>0</v>
      </c>
      <c r="K897" s="87">
        <f>'BITÁCORA CALIDAD DE AGUA '!BQ352</f>
        <v>0</v>
      </c>
      <c r="L897" s="87">
        <f>'BITÁCORA CALIDAD DE AGUA '!BT352</f>
        <v>0</v>
      </c>
      <c r="M897" s="87">
        <f>'BITÁCORA CALIDAD DE AGUA '!BW352</f>
        <v>0</v>
      </c>
      <c r="N897" s="87">
        <f>'BITÁCORA CALIDAD DE AGUA '!BZ352</f>
        <v>0</v>
      </c>
      <c r="O897" s="87">
        <f>'BITÁCORA CALIDAD DE AGUA '!CC352</f>
        <v>0</v>
      </c>
      <c r="P897" s="81">
        <f>'BITÁCORA CALIDAD DE AGUA '!CF352</f>
        <v>0</v>
      </c>
      <c r="Q897" s="81">
        <f>'BITÁCORA CALIDAD DE AGUA '!CI352</f>
        <v>0</v>
      </c>
      <c r="R897" s="81">
        <f>'BITÁCORA CALIDAD DE AGUA '!CL352</f>
        <v>0</v>
      </c>
      <c r="S897" s="81">
        <f>'BITÁCORA CALIDAD DE AGUA '!CO352</f>
        <v>0</v>
      </c>
      <c r="T897" s="130"/>
      <c r="U897" s="130"/>
      <c r="V897" s="130"/>
      <c r="W897" s="81">
        <f>INDEX('Tabla datos 1'!E897:V897,MATCH(DASHBOARD!$B$96,'Tabla datos 1'!$E$1:$V$1,0))</f>
        <v>0</v>
      </c>
      <c r="X897" s="81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79" customFormat="1" ht="12.2" customHeight="1" x14ac:dyDescent="0.25">
      <c r="A898" s="79">
        <v>897</v>
      </c>
      <c r="B898" s="80">
        <f t="shared" si="14"/>
        <v>46188</v>
      </c>
      <c r="C898" s="85" t="s">
        <v>138</v>
      </c>
      <c r="D898" s="82">
        <v>1</v>
      </c>
      <c r="E898" s="87">
        <f>'BITÁCORA CALIDAD DE AGUA '!AY353</f>
        <v>0</v>
      </c>
      <c r="F898" s="87">
        <f>'BITÁCORA CALIDAD DE AGUA '!BB353</f>
        <v>0</v>
      </c>
      <c r="G898" s="87">
        <f>'BITÁCORA CALIDAD DE AGUA '!BE353</f>
        <v>0</v>
      </c>
      <c r="H898" s="87">
        <f>'BITÁCORA CALIDAD DE AGUA '!BH353</f>
        <v>0</v>
      </c>
      <c r="I898" s="87">
        <f>'BITÁCORA CALIDAD DE AGUA '!BK353</f>
        <v>0</v>
      </c>
      <c r="J898" s="87">
        <f>'BITÁCORA CALIDAD DE AGUA '!BN353</f>
        <v>0</v>
      </c>
      <c r="K898" s="87">
        <f>'BITÁCORA CALIDAD DE AGUA '!BQ353</f>
        <v>0</v>
      </c>
      <c r="L898" s="87">
        <f>'BITÁCORA CALIDAD DE AGUA '!BT353</f>
        <v>0</v>
      </c>
      <c r="M898" s="87">
        <f>'BITÁCORA CALIDAD DE AGUA '!BW353</f>
        <v>0</v>
      </c>
      <c r="N898" s="87">
        <f>'BITÁCORA CALIDAD DE AGUA '!BZ353</f>
        <v>0</v>
      </c>
      <c r="O898" s="87">
        <f>'BITÁCORA CALIDAD DE AGUA '!CC353</f>
        <v>0</v>
      </c>
      <c r="P898" s="81">
        <f>'BITÁCORA CALIDAD DE AGUA '!CF353</f>
        <v>0</v>
      </c>
      <c r="Q898" s="81">
        <f>'BITÁCORA CALIDAD DE AGUA '!CI353</f>
        <v>0</v>
      </c>
      <c r="R898" s="81">
        <f>'BITÁCORA CALIDAD DE AGUA '!CL353</f>
        <v>0</v>
      </c>
      <c r="S898" s="81">
        <f>'BITÁCORA CALIDAD DE AGUA '!CO353</f>
        <v>0</v>
      </c>
      <c r="T898" s="130"/>
      <c r="U898" s="130"/>
      <c r="V898" s="130"/>
      <c r="W898" s="81">
        <f>INDEX('Tabla datos 1'!E898:V898,MATCH(DASHBOARD!$B$96,'Tabla datos 1'!$E$1:$V$1,0))</f>
        <v>0</v>
      </c>
      <c r="X898" s="81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79" customFormat="1" ht="12.2" customHeight="1" x14ac:dyDescent="0.25">
      <c r="A899" s="79">
        <v>898</v>
      </c>
      <c r="B899" s="80">
        <f t="shared" si="14"/>
        <v>46188</v>
      </c>
      <c r="C899" s="85" t="s">
        <v>139</v>
      </c>
      <c r="D899" s="82">
        <v>1</v>
      </c>
      <c r="E899" s="87">
        <f>'BITÁCORA CALIDAD DE AGUA '!AY354</f>
        <v>0</v>
      </c>
      <c r="F899" s="87">
        <f>'BITÁCORA CALIDAD DE AGUA '!BB354</f>
        <v>0</v>
      </c>
      <c r="G899" s="87">
        <f>'BITÁCORA CALIDAD DE AGUA '!BE354</f>
        <v>0</v>
      </c>
      <c r="H899" s="87">
        <f>'BITÁCORA CALIDAD DE AGUA '!BH354</f>
        <v>0</v>
      </c>
      <c r="I899" s="87">
        <f>'BITÁCORA CALIDAD DE AGUA '!BK354</f>
        <v>0</v>
      </c>
      <c r="J899" s="87">
        <f>'BITÁCORA CALIDAD DE AGUA '!BN354</f>
        <v>0</v>
      </c>
      <c r="K899" s="87">
        <f>'BITÁCORA CALIDAD DE AGUA '!BQ354</f>
        <v>0</v>
      </c>
      <c r="L899" s="87">
        <f>'BITÁCORA CALIDAD DE AGUA '!BT354</f>
        <v>0</v>
      </c>
      <c r="M899" s="87">
        <f>'BITÁCORA CALIDAD DE AGUA '!BW354</f>
        <v>0</v>
      </c>
      <c r="N899" s="87">
        <f>'BITÁCORA CALIDAD DE AGUA '!BZ354</f>
        <v>0</v>
      </c>
      <c r="O899" s="87">
        <f>'BITÁCORA CALIDAD DE AGUA '!CC354</f>
        <v>0</v>
      </c>
      <c r="P899" s="81">
        <f>'BITÁCORA CALIDAD DE AGUA '!CF354</f>
        <v>0</v>
      </c>
      <c r="Q899" s="81">
        <f>'BITÁCORA CALIDAD DE AGUA '!CI354</f>
        <v>0</v>
      </c>
      <c r="R899" s="81">
        <f>'BITÁCORA CALIDAD DE AGUA '!CL354</f>
        <v>0</v>
      </c>
      <c r="S899" s="81">
        <f>'BITÁCORA CALIDAD DE AGUA '!CO354</f>
        <v>0</v>
      </c>
      <c r="T899" s="130"/>
      <c r="U899" s="130"/>
      <c r="V899" s="130"/>
      <c r="W899" s="81">
        <f>INDEX('Tabla datos 1'!E899:V899,MATCH(DASHBOARD!$B$96,'Tabla datos 1'!$E$1:$V$1,0))</f>
        <v>0</v>
      </c>
      <c r="X899" s="81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79" customFormat="1" x14ac:dyDescent="0.25">
      <c r="A900" s="79">
        <v>899</v>
      </c>
      <c r="B900" s="80">
        <f t="shared" si="14"/>
        <v>46188</v>
      </c>
      <c r="C900" s="85" t="s">
        <v>140</v>
      </c>
      <c r="D900" s="82">
        <v>1</v>
      </c>
      <c r="E900" s="87">
        <f>'BITÁCORA CALIDAD DE AGUA '!AY355</f>
        <v>0</v>
      </c>
      <c r="F900" s="87">
        <f>'BITÁCORA CALIDAD DE AGUA '!BB355</f>
        <v>0</v>
      </c>
      <c r="G900" s="87">
        <f>'BITÁCORA CALIDAD DE AGUA '!BE355</f>
        <v>0</v>
      </c>
      <c r="H900" s="87">
        <f>'BITÁCORA CALIDAD DE AGUA '!BH355</f>
        <v>0</v>
      </c>
      <c r="I900" s="87">
        <f>'BITÁCORA CALIDAD DE AGUA '!BK355</f>
        <v>0</v>
      </c>
      <c r="J900" s="87">
        <f>'BITÁCORA CALIDAD DE AGUA '!BN355</f>
        <v>0</v>
      </c>
      <c r="K900" s="87">
        <f>'BITÁCORA CALIDAD DE AGUA '!BQ355</f>
        <v>0</v>
      </c>
      <c r="L900" s="87">
        <f>'BITÁCORA CALIDAD DE AGUA '!BT355</f>
        <v>0</v>
      </c>
      <c r="M900" s="87">
        <f>'BITÁCORA CALIDAD DE AGUA '!BW355</f>
        <v>0</v>
      </c>
      <c r="N900" s="87">
        <f>'BITÁCORA CALIDAD DE AGUA '!BZ355</f>
        <v>0</v>
      </c>
      <c r="O900" s="87">
        <f>'BITÁCORA CALIDAD DE AGUA '!CC355</f>
        <v>0</v>
      </c>
      <c r="P900" s="81">
        <f>'BITÁCORA CALIDAD DE AGUA '!CF355</f>
        <v>0</v>
      </c>
      <c r="Q900" s="81">
        <f>'BITÁCORA CALIDAD DE AGUA '!CI355</f>
        <v>0</v>
      </c>
      <c r="R900" s="81">
        <f>'BITÁCORA CALIDAD DE AGUA '!CL355</f>
        <v>0</v>
      </c>
      <c r="S900" s="81">
        <f>'BITÁCORA CALIDAD DE AGUA '!CO355</f>
        <v>0</v>
      </c>
      <c r="T900" s="130"/>
      <c r="U900" s="130"/>
      <c r="V900" s="130"/>
      <c r="W900" s="81">
        <f>INDEX('Tabla datos 1'!E900:V900,MATCH(DASHBOARD!$B$96,'Tabla datos 1'!$E$1:$V$1,0))</f>
        <v>0</v>
      </c>
      <c r="X900" s="81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79" customFormat="1" x14ac:dyDescent="0.25">
      <c r="A901" s="79">
        <v>900</v>
      </c>
      <c r="B901" s="80">
        <f t="shared" si="14"/>
        <v>46188</v>
      </c>
      <c r="C901" s="85" t="s">
        <v>141</v>
      </c>
      <c r="D901" s="82">
        <v>1</v>
      </c>
      <c r="E901" s="87">
        <f>'BITÁCORA CALIDAD DE AGUA '!AY356</f>
        <v>0</v>
      </c>
      <c r="F901" s="87">
        <f>'BITÁCORA CALIDAD DE AGUA '!BB356</f>
        <v>0</v>
      </c>
      <c r="G901" s="87">
        <f>'BITÁCORA CALIDAD DE AGUA '!BE356</f>
        <v>0</v>
      </c>
      <c r="H901" s="87">
        <f>'BITÁCORA CALIDAD DE AGUA '!BH356</f>
        <v>0</v>
      </c>
      <c r="I901" s="87">
        <f>'BITÁCORA CALIDAD DE AGUA '!BK356</f>
        <v>0</v>
      </c>
      <c r="J901" s="87">
        <f>'BITÁCORA CALIDAD DE AGUA '!BN356</f>
        <v>0</v>
      </c>
      <c r="K901" s="87">
        <f>'BITÁCORA CALIDAD DE AGUA '!BQ356</f>
        <v>0</v>
      </c>
      <c r="L901" s="87">
        <f>'BITÁCORA CALIDAD DE AGUA '!BT356</f>
        <v>0</v>
      </c>
      <c r="M901" s="87">
        <f>'BITÁCORA CALIDAD DE AGUA '!BW356</f>
        <v>0</v>
      </c>
      <c r="N901" s="87">
        <f>'BITÁCORA CALIDAD DE AGUA '!BZ356</f>
        <v>0</v>
      </c>
      <c r="O901" s="87">
        <f>'BITÁCORA CALIDAD DE AGUA '!CC356</f>
        <v>0</v>
      </c>
      <c r="P901" s="81">
        <f>'BITÁCORA CALIDAD DE AGUA '!CF356</f>
        <v>0</v>
      </c>
      <c r="Q901" s="81">
        <f>'BITÁCORA CALIDAD DE AGUA '!CI356</f>
        <v>0</v>
      </c>
      <c r="R901" s="81">
        <f>'BITÁCORA CALIDAD DE AGUA '!CL356</f>
        <v>0</v>
      </c>
      <c r="S901" s="81">
        <f>'BITÁCORA CALIDAD DE AGUA '!CO356</f>
        <v>0</v>
      </c>
      <c r="T901" s="130"/>
      <c r="U901" s="130"/>
      <c r="V901" s="130"/>
      <c r="W901" s="81">
        <f>INDEX('Tabla datos 1'!E901:V901,MATCH(DASHBOARD!$B$96,'Tabla datos 1'!$E$1:$V$1,0))</f>
        <v>0</v>
      </c>
      <c r="X901" s="81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79" customFormat="1" x14ac:dyDescent="0.25">
      <c r="A902" s="79">
        <v>901</v>
      </c>
      <c r="B902" s="80">
        <f t="shared" si="14"/>
        <v>46188</v>
      </c>
      <c r="C902" s="85" t="s">
        <v>142</v>
      </c>
      <c r="D902" s="82">
        <v>1</v>
      </c>
      <c r="E902" s="87">
        <f>'BITÁCORA CALIDAD DE AGUA '!AY357</f>
        <v>0</v>
      </c>
      <c r="F902" s="87">
        <f>'BITÁCORA CALIDAD DE AGUA '!BB357</f>
        <v>0</v>
      </c>
      <c r="G902" s="87">
        <f>'BITÁCORA CALIDAD DE AGUA '!BE357</f>
        <v>0</v>
      </c>
      <c r="H902" s="87">
        <f>'BITÁCORA CALIDAD DE AGUA '!BH357</f>
        <v>0</v>
      </c>
      <c r="I902" s="87">
        <f>'BITÁCORA CALIDAD DE AGUA '!BK357</f>
        <v>0</v>
      </c>
      <c r="J902" s="87">
        <f>'BITÁCORA CALIDAD DE AGUA '!BN357</f>
        <v>0</v>
      </c>
      <c r="K902" s="87">
        <f>'BITÁCORA CALIDAD DE AGUA '!BQ357</f>
        <v>0</v>
      </c>
      <c r="L902" s="87">
        <f>'BITÁCORA CALIDAD DE AGUA '!BT357</f>
        <v>0</v>
      </c>
      <c r="M902" s="87">
        <f>'BITÁCORA CALIDAD DE AGUA '!BW357</f>
        <v>0</v>
      </c>
      <c r="N902" s="87">
        <f>'BITÁCORA CALIDAD DE AGUA '!BZ357</f>
        <v>0</v>
      </c>
      <c r="O902" s="87">
        <f>'BITÁCORA CALIDAD DE AGUA '!CC357</f>
        <v>0</v>
      </c>
      <c r="P902" s="81">
        <f>'BITÁCORA CALIDAD DE AGUA '!CF357</f>
        <v>0</v>
      </c>
      <c r="Q902" s="81">
        <f>'BITÁCORA CALIDAD DE AGUA '!CI357</f>
        <v>0</v>
      </c>
      <c r="R902" s="81">
        <f>'BITÁCORA CALIDAD DE AGUA '!CL357</f>
        <v>0</v>
      </c>
      <c r="S902" s="81">
        <f>'BITÁCORA CALIDAD DE AGUA '!CO357</f>
        <v>0</v>
      </c>
      <c r="T902" s="130"/>
      <c r="U902" s="130"/>
      <c r="V902" s="130"/>
      <c r="W902" s="81">
        <f>INDEX('Tabla datos 1'!E902:V902,MATCH(DASHBOARD!$B$96,'Tabla datos 1'!$E$1:$V$1,0))</f>
        <v>0</v>
      </c>
      <c r="X902" s="81">
        <f>INDEX('Tabla datos 1'!E902:V902,MATCH(DASHBOARD!$B$275,'Tabla datos 1'!$E$1:$V$1,0))</f>
        <v>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79" customFormat="1" x14ac:dyDescent="0.25">
      <c r="A903" s="79">
        <v>902</v>
      </c>
      <c r="B903" s="80">
        <f t="shared" si="14"/>
        <v>46188</v>
      </c>
      <c r="C903" s="85" t="s">
        <v>143</v>
      </c>
      <c r="D903" s="82">
        <v>1</v>
      </c>
      <c r="E903" s="87">
        <f>'BITÁCORA CALIDAD DE AGUA '!AY358</f>
        <v>0</v>
      </c>
      <c r="F903" s="87">
        <f>'BITÁCORA CALIDAD DE AGUA '!BB358</f>
        <v>0</v>
      </c>
      <c r="G903" s="87">
        <f>'BITÁCORA CALIDAD DE AGUA '!BE358</f>
        <v>0</v>
      </c>
      <c r="H903" s="87">
        <f>'BITÁCORA CALIDAD DE AGUA '!BH358</f>
        <v>0</v>
      </c>
      <c r="I903" s="87">
        <f>'BITÁCORA CALIDAD DE AGUA '!BK358</f>
        <v>0</v>
      </c>
      <c r="J903" s="87">
        <f>'BITÁCORA CALIDAD DE AGUA '!BN358</f>
        <v>0</v>
      </c>
      <c r="K903" s="87">
        <f>'BITÁCORA CALIDAD DE AGUA '!BQ358</f>
        <v>0</v>
      </c>
      <c r="L903" s="87">
        <f>'BITÁCORA CALIDAD DE AGUA '!BT358</f>
        <v>0</v>
      </c>
      <c r="M903" s="87">
        <f>'BITÁCORA CALIDAD DE AGUA '!BW358</f>
        <v>0</v>
      </c>
      <c r="N903" s="87">
        <f>'BITÁCORA CALIDAD DE AGUA '!BZ358</f>
        <v>0</v>
      </c>
      <c r="O903" s="87">
        <f>'BITÁCORA CALIDAD DE AGUA '!CC358</f>
        <v>0</v>
      </c>
      <c r="P903" s="81">
        <f>'BITÁCORA CALIDAD DE AGUA '!CF358</f>
        <v>0</v>
      </c>
      <c r="Q903" s="81">
        <f>'BITÁCORA CALIDAD DE AGUA '!CI358</f>
        <v>0</v>
      </c>
      <c r="R903" s="81">
        <f>'BITÁCORA CALIDAD DE AGUA '!CL358</f>
        <v>0</v>
      </c>
      <c r="S903" s="81">
        <f>'BITÁCORA CALIDAD DE AGUA '!CO358</f>
        <v>0</v>
      </c>
      <c r="T903" s="130"/>
      <c r="U903" s="130"/>
      <c r="V903" s="130"/>
      <c r="W903" s="81">
        <f>INDEX('Tabla datos 1'!E903:V903,MATCH(DASHBOARD!$B$96,'Tabla datos 1'!$E$1:$V$1,0))</f>
        <v>0</v>
      </c>
      <c r="X903" s="81">
        <f>INDEX('Tabla datos 1'!E903:V903,MATCH(DASHBOARD!$B$275,'Tabla datos 1'!$E$1:$V$1,0))</f>
        <v>0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2" customFormat="1" ht="15.75" thickBot="1" x14ac:dyDescent="0.3">
      <c r="A904" s="79">
        <v>903</v>
      </c>
      <c r="B904" s="80">
        <f t="shared" si="14"/>
        <v>46188</v>
      </c>
      <c r="C904" s="88" t="s">
        <v>144</v>
      </c>
      <c r="D904" s="89">
        <v>1</v>
      </c>
      <c r="E904" s="90">
        <f>'BITÁCORA CALIDAD DE AGUA '!AY359</f>
        <v>0</v>
      </c>
      <c r="F904" s="90">
        <f>'BITÁCORA CALIDAD DE AGUA '!BB359</f>
        <v>0</v>
      </c>
      <c r="G904" s="90">
        <f>'BITÁCORA CALIDAD DE AGUA '!BE359</f>
        <v>0</v>
      </c>
      <c r="H904" s="90">
        <f>'BITÁCORA CALIDAD DE AGUA '!BH359</f>
        <v>0</v>
      </c>
      <c r="I904" s="90">
        <f>'BITÁCORA CALIDAD DE AGUA '!BK359</f>
        <v>0</v>
      </c>
      <c r="J904" s="90">
        <f>'BITÁCORA CALIDAD DE AGUA '!BN359</f>
        <v>0</v>
      </c>
      <c r="K904" s="90">
        <f>'BITÁCORA CALIDAD DE AGUA '!BQ359</f>
        <v>0</v>
      </c>
      <c r="L904" s="90">
        <f>'BITÁCORA CALIDAD DE AGUA '!BT359</f>
        <v>0</v>
      </c>
      <c r="M904" s="90">
        <f>'BITÁCORA CALIDAD DE AGUA '!BW359</f>
        <v>0</v>
      </c>
      <c r="N904" s="90">
        <f>'BITÁCORA CALIDAD DE AGUA '!BZ359</f>
        <v>0</v>
      </c>
      <c r="O904" s="90">
        <f>'BITÁCORA CALIDAD DE AGUA '!CC359</f>
        <v>0</v>
      </c>
      <c r="P904" s="91">
        <f>'BITÁCORA CALIDAD DE AGUA '!CF359</f>
        <v>0</v>
      </c>
      <c r="Q904" s="91">
        <f>'BITÁCORA CALIDAD DE AGUA '!CI359</f>
        <v>0</v>
      </c>
      <c r="R904" s="91">
        <f>'BITÁCORA CALIDAD DE AGUA '!CL359</f>
        <v>0</v>
      </c>
      <c r="S904" s="91">
        <f>'BITÁCORA CALIDAD DE AGUA '!CO359</f>
        <v>0</v>
      </c>
      <c r="T904" s="131"/>
      <c r="U904" s="131"/>
      <c r="V904" s="131"/>
      <c r="W904" s="91">
        <f>INDEX('Tabla datos 1'!E904:V904,MATCH(DASHBOARD!$B$96,'Tabla datos 1'!$E$1:$V$1,0))</f>
        <v>0</v>
      </c>
      <c r="X904" s="91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6" customFormat="1" ht="12.2" customHeight="1" x14ac:dyDescent="0.25">
      <c r="A905" s="79">
        <v>904</v>
      </c>
      <c r="B905" s="97">
        <f t="shared" si="14"/>
        <v>46188</v>
      </c>
      <c r="C905" s="93" t="s">
        <v>125</v>
      </c>
      <c r="D905" s="94">
        <v>2</v>
      </c>
      <c r="E905" s="95">
        <f>'BITÁCORA CALIDAD DE AGUA '!AZ339</f>
        <v>36.799999999999997</v>
      </c>
      <c r="F905" s="95">
        <f>'BITÁCORA CALIDAD DE AGUA '!BC339</f>
        <v>32.4</v>
      </c>
      <c r="G905" s="95">
        <f>'BITÁCORA CALIDAD DE AGUA '!BF339</f>
        <v>31.4</v>
      </c>
      <c r="H905" s="95">
        <f>'BITÁCORA CALIDAD DE AGUA '!BI339</f>
        <v>0</v>
      </c>
      <c r="I905" s="95">
        <f>'BITÁCORA CALIDAD DE AGUA '!BL339</f>
        <v>0</v>
      </c>
      <c r="J905" s="95">
        <f>'BITÁCORA CALIDAD DE AGUA '!BO339</f>
        <v>0</v>
      </c>
      <c r="K905" s="95">
        <f>'BITÁCORA CALIDAD DE AGUA '!BR339</f>
        <v>0</v>
      </c>
      <c r="L905" s="95">
        <f>'BITÁCORA CALIDAD DE AGUA '!BU339</f>
        <v>0</v>
      </c>
      <c r="M905" s="95">
        <f>'BITÁCORA CALIDAD DE AGUA '!BX339</f>
        <v>0</v>
      </c>
      <c r="N905" s="95">
        <f>'BITÁCORA CALIDAD DE AGUA '!CA339</f>
        <v>0</v>
      </c>
      <c r="O905" s="95">
        <f>'BITÁCORA CALIDAD DE AGUA '!CD339</f>
        <v>0</v>
      </c>
      <c r="P905" s="93">
        <f>'BITÁCORA CALIDAD DE AGUA '!CG339</f>
        <v>0</v>
      </c>
      <c r="Q905" s="93">
        <f>'BITÁCORA CALIDAD DE AGUA '!CJ339</f>
        <v>0</v>
      </c>
      <c r="R905" s="93">
        <f>'BITÁCORA CALIDAD DE AGUA '!CM339</f>
        <v>0</v>
      </c>
      <c r="S905" s="93">
        <f>'BITÁCORA CALIDAD DE AGUA '!CP339</f>
        <v>0</v>
      </c>
      <c r="T905" s="132"/>
      <c r="U905" s="132"/>
      <c r="V905" s="132"/>
      <c r="W905" s="93">
        <f>INDEX('Tabla datos 1'!E905:V905,MATCH(DASHBOARD!$B$96,'Tabla datos 1'!$E$1:$V$1,0))</f>
        <v>31.4</v>
      </c>
      <c r="X905" s="93">
        <f>INDEX('Tabla datos 1'!E905:V905,MATCH(DASHBOARD!$B$275,'Tabla datos 1'!$E$1:$V$1,0))</f>
        <v>31.4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6" customFormat="1" ht="12.2" customHeight="1" x14ac:dyDescent="0.25">
      <c r="A906" s="79">
        <v>905</v>
      </c>
      <c r="B906" s="97">
        <f t="shared" si="14"/>
        <v>46188</v>
      </c>
      <c r="C906" s="98" t="s">
        <v>8</v>
      </c>
      <c r="D906" s="99">
        <v>2</v>
      </c>
      <c r="E906" s="100">
        <f>'BITÁCORA CALIDAD DE AGUA '!AZ340</f>
        <v>8.61</v>
      </c>
      <c r="F906" s="100">
        <f>'BITÁCORA CALIDAD DE AGUA '!BC340</f>
        <v>7.13</v>
      </c>
      <c r="G906" s="100">
        <f>'BITÁCORA CALIDAD DE AGUA '!BF340</f>
        <v>6.88</v>
      </c>
      <c r="H906" s="100">
        <f>'BITÁCORA CALIDAD DE AGUA '!BI340</f>
        <v>0</v>
      </c>
      <c r="I906" s="100">
        <f>'BITÁCORA CALIDAD DE AGUA '!BL340</f>
        <v>0</v>
      </c>
      <c r="J906" s="100">
        <f>'BITÁCORA CALIDAD DE AGUA '!BO340</f>
        <v>0</v>
      </c>
      <c r="K906" s="100">
        <f>'BITÁCORA CALIDAD DE AGUA '!BR340</f>
        <v>0</v>
      </c>
      <c r="L906" s="100">
        <f>'BITÁCORA CALIDAD DE AGUA '!BU340</f>
        <v>0</v>
      </c>
      <c r="M906" s="100">
        <f>'BITÁCORA CALIDAD DE AGUA '!BX340</f>
        <v>0</v>
      </c>
      <c r="N906" s="100">
        <f>'BITÁCORA CALIDAD DE AGUA '!CA340</f>
        <v>0</v>
      </c>
      <c r="O906" s="100">
        <f>'BITÁCORA CALIDAD DE AGUA '!CD340</f>
        <v>0</v>
      </c>
      <c r="P906" s="101">
        <f>'BITÁCORA CALIDAD DE AGUA '!CG340</f>
        <v>0</v>
      </c>
      <c r="Q906" s="101">
        <f>'BITÁCORA CALIDAD DE AGUA '!CJ340</f>
        <v>0</v>
      </c>
      <c r="R906" s="101">
        <f>'BITÁCORA CALIDAD DE AGUA '!CM340</f>
        <v>0</v>
      </c>
      <c r="S906" s="101">
        <f>'BITÁCORA CALIDAD DE AGUA '!CP340</f>
        <v>0</v>
      </c>
      <c r="T906" s="133"/>
      <c r="U906" s="133"/>
      <c r="V906" s="133"/>
      <c r="W906" s="101">
        <f>INDEX('Tabla datos 1'!E906:V906,MATCH(DASHBOARD!$B$96,'Tabla datos 1'!$E$1:$V$1,0))</f>
        <v>6.88</v>
      </c>
      <c r="X906" s="101">
        <f>INDEX('Tabla datos 1'!E906:V906,MATCH(DASHBOARD!$B$275,'Tabla datos 1'!$E$1:$V$1,0))</f>
        <v>6.88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6" customFormat="1" ht="12.2" customHeight="1" x14ac:dyDescent="0.25">
      <c r="A907" s="79">
        <v>906</v>
      </c>
      <c r="B907" s="97">
        <f t="shared" si="14"/>
        <v>46188</v>
      </c>
      <c r="C907" s="102" t="s">
        <v>126</v>
      </c>
      <c r="D907" s="99">
        <v>2</v>
      </c>
      <c r="E907" s="103">
        <f>'BITÁCORA CALIDAD DE AGUA '!AZ341</f>
        <v>0</v>
      </c>
      <c r="F907" s="103">
        <f>'BITÁCORA CALIDAD DE AGUA '!BC341</f>
        <v>0</v>
      </c>
      <c r="G907" s="103">
        <f>'BITÁCORA CALIDAD DE AGUA '!BF341</f>
        <v>0</v>
      </c>
      <c r="H907" s="103">
        <f>'BITÁCORA CALIDAD DE AGUA '!BI341</f>
        <v>0</v>
      </c>
      <c r="I907" s="103">
        <f>'BITÁCORA CALIDAD DE AGUA '!BL341</f>
        <v>0</v>
      </c>
      <c r="J907" s="103">
        <f>'BITÁCORA CALIDAD DE AGUA '!BO341</f>
        <v>0</v>
      </c>
      <c r="K907" s="103">
        <f>'BITÁCORA CALIDAD DE AGUA '!BR341</f>
        <v>0</v>
      </c>
      <c r="L907" s="103">
        <f>'BITÁCORA CALIDAD DE AGUA '!BU341</f>
        <v>0</v>
      </c>
      <c r="M907" s="103">
        <f>'BITÁCORA CALIDAD DE AGUA '!BX341</f>
        <v>0</v>
      </c>
      <c r="N907" s="103">
        <f>'BITÁCORA CALIDAD DE AGUA '!CA341</f>
        <v>0</v>
      </c>
      <c r="O907" s="103">
        <f>'BITÁCORA CALIDAD DE AGUA '!CD341</f>
        <v>0</v>
      </c>
      <c r="P907" s="102">
        <f>'BITÁCORA CALIDAD DE AGUA '!CG341</f>
        <v>0</v>
      </c>
      <c r="Q907" s="102">
        <f>'BITÁCORA CALIDAD DE AGUA '!CJ341</f>
        <v>0</v>
      </c>
      <c r="R907" s="102">
        <f>'BITÁCORA CALIDAD DE AGUA '!CM341</f>
        <v>0</v>
      </c>
      <c r="S907" s="102">
        <f>'BITÁCORA CALIDAD DE AGUA '!CP341</f>
        <v>0</v>
      </c>
      <c r="T907" s="134"/>
      <c r="U907" s="134"/>
      <c r="V907" s="134"/>
      <c r="W907" s="102">
        <f>INDEX('Tabla datos 1'!E907:V907,MATCH(DASHBOARD!$B$96,'Tabla datos 1'!$E$1:$V$1,0))</f>
        <v>0</v>
      </c>
      <c r="X907" s="102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6" customFormat="1" ht="12.2" customHeight="1" x14ac:dyDescent="0.25">
      <c r="A908" s="79">
        <v>907</v>
      </c>
      <c r="B908" s="97">
        <f t="shared" si="14"/>
        <v>46188</v>
      </c>
      <c r="C908" s="102" t="s">
        <v>127</v>
      </c>
      <c r="D908" s="99">
        <v>2</v>
      </c>
      <c r="E908" s="104">
        <f>'BITÁCORA CALIDAD DE AGUA '!AZ342</f>
        <v>1270</v>
      </c>
      <c r="F908" s="104">
        <f>'BITÁCORA CALIDAD DE AGUA '!BC342</f>
        <v>1487</v>
      </c>
      <c r="G908" s="104">
        <f>'BITÁCORA CALIDAD DE AGUA '!BF342</f>
        <v>1542</v>
      </c>
      <c r="H908" s="104">
        <f>'BITÁCORA CALIDAD DE AGUA '!BI342</f>
        <v>0</v>
      </c>
      <c r="I908" s="104">
        <f>'BITÁCORA CALIDAD DE AGUA '!BL342</f>
        <v>0</v>
      </c>
      <c r="J908" s="104">
        <f>'BITÁCORA CALIDAD DE AGUA '!BO342</f>
        <v>0</v>
      </c>
      <c r="K908" s="104">
        <f>'BITÁCORA CALIDAD DE AGUA '!BR342</f>
        <v>0</v>
      </c>
      <c r="L908" s="104">
        <f>'BITÁCORA CALIDAD DE AGUA '!BU342</f>
        <v>0</v>
      </c>
      <c r="M908" s="104">
        <f>'BITÁCORA CALIDAD DE AGUA '!BX342</f>
        <v>0</v>
      </c>
      <c r="N908" s="104">
        <f>'BITÁCORA CALIDAD DE AGUA '!CA342</f>
        <v>0</v>
      </c>
      <c r="O908" s="104">
        <f>'BITÁCORA CALIDAD DE AGUA '!CD342</f>
        <v>0</v>
      </c>
      <c r="P908" s="98">
        <f>'BITÁCORA CALIDAD DE AGUA '!CG342</f>
        <v>0</v>
      </c>
      <c r="Q908" s="98">
        <f>'BITÁCORA CALIDAD DE AGUA '!CJ342</f>
        <v>0</v>
      </c>
      <c r="R908" s="98">
        <f>'BITÁCORA CALIDAD DE AGUA '!CM342</f>
        <v>0</v>
      </c>
      <c r="S908" s="98">
        <f>'BITÁCORA CALIDAD DE AGUA '!CP342</f>
        <v>0</v>
      </c>
      <c r="T908" s="135"/>
      <c r="U908" s="135"/>
      <c r="V908" s="135"/>
      <c r="W908" s="98">
        <f>INDEX('Tabla datos 1'!E908:V908,MATCH(DASHBOARD!$B$96,'Tabla datos 1'!$E$1:$V$1,0))</f>
        <v>1542</v>
      </c>
      <c r="X908" s="98">
        <f>INDEX('Tabla datos 1'!E908:V908,MATCH(DASHBOARD!$B$275,'Tabla datos 1'!$E$1:$V$1,0))</f>
        <v>1542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6" customFormat="1" ht="12.2" customHeight="1" x14ac:dyDescent="0.25">
      <c r="A909" s="79">
        <v>908</v>
      </c>
      <c r="B909" s="97">
        <f t="shared" si="14"/>
        <v>46188</v>
      </c>
      <c r="C909" s="102" t="s">
        <v>128</v>
      </c>
      <c r="D909" s="99">
        <v>2</v>
      </c>
      <c r="E909" s="104">
        <f>'BITÁCORA CALIDAD DE AGUA '!AZ343</f>
        <v>374</v>
      </c>
      <c r="F909" s="104">
        <f>'BITÁCORA CALIDAD DE AGUA '!BC343</f>
        <v>3758</v>
      </c>
      <c r="G909" s="104">
        <f>'BITÁCORA CALIDAD DE AGUA '!BF343</f>
        <v>35</v>
      </c>
      <c r="H909" s="104">
        <f>'BITÁCORA CALIDAD DE AGUA '!BI343</f>
        <v>0</v>
      </c>
      <c r="I909" s="104">
        <f>'BITÁCORA CALIDAD DE AGUA '!BL343</f>
        <v>0</v>
      </c>
      <c r="J909" s="104">
        <f>'BITÁCORA CALIDAD DE AGUA '!BO343</f>
        <v>0</v>
      </c>
      <c r="K909" s="104">
        <f>'BITÁCORA CALIDAD DE AGUA '!BR343</f>
        <v>0</v>
      </c>
      <c r="L909" s="104">
        <f>'BITÁCORA CALIDAD DE AGUA '!BU343</f>
        <v>0</v>
      </c>
      <c r="M909" s="104">
        <f>'BITÁCORA CALIDAD DE AGUA '!BX343</f>
        <v>0</v>
      </c>
      <c r="N909" s="104">
        <f>'BITÁCORA CALIDAD DE AGUA '!CA343</f>
        <v>0</v>
      </c>
      <c r="O909" s="104">
        <f>'BITÁCORA CALIDAD DE AGUA '!CD343</f>
        <v>0</v>
      </c>
      <c r="P909" s="98">
        <f>'BITÁCORA CALIDAD DE AGUA '!CG343</f>
        <v>0</v>
      </c>
      <c r="Q909" s="98">
        <f>'BITÁCORA CALIDAD DE AGUA '!CJ343</f>
        <v>0</v>
      </c>
      <c r="R909" s="98">
        <f>'BITÁCORA CALIDAD DE AGUA '!CM343</f>
        <v>0</v>
      </c>
      <c r="S909" s="98">
        <f>'BITÁCORA CALIDAD DE AGUA '!CP343</f>
        <v>0</v>
      </c>
      <c r="T909" s="135"/>
      <c r="U909" s="135"/>
      <c r="V909" s="135"/>
      <c r="W909" s="98">
        <f>INDEX('Tabla datos 1'!E909:V909,MATCH(DASHBOARD!$B$96,'Tabla datos 1'!$E$1:$V$1,0))</f>
        <v>35</v>
      </c>
      <c r="X909" s="98">
        <f>INDEX('Tabla datos 1'!E909:V909,MATCH(DASHBOARD!$B$275,'Tabla datos 1'!$E$1:$V$1,0))</f>
        <v>35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6" customFormat="1" ht="12.2" customHeight="1" x14ac:dyDescent="0.25">
      <c r="A910" s="79">
        <v>909</v>
      </c>
      <c r="B910" s="97">
        <f t="shared" si="14"/>
        <v>46188</v>
      </c>
      <c r="C910" s="102" t="s">
        <v>129</v>
      </c>
      <c r="D910" s="99">
        <v>2</v>
      </c>
      <c r="E910" s="104">
        <f>'BITÁCORA CALIDAD DE AGUA '!AZ344</f>
        <v>0</v>
      </c>
      <c r="F910" s="104">
        <f>'BITÁCORA CALIDAD DE AGUA '!BC344</f>
        <v>0</v>
      </c>
      <c r="G910" s="104">
        <f>'BITÁCORA CALIDAD DE AGUA '!BF344</f>
        <v>0.5</v>
      </c>
      <c r="H910" s="104">
        <f>'BITÁCORA CALIDAD DE AGUA '!BI344</f>
        <v>0</v>
      </c>
      <c r="I910" s="104">
        <f>'BITÁCORA CALIDAD DE AGUA '!BL344</f>
        <v>0</v>
      </c>
      <c r="J910" s="104">
        <f>'BITÁCORA CALIDAD DE AGUA '!BO344</f>
        <v>0</v>
      </c>
      <c r="K910" s="104">
        <f>'BITÁCORA CALIDAD DE AGUA '!BR344</f>
        <v>0</v>
      </c>
      <c r="L910" s="104">
        <f>'BITÁCORA CALIDAD DE AGUA '!BU344</f>
        <v>0</v>
      </c>
      <c r="M910" s="104">
        <f>'BITÁCORA CALIDAD DE AGUA '!BX344</f>
        <v>0</v>
      </c>
      <c r="N910" s="104">
        <f>'BITÁCORA CALIDAD DE AGUA '!CA344</f>
        <v>0</v>
      </c>
      <c r="O910" s="104">
        <f>'BITÁCORA CALIDAD DE AGUA '!CD344</f>
        <v>0</v>
      </c>
      <c r="P910" s="98">
        <f>'BITÁCORA CALIDAD DE AGUA '!CG344</f>
        <v>0</v>
      </c>
      <c r="Q910" s="98">
        <f>'BITÁCORA CALIDAD DE AGUA '!CJ344</f>
        <v>0</v>
      </c>
      <c r="R910" s="98">
        <f>'BITÁCORA CALIDAD DE AGUA '!CM344</f>
        <v>0</v>
      </c>
      <c r="S910" s="98">
        <f>'BITÁCORA CALIDAD DE AGUA '!CP344</f>
        <v>0</v>
      </c>
      <c r="T910" s="135"/>
      <c r="U910" s="135"/>
      <c r="V910" s="135"/>
      <c r="W910" s="98">
        <f>INDEX('Tabla datos 1'!E910:V910,MATCH(DASHBOARD!$B$96,'Tabla datos 1'!$E$1:$V$1,0))</f>
        <v>0.5</v>
      </c>
      <c r="X910" s="98">
        <f>INDEX('Tabla datos 1'!E910:V910,MATCH(DASHBOARD!$B$275,'Tabla datos 1'!$E$1:$V$1,0))</f>
        <v>0.5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6" customFormat="1" ht="12.2" customHeight="1" x14ac:dyDescent="0.25">
      <c r="A911" s="79">
        <v>910</v>
      </c>
      <c r="B911" s="97">
        <f t="shared" si="14"/>
        <v>46188</v>
      </c>
      <c r="C911" s="102" t="s">
        <v>130</v>
      </c>
      <c r="D911" s="99">
        <v>2</v>
      </c>
      <c r="E911" s="104">
        <f>'BITÁCORA CALIDAD DE AGUA '!AZ345</f>
        <v>0</v>
      </c>
      <c r="F911" s="104">
        <f>'BITÁCORA CALIDAD DE AGUA '!BC345</f>
        <v>0</v>
      </c>
      <c r="G911" s="104">
        <f>'BITÁCORA CALIDAD DE AGUA '!BF345</f>
        <v>0</v>
      </c>
      <c r="H911" s="104">
        <f>'BITÁCORA CALIDAD DE AGUA '!BI345</f>
        <v>0</v>
      </c>
      <c r="I911" s="104">
        <f>'BITÁCORA CALIDAD DE AGUA '!BL345</f>
        <v>0</v>
      </c>
      <c r="J911" s="104">
        <f>'BITÁCORA CALIDAD DE AGUA '!BO345</f>
        <v>0</v>
      </c>
      <c r="K911" s="104">
        <f>'BITÁCORA CALIDAD DE AGUA '!BR345</f>
        <v>0</v>
      </c>
      <c r="L911" s="104">
        <f>'BITÁCORA CALIDAD DE AGUA '!BU345</f>
        <v>0</v>
      </c>
      <c r="M911" s="104">
        <f>'BITÁCORA CALIDAD DE AGUA '!BX345</f>
        <v>0</v>
      </c>
      <c r="N911" s="104">
        <f>'BITÁCORA CALIDAD DE AGUA '!CA345</f>
        <v>0</v>
      </c>
      <c r="O911" s="104">
        <f>'BITÁCORA CALIDAD DE AGUA '!CD345</f>
        <v>0</v>
      </c>
      <c r="P911" s="98">
        <f>'BITÁCORA CALIDAD DE AGUA '!CG345</f>
        <v>0</v>
      </c>
      <c r="Q911" s="98">
        <f>'BITÁCORA CALIDAD DE AGUA '!CJ345</f>
        <v>0</v>
      </c>
      <c r="R911" s="98">
        <f>'BITÁCORA CALIDAD DE AGUA '!CM345</f>
        <v>0</v>
      </c>
      <c r="S911" s="98">
        <f>'BITÁCORA CALIDAD DE AGUA '!CP345</f>
        <v>0</v>
      </c>
      <c r="T911" s="135"/>
      <c r="U911" s="135"/>
      <c r="V911" s="135"/>
      <c r="W911" s="98">
        <f>INDEX('Tabla datos 1'!E911:V911,MATCH(DASHBOARD!$B$96,'Tabla datos 1'!$E$1:$V$1,0))</f>
        <v>0</v>
      </c>
      <c r="X911" s="98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6" customFormat="1" ht="12.2" customHeight="1" x14ac:dyDescent="0.25">
      <c r="A912" s="79">
        <v>911</v>
      </c>
      <c r="B912" s="97">
        <f t="shared" si="14"/>
        <v>46188</v>
      </c>
      <c r="C912" s="102" t="s">
        <v>131</v>
      </c>
      <c r="D912" s="99">
        <v>2</v>
      </c>
      <c r="E912" s="104">
        <f>'BITÁCORA CALIDAD DE AGUA '!AZ346</f>
        <v>0</v>
      </c>
      <c r="F912" s="104">
        <f>'BITÁCORA CALIDAD DE AGUA '!BC346</f>
        <v>0</v>
      </c>
      <c r="G912" s="104">
        <f>'BITÁCORA CALIDAD DE AGUA '!BF346</f>
        <v>0</v>
      </c>
      <c r="H912" s="104">
        <f>'BITÁCORA CALIDAD DE AGUA '!BI346</f>
        <v>0</v>
      </c>
      <c r="I912" s="104">
        <f>'BITÁCORA CALIDAD DE AGUA '!BL346</f>
        <v>0</v>
      </c>
      <c r="J912" s="104">
        <f>'BITÁCORA CALIDAD DE AGUA '!BO346</f>
        <v>0</v>
      </c>
      <c r="K912" s="104">
        <f>'BITÁCORA CALIDAD DE AGUA '!BR346</f>
        <v>0</v>
      </c>
      <c r="L912" s="104">
        <f>'BITÁCORA CALIDAD DE AGUA '!BU346</f>
        <v>0</v>
      </c>
      <c r="M912" s="104">
        <f>'BITÁCORA CALIDAD DE AGUA '!BX346</f>
        <v>0</v>
      </c>
      <c r="N912" s="104">
        <f>'BITÁCORA CALIDAD DE AGUA '!CA346</f>
        <v>0</v>
      </c>
      <c r="O912" s="104">
        <f>'BITÁCORA CALIDAD DE AGUA '!CD346</f>
        <v>0</v>
      </c>
      <c r="P912" s="98">
        <f>'BITÁCORA CALIDAD DE AGUA '!CG346</f>
        <v>0</v>
      </c>
      <c r="Q912" s="98">
        <f>'BITÁCORA CALIDAD DE AGUA '!CJ346</f>
        <v>0</v>
      </c>
      <c r="R912" s="98">
        <f>'BITÁCORA CALIDAD DE AGUA '!CM346</f>
        <v>0</v>
      </c>
      <c r="S912" s="98">
        <f>'BITÁCORA CALIDAD DE AGUA '!CP346</f>
        <v>0</v>
      </c>
      <c r="T912" s="135"/>
      <c r="U912" s="135"/>
      <c r="V912" s="135"/>
      <c r="W912" s="98">
        <f>INDEX('Tabla datos 1'!E912:V912,MATCH(DASHBOARD!$B$96,'Tabla datos 1'!$E$1:$V$1,0))</f>
        <v>0</v>
      </c>
      <c r="X912" s="98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6" customFormat="1" ht="12.2" customHeight="1" x14ac:dyDescent="0.25">
      <c r="A913" s="79">
        <v>912</v>
      </c>
      <c r="B913" s="97">
        <f t="shared" si="14"/>
        <v>46188</v>
      </c>
      <c r="C913" s="102" t="s">
        <v>132</v>
      </c>
      <c r="D913" s="99">
        <v>2</v>
      </c>
      <c r="E913" s="104">
        <f>'BITÁCORA CALIDAD DE AGUA '!AZ347</f>
        <v>0</v>
      </c>
      <c r="F913" s="104">
        <f>'BITÁCORA CALIDAD DE AGUA '!BC347</f>
        <v>0</v>
      </c>
      <c r="G913" s="104">
        <f>'BITÁCORA CALIDAD DE AGUA '!BF347</f>
        <v>0</v>
      </c>
      <c r="H913" s="104">
        <f>'BITÁCORA CALIDAD DE AGUA '!BI347</f>
        <v>0</v>
      </c>
      <c r="I913" s="104">
        <f>'BITÁCORA CALIDAD DE AGUA '!BL347</f>
        <v>0</v>
      </c>
      <c r="J913" s="104">
        <f>'BITÁCORA CALIDAD DE AGUA '!BO347</f>
        <v>0</v>
      </c>
      <c r="K913" s="104">
        <f>'BITÁCORA CALIDAD DE AGUA '!BR347</f>
        <v>0</v>
      </c>
      <c r="L913" s="104">
        <f>'BITÁCORA CALIDAD DE AGUA '!BU347</f>
        <v>0</v>
      </c>
      <c r="M913" s="104">
        <f>'BITÁCORA CALIDAD DE AGUA '!BX347</f>
        <v>0</v>
      </c>
      <c r="N913" s="104">
        <f>'BITÁCORA CALIDAD DE AGUA '!CA347</f>
        <v>0</v>
      </c>
      <c r="O913" s="104">
        <f>'BITÁCORA CALIDAD DE AGUA '!CD347</f>
        <v>0</v>
      </c>
      <c r="P913" s="98">
        <f>'BITÁCORA CALIDAD DE AGUA '!CG347</f>
        <v>0</v>
      </c>
      <c r="Q913" s="98">
        <f>'BITÁCORA CALIDAD DE AGUA '!CJ347</f>
        <v>0</v>
      </c>
      <c r="R913" s="98">
        <f>'BITÁCORA CALIDAD DE AGUA '!CM347</f>
        <v>0</v>
      </c>
      <c r="S913" s="98">
        <f>'BITÁCORA CALIDAD DE AGUA '!CP347</f>
        <v>0</v>
      </c>
      <c r="T913" s="135"/>
      <c r="U913" s="135"/>
      <c r="V913" s="135"/>
      <c r="W913" s="98">
        <f>INDEX('Tabla datos 1'!E913:V913,MATCH(DASHBOARD!$B$96,'Tabla datos 1'!$E$1:$V$1,0))</f>
        <v>0</v>
      </c>
      <c r="X913" s="98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6" customFormat="1" ht="12.2" customHeight="1" x14ac:dyDescent="0.25">
      <c r="A914" s="79">
        <v>913</v>
      </c>
      <c r="B914" s="97">
        <f t="shared" si="14"/>
        <v>46188</v>
      </c>
      <c r="C914" s="102" t="s">
        <v>133</v>
      </c>
      <c r="D914" s="99">
        <v>2</v>
      </c>
      <c r="E914" s="104">
        <f>'BITÁCORA CALIDAD DE AGUA '!AZ348</f>
        <v>0</v>
      </c>
      <c r="F914" s="104">
        <f>'BITÁCORA CALIDAD DE AGUA '!BC348</f>
        <v>0</v>
      </c>
      <c r="G914" s="104">
        <f>'BITÁCORA CALIDAD DE AGUA '!BF348</f>
        <v>0</v>
      </c>
      <c r="H914" s="104">
        <f>'BITÁCORA CALIDAD DE AGUA '!BI348</f>
        <v>0</v>
      </c>
      <c r="I914" s="104">
        <f>'BITÁCORA CALIDAD DE AGUA '!BL348</f>
        <v>0</v>
      </c>
      <c r="J914" s="104">
        <f>'BITÁCORA CALIDAD DE AGUA '!BO348</f>
        <v>0</v>
      </c>
      <c r="K914" s="104">
        <f>'BITÁCORA CALIDAD DE AGUA '!BR348</f>
        <v>0</v>
      </c>
      <c r="L914" s="104">
        <f>'BITÁCORA CALIDAD DE AGUA '!BU348</f>
        <v>0</v>
      </c>
      <c r="M914" s="104">
        <f>'BITÁCORA CALIDAD DE AGUA '!BX348</f>
        <v>0</v>
      </c>
      <c r="N914" s="104">
        <f>'BITÁCORA CALIDAD DE AGUA '!CA348</f>
        <v>0</v>
      </c>
      <c r="O914" s="104">
        <f>'BITÁCORA CALIDAD DE AGUA '!CD348</f>
        <v>0</v>
      </c>
      <c r="P914" s="98">
        <f>'BITÁCORA CALIDAD DE AGUA '!CG348</f>
        <v>0</v>
      </c>
      <c r="Q914" s="98">
        <f>'BITÁCORA CALIDAD DE AGUA '!CJ348</f>
        <v>0</v>
      </c>
      <c r="R914" s="98">
        <f>'BITÁCORA CALIDAD DE AGUA '!CM348</f>
        <v>0</v>
      </c>
      <c r="S914" s="98">
        <f>'BITÁCORA CALIDAD DE AGUA '!CP348</f>
        <v>0</v>
      </c>
      <c r="T914" s="135"/>
      <c r="U914" s="135"/>
      <c r="V914" s="135"/>
      <c r="W914" s="98">
        <f>INDEX('Tabla datos 1'!E914:V914,MATCH(DASHBOARD!$B$96,'Tabla datos 1'!$E$1:$V$1,0))</f>
        <v>0</v>
      </c>
      <c r="X914" s="98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6" customFormat="1" ht="12.2" customHeight="1" x14ac:dyDescent="0.25">
      <c r="A915" s="79">
        <v>914</v>
      </c>
      <c r="B915" s="97">
        <f t="shared" si="14"/>
        <v>46188</v>
      </c>
      <c r="C915" s="102" t="s">
        <v>134</v>
      </c>
      <c r="D915" s="99">
        <v>2</v>
      </c>
      <c r="E915" s="104">
        <f>'BITÁCORA CALIDAD DE AGUA '!AZ349</f>
        <v>0</v>
      </c>
      <c r="F915" s="104">
        <f>'BITÁCORA CALIDAD DE AGUA '!BC349</f>
        <v>0</v>
      </c>
      <c r="G915" s="104">
        <f>'BITÁCORA CALIDAD DE AGUA '!BF349</f>
        <v>0</v>
      </c>
      <c r="H915" s="104">
        <f>'BITÁCORA CALIDAD DE AGUA '!BI349</f>
        <v>0</v>
      </c>
      <c r="I915" s="104">
        <f>'BITÁCORA CALIDAD DE AGUA '!BL349</f>
        <v>0</v>
      </c>
      <c r="J915" s="104">
        <f>'BITÁCORA CALIDAD DE AGUA '!BO349</f>
        <v>0</v>
      </c>
      <c r="K915" s="104">
        <f>'BITÁCORA CALIDAD DE AGUA '!BR349</f>
        <v>0</v>
      </c>
      <c r="L915" s="104">
        <f>'BITÁCORA CALIDAD DE AGUA '!BU349</f>
        <v>0</v>
      </c>
      <c r="M915" s="104">
        <f>'BITÁCORA CALIDAD DE AGUA '!BX349</f>
        <v>0</v>
      </c>
      <c r="N915" s="104">
        <f>'BITÁCORA CALIDAD DE AGUA '!CA349</f>
        <v>0</v>
      </c>
      <c r="O915" s="104">
        <f>'BITÁCORA CALIDAD DE AGUA '!CD349</f>
        <v>0</v>
      </c>
      <c r="P915" s="98">
        <f>'BITÁCORA CALIDAD DE AGUA '!CG349</f>
        <v>0</v>
      </c>
      <c r="Q915" s="98">
        <f>'BITÁCORA CALIDAD DE AGUA '!CJ349</f>
        <v>0</v>
      </c>
      <c r="R915" s="98">
        <f>'BITÁCORA CALIDAD DE AGUA '!CM349</f>
        <v>0</v>
      </c>
      <c r="S915" s="98">
        <f>'BITÁCORA CALIDAD DE AGUA '!CP349</f>
        <v>0</v>
      </c>
      <c r="T915" s="135"/>
      <c r="U915" s="135"/>
      <c r="V915" s="135"/>
      <c r="W915" s="98">
        <f>INDEX('Tabla datos 1'!E915:V915,MATCH(DASHBOARD!$B$96,'Tabla datos 1'!$E$1:$V$1,0))</f>
        <v>0</v>
      </c>
      <c r="X915" s="98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6" customFormat="1" ht="12.2" customHeight="1" x14ac:dyDescent="0.25">
      <c r="A916" s="79">
        <v>915</v>
      </c>
      <c r="B916" s="97">
        <f t="shared" si="14"/>
        <v>46188</v>
      </c>
      <c r="C916" s="102" t="s">
        <v>135</v>
      </c>
      <c r="D916" s="99">
        <v>2</v>
      </c>
      <c r="E916" s="104">
        <f>'BITÁCORA CALIDAD DE AGUA '!AZ350</f>
        <v>0</v>
      </c>
      <c r="F916" s="104">
        <f>'BITÁCORA CALIDAD DE AGUA '!BC350</f>
        <v>0</v>
      </c>
      <c r="G916" s="104">
        <f>'BITÁCORA CALIDAD DE AGUA '!BF350</f>
        <v>0</v>
      </c>
      <c r="H916" s="104">
        <f>'BITÁCORA CALIDAD DE AGUA '!BI350</f>
        <v>0</v>
      </c>
      <c r="I916" s="104">
        <f>'BITÁCORA CALIDAD DE AGUA '!BL350</f>
        <v>0</v>
      </c>
      <c r="J916" s="104">
        <f>'BITÁCORA CALIDAD DE AGUA '!BO350</f>
        <v>0</v>
      </c>
      <c r="K916" s="104">
        <f>'BITÁCORA CALIDAD DE AGUA '!BR350</f>
        <v>0</v>
      </c>
      <c r="L916" s="104">
        <f>'BITÁCORA CALIDAD DE AGUA '!BU350</f>
        <v>0</v>
      </c>
      <c r="M916" s="104">
        <f>'BITÁCORA CALIDAD DE AGUA '!BX350</f>
        <v>0</v>
      </c>
      <c r="N916" s="104">
        <f>'BITÁCORA CALIDAD DE AGUA '!CA350</f>
        <v>0</v>
      </c>
      <c r="O916" s="104">
        <f>'BITÁCORA CALIDAD DE AGUA '!CD350</f>
        <v>0</v>
      </c>
      <c r="P916" s="98">
        <f>'BITÁCORA CALIDAD DE AGUA '!CG350</f>
        <v>0</v>
      </c>
      <c r="Q916" s="98">
        <f>'BITÁCORA CALIDAD DE AGUA '!CJ350</f>
        <v>0</v>
      </c>
      <c r="R916" s="98">
        <f>'BITÁCORA CALIDAD DE AGUA '!CM350</f>
        <v>0</v>
      </c>
      <c r="S916" s="98">
        <f>'BITÁCORA CALIDAD DE AGUA '!CP350</f>
        <v>0</v>
      </c>
      <c r="T916" s="135"/>
      <c r="U916" s="135"/>
      <c r="V916" s="135"/>
      <c r="W916" s="98">
        <f>INDEX('Tabla datos 1'!E916:V916,MATCH(DASHBOARD!$B$96,'Tabla datos 1'!$E$1:$V$1,0))</f>
        <v>0</v>
      </c>
      <c r="X916" s="98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6" customFormat="1" ht="12.2" customHeight="1" x14ac:dyDescent="0.25">
      <c r="A917" s="79">
        <v>916</v>
      </c>
      <c r="B917" s="97">
        <f t="shared" si="14"/>
        <v>46188</v>
      </c>
      <c r="C917" s="102" t="s">
        <v>136</v>
      </c>
      <c r="D917" s="99">
        <v>2</v>
      </c>
      <c r="E917" s="104">
        <f>'BITÁCORA CALIDAD DE AGUA '!AZ351</f>
        <v>0</v>
      </c>
      <c r="F917" s="104">
        <f>'BITÁCORA CALIDAD DE AGUA '!BC351</f>
        <v>0</v>
      </c>
      <c r="G917" s="104">
        <f>'BITÁCORA CALIDAD DE AGUA '!BF351</f>
        <v>0</v>
      </c>
      <c r="H917" s="104">
        <f>'BITÁCORA CALIDAD DE AGUA '!BI351</f>
        <v>0</v>
      </c>
      <c r="I917" s="104">
        <f>'BITÁCORA CALIDAD DE AGUA '!BL351</f>
        <v>0</v>
      </c>
      <c r="J917" s="104">
        <f>'BITÁCORA CALIDAD DE AGUA '!BO351</f>
        <v>0</v>
      </c>
      <c r="K917" s="104">
        <f>'BITÁCORA CALIDAD DE AGUA '!BR351</f>
        <v>0</v>
      </c>
      <c r="L917" s="104">
        <f>'BITÁCORA CALIDAD DE AGUA '!BU351</f>
        <v>0</v>
      </c>
      <c r="M917" s="104">
        <f>'BITÁCORA CALIDAD DE AGUA '!BX351</f>
        <v>0</v>
      </c>
      <c r="N917" s="104">
        <f>'BITÁCORA CALIDAD DE AGUA '!CA351</f>
        <v>0</v>
      </c>
      <c r="O917" s="104">
        <f>'BITÁCORA CALIDAD DE AGUA '!CD351</f>
        <v>0</v>
      </c>
      <c r="P917" s="98">
        <f>'BITÁCORA CALIDAD DE AGUA '!CG351</f>
        <v>0</v>
      </c>
      <c r="Q917" s="98">
        <f>'BITÁCORA CALIDAD DE AGUA '!CJ351</f>
        <v>0</v>
      </c>
      <c r="R917" s="98">
        <f>'BITÁCORA CALIDAD DE AGUA '!CM351</f>
        <v>0</v>
      </c>
      <c r="S917" s="98">
        <f>'BITÁCORA CALIDAD DE AGUA '!CP351</f>
        <v>0</v>
      </c>
      <c r="T917" s="135"/>
      <c r="U917" s="135"/>
      <c r="V917" s="135"/>
      <c r="W917" s="98">
        <f>INDEX('Tabla datos 1'!E917:V917,MATCH(DASHBOARD!$B$96,'Tabla datos 1'!$E$1:$V$1,0))</f>
        <v>0</v>
      </c>
      <c r="X917" s="98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6" customFormat="1" ht="12.2" customHeight="1" x14ac:dyDescent="0.25">
      <c r="A918" s="79">
        <v>917</v>
      </c>
      <c r="B918" s="97">
        <f t="shared" si="14"/>
        <v>46188</v>
      </c>
      <c r="C918" s="102" t="s">
        <v>137</v>
      </c>
      <c r="D918" s="99">
        <v>2</v>
      </c>
      <c r="E918" s="104">
        <f>'BITÁCORA CALIDAD DE AGUA '!AZ352</f>
        <v>0</v>
      </c>
      <c r="F918" s="104">
        <f>'BITÁCORA CALIDAD DE AGUA '!BC352</f>
        <v>0</v>
      </c>
      <c r="G918" s="104">
        <f>'BITÁCORA CALIDAD DE AGUA '!BF352</f>
        <v>0</v>
      </c>
      <c r="H918" s="104">
        <f>'BITÁCORA CALIDAD DE AGUA '!BI352</f>
        <v>0</v>
      </c>
      <c r="I918" s="104">
        <f>'BITÁCORA CALIDAD DE AGUA '!BL352</f>
        <v>0</v>
      </c>
      <c r="J918" s="104">
        <f>'BITÁCORA CALIDAD DE AGUA '!BO352</f>
        <v>0</v>
      </c>
      <c r="K918" s="104">
        <f>'BITÁCORA CALIDAD DE AGUA '!BR352</f>
        <v>0</v>
      </c>
      <c r="L918" s="104">
        <f>'BITÁCORA CALIDAD DE AGUA '!BU352</f>
        <v>0</v>
      </c>
      <c r="M918" s="104">
        <f>'BITÁCORA CALIDAD DE AGUA '!BX352</f>
        <v>0</v>
      </c>
      <c r="N918" s="104">
        <f>'BITÁCORA CALIDAD DE AGUA '!CA352</f>
        <v>0</v>
      </c>
      <c r="O918" s="104">
        <f>'BITÁCORA CALIDAD DE AGUA '!CD352</f>
        <v>0</v>
      </c>
      <c r="P918" s="98">
        <f>'BITÁCORA CALIDAD DE AGUA '!CG352</f>
        <v>0</v>
      </c>
      <c r="Q918" s="98">
        <f>'BITÁCORA CALIDAD DE AGUA '!CJ352</f>
        <v>0</v>
      </c>
      <c r="R918" s="98">
        <f>'BITÁCORA CALIDAD DE AGUA '!CM352</f>
        <v>0</v>
      </c>
      <c r="S918" s="98">
        <f>'BITÁCORA CALIDAD DE AGUA '!CP352</f>
        <v>0</v>
      </c>
      <c r="T918" s="135"/>
      <c r="U918" s="135"/>
      <c r="V918" s="135"/>
      <c r="W918" s="98">
        <f>INDEX('Tabla datos 1'!E918:V918,MATCH(DASHBOARD!$B$96,'Tabla datos 1'!$E$1:$V$1,0))</f>
        <v>0</v>
      </c>
      <c r="X918" s="98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6" customFormat="1" ht="12.2" customHeight="1" x14ac:dyDescent="0.25">
      <c r="A919" s="79">
        <v>918</v>
      </c>
      <c r="B919" s="97">
        <f t="shared" si="14"/>
        <v>46188</v>
      </c>
      <c r="C919" s="102" t="s">
        <v>138</v>
      </c>
      <c r="D919" s="99">
        <v>2</v>
      </c>
      <c r="E919" s="104">
        <f>'BITÁCORA CALIDAD DE AGUA '!AZ353</f>
        <v>0</v>
      </c>
      <c r="F919" s="104">
        <f>'BITÁCORA CALIDAD DE AGUA '!BC353</f>
        <v>0</v>
      </c>
      <c r="G919" s="104">
        <f>'BITÁCORA CALIDAD DE AGUA '!BF353</f>
        <v>0</v>
      </c>
      <c r="H919" s="104">
        <f>'BITÁCORA CALIDAD DE AGUA '!BI353</f>
        <v>0</v>
      </c>
      <c r="I919" s="104">
        <f>'BITÁCORA CALIDAD DE AGUA '!BL353</f>
        <v>0</v>
      </c>
      <c r="J919" s="104">
        <f>'BITÁCORA CALIDAD DE AGUA '!BO353</f>
        <v>0</v>
      </c>
      <c r="K919" s="104">
        <f>'BITÁCORA CALIDAD DE AGUA '!BR353</f>
        <v>0</v>
      </c>
      <c r="L919" s="104">
        <f>'BITÁCORA CALIDAD DE AGUA '!BU353</f>
        <v>0</v>
      </c>
      <c r="M919" s="104">
        <f>'BITÁCORA CALIDAD DE AGUA '!BX353</f>
        <v>0</v>
      </c>
      <c r="N919" s="104">
        <f>'BITÁCORA CALIDAD DE AGUA '!CA353</f>
        <v>0</v>
      </c>
      <c r="O919" s="104">
        <f>'BITÁCORA CALIDAD DE AGUA '!CD353</f>
        <v>0</v>
      </c>
      <c r="P919" s="98">
        <f>'BITÁCORA CALIDAD DE AGUA '!CG353</f>
        <v>0</v>
      </c>
      <c r="Q919" s="98">
        <f>'BITÁCORA CALIDAD DE AGUA '!CJ353</f>
        <v>0</v>
      </c>
      <c r="R919" s="98">
        <f>'BITÁCORA CALIDAD DE AGUA '!CM353</f>
        <v>0</v>
      </c>
      <c r="S919" s="98">
        <f>'BITÁCORA CALIDAD DE AGUA '!CP353</f>
        <v>0</v>
      </c>
      <c r="T919" s="135"/>
      <c r="U919" s="135"/>
      <c r="V919" s="135"/>
      <c r="W919" s="98">
        <f>INDEX('Tabla datos 1'!E919:V919,MATCH(DASHBOARD!$B$96,'Tabla datos 1'!$E$1:$V$1,0))</f>
        <v>0</v>
      </c>
      <c r="X919" s="98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6" customFormat="1" ht="12.2" customHeight="1" x14ac:dyDescent="0.25">
      <c r="A920" s="79">
        <v>919</v>
      </c>
      <c r="B920" s="97">
        <f t="shared" si="14"/>
        <v>46188</v>
      </c>
      <c r="C920" s="102" t="s">
        <v>139</v>
      </c>
      <c r="D920" s="99">
        <v>2</v>
      </c>
      <c r="E920" s="104">
        <f>'BITÁCORA CALIDAD DE AGUA '!AZ354</f>
        <v>0</v>
      </c>
      <c r="F920" s="104">
        <f>'BITÁCORA CALIDAD DE AGUA '!BC354</f>
        <v>0</v>
      </c>
      <c r="G920" s="104">
        <f>'BITÁCORA CALIDAD DE AGUA '!BF354</f>
        <v>0</v>
      </c>
      <c r="H920" s="104">
        <f>'BITÁCORA CALIDAD DE AGUA '!BI354</f>
        <v>0</v>
      </c>
      <c r="I920" s="104">
        <f>'BITÁCORA CALIDAD DE AGUA '!BL354</f>
        <v>0</v>
      </c>
      <c r="J920" s="104">
        <f>'BITÁCORA CALIDAD DE AGUA '!BO354</f>
        <v>0</v>
      </c>
      <c r="K920" s="104">
        <f>'BITÁCORA CALIDAD DE AGUA '!BR354</f>
        <v>0</v>
      </c>
      <c r="L920" s="104">
        <f>'BITÁCORA CALIDAD DE AGUA '!BU354</f>
        <v>0</v>
      </c>
      <c r="M920" s="104">
        <f>'BITÁCORA CALIDAD DE AGUA '!BX354</f>
        <v>0</v>
      </c>
      <c r="N920" s="104">
        <f>'BITÁCORA CALIDAD DE AGUA '!CA354</f>
        <v>0</v>
      </c>
      <c r="O920" s="104">
        <f>'BITÁCORA CALIDAD DE AGUA '!CD354</f>
        <v>0</v>
      </c>
      <c r="P920" s="98">
        <f>'BITÁCORA CALIDAD DE AGUA '!CG354</f>
        <v>0</v>
      </c>
      <c r="Q920" s="98">
        <f>'BITÁCORA CALIDAD DE AGUA '!CJ354</f>
        <v>0</v>
      </c>
      <c r="R920" s="98">
        <f>'BITÁCORA CALIDAD DE AGUA '!CM354</f>
        <v>0</v>
      </c>
      <c r="S920" s="98">
        <f>'BITÁCORA CALIDAD DE AGUA '!CP354</f>
        <v>0</v>
      </c>
      <c r="T920" s="135"/>
      <c r="U920" s="135"/>
      <c r="V920" s="135"/>
      <c r="W920" s="98">
        <f>INDEX('Tabla datos 1'!E920:V920,MATCH(DASHBOARD!$B$96,'Tabla datos 1'!$E$1:$V$1,0))</f>
        <v>0</v>
      </c>
      <c r="X920" s="98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6" customFormat="1" x14ac:dyDescent="0.25">
      <c r="A921" s="79">
        <v>920</v>
      </c>
      <c r="B921" s="97">
        <f t="shared" si="14"/>
        <v>46188</v>
      </c>
      <c r="C921" s="102" t="s">
        <v>140</v>
      </c>
      <c r="D921" s="99">
        <v>2</v>
      </c>
      <c r="E921" s="104">
        <f>'BITÁCORA CALIDAD DE AGUA '!AZ355</f>
        <v>0</v>
      </c>
      <c r="F921" s="104">
        <f>'BITÁCORA CALIDAD DE AGUA '!BC355</f>
        <v>0</v>
      </c>
      <c r="G921" s="104">
        <f>'BITÁCORA CALIDAD DE AGUA '!BF355</f>
        <v>0</v>
      </c>
      <c r="H921" s="104">
        <f>'BITÁCORA CALIDAD DE AGUA '!BI355</f>
        <v>0</v>
      </c>
      <c r="I921" s="104">
        <f>'BITÁCORA CALIDAD DE AGUA '!BL355</f>
        <v>0</v>
      </c>
      <c r="J921" s="104">
        <f>'BITÁCORA CALIDAD DE AGUA '!BO355</f>
        <v>0</v>
      </c>
      <c r="K921" s="104">
        <f>'BITÁCORA CALIDAD DE AGUA '!BR355</f>
        <v>0</v>
      </c>
      <c r="L921" s="104">
        <f>'BITÁCORA CALIDAD DE AGUA '!BU355</f>
        <v>0</v>
      </c>
      <c r="M921" s="104">
        <f>'BITÁCORA CALIDAD DE AGUA '!BX355</f>
        <v>0</v>
      </c>
      <c r="N921" s="104">
        <f>'BITÁCORA CALIDAD DE AGUA '!CA355</f>
        <v>0</v>
      </c>
      <c r="O921" s="104">
        <f>'BITÁCORA CALIDAD DE AGUA '!CD355</f>
        <v>0</v>
      </c>
      <c r="P921" s="98">
        <f>'BITÁCORA CALIDAD DE AGUA '!CG355</f>
        <v>0</v>
      </c>
      <c r="Q921" s="98">
        <f>'BITÁCORA CALIDAD DE AGUA '!CJ355</f>
        <v>0</v>
      </c>
      <c r="R921" s="98">
        <f>'BITÁCORA CALIDAD DE AGUA '!CM355</f>
        <v>0</v>
      </c>
      <c r="S921" s="98">
        <f>'BITÁCORA CALIDAD DE AGUA '!CP355</f>
        <v>0</v>
      </c>
      <c r="T921" s="135"/>
      <c r="U921" s="135"/>
      <c r="V921" s="135"/>
      <c r="W921" s="98">
        <f>INDEX('Tabla datos 1'!E921:V921,MATCH(DASHBOARD!$B$96,'Tabla datos 1'!$E$1:$V$1,0))</f>
        <v>0</v>
      </c>
      <c r="X921" s="98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6" customFormat="1" x14ac:dyDescent="0.25">
      <c r="A922" s="79">
        <v>921</v>
      </c>
      <c r="B922" s="97">
        <f t="shared" si="14"/>
        <v>46188</v>
      </c>
      <c r="C922" s="102" t="s">
        <v>141</v>
      </c>
      <c r="D922" s="99">
        <v>2</v>
      </c>
      <c r="E922" s="104">
        <f>'BITÁCORA CALIDAD DE AGUA '!AZ356</f>
        <v>0</v>
      </c>
      <c r="F922" s="104">
        <f>'BITÁCORA CALIDAD DE AGUA '!BC356</f>
        <v>0</v>
      </c>
      <c r="G922" s="104">
        <f>'BITÁCORA CALIDAD DE AGUA '!BF356</f>
        <v>0</v>
      </c>
      <c r="H922" s="104">
        <f>'BITÁCORA CALIDAD DE AGUA '!BI356</f>
        <v>0</v>
      </c>
      <c r="I922" s="104">
        <f>'BITÁCORA CALIDAD DE AGUA '!BL356</f>
        <v>0</v>
      </c>
      <c r="J922" s="104">
        <f>'BITÁCORA CALIDAD DE AGUA '!BO356</f>
        <v>0</v>
      </c>
      <c r="K922" s="104">
        <f>'BITÁCORA CALIDAD DE AGUA '!BR356</f>
        <v>0</v>
      </c>
      <c r="L922" s="104">
        <f>'BITÁCORA CALIDAD DE AGUA '!BU356</f>
        <v>0</v>
      </c>
      <c r="M922" s="104">
        <f>'BITÁCORA CALIDAD DE AGUA '!BX356</f>
        <v>0</v>
      </c>
      <c r="N922" s="104">
        <f>'BITÁCORA CALIDAD DE AGUA '!CA356</f>
        <v>0</v>
      </c>
      <c r="O922" s="104">
        <f>'BITÁCORA CALIDAD DE AGUA '!CD356</f>
        <v>0</v>
      </c>
      <c r="P922" s="98">
        <f>'BITÁCORA CALIDAD DE AGUA '!CG356</f>
        <v>0</v>
      </c>
      <c r="Q922" s="98">
        <f>'BITÁCORA CALIDAD DE AGUA '!CJ356</f>
        <v>0</v>
      </c>
      <c r="R922" s="98">
        <f>'BITÁCORA CALIDAD DE AGUA '!CM356</f>
        <v>0</v>
      </c>
      <c r="S922" s="98">
        <f>'BITÁCORA CALIDAD DE AGUA '!CP356</f>
        <v>0</v>
      </c>
      <c r="T922" s="135"/>
      <c r="U922" s="135"/>
      <c r="V922" s="135"/>
      <c r="W922" s="98">
        <f>INDEX('Tabla datos 1'!E922:V922,MATCH(DASHBOARD!$B$96,'Tabla datos 1'!$E$1:$V$1,0))</f>
        <v>0</v>
      </c>
      <c r="X922" s="98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6" customFormat="1" x14ac:dyDescent="0.25">
      <c r="A923" s="79">
        <v>922</v>
      </c>
      <c r="B923" s="97">
        <f t="shared" si="14"/>
        <v>46188</v>
      </c>
      <c r="C923" s="102" t="s">
        <v>142</v>
      </c>
      <c r="D923" s="99">
        <v>2</v>
      </c>
      <c r="E923" s="104">
        <f>'BITÁCORA CALIDAD DE AGUA '!AZ357</f>
        <v>3070</v>
      </c>
      <c r="F923" s="104">
        <f>'BITÁCORA CALIDAD DE AGUA '!BC357</f>
        <v>3390</v>
      </c>
      <c r="G923" s="104">
        <f>'BITÁCORA CALIDAD DE AGUA '!BF357</f>
        <v>3400</v>
      </c>
      <c r="H923" s="104">
        <f>'BITÁCORA CALIDAD DE AGUA '!BI357</f>
        <v>0</v>
      </c>
      <c r="I923" s="104">
        <f>'BITÁCORA CALIDAD DE AGUA '!BL357</f>
        <v>0</v>
      </c>
      <c r="J923" s="104">
        <f>'BITÁCORA CALIDAD DE AGUA '!BO357</f>
        <v>0</v>
      </c>
      <c r="K923" s="104">
        <f>'BITÁCORA CALIDAD DE AGUA '!BR357</f>
        <v>0</v>
      </c>
      <c r="L923" s="104">
        <f>'BITÁCORA CALIDAD DE AGUA '!BU357</f>
        <v>0</v>
      </c>
      <c r="M923" s="104">
        <f>'BITÁCORA CALIDAD DE AGUA '!BX357</f>
        <v>0</v>
      </c>
      <c r="N923" s="104">
        <f>'BITÁCORA CALIDAD DE AGUA '!CA357</f>
        <v>0</v>
      </c>
      <c r="O923" s="104">
        <f>'BITÁCORA CALIDAD DE AGUA '!CD357</f>
        <v>0</v>
      </c>
      <c r="P923" s="98">
        <f>'BITÁCORA CALIDAD DE AGUA '!CG357</f>
        <v>0</v>
      </c>
      <c r="Q923" s="98">
        <f>'BITÁCORA CALIDAD DE AGUA '!CJ357</f>
        <v>0</v>
      </c>
      <c r="R923" s="98">
        <f>'BITÁCORA CALIDAD DE AGUA '!CM357</f>
        <v>0</v>
      </c>
      <c r="S923" s="98">
        <f>'BITÁCORA CALIDAD DE AGUA '!CP357</f>
        <v>0</v>
      </c>
      <c r="T923" s="135"/>
      <c r="U923" s="135"/>
      <c r="V923" s="135"/>
      <c r="W923" s="98">
        <f>INDEX('Tabla datos 1'!E923:V923,MATCH(DASHBOARD!$B$96,'Tabla datos 1'!$E$1:$V$1,0))</f>
        <v>3400</v>
      </c>
      <c r="X923" s="98">
        <f>INDEX('Tabla datos 1'!E923:V923,MATCH(DASHBOARD!$B$275,'Tabla datos 1'!$E$1:$V$1,0))</f>
        <v>3400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6" customFormat="1" x14ac:dyDescent="0.25">
      <c r="A924" s="79">
        <v>923</v>
      </c>
      <c r="B924" s="97">
        <f t="shared" si="14"/>
        <v>46188</v>
      </c>
      <c r="C924" s="102" t="s">
        <v>143</v>
      </c>
      <c r="D924" s="99">
        <v>2</v>
      </c>
      <c r="E924" s="104">
        <f>'BITÁCORA CALIDAD DE AGUA '!AZ358</f>
        <v>2804</v>
      </c>
      <c r="F924" s="104">
        <f>'BITÁCORA CALIDAD DE AGUA '!BC358</f>
        <v>24596</v>
      </c>
      <c r="G924" s="104">
        <f>'BITÁCORA CALIDAD DE AGUA '!BF358</f>
        <v>557</v>
      </c>
      <c r="H924" s="104">
        <f>'BITÁCORA CALIDAD DE AGUA '!BI358</f>
        <v>0</v>
      </c>
      <c r="I924" s="104">
        <f>'BITÁCORA CALIDAD DE AGUA '!BL358</f>
        <v>0</v>
      </c>
      <c r="J924" s="104">
        <f>'BITÁCORA CALIDAD DE AGUA '!BO358</f>
        <v>0</v>
      </c>
      <c r="K924" s="104">
        <f>'BITÁCORA CALIDAD DE AGUA '!BR358</f>
        <v>0</v>
      </c>
      <c r="L924" s="104">
        <f>'BITÁCORA CALIDAD DE AGUA '!BU358</f>
        <v>0</v>
      </c>
      <c r="M924" s="104">
        <f>'BITÁCORA CALIDAD DE AGUA '!BX358</f>
        <v>0</v>
      </c>
      <c r="N924" s="104">
        <f>'BITÁCORA CALIDAD DE AGUA '!CA358</f>
        <v>0</v>
      </c>
      <c r="O924" s="104">
        <f>'BITÁCORA CALIDAD DE AGUA '!CD358</f>
        <v>0</v>
      </c>
      <c r="P924" s="98">
        <f>'BITÁCORA CALIDAD DE AGUA '!CG358</f>
        <v>0</v>
      </c>
      <c r="Q924" s="98">
        <f>'BITÁCORA CALIDAD DE AGUA '!CJ358</f>
        <v>0</v>
      </c>
      <c r="R924" s="98">
        <f>'BITÁCORA CALIDAD DE AGUA '!CM358</f>
        <v>0</v>
      </c>
      <c r="S924" s="98">
        <f>'BITÁCORA CALIDAD DE AGUA '!CP358</f>
        <v>0</v>
      </c>
      <c r="T924" s="135"/>
      <c r="U924" s="135"/>
      <c r="V924" s="135"/>
      <c r="W924" s="98">
        <f>INDEX('Tabla datos 1'!E924:V924,MATCH(DASHBOARD!$B$96,'Tabla datos 1'!$E$1:$V$1,0))</f>
        <v>557</v>
      </c>
      <c r="X924" s="98">
        <f>INDEX('Tabla datos 1'!E924:V924,MATCH(DASHBOARD!$B$275,'Tabla datos 1'!$E$1:$V$1,0))</f>
        <v>557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09" customFormat="1" ht="15.75" thickBot="1" x14ac:dyDescent="0.3">
      <c r="A925" s="79">
        <v>924</v>
      </c>
      <c r="B925" s="97">
        <f t="shared" si="14"/>
        <v>46188</v>
      </c>
      <c r="C925" s="105" t="s">
        <v>144</v>
      </c>
      <c r="D925" s="106">
        <v>2</v>
      </c>
      <c r="E925" s="107">
        <f>'BITÁCORA CALIDAD DE AGUA '!AZ359</f>
        <v>0</v>
      </c>
      <c r="F925" s="107">
        <f>'BITÁCORA CALIDAD DE AGUA '!BC359</f>
        <v>0</v>
      </c>
      <c r="G925" s="107">
        <f>'BITÁCORA CALIDAD DE AGUA '!BF359</f>
        <v>0</v>
      </c>
      <c r="H925" s="107">
        <f>'BITÁCORA CALIDAD DE AGUA '!BI359</f>
        <v>0</v>
      </c>
      <c r="I925" s="107">
        <f>'BITÁCORA CALIDAD DE AGUA '!BL359</f>
        <v>0</v>
      </c>
      <c r="J925" s="107">
        <f>'BITÁCORA CALIDAD DE AGUA '!BO359</f>
        <v>0</v>
      </c>
      <c r="K925" s="107">
        <f>'BITÁCORA CALIDAD DE AGUA '!BR359</f>
        <v>0</v>
      </c>
      <c r="L925" s="107">
        <f>'BITÁCORA CALIDAD DE AGUA '!BU359</f>
        <v>0</v>
      </c>
      <c r="M925" s="107">
        <f>'BITÁCORA CALIDAD DE AGUA '!BX359</f>
        <v>0</v>
      </c>
      <c r="N925" s="107">
        <f>'BITÁCORA CALIDAD DE AGUA '!CA359</f>
        <v>0</v>
      </c>
      <c r="O925" s="107">
        <f>'BITÁCORA CALIDAD DE AGUA '!CD359</f>
        <v>0</v>
      </c>
      <c r="P925" s="108">
        <f>'BITÁCORA CALIDAD DE AGUA '!CG359</f>
        <v>0</v>
      </c>
      <c r="Q925" s="108">
        <f>'BITÁCORA CALIDAD DE AGUA '!CJ359</f>
        <v>0</v>
      </c>
      <c r="R925" s="108">
        <f>'BITÁCORA CALIDAD DE AGUA '!CM359</f>
        <v>0</v>
      </c>
      <c r="S925" s="108">
        <f>'BITÁCORA CALIDAD DE AGUA '!CP359</f>
        <v>0</v>
      </c>
      <c r="T925" s="136"/>
      <c r="U925" s="136"/>
      <c r="V925" s="136"/>
      <c r="W925" s="108">
        <f>INDEX('Tabla datos 1'!E925:V925,MATCH(DASHBOARD!$B$96,'Tabla datos 1'!$E$1:$V$1,0))</f>
        <v>0</v>
      </c>
      <c r="X925" s="108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6" customFormat="1" ht="12.2" customHeight="1" x14ac:dyDescent="0.25">
      <c r="A926" s="79">
        <v>925</v>
      </c>
      <c r="B926" s="118">
        <f t="shared" si="14"/>
        <v>46188</v>
      </c>
      <c r="C926" s="110" t="s">
        <v>125</v>
      </c>
      <c r="D926" s="115">
        <v>3</v>
      </c>
      <c r="E926" s="117">
        <f>'BITÁCORA CALIDAD DE AGUA '!BA339</f>
        <v>0</v>
      </c>
      <c r="F926" s="117">
        <f>'BITÁCORA CALIDAD DE AGUA '!BD339</f>
        <v>0</v>
      </c>
      <c r="G926" s="117">
        <f>'BITÁCORA CALIDAD DE AGUA '!BG339</f>
        <v>0</v>
      </c>
      <c r="H926" s="117">
        <f>'BITÁCORA CALIDAD DE AGUA '!BJ339</f>
        <v>0</v>
      </c>
      <c r="I926" s="117">
        <f>'BITÁCORA CALIDAD DE AGUA '!BM339</f>
        <v>0</v>
      </c>
      <c r="J926" s="117">
        <f>'BITÁCORA CALIDAD DE AGUA '!BP339</f>
        <v>0</v>
      </c>
      <c r="K926" s="117">
        <f>'BITÁCORA CALIDAD DE AGUA '!BE1645</f>
        <v>0</v>
      </c>
      <c r="L926" s="117">
        <f>'BITÁCORA CALIDAD DE AGUA '!BV339</f>
        <v>0</v>
      </c>
      <c r="M926" s="117">
        <f>'BITÁCORA CALIDAD DE AGUA '!BY339</f>
        <v>0</v>
      </c>
      <c r="N926" s="117">
        <f>'BITÁCORA CALIDAD DE AGUA '!CB339</f>
        <v>0</v>
      </c>
      <c r="O926" s="117">
        <f>'BITÁCORA CALIDAD DE AGUA '!CE339</f>
        <v>0</v>
      </c>
      <c r="P926" s="110">
        <f>'BITÁCORA CALIDAD DE AGUA '!CH339</f>
        <v>0</v>
      </c>
      <c r="Q926" s="110">
        <f>'BITÁCORA CALIDAD DE AGUA '!CK339</f>
        <v>0</v>
      </c>
      <c r="R926" s="110">
        <f>'BITÁCORA CALIDAD DE AGUA '!CN339</f>
        <v>0</v>
      </c>
      <c r="S926" s="110">
        <f>'BITÁCORA CALIDAD DE AGUA '!CQ339</f>
        <v>0</v>
      </c>
      <c r="T926" s="137"/>
      <c r="U926" s="137"/>
      <c r="V926" s="137"/>
      <c r="W926" s="110">
        <f>INDEX('Tabla datos 1'!E926:V926,MATCH(DASHBOARD!$B$96,'Tabla datos 1'!$E$1:$V$1,0))</f>
        <v>0</v>
      </c>
      <c r="X926" s="110">
        <f>INDEX('Tabla datos 1'!E926:V926,MATCH(DASHBOARD!$B$275,'Tabla datos 1'!$E$1:$V$1,0))</f>
        <v>0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6" customFormat="1" ht="12.2" customHeight="1" x14ac:dyDescent="0.25">
      <c r="A927" s="79">
        <v>926</v>
      </c>
      <c r="B927" s="118">
        <f t="shared" si="14"/>
        <v>46188</v>
      </c>
      <c r="C927" s="113" t="s">
        <v>8</v>
      </c>
      <c r="D927" s="119">
        <v>3</v>
      </c>
      <c r="E927" s="120">
        <f>'BITÁCORA CALIDAD DE AGUA '!BA340</f>
        <v>0</v>
      </c>
      <c r="F927" s="120">
        <f>'BITÁCORA CALIDAD DE AGUA '!BD340</f>
        <v>0</v>
      </c>
      <c r="G927" s="120">
        <f>'BITÁCORA CALIDAD DE AGUA '!BG340</f>
        <v>0</v>
      </c>
      <c r="H927" s="120">
        <f>'BITÁCORA CALIDAD DE AGUA '!BJ340</f>
        <v>0</v>
      </c>
      <c r="I927" s="120">
        <f>'BITÁCORA CALIDAD DE AGUA '!BM340</f>
        <v>0</v>
      </c>
      <c r="J927" s="120">
        <f>'BITÁCORA CALIDAD DE AGUA '!BP340</f>
        <v>0</v>
      </c>
      <c r="K927" s="120">
        <f>'BITÁCORA CALIDAD DE AGUA '!BE1646</f>
        <v>0</v>
      </c>
      <c r="L927" s="120">
        <f>'BITÁCORA CALIDAD DE AGUA '!BV340</f>
        <v>0</v>
      </c>
      <c r="M927" s="120">
        <f>'BITÁCORA CALIDAD DE AGUA '!BY340</f>
        <v>0</v>
      </c>
      <c r="N927" s="120">
        <f>'BITÁCORA CALIDAD DE AGUA '!CB340</f>
        <v>0</v>
      </c>
      <c r="O927" s="120">
        <f>'BITÁCORA CALIDAD DE AGUA '!CE340</f>
        <v>0</v>
      </c>
      <c r="P927" s="111">
        <f>'BITÁCORA CALIDAD DE AGUA '!CH340</f>
        <v>0</v>
      </c>
      <c r="Q927" s="111">
        <f>'BITÁCORA CALIDAD DE AGUA '!CK340</f>
        <v>0</v>
      </c>
      <c r="R927" s="111">
        <f>'BITÁCORA CALIDAD DE AGUA '!CN340</f>
        <v>0</v>
      </c>
      <c r="S927" s="111">
        <f>'BITÁCORA CALIDAD DE AGUA '!CQ340</f>
        <v>0</v>
      </c>
      <c r="T927" s="138"/>
      <c r="U927" s="138"/>
      <c r="V927" s="138"/>
      <c r="W927" s="111">
        <f>INDEX('Tabla datos 1'!E927:V927,MATCH(DASHBOARD!$B$96,'Tabla datos 1'!$E$1:$V$1,0))</f>
        <v>0</v>
      </c>
      <c r="X927" s="111">
        <f>INDEX('Tabla datos 1'!E927:V927,MATCH(DASHBOARD!$B$275,'Tabla datos 1'!$E$1:$V$1,0))</f>
        <v>0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6" customFormat="1" ht="12.2" customHeight="1" x14ac:dyDescent="0.25">
      <c r="A928" s="79">
        <v>927</v>
      </c>
      <c r="B928" s="118">
        <f t="shared" si="14"/>
        <v>46188</v>
      </c>
      <c r="C928" s="112" t="s">
        <v>126</v>
      </c>
      <c r="D928" s="119">
        <v>3</v>
      </c>
      <c r="E928" s="121">
        <f>'BITÁCORA CALIDAD DE AGUA '!BA341</f>
        <v>0</v>
      </c>
      <c r="F928" s="121">
        <f>'BITÁCORA CALIDAD DE AGUA '!BD341</f>
        <v>0</v>
      </c>
      <c r="G928" s="121">
        <f>'BITÁCORA CALIDAD DE AGUA '!BG341</f>
        <v>0</v>
      </c>
      <c r="H928" s="121">
        <f>'BITÁCORA CALIDAD DE AGUA '!BJ341</f>
        <v>0</v>
      </c>
      <c r="I928" s="121">
        <f>'BITÁCORA CALIDAD DE AGUA '!BM341</f>
        <v>0</v>
      </c>
      <c r="J928" s="121">
        <f>'BITÁCORA CALIDAD DE AGUA '!BP341</f>
        <v>0</v>
      </c>
      <c r="K928" s="121">
        <f>'BITÁCORA CALIDAD DE AGUA '!BE1647</f>
        <v>0</v>
      </c>
      <c r="L928" s="121">
        <f>'BITÁCORA CALIDAD DE AGUA '!BV341</f>
        <v>0</v>
      </c>
      <c r="M928" s="121">
        <f>'BITÁCORA CALIDAD DE AGUA '!BY341</f>
        <v>0</v>
      </c>
      <c r="N928" s="121">
        <f>'BITÁCORA CALIDAD DE AGUA '!CB341</f>
        <v>0</v>
      </c>
      <c r="O928" s="121">
        <f>'BITÁCORA CALIDAD DE AGUA '!CE341</f>
        <v>0</v>
      </c>
      <c r="P928" s="112">
        <f>'BITÁCORA CALIDAD DE AGUA '!CH341</f>
        <v>0</v>
      </c>
      <c r="Q928" s="112">
        <f>'BITÁCORA CALIDAD DE AGUA '!CK341</f>
        <v>0</v>
      </c>
      <c r="R928" s="112">
        <f>'BITÁCORA CALIDAD DE AGUA '!CN341</f>
        <v>0</v>
      </c>
      <c r="S928" s="112">
        <f>'BITÁCORA CALIDAD DE AGUA '!CQ341</f>
        <v>0</v>
      </c>
      <c r="T928" s="139"/>
      <c r="U928" s="139"/>
      <c r="V928" s="139"/>
      <c r="W928" s="112">
        <f>INDEX('Tabla datos 1'!E928:V928,MATCH(DASHBOARD!$B$96,'Tabla datos 1'!$E$1:$V$1,0))</f>
        <v>0</v>
      </c>
      <c r="X928" s="112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6" customFormat="1" ht="12.2" customHeight="1" x14ac:dyDescent="0.25">
      <c r="A929" s="79">
        <v>928</v>
      </c>
      <c r="B929" s="118">
        <f t="shared" si="14"/>
        <v>46188</v>
      </c>
      <c r="C929" s="112" t="s">
        <v>127</v>
      </c>
      <c r="D929" s="119">
        <v>3</v>
      </c>
      <c r="E929" s="122">
        <f>'BITÁCORA CALIDAD DE AGUA '!BA342</f>
        <v>0</v>
      </c>
      <c r="F929" s="122">
        <f>'BITÁCORA CALIDAD DE AGUA '!BD342</f>
        <v>0</v>
      </c>
      <c r="G929" s="122">
        <f>'BITÁCORA CALIDAD DE AGUA '!BG342</f>
        <v>0</v>
      </c>
      <c r="H929" s="122">
        <f>'BITÁCORA CALIDAD DE AGUA '!BJ342</f>
        <v>0</v>
      </c>
      <c r="I929" s="122">
        <f>'BITÁCORA CALIDAD DE AGUA '!BM342</f>
        <v>0</v>
      </c>
      <c r="J929" s="122">
        <f>'BITÁCORA CALIDAD DE AGUA '!BP342</f>
        <v>0</v>
      </c>
      <c r="K929" s="122">
        <f>'BITÁCORA CALIDAD DE AGUA '!BE1648</f>
        <v>0</v>
      </c>
      <c r="L929" s="122">
        <f>'BITÁCORA CALIDAD DE AGUA '!BV342</f>
        <v>0</v>
      </c>
      <c r="M929" s="122">
        <f>'BITÁCORA CALIDAD DE AGUA '!BY342</f>
        <v>0</v>
      </c>
      <c r="N929" s="122">
        <f>'BITÁCORA CALIDAD DE AGUA '!CB342</f>
        <v>0</v>
      </c>
      <c r="O929" s="122">
        <f>'BITÁCORA CALIDAD DE AGUA '!CE342</f>
        <v>0</v>
      </c>
      <c r="P929" s="113">
        <f>'BITÁCORA CALIDAD DE AGUA '!CH342</f>
        <v>0</v>
      </c>
      <c r="Q929" s="113">
        <f>'BITÁCORA CALIDAD DE AGUA '!CK342</f>
        <v>0</v>
      </c>
      <c r="R929" s="113">
        <f>'BITÁCORA CALIDAD DE AGUA '!CN342</f>
        <v>0</v>
      </c>
      <c r="S929" s="113">
        <f>'BITÁCORA CALIDAD DE AGUA '!CQ342</f>
        <v>0</v>
      </c>
      <c r="T929" s="140"/>
      <c r="U929" s="140"/>
      <c r="V929" s="140"/>
      <c r="W929" s="113">
        <f>INDEX('Tabla datos 1'!E929:V929,MATCH(DASHBOARD!$B$96,'Tabla datos 1'!$E$1:$V$1,0))</f>
        <v>0</v>
      </c>
      <c r="X929" s="113">
        <f>INDEX('Tabla datos 1'!E929:V929,MATCH(DASHBOARD!$B$275,'Tabla datos 1'!$E$1:$V$1,0))</f>
        <v>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6" customFormat="1" ht="12.2" customHeight="1" x14ac:dyDescent="0.25">
      <c r="A930" s="79">
        <v>929</v>
      </c>
      <c r="B930" s="118">
        <f t="shared" si="14"/>
        <v>46188</v>
      </c>
      <c r="C930" s="112" t="s">
        <v>128</v>
      </c>
      <c r="D930" s="119">
        <v>3</v>
      </c>
      <c r="E930" s="122">
        <f>'BITÁCORA CALIDAD DE AGUA '!BA343</f>
        <v>0</v>
      </c>
      <c r="F930" s="122">
        <f>'BITÁCORA CALIDAD DE AGUA '!BD343</f>
        <v>0</v>
      </c>
      <c r="G930" s="122">
        <f>'BITÁCORA CALIDAD DE AGUA '!BG343</f>
        <v>0</v>
      </c>
      <c r="H930" s="122">
        <f>'BITÁCORA CALIDAD DE AGUA '!BJ343</f>
        <v>0</v>
      </c>
      <c r="I930" s="122">
        <f>'BITÁCORA CALIDAD DE AGUA '!BM343</f>
        <v>0</v>
      </c>
      <c r="J930" s="122">
        <f>'BITÁCORA CALIDAD DE AGUA '!BP343</f>
        <v>0</v>
      </c>
      <c r="K930" s="122">
        <f>'BITÁCORA CALIDAD DE AGUA '!BE1649</f>
        <v>0</v>
      </c>
      <c r="L930" s="122">
        <f>'BITÁCORA CALIDAD DE AGUA '!BV343</f>
        <v>0</v>
      </c>
      <c r="M930" s="122">
        <f>'BITÁCORA CALIDAD DE AGUA '!BY343</f>
        <v>0</v>
      </c>
      <c r="N930" s="122">
        <f>'BITÁCORA CALIDAD DE AGUA '!CB343</f>
        <v>0</v>
      </c>
      <c r="O930" s="122">
        <f>'BITÁCORA CALIDAD DE AGUA '!CE343</f>
        <v>0</v>
      </c>
      <c r="P930" s="113">
        <f>'BITÁCORA CALIDAD DE AGUA '!CH343</f>
        <v>0</v>
      </c>
      <c r="Q930" s="113">
        <f>'BITÁCORA CALIDAD DE AGUA '!CK343</f>
        <v>0</v>
      </c>
      <c r="R930" s="113">
        <f>'BITÁCORA CALIDAD DE AGUA '!CN343</f>
        <v>0</v>
      </c>
      <c r="S930" s="113">
        <f>'BITÁCORA CALIDAD DE AGUA '!CQ343</f>
        <v>0</v>
      </c>
      <c r="T930" s="140"/>
      <c r="U930" s="140"/>
      <c r="V930" s="140"/>
      <c r="W930" s="113">
        <f>INDEX('Tabla datos 1'!E930:V930,MATCH(DASHBOARD!$B$96,'Tabla datos 1'!$E$1:$V$1,0))</f>
        <v>0</v>
      </c>
      <c r="X930" s="113">
        <f>INDEX('Tabla datos 1'!E930:V930,MATCH(DASHBOARD!$B$275,'Tabla datos 1'!$E$1:$V$1,0))</f>
        <v>0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6" customFormat="1" ht="12.2" customHeight="1" x14ac:dyDescent="0.25">
      <c r="A931" s="79">
        <v>930</v>
      </c>
      <c r="B931" s="118">
        <f t="shared" si="14"/>
        <v>46188</v>
      </c>
      <c r="C931" s="112" t="s">
        <v>129</v>
      </c>
      <c r="D931" s="119">
        <v>3</v>
      </c>
      <c r="E931" s="122">
        <f>'BITÁCORA CALIDAD DE AGUA '!BA344</f>
        <v>0</v>
      </c>
      <c r="F931" s="122">
        <f>'BITÁCORA CALIDAD DE AGUA '!BD344</f>
        <v>0</v>
      </c>
      <c r="G931" s="122">
        <f>'BITÁCORA CALIDAD DE AGUA '!BG344</f>
        <v>0</v>
      </c>
      <c r="H931" s="122">
        <f>'BITÁCORA CALIDAD DE AGUA '!BJ344</f>
        <v>0</v>
      </c>
      <c r="I931" s="122">
        <f>'BITÁCORA CALIDAD DE AGUA '!BM344</f>
        <v>0</v>
      </c>
      <c r="J931" s="122">
        <f>'BITÁCORA CALIDAD DE AGUA '!BP344</f>
        <v>0</v>
      </c>
      <c r="K931" s="122">
        <f>'BITÁCORA CALIDAD DE AGUA '!BE1650</f>
        <v>0</v>
      </c>
      <c r="L931" s="122">
        <f>'BITÁCORA CALIDAD DE AGUA '!BV344</f>
        <v>0</v>
      </c>
      <c r="M931" s="122">
        <f>'BITÁCORA CALIDAD DE AGUA '!BY344</f>
        <v>0</v>
      </c>
      <c r="N931" s="122">
        <f>'BITÁCORA CALIDAD DE AGUA '!CB344</f>
        <v>0</v>
      </c>
      <c r="O931" s="122">
        <f>'BITÁCORA CALIDAD DE AGUA '!CE344</f>
        <v>0</v>
      </c>
      <c r="P931" s="113">
        <f>'BITÁCORA CALIDAD DE AGUA '!CH344</f>
        <v>0</v>
      </c>
      <c r="Q931" s="113">
        <f>'BITÁCORA CALIDAD DE AGUA '!CK344</f>
        <v>0</v>
      </c>
      <c r="R931" s="113">
        <f>'BITÁCORA CALIDAD DE AGUA '!CN344</f>
        <v>0</v>
      </c>
      <c r="S931" s="113">
        <f>'BITÁCORA CALIDAD DE AGUA '!CQ344</f>
        <v>0</v>
      </c>
      <c r="T931" s="140"/>
      <c r="U931" s="140"/>
      <c r="V931" s="140"/>
      <c r="W931" s="113">
        <f>INDEX('Tabla datos 1'!E931:V931,MATCH(DASHBOARD!$B$96,'Tabla datos 1'!$E$1:$V$1,0))</f>
        <v>0</v>
      </c>
      <c r="X931" s="113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6" customFormat="1" ht="12.2" customHeight="1" x14ac:dyDescent="0.25">
      <c r="A932" s="79">
        <v>931</v>
      </c>
      <c r="B932" s="118">
        <f t="shared" si="14"/>
        <v>46188</v>
      </c>
      <c r="C932" s="112" t="s">
        <v>130</v>
      </c>
      <c r="D932" s="119">
        <v>3</v>
      </c>
      <c r="E932" s="122">
        <f>'BITÁCORA CALIDAD DE AGUA '!BA345</f>
        <v>0</v>
      </c>
      <c r="F932" s="122">
        <f>'BITÁCORA CALIDAD DE AGUA '!BD345</f>
        <v>0</v>
      </c>
      <c r="G932" s="122">
        <f>'BITÁCORA CALIDAD DE AGUA '!BG345</f>
        <v>0</v>
      </c>
      <c r="H932" s="122">
        <f>'BITÁCORA CALIDAD DE AGUA '!BJ345</f>
        <v>0</v>
      </c>
      <c r="I932" s="122">
        <f>'BITÁCORA CALIDAD DE AGUA '!BM345</f>
        <v>0</v>
      </c>
      <c r="J932" s="122">
        <f>'BITÁCORA CALIDAD DE AGUA '!BP345</f>
        <v>0</v>
      </c>
      <c r="K932" s="122">
        <f>'BITÁCORA CALIDAD DE AGUA '!BE1651</f>
        <v>0</v>
      </c>
      <c r="L932" s="122">
        <f>'BITÁCORA CALIDAD DE AGUA '!BV345</f>
        <v>0</v>
      </c>
      <c r="M932" s="122">
        <f>'BITÁCORA CALIDAD DE AGUA '!BY345</f>
        <v>0</v>
      </c>
      <c r="N932" s="122">
        <f>'BITÁCORA CALIDAD DE AGUA '!CB345</f>
        <v>0</v>
      </c>
      <c r="O932" s="122">
        <f>'BITÁCORA CALIDAD DE AGUA '!CE345</f>
        <v>0</v>
      </c>
      <c r="P932" s="113">
        <f>'BITÁCORA CALIDAD DE AGUA '!CH345</f>
        <v>0</v>
      </c>
      <c r="Q932" s="113">
        <f>'BITÁCORA CALIDAD DE AGUA '!CK345</f>
        <v>0</v>
      </c>
      <c r="R932" s="113">
        <f>'BITÁCORA CALIDAD DE AGUA '!CN345</f>
        <v>0</v>
      </c>
      <c r="S932" s="113">
        <f>'BITÁCORA CALIDAD DE AGUA '!CQ345</f>
        <v>0</v>
      </c>
      <c r="T932" s="140"/>
      <c r="U932" s="140"/>
      <c r="V932" s="140"/>
      <c r="W932" s="113">
        <f>INDEX('Tabla datos 1'!E932:V932,MATCH(DASHBOARD!$B$96,'Tabla datos 1'!$E$1:$V$1,0))</f>
        <v>0</v>
      </c>
      <c r="X932" s="113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6" customFormat="1" ht="12.2" customHeight="1" x14ac:dyDescent="0.25">
      <c r="A933" s="79">
        <v>932</v>
      </c>
      <c r="B933" s="118">
        <f t="shared" si="14"/>
        <v>46188</v>
      </c>
      <c r="C933" s="112" t="s">
        <v>131</v>
      </c>
      <c r="D933" s="119">
        <v>3</v>
      </c>
      <c r="E933" s="122">
        <f>'BITÁCORA CALIDAD DE AGUA '!BA346</f>
        <v>0</v>
      </c>
      <c r="F933" s="122">
        <f>'BITÁCORA CALIDAD DE AGUA '!BD346</f>
        <v>0</v>
      </c>
      <c r="G933" s="122">
        <f>'BITÁCORA CALIDAD DE AGUA '!BG346</f>
        <v>0</v>
      </c>
      <c r="H933" s="122">
        <f>'BITÁCORA CALIDAD DE AGUA '!BJ346</f>
        <v>0</v>
      </c>
      <c r="I933" s="122">
        <f>'BITÁCORA CALIDAD DE AGUA '!BM346</f>
        <v>0</v>
      </c>
      <c r="J933" s="122">
        <f>'BITÁCORA CALIDAD DE AGUA '!BP346</f>
        <v>0</v>
      </c>
      <c r="K933" s="122">
        <f>'BITÁCORA CALIDAD DE AGUA '!BE1652</f>
        <v>0</v>
      </c>
      <c r="L933" s="122">
        <f>'BITÁCORA CALIDAD DE AGUA '!BV346</f>
        <v>0</v>
      </c>
      <c r="M933" s="122">
        <f>'BITÁCORA CALIDAD DE AGUA '!BY346</f>
        <v>0</v>
      </c>
      <c r="N933" s="122">
        <f>'BITÁCORA CALIDAD DE AGUA '!CB346</f>
        <v>0</v>
      </c>
      <c r="O933" s="122">
        <f>'BITÁCORA CALIDAD DE AGUA '!CE346</f>
        <v>0</v>
      </c>
      <c r="P933" s="113">
        <f>'BITÁCORA CALIDAD DE AGUA '!CH346</f>
        <v>0</v>
      </c>
      <c r="Q933" s="113">
        <f>'BITÁCORA CALIDAD DE AGUA '!CK346</f>
        <v>0</v>
      </c>
      <c r="R933" s="113">
        <f>'BITÁCORA CALIDAD DE AGUA '!CN346</f>
        <v>0</v>
      </c>
      <c r="S933" s="113">
        <f>'BITÁCORA CALIDAD DE AGUA '!CQ346</f>
        <v>0</v>
      </c>
      <c r="T933" s="140"/>
      <c r="U933" s="140"/>
      <c r="V933" s="140"/>
      <c r="W933" s="113">
        <f>INDEX('Tabla datos 1'!E933:V933,MATCH(DASHBOARD!$B$96,'Tabla datos 1'!$E$1:$V$1,0))</f>
        <v>0</v>
      </c>
      <c r="X933" s="113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6" customFormat="1" ht="12.2" customHeight="1" x14ac:dyDescent="0.25">
      <c r="A934" s="79">
        <v>933</v>
      </c>
      <c r="B934" s="118">
        <f t="shared" si="14"/>
        <v>46188</v>
      </c>
      <c r="C934" s="112" t="s">
        <v>132</v>
      </c>
      <c r="D934" s="119">
        <v>3</v>
      </c>
      <c r="E934" s="122">
        <f>'BITÁCORA CALIDAD DE AGUA '!BA347</f>
        <v>0</v>
      </c>
      <c r="F934" s="122">
        <f>'BITÁCORA CALIDAD DE AGUA '!BD347</f>
        <v>0</v>
      </c>
      <c r="G934" s="122">
        <f>'BITÁCORA CALIDAD DE AGUA '!BG347</f>
        <v>0</v>
      </c>
      <c r="H934" s="122">
        <f>'BITÁCORA CALIDAD DE AGUA '!BJ347</f>
        <v>0</v>
      </c>
      <c r="I934" s="122">
        <f>'BITÁCORA CALIDAD DE AGUA '!BM347</f>
        <v>0</v>
      </c>
      <c r="J934" s="122">
        <f>'BITÁCORA CALIDAD DE AGUA '!BP347</f>
        <v>0</v>
      </c>
      <c r="K934" s="122">
        <f>'BITÁCORA CALIDAD DE AGUA '!BE1653</f>
        <v>0</v>
      </c>
      <c r="L934" s="122">
        <f>'BITÁCORA CALIDAD DE AGUA '!BV347</f>
        <v>0</v>
      </c>
      <c r="M934" s="122">
        <f>'BITÁCORA CALIDAD DE AGUA '!BY347</f>
        <v>0</v>
      </c>
      <c r="N934" s="122">
        <f>'BITÁCORA CALIDAD DE AGUA '!CB347</f>
        <v>0</v>
      </c>
      <c r="O934" s="122">
        <f>'BITÁCORA CALIDAD DE AGUA '!CE347</f>
        <v>0</v>
      </c>
      <c r="P934" s="113">
        <f>'BITÁCORA CALIDAD DE AGUA '!CH347</f>
        <v>0</v>
      </c>
      <c r="Q934" s="113">
        <f>'BITÁCORA CALIDAD DE AGUA '!CK347</f>
        <v>0</v>
      </c>
      <c r="R934" s="113">
        <f>'BITÁCORA CALIDAD DE AGUA '!CN347</f>
        <v>0</v>
      </c>
      <c r="S934" s="113">
        <f>'BITÁCORA CALIDAD DE AGUA '!CQ347</f>
        <v>0</v>
      </c>
      <c r="T934" s="140"/>
      <c r="U934" s="140"/>
      <c r="V934" s="140"/>
      <c r="W934" s="113">
        <f>INDEX('Tabla datos 1'!E934:V934,MATCH(DASHBOARD!$B$96,'Tabla datos 1'!$E$1:$V$1,0))</f>
        <v>0</v>
      </c>
      <c r="X934" s="113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6" customFormat="1" ht="12.2" customHeight="1" x14ac:dyDescent="0.25">
      <c r="A935" s="79">
        <v>934</v>
      </c>
      <c r="B935" s="118">
        <f t="shared" si="14"/>
        <v>46188</v>
      </c>
      <c r="C935" s="112" t="s">
        <v>133</v>
      </c>
      <c r="D935" s="119">
        <v>3</v>
      </c>
      <c r="E935" s="122">
        <f>'BITÁCORA CALIDAD DE AGUA '!BA348</f>
        <v>0</v>
      </c>
      <c r="F935" s="122">
        <f>'BITÁCORA CALIDAD DE AGUA '!BD348</f>
        <v>0</v>
      </c>
      <c r="G935" s="122">
        <f>'BITÁCORA CALIDAD DE AGUA '!BG348</f>
        <v>0</v>
      </c>
      <c r="H935" s="122">
        <f>'BITÁCORA CALIDAD DE AGUA '!BJ348</f>
        <v>0</v>
      </c>
      <c r="I935" s="122">
        <f>'BITÁCORA CALIDAD DE AGUA '!BM348</f>
        <v>0</v>
      </c>
      <c r="J935" s="122">
        <f>'BITÁCORA CALIDAD DE AGUA '!BP348</f>
        <v>0</v>
      </c>
      <c r="K935" s="122">
        <f>'BITÁCORA CALIDAD DE AGUA '!BE1654</f>
        <v>0</v>
      </c>
      <c r="L935" s="122">
        <f>'BITÁCORA CALIDAD DE AGUA '!BV348</f>
        <v>0</v>
      </c>
      <c r="M935" s="122">
        <f>'BITÁCORA CALIDAD DE AGUA '!BY348</f>
        <v>0</v>
      </c>
      <c r="N935" s="122">
        <f>'BITÁCORA CALIDAD DE AGUA '!CB348</f>
        <v>0</v>
      </c>
      <c r="O935" s="122">
        <f>'BITÁCORA CALIDAD DE AGUA '!CE348</f>
        <v>0</v>
      </c>
      <c r="P935" s="113">
        <f>'BITÁCORA CALIDAD DE AGUA '!CH348</f>
        <v>0</v>
      </c>
      <c r="Q935" s="113">
        <f>'BITÁCORA CALIDAD DE AGUA '!CK348</f>
        <v>0</v>
      </c>
      <c r="R935" s="113">
        <f>'BITÁCORA CALIDAD DE AGUA '!CN348</f>
        <v>0</v>
      </c>
      <c r="S935" s="113">
        <f>'BITÁCORA CALIDAD DE AGUA '!CQ348</f>
        <v>0</v>
      </c>
      <c r="T935" s="140"/>
      <c r="U935" s="140"/>
      <c r="V935" s="140"/>
      <c r="W935" s="113">
        <f>INDEX('Tabla datos 1'!E935:V935,MATCH(DASHBOARD!$B$96,'Tabla datos 1'!$E$1:$V$1,0))</f>
        <v>0</v>
      </c>
      <c r="X935" s="113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6" customFormat="1" ht="12.2" customHeight="1" x14ac:dyDescent="0.25">
      <c r="A936" s="79">
        <v>935</v>
      </c>
      <c r="B936" s="118">
        <f t="shared" si="14"/>
        <v>46188</v>
      </c>
      <c r="C936" s="112" t="s">
        <v>134</v>
      </c>
      <c r="D936" s="119">
        <v>3</v>
      </c>
      <c r="E936" s="122">
        <f>'BITÁCORA CALIDAD DE AGUA '!BA349</f>
        <v>0</v>
      </c>
      <c r="F936" s="122">
        <f>'BITÁCORA CALIDAD DE AGUA '!BD349</f>
        <v>0</v>
      </c>
      <c r="G936" s="122">
        <f>'BITÁCORA CALIDAD DE AGUA '!BG349</f>
        <v>0</v>
      </c>
      <c r="H936" s="122">
        <f>'BITÁCORA CALIDAD DE AGUA '!BJ349</f>
        <v>0</v>
      </c>
      <c r="I936" s="122">
        <f>'BITÁCORA CALIDAD DE AGUA '!BM349</f>
        <v>0</v>
      </c>
      <c r="J936" s="122">
        <f>'BITÁCORA CALIDAD DE AGUA '!BP349</f>
        <v>0</v>
      </c>
      <c r="K936" s="122">
        <f>'BITÁCORA CALIDAD DE AGUA '!BE1655</f>
        <v>0</v>
      </c>
      <c r="L936" s="122">
        <f>'BITÁCORA CALIDAD DE AGUA '!BV349</f>
        <v>0</v>
      </c>
      <c r="M936" s="122">
        <f>'BITÁCORA CALIDAD DE AGUA '!BY349</f>
        <v>0</v>
      </c>
      <c r="N936" s="122">
        <f>'BITÁCORA CALIDAD DE AGUA '!CB349</f>
        <v>0</v>
      </c>
      <c r="O936" s="122">
        <f>'BITÁCORA CALIDAD DE AGUA '!CE349</f>
        <v>0</v>
      </c>
      <c r="P936" s="113">
        <f>'BITÁCORA CALIDAD DE AGUA '!CH349</f>
        <v>0</v>
      </c>
      <c r="Q936" s="113">
        <f>'BITÁCORA CALIDAD DE AGUA '!CK349</f>
        <v>0</v>
      </c>
      <c r="R936" s="113">
        <f>'BITÁCORA CALIDAD DE AGUA '!CN349</f>
        <v>0</v>
      </c>
      <c r="S936" s="113">
        <f>'BITÁCORA CALIDAD DE AGUA '!CQ349</f>
        <v>0</v>
      </c>
      <c r="T936" s="140"/>
      <c r="U936" s="140"/>
      <c r="V936" s="140"/>
      <c r="W936" s="113">
        <f>INDEX('Tabla datos 1'!E936:V936,MATCH(DASHBOARD!$B$96,'Tabla datos 1'!$E$1:$V$1,0))</f>
        <v>0</v>
      </c>
      <c r="X936" s="113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6" customFormat="1" ht="12.2" customHeight="1" x14ac:dyDescent="0.25">
      <c r="A937" s="79">
        <v>936</v>
      </c>
      <c r="B937" s="118">
        <f t="shared" si="14"/>
        <v>46188</v>
      </c>
      <c r="C937" s="112" t="s">
        <v>135</v>
      </c>
      <c r="D937" s="119">
        <v>3</v>
      </c>
      <c r="E937" s="122">
        <f>'BITÁCORA CALIDAD DE AGUA '!BA350</f>
        <v>0</v>
      </c>
      <c r="F937" s="122">
        <f>'BITÁCORA CALIDAD DE AGUA '!BD350</f>
        <v>0</v>
      </c>
      <c r="G937" s="122">
        <f>'BITÁCORA CALIDAD DE AGUA '!BG350</f>
        <v>0</v>
      </c>
      <c r="H937" s="122">
        <f>'BITÁCORA CALIDAD DE AGUA '!BJ350</f>
        <v>0</v>
      </c>
      <c r="I937" s="122">
        <f>'BITÁCORA CALIDAD DE AGUA '!BM350</f>
        <v>0</v>
      </c>
      <c r="J937" s="122">
        <f>'BITÁCORA CALIDAD DE AGUA '!BP350</f>
        <v>0</v>
      </c>
      <c r="K937" s="122">
        <f>'BITÁCORA CALIDAD DE AGUA '!BE1656</f>
        <v>0</v>
      </c>
      <c r="L937" s="122">
        <f>'BITÁCORA CALIDAD DE AGUA '!BV350</f>
        <v>0</v>
      </c>
      <c r="M937" s="122">
        <f>'BITÁCORA CALIDAD DE AGUA '!BY350</f>
        <v>0</v>
      </c>
      <c r="N937" s="122">
        <f>'BITÁCORA CALIDAD DE AGUA '!CB350</f>
        <v>0</v>
      </c>
      <c r="O937" s="122">
        <f>'BITÁCORA CALIDAD DE AGUA '!CE350</f>
        <v>0</v>
      </c>
      <c r="P937" s="113">
        <f>'BITÁCORA CALIDAD DE AGUA '!CH350</f>
        <v>0</v>
      </c>
      <c r="Q937" s="113">
        <f>'BITÁCORA CALIDAD DE AGUA '!CK350</f>
        <v>0</v>
      </c>
      <c r="R937" s="113">
        <f>'BITÁCORA CALIDAD DE AGUA '!CN350</f>
        <v>0</v>
      </c>
      <c r="S937" s="113">
        <f>'BITÁCORA CALIDAD DE AGUA '!CQ350</f>
        <v>0</v>
      </c>
      <c r="T937" s="140"/>
      <c r="U937" s="140"/>
      <c r="V937" s="140"/>
      <c r="W937" s="113">
        <f>INDEX('Tabla datos 1'!E937:V937,MATCH(DASHBOARD!$B$96,'Tabla datos 1'!$E$1:$V$1,0))</f>
        <v>0</v>
      </c>
      <c r="X937" s="113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6" customFormat="1" ht="12.2" customHeight="1" x14ac:dyDescent="0.25">
      <c r="A938" s="79">
        <v>937</v>
      </c>
      <c r="B938" s="118">
        <f t="shared" si="14"/>
        <v>46188</v>
      </c>
      <c r="C938" s="112" t="s">
        <v>136</v>
      </c>
      <c r="D938" s="119">
        <v>3</v>
      </c>
      <c r="E938" s="122">
        <f>'BITÁCORA CALIDAD DE AGUA '!BA351</f>
        <v>0</v>
      </c>
      <c r="F938" s="122">
        <f>'BITÁCORA CALIDAD DE AGUA '!BD351</f>
        <v>0</v>
      </c>
      <c r="G938" s="122">
        <f>'BITÁCORA CALIDAD DE AGUA '!BG351</f>
        <v>0</v>
      </c>
      <c r="H938" s="122">
        <f>'BITÁCORA CALIDAD DE AGUA '!BJ351</f>
        <v>0</v>
      </c>
      <c r="I938" s="122">
        <f>'BITÁCORA CALIDAD DE AGUA '!BM351</f>
        <v>0</v>
      </c>
      <c r="J938" s="122">
        <f>'BITÁCORA CALIDAD DE AGUA '!BP351</f>
        <v>0</v>
      </c>
      <c r="K938" s="122">
        <f>'BITÁCORA CALIDAD DE AGUA '!BE1657</f>
        <v>0</v>
      </c>
      <c r="L938" s="122">
        <f>'BITÁCORA CALIDAD DE AGUA '!BV351</f>
        <v>0</v>
      </c>
      <c r="M938" s="122">
        <f>'BITÁCORA CALIDAD DE AGUA '!BY351</f>
        <v>0</v>
      </c>
      <c r="N938" s="122">
        <f>'BITÁCORA CALIDAD DE AGUA '!CB351</f>
        <v>0</v>
      </c>
      <c r="O938" s="122">
        <f>'BITÁCORA CALIDAD DE AGUA '!CE351</f>
        <v>0</v>
      </c>
      <c r="P938" s="113">
        <f>'BITÁCORA CALIDAD DE AGUA '!CH351</f>
        <v>0</v>
      </c>
      <c r="Q938" s="113">
        <f>'BITÁCORA CALIDAD DE AGUA '!CK351</f>
        <v>0</v>
      </c>
      <c r="R938" s="113">
        <f>'BITÁCORA CALIDAD DE AGUA '!CN351</f>
        <v>0</v>
      </c>
      <c r="S938" s="113">
        <f>'BITÁCORA CALIDAD DE AGUA '!CQ351</f>
        <v>0</v>
      </c>
      <c r="T938" s="140"/>
      <c r="U938" s="140"/>
      <c r="V938" s="140"/>
      <c r="W938" s="113">
        <f>INDEX('Tabla datos 1'!E938:V938,MATCH(DASHBOARD!$B$96,'Tabla datos 1'!$E$1:$V$1,0))</f>
        <v>0</v>
      </c>
      <c r="X938" s="113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6" customFormat="1" ht="12.2" customHeight="1" x14ac:dyDescent="0.25">
      <c r="A939" s="79">
        <v>938</v>
      </c>
      <c r="B939" s="118">
        <f t="shared" si="14"/>
        <v>46188</v>
      </c>
      <c r="C939" s="112" t="s">
        <v>137</v>
      </c>
      <c r="D939" s="119">
        <v>3</v>
      </c>
      <c r="E939" s="122">
        <f>'BITÁCORA CALIDAD DE AGUA '!BA352</f>
        <v>0</v>
      </c>
      <c r="F939" s="122">
        <f>'BITÁCORA CALIDAD DE AGUA '!BD352</f>
        <v>0</v>
      </c>
      <c r="G939" s="122">
        <f>'BITÁCORA CALIDAD DE AGUA '!BG352</f>
        <v>0</v>
      </c>
      <c r="H939" s="122">
        <f>'BITÁCORA CALIDAD DE AGUA '!BJ352</f>
        <v>0</v>
      </c>
      <c r="I939" s="122">
        <f>'BITÁCORA CALIDAD DE AGUA '!BM352</f>
        <v>0</v>
      </c>
      <c r="J939" s="122">
        <f>'BITÁCORA CALIDAD DE AGUA '!BP352</f>
        <v>0</v>
      </c>
      <c r="K939" s="122">
        <f>'BITÁCORA CALIDAD DE AGUA '!BE1658</f>
        <v>0</v>
      </c>
      <c r="L939" s="122">
        <f>'BITÁCORA CALIDAD DE AGUA '!BV352</f>
        <v>0</v>
      </c>
      <c r="M939" s="122">
        <f>'BITÁCORA CALIDAD DE AGUA '!BY352</f>
        <v>0</v>
      </c>
      <c r="N939" s="122">
        <f>'BITÁCORA CALIDAD DE AGUA '!CB352</f>
        <v>0</v>
      </c>
      <c r="O939" s="122">
        <f>'BITÁCORA CALIDAD DE AGUA '!CE352</f>
        <v>0</v>
      </c>
      <c r="P939" s="113">
        <f>'BITÁCORA CALIDAD DE AGUA '!CH352</f>
        <v>0</v>
      </c>
      <c r="Q939" s="113">
        <f>'BITÁCORA CALIDAD DE AGUA '!CK352</f>
        <v>0</v>
      </c>
      <c r="R939" s="113">
        <f>'BITÁCORA CALIDAD DE AGUA '!CN352</f>
        <v>0</v>
      </c>
      <c r="S939" s="113">
        <f>'BITÁCORA CALIDAD DE AGUA '!CQ352</f>
        <v>0</v>
      </c>
      <c r="T939" s="140"/>
      <c r="U939" s="140"/>
      <c r="V939" s="140"/>
      <c r="W939" s="113">
        <f>INDEX('Tabla datos 1'!E939:V939,MATCH(DASHBOARD!$B$96,'Tabla datos 1'!$E$1:$V$1,0))</f>
        <v>0</v>
      </c>
      <c r="X939" s="113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6" customFormat="1" ht="12.2" customHeight="1" x14ac:dyDescent="0.25">
      <c r="A940" s="79">
        <v>939</v>
      </c>
      <c r="B940" s="118">
        <f t="shared" si="14"/>
        <v>46188</v>
      </c>
      <c r="C940" s="112" t="s">
        <v>138</v>
      </c>
      <c r="D940" s="119">
        <v>3</v>
      </c>
      <c r="E940" s="122">
        <f>'BITÁCORA CALIDAD DE AGUA '!BA353</f>
        <v>0</v>
      </c>
      <c r="F940" s="122">
        <f>'BITÁCORA CALIDAD DE AGUA '!BD353</f>
        <v>0</v>
      </c>
      <c r="G940" s="122">
        <f>'BITÁCORA CALIDAD DE AGUA '!BG353</f>
        <v>0</v>
      </c>
      <c r="H940" s="122">
        <f>'BITÁCORA CALIDAD DE AGUA '!BJ353</f>
        <v>0</v>
      </c>
      <c r="I940" s="122">
        <f>'BITÁCORA CALIDAD DE AGUA '!BM353</f>
        <v>0</v>
      </c>
      <c r="J940" s="122">
        <f>'BITÁCORA CALIDAD DE AGUA '!BP353</f>
        <v>0</v>
      </c>
      <c r="K940" s="122">
        <f>'BITÁCORA CALIDAD DE AGUA '!BE1659</f>
        <v>0</v>
      </c>
      <c r="L940" s="122">
        <f>'BITÁCORA CALIDAD DE AGUA '!BV353</f>
        <v>0</v>
      </c>
      <c r="M940" s="122">
        <f>'BITÁCORA CALIDAD DE AGUA '!BY353</f>
        <v>0</v>
      </c>
      <c r="N940" s="122">
        <f>'BITÁCORA CALIDAD DE AGUA '!CB353</f>
        <v>0</v>
      </c>
      <c r="O940" s="122">
        <f>'BITÁCORA CALIDAD DE AGUA '!CE353</f>
        <v>0</v>
      </c>
      <c r="P940" s="113">
        <f>'BITÁCORA CALIDAD DE AGUA '!CH353</f>
        <v>0</v>
      </c>
      <c r="Q940" s="113">
        <f>'BITÁCORA CALIDAD DE AGUA '!CK353</f>
        <v>0</v>
      </c>
      <c r="R940" s="113">
        <f>'BITÁCORA CALIDAD DE AGUA '!CN353</f>
        <v>0</v>
      </c>
      <c r="S940" s="113">
        <f>'BITÁCORA CALIDAD DE AGUA '!CQ353</f>
        <v>0</v>
      </c>
      <c r="T940" s="140"/>
      <c r="U940" s="140"/>
      <c r="V940" s="140"/>
      <c r="W940" s="113">
        <f>INDEX('Tabla datos 1'!E940:V940,MATCH(DASHBOARD!$B$96,'Tabla datos 1'!$E$1:$V$1,0))</f>
        <v>0</v>
      </c>
      <c r="X940" s="113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6" customFormat="1" ht="12.2" customHeight="1" x14ac:dyDescent="0.25">
      <c r="A941" s="79">
        <v>940</v>
      </c>
      <c r="B941" s="118">
        <f t="shared" si="14"/>
        <v>46188</v>
      </c>
      <c r="C941" s="112" t="s">
        <v>139</v>
      </c>
      <c r="D941" s="119">
        <v>3</v>
      </c>
      <c r="E941" s="122">
        <f>'BITÁCORA CALIDAD DE AGUA '!BA354</f>
        <v>0</v>
      </c>
      <c r="F941" s="122">
        <f>'BITÁCORA CALIDAD DE AGUA '!BD354</f>
        <v>0</v>
      </c>
      <c r="G941" s="122">
        <f>'BITÁCORA CALIDAD DE AGUA '!BG354</f>
        <v>0</v>
      </c>
      <c r="H941" s="122">
        <f>'BITÁCORA CALIDAD DE AGUA '!BJ354</f>
        <v>0</v>
      </c>
      <c r="I941" s="122">
        <f>'BITÁCORA CALIDAD DE AGUA '!BM354</f>
        <v>0</v>
      </c>
      <c r="J941" s="122">
        <f>'BITÁCORA CALIDAD DE AGUA '!BP354</f>
        <v>0</v>
      </c>
      <c r="K941" s="122">
        <f>'BITÁCORA CALIDAD DE AGUA '!BE1660</f>
        <v>0</v>
      </c>
      <c r="L941" s="122">
        <f>'BITÁCORA CALIDAD DE AGUA '!BV354</f>
        <v>0</v>
      </c>
      <c r="M941" s="122">
        <f>'BITÁCORA CALIDAD DE AGUA '!BY354</f>
        <v>0</v>
      </c>
      <c r="N941" s="122">
        <f>'BITÁCORA CALIDAD DE AGUA '!CB354</f>
        <v>0</v>
      </c>
      <c r="O941" s="122">
        <f>'BITÁCORA CALIDAD DE AGUA '!CE354</f>
        <v>0</v>
      </c>
      <c r="P941" s="113">
        <f>'BITÁCORA CALIDAD DE AGUA '!CH354</f>
        <v>0</v>
      </c>
      <c r="Q941" s="113">
        <f>'BITÁCORA CALIDAD DE AGUA '!CK354</f>
        <v>0</v>
      </c>
      <c r="R941" s="113">
        <f>'BITÁCORA CALIDAD DE AGUA '!CN354</f>
        <v>0</v>
      </c>
      <c r="S941" s="113">
        <f>'BITÁCORA CALIDAD DE AGUA '!CQ354</f>
        <v>0</v>
      </c>
      <c r="T941" s="140"/>
      <c r="U941" s="140"/>
      <c r="V941" s="140"/>
      <c r="W941" s="113">
        <f>INDEX('Tabla datos 1'!E941:V941,MATCH(DASHBOARD!$B$96,'Tabla datos 1'!$E$1:$V$1,0))</f>
        <v>0</v>
      </c>
      <c r="X941" s="113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6" customFormat="1" x14ac:dyDescent="0.25">
      <c r="A942" s="79">
        <v>941</v>
      </c>
      <c r="B942" s="118">
        <f t="shared" si="14"/>
        <v>46188</v>
      </c>
      <c r="C942" s="112" t="s">
        <v>140</v>
      </c>
      <c r="D942" s="119">
        <v>3</v>
      </c>
      <c r="E942" s="122">
        <f>'BITÁCORA CALIDAD DE AGUA '!BA355</f>
        <v>0</v>
      </c>
      <c r="F942" s="122">
        <f>'BITÁCORA CALIDAD DE AGUA '!BD355</f>
        <v>0</v>
      </c>
      <c r="G942" s="122">
        <f>'BITÁCORA CALIDAD DE AGUA '!BG355</f>
        <v>0</v>
      </c>
      <c r="H942" s="122">
        <f>'BITÁCORA CALIDAD DE AGUA '!BJ355</f>
        <v>0</v>
      </c>
      <c r="I942" s="122">
        <f>'BITÁCORA CALIDAD DE AGUA '!BM355</f>
        <v>0</v>
      </c>
      <c r="J942" s="122">
        <f>'BITÁCORA CALIDAD DE AGUA '!BP355</f>
        <v>0</v>
      </c>
      <c r="K942" s="122">
        <f>'BITÁCORA CALIDAD DE AGUA '!BE1661</f>
        <v>0</v>
      </c>
      <c r="L942" s="122">
        <f>'BITÁCORA CALIDAD DE AGUA '!BV355</f>
        <v>0</v>
      </c>
      <c r="M942" s="122">
        <f>'BITÁCORA CALIDAD DE AGUA '!BY355</f>
        <v>0</v>
      </c>
      <c r="N942" s="122">
        <f>'BITÁCORA CALIDAD DE AGUA '!CB355</f>
        <v>0</v>
      </c>
      <c r="O942" s="122">
        <f>'BITÁCORA CALIDAD DE AGUA '!CE355</f>
        <v>0</v>
      </c>
      <c r="P942" s="113">
        <f>'BITÁCORA CALIDAD DE AGUA '!CH355</f>
        <v>0</v>
      </c>
      <c r="Q942" s="113">
        <f>'BITÁCORA CALIDAD DE AGUA '!CK355</f>
        <v>0</v>
      </c>
      <c r="R942" s="113">
        <f>'BITÁCORA CALIDAD DE AGUA '!CN355</f>
        <v>0</v>
      </c>
      <c r="S942" s="113">
        <f>'BITÁCORA CALIDAD DE AGUA '!CQ355</f>
        <v>0</v>
      </c>
      <c r="T942" s="140"/>
      <c r="U942" s="140"/>
      <c r="V942" s="140"/>
      <c r="W942" s="113">
        <f>INDEX('Tabla datos 1'!E942:V942,MATCH(DASHBOARD!$B$96,'Tabla datos 1'!$E$1:$V$1,0))</f>
        <v>0</v>
      </c>
      <c r="X942" s="113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6" customFormat="1" x14ac:dyDescent="0.25">
      <c r="A943" s="79">
        <v>942</v>
      </c>
      <c r="B943" s="118">
        <f t="shared" si="14"/>
        <v>46188</v>
      </c>
      <c r="C943" s="112" t="s">
        <v>141</v>
      </c>
      <c r="D943" s="119">
        <v>3</v>
      </c>
      <c r="E943" s="122">
        <f>'BITÁCORA CALIDAD DE AGUA '!BA356</f>
        <v>0</v>
      </c>
      <c r="F943" s="122">
        <f>'BITÁCORA CALIDAD DE AGUA '!BD356</f>
        <v>0</v>
      </c>
      <c r="G943" s="122">
        <f>'BITÁCORA CALIDAD DE AGUA '!BG356</f>
        <v>0</v>
      </c>
      <c r="H943" s="122">
        <f>'BITÁCORA CALIDAD DE AGUA '!BJ356</f>
        <v>0</v>
      </c>
      <c r="I943" s="122">
        <f>'BITÁCORA CALIDAD DE AGUA '!BM356</f>
        <v>0</v>
      </c>
      <c r="J943" s="122">
        <f>'BITÁCORA CALIDAD DE AGUA '!BP356</f>
        <v>0</v>
      </c>
      <c r="K943" s="122">
        <f>'BITÁCORA CALIDAD DE AGUA '!BE1662</f>
        <v>0</v>
      </c>
      <c r="L943" s="122">
        <f>'BITÁCORA CALIDAD DE AGUA '!BV356</f>
        <v>0</v>
      </c>
      <c r="M943" s="122">
        <f>'BITÁCORA CALIDAD DE AGUA '!BY356</f>
        <v>0</v>
      </c>
      <c r="N943" s="122">
        <f>'BITÁCORA CALIDAD DE AGUA '!CB356</f>
        <v>0</v>
      </c>
      <c r="O943" s="122">
        <f>'BITÁCORA CALIDAD DE AGUA '!CE356</f>
        <v>0</v>
      </c>
      <c r="P943" s="113">
        <f>'BITÁCORA CALIDAD DE AGUA '!CH356</f>
        <v>0</v>
      </c>
      <c r="Q943" s="113">
        <f>'BITÁCORA CALIDAD DE AGUA '!CK356</f>
        <v>0</v>
      </c>
      <c r="R943" s="113">
        <f>'BITÁCORA CALIDAD DE AGUA '!CN356</f>
        <v>0</v>
      </c>
      <c r="S943" s="113">
        <f>'BITÁCORA CALIDAD DE AGUA '!CQ356</f>
        <v>0</v>
      </c>
      <c r="T943" s="140"/>
      <c r="U943" s="140"/>
      <c r="V943" s="140"/>
      <c r="W943" s="113">
        <f>INDEX('Tabla datos 1'!E943:V943,MATCH(DASHBOARD!$B$96,'Tabla datos 1'!$E$1:$V$1,0))</f>
        <v>0</v>
      </c>
      <c r="X943" s="113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6" customFormat="1" x14ac:dyDescent="0.25">
      <c r="A944" s="79">
        <v>943</v>
      </c>
      <c r="B944" s="118">
        <f t="shared" si="14"/>
        <v>46188</v>
      </c>
      <c r="C944" s="112" t="s">
        <v>142</v>
      </c>
      <c r="D944" s="119">
        <v>3</v>
      </c>
      <c r="E944" s="122">
        <f>'BITÁCORA CALIDAD DE AGUA '!BA357</f>
        <v>0</v>
      </c>
      <c r="F944" s="122">
        <f>'BITÁCORA CALIDAD DE AGUA '!BD357</f>
        <v>0</v>
      </c>
      <c r="G944" s="122">
        <f>'BITÁCORA CALIDAD DE AGUA '!BG357</f>
        <v>0</v>
      </c>
      <c r="H944" s="122">
        <f>'BITÁCORA CALIDAD DE AGUA '!BJ357</f>
        <v>0</v>
      </c>
      <c r="I944" s="122">
        <f>'BITÁCORA CALIDAD DE AGUA '!BM357</f>
        <v>0</v>
      </c>
      <c r="J944" s="122">
        <f>'BITÁCORA CALIDAD DE AGUA '!BP357</f>
        <v>0</v>
      </c>
      <c r="K944" s="122">
        <f>'BITÁCORA CALIDAD DE AGUA '!BE1663</f>
        <v>0</v>
      </c>
      <c r="L944" s="122">
        <f>'BITÁCORA CALIDAD DE AGUA '!BV357</f>
        <v>0</v>
      </c>
      <c r="M944" s="122">
        <f>'BITÁCORA CALIDAD DE AGUA '!BY357</f>
        <v>0</v>
      </c>
      <c r="N944" s="122">
        <f>'BITÁCORA CALIDAD DE AGUA '!CB357</f>
        <v>0</v>
      </c>
      <c r="O944" s="122">
        <f>'BITÁCORA CALIDAD DE AGUA '!CE357</f>
        <v>0</v>
      </c>
      <c r="P944" s="113">
        <f>'BITÁCORA CALIDAD DE AGUA '!CH357</f>
        <v>0</v>
      </c>
      <c r="Q944" s="113">
        <f>'BITÁCORA CALIDAD DE AGUA '!CK357</f>
        <v>0</v>
      </c>
      <c r="R944" s="113">
        <f>'BITÁCORA CALIDAD DE AGUA '!CN357</f>
        <v>0</v>
      </c>
      <c r="S944" s="113">
        <f>'BITÁCORA CALIDAD DE AGUA '!CQ357</f>
        <v>0</v>
      </c>
      <c r="T944" s="140"/>
      <c r="U944" s="140"/>
      <c r="V944" s="140"/>
      <c r="W944" s="113">
        <f>INDEX('Tabla datos 1'!E944:V944,MATCH(DASHBOARD!$B$96,'Tabla datos 1'!$E$1:$V$1,0))</f>
        <v>0</v>
      </c>
      <c r="X944" s="113">
        <f>INDEX('Tabla datos 1'!E944:V944,MATCH(DASHBOARD!$B$275,'Tabla datos 1'!$E$1:$V$1,0))</f>
        <v>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6" customFormat="1" x14ac:dyDescent="0.25">
      <c r="A945" s="79">
        <v>944</v>
      </c>
      <c r="B945" s="118">
        <f t="shared" si="14"/>
        <v>46188</v>
      </c>
      <c r="C945" s="112" t="s">
        <v>143</v>
      </c>
      <c r="D945" s="119">
        <v>3</v>
      </c>
      <c r="E945" s="122">
        <f>'BITÁCORA CALIDAD DE AGUA '!BA358</f>
        <v>0</v>
      </c>
      <c r="F945" s="122">
        <f>'BITÁCORA CALIDAD DE AGUA '!BD358</f>
        <v>0</v>
      </c>
      <c r="G945" s="122">
        <f>'BITÁCORA CALIDAD DE AGUA '!BG358</f>
        <v>0</v>
      </c>
      <c r="H945" s="122">
        <f>'BITÁCORA CALIDAD DE AGUA '!BJ358</f>
        <v>0</v>
      </c>
      <c r="I945" s="122">
        <f>'BITÁCORA CALIDAD DE AGUA '!BM358</f>
        <v>0</v>
      </c>
      <c r="J945" s="122">
        <f>'BITÁCORA CALIDAD DE AGUA '!BP358</f>
        <v>0</v>
      </c>
      <c r="K945" s="122">
        <f>'BITÁCORA CALIDAD DE AGUA '!BE1664</f>
        <v>0</v>
      </c>
      <c r="L945" s="122">
        <f>'BITÁCORA CALIDAD DE AGUA '!BV358</f>
        <v>0</v>
      </c>
      <c r="M945" s="122">
        <f>'BITÁCORA CALIDAD DE AGUA '!BY358</f>
        <v>0</v>
      </c>
      <c r="N945" s="122">
        <f>'BITÁCORA CALIDAD DE AGUA '!CB358</f>
        <v>0</v>
      </c>
      <c r="O945" s="122">
        <f>'BITÁCORA CALIDAD DE AGUA '!CE358</f>
        <v>0</v>
      </c>
      <c r="P945" s="113">
        <f>'BITÁCORA CALIDAD DE AGUA '!CH358</f>
        <v>0</v>
      </c>
      <c r="Q945" s="113">
        <f>'BITÁCORA CALIDAD DE AGUA '!CK358</f>
        <v>0</v>
      </c>
      <c r="R945" s="113">
        <f>'BITÁCORA CALIDAD DE AGUA '!CN358</f>
        <v>0</v>
      </c>
      <c r="S945" s="113">
        <f>'BITÁCORA CALIDAD DE AGUA '!CQ358</f>
        <v>0</v>
      </c>
      <c r="T945" s="140"/>
      <c r="U945" s="140"/>
      <c r="V945" s="140"/>
      <c r="W945" s="113">
        <f>INDEX('Tabla datos 1'!E945:V945,MATCH(DASHBOARD!$B$96,'Tabla datos 1'!$E$1:$V$1,0))</f>
        <v>0</v>
      </c>
      <c r="X945" s="113">
        <f>INDEX('Tabla datos 1'!E945:V945,MATCH(DASHBOARD!$B$275,'Tabla datos 1'!$E$1:$V$1,0))</f>
        <v>0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5" customFormat="1" ht="15.75" thickBot="1" x14ac:dyDescent="0.3">
      <c r="A946" s="79">
        <v>945</v>
      </c>
      <c r="B946" s="118">
        <f t="shared" si="14"/>
        <v>46188</v>
      </c>
      <c r="C946" s="123" t="s">
        <v>144</v>
      </c>
      <c r="D946" s="124">
        <v>3</v>
      </c>
      <c r="E946" s="126">
        <f>'BITÁCORA CALIDAD DE AGUA '!BA359</f>
        <v>0</v>
      </c>
      <c r="F946" s="126">
        <f>'BITÁCORA CALIDAD DE AGUA '!BD359</f>
        <v>0</v>
      </c>
      <c r="G946" s="126">
        <f>'BITÁCORA CALIDAD DE AGUA '!BG359</f>
        <v>0</v>
      </c>
      <c r="H946" s="126">
        <f>'BITÁCORA CALIDAD DE AGUA '!BJ359</f>
        <v>0</v>
      </c>
      <c r="I946" s="126">
        <f>'BITÁCORA CALIDAD DE AGUA '!BM359</f>
        <v>0</v>
      </c>
      <c r="J946" s="126">
        <f>'BITÁCORA CALIDAD DE AGUA '!BP359</f>
        <v>0</v>
      </c>
      <c r="K946" s="126">
        <f>'BITÁCORA CALIDAD DE AGUA '!BE1665</f>
        <v>0</v>
      </c>
      <c r="L946" s="126">
        <f>'BITÁCORA CALIDAD DE AGUA '!BV359</f>
        <v>0</v>
      </c>
      <c r="M946" s="126">
        <f>'BITÁCORA CALIDAD DE AGUA '!BY359</f>
        <v>0</v>
      </c>
      <c r="N946" s="126">
        <f>'BITÁCORA CALIDAD DE AGUA '!CB359</f>
        <v>0</v>
      </c>
      <c r="O946" s="126">
        <f>'BITÁCORA CALIDAD DE AGUA '!CE359</f>
        <v>0</v>
      </c>
      <c r="P946" s="114">
        <f>'BITÁCORA CALIDAD DE AGUA '!CH359</f>
        <v>0</v>
      </c>
      <c r="Q946" s="114">
        <f>'BITÁCORA CALIDAD DE AGUA '!CK359</f>
        <v>0</v>
      </c>
      <c r="R946" s="114">
        <f>'BITÁCORA CALIDAD DE AGUA '!CN359</f>
        <v>0</v>
      </c>
      <c r="S946" s="114">
        <f>'BITÁCORA CALIDAD DE AGUA '!CQ359</f>
        <v>0</v>
      </c>
      <c r="T946" s="141"/>
      <c r="U946" s="141"/>
      <c r="V946" s="141"/>
      <c r="W946" s="114">
        <f>INDEX('Tabla datos 1'!E946:V946,MATCH(DASHBOARD!$B$96,'Tabla datos 1'!$E$1:$V$1,0))</f>
        <v>0</v>
      </c>
      <c r="X946" s="114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79" customFormat="1" ht="12.2" customHeight="1" x14ac:dyDescent="0.25">
      <c r="A947" s="79">
        <v>946</v>
      </c>
      <c r="B947" s="75">
        <f>+B946+1</f>
        <v>46189</v>
      </c>
      <c r="C947" s="76" t="s">
        <v>125</v>
      </c>
      <c r="D947" s="77">
        <v>1</v>
      </c>
      <c r="E947" s="78">
        <f>'BITÁCORA CALIDAD DE AGUA '!AY363</f>
        <v>0</v>
      </c>
      <c r="F947" s="78">
        <f>'BITÁCORA CALIDAD DE AGUA '!BB363</f>
        <v>0</v>
      </c>
      <c r="G947" s="78">
        <f>'BITÁCORA CALIDAD DE AGUA '!BE363</f>
        <v>0</v>
      </c>
      <c r="H947" s="78">
        <f>'BITÁCORA CALIDAD DE AGUA '!BH363</f>
        <v>0</v>
      </c>
      <c r="I947" s="78">
        <f>'BITÁCORA CALIDAD DE AGUA '!BK363</f>
        <v>0</v>
      </c>
      <c r="J947" s="78">
        <f>'BITÁCORA CALIDAD DE AGUA '!BN363</f>
        <v>0</v>
      </c>
      <c r="K947" s="78">
        <f>'BITÁCORA CALIDAD DE AGUA '!BQ363</f>
        <v>0</v>
      </c>
      <c r="L947" s="78">
        <f>'BITÁCORA CALIDAD DE AGUA '!BT363</f>
        <v>0</v>
      </c>
      <c r="M947" s="78">
        <f>'BITÁCORA CALIDAD DE AGUA '!BW363</f>
        <v>0</v>
      </c>
      <c r="N947" s="78">
        <f>'BITÁCORA CALIDAD DE AGUA '!BZ363</f>
        <v>0</v>
      </c>
      <c r="O947" s="78">
        <f>'BITÁCORA CALIDAD DE AGUA '!CC363</f>
        <v>0</v>
      </c>
      <c r="P947" s="76">
        <f>'BITÁCORA CALIDAD DE AGUA '!CF363</f>
        <v>0</v>
      </c>
      <c r="Q947" s="76">
        <f>'BITÁCORA CALIDAD DE AGUA '!CI363</f>
        <v>0</v>
      </c>
      <c r="R947" s="76">
        <f>'BITÁCORA CALIDAD DE AGUA '!CL363</f>
        <v>0</v>
      </c>
      <c r="S947" s="76">
        <f>'BITÁCORA CALIDAD DE AGUA '!CO363</f>
        <v>0</v>
      </c>
      <c r="T947" s="127"/>
      <c r="U947" s="127"/>
      <c r="V947" s="127"/>
      <c r="W947" s="76">
        <f>INDEX('Tabla datos 1'!E947:V947,MATCH(DASHBOARD!$B$96,'Tabla datos 1'!$E$1:$V$1,0))</f>
        <v>0</v>
      </c>
      <c r="X947" s="76">
        <f>INDEX('Tabla datos 1'!E947:V947,MATCH(DASHBOARD!$B$275,'Tabla datos 1'!$E$1:$V$1,0))</f>
        <v>0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79" customFormat="1" ht="12.2" customHeight="1" x14ac:dyDescent="0.25">
      <c r="A948" s="79">
        <v>947</v>
      </c>
      <c r="B948" s="80">
        <f>+B947</f>
        <v>46189</v>
      </c>
      <c r="C948" s="81" t="s">
        <v>8</v>
      </c>
      <c r="D948" s="82">
        <v>1</v>
      </c>
      <c r="E948" s="83">
        <f>'BITÁCORA CALIDAD DE AGUA '!AY364</f>
        <v>0</v>
      </c>
      <c r="F948" s="83">
        <f>'BITÁCORA CALIDAD DE AGUA '!BB364</f>
        <v>0</v>
      </c>
      <c r="G948" s="83">
        <f>'BITÁCORA CALIDAD DE AGUA '!BE364</f>
        <v>0</v>
      </c>
      <c r="H948" s="83">
        <f>'BITÁCORA CALIDAD DE AGUA '!BH364</f>
        <v>0</v>
      </c>
      <c r="I948" s="83">
        <f>'BITÁCORA CALIDAD DE AGUA '!BK364</f>
        <v>0</v>
      </c>
      <c r="J948" s="83">
        <f>'BITÁCORA CALIDAD DE AGUA '!BN364</f>
        <v>0</v>
      </c>
      <c r="K948" s="83">
        <f>'BITÁCORA CALIDAD DE AGUA '!BQ364</f>
        <v>0</v>
      </c>
      <c r="L948" s="83">
        <f>'BITÁCORA CALIDAD DE AGUA '!BT364</f>
        <v>0</v>
      </c>
      <c r="M948" s="83">
        <f>'BITÁCORA CALIDAD DE AGUA '!BW364</f>
        <v>0</v>
      </c>
      <c r="N948" s="83">
        <f>'BITÁCORA CALIDAD DE AGUA '!BZ364</f>
        <v>0</v>
      </c>
      <c r="O948" s="83">
        <f>'BITÁCORA CALIDAD DE AGUA '!CC364</f>
        <v>0</v>
      </c>
      <c r="P948" s="84">
        <f>'BITÁCORA CALIDAD DE AGUA '!CF364</f>
        <v>0</v>
      </c>
      <c r="Q948" s="84">
        <f>'BITÁCORA CALIDAD DE AGUA '!CI364</f>
        <v>0</v>
      </c>
      <c r="R948" s="84">
        <f>'BITÁCORA CALIDAD DE AGUA '!CL364</f>
        <v>0</v>
      </c>
      <c r="S948" s="84">
        <f>'BITÁCORA CALIDAD DE AGUA '!CO364</f>
        <v>0</v>
      </c>
      <c r="T948" s="128"/>
      <c r="U948" s="128"/>
      <c r="V948" s="128"/>
      <c r="W948" s="84">
        <f>INDEX('Tabla datos 1'!E948:V948,MATCH(DASHBOARD!$B$96,'Tabla datos 1'!$E$1:$V$1,0))</f>
        <v>0</v>
      </c>
      <c r="X948" s="84">
        <f>INDEX('Tabla datos 1'!E948:V948,MATCH(DASHBOARD!$B$275,'Tabla datos 1'!$E$1:$V$1,0))</f>
        <v>0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79" customFormat="1" ht="12.2" customHeight="1" x14ac:dyDescent="0.25">
      <c r="A949" s="79">
        <v>948</v>
      </c>
      <c r="B949" s="80">
        <f t="shared" ref="B949:B1009" si="15">+B948</f>
        <v>46189</v>
      </c>
      <c r="C949" s="85" t="s">
        <v>126</v>
      </c>
      <c r="D949" s="82">
        <v>1</v>
      </c>
      <c r="E949" s="86">
        <f>'BITÁCORA CALIDAD DE AGUA '!AY365</f>
        <v>0</v>
      </c>
      <c r="F949" s="86">
        <f>'BITÁCORA CALIDAD DE AGUA '!BB365</f>
        <v>0</v>
      </c>
      <c r="G949" s="86">
        <f>'BITÁCORA CALIDAD DE AGUA '!BE365</f>
        <v>0</v>
      </c>
      <c r="H949" s="86">
        <f>'BITÁCORA CALIDAD DE AGUA '!BH365</f>
        <v>0</v>
      </c>
      <c r="I949" s="86">
        <f>'BITÁCORA CALIDAD DE AGUA '!BK365</f>
        <v>0</v>
      </c>
      <c r="J949" s="86">
        <f>'BITÁCORA CALIDAD DE AGUA '!BN365</f>
        <v>0</v>
      </c>
      <c r="K949" s="86">
        <f>'BITÁCORA CALIDAD DE AGUA '!BQ365</f>
        <v>0</v>
      </c>
      <c r="L949" s="86">
        <f>'BITÁCORA CALIDAD DE AGUA '!BT365</f>
        <v>0</v>
      </c>
      <c r="M949" s="86">
        <f>'BITÁCORA CALIDAD DE AGUA '!BW365</f>
        <v>0</v>
      </c>
      <c r="N949" s="86">
        <f>'BITÁCORA CALIDAD DE AGUA '!BZ365</f>
        <v>0</v>
      </c>
      <c r="O949" s="86">
        <f>'BITÁCORA CALIDAD DE AGUA '!CC365</f>
        <v>0</v>
      </c>
      <c r="P949" s="85">
        <f>'BITÁCORA CALIDAD DE AGUA '!CF365</f>
        <v>0</v>
      </c>
      <c r="Q949" s="85">
        <f>'BITÁCORA CALIDAD DE AGUA '!CI365</f>
        <v>0</v>
      </c>
      <c r="R949" s="85">
        <f>'BITÁCORA CALIDAD DE AGUA '!CL365</f>
        <v>0</v>
      </c>
      <c r="S949" s="85">
        <f>'BITÁCORA CALIDAD DE AGUA '!CO365</f>
        <v>0</v>
      </c>
      <c r="T949" s="129"/>
      <c r="U949" s="129"/>
      <c r="V949" s="129"/>
      <c r="W949" s="85">
        <f>INDEX('Tabla datos 1'!E949:V949,MATCH(DASHBOARD!$B$96,'Tabla datos 1'!$E$1:$V$1,0))</f>
        <v>0</v>
      </c>
      <c r="X949" s="85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79" customFormat="1" ht="12.2" customHeight="1" x14ac:dyDescent="0.25">
      <c r="A950" s="79">
        <v>949</v>
      </c>
      <c r="B950" s="80">
        <f t="shared" si="15"/>
        <v>46189</v>
      </c>
      <c r="C950" s="85" t="s">
        <v>127</v>
      </c>
      <c r="D950" s="82">
        <v>1</v>
      </c>
      <c r="E950" s="87">
        <f>'BITÁCORA CALIDAD DE AGUA '!AY366</f>
        <v>0</v>
      </c>
      <c r="F950" s="87">
        <f>'BITÁCORA CALIDAD DE AGUA '!BB366</f>
        <v>0</v>
      </c>
      <c r="G950" s="87">
        <f>'BITÁCORA CALIDAD DE AGUA '!BE366</f>
        <v>0</v>
      </c>
      <c r="H950" s="87">
        <f>'BITÁCORA CALIDAD DE AGUA '!BH366</f>
        <v>0</v>
      </c>
      <c r="I950" s="87">
        <f>'BITÁCORA CALIDAD DE AGUA '!BK366</f>
        <v>0</v>
      </c>
      <c r="J950" s="87">
        <f>'BITÁCORA CALIDAD DE AGUA '!BN366</f>
        <v>0</v>
      </c>
      <c r="K950" s="87">
        <f>'BITÁCORA CALIDAD DE AGUA '!BQ366</f>
        <v>0</v>
      </c>
      <c r="L950" s="87">
        <f>'BITÁCORA CALIDAD DE AGUA '!BT366</f>
        <v>0</v>
      </c>
      <c r="M950" s="87">
        <f>'BITÁCORA CALIDAD DE AGUA '!BW366</f>
        <v>0</v>
      </c>
      <c r="N950" s="87">
        <f>'BITÁCORA CALIDAD DE AGUA '!BZ366</f>
        <v>0</v>
      </c>
      <c r="O950" s="87">
        <f>'BITÁCORA CALIDAD DE AGUA '!CC366</f>
        <v>0</v>
      </c>
      <c r="P950" s="81">
        <f>'BITÁCORA CALIDAD DE AGUA '!CF366</f>
        <v>0</v>
      </c>
      <c r="Q950" s="81">
        <f>'BITÁCORA CALIDAD DE AGUA '!CI366</f>
        <v>0</v>
      </c>
      <c r="R950" s="81">
        <f>'BITÁCORA CALIDAD DE AGUA '!CL366</f>
        <v>0</v>
      </c>
      <c r="S950" s="81">
        <f>'BITÁCORA CALIDAD DE AGUA '!CO366</f>
        <v>0</v>
      </c>
      <c r="T950" s="130"/>
      <c r="U950" s="130"/>
      <c r="V950" s="130"/>
      <c r="W950" s="81">
        <f>INDEX('Tabla datos 1'!E950:V950,MATCH(DASHBOARD!$B$96,'Tabla datos 1'!$E$1:$V$1,0))</f>
        <v>0</v>
      </c>
      <c r="X950" s="81">
        <f>INDEX('Tabla datos 1'!E950:V950,MATCH(DASHBOARD!$B$275,'Tabla datos 1'!$E$1:$V$1,0))</f>
        <v>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79" customFormat="1" ht="12.2" customHeight="1" x14ac:dyDescent="0.25">
      <c r="A951" s="79">
        <v>950</v>
      </c>
      <c r="B951" s="80">
        <f t="shared" si="15"/>
        <v>46189</v>
      </c>
      <c r="C951" s="85" t="s">
        <v>128</v>
      </c>
      <c r="D951" s="82">
        <v>1</v>
      </c>
      <c r="E951" s="87">
        <f>'BITÁCORA CALIDAD DE AGUA '!AY367</f>
        <v>0</v>
      </c>
      <c r="F951" s="87">
        <f>'BITÁCORA CALIDAD DE AGUA '!BB367</f>
        <v>0</v>
      </c>
      <c r="G951" s="87">
        <f>'BITÁCORA CALIDAD DE AGUA '!BE367</f>
        <v>0</v>
      </c>
      <c r="H951" s="87">
        <f>'BITÁCORA CALIDAD DE AGUA '!BH367</f>
        <v>0</v>
      </c>
      <c r="I951" s="87">
        <f>'BITÁCORA CALIDAD DE AGUA '!BK367</f>
        <v>0</v>
      </c>
      <c r="J951" s="87">
        <f>'BITÁCORA CALIDAD DE AGUA '!BN367</f>
        <v>0</v>
      </c>
      <c r="K951" s="87">
        <f>'BITÁCORA CALIDAD DE AGUA '!BQ367</f>
        <v>0</v>
      </c>
      <c r="L951" s="87">
        <f>'BITÁCORA CALIDAD DE AGUA '!BT367</f>
        <v>0</v>
      </c>
      <c r="M951" s="87">
        <f>'BITÁCORA CALIDAD DE AGUA '!BW367</f>
        <v>0</v>
      </c>
      <c r="N951" s="87">
        <f>'BITÁCORA CALIDAD DE AGUA '!BZ367</f>
        <v>0</v>
      </c>
      <c r="O951" s="87">
        <f>'BITÁCORA CALIDAD DE AGUA '!CC367</f>
        <v>0</v>
      </c>
      <c r="P951" s="81">
        <f>'BITÁCORA CALIDAD DE AGUA '!CF367</f>
        <v>0</v>
      </c>
      <c r="Q951" s="81">
        <f>'BITÁCORA CALIDAD DE AGUA '!CI367</f>
        <v>0</v>
      </c>
      <c r="R951" s="81">
        <f>'BITÁCORA CALIDAD DE AGUA '!CL367</f>
        <v>0</v>
      </c>
      <c r="S951" s="81">
        <f>'BITÁCORA CALIDAD DE AGUA '!CO367</f>
        <v>0</v>
      </c>
      <c r="T951" s="130"/>
      <c r="U951" s="130"/>
      <c r="V951" s="130"/>
      <c r="W951" s="81">
        <f>INDEX('Tabla datos 1'!E951:V951,MATCH(DASHBOARD!$B$96,'Tabla datos 1'!$E$1:$V$1,0))</f>
        <v>0</v>
      </c>
      <c r="X951" s="81">
        <f>INDEX('Tabla datos 1'!E951:V951,MATCH(DASHBOARD!$B$275,'Tabla datos 1'!$E$1:$V$1,0))</f>
        <v>0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79" customFormat="1" ht="12.2" customHeight="1" x14ac:dyDescent="0.25">
      <c r="A952" s="79">
        <v>951</v>
      </c>
      <c r="B952" s="80">
        <f t="shared" si="15"/>
        <v>46189</v>
      </c>
      <c r="C952" s="85" t="s">
        <v>129</v>
      </c>
      <c r="D952" s="82">
        <v>1</v>
      </c>
      <c r="E952" s="87">
        <f>'BITÁCORA CALIDAD DE AGUA '!AY368</f>
        <v>0</v>
      </c>
      <c r="F952" s="87">
        <f>'BITÁCORA CALIDAD DE AGUA '!BB368</f>
        <v>0</v>
      </c>
      <c r="G952" s="87">
        <f>'BITÁCORA CALIDAD DE AGUA '!BE368</f>
        <v>0</v>
      </c>
      <c r="H952" s="87">
        <f>'BITÁCORA CALIDAD DE AGUA '!BH368</f>
        <v>0</v>
      </c>
      <c r="I952" s="87">
        <f>'BITÁCORA CALIDAD DE AGUA '!BK368</f>
        <v>0</v>
      </c>
      <c r="J952" s="87">
        <f>'BITÁCORA CALIDAD DE AGUA '!BN368</f>
        <v>0</v>
      </c>
      <c r="K952" s="87">
        <f>'BITÁCORA CALIDAD DE AGUA '!BQ368</f>
        <v>0</v>
      </c>
      <c r="L952" s="87">
        <f>'BITÁCORA CALIDAD DE AGUA '!BT368</f>
        <v>0</v>
      </c>
      <c r="M952" s="87">
        <f>'BITÁCORA CALIDAD DE AGUA '!BW368</f>
        <v>0</v>
      </c>
      <c r="N952" s="87">
        <f>'BITÁCORA CALIDAD DE AGUA '!BZ368</f>
        <v>0</v>
      </c>
      <c r="O952" s="87">
        <f>'BITÁCORA CALIDAD DE AGUA '!CC368</f>
        <v>0</v>
      </c>
      <c r="P952" s="81">
        <f>'BITÁCORA CALIDAD DE AGUA '!CF368</f>
        <v>0</v>
      </c>
      <c r="Q952" s="81">
        <f>'BITÁCORA CALIDAD DE AGUA '!CI368</f>
        <v>0</v>
      </c>
      <c r="R952" s="81">
        <f>'BITÁCORA CALIDAD DE AGUA '!CL368</f>
        <v>0</v>
      </c>
      <c r="S952" s="81">
        <f>'BITÁCORA CALIDAD DE AGUA '!CO368</f>
        <v>0</v>
      </c>
      <c r="T952" s="130"/>
      <c r="U952" s="130"/>
      <c r="V952" s="130"/>
      <c r="W952" s="81">
        <f>INDEX('Tabla datos 1'!E952:V952,MATCH(DASHBOARD!$B$96,'Tabla datos 1'!$E$1:$V$1,0))</f>
        <v>0</v>
      </c>
      <c r="X952" s="81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79" customFormat="1" ht="12.2" customHeight="1" x14ac:dyDescent="0.25">
      <c r="A953" s="79">
        <v>952</v>
      </c>
      <c r="B953" s="80">
        <f t="shared" si="15"/>
        <v>46189</v>
      </c>
      <c r="C953" s="85" t="s">
        <v>130</v>
      </c>
      <c r="D953" s="82">
        <v>1</v>
      </c>
      <c r="E953" s="87">
        <f>'BITÁCORA CALIDAD DE AGUA '!AY369</f>
        <v>0</v>
      </c>
      <c r="F953" s="87">
        <f>'BITÁCORA CALIDAD DE AGUA '!BB369</f>
        <v>0</v>
      </c>
      <c r="G953" s="87">
        <f>'BITÁCORA CALIDAD DE AGUA '!BE369</f>
        <v>0</v>
      </c>
      <c r="H953" s="87">
        <f>'BITÁCORA CALIDAD DE AGUA '!BH369</f>
        <v>0</v>
      </c>
      <c r="I953" s="87">
        <f>'BITÁCORA CALIDAD DE AGUA '!BK369</f>
        <v>0</v>
      </c>
      <c r="J953" s="87">
        <f>'BITÁCORA CALIDAD DE AGUA '!BN369</f>
        <v>0</v>
      </c>
      <c r="K953" s="87">
        <f>'BITÁCORA CALIDAD DE AGUA '!BQ369</f>
        <v>0</v>
      </c>
      <c r="L953" s="87">
        <f>'BITÁCORA CALIDAD DE AGUA '!BT369</f>
        <v>0</v>
      </c>
      <c r="M953" s="87">
        <f>'BITÁCORA CALIDAD DE AGUA '!BW369</f>
        <v>0</v>
      </c>
      <c r="N953" s="87">
        <f>'BITÁCORA CALIDAD DE AGUA '!BZ369</f>
        <v>0</v>
      </c>
      <c r="O953" s="87">
        <f>'BITÁCORA CALIDAD DE AGUA '!CC369</f>
        <v>0</v>
      </c>
      <c r="P953" s="81">
        <f>'BITÁCORA CALIDAD DE AGUA '!CF369</f>
        <v>0</v>
      </c>
      <c r="Q953" s="81">
        <f>'BITÁCORA CALIDAD DE AGUA '!CI369</f>
        <v>0</v>
      </c>
      <c r="R953" s="81">
        <f>'BITÁCORA CALIDAD DE AGUA '!CL369</f>
        <v>0</v>
      </c>
      <c r="S953" s="81">
        <f>'BITÁCORA CALIDAD DE AGUA '!CO369</f>
        <v>0</v>
      </c>
      <c r="T953" s="130"/>
      <c r="U953" s="130"/>
      <c r="V953" s="130"/>
      <c r="W953" s="81">
        <f>INDEX('Tabla datos 1'!E953:V953,MATCH(DASHBOARD!$B$96,'Tabla datos 1'!$E$1:$V$1,0))</f>
        <v>0</v>
      </c>
      <c r="X953" s="81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79" customFormat="1" ht="12.2" customHeight="1" x14ac:dyDescent="0.25">
      <c r="A954" s="79">
        <v>953</v>
      </c>
      <c r="B954" s="80">
        <f t="shared" si="15"/>
        <v>46189</v>
      </c>
      <c r="C954" s="85" t="s">
        <v>131</v>
      </c>
      <c r="D954" s="82">
        <v>1</v>
      </c>
      <c r="E954" s="87">
        <f>'BITÁCORA CALIDAD DE AGUA '!AY370</f>
        <v>0</v>
      </c>
      <c r="F954" s="87">
        <f>'BITÁCORA CALIDAD DE AGUA '!BB370</f>
        <v>0</v>
      </c>
      <c r="G954" s="87">
        <f>'BITÁCORA CALIDAD DE AGUA '!BE370</f>
        <v>0</v>
      </c>
      <c r="H954" s="87">
        <f>'BITÁCORA CALIDAD DE AGUA '!BH370</f>
        <v>0</v>
      </c>
      <c r="I954" s="87">
        <f>'BITÁCORA CALIDAD DE AGUA '!BK370</f>
        <v>0</v>
      </c>
      <c r="J954" s="87">
        <f>'BITÁCORA CALIDAD DE AGUA '!BN370</f>
        <v>0</v>
      </c>
      <c r="K954" s="87">
        <f>'BITÁCORA CALIDAD DE AGUA '!BQ370</f>
        <v>0</v>
      </c>
      <c r="L954" s="87">
        <f>'BITÁCORA CALIDAD DE AGUA '!BT370</f>
        <v>0</v>
      </c>
      <c r="M954" s="87">
        <f>'BITÁCORA CALIDAD DE AGUA '!BW370</f>
        <v>0</v>
      </c>
      <c r="N954" s="87">
        <f>'BITÁCORA CALIDAD DE AGUA '!BZ370</f>
        <v>0</v>
      </c>
      <c r="O954" s="87">
        <f>'BITÁCORA CALIDAD DE AGUA '!CC370</f>
        <v>0</v>
      </c>
      <c r="P954" s="81">
        <f>'BITÁCORA CALIDAD DE AGUA '!CF370</f>
        <v>0</v>
      </c>
      <c r="Q954" s="81">
        <f>'BITÁCORA CALIDAD DE AGUA '!CI370</f>
        <v>0</v>
      </c>
      <c r="R954" s="81">
        <f>'BITÁCORA CALIDAD DE AGUA '!CL370</f>
        <v>0</v>
      </c>
      <c r="S954" s="81">
        <f>'BITÁCORA CALIDAD DE AGUA '!CO370</f>
        <v>0</v>
      </c>
      <c r="T954" s="130"/>
      <c r="U954" s="130"/>
      <c r="V954" s="130"/>
      <c r="W954" s="81">
        <f>INDEX('Tabla datos 1'!E954:V954,MATCH(DASHBOARD!$B$96,'Tabla datos 1'!$E$1:$V$1,0))</f>
        <v>0</v>
      </c>
      <c r="X954" s="81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79" customFormat="1" ht="12.2" customHeight="1" x14ac:dyDescent="0.25">
      <c r="A955" s="79">
        <v>954</v>
      </c>
      <c r="B955" s="80">
        <f t="shared" si="15"/>
        <v>46189</v>
      </c>
      <c r="C955" s="85" t="s">
        <v>132</v>
      </c>
      <c r="D955" s="82">
        <v>1</v>
      </c>
      <c r="E955" s="87">
        <f>'BITÁCORA CALIDAD DE AGUA '!AY371</f>
        <v>0</v>
      </c>
      <c r="F955" s="87">
        <f>'BITÁCORA CALIDAD DE AGUA '!BB371</f>
        <v>0</v>
      </c>
      <c r="G955" s="87">
        <f>'BITÁCORA CALIDAD DE AGUA '!BE371</f>
        <v>0</v>
      </c>
      <c r="H955" s="87">
        <f>'BITÁCORA CALIDAD DE AGUA '!BH371</f>
        <v>0</v>
      </c>
      <c r="I955" s="87">
        <f>'BITÁCORA CALIDAD DE AGUA '!BK371</f>
        <v>0</v>
      </c>
      <c r="J955" s="87">
        <f>'BITÁCORA CALIDAD DE AGUA '!BN371</f>
        <v>0</v>
      </c>
      <c r="K955" s="87">
        <f>'BITÁCORA CALIDAD DE AGUA '!BQ371</f>
        <v>0</v>
      </c>
      <c r="L955" s="87">
        <f>'BITÁCORA CALIDAD DE AGUA '!BT371</f>
        <v>0</v>
      </c>
      <c r="M955" s="87">
        <f>'BITÁCORA CALIDAD DE AGUA '!BW371</f>
        <v>0</v>
      </c>
      <c r="N955" s="87">
        <f>'BITÁCORA CALIDAD DE AGUA '!BZ371</f>
        <v>0</v>
      </c>
      <c r="O955" s="87">
        <f>'BITÁCORA CALIDAD DE AGUA '!CC371</f>
        <v>0</v>
      </c>
      <c r="P955" s="81">
        <f>'BITÁCORA CALIDAD DE AGUA '!CF371</f>
        <v>0</v>
      </c>
      <c r="Q955" s="81">
        <f>'BITÁCORA CALIDAD DE AGUA '!CI371</f>
        <v>0</v>
      </c>
      <c r="R955" s="81">
        <f>'BITÁCORA CALIDAD DE AGUA '!CL371</f>
        <v>0</v>
      </c>
      <c r="S955" s="81">
        <f>'BITÁCORA CALIDAD DE AGUA '!CO371</f>
        <v>0</v>
      </c>
      <c r="T955" s="130"/>
      <c r="U955" s="130"/>
      <c r="V955" s="130"/>
      <c r="W955" s="81">
        <f>INDEX('Tabla datos 1'!E955:V955,MATCH(DASHBOARD!$B$96,'Tabla datos 1'!$E$1:$V$1,0))</f>
        <v>0</v>
      </c>
      <c r="X955" s="81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79" customFormat="1" ht="12.2" customHeight="1" x14ac:dyDescent="0.25">
      <c r="A956" s="79">
        <v>955</v>
      </c>
      <c r="B956" s="80">
        <f t="shared" si="15"/>
        <v>46189</v>
      </c>
      <c r="C956" s="85" t="s">
        <v>133</v>
      </c>
      <c r="D956" s="82">
        <v>1</v>
      </c>
      <c r="E956" s="87">
        <f>'BITÁCORA CALIDAD DE AGUA '!AY372</f>
        <v>0</v>
      </c>
      <c r="F956" s="87">
        <f>'BITÁCORA CALIDAD DE AGUA '!BB372</f>
        <v>0</v>
      </c>
      <c r="G956" s="87">
        <f>'BITÁCORA CALIDAD DE AGUA '!BE372</f>
        <v>0</v>
      </c>
      <c r="H956" s="87">
        <f>'BITÁCORA CALIDAD DE AGUA '!BH372</f>
        <v>0</v>
      </c>
      <c r="I956" s="87">
        <f>'BITÁCORA CALIDAD DE AGUA '!BK372</f>
        <v>0</v>
      </c>
      <c r="J956" s="87">
        <f>'BITÁCORA CALIDAD DE AGUA '!BN372</f>
        <v>0</v>
      </c>
      <c r="K956" s="87">
        <f>'BITÁCORA CALIDAD DE AGUA '!BQ372</f>
        <v>0</v>
      </c>
      <c r="L956" s="87">
        <f>'BITÁCORA CALIDAD DE AGUA '!BT372</f>
        <v>0</v>
      </c>
      <c r="M956" s="87">
        <f>'BITÁCORA CALIDAD DE AGUA '!BW372</f>
        <v>0</v>
      </c>
      <c r="N956" s="87">
        <f>'BITÁCORA CALIDAD DE AGUA '!BZ372</f>
        <v>0</v>
      </c>
      <c r="O956" s="87">
        <f>'BITÁCORA CALIDAD DE AGUA '!CC372</f>
        <v>0</v>
      </c>
      <c r="P956" s="81">
        <f>'BITÁCORA CALIDAD DE AGUA '!CF372</f>
        <v>0</v>
      </c>
      <c r="Q956" s="81">
        <f>'BITÁCORA CALIDAD DE AGUA '!CI372</f>
        <v>0</v>
      </c>
      <c r="R956" s="81">
        <f>'BITÁCORA CALIDAD DE AGUA '!CL372</f>
        <v>0</v>
      </c>
      <c r="S956" s="81">
        <f>'BITÁCORA CALIDAD DE AGUA '!CO372</f>
        <v>0</v>
      </c>
      <c r="T956" s="130"/>
      <c r="U956" s="130"/>
      <c r="V956" s="130"/>
      <c r="W956" s="81">
        <f>INDEX('Tabla datos 1'!E956:V956,MATCH(DASHBOARD!$B$96,'Tabla datos 1'!$E$1:$V$1,0))</f>
        <v>0</v>
      </c>
      <c r="X956" s="81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79" customFormat="1" ht="12.2" customHeight="1" x14ac:dyDescent="0.25">
      <c r="A957" s="79">
        <v>956</v>
      </c>
      <c r="B957" s="80">
        <f t="shared" si="15"/>
        <v>46189</v>
      </c>
      <c r="C957" s="85" t="s">
        <v>134</v>
      </c>
      <c r="D957" s="82">
        <v>1</v>
      </c>
      <c r="E957" s="87">
        <f>'BITÁCORA CALIDAD DE AGUA '!AY373</f>
        <v>0</v>
      </c>
      <c r="F957" s="87">
        <f>'BITÁCORA CALIDAD DE AGUA '!BB373</f>
        <v>0</v>
      </c>
      <c r="G957" s="87">
        <f>'BITÁCORA CALIDAD DE AGUA '!BE373</f>
        <v>0</v>
      </c>
      <c r="H957" s="87">
        <f>'BITÁCORA CALIDAD DE AGUA '!BH373</f>
        <v>0</v>
      </c>
      <c r="I957" s="87">
        <f>'BITÁCORA CALIDAD DE AGUA '!BK373</f>
        <v>0</v>
      </c>
      <c r="J957" s="87">
        <f>'BITÁCORA CALIDAD DE AGUA '!BN373</f>
        <v>0</v>
      </c>
      <c r="K957" s="87">
        <f>'BITÁCORA CALIDAD DE AGUA '!BQ373</f>
        <v>0</v>
      </c>
      <c r="L957" s="87">
        <f>'BITÁCORA CALIDAD DE AGUA '!BT373</f>
        <v>0</v>
      </c>
      <c r="M957" s="87">
        <f>'BITÁCORA CALIDAD DE AGUA '!BW373</f>
        <v>0</v>
      </c>
      <c r="N957" s="87">
        <f>'BITÁCORA CALIDAD DE AGUA '!BZ373</f>
        <v>0</v>
      </c>
      <c r="O957" s="87">
        <f>'BITÁCORA CALIDAD DE AGUA '!CC373</f>
        <v>0</v>
      </c>
      <c r="P957" s="81">
        <f>'BITÁCORA CALIDAD DE AGUA '!CF373</f>
        <v>0</v>
      </c>
      <c r="Q957" s="81">
        <f>'BITÁCORA CALIDAD DE AGUA '!CI373</f>
        <v>0</v>
      </c>
      <c r="R957" s="81">
        <f>'BITÁCORA CALIDAD DE AGUA '!CL373</f>
        <v>0</v>
      </c>
      <c r="S957" s="81">
        <f>'BITÁCORA CALIDAD DE AGUA '!CO373</f>
        <v>0</v>
      </c>
      <c r="T957" s="130"/>
      <c r="U957" s="130"/>
      <c r="V957" s="130"/>
      <c r="W957" s="81">
        <f>INDEX('Tabla datos 1'!E957:V957,MATCH(DASHBOARD!$B$96,'Tabla datos 1'!$E$1:$V$1,0))</f>
        <v>0</v>
      </c>
      <c r="X957" s="81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79" customFormat="1" ht="12.2" customHeight="1" x14ac:dyDescent="0.25">
      <c r="A958" s="79">
        <v>957</v>
      </c>
      <c r="B958" s="80">
        <f t="shared" si="15"/>
        <v>46189</v>
      </c>
      <c r="C958" s="85" t="s">
        <v>135</v>
      </c>
      <c r="D958" s="82">
        <v>1</v>
      </c>
      <c r="E958" s="87">
        <f>'BITÁCORA CALIDAD DE AGUA '!AY374</f>
        <v>0</v>
      </c>
      <c r="F958" s="87">
        <f>'BITÁCORA CALIDAD DE AGUA '!BB374</f>
        <v>0</v>
      </c>
      <c r="G958" s="87">
        <f>'BITÁCORA CALIDAD DE AGUA '!BE374</f>
        <v>0</v>
      </c>
      <c r="H958" s="87">
        <f>'BITÁCORA CALIDAD DE AGUA '!BH374</f>
        <v>0</v>
      </c>
      <c r="I958" s="87">
        <f>'BITÁCORA CALIDAD DE AGUA '!BK374</f>
        <v>0</v>
      </c>
      <c r="J958" s="87">
        <f>'BITÁCORA CALIDAD DE AGUA '!BN374</f>
        <v>0</v>
      </c>
      <c r="K958" s="87">
        <f>'BITÁCORA CALIDAD DE AGUA '!BQ374</f>
        <v>0</v>
      </c>
      <c r="L958" s="87">
        <f>'BITÁCORA CALIDAD DE AGUA '!BT374</f>
        <v>0</v>
      </c>
      <c r="M958" s="87">
        <f>'BITÁCORA CALIDAD DE AGUA '!BW374</f>
        <v>0</v>
      </c>
      <c r="N958" s="87">
        <f>'BITÁCORA CALIDAD DE AGUA '!BZ374</f>
        <v>0</v>
      </c>
      <c r="O958" s="87">
        <f>'BITÁCORA CALIDAD DE AGUA '!CC374</f>
        <v>0</v>
      </c>
      <c r="P958" s="81">
        <f>'BITÁCORA CALIDAD DE AGUA '!CF374</f>
        <v>0</v>
      </c>
      <c r="Q958" s="81">
        <f>'BITÁCORA CALIDAD DE AGUA '!CI374</f>
        <v>0</v>
      </c>
      <c r="R958" s="81">
        <f>'BITÁCORA CALIDAD DE AGUA '!CL374</f>
        <v>0</v>
      </c>
      <c r="S958" s="81">
        <f>'BITÁCORA CALIDAD DE AGUA '!CO374</f>
        <v>0</v>
      </c>
      <c r="T958" s="130"/>
      <c r="U958" s="130"/>
      <c r="V958" s="130"/>
      <c r="W958" s="81">
        <f>INDEX('Tabla datos 1'!E958:V958,MATCH(DASHBOARD!$B$96,'Tabla datos 1'!$E$1:$V$1,0))</f>
        <v>0</v>
      </c>
      <c r="X958" s="81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79" customFormat="1" ht="12.2" customHeight="1" x14ac:dyDescent="0.25">
      <c r="A959" s="79">
        <v>958</v>
      </c>
      <c r="B959" s="80">
        <f t="shared" si="15"/>
        <v>46189</v>
      </c>
      <c r="C959" s="85" t="s">
        <v>136</v>
      </c>
      <c r="D959" s="82">
        <v>1</v>
      </c>
      <c r="E959" s="87">
        <f>'BITÁCORA CALIDAD DE AGUA '!AY375</f>
        <v>0</v>
      </c>
      <c r="F959" s="87">
        <f>'BITÁCORA CALIDAD DE AGUA '!BB375</f>
        <v>0</v>
      </c>
      <c r="G959" s="87">
        <f>'BITÁCORA CALIDAD DE AGUA '!BE375</f>
        <v>0</v>
      </c>
      <c r="H959" s="87">
        <f>'BITÁCORA CALIDAD DE AGUA '!BH375</f>
        <v>0</v>
      </c>
      <c r="I959" s="87">
        <f>'BITÁCORA CALIDAD DE AGUA '!BK375</f>
        <v>0</v>
      </c>
      <c r="J959" s="87">
        <f>'BITÁCORA CALIDAD DE AGUA '!BN375</f>
        <v>0</v>
      </c>
      <c r="K959" s="87">
        <f>'BITÁCORA CALIDAD DE AGUA '!BQ375</f>
        <v>0</v>
      </c>
      <c r="L959" s="87">
        <f>'BITÁCORA CALIDAD DE AGUA '!BT375</f>
        <v>0</v>
      </c>
      <c r="M959" s="87">
        <f>'BITÁCORA CALIDAD DE AGUA '!BW375</f>
        <v>0</v>
      </c>
      <c r="N959" s="87">
        <f>'BITÁCORA CALIDAD DE AGUA '!BZ375</f>
        <v>0</v>
      </c>
      <c r="O959" s="87">
        <f>'BITÁCORA CALIDAD DE AGUA '!CC375</f>
        <v>0</v>
      </c>
      <c r="P959" s="81">
        <f>'BITÁCORA CALIDAD DE AGUA '!CF375</f>
        <v>0</v>
      </c>
      <c r="Q959" s="81">
        <f>'BITÁCORA CALIDAD DE AGUA '!CI375</f>
        <v>0</v>
      </c>
      <c r="R959" s="81">
        <f>'BITÁCORA CALIDAD DE AGUA '!CL375</f>
        <v>0</v>
      </c>
      <c r="S959" s="81">
        <f>'BITÁCORA CALIDAD DE AGUA '!CO375</f>
        <v>0</v>
      </c>
      <c r="T959" s="130"/>
      <c r="U959" s="130"/>
      <c r="V959" s="130"/>
      <c r="W959" s="81">
        <f>INDEX('Tabla datos 1'!E959:V959,MATCH(DASHBOARD!$B$96,'Tabla datos 1'!$E$1:$V$1,0))</f>
        <v>0</v>
      </c>
      <c r="X959" s="81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79" customFormat="1" ht="12.2" customHeight="1" x14ac:dyDescent="0.25">
      <c r="A960" s="79">
        <v>959</v>
      </c>
      <c r="B960" s="80">
        <f t="shared" si="15"/>
        <v>46189</v>
      </c>
      <c r="C960" s="85" t="s">
        <v>137</v>
      </c>
      <c r="D960" s="82">
        <v>1</v>
      </c>
      <c r="E960" s="87">
        <f>'BITÁCORA CALIDAD DE AGUA '!AY376</f>
        <v>0</v>
      </c>
      <c r="F960" s="87">
        <f>'BITÁCORA CALIDAD DE AGUA '!BB376</f>
        <v>0</v>
      </c>
      <c r="G960" s="87">
        <f>'BITÁCORA CALIDAD DE AGUA '!BE376</f>
        <v>0</v>
      </c>
      <c r="H960" s="87">
        <f>'BITÁCORA CALIDAD DE AGUA '!BH376</f>
        <v>0</v>
      </c>
      <c r="I960" s="87">
        <f>'BITÁCORA CALIDAD DE AGUA '!BK376</f>
        <v>0</v>
      </c>
      <c r="J960" s="87">
        <f>'BITÁCORA CALIDAD DE AGUA '!BN376</f>
        <v>0</v>
      </c>
      <c r="K960" s="87">
        <f>'BITÁCORA CALIDAD DE AGUA '!BQ376</f>
        <v>0</v>
      </c>
      <c r="L960" s="87">
        <f>'BITÁCORA CALIDAD DE AGUA '!BT376</f>
        <v>0</v>
      </c>
      <c r="M960" s="87">
        <f>'BITÁCORA CALIDAD DE AGUA '!BW376</f>
        <v>0</v>
      </c>
      <c r="N960" s="87">
        <f>'BITÁCORA CALIDAD DE AGUA '!BZ376</f>
        <v>0</v>
      </c>
      <c r="O960" s="87">
        <f>'BITÁCORA CALIDAD DE AGUA '!CC376</f>
        <v>0</v>
      </c>
      <c r="P960" s="81">
        <f>'BITÁCORA CALIDAD DE AGUA '!CF376</f>
        <v>0</v>
      </c>
      <c r="Q960" s="81">
        <f>'BITÁCORA CALIDAD DE AGUA '!CI376</f>
        <v>0</v>
      </c>
      <c r="R960" s="81">
        <f>'BITÁCORA CALIDAD DE AGUA '!CL376</f>
        <v>0</v>
      </c>
      <c r="S960" s="81">
        <f>'BITÁCORA CALIDAD DE AGUA '!CO376</f>
        <v>0</v>
      </c>
      <c r="T960" s="130"/>
      <c r="U960" s="130"/>
      <c r="V960" s="130"/>
      <c r="W960" s="81">
        <f>INDEX('Tabla datos 1'!E960:V960,MATCH(DASHBOARD!$B$96,'Tabla datos 1'!$E$1:$V$1,0))</f>
        <v>0</v>
      </c>
      <c r="X960" s="81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79" customFormat="1" ht="12.2" customHeight="1" x14ac:dyDescent="0.25">
      <c r="A961" s="79">
        <v>960</v>
      </c>
      <c r="B961" s="80">
        <f t="shared" si="15"/>
        <v>46189</v>
      </c>
      <c r="C961" s="85" t="s">
        <v>138</v>
      </c>
      <c r="D961" s="82">
        <v>1</v>
      </c>
      <c r="E961" s="87">
        <f>'BITÁCORA CALIDAD DE AGUA '!AY377</f>
        <v>0</v>
      </c>
      <c r="F961" s="87">
        <f>'BITÁCORA CALIDAD DE AGUA '!BB377</f>
        <v>0</v>
      </c>
      <c r="G961" s="87">
        <f>'BITÁCORA CALIDAD DE AGUA '!BE377</f>
        <v>0</v>
      </c>
      <c r="H961" s="87">
        <f>'BITÁCORA CALIDAD DE AGUA '!BH377</f>
        <v>0</v>
      </c>
      <c r="I961" s="87">
        <f>'BITÁCORA CALIDAD DE AGUA '!BK377</f>
        <v>0</v>
      </c>
      <c r="J961" s="87">
        <f>'BITÁCORA CALIDAD DE AGUA '!BN377</f>
        <v>0</v>
      </c>
      <c r="K961" s="87">
        <f>'BITÁCORA CALIDAD DE AGUA '!BQ377</f>
        <v>0</v>
      </c>
      <c r="L961" s="87">
        <f>'BITÁCORA CALIDAD DE AGUA '!BT377</f>
        <v>0</v>
      </c>
      <c r="M961" s="87">
        <f>'BITÁCORA CALIDAD DE AGUA '!BW377</f>
        <v>0</v>
      </c>
      <c r="N961" s="87">
        <f>'BITÁCORA CALIDAD DE AGUA '!BZ377</f>
        <v>0</v>
      </c>
      <c r="O961" s="87">
        <f>'BITÁCORA CALIDAD DE AGUA '!CC377</f>
        <v>0</v>
      </c>
      <c r="P961" s="81">
        <f>'BITÁCORA CALIDAD DE AGUA '!CF377</f>
        <v>0</v>
      </c>
      <c r="Q961" s="81">
        <f>'BITÁCORA CALIDAD DE AGUA '!CI377</f>
        <v>0</v>
      </c>
      <c r="R961" s="81">
        <f>'BITÁCORA CALIDAD DE AGUA '!CL377</f>
        <v>0</v>
      </c>
      <c r="S961" s="81">
        <f>'BITÁCORA CALIDAD DE AGUA '!CO377</f>
        <v>0</v>
      </c>
      <c r="T961" s="130"/>
      <c r="U961" s="130"/>
      <c r="V961" s="130"/>
      <c r="W961" s="81">
        <f>INDEX('Tabla datos 1'!E961:V961,MATCH(DASHBOARD!$B$96,'Tabla datos 1'!$E$1:$V$1,0))</f>
        <v>0</v>
      </c>
      <c r="X961" s="81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79" customFormat="1" ht="12.2" customHeight="1" x14ac:dyDescent="0.25">
      <c r="A962" s="79">
        <v>961</v>
      </c>
      <c r="B962" s="80">
        <f t="shared" si="15"/>
        <v>46189</v>
      </c>
      <c r="C962" s="85" t="s">
        <v>139</v>
      </c>
      <c r="D962" s="82">
        <v>1</v>
      </c>
      <c r="E962" s="87">
        <f>'BITÁCORA CALIDAD DE AGUA '!AY378</f>
        <v>0</v>
      </c>
      <c r="F962" s="87">
        <f>'BITÁCORA CALIDAD DE AGUA '!BB378</f>
        <v>0</v>
      </c>
      <c r="G962" s="87">
        <f>'BITÁCORA CALIDAD DE AGUA '!BE378</f>
        <v>0</v>
      </c>
      <c r="H962" s="87">
        <f>'BITÁCORA CALIDAD DE AGUA '!BH378</f>
        <v>0</v>
      </c>
      <c r="I962" s="87">
        <f>'BITÁCORA CALIDAD DE AGUA '!BK378</f>
        <v>0</v>
      </c>
      <c r="J962" s="87">
        <f>'BITÁCORA CALIDAD DE AGUA '!BN378</f>
        <v>0</v>
      </c>
      <c r="K962" s="87">
        <f>'BITÁCORA CALIDAD DE AGUA '!BQ378</f>
        <v>0</v>
      </c>
      <c r="L962" s="87">
        <f>'BITÁCORA CALIDAD DE AGUA '!BT378</f>
        <v>0</v>
      </c>
      <c r="M962" s="87">
        <f>'BITÁCORA CALIDAD DE AGUA '!BW378</f>
        <v>0</v>
      </c>
      <c r="N962" s="87">
        <f>'BITÁCORA CALIDAD DE AGUA '!BZ378</f>
        <v>0</v>
      </c>
      <c r="O962" s="87">
        <f>'BITÁCORA CALIDAD DE AGUA '!CC378</f>
        <v>0</v>
      </c>
      <c r="P962" s="81">
        <f>'BITÁCORA CALIDAD DE AGUA '!CF378</f>
        <v>0</v>
      </c>
      <c r="Q962" s="81">
        <f>'BITÁCORA CALIDAD DE AGUA '!CI378</f>
        <v>0</v>
      </c>
      <c r="R962" s="81">
        <f>'BITÁCORA CALIDAD DE AGUA '!CL378</f>
        <v>0</v>
      </c>
      <c r="S962" s="81">
        <f>'BITÁCORA CALIDAD DE AGUA '!CO378</f>
        <v>0</v>
      </c>
      <c r="T962" s="130"/>
      <c r="U962" s="130"/>
      <c r="V962" s="130"/>
      <c r="W962" s="81">
        <f>INDEX('Tabla datos 1'!E962:V962,MATCH(DASHBOARD!$B$96,'Tabla datos 1'!$E$1:$V$1,0))</f>
        <v>0</v>
      </c>
      <c r="X962" s="81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79" customFormat="1" x14ac:dyDescent="0.25">
      <c r="A963" s="79">
        <v>962</v>
      </c>
      <c r="B963" s="80">
        <f t="shared" si="15"/>
        <v>46189</v>
      </c>
      <c r="C963" s="85" t="s">
        <v>140</v>
      </c>
      <c r="D963" s="82">
        <v>1</v>
      </c>
      <c r="E963" s="87">
        <f>'BITÁCORA CALIDAD DE AGUA '!AY379</f>
        <v>0</v>
      </c>
      <c r="F963" s="87">
        <f>'BITÁCORA CALIDAD DE AGUA '!BB379</f>
        <v>0</v>
      </c>
      <c r="G963" s="87">
        <f>'BITÁCORA CALIDAD DE AGUA '!BE379</f>
        <v>0</v>
      </c>
      <c r="H963" s="87">
        <f>'BITÁCORA CALIDAD DE AGUA '!BH379</f>
        <v>0</v>
      </c>
      <c r="I963" s="87">
        <f>'BITÁCORA CALIDAD DE AGUA '!BK379</f>
        <v>0</v>
      </c>
      <c r="J963" s="87">
        <f>'BITÁCORA CALIDAD DE AGUA '!BN379</f>
        <v>0</v>
      </c>
      <c r="K963" s="87">
        <f>'BITÁCORA CALIDAD DE AGUA '!BQ379</f>
        <v>0</v>
      </c>
      <c r="L963" s="87">
        <f>'BITÁCORA CALIDAD DE AGUA '!BT379</f>
        <v>0</v>
      </c>
      <c r="M963" s="87">
        <f>'BITÁCORA CALIDAD DE AGUA '!BW379</f>
        <v>0</v>
      </c>
      <c r="N963" s="87">
        <f>'BITÁCORA CALIDAD DE AGUA '!BZ379</f>
        <v>0</v>
      </c>
      <c r="O963" s="87">
        <f>'BITÁCORA CALIDAD DE AGUA '!CC379</f>
        <v>0</v>
      </c>
      <c r="P963" s="81">
        <f>'BITÁCORA CALIDAD DE AGUA '!CF379</f>
        <v>0</v>
      </c>
      <c r="Q963" s="81">
        <f>'BITÁCORA CALIDAD DE AGUA '!CI379</f>
        <v>0</v>
      </c>
      <c r="R963" s="81">
        <f>'BITÁCORA CALIDAD DE AGUA '!CL379</f>
        <v>0</v>
      </c>
      <c r="S963" s="81">
        <f>'BITÁCORA CALIDAD DE AGUA '!CO379</f>
        <v>0</v>
      </c>
      <c r="T963" s="130"/>
      <c r="U963" s="130"/>
      <c r="V963" s="130"/>
      <c r="W963" s="81">
        <f>INDEX('Tabla datos 1'!E963:V963,MATCH(DASHBOARD!$B$96,'Tabla datos 1'!$E$1:$V$1,0))</f>
        <v>0</v>
      </c>
      <c r="X963" s="81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79" customFormat="1" x14ac:dyDescent="0.25">
      <c r="A964" s="79">
        <v>963</v>
      </c>
      <c r="B964" s="80">
        <f t="shared" si="15"/>
        <v>46189</v>
      </c>
      <c r="C964" s="85" t="s">
        <v>141</v>
      </c>
      <c r="D964" s="82">
        <v>1</v>
      </c>
      <c r="E964" s="87">
        <f>'BITÁCORA CALIDAD DE AGUA '!AY380</f>
        <v>0</v>
      </c>
      <c r="F964" s="87">
        <f>'BITÁCORA CALIDAD DE AGUA '!BB380</f>
        <v>0</v>
      </c>
      <c r="G964" s="87">
        <f>'BITÁCORA CALIDAD DE AGUA '!BE380</f>
        <v>0</v>
      </c>
      <c r="H964" s="87">
        <f>'BITÁCORA CALIDAD DE AGUA '!BH380</f>
        <v>0</v>
      </c>
      <c r="I964" s="87">
        <f>'BITÁCORA CALIDAD DE AGUA '!BK380</f>
        <v>0</v>
      </c>
      <c r="J964" s="87">
        <f>'BITÁCORA CALIDAD DE AGUA '!BN380</f>
        <v>0</v>
      </c>
      <c r="K964" s="87">
        <f>'BITÁCORA CALIDAD DE AGUA '!BQ380</f>
        <v>0</v>
      </c>
      <c r="L964" s="87">
        <f>'BITÁCORA CALIDAD DE AGUA '!BT380</f>
        <v>0</v>
      </c>
      <c r="M964" s="87">
        <f>'BITÁCORA CALIDAD DE AGUA '!BW380</f>
        <v>0</v>
      </c>
      <c r="N964" s="87">
        <f>'BITÁCORA CALIDAD DE AGUA '!BZ380</f>
        <v>0</v>
      </c>
      <c r="O964" s="87">
        <f>'BITÁCORA CALIDAD DE AGUA '!CC380</f>
        <v>0</v>
      </c>
      <c r="P964" s="81">
        <f>'BITÁCORA CALIDAD DE AGUA '!CF380</f>
        <v>0</v>
      </c>
      <c r="Q964" s="81">
        <f>'BITÁCORA CALIDAD DE AGUA '!CI380</f>
        <v>0</v>
      </c>
      <c r="R964" s="81">
        <f>'BITÁCORA CALIDAD DE AGUA '!CL380</f>
        <v>0</v>
      </c>
      <c r="S964" s="81">
        <f>'BITÁCORA CALIDAD DE AGUA '!CO380</f>
        <v>0</v>
      </c>
      <c r="T964" s="130"/>
      <c r="U964" s="130"/>
      <c r="V964" s="130"/>
      <c r="W964" s="81">
        <f>INDEX('Tabla datos 1'!E964:V964,MATCH(DASHBOARD!$B$96,'Tabla datos 1'!$E$1:$V$1,0))</f>
        <v>0</v>
      </c>
      <c r="X964" s="81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79" customFormat="1" x14ac:dyDescent="0.25">
      <c r="A965" s="79">
        <v>964</v>
      </c>
      <c r="B965" s="80">
        <f t="shared" si="15"/>
        <v>46189</v>
      </c>
      <c r="C965" s="85" t="s">
        <v>142</v>
      </c>
      <c r="D965" s="82">
        <v>1</v>
      </c>
      <c r="E965" s="87">
        <f>'BITÁCORA CALIDAD DE AGUA '!AY381</f>
        <v>0</v>
      </c>
      <c r="F965" s="87">
        <f>'BITÁCORA CALIDAD DE AGUA '!BB381</f>
        <v>0</v>
      </c>
      <c r="G965" s="87">
        <f>'BITÁCORA CALIDAD DE AGUA '!BE381</f>
        <v>0</v>
      </c>
      <c r="H965" s="87">
        <f>'BITÁCORA CALIDAD DE AGUA '!BH381</f>
        <v>0</v>
      </c>
      <c r="I965" s="87">
        <f>'BITÁCORA CALIDAD DE AGUA '!BK381</f>
        <v>0</v>
      </c>
      <c r="J965" s="87">
        <f>'BITÁCORA CALIDAD DE AGUA '!BN381</f>
        <v>0</v>
      </c>
      <c r="K965" s="87">
        <f>'BITÁCORA CALIDAD DE AGUA '!BQ381</f>
        <v>0</v>
      </c>
      <c r="L965" s="87">
        <f>'BITÁCORA CALIDAD DE AGUA '!BT381</f>
        <v>0</v>
      </c>
      <c r="M965" s="87">
        <f>'BITÁCORA CALIDAD DE AGUA '!BW381</f>
        <v>0</v>
      </c>
      <c r="N965" s="87">
        <f>'BITÁCORA CALIDAD DE AGUA '!BZ381</f>
        <v>0</v>
      </c>
      <c r="O965" s="87">
        <f>'BITÁCORA CALIDAD DE AGUA '!CC381</f>
        <v>0</v>
      </c>
      <c r="P965" s="81">
        <f>'BITÁCORA CALIDAD DE AGUA '!CF381</f>
        <v>0</v>
      </c>
      <c r="Q965" s="81">
        <f>'BITÁCORA CALIDAD DE AGUA '!CI381</f>
        <v>0</v>
      </c>
      <c r="R965" s="81">
        <f>'BITÁCORA CALIDAD DE AGUA '!CL381</f>
        <v>0</v>
      </c>
      <c r="S965" s="81">
        <f>'BITÁCORA CALIDAD DE AGUA '!CO381</f>
        <v>0</v>
      </c>
      <c r="T965" s="130"/>
      <c r="U965" s="130"/>
      <c r="V965" s="130"/>
      <c r="W965" s="81">
        <f>INDEX('Tabla datos 1'!E965:V965,MATCH(DASHBOARD!$B$96,'Tabla datos 1'!$E$1:$V$1,0))</f>
        <v>0</v>
      </c>
      <c r="X965" s="81">
        <f>INDEX('Tabla datos 1'!E965:V965,MATCH(DASHBOARD!$B$275,'Tabla datos 1'!$E$1:$V$1,0))</f>
        <v>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79" customFormat="1" x14ac:dyDescent="0.25">
      <c r="A966" s="79">
        <v>965</v>
      </c>
      <c r="B966" s="80">
        <f t="shared" si="15"/>
        <v>46189</v>
      </c>
      <c r="C966" s="85" t="s">
        <v>143</v>
      </c>
      <c r="D966" s="82">
        <v>1</v>
      </c>
      <c r="E966" s="87">
        <f>'BITÁCORA CALIDAD DE AGUA '!AY382</f>
        <v>0</v>
      </c>
      <c r="F966" s="87">
        <f>'BITÁCORA CALIDAD DE AGUA '!BB382</f>
        <v>0</v>
      </c>
      <c r="G966" s="87">
        <f>'BITÁCORA CALIDAD DE AGUA '!BE382</f>
        <v>0</v>
      </c>
      <c r="H966" s="87">
        <f>'BITÁCORA CALIDAD DE AGUA '!BH382</f>
        <v>0</v>
      </c>
      <c r="I966" s="87">
        <f>'BITÁCORA CALIDAD DE AGUA '!BK382</f>
        <v>0</v>
      </c>
      <c r="J966" s="87">
        <f>'BITÁCORA CALIDAD DE AGUA '!BN382</f>
        <v>0</v>
      </c>
      <c r="K966" s="87">
        <f>'BITÁCORA CALIDAD DE AGUA '!BQ382</f>
        <v>0</v>
      </c>
      <c r="L966" s="87">
        <f>'BITÁCORA CALIDAD DE AGUA '!BT382</f>
        <v>0</v>
      </c>
      <c r="M966" s="87">
        <f>'BITÁCORA CALIDAD DE AGUA '!BW382</f>
        <v>0</v>
      </c>
      <c r="N966" s="87">
        <f>'BITÁCORA CALIDAD DE AGUA '!BZ382</f>
        <v>0</v>
      </c>
      <c r="O966" s="87">
        <f>'BITÁCORA CALIDAD DE AGUA '!CC382</f>
        <v>0</v>
      </c>
      <c r="P966" s="81">
        <f>'BITÁCORA CALIDAD DE AGUA '!CF382</f>
        <v>0</v>
      </c>
      <c r="Q966" s="81">
        <f>'BITÁCORA CALIDAD DE AGUA '!CI382</f>
        <v>0</v>
      </c>
      <c r="R966" s="81">
        <f>'BITÁCORA CALIDAD DE AGUA '!CL382</f>
        <v>0</v>
      </c>
      <c r="S966" s="81">
        <f>'BITÁCORA CALIDAD DE AGUA '!CO382</f>
        <v>0</v>
      </c>
      <c r="T966" s="130"/>
      <c r="U966" s="130"/>
      <c r="V966" s="130"/>
      <c r="W966" s="81">
        <f>INDEX('Tabla datos 1'!E966:V966,MATCH(DASHBOARD!$B$96,'Tabla datos 1'!$E$1:$V$1,0))</f>
        <v>0</v>
      </c>
      <c r="X966" s="81">
        <f>INDEX('Tabla datos 1'!E966:V966,MATCH(DASHBOARD!$B$275,'Tabla datos 1'!$E$1:$V$1,0))</f>
        <v>0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2" customFormat="1" ht="15.75" thickBot="1" x14ac:dyDescent="0.3">
      <c r="A967" s="79">
        <v>966</v>
      </c>
      <c r="B967" s="80">
        <f t="shared" si="15"/>
        <v>46189</v>
      </c>
      <c r="C967" s="88" t="s">
        <v>144</v>
      </c>
      <c r="D967" s="89">
        <v>1</v>
      </c>
      <c r="E967" s="90">
        <f>'BITÁCORA CALIDAD DE AGUA '!AY383</f>
        <v>0</v>
      </c>
      <c r="F967" s="90">
        <f>'BITÁCORA CALIDAD DE AGUA '!BB383</f>
        <v>0</v>
      </c>
      <c r="G967" s="90">
        <f>'BITÁCORA CALIDAD DE AGUA '!BE383</f>
        <v>0</v>
      </c>
      <c r="H967" s="90">
        <f>'BITÁCORA CALIDAD DE AGUA '!BH383</f>
        <v>0</v>
      </c>
      <c r="I967" s="90">
        <f>'BITÁCORA CALIDAD DE AGUA '!BK383</f>
        <v>0</v>
      </c>
      <c r="J967" s="90">
        <f>'BITÁCORA CALIDAD DE AGUA '!BN383</f>
        <v>0</v>
      </c>
      <c r="K967" s="90">
        <f>'BITÁCORA CALIDAD DE AGUA '!BQ383</f>
        <v>0</v>
      </c>
      <c r="L967" s="90">
        <f>'BITÁCORA CALIDAD DE AGUA '!BT383</f>
        <v>0</v>
      </c>
      <c r="M967" s="90">
        <f>'BITÁCORA CALIDAD DE AGUA '!BW383</f>
        <v>0</v>
      </c>
      <c r="N967" s="90">
        <f>'BITÁCORA CALIDAD DE AGUA '!BZ383</f>
        <v>0</v>
      </c>
      <c r="O967" s="90">
        <f>'BITÁCORA CALIDAD DE AGUA '!CC383</f>
        <v>0</v>
      </c>
      <c r="P967" s="91">
        <f>'BITÁCORA CALIDAD DE AGUA '!CF383</f>
        <v>0</v>
      </c>
      <c r="Q967" s="91">
        <f>'BITÁCORA CALIDAD DE AGUA '!CI383</f>
        <v>0</v>
      </c>
      <c r="R967" s="91">
        <f>'BITÁCORA CALIDAD DE AGUA '!CL383</f>
        <v>0</v>
      </c>
      <c r="S967" s="91">
        <f>'BITÁCORA CALIDAD DE AGUA '!CO383</f>
        <v>0</v>
      </c>
      <c r="T967" s="131"/>
      <c r="U967" s="131"/>
      <c r="V967" s="131"/>
      <c r="W967" s="91">
        <f>INDEX('Tabla datos 1'!E967:V967,MATCH(DASHBOARD!$B$96,'Tabla datos 1'!$E$1:$V$1,0))</f>
        <v>0</v>
      </c>
      <c r="X967" s="91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6" customFormat="1" ht="12.2" customHeight="1" x14ac:dyDescent="0.25">
      <c r="A968" s="79">
        <v>967</v>
      </c>
      <c r="B968" s="97">
        <f t="shared" si="15"/>
        <v>46189</v>
      </c>
      <c r="C968" s="93" t="s">
        <v>125</v>
      </c>
      <c r="D968" s="94">
        <v>2</v>
      </c>
      <c r="E968" s="95">
        <f>'BITÁCORA CALIDAD DE AGUA '!AZ363</f>
        <v>0</v>
      </c>
      <c r="F968" s="95">
        <f>'BITÁCORA CALIDAD DE AGUA '!BC363</f>
        <v>0</v>
      </c>
      <c r="G968" s="95">
        <f>'BITÁCORA CALIDAD DE AGUA '!BF363</f>
        <v>0</v>
      </c>
      <c r="H968" s="95">
        <f>'BITÁCORA CALIDAD DE AGUA '!BI363</f>
        <v>0</v>
      </c>
      <c r="I968" s="95">
        <f>'BITÁCORA CALIDAD DE AGUA '!BL363</f>
        <v>0</v>
      </c>
      <c r="J968" s="95">
        <f>'BITÁCORA CALIDAD DE AGUA '!BO363</f>
        <v>0</v>
      </c>
      <c r="K968" s="95">
        <f>'BITÁCORA CALIDAD DE AGUA '!BR363</f>
        <v>0</v>
      </c>
      <c r="L968" s="95">
        <f>'BITÁCORA CALIDAD DE AGUA '!BU363</f>
        <v>0</v>
      </c>
      <c r="M968" s="95">
        <f>'BITÁCORA CALIDAD DE AGUA '!BX363</f>
        <v>0</v>
      </c>
      <c r="N968" s="95">
        <f>'BITÁCORA CALIDAD DE AGUA '!CA363</f>
        <v>0</v>
      </c>
      <c r="O968" s="95">
        <f>'BITÁCORA CALIDAD DE AGUA '!CD363</f>
        <v>0</v>
      </c>
      <c r="P968" s="93">
        <f>'BITÁCORA CALIDAD DE AGUA '!CG363</f>
        <v>0</v>
      </c>
      <c r="Q968" s="93">
        <f>'BITÁCORA CALIDAD DE AGUA '!CJ363</f>
        <v>0</v>
      </c>
      <c r="R968" s="93">
        <f>'BITÁCORA CALIDAD DE AGUA '!CM363</f>
        <v>0</v>
      </c>
      <c r="S968" s="93">
        <f>'BITÁCORA CALIDAD DE AGUA '!CP363</f>
        <v>0</v>
      </c>
      <c r="T968" s="132"/>
      <c r="U968" s="132"/>
      <c r="V968" s="132"/>
      <c r="W968" s="93">
        <f>INDEX('Tabla datos 1'!E968:V968,MATCH(DASHBOARD!$B$96,'Tabla datos 1'!$E$1:$V$1,0))</f>
        <v>0</v>
      </c>
      <c r="X968" s="93">
        <f>INDEX('Tabla datos 1'!E968:V968,MATCH(DASHBOARD!$B$275,'Tabla datos 1'!$E$1:$V$1,0))</f>
        <v>0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6" customFormat="1" ht="12.2" customHeight="1" x14ac:dyDescent="0.25">
      <c r="A969" s="79">
        <v>968</v>
      </c>
      <c r="B969" s="97">
        <f t="shared" si="15"/>
        <v>46189</v>
      </c>
      <c r="C969" s="98" t="s">
        <v>8</v>
      </c>
      <c r="D969" s="99">
        <v>2</v>
      </c>
      <c r="E969" s="100">
        <f>'BITÁCORA CALIDAD DE AGUA '!AZ364</f>
        <v>0</v>
      </c>
      <c r="F969" s="100">
        <f>'BITÁCORA CALIDAD DE AGUA '!BC364</f>
        <v>0</v>
      </c>
      <c r="G969" s="100">
        <f>'BITÁCORA CALIDAD DE AGUA '!BF364</f>
        <v>0</v>
      </c>
      <c r="H969" s="100">
        <f>'BITÁCORA CALIDAD DE AGUA '!BI364</f>
        <v>0</v>
      </c>
      <c r="I969" s="100">
        <f>'BITÁCORA CALIDAD DE AGUA '!BL364</f>
        <v>0</v>
      </c>
      <c r="J969" s="100">
        <f>'BITÁCORA CALIDAD DE AGUA '!BO364</f>
        <v>0</v>
      </c>
      <c r="K969" s="100">
        <f>'BITÁCORA CALIDAD DE AGUA '!BR364</f>
        <v>0</v>
      </c>
      <c r="L969" s="100">
        <f>'BITÁCORA CALIDAD DE AGUA '!BU364</f>
        <v>0</v>
      </c>
      <c r="M969" s="100">
        <f>'BITÁCORA CALIDAD DE AGUA '!BX364</f>
        <v>0</v>
      </c>
      <c r="N969" s="100">
        <f>'BITÁCORA CALIDAD DE AGUA '!CA364</f>
        <v>0</v>
      </c>
      <c r="O969" s="100">
        <f>'BITÁCORA CALIDAD DE AGUA '!CD364</f>
        <v>0</v>
      </c>
      <c r="P969" s="101">
        <f>'BITÁCORA CALIDAD DE AGUA '!CG364</f>
        <v>0</v>
      </c>
      <c r="Q969" s="101">
        <f>'BITÁCORA CALIDAD DE AGUA '!CJ364</f>
        <v>0</v>
      </c>
      <c r="R969" s="101">
        <f>'BITÁCORA CALIDAD DE AGUA '!CM364</f>
        <v>0</v>
      </c>
      <c r="S969" s="101">
        <f>'BITÁCORA CALIDAD DE AGUA '!CP364</f>
        <v>0</v>
      </c>
      <c r="T969" s="133"/>
      <c r="U969" s="133"/>
      <c r="V969" s="133"/>
      <c r="W969" s="101">
        <f>INDEX('Tabla datos 1'!E969:V969,MATCH(DASHBOARD!$B$96,'Tabla datos 1'!$E$1:$V$1,0))</f>
        <v>0</v>
      </c>
      <c r="X969" s="101">
        <f>INDEX('Tabla datos 1'!E969:V969,MATCH(DASHBOARD!$B$275,'Tabla datos 1'!$E$1:$V$1,0))</f>
        <v>0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6" customFormat="1" ht="12.2" customHeight="1" x14ac:dyDescent="0.25">
      <c r="A970" s="79">
        <v>969</v>
      </c>
      <c r="B970" s="97">
        <f t="shared" si="15"/>
        <v>46189</v>
      </c>
      <c r="C970" s="102" t="s">
        <v>126</v>
      </c>
      <c r="D970" s="99">
        <v>2</v>
      </c>
      <c r="E970" s="103">
        <f>'BITÁCORA CALIDAD DE AGUA '!AZ365</f>
        <v>0</v>
      </c>
      <c r="F970" s="103">
        <f>'BITÁCORA CALIDAD DE AGUA '!BC365</f>
        <v>0</v>
      </c>
      <c r="G970" s="103">
        <f>'BITÁCORA CALIDAD DE AGUA '!BF365</f>
        <v>0</v>
      </c>
      <c r="H970" s="103">
        <f>'BITÁCORA CALIDAD DE AGUA '!BI365</f>
        <v>0</v>
      </c>
      <c r="I970" s="103">
        <f>'BITÁCORA CALIDAD DE AGUA '!BL365</f>
        <v>0</v>
      </c>
      <c r="J970" s="103">
        <f>'BITÁCORA CALIDAD DE AGUA '!BO365</f>
        <v>0</v>
      </c>
      <c r="K970" s="103">
        <f>'BITÁCORA CALIDAD DE AGUA '!BR365</f>
        <v>0</v>
      </c>
      <c r="L970" s="103">
        <f>'BITÁCORA CALIDAD DE AGUA '!BU365</f>
        <v>0</v>
      </c>
      <c r="M970" s="103">
        <f>'BITÁCORA CALIDAD DE AGUA '!BX365</f>
        <v>0</v>
      </c>
      <c r="N970" s="103">
        <f>'BITÁCORA CALIDAD DE AGUA '!CA365</f>
        <v>0</v>
      </c>
      <c r="O970" s="103">
        <f>'BITÁCORA CALIDAD DE AGUA '!CD365</f>
        <v>0</v>
      </c>
      <c r="P970" s="102">
        <f>'BITÁCORA CALIDAD DE AGUA '!CG365</f>
        <v>0</v>
      </c>
      <c r="Q970" s="102">
        <f>'BITÁCORA CALIDAD DE AGUA '!CJ365</f>
        <v>0</v>
      </c>
      <c r="R970" s="102">
        <f>'BITÁCORA CALIDAD DE AGUA '!CM365</f>
        <v>0</v>
      </c>
      <c r="S970" s="102">
        <f>'BITÁCORA CALIDAD DE AGUA '!CP365</f>
        <v>0</v>
      </c>
      <c r="T970" s="134"/>
      <c r="U970" s="134"/>
      <c r="V970" s="134"/>
      <c r="W970" s="102">
        <f>INDEX('Tabla datos 1'!E970:V970,MATCH(DASHBOARD!$B$96,'Tabla datos 1'!$E$1:$V$1,0))</f>
        <v>0</v>
      </c>
      <c r="X970" s="102">
        <f>INDEX('Tabla datos 1'!E970:V970,MATCH(DASHBOARD!$B$275,'Tabla datos 1'!$E$1:$V$1,0))</f>
        <v>0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6" customFormat="1" ht="12.2" customHeight="1" x14ac:dyDescent="0.25">
      <c r="A971" s="79">
        <v>970</v>
      </c>
      <c r="B971" s="97">
        <f t="shared" si="15"/>
        <v>46189</v>
      </c>
      <c r="C971" s="102" t="s">
        <v>127</v>
      </c>
      <c r="D971" s="99">
        <v>2</v>
      </c>
      <c r="E971" s="104">
        <f>'BITÁCORA CALIDAD DE AGUA '!AZ366</f>
        <v>0</v>
      </c>
      <c r="F971" s="104">
        <f>'BITÁCORA CALIDAD DE AGUA '!BC366</f>
        <v>0</v>
      </c>
      <c r="G971" s="104">
        <f>'BITÁCORA CALIDAD DE AGUA '!BF366</f>
        <v>0</v>
      </c>
      <c r="H971" s="104">
        <f>'BITÁCORA CALIDAD DE AGUA '!BI366</f>
        <v>0</v>
      </c>
      <c r="I971" s="104">
        <f>'BITÁCORA CALIDAD DE AGUA '!BL366</f>
        <v>0</v>
      </c>
      <c r="J971" s="104">
        <f>'BITÁCORA CALIDAD DE AGUA '!BO366</f>
        <v>0</v>
      </c>
      <c r="K971" s="104">
        <f>'BITÁCORA CALIDAD DE AGUA '!BR366</f>
        <v>0</v>
      </c>
      <c r="L971" s="104">
        <f>'BITÁCORA CALIDAD DE AGUA '!BU366</f>
        <v>0</v>
      </c>
      <c r="M971" s="104">
        <f>'BITÁCORA CALIDAD DE AGUA '!BX366</f>
        <v>0</v>
      </c>
      <c r="N971" s="104">
        <f>'BITÁCORA CALIDAD DE AGUA '!CA366</f>
        <v>0</v>
      </c>
      <c r="O971" s="104">
        <f>'BITÁCORA CALIDAD DE AGUA '!CD366</f>
        <v>0</v>
      </c>
      <c r="P971" s="98">
        <f>'BITÁCORA CALIDAD DE AGUA '!CG366</f>
        <v>0</v>
      </c>
      <c r="Q971" s="98">
        <f>'BITÁCORA CALIDAD DE AGUA '!CJ366</f>
        <v>0</v>
      </c>
      <c r="R971" s="98">
        <f>'BITÁCORA CALIDAD DE AGUA '!CM366</f>
        <v>0</v>
      </c>
      <c r="S971" s="98">
        <f>'BITÁCORA CALIDAD DE AGUA '!CP366</f>
        <v>0</v>
      </c>
      <c r="T971" s="135"/>
      <c r="U971" s="135"/>
      <c r="V971" s="135"/>
      <c r="W971" s="98">
        <f>INDEX('Tabla datos 1'!E971:V971,MATCH(DASHBOARD!$B$96,'Tabla datos 1'!$E$1:$V$1,0))</f>
        <v>0</v>
      </c>
      <c r="X971" s="98">
        <f>INDEX('Tabla datos 1'!E971:V971,MATCH(DASHBOARD!$B$275,'Tabla datos 1'!$E$1:$V$1,0))</f>
        <v>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6" customFormat="1" ht="12.2" customHeight="1" x14ac:dyDescent="0.25">
      <c r="A972" s="79">
        <v>971</v>
      </c>
      <c r="B972" s="97">
        <f t="shared" si="15"/>
        <v>46189</v>
      </c>
      <c r="C972" s="102" t="s">
        <v>128</v>
      </c>
      <c r="D972" s="99">
        <v>2</v>
      </c>
      <c r="E972" s="104">
        <f>'BITÁCORA CALIDAD DE AGUA '!AZ367</f>
        <v>0</v>
      </c>
      <c r="F972" s="104">
        <f>'BITÁCORA CALIDAD DE AGUA '!BC367</f>
        <v>0</v>
      </c>
      <c r="G972" s="104">
        <f>'BITÁCORA CALIDAD DE AGUA '!BF367</f>
        <v>0</v>
      </c>
      <c r="H972" s="104">
        <f>'BITÁCORA CALIDAD DE AGUA '!BI367</f>
        <v>0</v>
      </c>
      <c r="I972" s="104">
        <f>'BITÁCORA CALIDAD DE AGUA '!BL367</f>
        <v>0</v>
      </c>
      <c r="J972" s="104">
        <f>'BITÁCORA CALIDAD DE AGUA '!BO367</f>
        <v>0</v>
      </c>
      <c r="K972" s="104">
        <f>'BITÁCORA CALIDAD DE AGUA '!BR367</f>
        <v>0</v>
      </c>
      <c r="L972" s="104">
        <f>'BITÁCORA CALIDAD DE AGUA '!BU367</f>
        <v>0</v>
      </c>
      <c r="M972" s="104">
        <f>'BITÁCORA CALIDAD DE AGUA '!BX367</f>
        <v>0</v>
      </c>
      <c r="N972" s="104">
        <f>'BITÁCORA CALIDAD DE AGUA '!CA367</f>
        <v>0</v>
      </c>
      <c r="O972" s="104">
        <f>'BITÁCORA CALIDAD DE AGUA '!CD367</f>
        <v>0</v>
      </c>
      <c r="P972" s="98">
        <f>'BITÁCORA CALIDAD DE AGUA '!CG367</f>
        <v>0</v>
      </c>
      <c r="Q972" s="98">
        <f>'BITÁCORA CALIDAD DE AGUA '!CJ367</f>
        <v>0</v>
      </c>
      <c r="R972" s="98">
        <f>'BITÁCORA CALIDAD DE AGUA '!CM367</f>
        <v>0</v>
      </c>
      <c r="S972" s="98">
        <f>'BITÁCORA CALIDAD DE AGUA '!CP367</f>
        <v>0</v>
      </c>
      <c r="T972" s="135"/>
      <c r="U972" s="135"/>
      <c r="V972" s="135"/>
      <c r="W972" s="98">
        <f>INDEX('Tabla datos 1'!E972:V972,MATCH(DASHBOARD!$B$96,'Tabla datos 1'!$E$1:$V$1,0))</f>
        <v>0</v>
      </c>
      <c r="X972" s="98">
        <f>INDEX('Tabla datos 1'!E972:V972,MATCH(DASHBOARD!$B$275,'Tabla datos 1'!$E$1:$V$1,0))</f>
        <v>0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6" customFormat="1" ht="12.2" customHeight="1" x14ac:dyDescent="0.25">
      <c r="A973" s="79">
        <v>972</v>
      </c>
      <c r="B973" s="97">
        <f t="shared" si="15"/>
        <v>46189</v>
      </c>
      <c r="C973" s="102" t="s">
        <v>129</v>
      </c>
      <c r="D973" s="99">
        <v>2</v>
      </c>
      <c r="E973" s="104">
        <f>'BITÁCORA CALIDAD DE AGUA '!AZ368</f>
        <v>0</v>
      </c>
      <c r="F973" s="104">
        <f>'BITÁCORA CALIDAD DE AGUA '!BC368</f>
        <v>0</v>
      </c>
      <c r="G973" s="104">
        <f>'BITÁCORA CALIDAD DE AGUA '!BF368</f>
        <v>0</v>
      </c>
      <c r="H973" s="104">
        <f>'BITÁCORA CALIDAD DE AGUA '!BI368</f>
        <v>0</v>
      </c>
      <c r="I973" s="104">
        <f>'BITÁCORA CALIDAD DE AGUA '!BL368</f>
        <v>0</v>
      </c>
      <c r="J973" s="104">
        <f>'BITÁCORA CALIDAD DE AGUA '!BO368</f>
        <v>0</v>
      </c>
      <c r="K973" s="104">
        <f>'BITÁCORA CALIDAD DE AGUA '!BR368</f>
        <v>0</v>
      </c>
      <c r="L973" s="104">
        <f>'BITÁCORA CALIDAD DE AGUA '!BU368</f>
        <v>0</v>
      </c>
      <c r="M973" s="104">
        <f>'BITÁCORA CALIDAD DE AGUA '!BX368</f>
        <v>0</v>
      </c>
      <c r="N973" s="104">
        <f>'BITÁCORA CALIDAD DE AGUA '!CA368</f>
        <v>0</v>
      </c>
      <c r="O973" s="104">
        <f>'BITÁCORA CALIDAD DE AGUA '!CD368</f>
        <v>0</v>
      </c>
      <c r="P973" s="98">
        <f>'BITÁCORA CALIDAD DE AGUA '!CG368</f>
        <v>0</v>
      </c>
      <c r="Q973" s="98">
        <f>'BITÁCORA CALIDAD DE AGUA '!CJ368</f>
        <v>0</v>
      </c>
      <c r="R973" s="98">
        <f>'BITÁCORA CALIDAD DE AGUA '!CM368</f>
        <v>0</v>
      </c>
      <c r="S973" s="98">
        <f>'BITÁCORA CALIDAD DE AGUA '!CP368</f>
        <v>0</v>
      </c>
      <c r="T973" s="135"/>
      <c r="U973" s="135"/>
      <c r="V973" s="135"/>
      <c r="W973" s="98">
        <f>INDEX('Tabla datos 1'!E973:V973,MATCH(DASHBOARD!$B$96,'Tabla datos 1'!$E$1:$V$1,0))</f>
        <v>0</v>
      </c>
      <c r="X973" s="98">
        <f>INDEX('Tabla datos 1'!E973:V973,MATCH(DASHBOARD!$B$275,'Tabla datos 1'!$E$1:$V$1,0))</f>
        <v>0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6" customFormat="1" ht="12.2" customHeight="1" x14ac:dyDescent="0.25">
      <c r="A974" s="79">
        <v>973</v>
      </c>
      <c r="B974" s="97">
        <f t="shared" si="15"/>
        <v>46189</v>
      </c>
      <c r="C974" s="102" t="s">
        <v>130</v>
      </c>
      <c r="D974" s="99">
        <v>2</v>
      </c>
      <c r="E974" s="104">
        <f>'BITÁCORA CALIDAD DE AGUA '!AZ369</f>
        <v>0</v>
      </c>
      <c r="F974" s="104">
        <f>'BITÁCORA CALIDAD DE AGUA '!BC369</f>
        <v>0</v>
      </c>
      <c r="G974" s="104">
        <f>'BITÁCORA CALIDAD DE AGUA '!BF369</f>
        <v>0</v>
      </c>
      <c r="H974" s="104">
        <f>'BITÁCORA CALIDAD DE AGUA '!BI369</f>
        <v>0</v>
      </c>
      <c r="I974" s="104">
        <f>'BITÁCORA CALIDAD DE AGUA '!BL369</f>
        <v>0</v>
      </c>
      <c r="J974" s="104">
        <f>'BITÁCORA CALIDAD DE AGUA '!BO369</f>
        <v>0</v>
      </c>
      <c r="K974" s="104">
        <f>'BITÁCORA CALIDAD DE AGUA '!BR369</f>
        <v>0</v>
      </c>
      <c r="L974" s="104">
        <f>'BITÁCORA CALIDAD DE AGUA '!BU369</f>
        <v>0</v>
      </c>
      <c r="M974" s="104">
        <f>'BITÁCORA CALIDAD DE AGUA '!BX369</f>
        <v>0</v>
      </c>
      <c r="N974" s="104">
        <f>'BITÁCORA CALIDAD DE AGUA '!CA369</f>
        <v>0</v>
      </c>
      <c r="O974" s="104">
        <f>'BITÁCORA CALIDAD DE AGUA '!CD369</f>
        <v>0</v>
      </c>
      <c r="P974" s="98">
        <f>'BITÁCORA CALIDAD DE AGUA '!CG369</f>
        <v>0</v>
      </c>
      <c r="Q974" s="98">
        <f>'BITÁCORA CALIDAD DE AGUA '!CJ369</f>
        <v>0</v>
      </c>
      <c r="R974" s="98">
        <f>'BITÁCORA CALIDAD DE AGUA '!CM369</f>
        <v>0</v>
      </c>
      <c r="S974" s="98">
        <f>'BITÁCORA CALIDAD DE AGUA '!CP369</f>
        <v>0</v>
      </c>
      <c r="T974" s="135"/>
      <c r="U974" s="135"/>
      <c r="V974" s="135"/>
      <c r="W974" s="98">
        <f>INDEX('Tabla datos 1'!E974:V974,MATCH(DASHBOARD!$B$96,'Tabla datos 1'!$E$1:$V$1,0))</f>
        <v>0</v>
      </c>
      <c r="X974" s="98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6" customFormat="1" ht="12.2" customHeight="1" x14ac:dyDescent="0.25">
      <c r="A975" s="79">
        <v>974</v>
      </c>
      <c r="B975" s="97">
        <f t="shared" si="15"/>
        <v>46189</v>
      </c>
      <c r="C975" s="102" t="s">
        <v>131</v>
      </c>
      <c r="D975" s="99">
        <v>2</v>
      </c>
      <c r="E975" s="104">
        <f>'BITÁCORA CALIDAD DE AGUA '!AZ370</f>
        <v>0</v>
      </c>
      <c r="F975" s="104">
        <f>'BITÁCORA CALIDAD DE AGUA '!BC370</f>
        <v>0</v>
      </c>
      <c r="G975" s="104">
        <f>'BITÁCORA CALIDAD DE AGUA '!BF370</f>
        <v>0</v>
      </c>
      <c r="H975" s="104">
        <f>'BITÁCORA CALIDAD DE AGUA '!BI370</f>
        <v>0</v>
      </c>
      <c r="I975" s="104">
        <f>'BITÁCORA CALIDAD DE AGUA '!BL370</f>
        <v>0</v>
      </c>
      <c r="J975" s="104">
        <f>'BITÁCORA CALIDAD DE AGUA '!BO370</f>
        <v>0</v>
      </c>
      <c r="K975" s="104">
        <f>'BITÁCORA CALIDAD DE AGUA '!BR370</f>
        <v>0</v>
      </c>
      <c r="L975" s="104">
        <f>'BITÁCORA CALIDAD DE AGUA '!BU370</f>
        <v>0</v>
      </c>
      <c r="M975" s="104">
        <f>'BITÁCORA CALIDAD DE AGUA '!BX370</f>
        <v>0</v>
      </c>
      <c r="N975" s="104">
        <f>'BITÁCORA CALIDAD DE AGUA '!CA370</f>
        <v>0</v>
      </c>
      <c r="O975" s="104">
        <f>'BITÁCORA CALIDAD DE AGUA '!CD370</f>
        <v>0</v>
      </c>
      <c r="P975" s="98">
        <f>'BITÁCORA CALIDAD DE AGUA '!CG370</f>
        <v>0</v>
      </c>
      <c r="Q975" s="98">
        <f>'BITÁCORA CALIDAD DE AGUA '!CJ370</f>
        <v>0</v>
      </c>
      <c r="R975" s="98">
        <f>'BITÁCORA CALIDAD DE AGUA '!CM370</f>
        <v>0</v>
      </c>
      <c r="S975" s="98">
        <f>'BITÁCORA CALIDAD DE AGUA '!CP370</f>
        <v>0</v>
      </c>
      <c r="T975" s="135"/>
      <c r="U975" s="135"/>
      <c r="V975" s="135"/>
      <c r="W975" s="98">
        <f>INDEX('Tabla datos 1'!E975:V975,MATCH(DASHBOARD!$B$96,'Tabla datos 1'!$E$1:$V$1,0))</f>
        <v>0</v>
      </c>
      <c r="X975" s="98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6" customFormat="1" ht="12.2" customHeight="1" x14ac:dyDescent="0.25">
      <c r="A976" s="79">
        <v>975</v>
      </c>
      <c r="B976" s="97">
        <f t="shared" si="15"/>
        <v>46189</v>
      </c>
      <c r="C976" s="102" t="s">
        <v>132</v>
      </c>
      <c r="D976" s="99">
        <v>2</v>
      </c>
      <c r="E976" s="104">
        <f>'BITÁCORA CALIDAD DE AGUA '!AZ371</f>
        <v>0</v>
      </c>
      <c r="F976" s="104">
        <f>'BITÁCORA CALIDAD DE AGUA '!BC371</f>
        <v>0</v>
      </c>
      <c r="G976" s="104">
        <f>'BITÁCORA CALIDAD DE AGUA '!BF371</f>
        <v>0</v>
      </c>
      <c r="H976" s="104">
        <f>'BITÁCORA CALIDAD DE AGUA '!BI371</f>
        <v>0</v>
      </c>
      <c r="I976" s="104">
        <f>'BITÁCORA CALIDAD DE AGUA '!BL371</f>
        <v>0</v>
      </c>
      <c r="J976" s="104">
        <f>'BITÁCORA CALIDAD DE AGUA '!BO371</f>
        <v>0</v>
      </c>
      <c r="K976" s="104">
        <f>'BITÁCORA CALIDAD DE AGUA '!BR371</f>
        <v>0</v>
      </c>
      <c r="L976" s="104">
        <f>'BITÁCORA CALIDAD DE AGUA '!BU371</f>
        <v>0</v>
      </c>
      <c r="M976" s="104">
        <f>'BITÁCORA CALIDAD DE AGUA '!BX371</f>
        <v>0</v>
      </c>
      <c r="N976" s="104">
        <f>'BITÁCORA CALIDAD DE AGUA '!CA371</f>
        <v>0</v>
      </c>
      <c r="O976" s="104">
        <f>'BITÁCORA CALIDAD DE AGUA '!CD371</f>
        <v>0</v>
      </c>
      <c r="P976" s="98">
        <f>'BITÁCORA CALIDAD DE AGUA '!CG371</f>
        <v>0</v>
      </c>
      <c r="Q976" s="98">
        <f>'BITÁCORA CALIDAD DE AGUA '!CJ371</f>
        <v>0</v>
      </c>
      <c r="R976" s="98">
        <f>'BITÁCORA CALIDAD DE AGUA '!CM371</f>
        <v>0</v>
      </c>
      <c r="S976" s="98">
        <f>'BITÁCORA CALIDAD DE AGUA '!CP371</f>
        <v>0</v>
      </c>
      <c r="T976" s="135"/>
      <c r="U976" s="135"/>
      <c r="V976" s="135"/>
      <c r="W976" s="98">
        <f>INDEX('Tabla datos 1'!E976:V976,MATCH(DASHBOARD!$B$96,'Tabla datos 1'!$E$1:$V$1,0))</f>
        <v>0</v>
      </c>
      <c r="X976" s="98">
        <f>INDEX('Tabla datos 1'!E976:V976,MATCH(DASHBOARD!$B$275,'Tabla datos 1'!$E$1:$V$1,0))</f>
        <v>0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6" customFormat="1" ht="12.2" customHeight="1" x14ac:dyDescent="0.25">
      <c r="A977" s="79">
        <v>976</v>
      </c>
      <c r="B977" s="97">
        <f t="shared" si="15"/>
        <v>46189</v>
      </c>
      <c r="C977" s="102" t="s">
        <v>133</v>
      </c>
      <c r="D977" s="99">
        <v>2</v>
      </c>
      <c r="E977" s="104">
        <f>'BITÁCORA CALIDAD DE AGUA '!AZ372</f>
        <v>0</v>
      </c>
      <c r="F977" s="104">
        <f>'BITÁCORA CALIDAD DE AGUA '!BC372</f>
        <v>0</v>
      </c>
      <c r="G977" s="104">
        <f>'BITÁCORA CALIDAD DE AGUA '!BF372</f>
        <v>0</v>
      </c>
      <c r="H977" s="104">
        <f>'BITÁCORA CALIDAD DE AGUA '!BI372</f>
        <v>0</v>
      </c>
      <c r="I977" s="104">
        <f>'BITÁCORA CALIDAD DE AGUA '!BL372</f>
        <v>0</v>
      </c>
      <c r="J977" s="104">
        <f>'BITÁCORA CALIDAD DE AGUA '!BO372</f>
        <v>0</v>
      </c>
      <c r="K977" s="104">
        <f>'BITÁCORA CALIDAD DE AGUA '!BR372</f>
        <v>0</v>
      </c>
      <c r="L977" s="104">
        <f>'BITÁCORA CALIDAD DE AGUA '!BU372</f>
        <v>0</v>
      </c>
      <c r="M977" s="104">
        <f>'BITÁCORA CALIDAD DE AGUA '!BX372</f>
        <v>0</v>
      </c>
      <c r="N977" s="104">
        <f>'BITÁCORA CALIDAD DE AGUA '!CA372</f>
        <v>0</v>
      </c>
      <c r="O977" s="104">
        <f>'BITÁCORA CALIDAD DE AGUA '!CD372</f>
        <v>0</v>
      </c>
      <c r="P977" s="98">
        <f>'BITÁCORA CALIDAD DE AGUA '!CG372</f>
        <v>0</v>
      </c>
      <c r="Q977" s="98">
        <f>'BITÁCORA CALIDAD DE AGUA '!CJ372</f>
        <v>0</v>
      </c>
      <c r="R977" s="98">
        <f>'BITÁCORA CALIDAD DE AGUA '!CM372</f>
        <v>0</v>
      </c>
      <c r="S977" s="98">
        <f>'BITÁCORA CALIDAD DE AGUA '!CP372</f>
        <v>0</v>
      </c>
      <c r="T977" s="135"/>
      <c r="U977" s="135"/>
      <c r="V977" s="135"/>
      <c r="W977" s="98">
        <f>INDEX('Tabla datos 1'!E977:V977,MATCH(DASHBOARD!$B$96,'Tabla datos 1'!$E$1:$V$1,0))</f>
        <v>0</v>
      </c>
      <c r="X977" s="98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6" customFormat="1" ht="12.2" customHeight="1" x14ac:dyDescent="0.25">
      <c r="A978" s="79">
        <v>977</v>
      </c>
      <c r="B978" s="97">
        <f t="shared" si="15"/>
        <v>46189</v>
      </c>
      <c r="C978" s="102" t="s">
        <v>134</v>
      </c>
      <c r="D978" s="99">
        <v>2</v>
      </c>
      <c r="E978" s="104">
        <f>'BITÁCORA CALIDAD DE AGUA '!AZ373</f>
        <v>0</v>
      </c>
      <c r="F978" s="104">
        <f>'BITÁCORA CALIDAD DE AGUA '!BC373</f>
        <v>0</v>
      </c>
      <c r="G978" s="104">
        <f>'BITÁCORA CALIDAD DE AGUA '!BF373</f>
        <v>0</v>
      </c>
      <c r="H978" s="104">
        <f>'BITÁCORA CALIDAD DE AGUA '!BI373</f>
        <v>0</v>
      </c>
      <c r="I978" s="104">
        <f>'BITÁCORA CALIDAD DE AGUA '!BL373</f>
        <v>0</v>
      </c>
      <c r="J978" s="104">
        <f>'BITÁCORA CALIDAD DE AGUA '!BO373</f>
        <v>0</v>
      </c>
      <c r="K978" s="104">
        <f>'BITÁCORA CALIDAD DE AGUA '!BR373</f>
        <v>0</v>
      </c>
      <c r="L978" s="104">
        <f>'BITÁCORA CALIDAD DE AGUA '!BU373</f>
        <v>0</v>
      </c>
      <c r="M978" s="104">
        <f>'BITÁCORA CALIDAD DE AGUA '!BX373</f>
        <v>0</v>
      </c>
      <c r="N978" s="104">
        <f>'BITÁCORA CALIDAD DE AGUA '!CA373</f>
        <v>0</v>
      </c>
      <c r="O978" s="104">
        <f>'BITÁCORA CALIDAD DE AGUA '!CD373</f>
        <v>0</v>
      </c>
      <c r="P978" s="98">
        <f>'BITÁCORA CALIDAD DE AGUA '!CG373</f>
        <v>0</v>
      </c>
      <c r="Q978" s="98">
        <f>'BITÁCORA CALIDAD DE AGUA '!CJ373</f>
        <v>0</v>
      </c>
      <c r="R978" s="98">
        <f>'BITÁCORA CALIDAD DE AGUA '!CM373</f>
        <v>0</v>
      </c>
      <c r="S978" s="98">
        <f>'BITÁCORA CALIDAD DE AGUA '!CP373</f>
        <v>0</v>
      </c>
      <c r="T978" s="135"/>
      <c r="U978" s="135"/>
      <c r="V978" s="135"/>
      <c r="W978" s="98">
        <f>INDEX('Tabla datos 1'!E978:V978,MATCH(DASHBOARD!$B$96,'Tabla datos 1'!$E$1:$V$1,0))</f>
        <v>0</v>
      </c>
      <c r="X978" s="98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6" customFormat="1" ht="12.2" customHeight="1" x14ac:dyDescent="0.25">
      <c r="A979" s="79">
        <v>978</v>
      </c>
      <c r="B979" s="97">
        <f t="shared" si="15"/>
        <v>46189</v>
      </c>
      <c r="C979" s="102" t="s">
        <v>135</v>
      </c>
      <c r="D979" s="99">
        <v>2</v>
      </c>
      <c r="E979" s="104">
        <f>'BITÁCORA CALIDAD DE AGUA '!AZ374</f>
        <v>0</v>
      </c>
      <c r="F979" s="104">
        <f>'BITÁCORA CALIDAD DE AGUA '!BC374</f>
        <v>0</v>
      </c>
      <c r="G979" s="104">
        <f>'BITÁCORA CALIDAD DE AGUA '!BF374</f>
        <v>0</v>
      </c>
      <c r="H979" s="104">
        <f>'BITÁCORA CALIDAD DE AGUA '!BI374</f>
        <v>0</v>
      </c>
      <c r="I979" s="104">
        <f>'BITÁCORA CALIDAD DE AGUA '!BL374</f>
        <v>0</v>
      </c>
      <c r="J979" s="104">
        <f>'BITÁCORA CALIDAD DE AGUA '!BO374</f>
        <v>0</v>
      </c>
      <c r="K979" s="104">
        <f>'BITÁCORA CALIDAD DE AGUA '!BR374</f>
        <v>0</v>
      </c>
      <c r="L979" s="104">
        <f>'BITÁCORA CALIDAD DE AGUA '!BU374</f>
        <v>0</v>
      </c>
      <c r="M979" s="104">
        <f>'BITÁCORA CALIDAD DE AGUA '!BX374</f>
        <v>0</v>
      </c>
      <c r="N979" s="104">
        <f>'BITÁCORA CALIDAD DE AGUA '!CA374</f>
        <v>0</v>
      </c>
      <c r="O979" s="104">
        <f>'BITÁCORA CALIDAD DE AGUA '!CD374</f>
        <v>0</v>
      </c>
      <c r="P979" s="98">
        <f>'BITÁCORA CALIDAD DE AGUA '!CG374</f>
        <v>0</v>
      </c>
      <c r="Q979" s="98">
        <f>'BITÁCORA CALIDAD DE AGUA '!CJ374</f>
        <v>0</v>
      </c>
      <c r="R979" s="98">
        <f>'BITÁCORA CALIDAD DE AGUA '!CM374</f>
        <v>0</v>
      </c>
      <c r="S979" s="98">
        <f>'BITÁCORA CALIDAD DE AGUA '!CP374</f>
        <v>0</v>
      </c>
      <c r="T979" s="135"/>
      <c r="U979" s="135"/>
      <c r="V979" s="135"/>
      <c r="W979" s="98">
        <f>INDEX('Tabla datos 1'!E979:V979,MATCH(DASHBOARD!$B$96,'Tabla datos 1'!$E$1:$V$1,0))</f>
        <v>0</v>
      </c>
      <c r="X979" s="98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6" customFormat="1" ht="12.2" customHeight="1" x14ac:dyDescent="0.25">
      <c r="A980" s="79">
        <v>979</v>
      </c>
      <c r="B980" s="97">
        <f t="shared" si="15"/>
        <v>46189</v>
      </c>
      <c r="C980" s="102" t="s">
        <v>136</v>
      </c>
      <c r="D980" s="99">
        <v>2</v>
      </c>
      <c r="E980" s="104">
        <f>'BITÁCORA CALIDAD DE AGUA '!AZ375</f>
        <v>0</v>
      </c>
      <c r="F980" s="104">
        <f>'BITÁCORA CALIDAD DE AGUA '!BC375</f>
        <v>0</v>
      </c>
      <c r="G980" s="104">
        <f>'BITÁCORA CALIDAD DE AGUA '!BF375</f>
        <v>0</v>
      </c>
      <c r="H980" s="104">
        <f>'BITÁCORA CALIDAD DE AGUA '!BI375</f>
        <v>0</v>
      </c>
      <c r="I980" s="104">
        <f>'BITÁCORA CALIDAD DE AGUA '!BL375</f>
        <v>0</v>
      </c>
      <c r="J980" s="104">
        <f>'BITÁCORA CALIDAD DE AGUA '!BO375</f>
        <v>0</v>
      </c>
      <c r="K980" s="104">
        <f>'BITÁCORA CALIDAD DE AGUA '!BR375</f>
        <v>0</v>
      </c>
      <c r="L980" s="104">
        <f>'BITÁCORA CALIDAD DE AGUA '!BU375</f>
        <v>0</v>
      </c>
      <c r="M980" s="104">
        <f>'BITÁCORA CALIDAD DE AGUA '!BX375</f>
        <v>0</v>
      </c>
      <c r="N980" s="104">
        <f>'BITÁCORA CALIDAD DE AGUA '!CA375</f>
        <v>0</v>
      </c>
      <c r="O980" s="104">
        <f>'BITÁCORA CALIDAD DE AGUA '!CD375</f>
        <v>0</v>
      </c>
      <c r="P980" s="98">
        <f>'BITÁCORA CALIDAD DE AGUA '!CG375</f>
        <v>0</v>
      </c>
      <c r="Q980" s="98">
        <f>'BITÁCORA CALIDAD DE AGUA '!CJ375</f>
        <v>0</v>
      </c>
      <c r="R980" s="98">
        <f>'BITÁCORA CALIDAD DE AGUA '!CM375</f>
        <v>0</v>
      </c>
      <c r="S980" s="98">
        <f>'BITÁCORA CALIDAD DE AGUA '!CP375</f>
        <v>0</v>
      </c>
      <c r="T980" s="135"/>
      <c r="U980" s="135"/>
      <c r="V980" s="135"/>
      <c r="W980" s="98">
        <f>INDEX('Tabla datos 1'!E980:V980,MATCH(DASHBOARD!$B$96,'Tabla datos 1'!$E$1:$V$1,0))</f>
        <v>0</v>
      </c>
      <c r="X980" s="98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6" customFormat="1" ht="12.2" customHeight="1" x14ac:dyDescent="0.25">
      <c r="A981" s="79">
        <v>980</v>
      </c>
      <c r="B981" s="97">
        <f t="shared" si="15"/>
        <v>46189</v>
      </c>
      <c r="C981" s="102" t="s">
        <v>137</v>
      </c>
      <c r="D981" s="99">
        <v>2</v>
      </c>
      <c r="E981" s="104">
        <f>'BITÁCORA CALIDAD DE AGUA '!AZ376</f>
        <v>0</v>
      </c>
      <c r="F981" s="104">
        <f>'BITÁCORA CALIDAD DE AGUA '!BC376</f>
        <v>0</v>
      </c>
      <c r="G981" s="104">
        <f>'BITÁCORA CALIDAD DE AGUA '!BF376</f>
        <v>0</v>
      </c>
      <c r="H981" s="104">
        <f>'BITÁCORA CALIDAD DE AGUA '!BI376</f>
        <v>0</v>
      </c>
      <c r="I981" s="104">
        <f>'BITÁCORA CALIDAD DE AGUA '!BL376</f>
        <v>0</v>
      </c>
      <c r="J981" s="104">
        <f>'BITÁCORA CALIDAD DE AGUA '!BO376</f>
        <v>0</v>
      </c>
      <c r="K981" s="104">
        <f>'BITÁCORA CALIDAD DE AGUA '!BR376</f>
        <v>0</v>
      </c>
      <c r="L981" s="104">
        <f>'BITÁCORA CALIDAD DE AGUA '!BU376</f>
        <v>0</v>
      </c>
      <c r="M981" s="104">
        <f>'BITÁCORA CALIDAD DE AGUA '!BX376</f>
        <v>0</v>
      </c>
      <c r="N981" s="104">
        <f>'BITÁCORA CALIDAD DE AGUA '!CA376</f>
        <v>0</v>
      </c>
      <c r="O981" s="104">
        <f>'BITÁCORA CALIDAD DE AGUA '!CD376</f>
        <v>0</v>
      </c>
      <c r="P981" s="98">
        <f>'BITÁCORA CALIDAD DE AGUA '!CG376</f>
        <v>0</v>
      </c>
      <c r="Q981" s="98">
        <f>'BITÁCORA CALIDAD DE AGUA '!CJ376</f>
        <v>0</v>
      </c>
      <c r="R981" s="98">
        <f>'BITÁCORA CALIDAD DE AGUA '!CM376</f>
        <v>0</v>
      </c>
      <c r="S981" s="98">
        <f>'BITÁCORA CALIDAD DE AGUA '!CP376</f>
        <v>0</v>
      </c>
      <c r="T981" s="135"/>
      <c r="U981" s="135"/>
      <c r="V981" s="135"/>
      <c r="W981" s="98">
        <f>INDEX('Tabla datos 1'!E981:V981,MATCH(DASHBOARD!$B$96,'Tabla datos 1'!$E$1:$V$1,0))</f>
        <v>0</v>
      </c>
      <c r="X981" s="98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6" customFormat="1" ht="12.2" customHeight="1" x14ac:dyDescent="0.25">
      <c r="A982" s="79">
        <v>981</v>
      </c>
      <c r="B982" s="97">
        <f t="shared" si="15"/>
        <v>46189</v>
      </c>
      <c r="C982" s="102" t="s">
        <v>138</v>
      </c>
      <c r="D982" s="99">
        <v>2</v>
      </c>
      <c r="E982" s="104">
        <f>'BITÁCORA CALIDAD DE AGUA '!AZ377</f>
        <v>0</v>
      </c>
      <c r="F982" s="104">
        <f>'BITÁCORA CALIDAD DE AGUA '!BC377</f>
        <v>0</v>
      </c>
      <c r="G982" s="104">
        <f>'BITÁCORA CALIDAD DE AGUA '!BF377</f>
        <v>0</v>
      </c>
      <c r="H982" s="104">
        <f>'BITÁCORA CALIDAD DE AGUA '!BI377</f>
        <v>0</v>
      </c>
      <c r="I982" s="104">
        <f>'BITÁCORA CALIDAD DE AGUA '!BL377</f>
        <v>0</v>
      </c>
      <c r="J982" s="104">
        <f>'BITÁCORA CALIDAD DE AGUA '!BO377</f>
        <v>0</v>
      </c>
      <c r="K982" s="104">
        <f>'BITÁCORA CALIDAD DE AGUA '!BR377</f>
        <v>0</v>
      </c>
      <c r="L982" s="104">
        <f>'BITÁCORA CALIDAD DE AGUA '!BU377</f>
        <v>0</v>
      </c>
      <c r="M982" s="104">
        <f>'BITÁCORA CALIDAD DE AGUA '!BX377</f>
        <v>0</v>
      </c>
      <c r="N982" s="104">
        <f>'BITÁCORA CALIDAD DE AGUA '!CA377</f>
        <v>0</v>
      </c>
      <c r="O982" s="104">
        <f>'BITÁCORA CALIDAD DE AGUA '!CD377</f>
        <v>0</v>
      </c>
      <c r="P982" s="98">
        <f>'BITÁCORA CALIDAD DE AGUA '!CG377</f>
        <v>0</v>
      </c>
      <c r="Q982" s="98">
        <f>'BITÁCORA CALIDAD DE AGUA '!CJ377</f>
        <v>0</v>
      </c>
      <c r="R982" s="98">
        <f>'BITÁCORA CALIDAD DE AGUA '!CM377</f>
        <v>0</v>
      </c>
      <c r="S982" s="98">
        <f>'BITÁCORA CALIDAD DE AGUA '!CP377</f>
        <v>0</v>
      </c>
      <c r="T982" s="135"/>
      <c r="U982" s="135"/>
      <c r="V982" s="135"/>
      <c r="W982" s="98">
        <f>INDEX('Tabla datos 1'!E982:V982,MATCH(DASHBOARD!$B$96,'Tabla datos 1'!$E$1:$V$1,0))</f>
        <v>0</v>
      </c>
      <c r="X982" s="98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6" customFormat="1" ht="12.2" customHeight="1" x14ac:dyDescent="0.25">
      <c r="A983" s="79">
        <v>982</v>
      </c>
      <c r="B983" s="97">
        <f t="shared" si="15"/>
        <v>46189</v>
      </c>
      <c r="C983" s="102" t="s">
        <v>139</v>
      </c>
      <c r="D983" s="99">
        <v>2</v>
      </c>
      <c r="E983" s="104">
        <f>'BITÁCORA CALIDAD DE AGUA '!AZ378</f>
        <v>0</v>
      </c>
      <c r="F983" s="104">
        <f>'BITÁCORA CALIDAD DE AGUA '!BC378</f>
        <v>0</v>
      </c>
      <c r="G983" s="104">
        <f>'BITÁCORA CALIDAD DE AGUA '!BF378</f>
        <v>0</v>
      </c>
      <c r="H983" s="104">
        <f>'BITÁCORA CALIDAD DE AGUA '!BI378</f>
        <v>0</v>
      </c>
      <c r="I983" s="104">
        <f>'BITÁCORA CALIDAD DE AGUA '!BL378</f>
        <v>0</v>
      </c>
      <c r="J983" s="104">
        <f>'BITÁCORA CALIDAD DE AGUA '!BO378</f>
        <v>0</v>
      </c>
      <c r="K983" s="104">
        <f>'BITÁCORA CALIDAD DE AGUA '!BR378</f>
        <v>0</v>
      </c>
      <c r="L983" s="104">
        <f>'BITÁCORA CALIDAD DE AGUA '!BU378</f>
        <v>0</v>
      </c>
      <c r="M983" s="104">
        <f>'BITÁCORA CALIDAD DE AGUA '!BX378</f>
        <v>0</v>
      </c>
      <c r="N983" s="104">
        <f>'BITÁCORA CALIDAD DE AGUA '!CA378</f>
        <v>0</v>
      </c>
      <c r="O983" s="104">
        <f>'BITÁCORA CALIDAD DE AGUA '!CD378</f>
        <v>0</v>
      </c>
      <c r="P983" s="98">
        <f>'BITÁCORA CALIDAD DE AGUA '!CG378</f>
        <v>0</v>
      </c>
      <c r="Q983" s="98">
        <f>'BITÁCORA CALIDAD DE AGUA '!CJ378</f>
        <v>0</v>
      </c>
      <c r="R983" s="98">
        <f>'BITÁCORA CALIDAD DE AGUA '!CM378</f>
        <v>0</v>
      </c>
      <c r="S983" s="98">
        <f>'BITÁCORA CALIDAD DE AGUA '!CP378</f>
        <v>0</v>
      </c>
      <c r="T983" s="135"/>
      <c r="U983" s="135"/>
      <c r="V983" s="135"/>
      <c r="W983" s="98">
        <f>INDEX('Tabla datos 1'!E983:V983,MATCH(DASHBOARD!$B$96,'Tabla datos 1'!$E$1:$V$1,0))</f>
        <v>0</v>
      </c>
      <c r="X983" s="98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6" customFormat="1" x14ac:dyDescent="0.25">
      <c r="A984" s="79">
        <v>983</v>
      </c>
      <c r="B984" s="97">
        <f t="shared" si="15"/>
        <v>46189</v>
      </c>
      <c r="C984" s="102" t="s">
        <v>140</v>
      </c>
      <c r="D984" s="99">
        <v>2</v>
      </c>
      <c r="E984" s="104">
        <f>'BITÁCORA CALIDAD DE AGUA '!AZ379</f>
        <v>0</v>
      </c>
      <c r="F984" s="104">
        <f>'BITÁCORA CALIDAD DE AGUA '!BC379</f>
        <v>0</v>
      </c>
      <c r="G984" s="104">
        <f>'BITÁCORA CALIDAD DE AGUA '!BF379</f>
        <v>0</v>
      </c>
      <c r="H984" s="104">
        <f>'BITÁCORA CALIDAD DE AGUA '!BI379</f>
        <v>0</v>
      </c>
      <c r="I984" s="104">
        <f>'BITÁCORA CALIDAD DE AGUA '!BL379</f>
        <v>0</v>
      </c>
      <c r="J984" s="104">
        <f>'BITÁCORA CALIDAD DE AGUA '!BO379</f>
        <v>0</v>
      </c>
      <c r="K984" s="104">
        <f>'BITÁCORA CALIDAD DE AGUA '!BR379</f>
        <v>0</v>
      </c>
      <c r="L984" s="104">
        <f>'BITÁCORA CALIDAD DE AGUA '!BU379</f>
        <v>0</v>
      </c>
      <c r="M984" s="104">
        <f>'BITÁCORA CALIDAD DE AGUA '!BX379</f>
        <v>0</v>
      </c>
      <c r="N984" s="104">
        <f>'BITÁCORA CALIDAD DE AGUA '!CA379</f>
        <v>0</v>
      </c>
      <c r="O984" s="104">
        <f>'BITÁCORA CALIDAD DE AGUA '!CD379</f>
        <v>0</v>
      </c>
      <c r="P984" s="98">
        <f>'BITÁCORA CALIDAD DE AGUA '!CG379</f>
        <v>0</v>
      </c>
      <c r="Q984" s="98">
        <f>'BITÁCORA CALIDAD DE AGUA '!CJ379</f>
        <v>0</v>
      </c>
      <c r="R984" s="98">
        <f>'BITÁCORA CALIDAD DE AGUA '!CM379</f>
        <v>0</v>
      </c>
      <c r="S984" s="98">
        <f>'BITÁCORA CALIDAD DE AGUA '!CP379</f>
        <v>0</v>
      </c>
      <c r="T984" s="135"/>
      <c r="U984" s="135"/>
      <c r="V984" s="135"/>
      <c r="W984" s="98">
        <f>INDEX('Tabla datos 1'!E984:V984,MATCH(DASHBOARD!$B$96,'Tabla datos 1'!$E$1:$V$1,0))</f>
        <v>0</v>
      </c>
      <c r="X984" s="98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6" customFormat="1" x14ac:dyDescent="0.25">
      <c r="A985" s="79">
        <v>984</v>
      </c>
      <c r="B985" s="97">
        <f t="shared" si="15"/>
        <v>46189</v>
      </c>
      <c r="C985" s="102" t="s">
        <v>141</v>
      </c>
      <c r="D985" s="99">
        <v>2</v>
      </c>
      <c r="E985" s="104">
        <f>'BITÁCORA CALIDAD DE AGUA '!AZ380</f>
        <v>0</v>
      </c>
      <c r="F985" s="104">
        <f>'BITÁCORA CALIDAD DE AGUA '!BC380</f>
        <v>0</v>
      </c>
      <c r="G985" s="104">
        <f>'BITÁCORA CALIDAD DE AGUA '!BF380</f>
        <v>0</v>
      </c>
      <c r="H985" s="104">
        <f>'BITÁCORA CALIDAD DE AGUA '!BI380</f>
        <v>0</v>
      </c>
      <c r="I985" s="104">
        <f>'BITÁCORA CALIDAD DE AGUA '!BL380</f>
        <v>0</v>
      </c>
      <c r="J985" s="104">
        <f>'BITÁCORA CALIDAD DE AGUA '!BO380</f>
        <v>0</v>
      </c>
      <c r="K985" s="104">
        <f>'BITÁCORA CALIDAD DE AGUA '!BR380</f>
        <v>0</v>
      </c>
      <c r="L985" s="104">
        <f>'BITÁCORA CALIDAD DE AGUA '!BU380</f>
        <v>0</v>
      </c>
      <c r="M985" s="104">
        <f>'BITÁCORA CALIDAD DE AGUA '!BX380</f>
        <v>0</v>
      </c>
      <c r="N985" s="104">
        <f>'BITÁCORA CALIDAD DE AGUA '!CA380</f>
        <v>0</v>
      </c>
      <c r="O985" s="104">
        <f>'BITÁCORA CALIDAD DE AGUA '!CD380</f>
        <v>0</v>
      </c>
      <c r="P985" s="98">
        <f>'BITÁCORA CALIDAD DE AGUA '!CG380</f>
        <v>0</v>
      </c>
      <c r="Q985" s="98">
        <f>'BITÁCORA CALIDAD DE AGUA '!CJ380</f>
        <v>0</v>
      </c>
      <c r="R985" s="98">
        <f>'BITÁCORA CALIDAD DE AGUA '!CM380</f>
        <v>0</v>
      </c>
      <c r="S985" s="98">
        <f>'BITÁCORA CALIDAD DE AGUA '!CP380</f>
        <v>0</v>
      </c>
      <c r="T985" s="135"/>
      <c r="U985" s="135"/>
      <c r="V985" s="135"/>
      <c r="W985" s="98">
        <f>INDEX('Tabla datos 1'!E985:V985,MATCH(DASHBOARD!$B$96,'Tabla datos 1'!$E$1:$V$1,0))</f>
        <v>0</v>
      </c>
      <c r="X985" s="98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6" customFormat="1" x14ac:dyDescent="0.25">
      <c r="A986" s="79">
        <v>985</v>
      </c>
      <c r="B986" s="97">
        <f t="shared" si="15"/>
        <v>46189</v>
      </c>
      <c r="C986" s="102" t="s">
        <v>142</v>
      </c>
      <c r="D986" s="99">
        <v>2</v>
      </c>
      <c r="E986" s="104">
        <f>'BITÁCORA CALIDAD DE AGUA '!AZ381</f>
        <v>0</v>
      </c>
      <c r="F986" s="104">
        <f>'BITÁCORA CALIDAD DE AGUA '!BC381</f>
        <v>0</v>
      </c>
      <c r="G986" s="104">
        <f>'BITÁCORA CALIDAD DE AGUA '!BF381</f>
        <v>0</v>
      </c>
      <c r="H986" s="104">
        <f>'BITÁCORA CALIDAD DE AGUA '!BI381</f>
        <v>0</v>
      </c>
      <c r="I986" s="104">
        <f>'BITÁCORA CALIDAD DE AGUA '!BL381</f>
        <v>0</v>
      </c>
      <c r="J986" s="104">
        <f>'BITÁCORA CALIDAD DE AGUA '!BO381</f>
        <v>0</v>
      </c>
      <c r="K986" s="104">
        <f>'BITÁCORA CALIDAD DE AGUA '!BR381</f>
        <v>0</v>
      </c>
      <c r="L986" s="104">
        <f>'BITÁCORA CALIDAD DE AGUA '!BU381</f>
        <v>0</v>
      </c>
      <c r="M986" s="104">
        <f>'BITÁCORA CALIDAD DE AGUA '!BX381</f>
        <v>0</v>
      </c>
      <c r="N986" s="104">
        <f>'BITÁCORA CALIDAD DE AGUA '!CA381</f>
        <v>0</v>
      </c>
      <c r="O986" s="104">
        <f>'BITÁCORA CALIDAD DE AGUA '!CD381</f>
        <v>0</v>
      </c>
      <c r="P986" s="98">
        <f>'BITÁCORA CALIDAD DE AGUA '!CG381</f>
        <v>0</v>
      </c>
      <c r="Q986" s="98">
        <f>'BITÁCORA CALIDAD DE AGUA '!CJ381</f>
        <v>0</v>
      </c>
      <c r="R986" s="98">
        <f>'BITÁCORA CALIDAD DE AGUA '!CM381</f>
        <v>0</v>
      </c>
      <c r="S986" s="98">
        <f>'BITÁCORA CALIDAD DE AGUA '!CP381</f>
        <v>0</v>
      </c>
      <c r="T986" s="135"/>
      <c r="U986" s="135"/>
      <c r="V986" s="135"/>
      <c r="W986" s="98">
        <f>INDEX('Tabla datos 1'!E986:V986,MATCH(DASHBOARD!$B$96,'Tabla datos 1'!$E$1:$V$1,0))</f>
        <v>0</v>
      </c>
      <c r="X986" s="98">
        <f>INDEX('Tabla datos 1'!E986:V986,MATCH(DASHBOARD!$B$275,'Tabla datos 1'!$E$1:$V$1,0))</f>
        <v>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6" customFormat="1" x14ac:dyDescent="0.25">
      <c r="A987" s="79">
        <v>986</v>
      </c>
      <c r="B987" s="97">
        <f t="shared" si="15"/>
        <v>46189</v>
      </c>
      <c r="C987" s="102" t="s">
        <v>143</v>
      </c>
      <c r="D987" s="99">
        <v>2</v>
      </c>
      <c r="E987" s="104">
        <f>'BITÁCORA CALIDAD DE AGUA '!AZ382</f>
        <v>0</v>
      </c>
      <c r="F987" s="104">
        <f>'BITÁCORA CALIDAD DE AGUA '!BC382</f>
        <v>0</v>
      </c>
      <c r="G987" s="104">
        <f>'BITÁCORA CALIDAD DE AGUA '!BF382</f>
        <v>0</v>
      </c>
      <c r="H987" s="104">
        <f>'BITÁCORA CALIDAD DE AGUA '!BI382</f>
        <v>0</v>
      </c>
      <c r="I987" s="104">
        <f>'BITÁCORA CALIDAD DE AGUA '!BL382</f>
        <v>0</v>
      </c>
      <c r="J987" s="104">
        <f>'BITÁCORA CALIDAD DE AGUA '!BO382</f>
        <v>0</v>
      </c>
      <c r="K987" s="104">
        <f>'BITÁCORA CALIDAD DE AGUA '!BR382</f>
        <v>0</v>
      </c>
      <c r="L987" s="104">
        <f>'BITÁCORA CALIDAD DE AGUA '!BU382</f>
        <v>0</v>
      </c>
      <c r="M987" s="104">
        <f>'BITÁCORA CALIDAD DE AGUA '!BX382</f>
        <v>0</v>
      </c>
      <c r="N987" s="104">
        <f>'BITÁCORA CALIDAD DE AGUA '!CA382</f>
        <v>0</v>
      </c>
      <c r="O987" s="104">
        <f>'BITÁCORA CALIDAD DE AGUA '!CD382</f>
        <v>0</v>
      </c>
      <c r="P987" s="98">
        <f>'BITÁCORA CALIDAD DE AGUA '!CG382</f>
        <v>0</v>
      </c>
      <c r="Q987" s="98">
        <f>'BITÁCORA CALIDAD DE AGUA '!CJ382</f>
        <v>0</v>
      </c>
      <c r="R987" s="98">
        <f>'BITÁCORA CALIDAD DE AGUA '!CM382</f>
        <v>0</v>
      </c>
      <c r="S987" s="98">
        <f>'BITÁCORA CALIDAD DE AGUA '!CP382</f>
        <v>0</v>
      </c>
      <c r="T987" s="135"/>
      <c r="U987" s="135"/>
      <c r="V987" s="135"/>
      <c r="W987" s="98">
        <f>INDEX('Tabla datos 1'!E987:V987,MATCH(DASHBOARD!$B$96,'Tabla datos 1'!$E$1:$V$1,0))</f>
        <v>0</v>
      </c>
      <c r="X987" s="98">
        <f>INDEX('Tabla datos 1'!E987:V987,MATCH(DASHBOARD!$B$275,'Tabla datos 1'!$E$1:$V$1,0))</f>
        <v>0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09" customFormat="1" ht="15.75" thickBot="1" x14ac:dyDescent="0.3">
      <c r="A988" s="79">
        <v>987</v>
      </c>
      <c r="B988" s="97">
        <f t="shared" si="15"/>
        <v>46189</v>
      </c>
      <c r="C988" s="105" t="s">
        <v>144</v>
      </c>
      <c r="D988" s="106">
        <v>2</v>
      </c>
      <c r="E988" s="107">
        <f>'BITÁCORA CALIDAD DE AGUA '!AZ383</f>
        <v>0</v>
      </c>
      <c r="F988" s="107">
        <f>'BITÁCORA CALIDAD DE AGUA '!BC383</f>
        <v>0</v>
      </c>
      <c r="G988" s="107">
        <f>'BITÁCORA CALIDAD DE AGUA '!BF383</f>
        <v>0</v>
      </c>
      <c r="H988" s="107">
        <f>'BITÁCORA CALIDAD DE AGUA '!BI383</f>
        <v>0</v>
      </c>
      <c r="I988" s="107">
        <f>'BITÁCORA CALIDAD DE AGUA '!BL383</f>
        <v>0</v>
      </c>
      <c r="J988" s="107">
        <f>'BITÁCORA CALIDAD DE AGUA '!BO383</f>
        <v>0</v>
      </c>
      <c r="K988" s="107">
        <f>'BITÁCORA CALIDAD DE AGUA '!BR383</f>
        <v>0</v>
      </c>
      <c r="L988" s="107">
        <f>'BITÁCORA CALIDAD DE AGUA '!BU383</f>
        <v>0</v>
      </c>
      <c r="M988" s="107">
        <f>'BITÁCORA CALIDAD DE AGUA '!BX383</f>
        <v>0</v>
      </c>
      <c r="N988" s="107">
        <f>'BITÁCORA CALIDAD DE AGUA '!CA383</f>
        <v>0</v>
      </c>
      <c r="O988" s="107">
        <f>'BITÁCORA CALIDAD DE AGUA '!CD383</f>
        <v>0</v>
      </c>
      <c r="P988" s="108">
        <f>'BITÁCORA CALIDAD DE AGUA '!CG383</f>
        <v>0</v>
      </c>
      <c r="Q988" s="108">
        <f>'BITÁCORA CALIDAD DE AGUA '!CJ383</f>
        <v>0</v>
      </c>
      <c r="R988" s="108">
        <f>'BITÁCORA CALIDAD DE AGUA '!CM383</f>
        <v>0</v>
      </c>
      <c r="S988" s="108">
        <f>'BITÁCORA CALIDAD DE AGUA '!CP383</f>
        <v>0</v>
      </c>
      <c r="T988" s="136"/>
      <c r="U988" s="136"/>
      <c r="V988" s="136"/>
      <c r="W988" s="108">
        <f>INDEX('Tabla datos 1'!E988:V988,MATCH(DASHBOARD!$B$96,'Tabla datos 1'!$E$1:$V$1,0))</f>
        <v>0</v>
      </c>
      <c r="X988" s="108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6" customFormat="1" ht="12.2" customHeight="1" x14ac:dyDescent="0.25">
      <c r="A989" s="79">
        <v>988</v>
      </c>
      <c r="B989" s="118">
        <f t="shared" si="15"/>
        <v>46189</v>
      </c>
      <c r="C989" s="110" t="s">
        <v>125</v>
      </c>
      <c r="D989" s="115">
        <v>3</v>
      </c>
      <c r="E989" s="117">
        <f>'BITÁCORA CALIDAD DE AGUA '!BA363</f>
        <v>0</v>
      </c>
      <c r="F989" s="117">
        <f>'BITÁCORA CALIDAD DE AGUA '!BD363</f>
        <v>0</v>
      </c>
      <c r="G989" s="117">
        <f>'BITÁCORA CALIDAD DE AGUA '!BG363</f>
        <v>0</v>
      </c>
      <c r="H989" s="117">
        <f>'BITÁCORA CALIDAD DE AGUA '!BJ363</f>
        <v>0</v>
      </c>
      <c r="I989" s="117">
        <f>'BITÁCORA CALIDAD DE AGUA '!BM363</f>
        <v>0</v>
      </c>
      <c r="J989" s="117">
        <f>'BITÁCORA CALIDAD DE AGUA '!BP363</f>
        <v>0</v>
      </c>
      <c r="K989" s="117">
        <f>'BITÁCORA CALIDAD DE AGUA '!BE1669</f>
        <v>0</v>
      </c>
      <c r="L989" s="117">
        <f>'BITÁCORA CALIDAD DE AGUA '!BV363</f>
        <v>0</v>
      </c>
      <c r="M989" s="117">
        <f>'BITÁCORA CALIDAD DE AGUA '!BY363</f>
        <v>0</v>
      </c>
      <c r="N989" s="117">
        <f>'BITÁCORA CALIDAD DE AGUA '!CB363</f>
        <v>0</v>
      </c>
      <c r="O989" s="117">
        <f>'BITÁCORA CALIDAD DE AGUA '!CE363</f>
        <v>0</v>
      </c>
      <c r="P989" s="110">
        <f>'BITÁCORA CALIDAD DE AGUA '!CH363</f>
        <v>0</v>
      </c>
      <c r="Q989" s="110">
        <f>'BITÁCORA CALIDAD DE AGUA '!CK363</f>
        <v>0</v>
      </c>
      <c r="R989" s="110">
        <f>'BITÁCORA CALIDAD DE AGUA '!CN363</f>
        <v>0</v>
      </c>
      <c r="S989" s="110">
        <f>'BITÁCORA CALIDAD DE AGUA '!CQ363</f>
        <v>0</v>
      </c>
      <c r="T989" s="137"/>
      <c r="U989" s="137"/>
      <c r="V989" s="137"/>
      <c r="W989" s="110">
        <f>INDEX('Tabla datos 1'!E989:V989,MATCH(DASHBOARD!$B$96,'Tabla datos 1'!$E$1:$V$1,0))</f>
        <v>0</v>
      </c>
      <c r="X989" s="110">
        <f>INDEX('Tabla datos 1'!E989:V989,MATCH(DASHBOARD!$B$275,'Tabla datos 1'!$E$1:$V$1,0))</f>
        <v>0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6" customFormat="1" ht="12.2" customHeight="1" x14ac:dyDescent="0.25">
      <c r="A990" s="79">
        <v>989</v>
      </c>
      <c r="B990" s="118">
        <f t="shared" si="15"/>
        <v>46189</v>
      </c>
      <c r="C990" s="113" t="s">
        <v>8</v>
      </c>
      <c r="D990" s="119">
        <v>3</v>
      </c>
      <c r="E990" s="120">
        <f>'BITÁCORA CALIDAD DE AGUA '!BA364</f>
        <v>0</v>
      </c>
      <c r="F990" s="120">
        <f>'BITÁCORA CALIDAD DE AGUA '!BD364</f>
        <v>0</v>
      </c>
      <c r="G990" s="120">
        <f>'BITÁCORA CALIDAD DE AGUA '!BG364</f>
        <v>0</v>
      </c>
      <c r="H990" s="120">
        <f>'BITÁCORA CALIDAD DE AGUA '!BJ364</f>
        <v>0</v>
      </c>
      <c r="I990" s="120">
        <f>'BITÁCORA CALIDAD DE AGUA '!BM364</f>
        <v>0</v>
      </c>
      <c r="J990" s="120">
        <f>'BITÁCORA CALIDAD DE AGUA '!BP364</f>
        <v>0</v>
      </c>
      <c r="K990" s="120">
        <f>'BITÁCORA CALIDAD DE AGUA '!BE1670</f>
        <v>0</v>
      </c>
      <c r="L990" s="120">
        <f>'BITÁCORA CALIDAD DE AGUA '!BV364</f>
        <v>0</v>
      </c>
      <c r="M990" s="120">
        <f>'BITÁCORA CALIDAD DE AGUA '!BY364</f>
        <v>0</v>
      </c>
      <c r="N990" s="120">
        <f>'BITÁCORA CALIDAD DE AGUA '!CB364</f>
        <v>0</v>
      </c>
      <c r="O990" s="120">
        <f>'BITÁCORA CALIDAD DE AGUA '!CE364</f>
        <v>0</v>
      </c>
      <c r="P990" s="111">
        <f>'BITÁCORA CALIDAD DE AGUA '!CH364</f>
        <v>0</v>
      </c>
      <c r="Q990" s="111">
        <f>'BITÁCORA CALIDAD DE AGUA '!CK364</f>
        <v>0</v>
      </c>
      <c r="R990" s="111">
        <f>'BITÁCORA CALIDAD DE AGUA '!CN364</f>
        <v>0</v>
      </c>
      <c r="S990" s="111">
        <f>'BITÁCORA CALIDAD DE AGUA '!CQ364</f>
        <v>0</v>
      </c>
      <c r="T990" s="138"/>
      <c r="U990" s="138"/>
      <c r="V990" s="138"/>
      <c r="W990" s="111">
        <f>INDEX('Tabla datos 1'!E990:V990,MATCH(DASHBOARD!$B$96,'Tabla datos 1'!$E$1:$V$1,0))</f>
        <v>0</v>
      </c>
      <c r="X990" s="111">
        <f>INDEX('Tabla datos 1'!E990:V990,MATCH(DASHBOARD!$B$275,'Tabla datos 1'!$E$1:$V$1,0))</f>
        <v>0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6" customFormat="1" ht="12.2" customHeight="1" x14ac:dyDescent="0.25">
      <c r="A991" s="79">
        <v>990</v>
      </c>
      <c r="B991" s="118">
        <f t="shared" si="15"/>
        <v>46189</v>
      </c>
      <c r="C991" s="112" t="s">
        <v>126</v>
      </c>
      <c r="D991" s="119">
        <v>3</v>
      </c>
      <c r="E991" s="121">
        <f>'BITÁCORA CALIDAD DE AGUA '!BA365</f>
        <v>0</v>
      </c>
      <c r="F991" s="121">
        <f>'BITÁCORA CALIDAD DE AGUA '!BD365</f>
        <v>0</v>
      </c>
      <c r="G991" s="121">
        <f>'BITÁCORA CALIDAD DE AGUA '!BG365</f>
        <v>0</v>
      </c>
      <c r="H991" s="121">
        <f>'BITÁCORA CALIDAD DE AGUA '!BJ365</f>
        <v>0</v>
      </c>
      <c r="I991" s="121">
        <f>'BITÁCORA CALIDAD DE AGUA '!BM365</f>
        <v>0</v>
      </c>
      <c r="J991" s="121">
        <f>'BITÁCORA CALIDAD DE AGUA '!BP365</f>
        <v>0</v>
      </c>
      <c r="K991" s="121">
        <f>'BITÁCORA CALIDAD DE AGUA '!BE1671</f>
        <v>0</v>
      </c>
      <c r="L991" s="121">
        <f>'BITÁCORA CALIDAD DE AGUA '!BV365</f>
        <v>0</v>
      </c>
      <c r="M991" s="121">
        <f>'BITÁCORA CALIDAD DE AGUA '!BY365</f>
        <v>0</v>
      </c>
      <c r="N991" s="121">
        <f>'BITÁCORA CALIDAD DE AGUA '!CB365</f>
        <v>0</v>
      </c>
      <c r="O991" s="121">
        <f>'BITÁCORA CALIDAD DE AGUA '!CE365</f>
        <v>0</v>
      </c>
      <c r="P991" s="112">
        <f>'BITÁCORA CALIDAD DE AGUA '!CH365</f>
        <v>0</v>
      </c>
      <c r="Q991" s="112">
        <f>'BITÁCORA CALIDAD DE AGUA '!CK365</f>
        <v>0</v>
      </c>
      <c r="R991" s="112">
        <f>'BITÁCORA CALIDAD DE AGUA '!CN365</f>
        <v>0</v>
      </c>
      <c r="S991" s="112">
        <f>'BITÁCORA CALIDAD DE AGUA '!CQ365</f>
        <v>0</v>
      </c>
      <c r="T991" s="139"/>
      <c r="U991" s="139"/>
      <c r="V991" s="139"/>
      <c r="W991" s="112">
        <f>INDEX('Tabla datos 1'!E991:V991,MATCH(DASHBOARD!$B$96,'Tabla datos 1'!$E$1:$V$1,0))</f>
        <v>0</v>
      </c>
      <c r="X991" s="112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6" customFormat="1" ht="12.2" customHeight="1" x14ac:dyDescent="0.25">
      <c r="A992" s="79">
        <v>991</v>
      </c>
      <c r="B992" s="118">
        <f t="shared" si="15"/>
        <v>46189</v>
      </c>
      <c r="C992" s="112" t="s">
        <v>127</v>
      </c>
      <c r="D992" s="119">
        <v>3</v>
      </c>
      <c r="E992" s="122">
        <f>'BITÁCORA CALIDAD DE AGUA '!BA366</f>
        <v>0</v>
      </c>
      <c r="F992" s="122">
        <f>'BITÁCORA CALIDAD DE AGUA '!BD366</f>
        <v>0</v>
      </c>
      <c r="G992" s="122">
        <f>'BITÁCORA CALIDAD DE AGUA '!BG366</f>
        <v>0</v>
      </c>
      <c r="H992" s="122">
        <f>'BITÁCORA CALIDAD DE AGUA '!BJ366</f>
        <v>0</v>
      </c>
      <c r="I992" s="122">
        <f>'BITÁCORA CALIDAD DE AGUA '!BM366</f>
        <v>0</v>
      </c>
      <c r="J992" s="122">
        <f>'BITÁCORA CALIDAD DE AGUA '!BP366</f>
        <v>0</v>
      </c>
      <c r="K992" s="122">
        <f>'BITÁCORA CALIDAD DE AGUA '!BE1672</f>
        <v>0</v>
      </c>
      <c r="L992" s="122">
        <f>'BITÁCORA CALIDAD DE AGUA '!BV366</f>
        <v>0</v>
      </c>
      <c r="M992" s="122">
        <f>'BITÁCORA CALIDAD DE AGUA '!BY366</f>
        <v>0</v>
      </c>
      <c r="N992" s="122">
        <f>'BITÁCORA CALIDAD DE AGUA '!CB366</f>
        <v>0</v>
      </c>
      <c r="O992" s="122">
        <f>'BITÁCORA CALIDAD DE AGUA '!CE366</f>
        <v>0</v>
      </c>
      <c r="P992" s="113">
        <f>'BITÁCORA CALIDAD DE AGUA '!CH366</f>
        <v>0</v>
      </c>
      <c r="Q992" s="113">
        <f>'BITÁCORA CALIDAD DE AGUA '!CK366</f>
        <v>0</v>
      </c>
      <c r="R992" s="113">
        <f>'BITÁCORA CALIDAD DE AGUA '!CN366</f>
        <v>0</v>
      </c>
      <c r="S992" s="113">
        <f>'BITÁCORA CALIDAD DE AGUA '!CQ366</f>
        <v>0</v>
      </c>
      <c r="T992" s="140"/>
      <c r="U992" s="140"/>
      <c r="V992" s="140"/>
      <c r="W992" s="113">
        <f>INDEX('Tabla datos 1'!E992:V992,MATCH(DASHBOARD!$B$96,'Tabla datos 1'!$E$1:$V$1,0))</f>
        <v>0</v>
      </c>
      <c r="X992" s="113">
        <f>INDEX('Tabla datos 1'!E992:V992,MATCH(DASHBOARD!$B$275,'Tabla datos 1'!$E$1:$V$1,0))</f>
        <v>0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6" customFormat="1" ht="12.2" customHeight="1" x14ac:dyDescent="0.25">
      <c r="A993" s="79">
        <v>992</v>
      </c>
      <c r="B993" s="118">
        <f t="shared" si="15"/>
        <v>46189</v>
      </c>
      <c r="C993" s="112" t="s">
        <v>128</v>
      </c>
      <c r="D993" s="119">
        <v>3</v>
      </c>
      <c r="E993" s="122">
        <f>'BITÁCORA CALIDAD DE AGUA '!BA367</f>
        <v>0</v>
      </c>
      <c r="F993" s="122">
        <f>'BITÁCORA CALIDAD DE AGUA '!BD367</f>
        <v>0</v>
      </c>
      <c r="G993" s="122">
        <f>'BITÁCORA CALIDAD DE AGUA '!BG367</f>
        <v>0</v>
      </c>
      <c r="H993" s="122">
        <f>'BITÁCORA CALIDAD DE AGUA '!BJ367</f>
        <v>0</v>
      </c>
      <c r="I993" s="122">
        <f>'BITÁCORA CALIDAD DE AGUA '!BM367</f>
        <v>0</v>
      </c>
      <c r="J993" s="122">
        <f>'BITÁCORA CALIDAD DE AGUA '!BP367</f>
        <v>0</v>
      </c>
      <c r="K993" s="122">
        <f>'BITÁCORA CALIDAD DE AGUA '!BE1673</f>
        <v>0</v>
      </c>
      <c r="L993" s="122">
        <f>'BITÁCORA CALIDAD DE AGUA '!BV367</f>
        <v>0</v>
      </c>
      <c r="M993" s="122">
        <f>'BITÁCORA CALIDAD DE AGUA '!BY367</f>
        <v>0</v>
      </c>
      <c r="N993" s="122">
        <f>'BITÁCORA CALIDAD DE AGUA '!CB367</f>
        <v>0</v>
      </c>
      <c r="O993" s="122">
        <f>'BITÁCORA CALIDAD DE AGUA '!CE367</f>
        <v>0</v>
      </c>
      <c r="P993" s="113">
        <f>'BITÁCORA CALIDAD DE AGUA '!CH367</f>
        <v>0</v>
      </c>
      <c r="Q993" s="113">
        <f>'BITÁCORA CALIDAD DE AGUA '!CK367</f>
        <v>0</v>
      </c>
      <c r="R993" s="113">
        <f>'BITÁCORA CALIDAD DE AGUA '!CN367</f>
        <v>0</v>
      </c>
      <c r="S993" s="113">
        <f>'BITÁCORA CALIDAD DE AGUA '!CQ367</f>
        <v>0</v>
      </c>
      <c r="T993" s="140"/>
      <c r="U993" s="140"/>
      <c r="V993" s="140"/>
      <c r="W993" s="113">
        <f>INDEX('Tabla datos 1'!E993:V993,MATCH(DASHBOARD!$B$96,'Tabla datos 1'!$E$1:$V$1,0))</f>
        <v>0</v>
      </c>
      <c r="X993" s="113">
        <f>INDEX('Tabla datos 1'!E993:V993,MATCH(DASHBOARD!$B$275,'Tabla datos 1'!$E$1:$V$1,0))</f>
        <v>0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6" customFormat="1" ht="12.2" customHeight="1" x14ac:dyDescent="0.25">
      <c r="A994" s="79">
        <v>993</v>
      </c>
      <c r="B994" s="118">
        <f t="shared" si="15"/>
        <v>46189</v>
      </c>
      <c r="C994" s="112" t="s">
        <v>129</v>
      </c>
      <c r="D994" s="119">
        <v>3</v>
      </c>
      <c r="E994" s="122">
        <f>'BITÁCORA CALIDAD DE AGUA '!BA368</f>
        <v>0</v>
      </c>
      <c r="F994" s="122">
        <f>'BITÁCORA CALIDAD DE AGUA '!BD368</f>
        <v>0</v>
      </c>
      <c r="G994" s="122">
        <f>'BITÁCORA CALIDAD DE AGUA '!BG368</f>
        <v>0</v>
      </c>
      <c r="H994" s="122">
        <f>'BITÁCORA CALIDAD DE AGUA '!BJ368</f>
        <v>0</v>
      </c>
      <c r="I994" s="122">
        <f>'BITÁCORA CALIDAD DE AGUA '!BM368</f>
        <v>0</v>
      </c>
      <c r="J994" s="122">
        <f>'BITÁCORA CALIDAD DE AGUA '!BP368</f>
        <v>0</v>
      </c>
      <c r="K994" s="122">
        <f>'BITÁCORA CALIDAD DE AGUA '!BE1674</f>
        <v>0</v>
      </c>
      <c r="L994" s="122">
        <f>'BITÁCORA CALIDAD DE AGUA '!BV368</f>
        <v>0</v>
      </c>
      <c r="M994" s="122">
        <f>'BITÁCORA CALIDAD DE AGUA '!BY368</f>
        <v>0</v>
      </c>
      <c r="N994" s="122">
        <f>'BITÁCORA CALIDAD DE AGUA '!CB368</f>
        <v>0</v>
      </c>
      <c r="O994" s="122">
        <f>'BITÁCORA CALIDAD DE AGUA '!CE368</f>
        <v>0</v>
      </c>
      <c r="P994" s="113">
        <f>'BITÁCORA CALIDAD DE AGUA '!CH368</f>
        <v>0</v>
      </c>
      <c r="Q994" s="113">
        <f>'BITÁCORA CALIDAD DE AGUA '!CK368</f>
        <v>0</v>
      </c>
      <c r="R994" s="113">
        <f>'BITÁCORA CALIDAD DE AGUA '!CN368</f>
        <v>0</v>
      </c>
      <c r="S994" s="113">
        <f>'BITÁCORA CALIDAD DE AGUA '!CQ368</f>
        <v>0</v>
      </c>
      <c r="T994" s="140"/>
      <c r="U994" s="140"/>
      <c r="V994" s="140"/>
      <c r="W994" s="113">
        <f>INDEX('Tabla datos 1'!E994:V994,MATCH(DASHBOARD!$B$96,'Tabla datos 1'!$E$1:$V$1,0))</f>
        <v>0</v>
      </c>
      <c r="X994" s="113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6" customFormat="1" ht="12.2" customHeight="1" x14ac:dyDescent="0.25">
      <c r="A995" s="79">
        <v>994</v>
      </c>
      <c r="B995" s="118">
        <f t="shared" si="15"/>
        <v>46189</v>
      </c>
      <c r="C995" s="112" t="s">
        <v>130</v>
      </c>
      <c r="D995" s="119">
        <v>3</v>
      </c>
      <c r="E995" s="122">
        <f>'BITÁCORA CALIDAD DE AGUA '!BA369</f>
        <v>0</v>
      </c>
      <c r="F995" s="122">
        <f>'BITÁCORA CALIDAD DE AGUA '!BD369</f>
        <v>0</v>
      </c>
      <c r="G995" s="122">
        <f>'BITÁCORA CALIDAD DE AGUA '!BG369</f>
        <v>0</v>
      </c>
      <c r="H995" s="122">
        <f>'BITÁCORA CALIDAD DE AGUA '!BJ369</f>
        <v>0</v>
      </c>
      <c r="I995" s="122">
        <f>'BITÁCORA CALIDAD DE AGUA '!BM369</f>
        <v>0</v>
      </c>
      <c r="J995" s="122">
        <f>'BITÁCORA CALIDAD DE AGUA '!BP369</f>
        <v>0</v>
      </c>
      <c r="K995" s="122">
        <f>'BITÁCORA CALIDAD DE AGUA '!BE1675</f>
        <v>0</v>
      </c>
      <c r="L995" s="122">
        <f>'BITÁCORA CALIDAD DE AGUA '!BV369</f>
        <v>0</v>
      </c>
      <c r="M995" s="122">
        <f>'BITÁCORA CALIDAD DE AGUA '!BY369</f>
        <v>0</v>
      </c>
      <c r="N995" s="122">
        <f>'BITÁCORA CALIDAD DE AGUA '!CB369</f>
        <v>0</v>
      </c>
      <c r="O995" s="122">
        <f>'BITÁCORA CALIDAD DE AGUA '!CE369</f>
        <v>0</v>
      </c>
      <c r="P995" s="113">
        <f>'BITÁCORA CALIDAD DE AGUA '!CH369</f>
        <v>0</v>
      </c>
      <c r="Q995" s="113">
        <f>'BITÁCORA CALIDAD DE AGUA '!CK369</f>
        <v>0</v>
      </c>
      <c r="R995" s="113">
        <f>'BITÁCORA CALIDAD DE AGUA '!CN369</f>
        <v>0</v>
      </c>
      <c r="S995" s="113">
        <f>'BITÁCORA CALIDAD DE AGUA '!CQ369</f>
        <v>0</v>
      </c>
      <c r="T995" s="140"/>
      <c r="U995" s="140"/>
      <c r="V995" s="140"/>
      <c r="W995" s="113">
        <f>INDEX('Tabla datos 1'!E995:V995,MATCH(DASHBOARD!$B$96,'Tabla datos 1'!$E$1:$V$1,0))</f>
        <v>0</v>
      </c>
      <c r="X995" s="113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6" customFormat="1" ht="12.2" customHeight="1" x14ac:dyDescent="0.25">
      <c r="A996" s="79">
        <v>995</v>
      </c>
      <c r="B996" s="118">
        <f t="shared" si="15"/>
        <v>46189</v>
      </c>
      <c r="C996" s="112" t="s">
        <v>131</v>
      </c>
      <c r="D996" s="119">
        <v>3</v>
      </c>
      <c r="E996" s="122">
        <f>'BITÁCORA CALIDAD DE AGUA '!BA370</f>
        <v>0</v>
      </c>
      <c r="F996" s="122">
        <f>'BITÁCORA CALIDAD DE AGUA '!BD370</f>
        <v>0</v>
      </c>
      <c r="G996" s="122">
        <f>'BITÁCORA CALIDAD DE AGUA '!BG370</f>
        <v>0</v>
      </c>
      <c r="H996" s="122">
        <f>'BITÁCORA CALIDAD DE AGUA '!BJ370</f>
        <v>0</v>
      </c>
      <c r="I996" s="122">
        <f>'BITÁCORA CALIDAD DE AGUA '!BM370</f>
        <v>0</v>
      </c>
      <c r="J996" s="122">
        <f>'BITÁCORA CALIDAD DE AGUA '!BP370</f>
        <v>0</v>
      </c>
      <c r="K996" s="122">
        <f>'BITÁCORA CALIDAD DE AGUA '!BE1676</f>
        <v>0</v>
      </c>
      <c r="L996" s="122">
        <f>'BITÁCORA CALIDAD DE AGUA '!BV370</f>
        <v>0</v>
      </c>
      <c r="M996" s="122">
        <f>'BITÁCORA CALIDAD DE AGUA '!BY370</f>
        <v>0</v>
      </c>
      <c r="N996" s="122">
        <f>'BITÁCORA CALIDAD DE AGUA '!CB370</f>
        <v>0</v>
      </c>
      <c r="O996" s="122">
        <f>'BITÁCORA CALIDAD DE AGUA '!CE370</f>
        <v>0</v>
      </c>
      <c r="P996" s="113">
        <f>'BITÁCORA CALIDAD DE AGUA '!CH370</f>
        <v>0</v>
      </c>
      <c r="Q996" s="113">
        <f>'BITÁCORA CALIDAD DE AGUA '!CK370</f>
        <v>0</v>
      </c>
      <c r="R996" s="113">
        <f>'BITÁCORA CALIDAD DE AGUA '!CN370</f>
        <v>0</v>
      </c>
      <c r="S996" s="113">
        <f>'BITÁCORA CALIDAD DE AGUA '!CQ370</f>
        <v>0</v>
      </c>
      <c r="T996" s="140"/>
      <c r="U996" s="140"/>
      <c r="V996" s="140"/>
      <c r="W996" s="113">
        <f>INDEX('Tabla datos 1'!E996:V996,MATCH(DASHBOARD!$B$96,'Tabla datos 1'!$E$1:$V$1,0))</f>
        <v>0</v>
      </c>
      <c r="X996" s="113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6" customFormat="1" ht="12.2" customHeight="1" x14ac:dyDescent="0.25">
      <c r="A997" s="79">
        <v>996</v>
      </c>
      <c r="B997" s="118">
        <f t="shared" si="15"/>
        <v>46189</v>
      </c>
      <c r="C997" s="112" t="s">
        <v>132</v>
      </c>
      <c r="D997" s="119">
        <v>3</v>
      </c>
      <c r="E997" s="122">
        <f>'BITÁCORA CALIDAD DE AGUA '!BA371</f>
        <v>0</v>
      </c>
      <c r="F997" s="122">
        <f>'BITÁCORA CALIDAD DE AGUA '!BD371</f>
        <v>0</v>
      </c>
      <c r="G997" s="122">
        <f>'BITÁCORA CALIDAD DE AGUA '!BG371</f>
        <v>0</v>
      </c>
      <c r="H997" s="122">
        <f>'BITÁCORA CALIDAD DE AGUA '!BJ371</f>
        <v>0</v>
      </c>
      <c r="I997" s="122">
        <f>'BITÁCORA CALIDAD DE AGUA '!BM371</f>
        <v>0</v>
      </c>
      <c r="J997" s="122">
        <f>'BITÁCORA CALIDAD DE AGUA '!BP371</f>
        <v>0</v>
      </c>
      <c r="K997" s="122">
        <f>'BITÁCORA CALIDAD DE AGUA '!BE1677</f>
        <v>0</v>
      </c>
      <c r="L997" s="122">
        <f>'BITÁCORA CALIDAD DE AGUA '!BV371</f>
        <v>0</v>
      </c>
      <c r="M997" s="122">
        <f>'BITÁCORA CALIDAD DE AGUA '!BY371</f>
        <v>0</v>
      </c>
      <c r="N997" s="122">
        <f>'BITÁCORA CALIDAD DE AGUA '!CB371</f>
        <v>0</v>
      </c>
      <c r="O997" s="122">
        <f>'BITÁCORA CALIDAD DE AGUA '!CE371</f>
        <v>0</v>
      </c>
      <c r="P997" s="113">
        <f>'BITÁCORA CALIDAD DE AGUA '!CH371</f>
        <v>0</v>
      </c>
      <c r="Q997" s="113">
        <f>'BITÁCORA CALIDAD DE AGUA '!CK371</f>
        <v>0</v>
      </c>
      <c r="R997" s="113">
        <f>'BITÁCORA CALIDAD DE AGUA '!CN371</f>
        <v>0</v>
      </c>
      <c r="S997" s="113">
        <f>'BITÁCORA CALIDAD DE AGUA '!CQ371</f>
        <v>0</v>
      </c>
      <c r="T997" s="140"/>
      <c r="U997" s="140"/>
      <c r="V997" s="140"/>
      <c r="W997" s="113">
        <f>INDEX('Tabla datos 1'!E997:V997,MATCH(DASHBOARD!$B$96,'Tabla datos 1'!$E$1:$V$1,0))</f>
        <v>0</v>
      </c>
      <c r="X997" s="113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6" customFormat="1" ht="12.2" customHeight="1" x14ac:dyDescent="0.25">
      <c r="A998" s="79">
        <v>997</v>
      </c>
      <c r="B998" s="118">
        <f t="shared" si="15"/>
        <v>46189</v>
      </c>
      <c r="C998" s="112" t="s">
        <v>133</v>
      </c>
      <c r="D998" s="119">
        <v>3</v>
      </c>
      <c r="E998" s="122">
        <f>'BITÁCORA CALIDAD DE AGUA '!BA372</f>
        <v>0</v>
      </c>
      <c r="F998" s="122">
        <f>'BITÁCORA CALIDAD DE AGUA '!BD372</f>
        <v>0</v>
      </c>
      <c r="G998" s="122">
        <f>'BITÁCORA CALIDAD DE AGUA '!BG372</f>
        <v>0</v>
      </c>
      <c r="H998" s="122">
        <f>'BITÁCORA CALIDAD DE AGUA '!BJ372</f>
        <v>0</v>
      </c>
      <c r="I998" s="122">
        <f>'BITÁCORA CALIDAD DE AGUA '!BM372</f>
        <v>0</v>
      </c>
      <c r="J998" s="122">
        <f>'BITÁCORA CALIDAD DE AGUA '!BP372</f>
        <v>0</v>
      </c>
      <c r="K998" s="122">
        <f>'BITÁCORA CALIDAD DE AGUA '!BE1678</f>
        <v>0</v>
      </c>
      <c r="L998" s="122">
        <f>'BITÁCORA CALIDAD DE AGUA '!BV372</f>
        <v>0</v>
      </c>
      <c r="M998" s="122">
        <f>'BITÁCORA CALIDAD DE AGUA '!BY372</f>
        <v>0</v>
      </c>
      <c r="N998" s="122">
        <f>'BITÁCORA CALIDAD DE AGUA '!CB372</f>
        <v>0</v>
      </c>
      <c r="O998" s="122">
        <f>'BITÁCORA CALIDAD DE AGUA '!CE372</f>
        <v>0</v>
      </c>
      <c r="P998" s="113">
        <f>'BITÁCORA CALIDAD DE AGUA '!CH372</f>
        <v>0</v>
      </c>
      <c r="Q998" s="113">
        <f>'BITÁCORA CALIDAD DE AGUA '!CK372</f>
        <v>0</v>
      </c>
      <c r="R998" s="113">
        <f>'BITÁCORA CALIDAD DE AGUA '!CN372</f>
        <v>0</v>
      </c>
      <c r="S998" s="113">
        <f>'BITÁCORA CALIDAD DE AGUA '!CQ372</f>
        <v>0</v>
      </c>
      <c r="T998" s="140"/>
      <c r="U998" s="140"/>
      <c r="V998" s="140"/>
      <c r="W998" s="113">
        <f>INDEX('Tabla datos 1'!E998:V998,MATCH(DASHBOARD!$B$96,'Tabla datos 1'!$E$1:$V$1,0))</f>
        <v>0</v>
      </c>
      <c r="X998" s="113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6" customFormat="1" ht="12.2" customHeight="1" x14ac:dyDescent="0.25">
      <c r="A999" s="79">
        <v>998</v>
      </c>
      <c r="B999" s="118">
        <f t="shared" si="15"/>
        <v>46189</v>
      </c>
      <c r="C999" s="112" t="s">
        <v>134</v>
      </c>
      <c r="D999" s="119">
        <v>3</v>
      </c>
      <c r="E999" s="122">
        <f>'BITÁCORA CALIDAD DE AGUA '!BA373</f>
        <v>0</v>
      </c>
      <c r="F999" s="122">
        <f>'BITÁCORA CALIDAD DE AGUA '!BD373</f>
        <v>0</v>
      </c>
      <c r="G999" s="122">
        <f>'BITÁCORA CALIDAD DE AGUA '!BG373</f>
        <v>0</v>
      </c>
      <c r="H999" s="122">
        <f>'BITÁCORA CALIDAD DE AGUA '!BJ373</f>
        <v>0</v>
      </c>
      <c r="I999" s="122">
        <f>'BITÁCORA CALIDAD DE AGUA '!BM373</f>
        <v>0</v>
      </c>
      <c r="J999" s="122">
        <f>'BITÁCORA CALIDAD DE AGUA '!BP373</f>
        <v>0</v>
      </c>
      <c r="K999" s="122">
        <f>'BITÁCORA CALIDAD DE AGUA '!BE1679</f>
        <v>0</v>
      </c>
      <c r="L999" s="122">
        <f>'BITÁCORA CALIDAD DE AGUA '!BV373</f>
        <v>0</v>
      </c>
      <c r="M999" s="122">
        <f>'BITÁCORA CALIDAD DE AGUA '!BY373</f>
        <v>0</v>
      </c>
      <c r="N999" s="122">
        <f>'BITÁCORA CALIDAD DE AGUA '!CB373</f>
        <v>0</v>
      </c>
      <c r="O999" s="122">
        <f>'BITÁCORA CALIDAD DE AGUA '!CE373</f>
        <v>0</v>
      </c>
      <c r="P999" s="113">
        <f>'BITÁCORA CALIDAD DE AGUA '!CH373</f>
        <v>0</v>
      </c>
      <c r="Q999" s="113">
        <f>'BITÁCORA CALIDAD DE AGUA '!CK373</f>
        <v>0</v>
      </c>
      <c r="R999" s="113">
        <f>'BITÁCORA CALIDAD DE AGUA '!CN373</f>
        <v>0</v>
      </c>
      <c r="S999" s="113">
        <f>'BITÁCORA CALIDAD DE AGUA '!CQ373</f>
        <v>0</v>
      </c>
      <c r="T999" s="140"/>
      <c r="U999" s="140"/>
      <c r="V999" s="140"/>
      <c r="W999" s="113">
        <f>INDEX('Tabla datos 1'!E999:V999,MATCH(DASHBOARD!$B$96,'Tabla datos 1'!$E$1:$V$1,0))</f>
        <v>0</v>
      </c>
      <c r="X999" s="113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6" customFormat="1" ht="12.2" customHeight="1" x14ac:dyDescent="0.25">
      <c r="A1000" s="79">
        <v>999</v>
      </c>
      <c r="B1000" s="118">
        <f t="shared" si="15"/>
        <v>46189</v>
      </c>
      <c r="C1000" s="112" t="s">
        <v>135</v>
      </c>
      <c r="D1000" s="119">
        <v>3</v>
      </c>
      <c r="E1000" s="122">
        <f>'BITÁCORA CALIDAD DE AGUA '!BA374</f>
        <v>0</v>
      </c>
      <c r="F1000" s="122">
        <f>'BITÁCORA CALIDAD DE AGUA '!BD374</f>
        <v>0</v>
      </c>
      <c r="G1000" s="122">
        <f>'BITÁCORA CALIDAD DE AGUA '!BG374</f>
        <v>0</v>
      </c>
      <c r="H1000" s="122">
        <f>'BITÁCORA CALIDAD DE AGUA '!BJ374</f>
        <v>0</v>
      </c>
      <c r="I1000" s="122">
        <f>'BITÁCORA CALIDAD DE AGUA '!BM374</f>
        <v>0</v>
      </c>
      <c r="J1000" s="122">
        <f>'BITÁCORA CALIDAD DE AGUA '!BP374</f>
        <v>0</v>
      </c>
      <c r="K1000" s="122">
        <f>'BITÁCORA CALIDAD DE AGUA '!BE1680</f>
        <v>0</v>
      </c>
      <c r="L1000" s="122">
        <f>'BITÁCORA CALIDAD DE AGUA '!BV374</f>
        <v>0</v>
      </c>
      <c r="M1000" s="122">
        <f>'BITÁCORA CALIDAD DE AGUA '!BY374</f>
        <v>0</v>
      </c>
      <c r="N1000" s="122">
        <f>'BITÁCORA CALIDAD DE AGUA '!CB374</f>
        <v>0</v>
      </c>
      <c r="O1000" s="122">
        <f>'BITÁCORA CALIDAD DE AGUA '!CE374</f>
        <v>0</v>
      </c>
      <c r="P1000" s="113">
        <f>'BITÁCORA CALIDAD DE AGUA '!CH374</f>
        <v>0</v>
      </c>
      <c r="Q1000" s="113">
        <f>'BITÁCORA CALIDAD DE AGUA '!CK374</f>
        <v>0</v>
      </c>
      <c r="R1000" s="113">
        <f>'BITÁCORA CALIDAD DE AGUA '!CN374</f>
        <v>0</v>
      </c>
      <c r="S1000" s="113">
        <f>'BITÁCORA CALIDAD DE AGUA '!CQ374</f>
        <v>0</v>
      </c>
      <c r="T1000" s="140"/>
      <c r="U1000" s="140"/>
      <c r="V1000" s="140"/>
      <c r="W1000" s="113">
        <f>INDEX('Tabla datos 1'!E1000:V1000,MATCH(DASHBOARD!$B$96,'Tabla datos 1'!$E$1:$V$1,0))</f>
        <v>0</v>
      </c>
      <c r="X1000" s="113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6" customFormat="1" ht="12.2" customHeight="1" x14ac:dyDescent="0.25">
      <c r="A1001" s="79">
        <v>1000</v>
      </c>
      <c r="B1001" s="118">
        <f t="shared" si="15"/>
        <v>46189</v>
      </c>
      <c r="C1001" s="112" t="s">
        <v>136</v>
      </c>
      <c r="D1001" s="119">
        <v>3</v>
      </c>
      <c r="E1001" s="122">
        <f>'BITÁCORA CALIDAD DE AGUA '!BA375</f>
        <v>0</v>
      </c>
      <c r="F1001" s="122">
        <f>'BITÁCORA CALIDAD DE AGUA '!BD375</f>
        <v>0</v>
      </c>
      <c r="G1001" s="122">
        <f>'BITÁCORA CALIDAD DE AGUA '!BG375</f>
        <v>0</v>
      </c>
      <c r="H1001" s="122">
        <f>'BITÁCORA CALIDAD DE AGUA '!BJ375</f>
        <v>0</v>
      </c>
      <c r="I1001" s="122">
        <f>'BITÁCORA CALIDAD DE AGUA '!BM375</f>
        <v>0</v>
      </c>
      <c r="J1001" s="122">
        <f>'BITÁCORA CALIDAD DE AGUA '!BP375</f>
        <v>0</v>
      </c>
      <c r="K1001" s="122">
        <f>'BITÁCORA CALIDAD DE AGUA '!BE1681</f>
        <v>0</v>
      </c>
      <c r="L1001" s="122">
        <f>'BITÁCORA CALIDAD DE AGUA '!BV375</f>
        <v>0</v>
      </c>
      <c r="M1001" s="122">
        <f>'BITÁCORA CALIDAD DE AGUA '!BY375</f>
        <v>0</v>
      </c>
      <c r="N1001" s="122">
        <f>'BITÁCORA CALIDAD DE AGUA '!CB375</f>
        <v>0</v>
      </c>
      <c r="O1001" s="122">
        <f>'BITÁCORA CALIDAD DE AGUA '!CE375</f>
        <v>0</v>
      </c>
      <c r="P1001" s="113">
        <f>'BITÁCORA CALIDAD DE AGUA '!CH375</f>
        <v>0</v>
      </c>
      <c r="Q1001" s="113">
        <f>'BITÁCORA CALIDAD DE AGUA '!CK375</f>
        <v>0</v>
      </c>
      <c r="R1001" s="113">
        <f>'BITÁCORA CALIDAD DE AGUA '!CN375</f>
        <v>0</v>
      </c>
      <c r="S1001" s="113">
        <f>'BITÁCORA CALIDAD DE AGUA '!CQ375</f>
        <v>0</v>
      </c>
      <c r="T1001" s="140"/>
      <c r="U1001" s="140"/>
      <c r="V1001" s="140"/>
      <c r="W1001" s="113">
        <f>INDEX('Tabla datos 1'!E1001:V1001,MATCH(DASHBOARD!$B$96,'Tabla datos 1'!$E$1:$V$1,0))</f>
        <v>0</v>
      </c>
      <c r="X1001" s="113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6" customFormat="1" ht="12.2" customHeight="1" x14ac:dyDescent="0.25">
      <c r="A1002" s="79">
        <v>1001</v>
      </c>
      <c r="B1002" s="118">
        <f t="shared" si="15"/>
        <v>46189</v>
      </c>
      <c r="C1002" s="112" t="s">
        <v>137</v>
      </c>
      <c r="D1002" s="119">
        <v>3</v>
      </c>
      <c r="E1002" s="122">
        <f>'BITÁCORA CALIDAD DE AGUA '!BA376</f>
        <v>0</v>
      </c>
      <c r="F1002" s="122">
        <f>'BITÁCORA CALIDAD DE AGUA '!BD376</f>
        <v>0</v>
      </c>
      <c r="G1002" s="122">
        <f>'BITÁCORA CALIDAD DE AGUA '!BG376</f>
        <v>0</v>
      </c>
      <c r="H1002" s="122">
        <f>'BITÁCORA CALIDAD DE AGUA '!BJ376</f>
        <v>0</v>
      </c>
      <c r="I1002" s="122">
        <f>'BITÁCORA CALIDAD DE AGUA '!BM376</f>
        <v>0</v>
      </c>
      <c r="J1002" s="122">
        <f>'BITÁCORA CALIDAD DE AGUA '!BP376</f>
        <v>0</v>
      </c>
      <c r="K1002" s="122">
        <f>'BITÁCORA CALIDAD DE AGUA '!BE1682</f>
        <v>0</v>
      </c>
      <c r="L1002" s="122">
        <f>'BITÁCORA CALIDAD DE AGUA '!BV376</f>
        <v>0</v>
      </c>
      <c r="M1002" s="122">
        <f>'BITÁCORA CALIDAD DE AGUA '!BY376</f>
        <v>0</v>
      </c>
      <c r="N1002" s="122">
        <f>'BITÁCORA CALIDAD DE AGUA '!CB376</f>
        <v>0</v>
      </c>
      <c r="O1002" s="122">
        <f>'BITÁCORA CALIDAD DE AGUA '!CE376</f>
        <v>0</v>
      </c>
      <c r="P1002" s="113">
        <f>'BITÁCORA CALIDAD DE AGUA '!CH376</f>
        <v>0</v>
      </c>
      <c r="Q1002" s="113">
        <f>'BITÁCORA CALIDAD DE AGUA '!CK376</f>
        <v>0</v>
      </c>
      <c r="R1002" s="113">
        <f>'BITÁCORA CALIDAD DE AGUA '!CN376</f>
        <v>0</v>
      </c>
      <c r="S1002" s="113">
        <f>'BITÁCORA CALIDAD DE AGUA '!CQ376</f>
        <v>0</v>
      </c>
      <c r="T1002" s="140"/>
      <c r="U1002" s="140"/>
      <c r="V1002" s="140"/>
      <c r="W1002" s="113">
        <f>INDEX('Tabla datos 1'!E1002:V1002,MATCH(DASHBOARD!$B$96,'Tabla datos 1'!$E$1:$V$1,0))</f>
        <v>0</v>
      </c>
      <c r="X1002" s="113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6" customFormat="1" ht="12.2" customHeight="1" x14ac:dyDescent="0.25">
      <c r="A1003" s="79">
        <v>1002</v>
      </c>
      <c r="B1003" s="118">
        <f t="shared" si="15"/>
        <v>46189</v>
      </c>
      <c r="C1003" s="112" t="s">
        <v>138</v>
      </c>
      <c r="D1003" s="119">
        <v>3</v>
      </c>
      <c r="E1003" s="122">
        <f>'BITÁCORA CALIDAD DE AGUA '!BA377</f>
        <v>0</v>
      </c>
      <c r="F1003" s="122">
        <f>'BITÁCORA CALIDAD DE AGUA '!BD377</f>
        <v>0</v>
      </c>
      <c r="G1003" s="122">
        <f>'BITÁCORA CALIDAD DE AGUA '!BG377</f>
        <v>0</v>
      </c>
      <c r="H1003" s="122">
        <f>'BITÁCORA CALIDAD DE AGUA '!BJ377</f>
        <v>0</v>
      </c>
      <c r="I1003" s="122">
        <f>'BITÁCORA CALIDAD DE AGUA '!BM377</f>
        <v>0</v>
      </c>
      <c r="J1003" s="122">
        <f>'BITÁCORA CALIDAD DE AGUA '!BP377</f>
        <v>0</v>
      </c>
      <c r="K1003" s="122">
        <f>'BITÁCORA CALIDAD DE AGUA '!BE1683</f>
        <v>0</v>
      </c>
      <c r="L1003" s="122">
        <f>'BITÁCORA CALIDAD DE AGUA '!BV377</f>
        <v>0</v>
      </c>
      <c r="M1003" s="122">
        <f>'BITÁCORA CALIDAD DE AGUA '!BY377</f>
        <v>0</v>
      </c>
      <c r="N1003" s="122">
        <f>'BITÁCORA CALIDAD DE AGUA '!CB377</f>
        <v>0</v>
      </c>
      <c r="O1003" s="122">
        <f>'BITÁCORA CALIDAD DE AGUA '!CE377</f>
        <v>0</v>
      </c>
      <c r="P1003" s="113">
        <f>'BITÁCORA CALIDAD DE AGUA '!CH377</f>
        <v>0</v>
      </c>
      <c r="Q1003" s="113">
        <f>'BITÁCORA CALIDAD DE AGUA '!CK377</f>
        <v>0</v>
      </c>
      <c r="R1003" s="113">
        <f>'BITÁCORA CALIDAD DE AGUA '!CN377</f>
        <v>0</v>
      </c>
      <c r="S1003" s="113">
        <f>'BITÁCORA CALIDAD DE AGUA '!CQ377</f>
        <v>0</v>
      </c>
      <c r="T1003" s="140"/>
      <c r="U1003" s="140"/>
      <c r="V1003" s="140"/>
      <c r="W1003" s="113">
        <f>INDEX('Tabla datos 1'!E1003:V1003,MATCH(DASHBOARD!$B$96,'Tabla datos 1'!$E$1:$V$1,0))</f>
        <v>0</v>
      </c>
      <c r="X1003" s="113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6" customFormat="1" ht="12.2" customHeight="1" x14ac:dyDescent="0.25">
      <c r="A1004" s="79">
        <v>1003</v>
      </c>
      <c r="B1004" s="118">
        <f t="shared" si="15"/>
        <v>46189</v>
      </c>
      <c r="C1004" s="112" t="s">
        <v>139</v>
      </c>
      <c r="D1004" s="119">
        <v>3</v>
      </c>
      <c r="E1004" s="122">
        <f>'BITÁCORA CALIDAD DE AGUA '!BA378</f>
        <v>0</v>
      </c>
      <c r="F1004" s="122">
        <f>'BITÁCORA CALIDAD DE AGUA '!BD378</f>
        <v>0</v>
      </c>
      <c r="G1004" s="122">
        <f>'BITÁCORA CALIDAD DE AGUA '!BG378</f>
        <v>0</v>
      </c>
      <c r="H1004" s="122">
        <f>'BITÁCORA CALIDAD DE AGUA '!BJ378</f>
        <v>0</v>
      </c>
      <c r="I1004" s="122">
        <f>'BITÁCORA CALIDAD DE AGUA '!BM378</f>
        <v>0</v>
      </c>
      <c r="J1004" s="122">
        <f>'BITÁCORA CALIDAD DE AGUA '!BP378</f>
        <v>0</v>
      </c>
      <c r="K1004" s="122">
        <f>'BITÁCORA CALIDAD DE AGUA '!BE1684</f>
        <v>0</v>
      </c>
      <c r="L1004" s="122">
        <f>'BITÁCORA CALIDAD DE AGUA '!BV378</f>
        <v>0</v>
      </c>
      <c r="M1004" s="122">
        <f>'BITÁCORA CALIDAD DE AGUA '!BY378</f>
        <v>0</v>
      </c>
      <c r="N1004" s="122">
        <f>'BITÁCORA CALIDAD DE AGUA '!CB378</f>
        <v>0</v>
      </c>
      <c r="O1004" s="122">
        <f>'BITÁCORA CALIDAD DE AGUA '!CE378</f>
        <v>0</v>
      </c>
      <c r="P1004" s="113">
        <f>'BITÁCORA CALIDAD DE AGUA '!CH378</f>
        <v>0</v>
      </c>
      <c r="Q1004" s="113">
        <f>'BITÁCORA CALIDAD DE AGUA '!CK378</f>
        <v>0</v>
      </c>
      <c r="R1004" s="113">
        <f>'BITÁCORA CALIDAD DE AGUA '!CN378</f>
        <v>0</v>
      </c>
      <c r="S1004" s="113">
        <f>'BITÁCORA CALIDAD DE AGUA '!CQ378</f>
        <v>0</v>
      </c>
      <c r="T1004" s="140"/>
      <c r="U1004" s="140"/>
      <c r="V1004" s="140"/>
      <c r="W1004" s="113">
        <f>INDEX('Tabla datos 1'!E1004:V1004,MATCH(DASHBOARD!$B$96,'Tabla datos 1'!$E$1:$V$1,0))</f>
        <v>0</v>
      </c>
      <c r="X1004" s="113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6" customFormat="1" x14ac:dyDescent="0.25">
      <c r="A1005" s="79">
        <v>1004</v>
      </c>
      <c r="B1005" s="118">
        <f t="shared" si="15"/>
        <v>46189</v>
      </c>
      <c r="C1005" s="112" t="s">
        <v>140</v>
      </c>
      <c r="D1005" s="119">
        <v>3</v>
      </c>
      <c r="E1005" s="122">
        <f>'BITÁCORA CALIDAD DE AGUA '!BA379</f>
        <v>0</v>
      </c>
      <c r="F1005" s="122">
        <f>'BITÁCORA CALIDAD DE AGUA '!BD379</f>
        <v>0</v>
      </c>
      <c r="G1005" s="122">
        <f>'BITÁCORA CALIDAD DE AGUA '!BG379</f>
        <v>0</v>
      </c>
      <c r="H1005" s="122">
        <f>'BITÁCORA CALIDAD DE AGUA '!BJ379</f>
        <v>0</v>
      </c>
      <c r="I1005" s="122">
        <f>'BITÁCORA CALIDAD DE AGUA '!BM379</f>
        <v>0</v>
      </c>
      <c r="J1005" s="122">
        <f>'BITÁCORA CALIDAD DE AGUA '!BP379</f>
        <v>0</v>
      </c>
      <c r="K1005" s="122">
        <f>'BITÁCORA CALIDAD DE AGUA '!BE1685</f>
        <v>0</v>
      </c>
      <c r="L1005" s="122">
        <f>'BITÁCORA CALIDAD DE AGUA '!BV379</f>
        <v>0</v>
      </c>
      <c r="M1005" s="122">
        <f>'BITÁCORA CALIDAD DE AGUA '!BY379</f>
        <v>0</v>
      </c>
      <c r="N1005" s="122">
        <f>'BITÁCORA CALIDAD DE AGUA '!CB379</f>
        <v>0</v>
      </c>
      <c r="O1005" s="122">
        <f>'BITÁCORA CALIDAD DE AGUA '!CE379</f>
        <v>0</v>
      </c>
      <c r="P1005" s="113">
        <f>'BITÁCORA CALIDAD DE AGUA '!CH379</f>
        <v>0</v>
      </c>
      <c r="Q1005" s="113">
        <f>'BITÁCORA CALIDAD DE AGUA '!CK379</f>
        <v>0</v>
      </c>
      <c r="R1005" s="113">
        <f>'BITÁCORA CALIDAD DE AGUA '!CN379</f>
        <v>0</v>
      </c>
      <c r="S1005" s="113">
        <f>'BITÁCORA CALIDAD DE AGUA '!CQ379</f>
        <v>0</v>
      </c>
      <c r="T1005" s="140"/>
      <c r="U1005" s="140"/>
      <c r="V1005" s="140"/>
      <c r="W1005" s="113">
        <f>INDEX('Tabla datos 1'!E1005:V1005,MATCH(DASHBOARD!$B$96,'Tabla datos 1'!$E$1:$V$1,0))</f>
        <v>0</v>
      </c>
      <c r="X1005" s="113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6" customFormat="1" x14ac:dyDescent="0.25">
      <c r="A1006" s="79">
        <v>1005</v>
      </c>
      <c r="B1006" s="118">
        <f t="shared" si="15"/>
        <v>46189</v>
      </c>
      <c r="C1006" s="112" t="s">
        <v>141</v>
      </c>
      <c r="D1006" s="119">
        <v>3</v>
      </c>
      <c r="E1006" s="122">
        <f>'BITÁCORA CALIDAD DE AGUA '!BA380</f>
        <v>0</v>
      </c>
      <c r="F1006" s="122">
        <f>'BITÁCORA CALIDAD DE AGUA '!BD380</f>
        <v>0</v>
      </c>
      <c r="G1006" s="122">
        <f>'BITÁCORA CALIDAD DE AGUA '!BG380</f>
        <v>0</v>
      </c>
      <c r="H1006" s="122">
        <f>'BITÁCORA CALIDAD DE AGUA '!BJ380</f>
        <v>0</v>
      </c>
      <c r="I1006" s="122">
        <f>'BITÁCORA CALIDAD DE AGUA '!BM380</f>
        <v>0</v>
      </c>
      <c r="J1006" s="122">
        <f>'BITÁCORA CALIDAD DE AGUA '!BP380</f>
        <v>0</v>
      </c>
      <c r="K1006" s="122">
        <f>'BITÁCORA CALIDAD DE AGUA '!BE1686</f>
        <v>0</v>
      </c>
      <c r="L1006" s="122">
        <f>'BITÁCORA CALIDAD DE AGUA '!BV380</f>
        <v>0</v>
      </c>
      <c r="M1006" s="122">
        <f>'BITÁCORA CALIDAD DE AGUA '!BY380</f>
        <v>0</v>
      </c>
      <c r="N1006" s="122">
        <f>'BITÁCORA CALIDAD DE AGUA '!CB380</f>
        <v>0</v>
      </c>
      <c r="O1006" s="122">
        <f>'BITÁCORA CALIDAD DE AGUA '!CE380</f>
        <v>0</v>
      </c>
      <c r="P1006" s="113">
        <f>'BITÁCORA CALIDAD DE AGUA '!CH380</f>
        <v>0</v>
      </c>
      <c r="Q1006" s="113">
        <f>'BITÁCORA CALIDAD DE AGUA '!CK380</f>
        <v>0</v>
      </c>
      <c r="R1006" s="113">
        <f>'BITÁCORA CALIDAD DE AGUA '!CN380</f>
        <v>0</v>
      </c>
      <c r="S1006" s="113">
        <f>'BITÁCORA CALIDAD DE AGUA '!CQ380</f>
        <v>0</v>
      </c>
      <c r="T1006" s="140"/>
      <c r="U1006" s="140"/>
      <c r="V1006" s="140"/>
      <c r="W1006" s="113">
        <f>INDEX('Tabla datos 1'!E1006:V1006,MATCH(DASHBOARD!$B$96,'Tabla datos 1'!$E$1:$V$1,0))</f>
        <v>0</v>
      </c>
      <c r="X1006" s="113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6" customFormat="1" x14ac:dyDescent="0.25">
      <c r="A1007" s="79">
        <v>1006</v>
      </c>
      <c r="B1007" s="118">
        <f t="shared" si="15"/>
        <v>46189</v>
      </c>
      <c r="C1007" s="112" t="s">
        <v>142</v>
      </c>
      <c r="D1007" s="119">
        <v>3</v>
      </c>
      <c r="E1007" s="122">
        <f>'BITÁCORA CALIDAD DE AGUA '!BA381</f>
        <v>0</v>
      </c>
      <c r="F1007" s="122">
        <f>'BITÁCORA CALIDAD DE AGUA '!BD381</f>
        <v>0</v>
      </c>
      <c r="G1007" s="122">
        <f>'BITÁCORA CALIDAD DE AGUA '!BG381</f>
        <v>0</v>
      </c>
      <c r="H1007" s="122">
        <f>'BITÁCORA CALIDAD DE AGUA '!BJ381</f>
        <v>0</v>
      </c>
      <c r="I1007" s="122">
        <f>'BITÁCORA CALIDAD DE AGUA '!BM381</f>
        <v>0</v>
      </c>
      <c r="J1007" s="122">
        <f>'BITÁCORA CALIDAD DE AGUA '!BP381</f>
        <v>0</v>
      </c>
      <c r="K1007" s="122">
        <f>'BITÁCORA CALIDAD DE AGUA '!BE1687</f>
        <v>0</v>
      </c>
      <c r="L1007" s="122">
        <f>'BITÁCORA CALIDAD DE AGUA '!BV381</f>
        <v>0</v>
      </c>
      <c r="M1007" s="122">
        <f>'BITÁCORA CALIDAD DE AGUA '!BY381</f>
        <v>0</v>
      </c>
      <c r="N1007" s="122">
        <f>'BITÁCORA CALIDAD DE AGUA '!CB381</f>
        <v>0</v>
      </c>
      <c r="O1007" s="122">
        <f>'BITÁCORA CALIDAD DE AGUA '!CE381</f>
        <v>0</v>
      </c>
      <c r="P1007" s="113">
        <f>'BITÁCORA CALIDAD DE AGUA '!CH381</f>
        <v>0</v>
      </c>
      <c r="Q1007" s="113">
        <f>'BITÁCORA CALIDAD DE AGUA '!CK381</f>
        <v>0</v>
      </c>
      <c r="R1007" s="113">
        <f>'BITÁCORA CALIDAD DE AGUA '!CN381</f>
        <v>0</v>
      </c>
      <c r="S1007" s="113">
        <f>'BITÁCORA CALIDAD DE AGUA '!CQ381</f>
        <v>0</v>
      </c>
      <c r="T1007" s="140"/>
      <c r="U1007" s="140"/>
      <c r="V1007" s="140"/>
      <c r="W1007" s="113">
        <f>INDEX('Tabla datos 1'!E1007:V1007,MATCH(DASHBOARD!$B$96,'Tabla datos 1'!$E$1:$V$1,0))</f>
        <v>0</v>
      </c>
      <c r="X1007" s="113">
        <f>INDEX('Tabla datos 1'!E1007:V1007,MATCH(DASHBOARD!$B$275,'Tabla datos 1'!$E$1:$V$1,0))</f>
        <v>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6" customFormat="1" x14ac:dyDescent="0.25">
      <c r="A1008" s="79">
        <v>1007</v>
      </c>
      <c r="B1008" s="118">
        <f t="shared" si="15"/>
        <v>46189</v>
      </c>
      <c r="C1008" s="112" t="s">
        <v>143</v>
      </c>
      <c r="D1008" s="119">
        <v>3</v>
      </c>
      <c r="E1008" s="122">
        <f>'BITÁCORA CALIDAD DE AGUA '!BA382</f>
        <v>0</v>
      </c>
      <c r="F1008" s="122">
        <f>'BITÁCORA CALIDAD DE AGUA '!BD382</f>
        <v>0</v>
      </c>
      <c r="G1008" s="122">
        <f>'BITÁCORA CALIDAD DE AGUA '!BG382</f>
        <v>0</v>
      </c>
      <c r="H1008" s="122">
        <f>'BITÁCORA CALIDAD DE AGUA '!BJ382</f>
        <v>0</v>
      </c>
      <c r="I1008" s="122">
        <f>'BITÁCORA CALIDAD DE AGUA '!BM382</f>
        <v>0</v>
      </c>
      <c r="J1008" s="122">
        <f>'BITÁCORA CALIDAD DE AGUA '!BP382</f>
        <v>0</v>
      </c>
      <c r="K1008" s="122">
        <f>'BITÁCORA CALIDAD DE AGUA '!BE1688</f>
        <v>0</v>
      </c>
      <c r="L1008" s="122">
        <f>'BITÁCORA CALIDAD DE AGUA '!BV382</f>
        <v>0</v>
      </c>
      <c r="M1008" s="122">
        <f>'BITÁCORA CALIDAD DE AGUA '!BY382</f>
        <v>0</v>
      </c>
      <c r="N1008" s="122">
        <f>'BITÁCORA CALIDAD DE AGUA '!CB382</f>
        <v>0</v>
      </c>
      <c r="O1008" s="122">
        <f>'BITÁCORA CALIDAD DE AGUA '!CE382</f>
        <v>0</v>
      </c>
      <c r="P1008" s="113">
        <f>'BITÁCORA CALIDAD DE AGUA '!CH382</f>
        <v>0</v>
      </c>
      <c r="Q1008" s="113">
        <f>'BITÁCORA CALIDAD DE AGUA '!CK382</f>
        <v>0</v>
      </c>
      <c r="R1008" s="113">
        <f>'BITÁCORA CALIDAD DE AGUA '!CN382</f>
        <v>0</v>
      </c>
      <c r="S1008" s="113">
        <f>'BITÁCORA CALIDAD DE AGUA '!CQ382</f>
        <v>0</v>
      </c>
      <c r="T1008" s="140"/>
      <c r="U1008" s="140"/>
      <c r="V1008" s="140"/>
      <c r="W1008" s="113">
        <f>INDEX('Tabla datos 1'!E1008:V1008,MATCH(DASHBOARD!$B$96,'Tabla datos 1'!$E$1:$V$1,0))</f>
        <v>0</v>
      </c>
      <c r="X1008" s="113">
        <f>INDEX('Tabla datos 1'!E1008:V1008,MATCH(DASHBOARD!$B$275,'Tabla datos 1'!$E$1:$V$1,0))</f>
        <v>0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5" customFormat="1" ht="15.75" thickBot="1" x14ac:dyDescent="0.3">
      <c r="A1009" s="79">
        <v>1008</v>
      </c>
      <c r="B1009" s="118">
        <f t="shared" si="15"/>
        <v>46189</v>
      </c>
      <c r="C1009" s="123" t="s">
        <v>144</v>
      </c>
      <c r="D1009" s="124">
        <v>3</v>
      </c>
      <c r="E1009" s="126">
        <f>'BITÁCORA CALIDAD DE AGUA '!BA383</f>
        <v>0</v>
      </c>
      <c r="F1009" s="126">
        <f>'BITÁCORA CALIDAD DE AGUA '!BD383</f>
        <v>0</v>
      </c>
      <c r="G1009" s="126">
        <f>'BITÁCORA CALIDAD DE AGUA '!BG383</f>
        <v>0</v>
      </c>
      <c r="H1009" s="126">
        <f>'BITÁCORA CALIDAD DE AGUA '!BJ383</f>
        <v>0</v>
      </c>
      <c r="I1009" s="126">
        <f>'BITÁCORA CALIDAD DE AGUA '!BM383</f>
        <v>0</v>
      </c>
      <c r="J1009" s="126">
        <f>'BITÁCORA CALIDAD DE AGUA '!BP383</f>
        <v>0</v>
      </c>
      <c r="K1009" s="126">
        <f>'BITÁCORA CALIDAD DE AGUA '!BE1689</f>
        <v>0</v>
      </c>
      <c r="L1009" s="126">
        <f>'BITÁCORA CALIDAD DE AGUA '!BV383</f>
        <v>0</v>
      </c>
      <c r="M1009" s="126">
        <f>'BITÁCORA CALIDAD DE AGUA '!BY383</f>
        <v>0</v>
      </c>
      <c r="N1009" s="126">
        <f>'BITÁCORA CALIDAD DE AGUA '!CB383</f>
        <v>0</v>
      </c>
      <c r="O1009" s="126">
        <f>'BITÁCORA CALIDAD DE AGUA '!CE383</f>
        <v>0</v>
      </c>
      <c r="P1009" s="114">
        <f>'BITÁCORA CALIDAD DE AGUA '!CH383</f>
        <v>0</v>
      </c>
      <c r="Q1009" s="114">
        <f>'BITÁCORA CALIDAD DE AGUA '!CK383</f>
        <v>0</v>
      </c>
      <c r="R1009" s="114">
        <f>'BITÁCORA CALIDAD DE AGUA '!CN383</f>
        <v>0</v>
      </c>
      <c r="S1009" s="114">
        <f>'BITÁCORA CALIDAD DE AGUA '!CQ383</f>
        <v>0</v>
      </c>
      <c r="T1009" s="141"/>
      <c r="U1009" s="141"/>
      <c r="V1009" s="141"/>
      <c r="W1009" s="114">
        <f>INDEX('Tabla datos 1'!E1009:V1009,MATCH(DASHBOARD!$B$96,'Tabla datos 1'!$E$1:$V$1,0))</f>
        <v>0</v>
      </c>
      <c r="X1009" s="114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79" customFormat="1" ht="12.2" customHeight="1" x14ac:dyDescent="0.25">
      <c r="A1010" s="79">
        <v>1009</v>
      </c>
      <c r="B1010" s="75">
        <f>+B1009+1</f>
        <v>46190</v>
      </c>
      <c r="C1010" s="76" t="s">
        <v>125</v>
      </c>
      <c r="D1010" s="77">
        <v>1</v>
      </c>
      <c r="E1010" s="78">
        <f>'BITÁCORA CALIDAD DE AGUA '!AY387</f>
        <v>0</v>
      </c>
      <c r="F1010" s="78">
        <f>'BITÁCORA CALIDAD DE AGUA '!BB387</f>
        <v>0</v>
      </c>
      <c r="G1010" s="78">
        <f>'BITÁCORA CALIDAD DE AGUA '!BE387</f>
        <v>0</v>
      </c>
      <c r="H1010" s="78">
        <f>'BITÁCORA CALIDAD DE AGUA '!BH387</f>
        <v>0</v>
      </c>
      <c r="I1010" s="78">
        <f>'BITÁCORA CALIDAD DE AGUA '!BK387</f>
        <v>0</v>
      </c>
      <c r="J1010" s="78">
        <f>'BITÁCORA CALIDAD DE AGUA '!BN387</f>
        <v>0</v>
      </c>
      <c r="K1010" s="78">
        <f>'BITÁCORA CALIDAD DE AGUA '!BQ387</f>
        <v>0</v>
      </c>
      <c r="L1010" s="78">
        <f>'BITÁCORA CALIDAD DE AGUA '!BT387</f>
        <v>0</v>
      </c>
      <c r="M1010" s="78">
        <f>'BITÁCORA CALIDAD DE AGUA '!BW387</f>
        <v>0</v>
      </c>
      <c r="N1010" s="78">
        <f>'BITÁCORA CALIDAD DE AGUA '!BZ387</f>
        <v>0</v>
      </c>
      <c r="O1010" s="78">
        <f>'BITÁCORA CALIDAD DE AGUA '!CC387</f>
        <v>0</v>
      </c>
      <c r="P1010" s="76">
        <f>'BITÁCORA CALIDAD DE AGUA '!CF387</f>
        <v>0</v>
      </c>
      <c r="Q1010" s="76">
        <f>'BITÁCORA CALIDAD DE AGUA '!CI387</f>
        <v>0</v>
      </c>
      <c r="R1010" s="76">
        <f>'BITÁCORA CALIDAD DE AGUA '!CL387</f>
        <v>0</v>
      </c>
      <c r="S1010" s="76">
        <f>'BITÁCORA CALIDAD DE AGUA '!CO387</f>
        <v>0</v>
      </c>
      <c r="T1010" s="127"/>
      <c r="U1010" s="127"/>
      <c r="V1010" s="127"/>
      <c r="W1010" s="76">
        <f>INDEX('Tabla datos 1'!E1010:V1010,MATCH(DASHBOARD!$B$96,'Tabla datos 1'!$E$1:$V$1,0))</f>
        <v>0</v>
      </c>
      <c r="X1010" s="76">
        <f>INDEX('Tabla datos 1'!E1010:V1010,MATCH(DASHBOARD!$B$275,'Tabla datos 1'!$E$1:$V$1,0))</f>
        <v>0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79" customFormat="1" ht="12.2" customHeight="1" x14ac:dyDescent="0.25">
      <c r="A1011" s="79">
        <v>1010</v>
      </c>
      <c r="B1011" s="80">
        <f>+B1010</f>
        <v>46190</v>
      </c>
      <c r="C1011" s="81" t="s">
        <v>8</v>
      </c>
      <c r="D1011" s="82">
        <v>1</v>
      </c>
      <c r="E1011" s="83">
        <f>'BITÁCORA CALIDAD DE AGUA '!AY388</f>
        <v>0</v>
      </c>
      <c r="F1011" s="83">
        <f>'BITÁCORA CALIDAD DE AGUA '!BB388</f>
        <v>0</v>
      </c>
      <c r="G1011" s="83">
        <f>'BITÁCORA CALIDAD DE AGUA '!BE388</f>
        <v>0</v>
      </c>
      <c r="H1011" s="83">
        <f>'BITÁCORA CALIDAD DE AGUA '!BH388</f>
        <v>0</v>
      </c>
      <c r="I1011" s="83">
        <f>'BITÁCORA CALIDAD DE AGUA '!BK388</f>
        <v>0</v>
      </c>
      <c r="J1011" s="83">
        <f>'BITÁCORA CALIDAD DE AGUA '!BN388</f>
        <v>0</v>
      </c>
      <c r="K1011" s="83">
        <f>'BITÁCORA CALIDAD DE AGUA '!BQ388</f>
        <v>0</v>
      </c>
      <c r="L1011" s="83">
        <f>'BITÁCORA CALIDAD DE AGUA '!BT388</f>
        <v>0</v>
      </c>
      <c r="M1011" s="83">
        <f>'BITÁCORA CALIDAD DE AGUA '!BW388</f>
        <v>0</v>
      </c>
      <c r="N1011" s="83">
        <f>'BITÁCORA CALIDAD DE AGUA '!BZ388</f>
        <v>0</v>
      </c>
      <c r="O1011" s="83">
        <f>'BITÁCORA CALIDAD DE AGUA '!CC388</f>
        <v>0</v>
      </c>
      <c r="P1011" s="84">
        <f>'BITÁCORA CALIDAD DE AGUA '!CF388</f>
        <v>0</v>
      </c>
      <c r="Q1011" s="84">
        <f>'BITÁCORA CALIDAD DE AGUA '!CI388</f>
        <v>0</v>
      </c>
      <c r="R1011" s="84">
        <f>'BITÁCORA CALIDAD DE AGUA '!CL388</f>
        <v>0</v>
      </c>
      <c r="S1011" s="84">
        <f>'BITÁCORA CALIDAD DE AGUA '!CO388</f>
        <v>0</v>
      </c>
      <c r="T1011" s="128"/>
      <c r="U1011" s="128"/>
      <c r="V1011" s="128"/>
      <c r="W1011" s="84">
        <f>INDEX('Tabla datos 1'!E1011:V1011,MATCH(DASHBOARD!$B$96,'Tabla datos 1'!$E$1:$V$1,0))</f>
        <v>0</v>
      </c>
      <c r="X1011" s="84">
        <f>INDEX('Tabla datos 1'!E1011:V1011,MATCH(DASHBOARD!$B$275,'Tabla datos 1'!$E$1:$V$1,0))</f>
        <v>0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79" customFormat="1" ht="12.2" customHeight="1" x14ac:dyDescent="0.25">
      <c r="A1012" s="79">
        <v>1011</v>
      </c>
      <c r="B1012" s="80">
        <f t="shared" ref="B1012:B1072" si="16">+B1011</f>
        <v>46190</v>
      </c>
      <c r="C1012" s="85" t="s">
        <v>126</v>
      </c>
      <c r="D1012" s="82">
        <v>1</v>
      </c>
      <c r="E1012" s="86">
        <f>'BITÁCORA CALIDAD DE AGUA '!AY389</f>
        <v>0</v>
      </c>
      <c r="F1012" s="86">
        <f>'BITÁCORA CALIDAD DE AGUA '!BB389</f>
        <v>0</v>
      </c>
      <c r="G1012" s="86">
        <f>'BITÁCORA CALIDAD DE AGUA '!BE389</f>
        <v>0</v>
      </c>
      <c r="H1012" s="86">
        <f>'BITÁCORA CALIDAD DE AGUA '!BH389</f>
        <v>0</v>
      </c>
      <c r="I1012" s="86">
        <f>'BITÁCORA CALIDAD DE AGUA '!BK389</f>
        <v>0</v>
      </c>
      <c r="J1012" s="86">
        <f>'BITÁCORA CALIDAD DE AGUA '!BN389</f>
        <v>0</v>
      </c>
      <c r="K1012" s="86">
        <f>'BITÁCORA CALIDAD DE AGUA '!BQ389</f>
        <v>0</v>
      </c>
      <c r="L1012" s="86">
        <f>'BITÁCORA CALIDAD DE AGUA '!BT389</f>
        <v>0</v>
      </c>
      <c r="M1012" s="86">
        <f>'BITÁCORA CALIDAD DE AGUA '!BW389</f>
        <v>0</v>
      </c>
      <c r="N1012" s="86">
        <f>'BITÁCORA CALIDAD DE AGUA '!BZ389</f>
        <v>0</v>
      </c>
      <c r="O1012" s="86">
        <f>'BITÁCORA CALIDAD DE AGUA '!CC389</f>
        <v>0</v>
      </c>
      <c r="P1012" s="85">
        <f>'BITÁCORA CALIDAD DE AGUA '!CF389</f>
        <v>0</v>
      </c>
      <c r="Q1012" s="85">
        <f>'BITÁCORA CALIDAD DE AGUA '!CI389</f>
        <v>0</v>
      </c>
      <c r="R1012" s="85">
        <f>'BITÁCORA CALIDAD DE AGUA '!CL389</f>
        <v>0</v>
      </c>
      <c r="S1012" s="85">
        <f>'BITÁCORA CALIDAD DE AGUA '!CO389</f>
        <v>0</v>
      </c>
      <c r="T1012" s="129"/>
      <c r="U1012" s="129"/>
      <c r="V1012" s="129"/>
      <c r="W1012" s="85">
        <f>INDEX('Tabla datos 1'!E1012:V1012,MATCH(DASHBOARD!$B$96,'Tabla datos 1'!$E$1:$V$1,0))</f>
        <v>0</v>
      </c>
      <c r="X1012" s="85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79" customFormat="1" ht="12.2" customHeight="1" x14ac:dyDescent="0.25">
      <c r="A1013" s="79">
        <v>1012</v>
      </c>
      <c r="B1013" s="80">
        <f t="shared" si="16"/>
        <v>46190</v>
      </c>
      <c r="C1013" s="85" t="s">
        <v>127</v>
      </c>
      <c r="D1013" s="82">
        <v>1</v>
      </c>
      <c r="E1013" s="87">
        <f>'BITÁCORA CALIDAD DE AGUA '!AY390</f>
        <v>0</v>
      </c>
      <c r="F1013" s="87">
        <f>'BITÁCORA CALIDAD DE AGUA '!BB390</f>
        <v>0</v>
      </c>
      <c r="G1013" s="87">
        <f>'BITÁCORA CALIDAD DE AGUA '!BE390</f>
        <v>0</v>
      </c>
      <c r="H1013" s="87">
        <f>'BITÁCORA CALIDAD DE AGUA '!BH390</f>
        <v>0</v>
      </c>
      <c r="I1013" s="87">
        <f>'BITÁCORA CALIDAD DE AGUA '!BK390</f>
        <v>0</v>
      </c>
      <c r="J1013" s="87">
        <f>'BITÁCORA CALIDAD DE AGUA '!BN390</f>
        <v>0</v>
      </c>
      <c r="K1013" s="87">
        <f>'BITÁCORA CALIDAD DE AGUA '!BQ390</f>
        <v>0</v>
      </c>
      <c r="L1013" s="87">
        <f>'BITÁCORA CALIDAD DE AGUA '!BT390</f>
        <v>0</v>
      </c>
      <c r="M1013" s="87">
        <f>'BITÁCORA CALIDAD DE AGUA '!BW390</f>
        <v>0</v>
      </c>
      <c r="N1013" s="87">
        <f>'BITÁCORA CALIDAD DE AGUA '!BZ390</f>
        <v>0</v>
      </c>
      <c r="O1013" s="87">
        <f>'BITÁCORA CALIDAD DE AGUA '!CC390</f>
        <v>0</v>
      </c>
      <c r="P1013" s="81">
        <f>'BITÁCORA CALIDAD DE AGUA '!CF390</f>
        <v>0</v>
      </c>
      <c r="Q1013" s="81">
        <f>'BITÁCORA CALIDAD DE AGUA '!CI390</f>
        <v>0</v>
      </c>
      <c r="R1013" s="81">
        <f>'BITÁCORA CALIDAD DE AGUA '!CL390</f>
        <v>0</v>
      </c>
      <c r="S1013" s="81">
        <f>'BITÁCORA CALIDAD DE AGUA '!CO390</f>
        <v>0</v>
      </c>
      <c r="T1013" s="130"/>
      <c r="U1013" s="130"/>
      <c r="V1013" s="130"/>
      <c r="W1013" s="81">
        <f>INDEX('Tabla datos 1'!E1013:V1013,MATCH(DASHBOARD!$B$96,'Tabla datos 1'!$E$1:$V$1,0))</f>
        <v>0</v>
      </c>
      <c r="X1013" s="81">
        <f>INDEX('Tabla datos 1'!E1013:V1013,MATCH(DASHBOARD!$B$275,'Tabla datos 1'!$E$1:$V$1,0))</f>
        <v>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79" customFormat="1" ht="12.2" customHeight="1" x14ac:dyDescent="0.25">
      <c r="A1014" s="79">
        <v>1013</v>
      </c>
      <c r="B1014" s="80">
        <f t="shared" si="16"/>
        <v>46190</v>
      </c>
      <c r="C1014" s="85" t="s">
        <v>128</v>
      </c>
      <c r="D1014" s="82">
        <v>1</v>
      </c>
      <c r="E1014" s="87">
        <f>'BITÁCORA CALIDAD DE AGUA '!AY391</f>
        <v>0</v>
      </c>
      <c r="F1014" s="87">
        <f>'BITÁCORA CALIDAD DE AGUA '!BB391</f>
        <v>0</v>
      </c>
      <c r="G1014" s="87">
        <f>'BITÁCORA CALIDAD DE AGUA '!BE391</f>
        <v>0</v>
      </c>
      <c r="H1014" s="87">
        <f>'BITÁCORA CALIDAD DE AGUA '!BH391</f>
        <v>0</v>
      </c>
      <c r="I1014" s="87">
        <f>'BITÁCORA CALIDAD DE AGUA '!BK391</f>
        <v>0</v>
      </c>
      <c r="J1014" s="87">
        <f>'BITÁCORA CALIDAD DE AGUA '!BN391</f>
        <v>0</v>
      </c>
      <c r="K1014" s="87">
        <f>'BITÁCORA CALIDAD DE AGUA '!BQ391</f>
        <v>0</v>
      </c>
      <c r="L1014" s="87">
        <f>'BITÁCORA CALIDAD DE AGUA '!BT391</f>
        <v>0</v>
      </c>
      <c r="M1014" s="87">
        <f>'BITÁCORA CALIDAD DE AGUA '!BW391</f>
        <v>0</v>
      </c>
      <c r="N1014" s="87">
        <f>'BITÁCORA CALIDAD DE AGUA '!BZ391</f>
        <v>0</v>
      </c>
      <c r="O1014" s="87">
        <f>'BITÁCORA CALIDAD DE AGUA '!CC391</f>
        <v>0</v>
      </c>
      <c r="P1014" s="81">
        <f>'BITÁCORA CALIDAD DE AGUA '!CF391</f>
        <v>0</v>
      </c>
      <c r="Q1014" s="81">
        <f>'BITÁCORA CALIDAD DE AGUA '!CI391</f>
        <v>0</v>
      </c>
      <c r="R1014" s="81">
        <f>'BITÁCORA CALIDAD DE AGUA '!CL391</f>
        <v>0</v>
      </c>
      <c r="S1014" s="81">
        <f>'BITÁCORA CALIDAD DE AGUA '!CO391</f>
        <v>0</v>
      </c>
      <c r="T1014" s="130"/>
      <c r="U1014" s="130"/>
      <c r="V1014" s="130"/>
      <c r="W1014" s="81">
        <f>INDEX('Tabla datos 1'!E1014:V1014,MATCH(DASHBOARD!$B$96,'Tabla datos 1'!$E$1:$V$1,0))</f>
        <v>0</v>
      </c>
      <c r="X1014" s="81">
        <f>INDEX('Tabla datos 1'!E1014:V1014,MATCH(DASHBOARD!$B$275,'Tabla datos 1'!$E$1:$V$1,0))</f>
        <v>0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79" customFormat="1" ht="12.2" customHeight="1" x14ac:dyDescent="0.25">
      <c r="A1015" s="79">
        <v>1014</v>
      </c>
      <c r="B1015" s="80">
        <f t="shared" si="16"/>
        <v>46190</v>
      </c>
      <c r="C1015" s="85" t="s">
        <v>129</v>
      </c>
      <c r="D1015" s="82">
        <v>1</v>
      </c>
      <c r="E1015" s="87">
        <f>'BITÁCORA CALIDAD DE AGUA '!AY392</f>
        <v>0</v>
      </c>
      <c r="F1015" s="87">
        <f>'BITÁCORA CALIDAD DE AGUA '!BB392</f>
        <v>0</v>
      </c>
      <c r="G1015" s="87">
        <f>'BITÁCORA CALIDAD DE AGUA '!BE392</f>
        <v>0</v>
      </c>
      <c r="H1015" s="87">
        <f>'BITÁCORA CALIDAD DE AGUA '!BH392</f>
        <v>0</v>
      </c>
      <c r="I1015" s="87">
        <f>'BITÁCORA CALIDAD DE AGUA '!BK392</f>
        <v>0</v>
      </c>
      <c r="J1015" s="87">
        <f>'BITÁCORA CALIDAD DE AGUA '!BN392</f>
        <v>0</v>
      </c>
      <c r="K1015" s="87">
        <f>'BITÁCORA CALIDAD DE AGUA '!BQ392</f>
        <v>0</v>
      </c>
      <c r="L1015" s="87">
        <f>'BITÁCORA CALIDAD DE AGUA '!BT392</f>
        <v>0</v>
      </c>
      <c r="M1015" s="87">
        <f>'BITÁCORA CALIDAD DE AGUA '!BW392</f>
        <v>0</v>
      </c>
      <c r="N1015" s="87">
        <f>'BITÁCORA CALIDAD DE AGUA '!BZ392</f>
        <v>0</v>
      </c>
      <c r="O1015" s="87">
        <f>'BITÁCORA CALIDAD DE AGUA '!CC392</f>
        <v>0</v>
      </c>
      <c r="P1015" s="81">
        <f>'BITÁCORA CALIDAD DE AGUA '!CF392</f>
        <v>0</v>
      </c>
      <c r="Q1015" s="81">
        <f>'BITÁCORA CALIDAD DE AGUA '!CI392</f>
        <v>0</v>
      </c>
      <c r="R1015" s="81">
        <f>'BITÁCORA CALIDAD DE AGUA '!CL392</f>
        <v>0</v>
      </c>
      <c r="S1015" s="81">
        <f>'BITÁCORA CALIDAD DE AGUA '!CO392</f>
        <v>0</v>
      </c>
      <c r="T1015" s="130"/>
      <c r="U1015" s="130"/>
      <c r="V1015" s="130"/>
      <c r="W1015" s="81">
        <f>INDEX('Tabla datos 1'!E1015:V1015,MATCH(DASHBOARD!$B$96,'Tabla datos 1'!$E$1:$V$1,0))</f>
        <v>0</v>
      </c>
      <c r="X1015" s="81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79" customFormat="1" ht="12.2" customHeight="1" x14ac:dyDescent="0.25">
      <c r="A1016" s="79">
        <v>1015</v>
      </c>
      <c r="B1016" s="80">
        <f t="shared" si="16"/>
        <v>46190</v>
      </c>
      <c r="C1016" s="85" t="s">
        <v>130</v>
      </c>
      <c r="D1016" s="82">
        <v>1</v>
      </c>
      <c r="E1016" s="87">
        <f>'BITÁCORA CALIDAD DE AGUA '!AY393</f>
        <v>0</v>
      </c>
      <c r="F1016" s="87">
        <f>'BITÁCORA CALIDAD DE AGUA '!BB393</f>
        <v>0</v>
      </c>
      <c r="G1016" s="87">
        <f>'BITÁCORA CALIDAD DE AGUA '!BE393</f>
        <v>0</v>
      </c>
      <c r="H1016" s="87">
        <f>'BITÁCORA CALIDAD DE AGUA '!BH393</f>
        <v>0</v>
      </c>
      <c r="I1016" s="87">
        <f>'BITÁCORA CALIDAD DE AGUA '!BK393</f>
        <v>0</v>
      </c>
      <c r="J1016" s="87">
        <f>'BITÁCORA CALIDAD DE AGUA '!BN393</f>
        <v>0</v>
      </c>
      <c r="K1016" s="87">
        <f>'BITÁCORA CALIDAD DE AGUA '!BQ393</f>
        <v>0</v>
      </c>
      <c r="L1016" s="87">
        <f>'BITÁCORA CALIDAD DE AGUA '!BT393</f>
        <v>0</v>
      </c>
      <c r="M1016" s="87">
        <f>'BITÁCORA CALIDAD DE AGUA '!BW393</f>
        <v>0</v>
      </c>
      <c r="N1016" s="87">
        <f>'BITÁCORA CALIDAD DE AGUA '!BZ393</f>
        <v>0</v>
      </c>
      <c r="O1016" s="87">
        <f>'BITÁCORA CALIDAD DE AGUA '!CC393</f>
        <v>0</v>
      </c>
      <c r="P1016" s="81">
        <f>'BITÁCORA CALIDAD DE AGUA '!CF393</f>
        <v>0</v>
      </c>
      <c r="Q1016" s="81">
        <f>'BITÁCORA CALIDAD DE AGUA '!CI393</f>
        <v>0</v>
      </c>
      <c r="R1016" s="81">
        <f>'BITÁCORA CALIDAD DE AGUA '!CL393</f>
        <v>0</v>
      </c>
      <c r="S1016" s="81">
        <f>'BITÁCORA CALIDAD DE AGUA '!CO393</f>
        <v>0</v>
      </c>
      <c r="T1016" s="130"/>
      <c r="U1016" s="130"/>
      <c r="V1016" s="130"/>
      <c r="W1016" s="81">
        <f>INDEX('Tabla datos 1'!E1016:V1016,MATCH(DASHBOARD!$B$96,'Tabla datos 1'!$E$1:$V$1,0))</f>
        <v>0</v>
      </c>
      <c r="X1016" s="81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79" customFormat="1" ht="12.2" customHeight="1" x14ac:dyDescent="0.25">
      <c r="A1017" s="79">
        <v>1016</v>
      </c>
      <c r="B1017" s="80">
        <f t="shared" si="16"/>
        <v>46190</v>
      </c>
      <c r="C1017" s="85" t="s">
        <v>131</v>
      </c>
      <c r="D1017" s="82">
        <v>1</v>
      </c>
      <c r="E1017" s="87">
        <f>'BITÁCORA CALIDAD DE AGUA '!AY394</f>
        <v>0</v>
      </c>
      <c r="F1017" s="87">
        <f>'BITÁCORA CALIDAD DE AGUA '!BB394</f>
        <v>0</v>
      </c>
      <c r="G1017" s="87">
        <f>'BITÁCORA CALIDAD DE AGUA '!BE394</f>
        <v>0</v>
      </c>
      <c r="H1017" s="87">
        <f>'BITÁCORA CALIDAD DE AGUA '!BH394</f>
        <v>0</v>
      </c>
      <c r="I1017" s="87">
        <f>'BITÁCORA CALIDAD DE AGUA '!BK394</f>
        <v>0</v>
      </c>
      <c r="J1017" s="87">
        <f>'BITÁCORA CALIDAD DE AGUA '!BN394</f>
        <v>0</v>
      </c>
      <c r="K1017" s="87">
        <f>'BITÁCORA CALIDAD DE AGUA '!BQ394</f>
        <v>0</v>
      </c>
      <c r="L1017" s="87">
        <f>'BITÁCORA CALIDAD DE AGUA '!BT394</f>
        <v>0</v>
      </c>
      <c r="M1017" s="87">
        <f>'BITÁCORA CALIDAD DE AGUA '!BW394</f>
        <v>0</v>
      </c>
      <c r="N1017" s="87">
        <f>'BITÁCORA CALIDAD DE AGUA '!BZ394</f>
        <v>0</v>
      </c>
      <c r="O1017" s="87">
        <f>'BITÁCORA CALIDAD DE AGUA '!CC394</f>
        <v>0</v>
      </c>
      <c r="P1017" s="81">
        <f>'BITÁCORA CALIDAD DE AGUA '!CF394</f>
        <v>0</v>
      </c>
      <c r="Q1017" s="81">
        <f>'BITÁCORA CALIDAD DE AGUA '!CI394</f>
        <v>0</v>
      </c>
      <c r="R1017" s="81">
        <f>'BITÁCORA CALIDAD DE AGUA '!CL394</f>
        <v>0</v>
      </c>
      <c r="S1017" s="81">
        <f>'BITÁCORA CALIDAD DE AGUA '!CO394</f>
        <v>0</v>
      </c>
      <c r="T1017" s="130"/>
      <c r="U1017" s="130"/>
      <c r="V1017" s="130"/>
      <c r="W1017" s="81">
        <f>INDEX('Tabla datos 1'!E1017:V1017,MATCH(DASHBOARD!$B$96,'Tabla datos 1'!$E$1:$V$1,0))</f>
        <v>0</v>
      </c>
      <c r="X1017" s="81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79" customFormat="1" ht="12.2" customHeight="1" x14ac:dyDescent="0.25">
      <c r="A1018" s="79">
        <v>1017</v>
      </c>
      <c r="B1018" s="80">
        <f t="shared" si="16"/>
        <v>46190</v>
      </c>
      <c r="C1018" s="85" t="s">
        <v>132</v>
      </c>
      <c r="D1018" s="82">
        <v>1</v>
      </c>
      <c r="E1018" s="87">
        <f>'BITÁCORA CALIDAD DE AGUA '!AY395</f>
        <v>0</v>
      </c>
      <c r="F1018" s="87">
        <f>'BITÁCORA CALIDAD DE AGUA '!BB395</f>
        <v>0</v>
      </c>
      <c r="G1018" s="87">
        <f>'BITÁCORA CALIDAD DE AGUA '!BE395</f>
        <v>0</v>
      </c>
      <c r="H1018" s="87">
        <f>'BITÁCORA CALIDAD DE AGUA '!BH395</f>
        <v>0</v>
      </c>
      <c r="I1018" s="87">
        <f>'BITÁCORA CALIDAD DE AGUA '!BK395</f>
        <v>0</v>
      </c>
      <c r="J1018" s="87">
        <f>'BITÁCORA CALIDAD DE AGUA '!BN395</f>
        <v>0</v>
      </c>
      <c r="K1018" s="87">
        <f>'BITÁCORA CALIDAD DE AGUA '!BQ395</f>
        <v>0</v>
      </c>
      <c r="L1018" s="87">
        <f>'BITÁCORA CALIDAD DE AGUA '!BT395</f>
        <v>0</v>
      </c>
      <c r="M1018" s="87">
        <f>'BITÁCORA CALIDAD DE AGUA '!BW395</f>
        <v>0</v>
      </c>
      <c r="N1018" s="87">
        <f>'BITÁCORA CALIDAD DE AGUA '!BZ395</f>
        <v>0</v>
      </c>
      <c r="O1018" s="87">
        <f>'BITÁCORA CALIDAD DE AGUA '!CC395</f>
        <v>0</v>
      </c>
      <c r="P1018" s="81">
        <f>'BITÁCORA CALIDAD DE AGUA '!CF395</f>
        <v>0</v>
      </c>
      <c r="Q1018" s="81">
        <f>'BITÁCORA CALIDAD DE AGUA '!CI395</f>
        <v>0</v>
      </c>
      <c r="R1018" s="81">
        <f>'BITÁCORA CALIDAD DE AGUA '!CL395</f>
        <v>0</v>
      </c>
      <c r="S1018" s="81">
        <f>'BITÁCORA CALIDAD DE AGUA '!CO395</f>
        <v>0</v>
      </c>
      <c r="T1018" s="130"/>
      <c r="U1018" s="130"/>
      <c r="V1018" s="130"/>
      <c r="W1018" s="81">
        <f>INDEX('Tabla datos 1'!E1018:V1018,MATCH(DASHBOARD!$B$96,'Tabla datos 1'!$E$1:$V$1,0))</f>
        <v>0</v>
      </c>
      <c r="X1018" s="81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79" customFormat="1" ht="12.2" customHeight="1" x14ac:dyDescent="0.25">
      <c r="A1019" s="79">
        <v>1018</v>
      </c>
      <c r="B1019" s="80">
        <f t="shared" si="16"/>
        <v>46190</v>
      </c>
      <c r="C1019" s="85" t="s">
        <v>133</v>
      </c>
      <c r="D1019" s="82">
        <v>1</v>
      </c>
      <c r="E1019" s="87">
        <f>'BITÁCORA CALIDAD DE AGUA '!AY396</f>
        <v>0</v>
      </c>
      <c r="F1019" s="87">
        <f>'BITÁCORA CALIDAD DE AGUA '!BB396</f>
        <v>0</v>
      </c>
      <c r="G1019" s="87">
        <f>'BITÁCORA CALIDAD DE AGUA '!BE396</f>
        <v>0</v>
      </c>
      <c r="H1019" s="87">
        <f>'BITÁCORA CALIDAD DE AGUA '!BH396</f>
        <v>0</v>
      </c>
      <c r="I1019" s="87">
        <f>'BITÁCORA CALIDAD DE AGUA '!BK396</f>
        <v>0</v>
      </c>
      <c r="J1019" s="87">
        <f>'BITÁCORA CALIDAD DE AGUA '!BN396</f>
        <v>0</v>
      </c>
      <c r="K1019" s="87">
        <f>'BITÁCORA CALIDAD DE AGUA '!BQ396</f>
        <v>0</v>
      </c>
      <c r="L1019" s="87">
        <f>'BITÁCORA CALIDAD DE AGUA '!BT396</f>
        <v>0</v>
      </c>
      <c r="M1019" s="87">
        <f>'BITÁCORA CALIDAD DE AGUA '!BW396</f>
        <v>0</v>
      </c>
      <c r="N1019" s="87">
        <f>'BITÁCORA CALIDAD DE AGUA '!BZ396</f>
        <v>0</v>
      </c>
      <c r="O1019" s="87">
        <f>'BITÁCORA CALIDAD DE AGUA '!CC396</f>
        <v>0</v>
      </c>
      <c r="P1019" s="81">
        <f>'BITÁCORA CALIDAD DE AGUA '!CF396</f>
        <v>0</v>
      </c>
      <c r="Q1019" s="81">
        <f>'BITÁCORA CALIDAD DE AGUA '!CI396</f>
        <v>0</v>
      </c>
      <c r="R1019" s="81">
        <f>'BITÁCORA CALIDAD DE AGUA '!CL396</f>
        <v>0</v>
      </c>
      <c r="S1019" s="81">
        <f>'BITÁCORA CALIDAD DE AGUA '!CO396</f>
        <v>0</v>
      </c>
      <c r="T1019" s="130"/>
      <c r="U1019" s="130"/>
      <c r="V1019" s="130"/>
      <c r="W1019" s="81">
        <f>INDEX('Tabla datos 1'!E1019:V1019,MATCH(DASHBOARD!$B$96,'Tabla datos 1'!$E$1:$V$1,0))</f>
        <v>0</v>
      </c>
      <c r="X1019" s="81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79" customFormat="1" ht="12.2" customHeight="1" x14ac:dyDescent="0.25">
      <c r="A1020" s="79">
        <v>1019</v>
      </c>
      <c r="B1020" s="80">
        <f t="shared" si="16"/>
        <v>46190</v>
      </c>
      <c r="C1020" s="85" t="s">
        <v>134</v>
      </c>
      <c r="D1020" s="82">
        <v>1</v>
      </c>
      <c r="E1020" s="87">
        <f>'BITÁCORA CALIDAD DE AGUA '!AY397</f>
        <v>0</v>
      </c>
      <c r="F1020" s="87">
        <f>'BITÁCORA CALIDAD DE AGUA '!BB397</f>
        <v>0</v>
      </c>
      <c r="G1020" s="87">
        <f>'BITÁCORA CALIDAD DE AGUA '!BE397</f>
        <v>0</v>
      </c>
      <c r="H1020" s="87">
        <f>'BITÁCORA CALIDAD DE AGUA '!BH397</f>
        <v>0</v>
      </c>
      <c r="I1020" s="87">
        <f>'BITÁCORA CALIDAD DE AGUA '!BK397</f>
        <v>0</v>
      </c>
      <c r="J1020" s="87">
        <f>'BITÁCORA CALIDAD DE AGUA '!BN397</f>
        <v>0</v>
      </c>
      <c r="K1020" s="87">
        <f>'BITÁCORA CALIDAD DE AGUA '!BQ397</f>
        <v>0</v>
      </c>
      <c r="L1020" s="87">
        <f>'BITÁCORA CALIDAD DE AGUA '!BT397</f>
        <v>0</v>
      </c>
      <c r="M1020" s="87">
        <f>'BITÁCORA CALIDAD DE AGUA '!BW397</f>
        <v>0</v>
      </c>
      <c r="N1020" s="87">
        <f>'BITÁCORA CALIDAD DE AGUA '!BZ397</f>
        <v>0</v>
      </c>
      <c r="O1020" s="87">
        <f>'BITÁCORA CALIDAD DE AGUA '!CC397</f>
        <v>0</v>
      </c>
      <c r="P1020" s="81">
        <f>'BITÁCORA CALIDAD DE AGUA '!CF397</f>
        <v>0</v>
      </c>
      <c r="Q1020" s="81">
        <f>'BITÁCORA CALIDAD DE AGUA '!CI397</f>
        <v>0</v>
      </c>
      <c r="R1020" s="81">
        <f>'BITÁCORA CALIDAD DE AGUA '!CL397</f>
        <v>0</v>
      </c>
      <c r="S1020" s="81">
        <f>'BITÁCORA CALIDAD DE AGUA '!CO397</f>
        <v>0</v>
      </c>
      <c r="T1020" s="130"/>
      <c r="U1020" s="130"/>
      <c r="V1020" s="130"/>
      <c r="W1020" s="81">
        <f>INDEX('Tabla datos 1'!E1020:V1020,MATCH(DASHBOARD!$B$96,'Tabla datos 1'!$E$1:$V$1,0))</f>
        <v>0</v>
      </c>
      <c r="X1020" s="81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79" customFormat="1" ht="12.2" customHeight="1" x14ac:dyDescent="0.25">
      <c r="A1021" s="79">
        <v>1020</v>
      </c>
      <c r="B1021" s="80">
        <f t="shared" si="16"/>
        <v>46190</v>
      </c>
      <c r="C1021" s="85" t="s">
        <v>135</v>
      </c>
      <c r="D1021" s="82">
        <v>1</v>
      </c>
      <c r="E1021" s="87">
        <f>'BITÁCORA CALIDAD DE AGUA '!AY398</f>
        <v>0</v>
      </c>
      <c r="F1021" s="87">
        <f>'BITÁCORA CALIDAD DE AGUA '!BB398</f>
        <v>0</v>
      </c>
      <c r="G1021" s="87">
        <f>'BITÁCORA CALIDAD DE AGUA '!BE398</f>
        <v>0</v>
      </c>
      <c r="H1021" s="87">
        <f>'BITÁCORA CALIDAD DE AGUA '!BH398</f>
        <v>0</v>
      </c>
      <c r="I1021" s="87">
        <f>'BITÁCORA CALIDAD DE AGUA '!BK398</f>
        <v>0</v>
      </c>
      <c r="J1021" s="87">
        <f>'BITÁCORA CALIDAD DE AGUA '!BN398</f>
        <v>0</v>
      </c>
      <c r="K1021" s="87">
        <f>'BITÁCORA CALIDAD DE AGUA '!BQ398</f>
        <v>0</v>
      </c>
      <c r="L1021" s="87">
        <f>'BITÁCORA CALIDAD DE AGUA '!BT398</f>
        <v>0</v>
      </c>
      <c r="M1021" s="87">
        <f>'BITÁCORA CALIDAD DE AGUA '!BW398</f>
        <v>0</v>
      </c>
      <c r="N1021" s="87">
        <f>'BITÁCORA CALIDAD DE AGUA '!BZ398</f>
        <v>0</v>
      </c>
      <c r="O1021" s="87">
        <f>'BITÁCORA CALIDAD DE AGUA '!CC398</f>
        <v>0</v>
      </c>
      <c r="P1021" s="81">
        <f>'BITÁCORA CALIDAD DE AGUA '!CF398</f>
        <v>0</v>
      </c>
      <c r="Q1021" s="81">
        <f>'BITÁCORA CALIDAD DE AGUA '!CI398</f>
        <v>0</v>
      </c>
      <c r="R1021" s="81">
        <f>'BITÁCORA CALIDAD DE AGUA '!CL398</f>
        <v>0</v>
      </c>
      <c r="S1021" s="81">
        <f>'BITÁCORA CALIDAD DE AGUA '!CO398</f>
        <v>0</v>
      </c>
      <c r="T1021" s="130"/>
      <c r="U1021" s="130"/>
      <c r="V1021" s="130"/>
      <c r="W1021" s="81">
        <f>INDEX('Tabla datos 1'!E1021:V1021,MATCH(DASHBOARD!$B$96,'Tabla datos 1'!$E$1:$V$1,0))</f>
        <v>0</v>
      </c>
      <c r="X1021" s="81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79" customFormat="1" ht="12.2" customHeight="1" x14ac:dyDescent="0.25">
      <c r="A1022" s="79">
        <v>1021</v>
      </c>
      <c r="B1022" s="80">
        <f t="shared" si="16"/>
        <v>46190</v>
      </c>
      <c r="C1022" s="85" t="s">
        <v>136</v>
      </c>
      <c r="D1022" s="82">
        <v>1</v>
      </c>
      <c r="E1022" s="87">
        <f>'BITÁCORA CALIDAD DE AGUA '!AY399</f>
        <v>0</v>
      </c>
      <c r="F1022" s="87">
        <f>'BITÁCORA CALIDAD DE AGUA '!BB399</f>
        <v>0</v>
      </c>
      <c r="G1022" s="87">
        <f>'BITÁCORA CALIDAD DE AGUA '!BE399</f>
        <v>0</v>
      </c>
      <c r="H1022" s="87">
        <f>'BITÁCORA CALIDAD DE AGUA '!BH399</f>
        <v>0</v>
      </c>
      <c r="I1022" s="87">
        <f>'BITÁCORA CALIDAD DE AGUA '!BK399</f>
        <v>0</v>
      </c>
      <c r="J1022" s="87">
        <f>'BITÁCORA CALIDAD DE AGUA '!BN399</f>
        <v>0</v>
      </c>
      <c r="K1022" s="87">
        <f>'BITÁCORA CALIDAD DE AGUA '!BQ399</f>
        <v>0</v>
      </c>
      <c r="L1022" s="87">
        <f>'BITÁCORA CALIDAD DE AGUA '!BT399</f>
        <v>0</v>
      </c>
      <c r="M1022" s="87">
        <f>'BITÁCORA CALIDAD DE AGUA '!BW399</f>
        <v>0</v>
      </c>
      <c r="N1022" s="87">
        <f>'BITÁCORA CALIDAD DE AGUA '!BZ399</f>
        <v>0</v>
      </c>
      <c r="O1022" s="87">
        <f>'BITÁCORA CALIDAD DE AGUA '!CC399</f>
        <v>0</v>
      </c>
      <c r="P1022" s="81">
        <f>'BITÁCORA CALIDAD DE AGUA '!CF399</f>
        <v>0</v>
      </c>
      <c r="Q1022" s="81">
        <f>'BITÁCORA CALIDAD DE AGUA '!CI399</f>
        <v>0</v>
      </c>
      <c r="R1022" s="81">
        <f>'BITÁCORA CALIDAD DE AGUA '!CL399</f>
        <v>0</v>
      </c>
      <c r="S1022" s="81">
        <f>'BITÁCORA CALIDAD DE AGUA '!CO399</f>
        <v>0</v>
      </c>
      <c r="T1022" s="130"/>
      <c r="U1022" s="130"/>
      <c r="V1022" s="130"/>
      <c r="W1022" s="81">
        <f>INDEX('Tabla datos 1'!E1022:V1022,MATCH(DASHBOARD!$B$96,'Tabla datos 1'!$E$1:$V$1,0))</f>
        <v>0</v>
      </c>
      <c r="X1022" s="81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79" customFormat="1" ht="12.2" customHeight="1" x14ac:dyDescent="0.25">
      <c r="A1023" s="79">
        <v>1022</v>
      </c>
      <c r="B1023" s="80">
        <f t="shared" si="16"/>
        <v>46190</v>
      </c>
      <c r="C1023" s="85" t="s">
        <v>137</v>
      </c>
      <c r="D1023" s="82">
        <v>1</v>
      </c>
      <c r="E1023" s="87">
        <f>'BITÁCORA CALIDAD DE AGUA '!AY400</f>
        <v>0</v>
      </c>
      <c r="F1023" s="87">
        <f>'BITÁCORA CALIDAD DE AGUA '!BB400</f>
        <v>0</v>
      </c>
      <c r="G1023" s="87">
        <f>'BITÁCORA CALIDAD DE AGUA '!BE400</f>
        <v>0</v>
      </c>
      <c r="H1023" s="87">
        <f>'BITÁCORA CALIDAD DE AGUA '!BH400</f>
        <v>0</v>
      </c>
      <c r="I1023" s="87">
        <f>'BITÁCORA CALIDAD DE AGUA '!BK400</f>
        <v>0</v>
      </c>
      <c r="J1023" s="87">
        <f>'BITÁCORA CALIDAD DE AGUA '!BN400</f>
        <v>0</v>
      </c>
      <c r="K1023" s="87">
        <f>'BITÁCORA CALIDAD DE AGUA '!BQ400</f>
        <v>0</v>
      </c>
      <c r="L1023" s="87">
        <f>'BITÁCORA CALIDAD DE AGUA '!BT400</f>
        <v>0</v>
      </c>
      <c r="M1023" s="87">
        <f>'BITÁCORA CALIDAD DE AGUA '!BW400</f>
        <v>0</v>
      </c>
      <c r="N1023" s="87">
        <f>'BITÁCORA CALIDAD DE AGUA '!BZ400</f>
        <v>0</v>
      </c>
      <c r="O1023" s="87">
        <f>'BITÁCORA CALIDAD DE AGUA '!CC400</f>
        <v>0</v>
      </c>
      <c r="P1023" s="81">
        <f>'BITÁCORA CALIDAD DE AGUA '!CF400</f>
        <v>0</v>
      </c>
      <c r="Q1023" s="81">
        <f>'BITÁCORA CALIDAD DE AGUA '!CI400</f>
        <v>0</v>
      </c>
      <c r="R1023" s="81">
        <f>'BITÁCORA CALIDAD DE AGUA '!CL400</f>
        <v>0</v>
      </c>
      <c r="S1023" s="81">
        <f>'BITÁCORA CALIDAD DE AGUA '!CO400</f>
        <v>0</v>
      </c>
      <c r="T1023" s="130"/>
      <c r="U1023" s="130"/>
      <c r="V1023" s="130"/>
      <c r="W1023" s="81">
        <f>INDEX('Tabla datos 1'!E1023:V1023,MATCH(DASHBOARD!$B$96,'Tabla datos 1'!$E$1:$V$1,0))</f>
        <v>0</v>
      </c>
      <c r="X1023" s="81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79" customFormat="1" ht="12.2" customHeight="1" x14ac:dyDescent="0.25">
      <c r="A1024" s="79">
        <v>1023</v>
      </c>
      <c r="B1024" s="80">
        <f t="shared" si="16"/>
        <v>46190</v>
      </c>
      <c r="C1024" s="85" t="s">
        <v>138</v>
      </c>
      <c r="D1024" s="82">
        <v>1</v>
      </c>
      <c r="E1024" s="87">
        <f>'BITÁCORA CALIDAD DE AGUA '!AY401</f>
        <v>0</v>
      </c>
      <c r="F1024" s="87">
        <f>'BITÁCORA CALIDAD DE AGUA '!BB401</f>
        <v>0</v>
      </c>
      <c r="G1024" s="87">
        <f>'BITÁCORA CALIDAD DE AGUA '!BE401</f>
        <v>0</v>
      </c>
      <c r="H1024" s="87">
        <f>'BITÁCORA CALIDAD DE AGUA '!BH401</f>
        <v>0</v>
      </c>
      <c r="I1024" s="87">
        <f>'BITÁCORA CALIDAD DE AGUA '!BK401</f>
        <v>0</v>
      </c>
      <c r="J1024" s="87">
        <f>'BITÁCORA CALIDAD DE AGUA '!BN401</f>
        <v>0</v>
      </c>
      <c r="K1024" s="87">
        <f>'BITÁCORA CALIDAD DE AGUA '!BQ401</f>
        <v>0</v>
      </c>
      <c r="L1024" s="87">
        <f>'BITÁCORA CALIDAD DE AGUA '!BT401</f>
        <v>0</v>
      </c>
      <c r="M1024" s="87">
        <f>'BITÁCORA CALIDAD DE AGUA '!BW401</f>
        <v>0</v>
      </c>
      <c r="N1024" s="87">
        <f>'BITÁCORA CALIDAD DE AGUA '!BZ401</f>
        <v>0</v>
      </c>
      <c r="O1024" s="87">
        <f>'BITÁCORA CALIDAD DE AGUA '!CC401</f>
        <v>0</v>
      </c>
      <c r="P1024" s="81">
        <f>'BITÁCORA CALIDAD DE AGUA '!CF401</f>
        <v>0</v>
      </c>
      <c r="Q1024" s="81">
        <f>'BITÁCORA CALIDAD DE AGUA '!CI401</f>
        <v>0</v>
      </c>
      <c r="R1024" s="81">
        <f>'BITÁCORA CALIDAD DE AGUA '!CL401</f>
        <v>0</v>
      </c>
      <c r="S1024" s="81">
        <f>'BITÁCORA CALIDAD DE AGUA '!CO401</f>
        <v>0</v>
      </c>
      <c r="T1024" s="130"/>
      <c r="U1024" s="130"/>
      <c r="V1024" s="130"/>
      <c r="W1024" s="81">
        <f>INDEX('Tabla datos 1'!E1024:V1024,MATCH(DASHBOARD!$B$96,'Tabla datos 1'!$E$1:$V$1,0))</f>
        <v>0</v>
      </c>
      <c r="X1024" s="81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79" customFormat="1" ht="12.2" customHeight="1" x14ac:dyDescent="0.25">
      <c r="A1025" s="79">
        <v>1024</v>
      </c>
      <c r="B1025" s="80">
        <f t="shared" si="16"/>
        <v>46190</v>
      </c>
      <c r="C1025" s="85" t="s">
        <v>139</v>
      </c>
      <c r="D1025" s="82">
        <v>1</v>
      </c>
      <c r="E1025" s="87">
        <f>'BITÁCORA CALIDAD DE AGUA '!AY402</f>
        <v>0</v>
      </c>
      <c r="F1025" s="87">
        <f>'BITÁCORA CALIDAD DE AGUA '!BB402</f>
        <v>0</v>
      </c>
      <c r="G1025" s="87">
        <f>'BITÁCORA CALIDAD DE AGUA '!BE402</f>
        <v>0</v>
      </c>
      <c r="H1025" s="87">
        <f>'BITÁCORA CALIDAD DE AGUA '!BH402</f>
        <v>0</v>
      </c>
      <c r="I1025" s="87">
        <f>'BITÁCORA CALIDAD DE AGUA '!BK402</f>
        <v>0</v>
      </c>
      <c r="J1025" s="87">
        <f>'BITÁCORA CALIDAD DE AGUA '!BN402</f>
        <v>0</v>
      </c>
      <c r="K1025" s="87">
        <f>'BITÁCORA CALIDAD DE AGUA '!BQ402</f>
        <v>0</v>
      </c>
      <c r="L1025" s="87">
        <f>'BITÁCORA CALIDAD DE AGUA '!BT402</f>
        <v>0</v>
      </c>
      <c r="M1025" s="87">
        <f>'BITÁCORA CALIDAD DE AGUA '!BW402</f>
        <v>0</v>
      </c>
      <c r="N1025" s="87">
        <f>'BITÁCORA CALIDAD DE AGUA '!BZ402</f>
        <v>0</v>
      </c>
      <c r="O1025" s="87">
        <f>'BITÁCORA CALIDAD DE AGUA '!CC402</f>
        <v>0</v>
      </c>
      <c r="P1025" s="81">
        <f>'BITÁCORA CALIDAD DE AGUA '!CF402</f>
        <v>0</v>
      </c>
      <c r="Q1025" s="81">
        <f>'BITÁCORA CALIDAD DE AGUA '!CI402</f>
        <v>0</v>
      </c>
      <c r="R1025" s="81">
        <f>'BITÁCORA CALIDAD DE AGUA '!CL402</f>
        <v>0</v>
      </c>
      <c r="S1025" s="81">
        <f>'BITÁCORA CALIDAD DE AGUA '!CO402</f>
        <v>0</v>
      </c>
      <c r="T1025" s="130"/>
      <c r="U1025" s="130"/>
      <c r="V1025" s="130"/>
      <c r="W1025" s="81">
        <f>INDEX('Tabla datos 1'!E1025:V1025,MATCH(DASHBOARD!$B$96,'Tabla datos 1'!$E$1:$V$1,0))</f>
        <v>0</v>
      </c>
      <c r="X1025" s="81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79" customFormat="1" x14ac:dyDescent="0.25">
      <c r="A1026" s="79">
        <v>1025</v>
      </c>
      <c r="B1026" s="80">
        <f t="shared" si="16"/>
        <v>46190</v>
      </c>
      <c r="C1026" s="85" t="s">
        <v>140</v>
      </c>
      <c r="D1026" s="82">
        <v>1</v>
      </c>
      <c r="E1026" s="87">
        <f>'BITÁCORA CALIDAD DE AGUA '!AY403</f>
        <v>0</v>
      </c>
      <c r="F1026" s="87">
        <f>'BITÁCORA CALIDAD DE AGUA '!BB403</f>
        <v>0</v>
      </c>
      <c r="G1026" s="87">
        <f>'BITÁCORA CALIDAD DE AGUA '!BE403</f>
        <v>0</v>
      </c>
      <c r="H1026" s="87">
        <f>'BITÁCORA CALIDAD DE AGUA '!BH403</f>
        <v>0</v>
      </c>
      <c r="I1026" s="87">
        <f>'BITÁCORA CALIDAD DE AGUA '!BK403</f>
        <v>0</v>
      </c>
      <c r="J1026" s="87">
        <f>'BITÁCORA CALIDAD DE AGUA '!BN403</f>
        <v>0</v>
      </c>
      <c r="K1026" s="87">
        <f>'BITÁCORA CALIDAD DE AGUA '!BQ403</f>
        <v>0</v>
      </c>
      <c r="L1026" s="87">
        <f>'BITÁCORA CALIDAD DE AGUA '!BT403</f>
        <v>0</v>
      </c>
      <c r="M1026" s="87">
        <f>'BITÁCORA CALIDAD DE AGUA '!BW403</f>
        <v>0</v>
      </c>
      <c r="N1026" s="87">
        <f>'BITÁCORA CALIDAD DE AGUA '!BZ403</f>
        <v>0</v>
      </c>
      <c r="O1026" s="87">
        <f>'BITÁCORA CALIDAD DE AGUA '!CC403</f>
        <v>0</v>
      </c>
      <c r="P1026" s="81">
        <f>'BITÁCORA CALIDAD DE AGUA '!CF403</f>
        <v>0</v>
      </c>
      <c r="Q1026" s="81">
        <f>'BITÁCORA CALIDAD DE AGUA '!CI403</f>
        <v>0</v>
      </c>
      <c r="R1026" s="81">
        <f>'BITÁCORA CALIDAD DE AGUA '!CL403</f>
        <v>0</v>
      </c>
      <c r="S1026" s="81">
        <f>'BITÁCORA CALIDAD DE AGUA '!CO403</f>
        <v>0</v>
      </c>
      <c r="T1026" s="130"/>
      <c r="U1026" s="130"/>
      <c r="V1026" s="130"/>
      <c r="W1026" s="81">
        <f>INDEX('Tabla datos 1'!E1026:V1026,MATCH(DASHBOARD!$B$96,'Tabla datos 1'!$E$1:$V$1,0))</f>
        <v>0</v>
      </c>
      <c r="X1026" s="81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79" customFormat="1" x14ac:dyDescent="0.25">
      <c r="A1027" s="79">
        <v>1026</v>
      </c>
      <c r="B1027" s="80">
        <f t="shared" si="16"/>
        <v>46190</v>
      </c>
      <c r="C1027" s="85" t="s">
        <v>141</v>
      </c>
      <c r="D1027" s="82">
        <v>1</v>
      </c>
      <c r="E1027" s="87">
        <f>'BITÁCORA CALIDAD DE AGUA '!AY404</f>
        <v>0</v>
      </c>
      <c r="F1027" s="87">
        <f>'BITÁCORA CALIDAD DE AGUA '!BB404</f>
        <v>0</v>
      </c>
      <c r="G1027" s="87">
        <f>'BITÁCORA CALIDAD DE AGUA '!BE404</f>
        <v>0</v>
      </c>
      <c r="H1027" s="87">
        <f>'BITÁCORA CALIDAD DE AGUA '!BH404</f>
        <v>0</v>
      </c>
      <c r="I1027" s="87">
        <f>'BITÁCORA CALIDAD DE AGUA '!BK404</f>
        <v>0</v>
      </c>
      <c r="J1027" s="87">
        <f>'BITÁCORA CALIDAD DE AGUA '!BN404</f>
        <v>0</v>
      </c>
      <c r="K1027" s="87">
        <f>'BITÁCORA CALIDAD DE AGUA '!BQ404</f>
        <v>0</v>
      </c>
      <c r="L1027" s="87">
        <f>'BITÁCORA CALIDAD DE AGUA '!BT404</f>
        <v>0</v>
      </c>
      <c r="M1027" s="87">
        <f>'BITÁCORA CALIDAD DE AGUA '!BW404</f>
        <v>0</v>
      </c>
      <c r="N1027" s="87">
        <f>'BITÁCORA CALIDAD DE AGUA '!BZ404</f>
        <v>0</v>
      </c>
      <c r="O1027" s="87">
        <f>'BITÁCORA CALIDAD DE AGUA '!CC404</f>
        <v>0</v>
      </c>
      <c r="P1027" s="81">
        <f>'BITÁCORA CALIDAD DE AGUA '!CF404</f>
        <v>0</v>
      </c>
      <c r="Q1027" s="81">
        <f>'BITÁCORA CALIDAD DE AGUA '!CI404</f>
        <v>0</v>
      </c>
      <c r="R1027" s="81">
        <f>'BITÁCORA CALIDAD DE AGUA '!CL404</f>
        <v>0</v>
      </c>
      <c r="S1027" s="81">
        <f>'BITÁCORA CALIDAD DE AGUA '!CO404</f>
        <v>0</v>
      </c>
      <c r="T1027" s="130"/>
      <c r="U1027" s="130"/>
      <c r="V1027" s="130"/>
      <c r="W1027" s="81">
        <f>INDEX('Tabla datos 1'!E1027:V1027,MATCH(DASHBOARD!$B$96,'Tabla datos 1'!$E$1:$V$1,0))</f>
        <v>0</v>
      </c>
      <c r="X1027" s="81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79" customFormat="1" x14ac:dyDescent="0.25">
      <c r="A1028" s="79">
        <v>1027</v>
      </c>
      <c r="B1028" s="80">
        <f t="shared" si="16"/>
        <v>46190</v>
      </c>
      <c r="C1028" s="85" t="s">
        <v>142</v>
      </c>
      <c r="D1028" s="82">
        <v>1</v>
      </c>
      <c r="E1028" s="87">
        <f>'BITÁCORA CALIDAD DE AGUA '!AY405</f>
        <v>0</v>
      </c>
      <c r="F1028" s="87">
        <f>'BITÁCORA CALIDAD DE AGUA '!BB405</f>
        <v>0</v>
      </c>
      <c r="G1028" s="87">
        <f>'BITÁCORA CALIDAD DE AGUA '!BE405</f>
        <v>0</v>
      </c>
      <c r="H1028" s="87">
        <f>'BITÁCORA CALIDAD DE AGUA '!BH405</f>
        <v>0</v>
      </c>
      <c r="I1028" s="87">
        <f>'BITÁCORA CALIDAD DE AGUA '!BK405</f>
        <v>0</v>
      </c>
      <c r="J1028" s="87">
        <f>'BITÁCORA CALIDAD DE AGUA '!BN405</f>
        <v>0</v>
      </c>
      <c r="K1028" s="87">
        <f>'BITÁCORA CALIDAD DE AGUA '!BQ405</f>
        <v>0</v>
      </c>
      <c r="L1028" s="87">
        <f>'BITÁCORA CALIDAD DE AGUA '!BT405</f>
        <v>0</v>
      </c>
      <c r="M1028" s="87">
        <f>'BITÁCORA CALIDAD DE AGUA '!BW405</f>
        <v>0</v>
      </c>
      <c r="N1028" s="87">
        <f>'BITÁCORA CALIDAD DE AGUA '!BZ405</f>
        <v>0</v>
      </c>
      <c r="O1028" s="87">
        <f>'BITÁCORA CALIDAD DE AGUA '!CC405</f>
        <v>0</v>
      </c>
      <c r="P1028" s="81">
        <f>'BITÁCORA CALIDAD DE AGUA '!CF405</f>
        <v>0</v>
      </c>
      <c r="Q1028" s="81">
        <f>'BITÁCORA CALIDAD DE AGUA '!CI405</f>
        <v>0</v>
      </c>
      <c r="R1028" s="81">
        <f>'BITÁCORA CALIDAD DE AGUA '!CL405</f>
        <v>0</v>
      </c>
      <c r="S1028" s="81">
        <f>'BITÁCORA CALIDAD DE AGUA '!CO405</f>
        <v>0</v>
      </c>
      <c r="T1028" s="130"/>
      <c r="U1028" s="130"/>
      <c r="V1028" s="130"/>
      <c r="W1028" s="81">
        <f>INDEX('Tabla datos 1'!E1028:V1028,MATCH(DASHBOARD!$B$96,'Tabla datos 1'!$E$1:$V$1,0))</f>
        <v>0</v>
      </c>
      <c r="X1028" s="81">
        <f>INDEX('Tabla datos 1'!E1028:V1028,MATCH(DASHBOARD!$B$275,'Tabla datos 1'!$E$1:$V$1,0))</f>
        <v>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79" customFormat="1" x14ac:dyDescent="0.25">
      <c r="A1029" s="79">
        <v>1028</v>
      </c>
      <c r="B1029" s="80">
        <f t="shared" si="16"/>
        <v>46190</v>
      </c>
      <c r="C1029" s="85" t="s">
        <v>143</v>
      </c>
      <c r="D1029" s="82">
        <v>1</v>
      </c>
      <c r="E1029" s="87">
        <f>'BITÁCORA CALIDAD DE AGUA '!AY406</f>
        <v>0</v>
      </c>
      <c r="F1029" s="87">
        <f>'BITÁCORA CALIDAD DE AGUA '!BB406</f>
        <v>0</v>
      </c>
      <c r="G1029" s="87">
        <f>'BITÁCORA CALIDAD DE AGUA '!BE406</f>
        <v>0</v>
      </c>
      <c r="H1029" s="87">
        <f>'BITÁCORA CALIDAD DE AGUA '!BH406</f>
        <v>0</v>
      </c>
      <c r="I1029" s="87">
        <f>'BITÁCORA CALIDAD DE AGUA '!BK406</f>
        <v>0</v>
      </c>
      <c r="J1029" s="87">
        <f>'BITÁCORA CALIDAD DE AGUA '!BN406</f>
        <v>0</v>
      </c>
      <c r="K1029" s="87">
        <f>'BITÁCORA CALIDAD DE AGUA '!BQ406</f>
        <v>0</v>
      </c>
      <c r="L1029" s="87">
        <f>'BITÁCORA CALIDAD DE AGUA '!BT406</f>
        <v>0</v>
      </c>
      <c r="M1029" s="87">
        <f>'BITÁCORA CALIDAD DE AGUA '!BW406</f>
        <v>0</v>
      </c>
      <c r="N1029" s="87">
        <f>'BITÁCORA CALIDAD DE AGUA '!BZ406</f>
        <v>0</v>
      </c>
      <c r="O1029" s="87">
        <f>'BITÁCORA CALIDAD DE AGUA '!CC406</f>
        <v>0</v>
      </c>
      <c r="P1029" s="81">
        <f>'BITÁCORA CALIDAD DE AGUA '!CF406</f>
        <v>0</v>
      </c>
      <c r="Q1029" s="81">
        <f>'BITÁCORA CALIDAD DE AGUA '!CI406</f>
        <v>0</v>
      </c>
      <c r="R1029" s="81">
        <f>'BITÁCORA CALIDAD DE AGUA '!CL406</f>
        <v>0</v>
      </c>
      <c r="S1029" s="81">
        <f>'BITÁCORA CALIDAD DE AGUA '!CO406</f>
        <v>0</v>
      </c>
      <c r="T1029" s="130"/>
      <c r="U1029" s="130"/>
      <c r="V1029" s="130"/>
      <c r="W1029" s="81">
        <f>INDEX('Tabla datos 1'!E1029:V1029,MATCH(DASHBOARD!$B$96,'Tabla datos 1'!$E$1:$V$1,0))</f>
        <v>0</v>
      </c>
      <c r="X1029" s="81">
        <f>INDEX('Tabla datos 1'!E1029:V1029,MATCH(DASHBOARD!$B$275,'Tabla datos 1'!$E$1:$V$1,0))</f>
        <v>0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2" customFormat="1" ht="15.75" thickBot="1" x14ac:dyDescent="0.3">
      <c r="A1030" s="79">
        <v>1029</v>
      </c>
      <c r="B1030" s="80">
        <f t="shared" si="16"/>
        <v>46190</v>
      </c>
      <c r="C1030" s="88" t="s">
        <v>144</v>
      </c>
      <c r="D1030" s="89">
        <v>1</v>
      </c>
      <c r="E1030" s="90">
        <f>'BITÁCORA CALIDAD DE AGUA '!AY407</f>
        <v>0</v>
      </c>
      <c r="F1030" s="90">
        <f>'BITÁCORA CALIDAD DE AGUA '!BB407</f>
        <v>0</v>
      </c>
      <c r="G1030" s="90">
        <f>'BITÁCORA CALIDAD DE AGUA '!BE407</f>
        <v>0</v>
      </c>
      <c r="H1030" s="90">
        <f>'BITÁCORA CALIDAD DE AGUA '!BH407</f>
        <v>0</v>
      </c>
      <c r="I1030" s="90">
        <f>'BITÁCORA CALIDAD DE AGUA '!BK407</f>
        <v>0</v>
      </c>
      <c r="J1030" s="90">
        <f>'BITÁCORA CALIDAD DE AGUA '!BN407</f>
        <v>0</v>
      </c>
      <c r="K1030" s="90">
        <f>'BITÁCORA CALIDAD DE AGUA '!BQ407</f>
        <v>0</v>
      </c>
      <c r="L1030" s="90">
        <f>'BITÁCORA CALIDAD DE AGUA '!BT407</f>
        <v>0</v>
      </c>
      <c r="M1030" s="90">
        <f>'BITÁCORA CALIDAD DE AGUA '!BW407</f>
        <v>0</v>
      </c>
      <c r="N1030" s="90">
        <f>'BITÁCORA CALIDAD DE AGUA '!BZ407</f>
        <v>0</v>
      </c>
      <c r="O1030" s="90">
        <f>'BITÁCORA CALIDAD DE AGUA '!CC407</f>
        <v>0</v>
      </c>
      <c r="P1030" s="91">
        <f>'BITÁCORA CALIDAD DE AGUA '!CF407</f>
        <v>0</v>
      </c>
      <c r="Q1030" s="91">
        <f>'BITÁCORA CALIDAD DE AGUA '!CI407</f>
        <v>0</v>
      </c>
      <c r="R1030" s="91">
        <f>'BITÁCORA CALIDAD DE AGUA '!CL407</f>
        <v>0</v>
      </c>
      <c r="S1030" s="91">
        <f>'BITÁCORA CALIDAD DE AGUA '!CO407</f>
        <v>0</v>
      </c>
      <c r="T1030" s="131"/>
      <c r="U1030" s="131"/>
      <c r="V1030" s="131"/>
      <c r="W1030" s="91">
        <f>INDEX('Tabla datos 1'!E1030:V1030,MATCH(DASHBOARD!$B$96,'Tabla datos 1'!$E$1:$V$1,0))</f>
        <v>0</v>
      </c>
      <c r="X1030" s="91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6" customFormat="1" ht="12.2" customHeight="1" x14ac:dyDescent="0.25">
      <c r="A1031" s="79">
        <v>1030</v>
      </c>
      <c r="B1031" s="97">
        <f t="shared" si="16"/>
        <v>46190</v>
      </c>
      <c r="C1031" s="93" t="s">
        <v>125</v>
      </c>
      <c r="D1031" s="94">
        <v>2</v>
      </c>
      <c r="E1031" s="95">
        <f>'BITÁCORA CALIDAD DE AGUA '!AZ387</f>
        <v>0</v>
      </c>
      <c r="F1031" s="95">
        <f>'BITÁCORA CALIDAD DE AGUA '!BC387</f>
        <v>0</v>
      </c>
      <c r="G1031" s="95">
        <f>'BITÁCORA CALIDAD DE AGUA '!BF387</f>
        <v>0</v>
      </c>
      <c r="H1031" s="95">
        <f>'BITÁCORA CALIDAD DE AGUA '!BI387</f>
        <v>0</v>
      </c>
      <c r="I1031" s="95">
        <f>'BITÁCORA CALIDAD DE AGUA '!BL387</f>
        <v>0</v>
      </c>
      <c r="J1031" s="95">
        <f>'BITÁCORA CALIDAD DE AGUA '!BO387</f>
        <v>0</v>
      </c>
      <c r="K1031" s="95">
        <f>'BITÁCORA CALIDAD DE AGUA '!BR387</f>
        <v>0</v>
      </c>
      <c r="L1031" s="95">
        <f>'BITÁCORA CALIDAD DE AGUA '!BU387</f>
        <v>0</v>
      </c>
      <c r="M1031" s="95">
        <f>'BITÁCORA CALIDAD DE AGUA '!BX387</f>
        <v>0</v>
      </c>
      <c r="N1031" s="95">
        <f>'BITÁCORA CALIDAD DE AGUA '!CA387</f>
        <v>0</v>
      </c>
      <c r="O1031" s="95">
        <f>'BITÁCORA CALIDAD DE AGUA '!CD387</f>
        <v>0</v>
      </c>
      <c r="P1031" s="93">
        <f>'BITÁCORA CALIDAD DE AGUA '!CG387</f>
        <v>0</v>
      </c>
      <c r="Q1031" s="93">
        <f>'BITÁCORA CALIDAD DE AGUA '!CJ387</f>
        <v>0</v>
      </c>
      <c r="R1031" s="93">
        <f>'BITÁCORA CALIDAD DE AGUA '!CM387</f>
        <v>0</v>
      </c>
      <c r="S1031" s="93">
        <f>'BITÁCORA CALIDAD DE AGUA '!CP387</f>
        <v>0</v>
      </c>
      <c r="T1031" s="132"/>
      <c r="U1031" s="132"/>
      <c r="V1031" s="132"/>
      <c r="W1031" s="93">
        <f>INDEX('Tabla datos 1'!E1031:V1031,MATCH(DASHBOARD!$B$96,'Tabla datos 1'!$E$1:$V$1,0))</f>
        <v>0</v>
      </c>
      <c r="X1031" s="93">
        <f>INDEX('Tabla datos 1'!E1031:V1031,MATCH(DASHBOARD!$B$275,'Tabla datos 1'!$E$1:$V$1,0))</f>
        <v>0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6" customFormat="1" ht="12.2" customHeight="1" x14ac:dyDescent="0.25">
      <c r="A1032" s="79">
        <v>1031</v>
      </c>
      <c r="B1032" s="97">
        <f t="shared" si="16"/>
        <v>46190</v>
      </c>
      <c r="C1032" s="98" t="s">
        <v>8</v>
      </c>
      <c r="D1032" s="99">
        <v>2</v>
      </c>
      <c r="E1032" s="100">
        <f>'BITÁCORA CALIDAD DE AGUA '!AZ388</f>
        <v>0</v>
      </c>
      <c r="F1032" s="100">
        <f>'BITÁCORA CALIDAD DE AGUA '!BC388</f>
        <v>0</v>
      </c>
      <c r="G1032" s="100">
        <f>'BITÁCORA CALIDAD DE AGUA '!BF388</f>
        <v>0</v>
      </c>
      <c r="H1032" s="100">
        <f>'BITÁCORA CALIDAD DE AGUA '!BI388</f>
        <v>0</v>
      </c>
      <c r="I1032" s="100">
        <f>'BITÁCORA CALIDAD DE AGUA '!BL388</f>
        <v>0</v>
      </c>
      <c r="J1032" s="100">
        <f>'BITÁCORA CALIDAD DE AGUA '!BO388</f>
        <v>0</v>
      </c>
      <c r="K1032" s="100">
        <f>'BITÁCORA CALIDAD DE AGUA '!BR388</f>
        <v>0</v>
      </c>
      <c r="L1032" s="100">
        <f>'BITÁCORA CALIDAD DE AGUA '!BU388</f>
        <v>0</v>
      </c>
      <c r="M1032" s="100">
        <f>'BITÁCORA CALIDAD DE AGUA '!BX388</f>
        <v>0</v>
      </c>
      <c r="N1032" s="100">
        <f>'BITÁCORA CALIDAD DE AGUA '!CA388</f>
        <v>0</v>
      </c>
      <c r="O1032" s="100">
        <f>'BITÁCORA CALIDAD DE AGUA '!CD388</f>
        <v>0</v>
      </c>
      <c r="P1032" s="101">
        <f>'BITÁCORA CALIDAD DE AGUA '!CG388</f>
        <v>0</v>
      </c>
      <c r="Q1032" s="101">
        <f>'BITÁCORA CALIDAD DE AGUA '!CJ388</f>
        <v>0</v>
      </c>
      <c r="R1032" s="101">
        <f>'BITÁCORA CALIDAD DE AGUA '!CM388</f>
        <v>0</v>
      </c>
      <c r="S1032" s="101">
        <f>'BITÁCORA CALIDAD DE AGUA '!CP388</f>
        <v>0</v>
      </c>
      <c r="T1032" s="133"/>
      <c r="U1032" s="133"/>
      <c r="V1032" s="133"/>
      <c r="W1032" s="101">
        <f>INDEX('Tabla datos 1'!E1032:V1032,MATCH(DASHBOARD!$B$96,'Tabla datos 1'!$E$1:$V$1,0))</f>
        <v>0</v>
      </c>
      <c r="X1032" s="101">
        <f>INDEX('Tabla datos 1'!E1032:V1032,MATCH(DASHBOARD!$B$275,'Tabla datos 1'!$E$1:$V$1,0))</f>
        <v>0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6" customFormat="1" ht="12.2" customHeight="1" x14ac:dyDescent="0.25">
      <c r="A1033" s="79">
        <v>1032</v>
      </c>
      <c r="B1033" s="97">
        <f t="shared" si="16"/>
        <v>46190</v>
      </c>
      <c r="C1033" s="102" t="s">
        <v>126</v>
      </c>
      <c r="D1033" s="99">
        <v>2</v>
      </c>
      <c r="E1033" s="103">
        <f>'BITÁCORA CALIDAD DE AGUA '!AZ389</f>
        <v>0</v>
      </c>
      <c r="F1033" s="103">
        <f>'BITÁCORA CALIDAD DE AGUA '!BC389</f>
        <v>0</v>
      </c>
      <c r="G1033" s="103">
        <f>'BITÁCORA CALIDAD DE AGUA '!BF389</f>
        <v>0</v>
      </c>
      <c r="H1033" s="103">
        <f>'BITÁCORA CALIDAD DE AGUA '!BI389</f>
        <v>0</v>
      </c>
      <c r="I1033" s="103">
        <f>'BITÁCORA CALIDAD DE AGUA '!BL389</f>
        <v>0</v>
      </c>
      <c r="J1033" s="103">
        <f>'BITÁCORA CALIDAD DE AGUA '!BO389</f>
        <v>0</v>
      </c>
      <c r="K1033" s="103">
        <f>'BITÁCORA CALIDAD DE AGUA '!BR389</f>
        <v>0</v>
      </c>
      <c r="L1033" s="103">
        <f>'BITÁCORA CALIDAD DE AGUA '!BU389</f>
        <v>0</v>
      </c>
      <c r="M1033" s="103">
        <f>'BITÁCORA CALIDAD DE AGUA '!BX389</f>
        <v>0</v>
      </c>
      <c r="N1033" s="103">
        <f>'BITÁCORA CALIDAD DE AGUA '!CA389</f>
        <v>0</v>
      </c>
      <c r="O1033" s="103">
        <f>'BITÁCORA CALIDAD DE AGUA '!CD389</f>
        <v>0</v>
      </c>
      <c r="P1033" s="102">
        <f>'BITÁCORA CALIDAD DE AGUA '!CG389</f>
        <v>0</v>
      </c>
      <c r="Q1033" s="102">
        <f>'BITÁCORA CALIDAD DE AGUA '!CJ389</f>
        <v>0</v>
      </c>
      <c r="R1033" s="102">
        <f>'BITÁCORA CALIDAD DE AGUA '!CM389</f>
        <v>0</v>
      </c>
      <c r="S1033" s="102">
        <f>'BITÁCORA CALIDAD DE AGUA '!CP389</f>
        <v>0</v>
      </c>
      <c r="T1033" s="134"/>
      <c r="U1033" s="134"/>
      <c r="V1033" s="134"/>
      <c r="W1033" s="102">
        <f>INDEX('Tabla datos 1'!E1033:V1033,MATCH(DASHBOARD!$B$96,'Tabla datos 1'!$E$1:$V$1,0))</f>
        <v>0</v>
      </c>
      <c r="X1033" s="102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6" customFormat="1" ht="12.2" customHeight="1" x14ac:dyDescent="0.25">
      <c r="A1034" s="79">
        <v>1033</v>
      </c>
      <c r="B1034" s="97">
        <f t="shared" si="16"/>
        <v>46190</v>
      </c>
      <c r="C1034" s="102" t="s">
        <v>127</v>
      </c>
      <c r="D1034" s="99">
        <v>2</v>
      </c>
      <c r="E1034" s="104">
        <f>'BITÁCORA CALIDAD DE AGUA '!AZ390</f>
        <v>0</v>
      </c>
      <c r="F1034" s="104">
        <f>'BITÁCORA CALIDAD DE AGUA '!BC390</f>
        <v>0</v>
      </c>
      <c r="G1034" s="104">
        <f>'BITÁCORA CALIDAD DE AGUA '!BF390</f>
        <v>0</v>
      </c>
      <c r="H1034" s="104">
        <f>'BITÁCORA CALIDAD DE AGUA '!BI390</f>
        <v>0</v>
      </c>
      <c r="I1034" s="104">
        <f>'BITÁCORA CALIDAD DE AGUA '!BL390</f>
        <v>0</v>
      </c>
      <c r="J1034" s="104">
        <f>'BITÁCORA CALIDAD DE AGUA '!BO390</f>
        <v>0</v>
      </c>
      <c r="K1034" s="104">
        <f>'BITÁCORA CALIDAD DE AGUA '!BR390</f>
        <v>0</v>
      </c>
      <c r="L1034" s="104">
        <f>'BITÁCORA CALIDAD DE AGUA '!BU390</f>
        <v>0</v>
      </c>
      <c r="M1034" s="104">
        <f>'BITÁCORA CALIDAD DE AGUA '!BX390</f>
        <v>0</v>
      </c>
      <c r="N1034" s="104">
        <f>'BITÁCORA CALIDAD DE AGUA '!CA390</f>
        <v>0</v>
      </c>
      <c r="O1034" s="104">
        <f>'BITÁCORA CALIDAD DE AGUA '!CD390</f>
        <v>0</v>
      </c>
      <c r="P1034" s="98">
        <f>'BITÁCORA CALIDAD DE AGUA '!CG390</f>
        <v>0</v>
      </c>
      <c r="Q1034" s="98">
        <f>'BITÁCORA CALIDAD DE AGUA '!CJ390</f>
        <v>0</v>
      </c>
      <c r="R1034" s="98">
        <f>'BITÁCORA CALIDAD DE AGUA '!CM390</f>
        <v>0</v>
      </c>
      <c r="S1034" s="98">
        <f>'BITÁCORA CALIDAD DE AGUA '!CP390</f>
        <v>0</v>
      </c>
      <c r="T1034" s="135"/>
      <c r="U1034" s="135"/>
      <c r="V1034" s="135"/>
      <c r="W1034" s="98">
        <f>INDEX('Tabla datos 1'!E1034:V1034,MATCH(DASHBOARD!$B$96,'Tabla datos 1'!$E$1:$V$1,0))</f>
        <v>0</v>
      </c>
      <c r="X1034" s="98">
        <f>INDEX('Tabla datos 1'!E1034:V1034,MATCH(DASHBOARD!$B$275,'Tabla datos 1'!$E$1:$V$1,0))</f>
        <v>0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6" customFormat="1" ht="12.2" customHeight="1" x14ac:dyDescent="0.25">
      <c r="A1035" s="79">
        <v>1034</v>
      </c>
      <c r="B1035" s="97">
        <f t="shared" si="16"/>
        <v>46190</v>
      </c>
      <c r="C1035" s="102" t="s">
        <v>128</v>
      </c>
      <c r="D1035" s="99">
        <v>2</v>
      </c>
      <c r="E1035" s="104">
        <f>'BITÁCORA CALIDAD DE AGUA '!AZ391</f>
        <v>0</v>
      </c>
      <c r="F1035" s="104">
        <f>'BITÁCORA CALIDAD DE AGUA '!BC391</f>
        <v>0</v>
      </c>
      <c r="G1035" s="104">
        <f>'BITÁCORA CALIDAD DE AGUA '!BF391</f>
        <v>0</v>
      </c>
      <c r="H1035" s="104">
        <f>'BITÁCORA CALIDAD DE AGUA '!BI391</f>
        <v>0</v>
      </c>
      <c r="I1035" s="104">
        <f>'BITÁCORA CALIDAD DE AGUA '!BL391</f>
        <v>0</v>
      </c>
      <c r="J1035" s="104">
        <f>'BITÁCORA CALIDAD DE AGUA '!BO391</f>
        <v>0</v>
      </c>
      <c r="K1035" s="104">
        <f>'BITÁCORA CALIDAD DE AGUA '!BR391</f>
        <v>0</v>
      </c>
      <c r="L1035" s="104">
        <f>'BITÁCORA CALIDAD DE AGUA '!BU391</f>
        <v>0</v>
      </c>
      <c r="M1035" s="104">
        <f>'BITÁCORA CALIDAD DE AGUA '!BX391</f>
        <v>0</v>
      </c>
      <c r="N1035" s="104">
        <f>'BITÁCORA CALIDAD DE AGUA '!CA391</f>
        <v>0</v>
      </c>
      <c r="O1035" s="104">
        <f>'BITÁCORA CALIDAD DE AGUA '!CD391</f>
        <v>0</v>
      </c>
      <c r="P1035" s="98">
        <f>'BITÁCORA CALIDAD DE AGUA '!CG391</f>
        <v>0</v>
      </c>
      <c r="Q1035" s="98">
        <f>'BITÁCORA CALIDAD DE AGUA '!CJ391</f>
        <v>0</v>
      </c>
      <c r="R1035" s="98">
        <f>'BITÁCORA CALIDAD DE AGUA '!CM391</f>
        <v>0</v>
      </c>
      <c r="S1035" s="98">
        <f>'BITÁCORA CALIDAD DE AGUA '!CP391</f>
        <v>0</v>
      </c>
      <c r="T1035" s="135"/>
      <c r="U1035" s="135"/>
      <c r="V1035" s="135"/>
      <c r="W1035" s="98">
        <f>INDEX('Tabla datos 1'!E1035:V1035,MATCH(DASHBOARD!$B$96,'Tabla datos 1'!$E$1:$V$1,0))</f>
        <v>0</v>
      </c>
      <c r="X1035" s="98">
        <f>INDEX('Tabla datos 1'!E1035:V1035,MATCH(DASHBOARD!$B$275,'Tabla datos 1'!$E$1:$V$1,0))</f>
        <v>0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6" customFormat="1" ht="12.2" customHeight="1" x14ac:dyDescent="0.25">
      <c r="A1036" s="79">
        <v>1035</v>
      </c>
      <c r="B1036" s="97">
        <f t="shared" si="16"/>
        <v>46190</v>
      </c>
      <c r="C1036" s="102" t="s">
        <v>129</v>
      </c>
      <c r="D1036" s="99">
        <v>2</v>
      </c>
      <c r="E1036" s="104">
        <f>'BITÁCORA CALIDAD DE AGUA '!AZ392</f>
        <v>0</v>
      </c>
      <c r="F1036" s="104">
        <f>'BITÁCORA CALIDAD DE AGUA '!BC392</f>
        <v>0</v>
      </c>
      <c r="G1036" s="104">
        <f>'BITÁCORA CALIDAD DE AGUA '!BF392</f>
        <v>0</v>
      </c>
      <c r="H1036" s="104">
        <f>'BITÁCORA CALIDAD DE AGUA '!BI392</f>
        <v>0</v>
      </c>
      <c r="I1036" s="104">
        <f>'BITÁCORA CALIDAD DE AGUA '!BL392</f>
        <v>0</v>
      </c>
      <c r="J1036" s="104">
        <f>'BITÁCORA CALIDAD DE AGUA '!BO392</f>
        <v>0</v>
      </c>
      <c r="K1036" s="104">
        <f>'BITÁCORA CALIDAD DE AGUA '!BR392</f>
        <v>0</v>
      </c>
      <c r="L1036" s="104">
        <f>'BITÁCORA CALIDAD DE AGUA '!BU392</f>
        <v>0</v>
      </c>
      <c r="M1036" s="104">
        <f>'BITÁCORA CALIDAD DE AGUA '!BX392</f>
        <v>0</v>
      </c>
      <c r="N1036" s="104">
        <f>'BITÁCORA CALIDAD DE AGUA '!CA392</f>
        <v>0</v>
      </c>
      <c r="O1036" s="104">
        <f>'BITÁCORA CALIDAD DE AGUA '!CD392</f>
        <v>0</v>
      </c>
      <c r="P1036" s="98">
        <f>'BITÁCORA CALIDAD DE AGUA '!CG392</f>
        <v>0</v>
      </c>
      <c r="Q1036" s="98">
        <f>'BITÁCORA CALIDAD DE AGUA '!CJ392</f>
        <v>0</v>
      </c>
      <c r="R1036" s="98">
        <f>'BITÁCORA CALIDAD DE AGUA '!CM392</f>
        <v>0</v>
      </c>
      <c r="S1036" s="98">
        <f>'BITÁCORA CALIDAD DE AGUA '!CP392</f>
        <v>0</v>
      </c>
      <c r="T1036" s="135"/>
      <c r="U1036" s="135"/>
      <c r="V1036" s="135"/>
      <c r="W1036" s="98">
        <f>INDEX('Tabla datos 1'!E1036:V1036,MATCH(DASHBOARD!$B$96,'Tabla datos 1'!$E$1:$V$1,0))</f>
        <v>0</v>
      </c>
      <c r="X1036" s="98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6" customFormat="1" ht="12.2" customHeight="1" x14ac:dyDescent="0.25">
      <c r="A1037" s="79">
        <v>1036</v>
      </c>
      <c r="B1037" s="97">
        <f t="shared" si="16"/>
        <v>46190</v>
      </c>
      <c r="C1037" s="102" t="s">
        <v>130</v>
      </c>
      <c r="D1037" s="99">
        <v>2</v>
      </c>
      <c r="E1037" s="104">
        <f>'BITÁCORA CALIDAD DE AGUA '!AZ393</f>
        <v>0</v>
      </c>
      <c r="F1037" s="104">
        <f>'BITÁCORA CALIDAD DE AGUA '!BC393</f>
        <v>0</v>
      </c>
      <c r="G1037" s="104">
        <f>'BITÁCORA CALIDAD DE AGUA '!BF393</f>
        <v>0</v>
      </c>
      <c r="H1037" s="104">
        <f>'BITÁCORA CALIDAD DE AGUA '!BI393</f>
        <v>0</v>
      </c>
      <c r="I1037" s="104">
        <f>'BITÁCORA CALIDAD DE AGUA '!BL393</f>
        <v>0</v>
      </c>
      <c r="J1037" s="104">
        <f>'BITÁCORA CALIDAD DE AGUA '!BO393</f>
        <v>0</v>
      </c>
      <c r="K1037" s="104">
        <f>'BITÁCORA CALIDAD DE AGUA '!BR393</f>
        <v>0</v>
      </c>
      <c r="L1037" s="104">
        <f>'BITÁCORA CALIDAD DE AGUA '!BU393</f>
        <v>0</v>
      </c>
      <c r="M1037" s="104">
        <f>'BITÁCORA CALIDAD DE AGUA '!BX393</f>
        <v>0</v>
      </c>
      <c r="N1037" s="104">
        <f>'BITÁCORA CALIDAD DE AGUA '!CA393</f>
        <v>0</v>
      </c>
      <c r="O1037" s="104">
        <f>'BITÁCORA CALIDAD DE AGUA '!CD393</f>
        <v>0</v>
      </c>
      <c r="P1037" s="98">
        <f>'BITÁCORA CALIDAD DE AGUA '!CG393</f>
        <v>0</v>
      </c>
      <c r="Q1037" s="98">
        <f>'BITÁCORA CALIDAD DE AGUA '!CJ393</f>
        <v>0</v>
      </c>
      <c r="R1037" s="98">
        <f>'BITÁCORA CALIDAD DE AGUA '!CM393</f>
        <v>0</v>
      </c>
      <c r="S1037" s="98">
        <f>'BITÁCORA CALIDAD DE AGUA '!CP393</f>
        <v>0</v>
      </c>
      <c r="T1037" s="135"/>
      <c r="U1037" s="135"/>
      <c r="V1037" s="135"/>
      <c r="W1037" s="98">
        <f>INDEX('Tabla datos 1'!E1037:V1037,MATCH(DASHBOARD!$B$96,'Tabla datos 1'!$E$1:$V$1,0))</f>
        <v>0</v>
      </c>
      <c r="X1037" s="98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6" customFormat="1" ht="12.2" customHeight="1" x14ac:dyDescent="0.25">
      <c r="A1038" s="79">
        <v>1037</v>
      </c>
      <c r="B1038" s="97">
        <f t="shared" si="16"/>
        <v>46190</v>
      </c>
      <c r="C1038" s="102" t="s">
        <v>131</v>
      </c>
      <c r="D1038" s="99">
        <v>2</v>
      </c>
      <c r="E1038" s="104">
        <f>'BITÁCORA CALIDAD DE AGUA '!AZ394</f>
        <v>0</v>
      </c>
      <c r="F1038" s="104">
        <f>'BITÁCORA CALIDAD DE AGUA '!BC394</f>
        <v>0</v>
      </c>
      <c r="G1038" s="104">
        <f>'BITÁCORA CALIDAD DE AGUA '!BF394</f>
        <v>0</v>
      </c>
      <c r="H1038" s="104">
        <f>'BITÁCORA CALIDAD DE AGUA '!BI394</f>
        <v>0</v>
      </c>
      <c r="I1038" s="104">
        <f>'BITÁCORA CALIDAD DE AGUA '!BL394</f>
        <v>0</v>
      </c>
      <c r="J1038" s="104">
        <f>'BITÁCORA CALIDAD DE AGUA '!BO394</f>
        <v>0</v>
      </c>
      <c r="K1038" s="104">
        <f>'BITÁCORA CALIDAD DE AGUA '!BR394</f>
        <v>0</v>
      </c>
      <c r="L1038" s="104">
        <f>'BITÁCORA CALIDAD DE AGUA '!BU394</f>
        <v>0</v>
      </c>
      <c r="M1038" s="104">
        <f>'BITÁCORA CALIDAD DE AGUA '!BX394</f>
        <v>0</v>
      </c>
      <c r="N1038" s="104">
        <f>'BITÁCORA CALIDAD DE AGUA '!CA394</f>
        <v>0</v>
      </c>
      <c r="O1038" s="104">
        <f>'BITÁCORA CALIDAD DE AGUA '!CD394</f>
        <v>0</v>
      </c>
      <c r="P1038" s="98">
        <f>'BITÁCORA CALIDAD DE AGUA '!CG394</f>
        <v>0</v>
      </c>
      <c r="Q1038" s="98">
        <f>'BITÁCORA CALIDAD DE AGUA '!CJ394</f>
        <v>0</v>
      </c>
      <c r="R1038" s="98">
        <f>'BITÁCORA CALIDAD DE AGUA '!CM394</f>
        <v>0</v>
      </c>
      <c r="S1038" s="98">
        <f>'BITÁCORA CALIDAD DE AGUA '!CP394</f>
        <v>0</v>
      </c>
      <c r="T1038" s="135"/>
      <c r="U1038" s="135"/>
      <c r="V1038" s="135"/>
      <c r="W1038" s="98">
        <f>INDEX('Tabla datos 1'!E1038:V1038,MATCH(DASHBOARD!$B$96,'Tabla datos 1'!$E$1:$V$1,0))</f>
        <v>0</v>
      </c>
      <c r="X1038" s="98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6" customFormat="1" ht="12.2" customHeight="1" x14ac:dyDescent="0.25">
      <c r="A1039" s="79">
        <v>1038</v>
      </c>
      <c r="B1039" s="97">
        <f t="shared" si="16"/>
        <v>46190</v>
      </c>
      <c r="C1039" s="102" t="s">
        <v>132</v>
      </c>
      <c r="D1039" s="99">
        <v>2</v>
      </c>
      <c r="E1039" s="104">
        <f>'BITÁCORA CALIDAD DE AGUA '!AZ395</f>
        <v>0</v>
      </c>
      <c r="F1039" s="104">
        <f>'BITÁCORA CALIDAD DE AGUA '!BC395</f>
        <v>0</v>
      </c>
      <c r="G1039" s="104">
        <f>'BITÁCORA CALIDAD DE AGUA '!BF395</f>
        <v>0</v>
      </c>
      <c r="H1039" s="104">
        <f>'BITÁCORA CALIDAD DE AGUA '!BI395</f>
        <v>0</v>
      </c>
      <c r="I1039" s="104">
        <f>'BITÁCORA CALIDAD DE AGUA '!BL395</f>
        <v>0</v>
      </c>
      <c r="J1039" s="104">
        <f>'BITÁCORA CALIDAD DE AGUA '!BO395</f>
        <v>0</v>
      </c>
      <c r="K1039" s="104">
        <f>'BITÁCORA CALIDAD DE AGUA '!BR395</f>
        <v>0</v>
      </c>
      <c r="L1039" s="104">
        <f>'BITÁCORA CALIDAD DE AGUA '!BU395</f>
        <v>0</v>
      </c>
      <c r="M1039" s="104">
        <f>'BITÁCORA CALIDAD DE AGUA '!BX395</f>
        <v>0</v>
      </c>
      <c r="N1039" s="104">
        <f>'BITÁCORA CALIDAD DE AGUA '!CA395</f>
        <v>0</v>
      </c>
      <c r="O1039" s="104">
        <f>'BITÁCORA CALIDAD DE AGUA '!CD395</f>
        <v>0</v>
      </c>
      <c r="P1039" s="98">
        <f>'BITÁCORA CALIDAD DE AGUA '!CG395</f>
        <v>0</v>
      </c>
      <c r="Q1039" s="98">
        <f>'BITÁCORA CALIDAD DE AGUA '!CJ395</f>
        <v>0</v>
      </c>
      <c r="R1039" s="98">
        <f>'BITÁCORA CALIDAD DE AGUA '!CM395</f>
        <v>0</v>
      </c>
      <c r="S1039" s="98">
        <f>'BITÁCORA CALIDAD DE AGUA '!CP395</f>
        <v>0</v>
      </c>
      <c r="T1039" s="135"/>
      <c r="U1039" s="135"/>
      <c r="V1039" s="135"/>
      <c r="W1039" s="98">
        <f>INDEX('Tabla datos 1'!E1039:V1039,MATCH(DASHBOARD!$B$96,'Tabla datos 1'!$E$1:$V$1,0))</f>
        <v>0</v>
      </c>
      <c r="X1039" s="98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6" customFormat="1" ht="12.2" customHeight="1" x14ac:dyDescent="0.25">
      <c r="A1040" s="79">
        <v>1039</v>
      </c>
      <c r="B1040" s="97">
        <f t="shared" si="16"/>
        <v>46190</v>
      </c>
      <c r="C1040" s="102" t="s">
        <v>133</v>
      </c>
      <c r="D1040" s="99">
        <v>2</v>
      </c>
      <c r="E1040" s="104">
        <f>'BITÁCORA CALIDAD DE AGUA '!AZ396</f>
        <v>0</v>
      </c>
      <c r="F1040" s="104">
        <f>'BITÁCORA CALIDAD DE AGUA '!BC396</f>
        <v>0</v>
      </c>
      <c r="G1040" s="104">
        <f>'BITÁCORA CALIDAD DE AGUA '!BF396</f>
        <v>0</v>
      </c>
      <c r="H1040" s="104">
        <f>'BITÁCORA CALIDAD DE AGUA '!BI396</f>
        <v>0</v>
      </c>
      <c r="I1040" s="104">
        <f>'BITÁCORA CALIDAD DE AGUA '!BL396</f>
        <v>0</v>
      </c>
      <c r="J1040" s="104">
        <f>'BITÁCORA CALIDAD DE AGUA '!BO396</f>
        <v>0</v>
      </c>
      <c r="K1040" s="104">
        <f>'BITÁCORA CALIDAD DE AGUA '!BR396</f>
        <v>0</v>
      </c>
      <c r="L1040" s="104">
        <f>'BITÁCORA CALIDAD DE AGUA '!BU396</f>
        <v>0</v>
      </c>
      <c r="M1040" s="104">
        <f>'BITÁCORA CALIDAD DE AGUA '!BX396</f>
        <v>0</v>
      </c>
      <c r="N1040" s="104">
        <f>'BITÁCORA CALIDAD DE AGUA '!CA396</f>
        <v>0</v>
      </c>
      <c r="O1040" s="104">
        <f>'BITÁCORA CALIDAD DE AGUA '!CD396</f>
        <v>0</v>
      </c>
      <c r="P1040" s="98">
        <f>'BITÁCORA CALIDAD DE AGUA '!CG396</f>
        <v>0</v>
      </c>
      <c r="Q1040" s="98">
        <f>'BITÁCORA CALIDAD DE AGUA '!CJ396</f>
        <v>0</v>
      </c>
      <c r="R1040" s="98">
        <f>'BITÁCORA CALIDAD DE AGUA '!CM396</f>
        <v>0</v>
      </c>
      <c r="S1040" s="98">
        <f>'BITÁCORA CALIDAD DE AGUA '!CP396</f>
        <v>0</v>
      </c>
      <c r="T1040" s="135"/>
      <c r="U1040" s="135"/>
      <c r="V1040" s="135"/>
      <c r="W1040" s="98">
        <f>INDEX('Tabla datos 1'!E1040:V1040,MATCH(DASHBOARD!$B$96,'Tabla datos 1'!$E$1:$V$1,0))</f>
        <v>0</v>
      </c>
      <c r="X1040" s="98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6" customFormat="1" ht="12.2" customHeight="1" x14ac:dyDescent="0.25">
      <c r="A1041" s="79">
        <v>1040</v>
      </c>
      <c r="B1041" s="97">
        <f t="shared" si="16"/>
        <v>46190</v>
      </c>
      <c r="C1041" s="102" t="s">
        <v>134</v>
      </c>
      <c r="D1041" s="99">
        <v>2</v>
      </c>
      <c r="E1041" s="104">
        <f>'BITÁCORA CALIDAD DE AGUA '!AZ397</f>
        <v>0</v>
      </c>
      <c r="F1041" s="104">
        <f>'BITÁCORA CALIDAD DE AGUA '!BC397</f>
        <v>0</v>
      </c>
      <c r="G1041" s="104">
        <f>'BITÁCORA CALIDAD DE AGUA '!BF397</f>
        <v>0</v>
      </c>
      <c r="H1041" s="104">
        <f>'BITÁCORA CALIDAD DE AGUA '!BI397</f>
        <v>0</v>
      </c>
      <c r="I1041" s="104">
        <f>'BITÁCORA CALIDAD DE AGUA '!BL397</f>
        <v>0</v>
      </c>
      <c r="J1041" s="104">
        <f>'BITÁCORA CALIDAD DE AGUA '!BO397</f>
        <v>0</v>
      </c>
      <c r="K1041" s="104">
        <f>'BITÁCORA CALIDAD DE AGUA '!BR397</f>
        <v>0</v>
      </c>
      <c r="L1041" s="104">
        <f>'BITÁCORA CALIDAD DE AGUA '!BU397</f>
        <v>0</v>
      </c>
      <c r="M1041" s="104">
        <f>'BITÁCORA CALIDAD DE AGUA '!BX397</f>
        <v>0</v>
      </c>
      <c r="N1041" s="104">
        <f>'BITÁCORA CALIDAD DE AGUA '!CA397</f>
        <v>0</v>
      </c>
      <c r="O1041" s="104">
        <f>'BITÁCORA CALIDAD DE AGUA '!CD397</f>
        <v>0</v>
      </c>
      <c r="P1041" s="98">
        <f>'BITÁCORA CALIDAD DE AGUA '!CG397</f>
        <v>0</v>
      </c>
      <c r="Q1041" s="98">
        <f>'BITÁCORA CALIDAD DE AGUA '!CJ397</f>
        <v>0</v>
      </c>
      <c r="R1041" s="98">
        <f>'BITÁCORA CALIDAD DE AGUA '!CM397</f>
        <v>0</v>
      </c>
      <c r="S1041" s="98">
        <f>'BITÁCORA CALIDAD DE AGUA '!CP397</f>
        <v>0</v>
      </c>
      <c r="T1041" s="135"/>
      <c r="U1041" s="135"/>
      <c r="V1041" s="135"/>
      <c r="W1041" s="98">
        <f>INDEX('Tabla datos 1'!E1041:V1041,MATCH(DASHBOARD!$B$96,'Tabla datos 1'!$E$1:$V$1,0))</f>
        <v>0</v>
      </c>
      <c r="X1041" s="98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6" customFormat="1" ht="12.2" customHeight="1" x14ac:dyDescent="0.25">
      <c r="A1042" s="79">
        <v>1041</v>
      </c>
      <c r="B1042" s="97">
        <f t="shared" si="16"/>
        <v>46190</v>
      </c>
      <c r="C1042" s="102" t="s">
        <v>135</v>
      </c>
      <c r="D1042" s="99">
        <v>2</v>
      </c>
      <c r="E1042" s="104">
        <f>'BITÁCORA CALIDAD DE AGUA '!AZ398</f>
        <v>0</v>
      </c>
      <c r="F1042" s="104">
        <f>'BITÁCORA CALIDAD DE AGUA '!BC398</f>
        <v>0</v>
      </c>
      <c r="G1042" s="104">
        <f>'BITÁCORA CALIDAD DE AGUA '!BF398</f>
        <v>0</v>
      </c>
      <c r="H1042" s="104">
        <f>'BITÁCORA CALIDAD DE AGUA '!BI398</f>
        <v>0</v>
      </c>
      <c r="I1042" s="104">
        <f>'BITÁCORA CALIDAD DE AGUA '!BL398</f>
        <v>0</v>
      </c>
      <c r="J1042" s="104">
        <f>'BITÁCORA CALIDAD DE AGUA '!BO398</f>
        <v>0</v>
      </c>
      <c r="K1042" s="104">
        <f>'BITÁCORA CALIDAD DE AGUA '!BR398</f>
        <v>0</v>
      </c>
      <c r="L1042" s="104">
        <f>'BITÁCORA CALIDAD DE AGUA '!BU398</f>
        <v>0</v>
      </c>
      <c r="M1042" s="104">
        <f>'BITÁCORA CALIDAD DE AGUA '!BX398</f>
        <v>0</v>
      </c>
      <c r="N1042" s="104">
        <f>'BITÁCORA CALIDAD DE AGUA '!CA398</f>
        <v>0</v>
      </c>
      <c r="O1042" s="104">
        <f>'BITÁCORA CALIDAD DE AGUA '!CD398</f>
        <v>0</v>
      </c>
      <c r="P1042" s="98">
        <f>'BITÁCORA CALIDAD DE AGUA '!CG398</f>
        <v>0</v>
      </c>
      <c r="Q1042" s="98">
        <f>'BITÁCORA CALIDAD DE AGUA '!CJ398</f>
        <v>0</v>
      </c>
      <c r="R1042" s="98">
        <f>'BITÁCORA CALIDAD DE AGUA '!CM398</f>
        <v>0</v>
      </c>
      <c r="S1042" s="98">
        <f>'BITÁCORA CALIDAD DE AGUA '!CP398</f>
        <v>0</v>
      </c>
      <c r="T1042" s="135"/>
      <c r="U1042" s="135"/>
      <c r="V1042" s="135"/>
      <c r="W1042" s="98">
        <f>INDEX('Tabla datos 1'!E1042:V1042,MATCH(DASHBOARD!$B$96,'Tabla datos 1'!$E$1:$V$1,0))</f>
        <v>0</v>
      </c>
      <c r="X1042" s="98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6" customFormat="1" ht="12.2" customHeight="1" x14ac:dyDescent="0.25">
      <c r="A1043" s="79">
        <v>1042</v>
      </c>
      <c r="B1043" s="97">
        <f t="shared" si="16"/>
        <v>46190</v>
      </c>
      <c r="C1043" s="102" t="s">
        <v>136</v>
      </c>
      <c r="D1043" s="99">
        <v>2</v>
      </c>
      <c r="E1043" s="104">
        <f>'BITÁCORA CALIDAD DE AGUA '!AZ399</f>
        <v>0</v>
      </c>
      <c r="F1043" s="104">
        <f>'BITÁCORA CALIDAD DE AGUA '!BC399</f>
        <v>0</v>
      </c>
      <c r="G1043" s="104">
        <f>'BITÁCORA CALIDAD DE AGUA '!BF399</f>
        <v>0</v>
      </c>
      <c r="H1043" s="104">
        <f>'BITÁCORA CALIDAD DE AGUA '!BI399</f>
        <v>0</v>
      </c>
      <c r="I1043" s="104">
        <f>'BITÁCORA CALIDAD DE AGUA '!BL399</f>
        <v>0</v>
      </c>
      <c r="J1043" s="104">
        <f>'BITÁCORA CALIDAD DE AGUA '!BO399</f>
        <v>0</v>
      </c>
      <c r="K1043" s="104">
        <f>'BITÁCORA CALIDAD DE AGUA '!BR399</f>
        <v>0</v>
      </c>
      <c r="L1043" s="104">
        <f>'BITÁCORA CALIDAD DE AGUA '!BU399</f>
        <v>0</v>
      </c>
      <c r="M1043" s="104">
        <f>'BITÁCORA CALIDAD DE AGUA '!BX399</f>
        <v>0</v>
      </c>
      <c r="N1043" s="104">
        <f>'BITÁCORA CALIDAD DE AGUA '!CA399</f>
        <v>0</v>
      </c>
      <c r="O1043" s="104">
        <f>'BITÁCORA CALIDAD DE AGUA '!CD399</f>
        <v>0</v>
      </c>
      <c r="P1043" s="98">
        <f>'BITÁCORA CALIDAD DE AGUA '!CG399</f>
        <v>0</v>
      </c>
      <c r="Q1043" s="98">
        <f>'BITÁCORA CALIDAD DE AGUA '!CJ399</f>
        <v>0</v>
      </c>
      <c r="R1043" s="98">
        <f>'BITÁCORA CALIDAD DE AGUA '!CM399</f>
        <v>0</v>
      </c>
      <c r="S1043" s="98">
        <f>'BITÁCORA CALIDAD DE AGUA '!CP399</f>
        <v>0</v>
      </c>
      <c r="T1043" s="135"/>
      <c r="U1043" s="135"/>
      <c r="V1043" s="135"/>
      <c r="W1043" s="98">
        <f>INDEX('Tabla datos 1'!E1043:V1043,MATCH(DASHBOARD!$B$96,'Tabla datos 1'!$E$1:$V$1,0))</f>
        <v>0</v>
      </c>
      <c r="X1043" s="98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6" customFormat="1" ht="12.2" customHeight="1" x14ac:dyDescent="0.25">
      <c r="A1044" s="79">
        <v>1043</v>
      </c>
      <c r="B1044" s="97">
        <f t="shared" si="16"/>
        <v>46190</v>
      </c>
      <c r="C1044" s="102" t="s">
        <v>137</v>
      </c>
      <c r="D1044" s="99">
        <v>2</v>
      </c>
      <c r="E1044" s="104">
        <f>'BITÁCORA CALIDAD DE AGUA '!AZ400</f>
        <v>0</v>
      </c>
      <c r="F1044" s="104">
        <f>'BITÁCORA CALIDAD DE AGUA '!BC400</f>
        <v>0</v>
      </c>
      <c r="G1044" s="104">
        <f>'BITÁCORA CALIDAD DE AGUA '!BF400</f>
        <v>0</v>
      </c>
      <c r="H1044" s="104">
        <f>'BITÁCORA CALIDAD DE AGUA '!BI400</f>
        <v>0</v>
      </c>
      <c r="I1044" s="104">
        <f>'BITÁCORA CALIDAD DE AGUA '!BL400</f>
        <v>0</v>
      </c>
      <c r="J1044" s="104">
        <f>'BITÁCORA CALIDAD DE AGUA '!BO400</f>
        <v>0</v>
      </c>
      <c r="K1044" s="104">
        <f>'BITÁCORA CALIDAD DE AGUA '!BR400</f>
        <v>0</v>
      </c>
      <c r="L1044" s="104">
        <f>'BITÁCORA CALIDAD DE AGUA '!BU400</f>
        <v>0</v>
      </c>
      <c r="M1044" s="104">
        <f>'BITÁCORA CALIDAD DE AGUA '!BX400</f>
        <v>0</v>
      </c>
      <c r="N1044" s="104">
        <f>'BITÁCORA CALIDAD DE AGUA '!CA400</f>
        <v>0</v>
      </c>
      <c r="O1044" s="104">
        <f>'BITÁCORA CALIDAD DE AGUA '!CD400</f>
        <v>0</v>
      </c>
      <c r="P1044" s="98">
        <f>'BITÁCORA CALIDAD DE AGUA '!CG400</f>
        <v>0</v>
      </c>
      <c r="Q1044" s="98">
        <f>'BITÁCORA CALIDAD DE AGUA '!CJ400</f>
        <v>0</v>
      </c>
      <c r="R1044" s="98">
        <f>'BITÁCORA CALIDAD DE AGUA '!CM400</f>
        <v>0</v>
      </c>
      <c r="S1044" s="98">
        <f>'BITÁCORA CALIDAD DE AGUA '!CP400</f>
        <v>0</v>
      </c>
      <c r="T1044" s="135"/>
      <c r="U1044" s="135"/>
      <c r="V1044" s="135"/>
      <c r="W1044" s="98">
        <f>INDEX('Tabla datos 1'!E1044:V1044,MATCH(DASHBOARD!$B$96,'Tabla datos 1'!$E$1:$V$1,0))</f>
        <v>0</v>
      </c>
      <c r="X1044" s="98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6" customFormat="1" ht="12.2" customHeight="1" x14ac:dyDescent="0.25">
      <c r="A1045" s="79">
        <v>1044</v>
      </c>
      <c r="B1045" s="97">
        <f t="shared" si="16"/>
        <v>46190</v>
      </c>
      <c r="C1045" s="102" t="s">
        <v>138</v>
      </c>
      <c r="D1045" s="99">
        <v>2</v>
      </c>
      <c r="E1045" s="104">
        <f>'BITÁCORA CALIDAD DE AGUA '!AZ401</f>
        <v>0</v>
      </c>
      <c r="F1045" s="104">
        <f>'BITÁCORA CALIDAD DE AGUA '!BC401</f>
        <v>0</v>
      </c>
      <c r="G1045" s="104">
        <f>'BITÁCORA CALIDAD DE AGUA '!BF401</f>
        <v>0</v>
      </c>
      <c r="H1045" s="104">
        <f>'BITÁCORA CALIDAD DE AGUA '!BI401</f>
        <v>0</v>
      </c>
      <c r="I1045" s="104">
        <f>'BITÁCORA CALIDAD DE AGUA '!BL401</f>
        <v>0</v>
      </c>
      <c r="J1045" s="104">
        <f>'BITÁCORA CALIDAD DE AGUA '!BO401</f>
        <v>0</v>
      </c>
      <c r="K1045" s="104">
        <f>'BITÁCORA CALIDAD DE AGUA '!BR401</f>
        <v>0</v>
      </c>
      <c r="L1045" s="104">
        <f>'BITÁCORA CALIDAD DE AGUA '!BU401</f>
        <v>0</v>
      </c>
      <c r="M1045" s="104">
        <f>'BITÁCORA CALIDAD DE AGUA '!BX401</f>
        <v>0</v>
      </c>
      <c r="N1045" s="104">
        <f>'BITÁCORA CALIDAD DE AGUA '!CA401</f>
        <v>0</v>
      </c>
      <c r="O1045" s="104">
        <f>'BITÁCORA CALIDAD DE AGUA '!CD401</f>
        <v>0</v>
      </c>
      <c r="P1045" s="98">
        <f>'BITÁCORA CALIDAD DE AGUA '!CG401</f>
        <v>0</v>
      </c>
      <c r="Q1045" s="98">
        <f>'BITÁCORA CALIDAD DE AGUA '!CJ401</f>
        <v>0</v>
      </c>
      <c r="R1045" s="98">
        <f>'BITÁCORA CALIDAD DE AGUA '!CM401</f>
        <v>0</v>
      </c>
      <c r="S1045" s="98">
        <f>'BITÁCORA CALIDAD DE AGUA '!CP401</f>
        <v>0</v>
      </c>
      <c r="T1045" s="135"/>
      <c r="U1045" s="135"/>
      <c r="V1045" s="135"/>
      <c r="W1045" s="98">
        <f>INDEX('Tabla datos 1'!E1045:V1045,MATCH(DASHBOARD!$B$96,'Tabla datos 1'!$E$1:$V$1,0))</f>
        <v>0</v>
      </c>
      <c r="X1045" s="98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6" customFormat="1" ht="12.2" customHeight="1" x14ac:dyDescent="0.25">
      <c r="A1046" s="79">
        <v>1045</v>
      </c>
      <c r="B1046" s="97">
        <f t="shared" si="16"/>
        <v>46190</v>
      </c>
      <c r="C1046" s="102" t="s">
        <v>139</v>
      </c>
      <c r="D1046" s="99">
        <v>2</v>
      </c>
      <c r="E1046" s="104">
        <f>'BITÁCORA CALIDAD DE AGUA '!AZ402</f>
        <v>0</v>
      </c>
      <c r="F1046" s="104">
        <f>'BITÁCORA CALIDAD DE AGUA '!BC402</f>
        <v>0</v>
      </c>
      <c r="G1046" s="104">
        <f>'BITÁCORA CALIDAD DE AGUA '!BF402</f>
        <v>0</v>
      </c>
      <c r="H1046" s="104">
        <f>'BITÁCORA CALIDAD DE AGUA '!BI402</f>
        <v>0</v>
      </c>
      <c r="I1046" s="104">
        <f>'BITÁCORA CALIDAD DE AGUA '!BL402</f>
        <v>0</v>
      </c>
      <c r="J1046" s="104">
        <f>'BITÁCORA CALIDAD DE AGUA '!BO402</f>
        <v>0</v>
      </c>
      <c r="K1046" s="104">
        <f>'BITÁCORA CALIDAD DE AGUA '!BR402</f>
        <v>0</v>
      </c>
      <c r="L1046" s="104">
        <f>'BITÁCORA CALIDAD DE AGUA '!BU402</f>
        <v>0</v>
      </c>
      <c r="M1046" s="104">
        <f>'BITÁCORA CALIDAD DE AGUA '!BX402</f>
        <v>0</v>
      </c>
      <c r="N1046" s="104">
        <f>'BITÁCORA CALIDAD DE AGUA '!CA402</f>
        <v>0</v>
      </c>
      <c r="O1046" s="104">
        <f>'BITÁCORA CALIDAD DE AGUA '!CD402</f>
        <v>0</v>
      </c>
      <c r="P1046" s="98">
        <f>'BITÁCORA CALIDAD DE AGUA '!CG402</f>
        <v>0</v>
      </c>
      <c r="Q1046" s="98">
        <f>'BITÁCORA CALIDAD DE AGUA '!CJ402</f>
        <v>0</v>
      </c>
      <c r="R1046" s="98">
        <f>'BITÁCORA CALIDAD DE AGUA '!CM402</f>
        <v>0</v>
      </c>
      <c r="S1046" s="98">
        <f>'BITÁCORA CALIDAD DE AGUA '!CP402</f>
        <v>0</v>
      </c>
      <c r="T1046" s="135"/>
      <c r="U1046" s="135"/>
      <c r="V1046" s="135"/>
      <c r="W1046" s="98">
        <f>INDEX('Tabla datos 1'!E1046:V1046,MATCH(DASHBOARD!$B$96,'Tabla datos 1'!$E$1:$V$1,0))</f>
        <v>0</v>
      </c>
      <c r="X1046" s="98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6" customFormat="1" x14ac:dyDescent="0.25">
      <c r="A1047" s="79">
        <v>1046</v>
      </c>
      <c r="B1047" s="97">
        <f t="shared" si="16"/>
        <v>46190</v>
      </c>
      <c r="C1047" s="102" t="s">
        <v>140</v>
      </c>
      <c r="D1047" s="99">
        <v>2</v>
      </c>
      <c r="E1047" s="104">
        <f>'BITÁCORA CALIDAD DE AGUA '!AZ403</f>
        <v>0</v>
      </c>
      <c r="F1047" s="104">
        <f>'BITÁCORA CALIDAD DE AGUA '!BC403</f>
        <v>0</v>
      </c>
      <c r="G1047" s="104">
        <f>'BITÁCORA CALIDAD DE AGUA '!BF403</f>
        <v>0</v>
      </c>
      <c r="H1047" s="104">
        <f>'BITÁCORA CALIDAD DE AGUA '!BI403</f>
        <v>0</v>
      </c>
      <c r="I1047" s="104">
        <f>'BITÁCORA CALIDAD DE AGUA '!BL403</f>
        <v>0</v>
      </c>
      <c r="J1047" s="104">
        <f>'BITÁCORA CALIDAD DE AGUA '!BO403</f>
        <v>0</v>
      </c>
      <c r="K1047" s="104">
        <f>'BITÁCORA CALIDAD DE AGUA '!BR403</f>
        <v>0</v>
      </c>
      <c r="L1047" s="104">
        <f>'BITÁCORA CALIDAD DE AGUA '!BU403</f>
        <v>0</v>
      </c>
      <c r="M1047" s="104">
        <f>'BITÁCORA CALIDAD DE AGUA '!BX403</f>
        <v>0</v>
      </c>
      <c r="N1047" s="104">
        <f>'BITÁCORA CALIDAD DE AGUA '!CA403</f>
        <v>0</v>
      </c>
      <c r="O1047" s="104">
        <f>'BITÁCORA CALIDAD DE AGUA '!CD403</f>
        <v>0</v>
      </c>
      <c r="P1047" s="98">
        <f>'BITÁCORA CALIDAD DE AGUA '!CG403</f>
        <v>0</v>
      </c>
      <c r="Q1047" s="98">
        <f>'BITÁCORA CALIDAD DE AGUA '!CJ403</f>
        <v>0</v>
      </c>
      <c r="R1047" s="98">
        <f>'BITÁCORA CALIDAD DE AGUA '!CM403</f>
        <v>0</v>
      </c>
      <c r="S1047" s="98">
        <f>'BITÁCORA CALIDAD DE AGUA '!CP403</f>
        <v>0</v>
      </c>
      <c r="T1047" s="135"/>
      <c r="U1047" s="135"/>
      <c r="V1047" s="135"/>
      <c r="W1047" s="98">
        <f>INDEX('Tabla datos 1'!E1047:V1047,MATCH(DASHBOARD!$B$96,'Tabla datos 1'!$E$1:$V$1,0))</f>
        <v>0</v>
      </c>
      <c r="X1047" s="98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6" customFormat="1" x14ac:dyDescent="0.25">
      <c r="A1048" s="79">
        <v>1047</v>
      </c>
      <c r="B1048" s="97">
        <f t="shared" si="16"/>
        <v>46190</v>
      </c>
      <c r="C1048" s="102" t="s">
        <v>141</v>
      </c>
      <c r="D1048" s="99">
        <v>2</v>
      </c>
      <c r="E1048" s="104">
        <f>'BITÁCORA CALIDAD DE AGUA '!AZ404</f>
        <v>0</v>
      </c>
      <c r="F1048" s="104">
        <f>'BITÁCORA CALIDAD DE AGUA '!BC404</f>
        <v>0</v>
      </c>
      <c r="G1048" s="104">
        <f>'BITÁCORA CALIDAD DE AGUA '!BF404</f>
        <v>0</v>
      </c>
      <c r="H1048" s="104">
        <f>'BITÁCORA CALIDAD DE AGUA '!BI404</f>
        <v>0</v>
      </c>
      <c r="I1048" s="104">
        <f>'BITÁCORA CALIDAD DE AGUA '!BL404</f>
        <v>0</v>
      </c>
      <c r="J1048" s="104">
        <f>'BITÁCORA CALIDAD DE AGUA '!BO404</f>
        <v>0</v>
      </c>
      <c r="K1048" s="104">
        <f>'BITÁCORA CALIDAD DE AGUA '!BR404</f>
        <v>0</v>
      </c>
      <c r="L1048" s="104">
        <f>'BITÁCORA CALIDAD DE AGUA '!BU404</f>
        <v>0</v>
      </c>
      <c r="M1048" s="104">
        <f>'BITÁCORA CALIDAD DE AGUA '!BX404</f>
        <v>0</v>
      </c>
      <c r="N1048" s="104">
        <f>'BITÁCORA CALIDAD DE AGUA '!CA404</f>
        <v>0</v>
      </c>
      <c r="O1048" s="104">
        <f>'BITÁCORA CALIDAD DE AGUA '!CD404</f>
        <v>0</v>
      </c>
      <c r="P1048" s="98">
        <f>'BITÁCORA CALIDAD DE AGUA '!CG404</f>
        <v>0</v>
      </c>
      <c r="Q1048" s="98">
        <f>'BITÁCORA CALIDAD DE AGUA '!CJ404</f>
        <v>0</v>
      </c>
      <c r="R1048" s="98">
        <f>'BITÁCORA CALIDAD DE AGUA '!CM404</f>
        <v>0</v>
      </c>
      <c r="S1048" s="98">
        <f>'BITÁCORA CALIDAD DE AGUA '!CP404</f>
        <v>0</v>
      </c>
      <c r="T1048" s="135"/>
      <c r="U1048" s="135"/>
      <c r="V1048" s="135"/>
      <c r="W1048" s="98">
        <f>INDEX('Tabla datos 1'!E1048:V1048,MATCH(DASHBOARD!$B$96,'Tabla datos 1'!$E$1:$V$1,0))</f>
        <v>0</v>
      </c>
      <c r="X1048" s="98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6" customFormat="1" x14ac:dyDescent="0.25">
      <c r="A1049" s="79">
        <v>1048</v>
      </c>
      <c r="B1049" s="97">
        <f t="shared" si="16"/>
        <v>46190</v>
      </c>
      <c r="C1049" s="102" t="s">
        <v>142</v>
      </c>
      <c r="D1049" s="99">
        <v>2</v>
      </c>
      <c r="E1049" s="104">
        <f>'BITÁCORA CALIDAD DE AGUA '!AZ405</f>
        <v>0</v>
      </c>
      <c r="F1049" s="104">
        <f>'BITÁCORA CALIDAD DE AGUA '!BC405</f>
        <v>0</v>
      </c>
      <c r="G1049" s="104">
        <f>'BITÁCORA CALIDAD DE AGUA '!BF405</f>
        <v>0</v>
      </c>
      <c r="H1049" s="104">
        <f>'BITÁCORA CALIDAD DE AGUA '!BI405</f>
        <v>0</v>
      </c>
      <c r="I1049" s="104">
        <f>'BITÁCORA CALIDAD DE AGUA '!BL405</f>
        <v>0</v>
      </c>
      <c r="J1049" s="104">
        <f>'BITÁCORA CALIDAD DE AGUA '!BO405</f>
        <v>0</v>
      </c>
      <c r="K1049" s="104">
        <f>'BITÁCORA CALIDAD DE AGUA '!BR405</f>
        <v>0</v>
      </c>
      <c r="L1049" s="104">
        <f>'BITÁCORA CALIDAD DE AGUA '!BU405</f>
        <v>0</v>
      </c>
      <c r="M1049" s="104">
        <f>'BITÁCORA CALIDAD DE AGUA '!BX405</f>
        <v>0</v>
      </c>
      <c r="N1049" s="104">
        <f>'BITÁCORA CALIDAD DE AGUA '!CA405</f>
        <v>0</v>
      </c>
      <c r="O1049" s="104">
        <f>'BITÁCORA CALIDAD DE AGUA '!CD405</f>
        <v>0</v>
      </c>
      <c r="P1049" s="98">
        <f>'BITÁCORA CALIDAD DE AGUA '!CG405</f>
        <v>0</v>
      </c>
      <c r="Q1049" s="98">
        <f>'BITÁCORA CALIDAD DE AGUA '!CJ405</f>
        <v>0</v>
      </c>
      <c r="R1049" s="98">
        <f>'BITÁCORA CALIDAD DE AGUA '!CM405</f>
        <v>0</v>
      </c>
      <c r="S1049" s="98">
        <f>'BITÁCORA CALIDAD DE AGUA '!CP405</f>
        <v>0</v>
      </c>
      <c r="T1049" s="135"/>
      <c r="U1049" s="135"/>
      <c r="V1049" s="135"/>
      <c r="W1049" s="98">
        <f>INDEX('Tabla datos 1'!E1049:V1049,MATCH(DASHBOARD!$B$96,'Tabla datos 1'!$E$1:$V$1,0))</f>
        <v>0</v>
      </c>
      <c r="X1049" s="98">
        <f>INDEX('Tabla datos 1'!E1049:V1049,MATCH(DASHBOARD!$B$275,'Tabla datos 1'!$E$1:$V$1,0))</f>
        <v>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6" customFormat="1" x14ac:dyDescent="0.25">
      <c r="A1050" s="79">
        <v>1049</v>
      </c>
      <c r="B1050" s="97">
        <f t="shared" si="16"/>
        <v>46190</v>
      </c>
      <c r="C1050" s="102" t="s">
        <v>143</v>
      </c>
      <c r="D1050" s="99">
        <v>2</v>
      </c>
      <c r="E1050" s="104">
        <f>'BITÁCORA CALIDAD DE AGUA '!AZ406</f>
        <v>0</v>
      </c>
      <c r="F1050" s="104">
        <f>'BITÁCORA CALIDAD DE AGUA '!BC406</f>
        <v>0</v>
      </c>
      <c r="G1050" s="104">
        <f>'BITÁCORA CALIDAD DE AGUA '!BF406</f>
        <v>0</v>
      </c>
      <c r="H1050" s="104">
        <f>'BITÁCORA CALIDAD DE AGUA '!BI406</f>
        <v>0</v>
      </c>
      <c r="I1050" s="104">
        <f>'BITÁCORA CALIDAD DE AGUA '!BL406</f>
        <v>0</v>
      </c>
      <c r="J1050" s="104">
        <f>'BITÁCORA CALIDAD DE AGUA '!BO406</f>
        <v>0</v>
      </c>
      <c r="K1050" s="104">
        <f>'BITÁCORA CALIDAD DE AGUA '!BR406</f>
        <v>0</v>
      </c>
      <c r="L1050" s="104">
        <f>'BITÁCORA CALIDAD DE AGUA '!BU406</f>
        <v>0</v>
      </c>
      <c r="M1050" s="104">
        <f>'BITÁCORA CALIDAD DE AGUA '!BX406</f>
        <v>0</v>
      </c>
      <c r="N1050" s="104">
        <f>'BITÁCORA CALIDAD DE AGUA '!CA406</f>
        <v>0</v>
      </c>
      <c r="O1050" s="104">
        <f>'BITÁCORA CALIDAD DE AGUA '!CD406</f>
        <v>0</v>
      </c>
      <c r="P1050" s="98">
        <f>'BITÁCORA CALIDAD DE AGUA '!CG406</f>
        <v>0</v>
      </c>
      <c r="Q1050" s="98">
        <f>'BITÁCORA CALIDAD DE AGUA '!CJ406</f>
        <v>0</v>
      </c>
      <c r="R1050" s="98">
        <f>'BITÁCORA CALIDAD DE AGUA '!CM406</f>
        <v>0</v>
      </c>
      <c r="S1050" s="98">
        <f>'BITÁCORA CALIDAD DE AGUA '!CP406</f>
        <v>0</v>
      </c>
      <c r="T1050" s="135"/>
      <c r="U1050" s="135"/>
      <c r="V1050" s="135"/>
      <c r="W1050" s="98">
        <f>INDEX('Tabla datos 1'!E1050:V1050,MATCH(DASHBOARD!$B$96,'Tabla datos 1'!$E$1:$V$1,0))</f>
        <v>0</v>
      </c>
      <c r="X1050" s="98">
        <f>INDEX('Tabla datos 1'!E1050:V1050,MATCH(DASHBOARD!$B$275,'Tabla datos 1'!$E$1:$V$1,0))</f>
        <v>0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09" customFormat="1" ht="15.75" thickBot="1" x14ac:dyDescent="0.3">
      <c r="A1051" s="79">
        <v>1050</v>
      </c>
      <c r="B1051" s="97">
        <f t="shared" si="16"/>
        <v>46190</v>
      </c>
      <c r="C1051" s="105" t="s">
        <v>144</v>
      </c>
      <c r="D1051" s="106">
        <v>2</v>
      </c>
      <c r="E1051" s="107">
        <f>'BITÁCORA CALIDAD DE AGUA '!AZ407</f>
        <v>0</v>
      </c>
      <c r="F1051" s="107">
        <f>'BITÁCORA CALIDAD DE AGUA '!BC407</f>
        <v>0</v>
      </c>
      <c r="G1051" s="107">
        <f>'BITÁCORA CALIDAD DE AGUA '!BF407</f>
        <v>0</v>
      </c>
      <c r="H1051" s="107">
        <f>'BITÁCORA CALIDAD DE AGUA '!BI407</f>
        <v>0</v>
      </c>
      <c r="I1051" s="107">
        <f>'BITÁCORA CALIDAD DE AGUA '!BL407</f>
        <v>0</v>
      </c>
      <c r="J1051" s="107">
        <f>'BITÁCORA CALIDAD DE AGUA '!BO407</f>
        <v>0</v>
      </c>
      <c r="K1051" s="107">
        <f>'BITÁCORA CALIDAD DE AGUA '!BR407</f>
        <v>0</v>
      </c>
      <c r="L1051" s="107">
        <f>'BITÁCORA CALIDAD DE AGUA '!BU407</f>
        <v>0</v>
      </c>
      <c r="M1051" s="107">
        <f>'BITÁCORA CALIDAD DE AGUA '!BX407</f>
        <v>0</v>
      </c>
      <c r="N1051" s="107">
        <f>'BITÁCORA CALIDAD DE AGUA '!CA407</f>
        <v>0</v>
      </c>
      <c r="O1051" s="107">
        <f>'BITÁCORA CALIDAD DE AGUA '!CD407</f>
        <v>0</v>
      </c>
      <c r="P1051" s="108">
        <f>'BITÁCORA CALIDAD DE AGUA '!CG407</f>
        <v>0</v>
      </c>
      <c r="Q1051" s="108">
        <f>'BITÁCORA CALIDAD DE AGUA '!CJ407</f>
        <v>0</v>
      </c>
      <c r="R1051" s="108">
        <f>'BITÁCORA CALIDAD DE AGUA '!CM407</f>
        <v>0</v>
      </c>
      <c r="S1051" s="108">
        <f>'BITÁCORA CALIDAD DE AGUA '!CP407</f>
        <v>0</v>
      </c>
      <c r="T1051" s="136"/>
      <c r="U1051" s="136"/>
      <c r="V1051" s="136"/>
      <c r="W1051" s="108">
        <f>INDEX('Tabla datos 1'!E1051:V1051,MATCH(DASHBOARD!$B$96,'Tabla datos 1'!$E$1:$V$1,0))</f>
        <v>0</v>
      </c>
      <c r="X1051" s="108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6" customFormat="1" ht="12.2" customHeight="1" x14ac:dyDescent="0.25">
      <c r="A1052" s="79">
        <v>1051</v>
      </c>
      <c r="B1052" s="118">
        <f t="shared" si="16"/>
        <v>46190</v>
      </c>
      <c r="C1052" s="110" t="s">
        <v>125</v>
      </c>
      <c r="D1052" s="115">
        <v>3</v>
      </c>
      <c r="E1052" s="117">
        <f>'BITÁCORA CALIDAD DE AGUA '!BA387</f>
        <v>0</v>
      </c>
      <c r="F1052" s="117">
        <f>'BITÁCORA CALIDAD DE AGUA '!BD387</f>
        <v>0</v>
      </c>
      <c r="G1052" s="117">
        <f>'BITÁCORA CALIDAD DE AGUA '!BG387</f>
        <v>0</v>
      </c>
      <c r="H1052" s="117">
        <f>'BITÁCORA CALIDAD DE AGUA '!BJ387</f>
        <v>0</v>
      </c>
      <c r="I1052" s="117">
        <f>'BITÁCORA CALIDAD DE AGUA '!BM387</f>
        <v>0</v>
      </c>
      <c r="J1052" s="117">
        <f>'BITÁCORA CALIDAD DE AGUA '!BP387</f>
        <v>0</v>
      </c>
      <c r="K1052" s="117">
        <f>'BITÁCORA CALIDAD DE AGUA '!BE1693</f>
        <v>0</v>
      </c>
      <c r="L1052" s="117">
        <f>'BITÁCORA CALIDAD DE AGUA '!BV387</f>
        <v>0</v>
      </c>
      <c r="M1052" s="117">
        <f>'BITÁCORA CALIDAD DE AGUA '!BY387</f>
        <v>0</v>
      </c>
      <c r="N1052" s="117">
        <f>'BITÁCORA CALIDAD DE AGUA '!CB387</f>
        <v>0</v>
      </c>
      <c r="O1052" s="117">
        <f>'BITÁCORA CALIDAD DE AGUA '!CE387</f>
        <v>0</v>
      </c>
      <c r="P1052" s="110">
        <f>'BITÁCORA CALIDAD DE AGUA '!CH387</f>
        <v>0</v>
      </c>
      <c r="Q1052" s="110">
        <f>'BITÁCORA CALIDAD DE AGUA '!CK387</f>
        <v>0</v>
      </c>
      <c r="R1052" s="110">
        <f>'BITÁCORA CALIDAD DE AGUA '!CN387</f>
        <v>0</v>
      </c>
      <c r="S1052" s="110">
        <f>'BITÁCORA CALIDAD DE AGUA '!CQ387</f>
        <v>0</v>
      </c>
      <c r="T1052" s="137"/>
      <c r="U1052" s="137"/>
      <c r="V1052" s="137"/>
      <c r="W1052" s="110">
        <f>INDEX('Tabla datos 1'!E1052:V1052,MATCH(DASHBOARD!$B$96,'Tabla datos 1'!$E$1:$V$1,0))</f>
        <v>0</v>
      </c>
      <c r="X1052" s="110">
        <f>INDEX('Tabla datos 1'!E1052:V1052,MATCH(DASHBOARD!$B$275,'Tabla datos 1'!$E$1:$V$1,0))</f>
        <v>0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6" customFormat="1" ht="12.2" customHeight="1" x14ac:dyDescent="0.25">
      <c r="A1053" s="79">
        <v>1052</v>
      </c>
      <c r="B1053" s="118">
        <f t="shared" si="16"/>
        <v>46190</v>
      </c>
      <c r="C1053" s="113" t="s">
        <v>8</v>
      </c>
      <c r="D1053" s="119">
        <v>3</v>
      </c>
      <c r="E1053" s="120">
        <f>'BITÁCORA CALIDAD DE AGUA '!BA388</f>
        <v>0</v>
      </c>
      <c r="F1053" s="120">
        <f>'BITÁCORA CALIDAD DE AGUA '!BD388</f>
        <v>0</v>
      </c>
      <c r="G1053" s="120">
        <f>'BITÁCORA CALIDAD DE AGUA '!BG388</f>
        <v>0</v>
      </c>
      <c r="H1053" s="120">
        <f>'BITÁCORA CALIDAD DE AGUA '!BJ388</f>
        <v>0</v>
      </c>
      <c r="I1053" s="120">
        <f>'BITÁCORA CALIDAD DE AGUA '!BM388</f>
        <v>0</v>
      </c>
      <c r="J1053" s="120">
        <f>'BITÁCORA CALIDAD DE AGUA '!BP388</f>
        <v>0</v>
      </c>
      <c r="K1053" s="120">
        <f>'BITÁCORA CALIDAD DE AGUA '!BE1694</f>
        <v>0</v>
      </c>
      <c r="L1053" s="120">
        <f>'BITÁCORA CALIDAD DE AGUA '!BV388</f>
        <v>0</v>
      </c>
      <c r="M1053" s="120">
        <f>'BITÁCORA CALIDAD DE AGUA '!BY388</f>
        <v>0</v>
      </c>
      <c r="N1053" s="120">
        <f>'BITÁCORA CALIDAD DE AGUA '!CB388</f>
        <v>0</v>
      </c>
      <c r="O1053" s="120">
        <f>'BITÁCORA CALIDAD DE AGUA '!CE388</f>
        <v>0</v>
      </c>
      <c r="P1053" s="111">
        <f>'BITÁCORA CALIDAD DE AGUA '!CH388</f>
        <v>0</v>
      </c>
      <c r="Q1053" s="111">
        <f>'BITÁCORA CALIDAD DE AGUA '!CK388</f>
        <v>0</v>
      </c>
      <c r="R1053" s="111">
        <f>'BITÁCORA CALIDAD DE AGUA '!CN388</f>
        <v>0</v>
      </c>
      <c r="S1053" s="111">
        <f>'BITÁCORA CALIDAD DE AGUA '!CQ388</f>
        <v>0</v>
      </c>
      <c r="T1053" s="138"/>
      <c r="U1053" s="138"/>
      <c r="V1053" s="138"/>
      <c r="W1053" s="111">
        <f>INDEX('Tabla datos 1'!E1053:V1053,MATCH(DASHBOARD!$B$96,'Tabla datos 1'!$E$1:$V$1,0))</f>
        <v>0</v>
      </c>
      <c r="X1053" s="111">
        <f>INDEX('Tabla datos 1'!E1053:V1053,MATCH(DASHBOARD!$B$275,'Tabla datos 1'!$E$1:$V$1,0))</f>
        <v>0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6" customFormat="1" ht="12.2" customHeight="1" x14ac:dyDescent="0.25">
      <c r="A1054" s="79">
        <v>1053</v>
      </c>
      <c r="B1054" s="118">
        <f t="shared" si="16"/>
        <v>46190</v>
      </c>
      <c r="C1054" s="112" t="s">
        <v>126</v>
      </c>
      <c r="D1054" s="119">
        <v>3</v>
      </c>
      <c r="E1054" s="121">
        <f>'BITÁCORA CALIDAD DE AGUA '!BA389</f>
        <v>0</v>
      </c>
      <c r="F1054" s="121">
        <f>'BITÁCORA CALIDAD DE AGUA '!BD389</f>
        <v>0</v>
      </c>
      <c r="G1054" s="121">
        <f>'BITÁCORA CALIDAD DE AGUA '!BG389</f>
        <v>0</v>
      </c>
      <c r="H1054" s="121">
        <f>'BITÁCORA CALIDAD DE AGUA '!BJ389</f>
        <v>0</v>
      </c>
      <c r="I1054" s="121">
        <f>'BITÁCORA CALIDAD DE AGUA '!BM389</f>
        <v>0</v>
      </c>
      <c r="J1054" s="121">
        <f>'BITÁCORA CALIDAD DE AGUA '!BP389</f>
        <v>0</v>
      </c>
      <c r="K1054" s="121">
        <f>'BITÁCORA CALIDAD DE AGUA '!BE1695</f>
        <v>0</v>
      </c>
      <c r="L1054" s="121">
        <f>'BITÁCORA CALIDAD DE AGUA '!BV389</f>
        <v>0</v>
      </c>
      <c r="M1054" s="121">
        <f>'BITÁCORA CALIDAD DE AGUA '!BY389</f>
        <v>0</v>
      </c>
      <c r="N1054" s="121">
        <f>'BITÁCORA CALIDAD DE AGUA '!CB389</f>
        <v>0</v>
      </c>
      <c r="O1054" s="121">
        <f>'BITÁCORA CALIDAD DE AGUA '!CE389</f>
        <v>0</v>
      </c>
      <c r="P1054" s="112">
        <f>'BITÁCORA CALIDAD DE AGUA '!CH389</f>
        <v>0</v>
      </c>
      <c r="Q1054" s="112">
        <f>'BITÁCORA CALIDAD DE AGUA '!CK389</f>
        <v>0</v>
      </c>
      <c r="R1054" s="112">
        <f>'BITÁCORA CALIDAD DE AGUA '!CN389</f>
        <v>0</v>
      </c>
      <c r="S1054" s="112">
        <f>'BITÁCORA CALIDAD DE AGUA '!CQ389</f>
        <v>0</v>
      </c>
      <c r="T1054" s="139"/>
      <c r="U1054" s="139"/>
      <c r="V1054" s="139"/>
      <c r="W1054" s="112">
        <f>INDEX('Tabla datos 1'!E1054:V1054,MATCH(DASHBOARD!$B$96,'Tabla datos 1'!$E$1:$V$1,0))</f>
        <v>0</v>
      </c>
      <c r="X1054" s="112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6" customFormat="1" ht="12.2" customHeight="1" x14ac:dyDescent="0.25">
      <c r="A1055" s="79">
        <v>1054</v>
      </c>
      <c r="B1055" s="118">
        <f t="shared" si="16"/>
        <v>46190</v>
      </c>
      <c r="C1055" s="112" t="s">
        <v>127</v>
      </c>
      <c r="D1055" s="119">
        <v>3</v>
      </c>
      <c r="E1055" s="122">
        <f>'BITÁCORA CALIDAD DE AGUA '!BA390</f>
        <v>0</v>
      </c>
      <c r="F1055" s="122">
        <f>'BITÁCORA CALIDAD DE AGUA '!BD390</f>
        <v>0</v>
      </c>
      <c r="G1055" s="122">
        <f>'BITÁCORA CALIDAD DE AGUA '!BG390</f>
        <v>0</v>
      </c>
      <c r="H1055" s="122">
        <f>'BITÁCORA CALIDAD DE AGUA '!BJ390</f>
        <v>0</v>
      </c>
      <c r="I1055" s="122">
        <f>'BITÁCORA CALIDAD DE AGUA '!BM390</f>
        <v>0</v>
      </c>
      <c r="J1055" s="122">
        <f>'BITÁCORA CALIDAD DE AGUA '!BP390</f>
        <v>0</v>
      </c>
      <c r="K1055" s="122">
        <f>'BITÁCORA CALIDAD DE AGUA '!BE1696</f>
        <v>0</v>
      </c>
      <c r="L1055" s="122">
        <f>'BITÁCORA CALIDAD DE AGUA '!BV390</f>
        <v>0</v>
      </c>
      <c r="M1055" s="122">
        <f>'BITÁCORA CALIDAD DE AGUA '!BY390</f>
        <v>0</v>
      </c>
      <c r="N1055" s="122">
        <f>'BITÁCORA CALIDAD DE AGUA '!CB390</f>
        <v>0</v>
      </c>
      <c r="O1055" s="122">
        <f>'BITÁCORA CALIDAD DE AGUA '!CE390</f>
        <v>0</v>
      </c>
      <c r="P1055" s="113">
        <f>'BITÁCORA CALIDAD DE AGUA '!CH390</f>
        <v>0</v>
      </c>
      <c r="Q1055" s="113">
        <f>'BITÁCORA CALIDAD DE AGUA '!CK390</f>
        <v>0</v>
      </c>
      <c r="R1055" s="113">
        <f>'BITÁCORA CALIDAD DE AGUA '!CN390</f>
        <v>0</v>
      </c>
      <c r="S1055" s="113">
        <f>'BITÁCORA CALIDAD DE AGUA '!CQ390</f>
        <v>0</v>
      </c>
      <c r="T1055" s="140"/>
      <c r="U1055" s="140"/>
      <c r="V1055" s="140"/>
      <c r="W1055" s="113">
        <f>INDEX('Tabla datos 1'!E1055:V1055,MATCH(DASHBOARD!$B$96,'Tabla datos 1'!$E$1:$V$1,0))</f>
        <v>0</v>
      </c>
      <c r="X1055" s="113">
        <f>INDEX('Tabla datos 1'!E1055:V1055,MATCH(DASHBOARD!$B$275,'Tabla datos 1'!$E$1:$V$1,0))</f>
        <v>0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6" customFormat="1" ht="12.2" customHeight="1" x14ac:dyDescent="0.25">
      <c r="A1056" s="79">
        <v>1055</v>
      </c>
      <c r="B1056" s="118">
        <f t="shared" si="16"/>
        <v>46190</v>
      </c>
      <c r="C1056" s="112" t="s">
        <v>128</v>
      </c>
      <c r="D1056" s="119">
        <v>3</v>
      </c>
      <c r="E1056" s="122">
        <f>'BITÁCORA CALIDAD DE AGUA '!BA391</f>
        <v>0</v>
      </c>
      <c r="F1056" s="122">
        <f>'BITÁCORA CALIDAD DE AGUA '!BD391</f>
        <v>0</v>
      </c>
      <c r="G1056" s="122">
        <f>'BITÁCORA CALIDAD DE AGUA '!BG391</f>
        <v>0</v>
      </c>
      <c r="H1056" s="122">
        <f>'BITÁCORA CALIDAD DE AGUA '!BJ391</f>
        <v>0</v>
      </c>
      <c r="I1056" s="122">
        <f>'BITÁCORA CALIDAD DE AGUA '!BM391</f>
        <v>0</v>
      </c>
      <c r="J1056" s="122">
        <f>'BITÁCORA CALIDAD DE AGUA '!BP391</f>
        <v>0</v>
      </c>
      <c r="K1056" s="122">
        <f>'BITÁCORA CALIDAD DE AGUA '!BE1697</f>
        <v>0</v>
      </c>
      <c r="L1056" s="122">
        <f>'BITÁCORA CALIDAD DE AGUA '!BV391</f>
        <v>0</v>
      </c>
      <c r="M1056" s="122">
        <f>'BITÁCORA CALIDAD DE AGUA '!BY391</f>
        <v>0</v>
      </c>
      <c r="N1056" s="122">
        <f>'BITÁCORA CALIDAD DE AGUA '!CB391</f>
        <v>0</v>
      </c>
      <c r="O1056" s="122">
        <f>'BITÁCORA CALIDAD DE AGUA '!CE391</f>
        <v>0</v>
      </c>
      <c r="P1056" s="113">
        <f>'BITÁCORA CALIDAD DE AGUA '!CH391</f>
        <v>0</v>
      </c>
      <c r="Q1056" s="113">
        <f>'BITÁCORA CALIDAD DE AGUA '!CK391</f>
        <v>0</v>
      </c>
      <c r="R1056" s="113">
        <f>'BITÁCORA CALIDAD DE AGUA '!CN391</f>
        <v>0</v>
      </c>
      <c r="S1056" s="113">
        <f>'BITÁCORA CALIDAD DE AGUA '!CQ391</f>
        <v>0</v>
      </c>
      <c r="T1056" s="140"/>
      <c r="U1056" s="140"/>
      <c r="V1056" s="140"/>
      <c r="W1056" s="113">
        <f>INDEX('Tabla datos 1'!E1056:V1056,MATCH(DASHBOARD!$B$96,'Tabla datos 1'!$E$1:$V$1,0))</f>
        <v>0</v>
      </c>
      <c r="X1056" s="113">
        <f>INDEX('Tabla datos 1'!E1056:V1056,MATCH(DASHBOARD!$B$275,'Tabla datos 1'!$E$1:$V$1,0))</f>
        <v>0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6" customFormat="1" ht="12.2" customHeight="1" x14ac:dyDescent="0.25">
      <c r="A1057" s="79">
        <v>1056</v>
      </c>
      <c r="B1057" s="118">
        <f t="shared" si="16"/>
        <v>46190</v>
      </c>
      <c r="C1057" s="112" t="s">
        <v>129</v>
      </c>
      <c r="D1057" s="119">
        <v>3</v>
      </c>
      <c r="E1057" s="122">
        <f>'BITÁCORA CALIDAD DE AGUA '!BA392</f>
        <v>0</v>
      </c>
      <c r="F1057" s="122">
        <f>'BITÁCORA CALIDAD DE AGUA '!BD392</f>
        <v>0</v>
      </c>
      <c r="G1057" s="122">
        <f>'BITÁCORA CALIDAD DE AGUA '!BG392</f>
        <v>0</v>
      </c>
      <c r="H1057" s="122">
        <f>'BITÁCORA CALIDAD DE AGUA '!BJ392</f>
        <v>0</v>
      </c>
      <c r="I1057" s="122">
        <f>'BITÁCORA CALIDAD DE AGUA '!BM392</f>
        <v>0</v>
      </c>
      <c r="J1057" s="122">
        <f>'BITÁCORA CALIDAD DE AGUA '!BP392</f>
        <v>0</v>
      </c>
      <c r="K1057" s="122">
        <f>'BITÁCORA CALIDAD DE AGUA '!BE1698</f>
        <v>0</v>
      </c>
      <c r="L1057" s="122">
        <f>'BITÁCORA CALIDAD DE AGUA '!BV392</f>
        <v>0</v>
      </c>
      <c r="M1057" s="122">
        <f>'BITÁCORA CALIDAD DE AGUA '!BY392</f>
        <v>0</v>
      </c>
      <c r="N1057" s="122">
        <f>'BITÁCORA CALIDAD DE AGUA '!CB392</f>
        <v>0</v>
      </c>
      <c r="O1057" s="122">
        <f>'BITÁCORA CALIDAD DE AGUA '!CE392</f>
        <v>0</v>
      </c>
      <c r="P1057" s="113">
        <f>'BITÁCORA CALIDAD DE AGUA '!CH392</f>
        <v>0</v>
      </c>
      <c r="Q1057" s="113">
        <f>'BITÁCORA CALIDAD DE AGUA '!CK392</f>
        <v>0</v>
      </c>
      <c r="R1057" s="113">
        <f>'BITÁCORA CALIDAD DE AGUA '!CN392</f>
        <v>0</v>
      </c>
      <c r="S1057" s="113">
        <f>'BITÁCORA CALIDAD DE AGUA '!CQ392</f>
        <v>0</v>
      </c>
      <c r="T1057" s="140"/>
      <c r="U1057" s="140"/>
      <c r="V1057" s="140"/>
      <c r="W1057" s="113">
        <f>INDEX('Tabla datos 1'!E1057:V1057,MATCH(DASHBOARD!$B$96,'Tabla datos 1'!$E$1:$V$1,0))</f>
        <v>0</v>
      </c>
      <c r="X1057" s="113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6" customFormat="1" ht="12.2" customHeight="1" x14ac:dyDescent="0.25">
      <c r="A1058" s="79">
        <v>1057</v>
      </c>
      <c r="B1058" s="118">
        <f t="shared" si="16"/>
        <v>46190</v>
      </c>
      <c r="C1058" s="112" t="s">
        <v>130</v>
      </c>
      <c r="D1058" s="119">
        <v>3</v>
      </c>
      <c r="E1058" s="122">
        <f>'BITÁCORA CALIDAD DE AGUA '!BA393</f>
        <v>0</v>
      </c>
      <c r="F1058" s="122">
        <f>'BITÁCORA CALIDAD DE AGUA '!BD393</f>
        <v>0</v>
      </c>
      <c r="G1058" s="122">
        <f>'BITÁCORA CALIDAD DE AGUA '!BG393</f>
        <v>0</v>
      </c>
      <c r="H1058" s="122">
        <f>'BITÁCORA CALIDAD DE AGUA '!BJ393</f>
        <v>0</v>
      </c>
      <c r="I1058" s="122">
        <f>'BITÁCORA CALIDAD DE AGUA '!BM393</f>
        <v>0</v>
      </c>
      <c r="J1058" s="122">
        <f>'BITÁCORA CALIDAD DE AGUA '!BP393</f>
        <v>0</v>
      </c>
      <c r="K1058" s="122">
        <f>'BITÁCORA CALIDAD DE AGUA '!BE1699</f>
        <v>0</v>
      </c>
      <c r="L1058" s="122">
        <f>'BITÁCORA CALIDAD DE AGUA '!BV393</f>
        <v>0</v>
      </c>
      <c r="M1058" s="122">
        <f>'BITÁCORA CALIDAD DE AGUA '!BY393</f>
        <v>0</v>
      </c>
      <c r="N1058" s="122">
        <f>'BITÁCORA CALIDAD DE AGUA '!CB393</f>
        <v>0</v>
      </c>
      <c r="O1058" s="122">
        <f>'BITÁCORA CALIDAD DE AGUA '!CE393</f>
        <v>0</v>
      </c>
      <c r="P1058" s="113">
        <f>'BITÁCORA CALIDAD DE AGUA '!CH393</f>
        <v>0</v>
      </c>
      <c r="Q1058" s="113">
        <f>'BITÁCORA CALIDAD DE AGUA '!CK393</f>
        <v>0</v>
      </c>
      <c r="R1058" s="113">
        <f>'BITÁCORA CALIDAD DE AGUA '!CN393</f>
        <v>0</v>
      </c>
      <c r="S1058" s="113">
        <f>'BITÁCORA CALIDAD DE AGUA '!CQ393</f>
        <v>0</v>
      </c>
      <c r="T1058" s="140"/>
      <c r="U1058" s="140"/>
      <c r="V1058" s="140"/>
      <c r="W1058" s="113">
        <f>INDEX('Tabla datos 1'!E1058:V1058,MATCH(DASHBOARD!$B$96,'Tabla datos 1'!$E$1:$V$1,0))</f>
        <v>0</v>
      </c>
      <c r="X1058" s="113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6" customFormat="1" ht="12.2" customHeight="1" x14ac:dyDescent="0.25">
      <c r="A1059" s="79">
        <v>1058</v>
      </c>
      <c r="B1059" s="118">
        <f t="shared" si="16"/>
        <v>46190</v>
      </c>
      <c r="C1059" s="112" t="s">
        <v>131</v>
      </c>
      <c r="D1059" s="119">
        <v>3</v>
      </c>
      <c r="E1059" s="122">
        <f>'BITÁCORA CALIDAD DE AGUA '!BA394</f>
        <v>0</v>
      </c>
      <c r="F1059" s="122">
        <f>'BITÁCORA CALIDAD DE AGUA '!BD394</f>
        <v>0</v>
      </c>
      <c r="G1059" s="122">
        <f>'BITÁCORA CALIDAD DE AGUA '!BG394</f>
        <v>0</v>
      </c>
      <c r="H1059" s="122">
        <f>'BITÁCORA CALIDAD DE AGUA '!BJ394</f>
        <v>0</v>
      </c>
      <c r="I1059" s="122">
        <f>'BITÁCORA CALIDAD DE AGUA '!BM394</f>
        <v>0</v>
      </c>
      <c r="J1059" s="122">
        <f>'BITÁCORA CALIDAD DE AGUA '!BP394</f>
        <v>0</v>
      </c>
      <c r="K1059" s="122">
        <f>'BITÁCORA CALIDAD DE AGUA '!BE1700</f>
        <v>0</v>
      </c>
      <c r="L1059" s="122">
        <f>'BITÁCORA CALIDAD DE AGUA '!BV394</f>
        <v>0</v>
      </c>
      <c r="M1059" s="122">
        <f>'BITÁCORA CALIDAD DE AGUA '!BY394</f>
        <v>0</v>
      </c>
      <c r="N1059" s="122">
        <f>'BITÁCORA CALIDAD DE AGUA '!CB394</f>
        <v>0</v>
      </c>
      <c r="O1059" s="122">
        <f>'BITÁCORA CALIDAD DE AGUA '!CE394</f>
        <v>0</v>
      </c>
      <c r="P1059" s="113">
        <f>'BITÁCORA CALIDAD DE AGUA '!CH394</f>
        <v>0</v>
      </c>
      <c r="Q1059" s="113">
        <f>'BITÁCORA CALIDAD DE AGUA '!CK394</f>
        <v>0</v>
      </c>
      <c r="R1059" s="113">
        <f>'BITÁCORA CALIDAD DE AGUA '!CN394</f>
        <v>0</v>
      </c>
      <c r="S1059" s="113">
        <f>'BITÁCORA CALIDAD DE AGUA '!CQ394</f>
        <v>0</v>
      </c>
      <c r="T1059" s="140"/>
      <c r="U1059" s="140"/>
      <c r="V1059" s="140"/>
      <c r="W1059" s="113">
        <f>INDEX('Tabla datos 1'!E1059:V1059,MATCH(DASHBOARD!$B$96,'Tabla datos 1'!$E$1:$V$1,0))</f>
        <v>0</v>
      </c>
      <c r="X1059" s="113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6" customFormat="1" ht="12.2" customHeight="1" x14ac:dyDescent="0.25">
      <c r="A1060" s="79">
        <v>1059</v>
      </c>
      <c r="B1060" s="118">
        <f t="shared" si="16"/>
        <v>46190</v>
      </c>
      <c r="C1060" s="112" t="s">
        <v>132</v>
      </c>
      <c r="D1060" s="119">
        <v>3</v>
      </c>
      <c r="E1060" s="122">
        <f>'BITÁCORA CALIDAD DE AGUA '!BA395</f>
        <v>0</v>
      </c>
      <c r="F1060" s="122">
        <f>'BITÁCORA CALIDAD DE AGUA '!BD395</f>
        <v>0</v>
      </c>
      <c r="G1060" s="122">
        <f>'BITÁCORA CALIDAD DE AGUA '!BG395</f>
        <v>0</v>
      </c>
      <c r="H1060" s="122">
        <f>'BITÁCORA CALIDAD DE AGUA '!BJ395</f>
        <v>0</v>
      </c>
      <c r="I1060" s="122">
        <f>'BITÁCORA CALIDAD DE AGUA '!BM395</f>
        <v>0</v>
      </c>
      <c r="J1060" s="122">
        <f>'BITÁCORA CALIDAD DE AGUA '!BP395</f>
        <v>0</v>
      </c>
      <c r="K1060" s="122">
        <f>'BITÁCORA CALIDAD DE AGUA '!BE1701</f>
        <v>0</v>
      </c>
      <c r="L1060" s="122">
        <f>'BITÁCORA CALIDAD DE AGUA '!BV395</f>
        <v>0</v>
      </c>
      <c r="M1060" s="122">
        <f>'BITÁCORA CALIDAD DE AGUA '!BY395</f>
        <v>0</v>
      </c>
      <c r="N1060" s="122">
        <f>'BITÁCORA CALIDAD DE AGUA '!CB395</f>
        <v>0</v>
      </c>
      <c r="O1060" s="122">
        <f>'BITÁCORA CALIDAD DE AGUA '!CE395</f>
        <v>0</v>
      </c>
      <c r="P1060" s="113">
        <f>'BITÁCORA CALIDAD DE AGUA '!CH395</f>
        <v>0</v>
      </c>
      <c r="Q1060" s="113">
        <f>'BITÁCORA CALIDAD DE AGUA '!CK395</f>
        <v>0</v>
      </c>
      <c r="R1060" s="113">
        <f>'BITÁCORA CALIDAD DE AGUA '!CN395</f>
        <v>0</v>
      </c>
      <c r="S1060" s="113">
        <f>'BITÁCORA CALIDAD DE AGUA '!CQ395</f>
        <v>0</v>
      </c>
      <c r="T1060" s="140"/>
      <c r="U1060" s="140"/>
      <c r="V1060" s="140"/>
      <c r="W1060" s="113">
        <f>INDEX('Tabla datos 1'!E1060:V1060,MATCH(DASHBOARD!$B$96,'Tabla datos 1'!$E$1:$V$1,0))</f>
        <v>0</v>
      </c>
      <c r="X1060" s="113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6" customFormat="1" ht="12.2" customHeight="1" x14ac:dyDescent="0.25">
      <c r="A1061" s="79">
        <v>1060</v>
      </c>
      <c r="B1061" s="118">
        <f t="shared" si="16"/>
        <v>46190</v>
      </c>
      <c r="C1061" s="112" t="s">
        <v>133</v>
      </c>
      <c r="D1061" s="119">
        <v>3</v>
      </c>
      <c r="E1061" s="122">
        <f>'BITÁCORA CALIDAD DE AGUA '!BA396</f>
        <v>0</v>
      </c>
      <c r="F1061" s="122">
        <f>'BITÁCORA CALIDAD DE AGUA '!BD396</f>
        <v>0</v>
      </c>
      <c r="G1061" s="122">
        <f>'BITÁCORA CALIDAD DE AGUA '!BG396</f>
        <v>0</v>
      </c>
      <c r="H1061" s="122">
        <f>'BITÁCORA CALIDAD DE AGUA '!BJ396</f>
        <v>0</v>
      </c>
      <c r="I1061" s="122">
        <f>'BITÁCORA CALIDAD DE AGUA '!BM396</f>
        <v>0</v>
      </c>
      <c r="J1061" s="122">
        <f>'BITÁCORA CALIDAD DE AGUA '!BP396</f>
        <v>0</v>
      </c>
      <c r="K1061" s="122">
        <f>'BITÁCORA CALIDAD DE AGUA '!BE1702</f>
        <v>0</v>
      </c>
      <c r="L1061" s="122">
        <f>'BITÁCORA CALIDAD DE AGUA '!BV396</f>
        <v>0</v>
      </c>
      <c r="M1061" s="122">
        <f>'BITÁCORA CALIDAD DE AGUA '!BY396</f>
        <v>0</v>
      </c>
      <c r="N1061" s="122">
        <f>'BITÁCORA CALIDAD DE AGUA '!CB396</f>
        <v>0</v>
      </c>
      <c r="O1061" s="122">
        <f>'BITÁCORA CALIDAD DE AGUA '!CE396</f>
        <v>0</v>
      </c>
      <c r="P1061" s="113">
        <f>'BITÁCORA CALIDAD DE AGUA '!CH396</f>
        <v>0</v>
      </c>
      <c r="Q1061" s="113">
        <f>'BITÁCORA CALIDAD DE AGUA '!CK396</f>
        <v>0</v>
      </c>
      <c r="R1061" s="113">
        <f>'BITÁCORA CALIDAD DE AGUA '!CN396</f>
        <v>0</v>
      </c>
      <c r="S1061" s="113">
        <f>'BITÁCORA CALIDAD DE AGUA '!CQ396</f>
        <v>0</v>
      </c>
      <c r="T1061" s="140"/>
      <c r="U1061" s="140"/>
      <c r="V1061" s="140"/>
      <c r="W1061" s="113">
        <f>INDEX('Tabla datos 1'!E1061:V1061,MATCH(DASHBOARD!$B$96,'Tabla datos 1'!$E$1:$V$1,0))</f>
        <v>0</v>
      </c>
      <c r="X1061" s="113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6" customFormat="1" ht="12.2" customHeight="1" x14ac:dyDescent="0.25">
      <c r="A1062" s="79">
        <v>1061</v>
      </c>
      <c r="B1062" s="118">
        <f t="shared" si="16"/>
        <v>46190</v>
      </c>
      <c r="C1062" s="112" t="s">
        <v>134</v>
      </c>
      <c r="D1062" s="119">
        <v>3</v>
      </c>
      <c r="E1062" s="122">
        <f>'BITÁCORA CALIDAD DE AGUA '!BA397</f>
        <v>0</v>
      </c>
      <c r="F1062" s="122">
        <f>'BITÁCORA CALIDAD DE AGUA '!BD397</f>
        <v>0</v>
      </c>
      <c r="G1062" s="122">
        <f>'BITÁCORA CALIDAD DE AGUA '!BG397</f>
        <v>0</v>
      </c>
      <c r="H1062" s="122">
        <f>'BITÁCORA CALIDAD DE AGUA '!BJ397</f>
        <v>0</v>
      </c>
      <c r="I1062" s="122">
        <f>'BITÁCORA CALIDAD DE AGUA '!BM397</f>
        <v>0</v>
      </c>
      <c r="J1062" s="122">
        <f>'BITÁCORA CALIDAD DE AGUA '!BP397</f>
        <v>0</v>
      </c>
      <c r="K1062" s="122">
        <f>'BITÁCORA CALIDAD DE AGUA '!BE1703</f>
        <v>0</v>
      </c>
      <c r="L1062" s="122">
        <f>'BITÁCORA CALIDAD DE AGUA '!BV397</f>
        <v>0</v>
      </c>
      <c r="M1062" s="122">
        <f>'BITÁCORA CALIDAD DE AGUA '!BY397</f>
        <v>0</v>
      </c>
      <c r="N1062" s="122">
        <f>'BITÁCORA CALIDAD DE AGUA '!CB397</f>
        <v>0</v>
      </c>
      <c r="O1062" s="122">
        <f>'BITÁCORA CALIDAD DE AGUA '!CE397</f>
        <v>0</v>
      </c>
      <c r="P1062" s="113">
        <f>'BITÁCORA CALIDAD DE AGUA '!CH397</f>
        <v>0</v>
      </c>
      <c r="Q1062" s="113">
        <f>'BITÁCORA CALIDAD DE AGUA '!CK397</f>
        <v>0</v>
      </c>
      <c r="R1062" s="113">
        <f>'BITÁCORA CALIDAD DE AGUA '!CN397</f>
        <v>0</v>
      </c>
      <c r="S1062" s="113">
        <f>'BITÁCORA CALIDAD DE AGUA '!CQ397</f>
        <v>0</v>
      </c>
      <c r="T1062" s="140"/>
      <c r="U1062" s="140"/>
      <c r="V1062" s="140"/>
      <c r="W1062" s="113">
        <f>INDEX('Tabla datos 1'!E1062:V1062,MATCH(DASHBOARD!$B$96,'Tabla datos 1'!$E$1:$V$1,0))</f>
        <v>0</v>
      </c>
      <c r="X1062" s="113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6" customFormat="1" ht="12.2" customHeight="1" x14ac:dyDescent="0.25">
      <c r="A1063" s="79">
        <v>1062</v>
      </c>
      <c r="B1063" s="118">
        <f t="shared" si="16"/>
        <v>46190</v>
      </c>
      <c r="C1063" s="112" t="s">
        <v>135</v>
      </c>
      <c r="D1063" s="119">
        <v>3</v>
      </c>
      <c r="E1063" s="122">
        <f>'BITÁCORA CALIDAD DE AGUA '!BA398</f>
        <v>0</v>
      </c>
      <c r="F1063" s="122">
        <f>'BITÁCORA CALIDAD DE AGUA '!BD398</f>
        <v>0</v>
      </c>
      <c r="G1063" s="122">
        <f>'BITÁCORA CALIDAD DE AGUA '!BG398</f>
        <v>0</v>
      </c>
      <c r="H1063" s="122">
        <f>'BITÁCORA CALIDAD DE AGUA '!BJ398</f>
        <v>0</v>
      </c>
      <c r="I1063" s="122">
        <f>'BITÁCORA CALIDAD DE AGUA '!BM398</f>
        <v>0</v>
      </c>
      <c r="J1063" s="122">
        <f>'BITÁCORA CALIDAD DE AGUA '!BP398</f>
        <v>0</v>
      </c>
      <c r="K1063" s="122">
        <f>'BITÁCORA CALIDAD DE AGUA '!BE1704</f>
        <v>0</v>
      </c>
      <c r="L1063" s="122">
        <f>'BITÁCORA CALIDAD DE AGUA '!BV398</f>
        <v>0</v>
      </c>
      <c r="M1063" s="122">
        <f>'BITÁCORA CALIDAD DE AGUA '!BY398</f>
        <v>0</v>
      </c>
      <c r="N1063" s="122">
        <f>'BITÁCORA CALIDAD DE AGUA '!CB398</f>
        <v>0</v>
      </c>
      <c r="O1063" s="122">
        <f>'BITÁCORA CALIDAD DE AGUA '!CE398</f>
        <v>0</v>
      </c>
      <c r="P1063" s="113">
        <f>'BITÁCORA CALIDAD DE AGUA '!CH398</f>
        <v>0</v>
      </c>
      <c r="Q1063" s="113">
        <f>'BITÁCORA CALIDAD DE AGUA '!CK398</f>
        <v>0</v>
      </c>
      <c r="R1063" s="113">
        <f>'BITÁCORA CALIDAD DE AGUA '!CN398</f>
        <v>0</v>
      </c>
      <c r="S1063" s="113">
        <f>'BITÁCORA CALIDAD DE AGUA '!CQ398</f>
        <v>0</v>
      </c>
      <c r="T1063" s="140"/>
      <c r="U1063" s="140"/>
      <c r="V1063" s="140"/>
      <c r="W1063" s="113">
        <f>INDEX('Tabla datos 1'!E1063:V1063,MATCH(DASHBOARD!$B$96,'Tabla datos 1'!$E$1:$V$1,0))</f>
        <v>0</v>
      </c>
      <c r="X1063" s="113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6" customFormat="1" ht="12.2" customHeight="1" x14ac:dyDescent="0.25">
      <c r="A1064" s="79">
        <v>1063</v>
      </c>
      <c r="B1064" s="118">
        <f t="shared" si="16"/>
        <v>46190</v>
      </c>
      <c r="C1064" s="112" t="s">
        <v>136</v>
      </c>
      <c r="D1064" s="119">
        <v>3</v>
      </c>
      <c r="E1064" s="122">
        <f>'BITÁCORA CALIDAD DE AGUA '!BA399</f>
        <v>0</v>
      </c>
      <c r="F1064" s="122">
        <f>'BITÁCORA CALIDAD DE AGUA '!BD399</f>
        <v>0</v>
      </c>
      <c r="G1064" s="122">
        <f>'BITÁCORA CALIDAD DE AGUA '!BG399</f>
        <v>0</v>
      </c>
      <c r="H1064" s="122">
        <f>'BITÁCORA CALIDAD DE AGUA '!BJ399</f>
        <v>0</v>
      </c>
      <c r="I1064" s="122">
        <f>'BITÁCORA CALIDAD DE AGUA '!BM399</f>
        <v>0</v>
      </c>
      <c r="J1064" s="122">
        <f>'BITÁCORA CALIDAD DE AGUA '!BP399</f>
        <v>0</v>
      </c>
      <c r="K1064" s="122">
        <f>'BITÁCORA CALIDAD DE AGUA '!BE1705</f>
        <v>0</v>
      </c>
      <c r="L1064" s="122">
        <f>'BITÁCORA CALIDAD DE AGUA '!BV399</f>
        <v>0</v>
      </c>
      <c r="M1064" s="122">
        <f>'BITÁCORA CALIDAD DE AGUA '!BY399</f>
        <v>0</v>
      </c>
      <c r="N1064" s="122">
        <f>'BITÁCORA CALIDAD DE AGUA '!CB399</f>
        <v>0</v>
      </c>
      <c r="O1064" s="122">
        <f>'BITÁCORA CALIDAD DE AGUA '!CE399</f>
        <v>0</v>
      </c>
      <c r="P1064" s="113">
        <f>'BITÁCORA CALIDAD DE AGUA '!CH399</f>
        <v>0</v>
      </c>
      <c r="Q1064" s="113">
        <f>'BITÁCORA CALIDAD DE AGUA '!CK399</f>
        <v>0</v>
      </c>
      <c r="R1064" s="113">
        <f>'BITÁCORA CALIDAD DE AGUA '!CN399</f>
        <v>0</v>
      </c>
      <c r="S1064" s="113">
        <f>'BITÁCORA CALIDAD DE AGUA '!CQ399</f>
        <v>0</v>
      </c>
      <c r="T1064" s="140"/>
      <c r="U1064" s="140"/>
      <c r="V1064" s="140"/>
      <c r="W1064" s="113">
        <f>INDEX('Tabla datos 1'!E1064:V1064,MATCH(DASHBOARD!$B$96,'Tabla datos 1'!$E$1:$V$1,0))</f>
        <v>0</v>
      </c>
      <c r="X1064" s="113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6" customFormat="1" ht="12.2" customHeight="1" x14ac:dyDescent="0.25">
      <c r="A1065" s="79">
        <v>1064</v>
      </c>
      <c r="B1065" s="118">
        <f t="shared" si="16"/>
        <v>46190</v>
      </c>
      <c r="C1065" s="112" t="s">
        <v>137</v>
      </c>
      <c r="D1065" s="119">
        <v>3</v>
      </c>
      <c r="E1065" s="122">
        <f>'BITÁCORA CALIDAD DE AGUA '!BA400</f>
        <v>0</v>
      </c>
      <c r="F1065" s="122">
        <f>'BITÁCORA CALIDAD DE AGUA '!BD400</f>
        <v>0</v>
      </c>
      <c r="G1065" s="122">
        <f>'BITÁCORA CALIDAD DE AGUA '!BG400</f>
        <v>0</v>
      </c>
      <c r="H1065" s="122">
        <f>'BITÁCORA CALIDAD DE AGUA '!BJ400</f>
        <v>0</v>
      </c>
      <c r="I1065" s="122">
        <f>'BITÁCORA CALIDAD DE AGUA '!BM400</f>
        <v>0</v>
      </c>
      <c r="J1065" s="122">
        <f>'BITÁCORA CALIDAD DE AGUA '!BP400</f>
        <v>0</v>
      </c>
      <c r="K1065" s="122">
        <f>'BITÁCORA CALIDAD DE AGUA '!BE1706</f>
        <v>0</v>
      </c>
      <c r="L1065" s="122">
        <f>'BITÁCORA CALIDAD DE AGUA '!BV400</f>
        <v>0</v>
      </c>
      <c r="M1065" s="122">
        <f>'BITÁCORA CALIDAD DE AGUA '!BY400</f>
        <v>0</v>
      </c>
      <c r="N1065" s="122">
        <f>'BITÁCORA CALIDAD DE AGUA '!CB400</f>
        <v>0</v>
      </c>
      <c r="O1065" s="122">
        <f>'BITÁCORA CALIDAD DE AGUA '!CE400</f>
        <v>0</v>
      </c>
      <c r="P1065" s="113">
        <f>'BITÁCORA CALIDAD DE AGUA '!CH400</f>
        <v>0</v>
      </c>
      <c r="Q1065" s="113">
        <f>'BITÁCORA CALIDAD DE AGUA '!CK400</f>
        <v>0</v>
      </c>
      <c r="R1065" s="113">
        <f>'BITÁCORA CALIDAD DE AGUA '!CN400</f>
        <v>0</v>
      </c>
      <c r="S1065" s="113">
        <f>'BITÁCORA CALIDAD DE AGUA '!CQ400</f>
        <v>0</v>
      </c>
      <c r="T1065" s="140"/>
      <c r="U1065" s="140"/>
      <c r="V1065" s="140"/>
      <c r="W1065" s="113">
        <f>INDEX('Tabla datos 1'!E1065:V1065,MATCH(DASHBOARD!$B$96,'Tabla datos 1'!$E$1:$V$1,0))</f>
        <v>0</v>
      </c>
      <c r="X1065" s="113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6" customFormat="1" ht="12.2" customHeight="1" x14ac:dyDescent="0.25">
      <c r="A1066" s="79">
        <v>1065</v>
      </c>
      <c r="B1066" s="118">
        <f t="shared" si="16"/>
        <v>46190</v>
      </c>
      <c r="C1066" s="112" t="s">
        <v>138</v>
      </c>
      <c r="D1066" s="119">
        <v>3</v>
      </c>
      <c r="E1066" s="122">
        <f>'BITÁCORA CALIDAD DE AGUA '!BA401</f>
        <v>0</v>
      </c>
      <c r="F1066" s="122">
        <f>'BITÁCORA CALIDAD DE AGUA '!BD401</f>
        <v>0</v>
      </c>
      <c r="G1066" s="122">
        <f>'BITÁCORA CALIDAD DE AGUA '!BG401</f>
        <v>0</v>
      </c>
      <c r="H1066" s="122">
        <f>'BITÁCORA CALIDAD DE AGUA '!BJ401</f>
        <v>0</v>
      </c>
      <c r="I1066" s="122">
        <f>'BITÁCORA CALIDAD DE AGUA '!BM401</f>
        <v>0</v>
      </c>
      <c r="J1066" s="122">
        <f>'BITÁCORA CALIDAD DE AGUA '!BP401</f>
        <v>0</v>
      </c>
      <c r="K1066" s="122">
        <f>'BITÁCORA CALIDAD DE AGUA '!BE1707</f>
        <v>0</v>
      </c>
      <c r="L1066" s="122">
        <f>'BITÁCORA CALIDAD DE AGUA '!BV401</f>
        <v>0</v>
      </c>
      <c r="M1066" s="122">
        <f>'BITÁCORA CALIDAD DE AGUA '!BY401</f>
        <v>0</v>
      </c>
      <c r="N1066" s="122">
        <f>'BITÁCORA CALIDAD DE AGUA '!CB401</f>
        <v>0</v>
      </c>
      <c r="O1066" s="122">
        <f>'BITÁCORA CALIDAD DE AGUA '!CE401</f>
        <v>0</v>
      </c>
      <c r="P1066" s="113">
        <f>'BITÁCORA CALIDAD DE AGUA '!CH401</f>
        <v>0</v>
      </c>
      <c r="Q1066" s="113">
        <f>'BITÁCORA CALIDAD DE AGUA '!CK401</f>
        <v>0</v>
      </c>
      <c r="R1066" s="113">
        <f>'BITÁCORA CALIDAD DE AGUA '!CN401</f>
        <v>0</v>
      </c>
      <c r="S1066" s="113">
        <f>'BITÁCORA CALIDAD DE AGUA '!CQ401</f>
        <v>0</v>
      </c>
      <c r="T1066" s="140"/>
      <c r="U1066" s="140"/>
      <c r="V1066" s="140"/>
      <c r="W1066" s="113">
        <f>INDEX('Tabla datos 1'!E1066:V1066,MATCH(DASHBOARD!$B$96,'Tabla datos 1'!$E$1:$V$1,0))</f>
        <v>0</v>
      </c>
      <c r="X1066" s="113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6" customFormat="1" ht="12.2" customHeight="1" x14ac:dyDescent="0.25">
      <c r="A1067" s="79">
        <v>1066</v>
      </c>
      <c r="B1067" s="118">
        <f t="shared" si="16"/>
        <v>46190</v>
      </c>
      <c r="C1067" s="112" t="s">
        <v>139</v>
      </c>
      <c r="D1067" s="119">
        <v>3</v>
      </c>
      <c r="E1067" s="122">
        <f>'BITÁCORA CALIDAD DE AGUA '!BA402</f>
        <v>0</v>
      </c>
      <c r="F1067" s="122">
        <f>'BITÁCORA CALIDAD DE AGUA '!BD402</f>
        <v>0</v>
      </c>
      <c r="G1067" s="122">
        <f>'BITÁCORA CALIDAD DE AGUA '!BG402</f>
        <v>0</v>
      </c>
      <c r="H1067" s="122">
        <f>'BITÁCORA CALIDAD DE AGUA '!BJ402</f>
        <v>0</v>
      </c>
      <c r="I1067" s="122">
        <f>'BITÁCORA CALIDAD DE AGUA '!BM402</f>
        <v>0</v>
      </c>
      <c r="J1067" s="122">
        <f>'BITÁCORA CALIDAD DE AGUA '!BP402</f>
        <v>0</v>
      </c>
      <c r="K1067" s="122">
        <f>'BITÁCORA CALIDAD DE AGUA '!BE1708</f>
        <v>0</v>
      </c>
      <c r="L1067" s="122">
        <f>'BITÁCORA CALIDAD DE AGUA '!BV402</f>
        <v>0</v>
      </c>
      <c r="M1067" s="122">
        <f>'BITÁCORA CALIDAD DE AGUA '!BY402</f>
        <v>0</v>
      </c>
      <c r="N1067" s="122">
        <f>'BITÁCORA CALIDAD DE AGUA '!CB402</f>
        <v>0</v>
      </c>
      <c r="O1067" s="122">
        <f>'BITÁCORA CALIDAD DE AGUA '!CE402</f>
        <v>0</v>
      </c>
      <c r="P1067" s="113">
        <f>'BITÁCORA CALIDAD DE AGUA '!CH402</f>
        <v>0</v>
      </c>
      <c r="Q1067" s="113">
        <f>'BITÁCORA CALIDAD DE AGUA '!CK402</f>
        <v>0</v>
      </c>
      <c r="R1067" s="113">
        <f>'BITÁCORA CALIDAD DE AGUA '!CN402</f>
        <v>0</v>
      </c>
      <c r="S1067" s="113">
        <f>'BITÁCORA CALIDAD DE AGUA '!CQ402</f>
        <v>0</v>
      </c>
      <c r="T1067" s="140"/>
      <c r="U1067" s="140"/>
      <c r="V1067" s="140"/>
      <c r="W1067" s="113">
        <f>INDEX('Tabla datos 1'!E1067:V1067,MATCH(DASHBOARD!$B$96,'Tabla datos 1'!$E$1:$V$1,0))</f>
        <v>0</v>
      </c>
      <c r="X1067" s="113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6" customFormat="1" x14ac:dyDescent="0.25">
      <c r="A1068" s="79">
        <v>1067</v>
      </c>
      <c r="B1068" s="118">
        <f t="shared" si="16"/>
        <v>46190</v>
      </c>
      <c r="C1068" s="112" t="s">
        <v>140</v>
      </c>
      <c r="D1068" s="119">
        <v>3</v>
      </c>
      <c r="E1068" s="122">
        <f>'BITÁCORA CALIDAD DE AGUA '!BA403</f>
        <v>0</v>
      </c>
      <c r="F1068" s="122">
        <f>'BITÁCORA CALIDAD DE AGUA '!BD403</f>
        <v>0</v>
      </c>
      <c r="G1068" s="122">
        <f>'BITÁCORA CALIDAD DE AGUA '!BG403</f>
        <v>0</v>
      </c>
      <c r="H1068" s="122">
        <f>'BITÁCORA CALIDAD DE AGUA '!BJ403</f>
        <v>0</v>
      </c>
      <c r="I1068" s="122">
        <f>'BITÁCORA CALIDAD DE AGUA '!BM403</f>
        <v>0</v>
      </c>
      <c r="J1068" s="122">
        <f>'BITÁCORA CALIDAD DE AGUA '!BP403</f>
        <v>0</v>
      </c>
      <c r="K1068" s="122">
        <f>'BITÁCORA CALIDAD DE AGUA '!BE1709</f>
        <v>0</v>
      </c>
      <c r="L1068" s="122">
        <f>'BITÁCORA CALIDAD DE AGUA '!BV403</f>
        <v>0</v>
      </c>
      <c r="M1068" s="122">
        <f>'BITÁCORA CALIDAD DE AGUA '!BY403</f>
        <v>0</v>
      </c>
      <c r="N1068" s="122">
        <f>'BITÁCORA CALIDAD DE AGUA '!CB403</f>
        <v>0</v>
      </c>
      <c r="O1068" s="122">
        <f>'BITÁCORA CALIDAD DE AGUA '!CE403</f>
        <v>0</v>
      </c>
      <c r="P1068" s="113">
        <f>'BITÁCORA CALIDAD DE AGUA '!CH403</f>
        <v>0</v>
      </c>
      <c r="Q1068" s="113">
        <f>'BITÁCORA CALIDAD DE AGUA '!CK403</f>
        <v>0</v>
      </c>
      <c r="R1068" s="113">
        <f>'BITÁCORA CALIDAD DE AGUA '!CN403</f>
        <v>0</v>
      </c>
      <c r="S1068" s="113">
        <f>'BITÁCORA CALIDAD DE AGUA '!CQ403</f>
        <v>0</v>
      </c>
      <c r="T1068" s="140"/>
      <c r="U1068" s="140"/>
      <c r="V1068" s="140"/>
      <c r="W1068" s="113">
        <f>INDEX('Tabla datos 1'!E1068:V1068,MATCH(DASHBOARD!$B$96,'Tabla datos 1'!$E$1:$V$1,0))</f>
        <v>0</v>
      </c>
      <c r="X1068" s="113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6" customFormat="1" x14ac:dyDescent="0.25">
      <c r="A1069" s="79">
        <v>1068</v>
      </c>
      <c r="B1069" s="118">
        <f t="shared" si="16"/>
        <v>46190</v>
      </c>
      <c r="C1069" s="112" t="s">
        <v>141</v>
      </c>
      <c r="D1069" s="119">
        <v>3</v>
      </c>
      <c r="E1069" s="122">
        <f>'BITÁCORA CALIDAD DE AGUA '!BA404</f>
        <v>0</v>
      </c>
      <c r="F1069" s="122">
        <f>'BITÁCORA CALIDAD DE AGUA '!BD404</f>
        <v>0</v>
      </c>
      <c r="G1069" s="122">
        <f>'BITÁCORA CALIDAD DE AGUA '!BG404</f>
        <v>0</v>
      </c>
      <c r="H1069" s="122">
        <f>'BITÁCORA CALIDAD DE AGUA '!BJ404</f>
        <v>0</v>
      </c>
      <c r="I1069" s="122">
        <f>'BITÁCORA CALIDAD DE AGUA '!BM404</f>
        <v>0</v>
      </c>
      <c r="J1069" s="122">
        <f>'BITÁCORA CALIDAD DE AGUA '!BP404</f>
        <v>0</v>
      </c>
      <c r="K1069" s="122">
        <f>'BITÁCORA CALIDAD DE AGUA '!BE1710</f>
        <v>0</v>
      </c>
      <c r="L1069" s="122">
        <f>'BITÁCORA CALIDAD DE AGUA '!BV404</f>
        <v>0</v>
      </c>
      <c r="M1069" s="122">
        <f>'BITÁCORA CALIDAD DE AGUA '!BY404</f>
        <v>0</v>
      </c>
      <c r="N1069" s="122">
        <f>'BITÁCORA CALIDAD DE AGUA '!CB404</f>
        <v>0</v>
      </c>
      <c r="O1069" s="122">
        <f>'BITÁCORA CALIDAD DE AGUA '!CE404</f>
        <v>0</v>
      </c>
      <c r="P1069" s="113">
        <f>'BITÁCORA CALIDAD DE AGUA '!CH404</f>
        <v>0</v>
      </c>
      <c r="Q1069" s="113">
        <f>'BITÁCORA CALIDAD DE AGUA '!CK404</f>
        <v>0</v>
      </c>
      <c r="R1069" s="113">
        <f>'BITÁCORA CALIDAD DE AGUA '!CN404</f>
        <v>0</v>
      </c>
      <c r="S1069" s="113">
        <f>'BITÁCORA CALIDAD DE AGUA '!CQ404</f>
        <v>0</v>
      </c>
      <c r="T1069" s="140"/>
      <c r="U1069" s="140"/>
      <c r="V1069" s="140"/>
      <c r="W1069" s="113">
        <f>INDEX('Tabla datos 1'!E1069:V1069,MATCH(DASHBOARD!$B$96,'Tabla datos 1'!$E$1:$V$1,0))</f>
        <v>0</v>
      </c>
      <c r="X1069" s="113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6" customFormat="1" x14ac:dyDescent="0.25">
      <c r="A1070" s="79">
        <v>1069</v>
      </c>
      <c r="B1070" s="118">
        <f t="shared" si="16"/>
        <v>46190</v>
      </c>
      <c r="C1070" s="112" t="s">
        <v>142</v>
      </c>
      <c r="D1070" s="119">
        <v>3</v>
      </c>
      <c r="E1070" s="122">
        <f>'BITÁCORA CALIDAD DE AGUA '!BA405</f>
        <v>0</v>
      </c>
      <c r="F1070" s="122">
        <f>'BITÁCORA CALIDAD DE AGUA '!BD405</f>
        <v>0</v>
      </c>
      <c r="G1070" s="122">
        <f>'BITÁCORA CALIDAD DE AGUA '!BG405</f>
        <v>0</v>
      </c>
      <c r="H1070" s="122">
        <f>'BITÁCORA CALIDAD DE AGUA '!BJ405</f>
        <v>0</v>
      </c>
      <c r="I1070" s="122">
        <f>'BITÁCORA CALIDAD DE AGUA '!BM405</f>
        <v>0</v>
      </c>
      <c r="J1070" s="122">
        <f>'BITÁCORA CALIDAD DE AGUA '!BP405</f>
        <v>0</v>
      </c>
      <c r="K1070" s="122">
        <f>'BITÁCORA CALIDAD DE AGUA '!BE1711</f>
        <v>0</v>
      </c>
      <c r="L1070" s="122">
        <f>'BITÁCORA CALIDAD DE AGUA '!BV405</f>
        <v>0</v>
      </c>
      <c r="M1070" s="122">
        <f>'BITÁCORA CALIDAD DE AGUA '!BY405</f>
        <v>0</v>
      </c>
      <c r="N1070" s="122">
        <f>'BITÁCORA CALIDAD DE AGUA '!CB405</f>
        <v>0</v>
      </c>
      <c r="O1070" s="122">
        <f>'BITÁCORA CALIDAD DE AGUA '!CE405</f>
        <v>0</v>
      </c>
      <c r="P1070" s="113">
        <f>'BITÁCORA CALIDAD DE AGUA '!CH405</f>
        <v>0</v>
      </c>
      <c r="Q1070" s="113">
        <f>'BITÁCORA CALIDAD DE AGUA '!CK405</f>
        <v>0</v>
      </c>
      <c r="R1070" s="113">
        <f>'BITÁCORA CALIDAD DE AGUA '!CN405</f>
        <v>0</v>
      </c>
      <c r="S1070" s="113">
        <f>'BITÁCORA CALIDAD DE AGUA '!CQ405</f>
        <v>0</v>
      </c>
      <c r="T1070" s="140"/>
      <c r="U1070" s="140"/>
      <c r="V1070" s="140"/>
      <c r="W1070" s="113">
        <f>INDEX('Tabla datos 1'!E1070:V1070,MATCH(DASHBOARD!$B$96,'Tabla datos 1'!$E$1:$V$1,0))</f>
        <v>0</v>
      </c>
      <c r="X1070" s="113">
        <f>INDEX('Tabla datos 1'!E1070:V1070,MATCH(DASHBOARD!$B$275,'Tabla datos 1'!$E$1:$V$1,0))</f>
        <v>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6" customFormat="1" x14ac:dyDescent="0.25">
      <c r="A1071" s="79">
        <v>1070</v>
      </c>
      <c r="B1071" s="118">
        <f t="shared" si="16"/>
        <v>46190</v>
      </c>
      <c r="C1071" s="112" t="s">
        <v>143</v>
      </c>
      <c r="D1071" s="119">
        <v>3</v>
      </c>
      <c r="E1071" s="122">
        <f>'BITÁCORA CALIDAD DE AGUA '!BA406</f>
        <v>0</v>
      </c>
      <c r="F1071" s="122">
        <f>'BITÁCORA CALIDAD DE AGUA '!BD406</f>
        <v>0</v>
      </c>
      <c r="G1071" s="122">
        <f>'BITÁCORA CALIDAD DE AGUA '!BG406</f>
        <v>0</v>
      </c>
      <c r="H1071" s="122">
        <f>'BITÁCORA CALIDAD DE AGUA '!BJ406</f>
        <v>0</v>
      </c>
      <c r="I1071" s="122">
        <f>'BITÁCORA CALIDAD DE AGUA '!BM406</f>
        <v>0</v>
      </c>
      <c r="J1071" s="122">
        <f>'BITÁCORA CALIDAD DE AGUA '!BP406</f>
        <v>0</v>
      </c>
      <c r="K1071" s="122">
        <f>'BITÁCORA CALIDAD DE AGUA '!BE1712</f>
        <v>0</v>
      </c>
      <c r="L1071" s="122">
        <f>'BITÁCORA CALIDAD DE AGUA '!BV406</f>
        <v>0</v>
      </c>
      <c r="M1071" s="122">
        <f>'BITÁCORA CALIDAD DE AGUA '!BY406</f>
        <v>0</v>
      </c>
      <c r="N1071" s="122">
        <f>'BITÁCORA CALIDAD DE AGUA '!CB406</f>
        <v>0</v>
      </c>
      <c r="O1071" s="122">
        <f>'BITÁCORA CALIDAD DE AGUA '!CE406</f>
        <v>0</v>
      </c>
      <c r="P1071" s="113">
        <f>'BITÁCORA CALIDAD DE AGUA '!CH406</f>
        <v>0</v>
      </c>
      <c r="Q1071" s="113">
        <f>'BITÁCORA CALIDAD DE AGUA '!CK406</f>
        <v>0</v>
      </c>
      <c r="R1071" s="113">
        <f>'BITÁCORA CALIDAD DE AGUA '!CN406</f>
        <v>0</v>
      </c>
      <c r="S1071" s="113">
        <f>'BITÁCORA CALIDAD DE AGUA '!CQ406</f>
        <v>0</v>
      </c>
      <c r="T1071" s="140"/>
      <c r="U1071" s="140"/>
      <c r="V1071" s="140"/>
      <c r="W1071" s="113">
        <f>INDEX('Tabla datos 1'!E1071:V1071,MATCH(DASHBOARD!$B$96,'Tabla datos 1'!$E$1:$V$1,0))</f>
        <v>0</v>
      </c>
      <c r="X1071" s="113">
        <f>INDEX('Tabla datos 1'!E1071:V1071,MATCH(DASHBOARD!$B$275,'Tabla datos 1'!$E$1:$V$1,0))</f>
        <v>0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5" customFormat="1" ht="15.75" thickBot="1" x14ac:dyDescent="0.3">
      <c r="A1072" s="79">
        <v>1071</v>
      </c>
      <c r="B1072" s="118">
        <f t="shared" si="16"/>
        <v>46190</v>
      </c>
      <c r="C1072" s="123" t="s">
        <v>144</v>
      </c>
      <c r="D1072" s="124">
        <v>3</v>
      </c>
      <c r="E1072" s="126">
        <f>'BITÁCORA CALIDAD DE AGUA '!BA407</f>
        <v>0</v>
      </c>
      <c r="F1072" s="126">
        <f>'BITÁCORA CALIDAD DE AGUA '!BD407</f>
        <v>0</v>
      </c>
      <c r="G1072" s="126">
        <f>'BITÁCORA CALIDAD DE AGUA '!BG407</f>
        <v>0</v>
      </c>
      <c r="H1072" s="126">
        <f>'BITÁCORA CALIDAD DE AGUA '!BJ407</f>
        <v>0</v>
      </c>
      <c r="I1072" s="126">
        <f>'BITÁCORA CALIDAD DE AGUA '!BM407</f>
        <v>0</v>
      </c>
      <c r="J1072" s="126">
        <f>'BITÁCORA CALIDAD DE AGUA '!BP407</f>
        <v>0</v>
      </c>
      <c r="K1072" s="126">
        <f>'BITÁCORA CALIDAD DE AGUA '!BE1713</f>
        <v>0</v>
      </c>
      <c r="L1072" s="126">
        <f>'BITÁCORA CALIDAD DE AGUA '!BV407</f>
        <v>0</v>
      </c>
      <c r="M1072" s="126">
        <f>'BITÁCORA CALIDAD DE AGUA '!BY407</f>
        <v>0</v>
      </c>
      <c r="N1072" s="126">
        <f>'BITÁCORA CALIDAD DE AGUA '!CB407</f>
        <v>0</v>
      </c>
      <c r="O1072" s="126">
        <f>'BITÁCORA CALIDAD DE AGUA '!CE407</f>
        <v>0</v>
      </c>
      <c r="P1072" s="114">
        <f>'BITÁCORA CALIDAD DE AGUA '!CH407</f>
        <v>0</v>
      </c>
      <c r="Q1072" s="114">
        <f>'BITÁCORA CALIDAD DE AGUA '!CK407</f>
        <v>0</v>
      </c>
      <c r="R1072" s="114">
        <f>'BITÁCORA CALIDAD DE AGUA '!CN407</f>
        <v>0</v>
      </c>
      <c r="S1072" s="114">
        <f>'BITÁCORA CALIDAD DE AGUA '!CQ407</f>
        <v>0</v>
      </c>
      <c r="T1072" s="141"/>
      <c r="U1072" s="141"/>
      <c r="V1072" s="141"/>
      <c r="W1072" s="114">
        <f>INDEX('Tabla datos 1'!E1072:V1072,MATCH(DASHBOARD!$B$96,'Tabla datos 1'!$E$1:$V$1,0))</f>
        <v>0</v>
      </c>
      <c r="X1072" s="114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79" customFormat="1" ht="12.2" customHeight="1" x14ac:dyDescent="0.25">
      <c r="A1073" s="79">
        <v>1072</v>
      </c>
      <c r="B1073" s="75">
        <f>+B1072+1</f>
        <v>46191</v>
      </c>
      <c r="C1073" s="76" t="s">
        <v>125</v>
      </c>
      <c r="D1073" s="77">
        <v>1</v>
      </c>
      <c r="E1073" s="78">
        <f>'BITÁCORA CALIDAD DE AGUA '!AY411</f>
        <v>0</v>
      </c>
      <c r="F1073" s="78">
        <f>'BITÁCORA CALIDAD DE AGUA '!BB411</f>
        <v>0</v>
      </c>
      <c r="G1073" s="78">
        <f>'BITÁCORA CALIDAD DE AGUA '!BE411</f>
        <v>0</v>
      </c>
      <c r="H1073" s="78">
        <f>'BITÁCORA CALIDAD DE AGUA '!BH411</f>
        <v>0</v>
      </c>
      <c r="I1073" s="78">
        <f>'BITÁCORA CALIDAD DE AGUA '!BK411</f>
        <v>0</v>
      </c>
      <c r="J1073" s="78">
        <f>'BITÁCORA CALIDAD DE AGUA '!BN411</f>
        <v>0</v>
      </c>
      <c r="K1073" s="78">
        <f>'BITÁCORA CALIDAD DE AGUA '!BQ411</f>
        <v>0</v>
      </c>
      <c r="L1073" s="78">
        <f>'BITÁCORA CALIDAD DE AGUA '!BT411</f>
        <v>0</v>
      </c>
      <c r="M1073" s="78">
        <f>'BITÁCORA CALIDAD DE AGUA '!BW411</f>
        <v>0</v>
      </c>
      <c r="N1073" s="78">
        <f>'BITÁCORA CALIDAD DE AGUA '!BZ411</f>
        <v>0</v>
      </c>
      <c r="O1073" s="78">
        <f>'BITÁCORA CALIDAD DE AGUA '!CC411</f>
        <v>0</v>
      </c>
      <c r="P1073" s="76">
        <f>'BITÁCORA CALIDAD DE AGUA '!CF411</f>
        <v>0</v>
      </c>
      <c r="Q1073" s="76">
        <f>'BITÁCORA CALIDAD DE AGUA '!CI411</f>
        <v>0</v>
      </c>
      <c r="R1073" s="76">
        <f>'BITÁCORA CALIDAD DE AGUA '!CL411</f>
        <v>0</v>
      </c>
      <c r="S1073" s="76">
        <f>'BITÁCORA CALIDAD DE AGUA '!CO411</f>
        <v>0</v>
      </c>
      <c r="T1073" s="127"/>
      <c r="U1073" s="127"/>
      <c r="V1073" s="127"/>
      <c r="W1073" s="76">
        <f>INDEX('Tabla datos 1'!E1073:V1073,MATCH(DASHBOARD!$B$96,'Tabla datos 1'!$E$1:$V$1,0))</f>
        <v>0</v>
      </c>
      <c r="X1073" s="76">
        <f>INDEX('Tabla datos 1'!E1073:V1073,MATCH(DASHBOARD!$B$275,'Tabla datos 1'!$E$1:$V$1,0))</f>
        <v>0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79" customFormat="1" ht="12.2" customHeight="1" x14ac:dyDescent="0.25">
      <c r="A1074" s="79">
        <v>1073</v>
      </c>
      <c r="B1074" s="80">
        <f>+B1073</f>
        <v>46191</v>
      </c>
      <c r="C1074" s="81" t="s">
        <v>8</v>
      </c>
      <c r="D1074" s="82">
        <v>1</v>
      </c>
      <c r="E1074" s="83">
        <f>'BITÁCORA CALIDAD DE AGUA '!AY412</f>
        <v>0</v>
      </c>
      <c r="F1074" s="83">
        <f>'BITÁCORA CALIDAD DE AGUA '!BB412</f>
        <v>0</v>
      </c>
      <c r="G1074" s="83">
        <f>'BITÁCORA CALIDAD DE AGUA '!BE412</f>
        <v>0</v>
      </c>
      <c r="H1074" s="83">
        <f>'BITÁCORA CALIDAD DE AGUA '!BH412</f>
        <v>0</v>
      </c>
      <c r="I1074" s="83">
        <f>'BITÁCORA CALIDAD DE AGUA '!BK412</f>
        <v>0</v>
      </c>
      <c r="J1074" s="83">
        <f>'BITÁCORA CALIDAD DE AGUA '!BN412</f>
        <v>0</v>
      </c>
      <c r="K1074" s="83">
        <f>'BITÁCORA CALIDAD DE AGUA '!BQ412</f>
        <v>0</v>
      </c>
      <c r="L1074" s="83">
        <f>'BITÁCORA CALIDAD DE AGUA '!BT412</f>
        <v>0</v>
      </c>
      <c r="M1074" s="83">
        <f>'BITÁCORA CALIDAD DE AGUA '!BW412</f>
        <v>0</v>
      </c>
      <c r="N1074" s="83">
        <f>'BITÁCORA CALIDAD DE AGUA '!BZ412</f>
        <v>0</v>
      </c>
      <c r="O1074" s="83">
        <f>'BITÁCORA CALIDAD DE AGUA '!CC412</f>
        <v>0</v>
      </c>
      <c r="P1074" s="84">
        <f>'BITÁCORA CALIDAD DE AGUA '!CF412</f>
        <v>0</v>
      </c>
      <c r="Q1074" s="84">
        <f>'BITÁCORA CALIDAD DE AGUA '!CI412</f>
        <v>0</v>
      </c>
      <c r="R1074" s="84">
        <f>'BITÁCORA CALIDAD DE AGUA '!CL412</f>
        <v>0</v>
      </c>
      <c r="S1074" s="84">
        <f>'BITÁCORA CALIDAD DE AGUA '!CO412</f>
        <v>0</v>
      </c>
      <c r="T1074" s="128"/>
      <c r="U1074" s="128"/>
      <c r="V1074" s="128"/>
      <c r="W1074" s="84">
        <f>INDEX('Tabla datos 1'!E1074:V1074,MATCH(DASHBOARD!$B$96,'Tabla datos 1'!$E$1:$V$1,0))</f>
        <v>0</v>
      </c>
      <c r="X1074" s="84">
        <f>INDEX('Tabla datos 1'!E1074:V1074,MATCH(DASHBOARD!$B$275,'Tabla datos 1'!$E$1:$V$1,0))</f>
        <v>0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79" customFormat="1" ht="12.2" customHeight="1" x14ac:dyDescent="0.25">
      <c r="A1075" s="79">
        <v>1074</v>
      </c>
      <c r="B1075" s="80">
        <f t="shared" ref="B1075:B1135" si="17">+B1074</f>
        <v>46191</v>
      </c>
      <c r="C1075" s="85" t="s">
        <v>126</v>
      </c>
      <c r="D1075" s="82">
        <v>1</v>
      </c>
      <c r="E1075" s="86">
        <f>'BITÁCORA CALIDAD DE AGUA '!AY413</f>
        <v>0</v>
      </c>
      <c r="F1075" s="86">
        <f>'BITÁCORA CALIDAD DE AGUA '!BB413</f>
        <v>0</v>
      </c>
      <c r="G1075" s="86">
        <f>'BITÁCORA CALIDAD DE AGUA '!BE413</f>
        <v>0</v>
      </c>
      <c r="H1075" s="86">
        <f>'BITÁCORA CALIDAD DE AGUA '!BH413</f>
        <v>0</v>
      </c>
      <c r="I1075" s="86">
        <f>'BITÁCORA CALIDAD DE AGUA '!BK413</f>
        <v>0</v>
      </c>
      <c r="J1075" s="86">
        <f>'BITÁCORA CALIDAD DE AGUA '!BN413</f>
        <v>0</v>
      </c>
      <c r="K1075" s="86">
        <f>'BITÁCORA CALIDAD DE AGUA '!BQ413</f>
        <v>0</v>
      </c>
      <c r="L1075" s="86">
        <f>'BITÁCORA CALIDAD DE AGUA '!BT413</f>
        <v>0</v>
      </c>
      <c r="M1075" s="86">
        <f>'BITÁCORA CALIDAD DE AGUA '!BW413</f>
        <v>0</v>
      </c>
      <c r="N1075" s="86">
        <f>'BITÁCORA CALIDAD DE AGUA '!BZ413</f>
        <v>0</v>
      </c>
      <c r="O1075" s="86">
        <f>'BITÁCORA CALIDAD DE AGUA '!CC413</f>
        <v>0</v>
      </c>
      <c r="P1075" s="85">
        <f>'BITÁCORA CALIDAD DE AGUA '!CF413</f>
        <v>0</v>
      </c>
      <c r="Q1075" s="85">
        <f>'BITÁCORA CALIDAD DE AGUA '!CI413</f>
        <v>0</v>
      </c>
      <c r="R1075" s="85">
        <f>'BITÁCORA CALIDAD DE AGUA '!CL413</f>
        <v>0</v>
      </c>
      <c r="S1075" s="85">
        <f>'BITÁCORA CALIDAD DE AGUA '!CO413</f>
        <v>0</v>
      </c>
      <c r="T1075" s="129"/>
      <c r="U1075" s="129"/>
      <c r="V1075" s="129"/>
      <c r="W1075" s="85">
        <f>INDEX('Tabla datos 1'!E1075:V1075,MATCH(DASHBOARD!$B$96,'Tabla datos 1'!$E$1:$V$1,0))</f>
        <v>0</v>
      </c>
      <c r="X1075" s="85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79" customFormat="1" ht="12.2" customHeight="1" x14ac:dyDescent="0.25">
      <c r="A1076" s="79">
        <v>1075</v>
      </c>
      <c r="B1076" s="80">
        <f t="shared" si="17"/>
        <v>46191</v>
      </c>
      <c r="C1076" s="85" t="s">
        <v>127</v>
      </c>
      <c r="D1076" s="82">
        <v>1</v>
      </c>
      <c r="E1076" s="87">
        <f>'BITÁCORA CALIDAD DE AGUA '!AY414</f>
        <v>0</v>
      </c>
      <c r="F1076" s="87">
        <f>'BITÁCORA CALIDAD DE AGUA '!BB414</f>
        <v>0</v>
      </c>
      <c r="G1076" s="87">
        <f>'BITÁCORA CALIDAD DE AGUA '!BE414</f>
        <v>0</v>
      </c>
      <c r="H1076" s="87">
        <f>'BITÁCORA CALIDAD DE AGUA '!BH414</f>
        <v>0</v>
      </c>
      <c r="I1076" s="87">
        <f>'BITÁCORA CALIDAD DE AGUA '!BK414</f>
        <v>0</v>
      </c>
      <c r="J1076" s="87">
        <f>'BITÁCORA CALIDAD DE AGUA '!BN414</f>
        <v>0</v>
      </c>
      <c r="K1076" s="87">
        <f>'BITÁCORA CALIDAD DE AGUA '!BQ414</f>
        <v>0</v>
      </c>
      <c r="L1076" s="87">
        <f>'BITÁCORA CALIDAD DE AGUA '!BT414</f>
        <v>0</v>
      </c>
      <c r="M1076" s="87">
        <f>'BITÁCORA CALIDAD DE AGUA '!BW414</f>
        <v>0</v>
      </c>
      <c r="N1076" s="87">
        <f>'BITÁCORA CALIDAD DE AGUA '!BZ414</f>
        <v>0</v>
      </c>
      <c r="O1076" s="87">
        <f>'BITÁCORA CALIDAD DE AGUA '!CC414</f>
        <v>0</v>
      </c>
      <c r="P1076" s="81">
        <f>'BITÁCORA CALIDAD DE AGUA '!CF414</f>
        <v>0</v>
      </c>
      <c r="Q1076" s="81">
        <f>'BITÁCORA CALIDAD DE AGUA '!CI414</f>
        <v>0</v>
      </c>
      <c r="R1076" s="81">
        <f>'BITÁCORA CALIDAD DE AGUA '!CL414</f>
        <v>0</v>
      </c>
      <c r="S1076" s="81">
        <f>'BITÁCORA CALIDAD DE AGUA '!CO414</f>
        <v>0</v>
      </c>
      <c r="T1076" s="130"/>
      <c r="U1076" s="130"/>
      <c r="V1076" s="130"/>
      <c r="W1076" s="81">
        <f>INDEX('Tabla datos 1'!E1076:V1076,MATCH(DASHBOARD!$B$96,'Tabla datos 1'!$E$1:$V$1,0))</f>
        <v>0</v>
      </c>
      <c r="X1076" s="81">
        <f>INDEX('Tabla datos 1'!E1076:V1076,MATCH(DASHBOARD!$B$275,'Tabla datos 1'!$E$1:$V$1,0))</f>
        <v>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79" customFormat="1" ht="12.2" customHeight="1" x14ac:dyDescent="0.25">
      <c r="A1077" s="79">
        <v>1076</v>
      </c>
      <c r="B1077" s="80">
        <f t="shared" si="17"/>
        <v>46191</v>
      </c>
      <c r="C1077" s="85" t="s">
        <v>128</v>
      </c>
      <c r="D1077" s="82">
        <v>1</v>
      </c>
      <c r="E1077" s="87">
        <f>'BITÁCORA CALIDAD DE AGUA '!AY415</f>
        <v>0</v>
      </c>
      <c r="F1077" s="87">
        <f>'BITÁCORA CALIDAD DE AGUA '!BB415</f>
        <v>0</v>
      </c>
      <c r="G1077" s="87">
        <f>'BITÁCORA CALIDAD DE AGUA '!BE415</f>
        <v>0</v>
      </c>
      <c r="H1077" s="87">
        <f>'BITÁCORA CALIDAD DE AGUA '!BH415</f>
        <v>0</v>
      </c>
      <c r="I1077" s="87">
        <f>'BITÁCORA CALIDAD DE AGUA '!BK415</f>
        <v>0</v>
      </c>
      <c r="J1077" s="87">
        <f>'BITÁCORA CALIDAD DE AGUA '!BN415</f>
        <v>0</v>
      </c>
      <c r="K1077" s="87">
        <f>'BITÁCORA CALIDAD DE AGUA '!BQ415</f>
        <v>0</v>
      </c>
      <c r="L1077" s="87">
        <f>'BITÁCORA CALIDAD DE AGUA '!BT415</f>
        <v>0</v>
      </c>
      <c r="M1077" s="87">
        <f>'BITÁCORA CALIDAD DE AGUA '!BW415</f>
        <v>0</v>
      </c>
      <c r="N1077" s="87">
        <f>'BITÁCORA CALIDAD DE AGUA '!BZ415</f>
        <v>0</v>
      </c>
      <c r="O1077" s="87">
        <f>'BITÁCORA CALIDAD DE AGUA '!CC415</f>
        <v>0</v>
      </c>
      <c r="P1077" s="81">
        <f>'BITÁCORA CALIDAD DE AGUA '!CF415</f>
        <v>0</v>
      </c>
      <c r="Q1077" s="81">
        <f>'BITÁCORA CALIDAD DE AGUA '!CI415</f>
        <v>0</v>
      </c>
      <c r="R1077" s="81">
        <f>'BITÁCORA CALIDAD DE AGUA '!CL415</f>
        <v>0</v>
      </c>
      <c r="S1077" s="81">
        <f>'BITÁCORA CALIDAD DE AGUA '!CO415</f>
        <v>0</v>
      </c>
      <c r="T1077" s="130"/>
      <c r="U1077" s="130"/>
      <c r="V1077" s="130"/>
      <c r="W1077" s="81">
        <f>INDEX('Tabla datos 1'!E1077:V1077,MATCH(DASHBOARD!$B$96,'Tabla datos 1'!$E$1:$V$1,0))</f>
        <v>0</v>
      </c>
      <c r="X1077" s="81">
        <f>INDEX('Tabla datos 1'!E1077:V1077,MATCH(DASHBOARD!$B$275,'Tabla datos 1'!$E$1:$V$1,0))</f>
        <v>0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79" customFormat="1" ht="12.2" customHeight="1" x14ac:dyDescent="0.25">
      <c r="A1078" s="79">
        <v>1077</v>
      </c>
      <c r="B1078" s="80">
        <f t="shared" si="17"/>
        <v>46191</v>
      </c>
      <c r="C1078" s="85" t="s">
        <v>129</v>
      </c>
      <c r="D1078" s="82">
        <v>1</v>
      </c>
      <c r="E1078" s="87">
        <f>'BITÁCORA CALIDAD DE AGUA '!AY416</f>
        <v>0</v>
      </c>
      <c r="F1078" s="87">
        <f>'BITÁCORA CALIDAD DE AGUA '!BB416</f>
        <v>0</v>
      </c>
      <c r="G1078" s="87">
        <f>'BITÁCORA CALIDAD DE AGUA '!BE416</f>
        <v>0</v>
      </c>
      <c r="H1078" s="87">
        <f>'BITÁCORA CALIDAD DE AGUA '!BH416</f>
        <v>0</v>
      </c>
      <c r="I1078" s="87">
        <f>'BITÁCORA CALIDAD DE AGUA '!BK416</f>
        <v>0</v>
      </c>
      <c r="J1078" s="87">
        <f>'BITÁCORA CALIDAD DE AGUA '!BN416</f>
        <v>0</v>
      </c>
      <c r="K1078" s="87">
        <f>'BITÁCORA CALIDAD DE AGUA '!BQ416</f>
        <v>0</v>
      </c>
      <c r="L1078" s="87">
        <f>'BITÁCORA CALIDAD DE AGUA '!BT416</f>
        <v>0</v>
      </c>
      <c r="M1078" s="87">
        <f>'BITÁCORA CALIDAD DE AGUA '!BW416</f>
        <v>0</v>
      </c>
      <c r="N1078" s="87">
        <f>'BITÁCORA CALIDAD DE AGUA '!BZ416</f>
        <v>0</v>
      </c>
      <c r="O1078" s="87">
        <f>'BITÁCORA CALIDAD DE AGUA '!CC416</f>
        <v>0</v>
      </c>
      <c r="P1078" s="81">
        <f>'BITÁCORA CALIDAD DE AGUA '!CF416</f>
        <v>0</v>
      </c>
      <c r="Q1078" s="81">
        <f>'BITÁCORA CALIDAD DE AGUA '!CI416</f>
        <v>0</v>
      </c>
      <c r="R1078" s="81">
        <f>'BITÁCORA CALIDAD DE AGUA '!CL416</f>
        <v>0</v>
      </c>
      <c r="S1078" s="81">
        <f>'BITÁCORA CALIDAD DE AGUA '!CO416</f>
        <v>0</v>
      </c>
      <c r="T1078" s="130"/>
      <c r="U1078" s="130"/>
      <c r="V1078" s="130"/>
      <c r="W1078" s="81">
        <f>INDEX('Tabla datos 1'!E1078:V1078,MATCH(DASHBOARD!$B$96,'Tabla datos 1'!$E$1:$V$1,0))</f>
        <v>0</v>
      </c>
      <c r="X1078" s="81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79" customFormat="1" ht="12.2" customHeight="1" x14ac:dyDescent="0.25">
      <c r="A1079" s="79">
        <v>1078</v>
      </c>
      <c r="B1079" s="80">
        <f t="shared" si="17"/>
        <v>46191</v>
      </c>
      <c r="C1079" s="85" t="s">
        <v>130</v>
      </c>
      <c r="D1079" s="82">
        <v>1</v>
      </c>
      <c r="E1079" s="87">
        <f>'BITÁCORA CALIDAD DE AGUA '!AY417</f>
        <v>0</v>
      </c>
      <c r="F1079" s="87">
        <f>'BITÁCORA CALIDAD DE AGUA '!BB417</f>
        <v>0</v>
      </c>
      <c r="G1079" s="87">
        <f>'BITÁCORA CALIDAD DE AGUA '!BE417</f>
        <v>0</v>
      </c>
      <c r="H1079" s="87">
        <f>'BITÁCORA CALIDAD DE AGUA '!BH417</f>
        <v>0</v>
      </c>
      <c r="I1079" s="87">
        <f>'BITÁCORA CALIDAD DE AGUA '!BK417</f>
        <v>0</v>
      </c>
      <c r="J1079" s="87">
        <f>'BITÁCORA CALIDAD DE AGUA '!BN417</f>
        <v>0</v>
      </c>
      <c r="K1079" s="87">
        <f>'BITÁCORA CALIDAD DE AGUA '!BQ417</f>
        <v>0</v>
      </c>
      <c r="L1079" s="87">
        <f>'BITÁCORA CALIDAD DE AGUA '!BT417</f>
        <v>0</v>
      </c>
      <c r="M1079" s="87">
        <f>'BITÁCORA CALIDAD DE AGUA '!BW417</f>
        <v>0</v>
      </c>
      <c r="N1079" s="87">
        <f>'BITÁCORA CALIDAD DE AGUA '!BZ417</f>
        <v>0</v>
      </c>
      <c r="O1079" s="87">
        <f>'BITÁCORA CALIDAD DE AGUA '!CC417</f>
        <v>0</v>
      </c>
      <c r="P1079" s="81">
        <f>'BITÁCORA CALIDAD DE AGUA '!CF417</f>
        <v>0</v>
      </c>
      <c r="Q1079" s="81">
        <f>'BITÁCORA CALIDAD DE AGUA '!CI417</f>
        <v>0</v>
      </c>
      <c r="R1079" s="81">
        <f>'BITÁCORA CALIDAD DE AGUA '!CL417</f>
        <v>0</v>
      </c>
      <c r="S1079" s="81">
        <f>'BITÁCORA CALIDAD DE AGUA '!CO417</f>
        <v>0</v>
      </c>
      <c r="T1079" s="130"/>
      <c r="U1079" s="130"/>
      <c r="V1079" s="130"/>
      <c r="W1079" s="81">
        <f>INDEX('Tabla datos 1'!E1079:V1079,MATCH(DASHBOARD!$B$96,'Tabla datos 1'!$E$1:$V$1,0))</f>
        <v>0</v>
      </c>
      <c r="X1079" s="81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79" customFormat="1" ht="12.2" customHeight="1" x14ac:dyDescent="0.25">
      <c r="A1080" s="79">
        <v>1079</v>
      </c>
      <c r="B1080" s="80">
        <f t="shared" si="17"/>
        <v>46191</v>
      </c>
      <c r="C1080" s="85" t="s">
        <v>131</v>
      </c>
      <c r="D1080" s="82">
        <v>1</v>
      </c>
      <c r="E1080" s="87">
        <f>'BITÁCORA CALIDAD DE AGUA '!AY418</f>
        <v>0</v>
      </c>
      <c r="F1080" s="87">
        <f>'BITÁCORA CALIDAD DE AGUA '!BB418</f>
        <v>0</v>
      </c>
      <c r="G1080" s="87">
        <f>'BITÁCORA CALIDAD DE AGUA '!BE418</f>
        <v>0</v>
      </c>
      <c r="H1080" s="87">
        <f>'BITÁCORA CALIDAD DE AGUA '!BH418</f>
        <v>0</v>
      </c>
      <c r="I1080" s="87">
        <f>'BITÁCORA CALIDAD DE AGUA '!BK418</f>
        <v>0</v>
      </c>
      <c r="J1080" s="87">
        <f>'BITÁCORA CALIDAD DE AGUA '!BN418</f>
        <v>0</v>
      </c>
      <c r="K1080" s="87">
        <f>'BITÁCORA CALIDAD DE AGUA '!BQ418</f>
        <v>0</v>
      </c>
      <c r="L1080" s="87">
        <f>'BITÁCORA CALIDAD DE AGUA '!BT418</f>
        <v>0</v>
      </c>
      <c r="M1080" s="87">
        <f>'BITÁCORA CALIDAD DE AGUA '!BW418</f>
        <v>0</v>
      </c>
      <c r="N1080" s="87">
        <f>'BITÁCORA CALIDAD DE AGUA '!BZ418</f>
        <v>0</v>
      </c>
      <c r="O1080" s="87">
        <f>'BITÁCORA CALIDAD DE AGUA '!CC418</f>
        <v>0</v>
      </c>
      <c r="P1080" s="81">
        <f>'BITÁCORA CALIDAD DE AGUA '!CF418</f>
        <v>0</v>
      </c>
      <c r="Q1080" s="81">
        <f>'BITÁCORA CALIDAD DE AGUA '!CI418</f>
        <v>0</v>
      </c>
      <c r="R1080" s="81">
        <f>'BITÁCORA CALIDAD DE AGUA '!CL418</f>
        <v>0</v>
      </c>
      <c r="S1080" s="81">
        <f>'BITÁCORA CALIDAD DE AGUA '!CO418</f>
        <v>0</v>
      </c>
      <c r="T1080" s="130"/>
      <c r="U1080" s="130"/>
      <c r="V1080" s="130"/>
      <c r="W1080" s="81">
        <f>INDEX('Tabla datos 1'!E1080:V1080,MATCH(DASHBOARD!$B$96,'Tabla datos 1'!$E$1:$V$1,0))</f>
        <v>0</v>
      </c>
      <c r="X1080" s="81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79" customFormat="1" ht="12.2" customHeight="1" x14ac:dyDescent="0.25">
      <c r="A1081" s="79">
        <v>1080</v>
      </c>
      <c r="B1081" s="80">
        <f t="shared" si="17"/>
        <v>46191</v>
      </c>
      <c r="C1081" s="85" t="s">
        <v>132</v>
      </c>
      <c r="D1081" s="82">
        <v>1</v>
      </c>
      <c r="E1081" s="87">
        <f>'BITÁCORA CALIDAD DE AGUA '!AY419</f>
        <v>0</v>
      </c>
      <c r="F1081" s="87">
        <f>'BITÁCORA CALIDAD DE AGUA '!BB419</f>
        <v>0</v>
      </c>
      <c r="G1081" s="87">
        <f>'BITÁCORA CALIDAD DE AGUA '!BE419</f>
        <v>0</v>
      </c>
      <c r="H1081" s="87">
        <f>'BITÁCORA CALIDAD DE AGUA '!BH419</f>
        <v>0</v>
      </c>
      <c r="I1081" s="87">
        <f>'BITÁCORA CALIDAD DE AGUA '!BK419</f>
        <v>0</v>
      </c>
      <c r="J1081" s="87">
        <f>'BITÁCORA CALIDAD DE AGUA '!BN419</f>
        <v>0</v>
      </c>
      <c r="K1081" s="87">
        <f>'BITÁCORA CALIDAD DE AGUA '!BQ419</f>
        <v>0</v>
      </c>
      <c r="L1081" s="87">
        <f>'BITÁCORA CALIDAD DE AGUA '!BT419</f>
        <v>0</v>
      </c>
      <c r="M1081" s="87">
        <f>'BITÁCORA CALIDAD DE AGUA '!BW419</f>
        <v>0</v>
      </c>
      <c r="N1081" s="87">
        <f>'BITÁCORA CALIDAD DE AGUA '!BZ419</f>
        <v>0</v>
      </c>
      <c r="O1081" s="87">
        <f>'BITÁCORA CALIDAD DE AGUA '!CC419</f>
        <v>0</v>
      </c>
      <c r="P1081" s="81">
        <f>'BITÁCORA CALIDAD DE AGUA '!CF419</f>
        <v>0</v>
      </c>
      <c r="Q1081" s="81">
        <f>'BITÁCORA CALIDAD DE AGUA '!CI419</f>
        <v>0</v>
      </c>
      <c r="R1081" s="81">
        <f>'BITÁCORA CALIDAD DE AGUA '!CL419</f>
        <v>0</v>
      </c>
      <c r="S1081" s="81">
        <f>'BITÁCORA CALIDAD DE AGUA '!CO419</f>
        <v>0</v>
      </c>
      <c r="T1081" s="130"/>
      <c r="U1081" s="130"/>
      <c r="V1081" s="130"/>
      <c r="W1081" s="81">
        <f>INDEX('Tabla datos 1'!E1081:V1081,MATCH(DASHBOARD!$B$96,'Tabla datos 1'!$E$1:$V$1,0))</f>
        <v>0</v>
      </c>
      <c r="X1081" s="81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79" customFormat="1" ht="12.2" customHeight="1" x14ac:dyDescent="0.25">
      <c r="A1082" s="79">
        <v>1081</v>
      </c>
      <c r="B1082" s="80">
        <f t="shared" si="17"/>
        <v>46191</v>
      </c>
      <c r="C1082" s="85" t="s">
        <v>133</v>
      </c>
      <c r="D1082" s="82">
        <v>1</v>
      </c>
      <c r="E1082" s="87">
        <f>'BITÁCORA CALIDAD DE AGUA '!AY420</f>
        <v>0</v>
      </c>
      <c r="F1082" s="87">
        <f>'BITÁCORA CALIDAD DE AGUA '!BB420</f>
        <v>0</v>
      </c>
      <c r="G1082" s="87">
        <f>'BITÁCORA CALIDAD DE AGUA '!BE420</f>
        <v>0</v>
      </c>
      <c r="H1082" s="87">
        <f>'BITÁCORA CALIDAD DE AGUA '!BH420</f>
        <v>0</v>
      </c>
      <c r="I1082" s="87">
        <f>'BITÁCORA CALIDAD DE AGUA '!BK420</f>
        <v>0</v>
      </c>
      <c r="J1082" s="87">
        <f>'BITÁCORA CALIDAD DE AGUA '!BN420</f>
        <v>0</v>
      </c>
      <c r="K1082" s="87">
        <f>'BITÁCORA CALIDAD DE AGUA '!BQ420</f>
        <v>0</v>
      </c>
      <c r="L1082" s="87">
        <f>'BITÁCORA CALIDAD DE AGUA '!BT420</f>
        <v>0</v>
      </c>
      <c r="M1082" s="87">
        <f>'BITÁCORA CALIDAD DE AGUA '!BW420</f>
        <v>0</v>
      </c>
      <c r="N1082" s="87">
        <f>'BITÁCORA CALIDAD DE AGUA '!BZ420</f>
        <v>0</v>
      </c>
      <c r="O1082" s="87">
        <f>'BITÁCORA CALIDAD DE AGUA '!CC420</f>
        <v>0</v>
      </c>
      <c r="P1082" s="81">
        <f>'BITÁCORA CALIDAD DE AGUA '!CF420</f>
        <v>0</v>
      </c>
      <c r="Q1082" s="81">
        <f>'BITÁCORA CALIDAD DE AGUA '!CI420</f>
        <v>0</v>
      </c>
      <c r="R1082" s="81">
        <f>'BITÁCORA CALIDAD DE AGUA '!CL420</f>
        <v>0</v>
      </c>
      <c r="S1082" s="81">
        <f>'BITÁCORA CALIDAD DE AGUA '!CO420</f>
        <v>0</v>
      </c>
      <c r="T1082" s="130"/>
      <c r="U1082" s="130"/>
      <c r="V1082" s="130"/>
      <c r="W1082" s="81">
        <f>INDEX('Tabla datos 1'!E1082:V1082,MATCH(DASHBOARD!$B$96,'Tabla datos 1'!$E$1:$V$1,0))</f>
        <v>0</v>
      </c>
      <c r="X1082" s="81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79" customFormat="1" ht="12.2" customHeight="1" x14ac:dyDescent="0.25">
      <c r="A1083" s="79">
        <v>1082</v>
      </c>
      <c r="B1083" s="80">
        <f t="shared" si="17"/>
        <v>46191</v>
      </c>
      <c r="C1083" s="85" t="s">
        <v>134</v>
      </c>
      <c r="D1083" s="82">
        <v>1</v>
      </c>
      <c r="E1083" s="87">
        <f>'BITÁCORA CALIDAD DE AGUA '!AY421</f>
        <v>0</v>
      </c>
      <c r="F1083" s="87">
        <f>'BITÁCORA CALIDAD DE AGUA '!BB421</f>
        <v>0</v>
      </c>
      <c r="G1083" s="87">
        <f>'BITÁCORA CALIDAD DE AGUA '!BE421</f>
        <v>0</v>
      </c>
      <c r="H1083" s="87">
        <f>'BITÁCORA CALIDAD DE AGUA '!BH421</f>
        <v>0</v>
      </c>
      <c r="I1083" s="87">
        <f>'BITÁCORA CALIDAD DE AGUA '!BK421</f>
        <v>0</v>
      </c>
      <c r="J1083" s="87">
        <f>'BITÁCORA CALIDAD DE AGUA '!BN421</f>
        <v>0</v>
      </c>
      <c r="K1083" s="87">
        <f>'BITÁCORA CALIDAD DE AGUA '!BQ421</f>
        <v>0</v>
      </c>
      <c r="L1083" s="87">
        <f>'BITÁCORA CALIDAD DE AGUA '!BT421</f>
        <v>0</v>
      </c>
      <c r="M1083" s="87">
        <f>'BITÁCORA CALIDAD DE AGUA '!BW421</f>
        <v>0</v>
      </c>
      <c r="N1083" s="87">
        <f>'BITÁCORA CALIDAD DE AGUA '!BZ421</f>
        <v>0</v>
      </c>
      <c r="O1083" s="87">
        <f>'BITÁCORA CALIDAD DE AGUA '!CC421</f>
        <v>0</v>
      </c>
      <c r="P1083" s="81">
        <f>'BITÁCORA CALIDAD DE AGUA '!CF421</f>
        <v>0</v>
      </c>
      <c r="Q1083" s="81">
        <f>'BITÁCORA CALIDAD DE AGUA '!CI421</f>
        <v>0</v>
      </c>
      <c r="R1083" s="81">
        <f>'BITÁCORA CALIDAD DE AGUA '!CL421</f>
        <v>0</v>
      </c>
      <c r="S1083" s="81">
        <f>'BITÁCORA CALIDAD DE AGUA '!CO421</f>
        <v>0</v>
      </c>
      <c r="T1083" s="130"/>
      <c r="U1083" s="130"/>
      <c r="V1083" s="130"/>
      <c r="W1083" s="81">
        <f>INDEX('Tabla datos 1'!E1083:V1083,MATCH(DASHBOARD!$B$96,'Tabla datos 1'!$E$1:$V$1,0))</f>
        <v>0</v>
      </c>
      <c r="X1083" s="81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79" customFormat="1" ht="12.2" customHeight="1" x14ac:dyDescent="0.25">
      <c r="A1084" s="79">
        <v>1083</v>
      </c>
      <c r="B1084" s="80">
        <f t="shared" si="17"/>
        <v>46191</v>
      </c>
      <c r="C1084" s="85" t="s">
        <v>135</v>
      </c>
      <c r="D1084" s="82">
        <v>1</v>
      </c>
      <c r="E1084" s="87">
        <f>'BITÁCORA CALIDAD DE AGUA '!AY422</f>
        <v>0</v>
      </c>
      <c r="F1084" s="87">
        <f>'BITÁCORA CALIDAD DE AGUA '!BB422</f>
        <v>0</v>
      </c>
      <c r="G1084" s="87">
        <f>'BITÁCORA CALIDAD DE AGUA '!BE422</f>
        <v>0</v>
      </c>
      <c r="H1084" s="87">
        <f>'BITÁCORA CALIDAD DE AGUA '!BH422</f>
        <v>0</v>
      </c>
      <c r="I1084" s="87">
        <f>'BITÁCORA CALIDAD DE AGUA '!BK422</f>
        <v>0</v>
      </c>
      <c r="J1084" s="87">
        <f>'BITÁCORA CALIDAD DE AGUA '!BN422</f>
        <v>0</v>
      </c>
      <c r="K1084" s="87">
        <f>'BITÁCORA CALIDAD DE AGUA '!BQ422</f>
        <v>0</v>
      </c>
      <c r="L1084" s="87">
        <f>'BITÁCORA CALIDAD DE AGUA '!BT422</f>
        <v>0</v>
      </c>
      <c r="M1084" s="87">
        <f>'BITÁCORA CALIDAD DE AGUA '!BW422</f>
        <v>0</v>
      </c>
      <c r="N1084" s="87">
        <f>'BITÁCORA CALIDAD DE AGUA '!BZ422</f>
        <v>0</v>
      </c>
      <c r="O1084" s="87">
        <f>'BITÁCORA CALIDAD DE AGUA '!CC422</f>
        <v>0</v>
      </c>
      <c r="P1084" s="81">
        <f>'BITÁCORA CALIDAD DE AGUA '!CF422</f>
        <v>0</v>
      </c>
      <c r="Q1084" s="81">
        <f>'BITÁCORA CALIDAD DE AGUA '!CI422</f>
        <v>0</v>
      </c>
      <c r="R1084" s="81">
        <f>'BITÁCORA CALIDAD DE AGUA '!CL422</f>
        <v>0</v>
      </c>
      <c r="S1084" s="81">
        <f>'BITÁCORA CALIDAD DE AGUA '!CO422</f>
        <v>0</v>
      </c>
      <c r="T1084" s="130"/>
      <c r="U1084" s="130"/>
      <c r="V1084" s="130"/>
      <c r="W1084" s="81">
        <f>INDEX('Tabla datos 1'!E1084:V1084,MATCH(DASHBOARD!$B$96,'Tabla datos 1'!$E$1:$V$1,0))</f>
        <v>0</v>
      </c>
      <c r="X1084" s="81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79" customFormat="1" ht="12.2" customHeight="1" x14ac:dyDescent="0.25">
      <c r="A1085" s="79">
        <v>1084</v>
      </c>
      <c r="B1085" s="80">
        <f t="shared" si="17"/>
        <v>46191</v>
      </c>
      <c r="C1085" s="85" t="s">
        <v>136</v>
      </c>
      <c r="D1085" s="82">
        <v>1</v>
      </c>
      <c r="E1085" s="87">
        <f>'BITÁCORA CALIDAD DE AGUA '!AY423</f>
        <v>0</v>
      </c>
      <c r="F1085" s="87">
        <f>'BITÁCORA CALIDAD DE AGUA '!BB423</f>
        <v>0</v>
      </c>
      <c r="G1085" s="87">
        <f>'BITÁCORA CALIDAD DE AGUA '!BE423</f>
        <v>0</v>
      </c>
      <c r="H1085" s="87">
        <f>'BITÁCORA CALIDAD DE AGUA '!BH423</f>
        <v>0</v>
      </c>
      <c r="I1085" s="87">
        <f>'BITÁCORA CALIDAD DE AGUA '!BK423</f>
        <v>0</v>
      </c>
      <c r="J1085" s="87">
        <f>'BITÁCORA CALIDAD DE AGUA '!BN423</f>
        <v>0</v>
      </c>
      <c r="K1085" s="87">
        <f>'BITÁCORA CALIDAD DE AGUA '!BQ423</f>
        <v>0</v>
      </c>
      <c r="L1085" s="87">
        <f>'BITÁCORA CALIDAD DE AGUA '!BT423</f>
        <v>0</v>
      </c>
      <c r="M1085" s="87">
        <f>'BITÁCORA CALIDAD DE AGUA '!BW423</f>
        <v>0</v>
      </c>
      <c r="N1085" s="87">
        <f>'BITÁCORA CALIDAD DE AGUA '!BZ423</f>
        <v>0</v>
      </c>
      <c r="O1085" s="87">
        <f>'BITÁCORA CALIDAD DE AGUA '!CC423</f>
        <v>0</v>
      </c>
      <c r="P1085" s="81">
        <f>'BITÁCORA CALIDAD DE AGUA '!CF423</f>
        <v>0</v>
      </c>
      <c r="Q1085" s="81">
        <f>'BITÁCORA CALIDAD DE AGUA '!CI423</f>
        <v>0</v>
      </c>
      <c r="R1085" s="81">
        <f>'BITÁCORA CALIDAD DE AGUA '!CL423</f>
        <v>0</v>
      </c>
      <c r="S1085" s="81">
        <f>'BITÁCORA CALIDAD DE AGUA '!CO423</f>
        <v>0</v>
      </c>
      <c r="T1085" s="130"/>
      <c r="U1085" s="130"/>
      <c r="V1085" s="130"/>
      <c r="W1085" s="81">
        <f>INDEX('Tabla datos 1'!E1085:V1085,MATCH(DASHBOARD!$B$96,'Tabla datos 1'!$E$1:$V$1,0))</f>
        <v>0</v>
      </c>
      <c r="X1085" s="81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79" customFormat="1" ht="12.2" customHeight="1" x14ac:dyDescent="0.25">
      <c r="A1086" s="79">
        <v>1085</v>
      </c>
      <c r="B1086" s="80">
        <f t="shared" si="17"/>
        <v>46191</v>
      </c>
      <c r="C1086" s="85" t="s">
        <v>137</v>
      </c>
      <c r="D1086" s="82">
        <v>1</v>
      </c>
      <c r="E1086" s="87">
        <f>'BITÁCORA CALIDAD DE AGUA '!AY424</f>
        <v>0</v>
      </c>
      <c r="F1086" s="87">
        <f>'BITÁCORA CALIDAD DE AGUA '!BB424</f>
        <v>0</v>
      </c>
      <c r="G1086" s="87">
        <f>'BITÁCORA CALIDAD DE AGUA '!BE424</f>
        <v>0</v>
      </c>
      <c r="H1086" s="87">
        <f>'BITÁCORA CALIDAD DE AGUA '!BH424</f>
        <v>0</v>
      </c>
      <c r="I1086" s="87">
        <f>'BITÁCORA CALIDAD DE AGUA '!BK424</f>
        <v>0</v>
      </c>
      <c r="J1086" s="87">
        <f>'BITÁCORA CALIDAD DE AGUA '!BN424</f>
        <v>0</v>
      </c>
      <c r="K1086" s="87">
        <f>'BITÁCORA CALIDAD DE AGUA '!BQ424</f>
        <v>0</v>
      </c>
      <c r="L1086" s="87">
        <f>'BITÁCORA CALIDAD DE AGUA '!BT424</f>
        <v>0</v>
      </c>
      <c r="M1086" s="87">
        <f>'BITÁCORA CALIDAD DE AGUA '!BW424</f>
        <v>0</v>
      </c>
      <c r="N1086" s="87">
        <f>'BITÁCORA CALIDAD DE AGUA '!BZ424</f>
        <v>0</v>
      </c>
      <c r="O1086" s="87">
        <f>'BITÁCORA CALIDAD DE AGUA '!CC424</f>
        <v>0</v>
      </c>
      <c r="P1086" s="81">
        <f>'BITÁCORA CALIDAD DE AGUA '!CF424</f>
        <v>0</v>
      </c>
      <c r="Q1086" s="81">
        <f>'BITÁCORA CALIDAD DE AGUA '!CI424</f>
        <v>0</v>
      </c>
      <c r="R1086" s="81">
        <f>'BITÁCORA CALIDAD DE AGUA '!CL424</f>
        <v>0</v>
      </c>
      <c r="S1086" s="81">
        <f>'BITÁCORA CALIDAD DE AGUA '!CO424</f>
        <v>0</v>
      </c>
      <c r="T1086" s="130"/>
      <c r="U1086" s="130"/>
      <c r="V1086" s="130"/>
      <c r="W1086" s="81">
        <f>INDEX('Tabla datos 1'!E1086:V1086,MATCH(DASHBOARD!$B$96,'Tabla datos 1'!$E$1:$V$1,0))</f>
        <v>0</v>
      </c>
      <c r="X1086" s="81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79" customFormat="1" ht="12.2" customHeight="1" x14ac:dyDescent="0.25">
      <c r="A1087" s="79">
        <v>1086</v>
      </c>
      <c r="B1087" s="80">
        <f t="shared" si="17"/>
        <v>46191</v>
      </c>
      <c r="C1087" s="85" t="s">
        <v>138</v>
      </c>
      <c r="D1087" s="82">
        <v>1</v>
      </c>
      <c r="E1087" s="87">
        <f>'BITÁCORA CALIDAD DE AGUA '!AY425</f>
        <v>0</v>
      </c>
      <c r="F1087" s="87">
        <f>'BITÁCORA CALIDAD DE AGUA '!BB425</f>
        <v>0</v>
      </c>
      <c r="G1087" s="87">
        <f>'BITÁCORA CALIDAD DE AGUA '!BE425</f>
        <v>0</v>
      </c>
      <c r="H1087" s="87">
        <f>'BITÁCORA CALIDAD DE AGUA '!BH425</f>
        <v>0</v>
      </c>
      <c r="I1087" s="87">
        <f>'BITÁCORA CALIDAD DE AGUA '!BK425</f>
        <v>0</v>
      </c>
      <c r="J1087" s="87">
        <f>'BITÁCORA CALIDAD DE AGUA '!BN425</f>
        <v>0</v>
      </c>
      <c r="K1087" s="87">
        <f>'BITÁCORA CALIDAD DE AGUA '!BQ425</f>
        <v>0</v>
      </c>
      <c r="L1087" s="87">
        <f>'BITÁCORA CALIDAD DE AGUA '!BT425</f>
        <v>0</v>
      </c>
      <c r="M1087" s="87">
        <f>'BITÁCORA CALIDAD DE AGUA '!BW425</f>
        <v>0</v>
      </c>
      <c r="N1087" s="87">
        <f>'BITÁCORA CALIDAD DE AGUA '!BZ425</f>
        <v>0</v>
      </c>
      <c r="O1087" s="87">
        <f>'BITÁCORA CALIDAD DE AGUA '!CC425</f>
        <v>0</v>
      </c>
      <c r="P1087" s="81">
        <f>'BITÁCORA CALIDAD DE AGUA '!CF425</f>
        <v>0</v>
      </c>
      <c r="Q1087" s="81">
        <f>'BITÁCORA CALIDAD DE AGUA '!CI425</f>
        <v>0</v>
      </c>
      <c r="R1087" s="81">
        <f>'BITÁCORA CALIDAD DE AGUA '!CL425</f>
        <v>0</v>
      </c>
      <c r="S1087" s="81">
        <f>'BITÁCORA CALIDAD DE AGUA '!CO425</f>
        <v>0</v>
      </c>
      <c r="T1087" s="130"/>
      <c r="U1087" s="130"/>
      <c r="V1087" s="130"/>
      <c r="W1087" s="81">
        <f>INDEX('Tabla datos 1'!E1087:V1087,MATCH(DASHBOARD!$B$96,'Tabla datos 1'!$E$1:$V$1,0))</f>
        <v>0</v>
      </c>
      <c r="X1087" s="81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79" customFormat="1" ht="12.2" customHeight="1" x14ac:dyDescent="0.25">
      <c r="A1088" s="79">
        <v>1087</v>
      </c>
      <c r="B1088" s="80">
        <f t="shared" si="17"/>
        <v>46191</v>
      </c>
      <c r="C1088" s="85" t="s">
        <v>139</v>
      </c>
      <c r="D1088" s="82">
        <v>1</v>
      </c>
      <c r="E1088" s="87">
        <f>'BITÁCORA CALIDAD DE AGUA '!AY426</f>
        <v>0</v>
      </c>
      <c r="F1088" s="87">
        <f>'BITÁCORA CALIDAD DE AGUA '!BB426</f>
        <v>0</v>
      </c>
      <c r="G1088" s="87">
        <f>'BITÁCORA CALIDAD DE AGUA '!BE426</f>
        <v>0</v>
      </c>
      <c r="H1088" s="87">
        <f>'BITÁCORA CALIDAD DE AGUA '!BH426</f>
        <v>0</v>
      </c>
      <c r="I1088" s="87">
        <f>'BITÁCORA CALIDAD DE AGUA '!BK426</f>
        <v>0</v>
      </c>
      <c r="J1088" s="87">
        <f>'BITÁCORA CALIDAD DE AGUA '!BN426</f>
        <v>0</v>
      </c>
      <c r="K1088" s="87">
        <f>'BITÁCORA CALIDAD DE AGUA '!BQ426</f>
        <v>0</v>
      </c>
      <c r="L1088" s="87">
        <f>'BITÁCORA CALIDAD DE AGUA '!BT426</f>
        <v>0</v>
      </c>
      <c r="M1088" s="87">
        <f>'BITÁCORA CALIDAD DE AGUA '!BW426</f>
        <v>0</v>
      </c>
      <c r="N1088" s="87">
        <f>'BITÁCORA CALIDAD DE AGUA '!BZ426</f>
        <v>0</v>
      </c>
      <c r="O1088" s="87">
        <f>'BITÁCORA CALIDAD DE AGUA '!CC426</f>
        <v>0</v>
      </c>
      <c r="P1088" s="81">
        <f>'BITÁCORA CALIDAD DE AGUA '!CF426</f>
        <v>0</v>
      </c>
      <c r="Q1088" s="81">
        <f>'BITÁCORA CALIDAD DE AGUA '!CI426</f>
        <v>0</v>
      </c>
      <c r="R1088" s="81">
        <f>'BITÁCORA CALIDAD DE AGUA '!CL426</f>
        <v>0</v>
      </c>
      <c r="S1088" s="81">
        <f>'BITÁCORA CALIDAD DE AGUA '!CO426</f>
        <v>0</v>
      </c>
      <c r="T1088" s="130"/>
      <c r="U1088" s="130"/>
      <c r="V1088" s="130"/>
      <c r="W1088" s="81">
        <f>INDEX('Tabla datos 1'!E1088:V1088,MATCH(DASHBOARD!$B$96,'Tabla datos 1'!$E$1:$V$1,0))</f>
        <v>0</v>
      </c>
      <c r="X1088" s="81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79" customFormat="1" x14ac:dyDescent="0.25">
      <c r="A1089" s="79">
        <v>1088</v>
      </c>
      <c r="B1089" s="80">
        <f t="shared" si="17"/>
        <v>46191</v>
      </c>
      <c r="C1089" s="85" t="s">
        <v>140</v>
      </c>
      <c r="D1089" s="82">
        <v>1</v>
      </c>
      <c r="E1089" s="87">
        <f>'BITÁCORA CALIDAD DE AGUA '!AY427</f>
        <v>0</v>
      </c>
      <c r="F1089" s="87">
        <f>'BITÁCORA CALIDAD DE AGUA '!BB427</f>
        <v>0</v>
      </c>
      <c r="G1089" s="87">
        <f>'BITÁCORA CALIDAD DE AGUA '!BE427</f>
        <v>0</v>
      </c>
      <c r="H1089" s="87">
        <f>'BITÁCORA CALIDAD DE AGUA '!BH427</f>
        <v>0</v>
      </c>
      <c r="I1089" s="87">
        <f>'BITÁCORA CALIDAD DE AGUA '!BK427</f>
        <v>0</v>
      </c>
      <c r="J1089" s="87">
        <f>'BITÁCORA CALIDAD DE AGUA '!BN427</f>
        <v>0</v>
      </c>
      <c r="K1089" s="87">
        <f>'BITÁCORA CALIDAD DE AGUA '!BQ427</f>
        <v>0</v>
      </c>
      <c r="L1089" s="87">
        <f>'BITÁCORA CALIDAD DE AGUA '!BT427</f>
        <v>0</v>
      </c>
      <c r="M1089" s="87">
        <f>'BITÁCORA CALIDAD DE AGUA '!BW427</f>
        <v>0</v>
      </c>
      <c r="N1089" s="87">
        <f>'BITÁCORA CALIDAD DE AGUA '!BZ427</f>
        <v>0</v>
      </c>
      <c r="O1089" s="87">
        <f>'BITÁCORA CALIDAD DE AGUA '!CC427</f>
        <v>0</v>
      </c>
      <c r="P1089" s="81">
        <f>'BITÁCORA CALIDAD DE AGUA '!CF427</f>
        <v>0</v>
      </c>
      <c r="Q1089" s="81">
        <f>'BITÁCORA CALIDAD DE AGUA '!CI427</f>
        <v>0</v>
      </c>
      <c r="R1089" s="81">
        <f>'BITÁCORA CALIDAD DE AGUA '!CL427</f>
        <v>0</v>
      </c>
      <c r="S1089" s="81">
        <f>'BITÁCORA CALIDAD DE AGUA '!CO427</f>
        <v>0</v>
      </c>
      <c r="T1089" s="130"/>
      <c r="U1089" s="130"/>
      <c r="V1089" s="130"/>
      <c r="W1089" s="81">
        <f>INDEX('Tabla datos 1'!E1089:V1089,MATCH(DASHBOARD!$B$96,'Tabla datos 1'!$E$1:$V$1,0))</f>
        <v>0</v>
      </c>
      <c r="X1089" s="81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79" customFormat="1" x14ac:dyDescent="0.25">
      <c r="A1090" s="79">
        <v>1089</v>
      </c>
      <c r="B1090" s="80">
        <f t="shared" si="17"/>
        <v>46191</v>
      </c>
      <c r="C1090" s="85" t="s">
        <v>141</v>
      </c>
      <c r="D1090" s="82">
        <v>1</v>
      </c>
      <c r="E1090" s="87">
        <f>'BITÁCORA CALIDAD DE AGUA '!AY428</f>
        <v>0</v>
      </c>
      <c r="F1090" s="87">
        <f>'BITÁCORA CALIDAD DE AGUA '!BB428</f>
        <v>0</v>
      </c>
      <c r="G1090" s="87">
        <f>'BITÁCORA CALIDAD DE AGUA '!BE428</f>
        <v>0</v>
      </c>
      <c r="H1090" s="87">
        <f>'BITÁCORA CALIDAD DE AGUA '!BH428</f>
        <v>0</v>
      </c>
      <c r="I1090" s="87">
        <f>'BITÁCORA CALIDAD DE AGUA '!BK428</f>
        <v>0</v>
      </c>
      <c r="J1090" s="87">
        <f>'BITÁCORA CALIDAD DE AGUA '!BN428</f>
        <v>0</v>
      </c>
      <c r="K1090" s="87">
        <f>'BITÁCORA CALIDAD DE AGUA '!BQ428</f>
        <v>0</v>
      </c>
      <c r="L1090" s="87">
        <f>'BITÁCORA CALIDAD DE AGUA '!BT428</f>
        <v>0</v>
      </c>
      <c r="M1090" s="87">
        <f>'BITÁCORA CALIDAD DE AGUA '!BW428</f>
        <v>0</v>
      </c>
      <c r="N1090" s="87">
        <f>'BITÁCORA CALIDAD DE AGUA '!BZ428</f>
        <v>0</v>
      </c>
      <c r="O1090" s="87">
        <f>'BITÁCORA CALIDAD DE AGUA '!CC428</f>
        <v>0</v>
      </c>
      <c r="P1090" s="81">
        <f>'BITÁCORA CALIDAD DE AGUA '!CF428</f>
        <v>0</v>
      </c>
      <c r="Q1090" s="81">
        <f>'BITÁCORA CALIDAD DE AGUA '!CI428</f>
        <v>0</v>
      </c>
      <c r="R1090" s="81">
        <f>'BITÁCORA CALIDAD DE AGUA '!CL428</f>
        <v>0</v>
      </c>
      <c r="S1090" s="81">
        <f>'BITÁCORA CALIDAD DE AGUA '!CO428</f>
        <v>0</v>
      </c>
      <c r="T1090" s="130"/>
      <c r="U1090" s="130"/>
      <c r="V1090" s="130"/>
      <c r="W1090" s="81">
        <f>INDEX('Tabla datos 1'!E1090:V1090,MATCH(DASHBOARD!$B$96,'Tabla datos 1'!$E$1:$V$1,0))</f>
        <v>0</v>
      </c>
      <c r="X1090" s="81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79" customFormat="1" x14ac:dyDescent="0.25">
      <c r="A1091" s="79">
        <v>1090</v>
      </c>
      <c r="B1091" s="80">
        <f t="shared" si="17"/>
        <v>46191</v>
      </c>
      <c r="C1091" s="85" t="s">
        <v>142</v>
      </c>
      <c r="D1091" s="82">
        <v>1</v>
      </c>
      <c r="E1091" s="87">
        <f>'BITÁCORA CALIDAD DE AGUA '!AY429</f>
        <v>0</v>
      </c>
      <c r="F1091" s="87">
        <f>'BITÁCORA CALIDAD DE AGUA '!BB429</f>
        <v>0</v>
      </c>
      <c r="G1091" s="87">
        <f>'BITÁCORA CALIDAD DE AGUA '!BE429</f>
        <v>0</v>
      </c>
      <c r="H1091" s="87">
        <f>'BITÁCORA CALIDAD DE AGUA '!BH429</f>
        <v>0</v>
      </c>
      <c r="I1091" s="87">
        <f>'BITÁCORA CALIDAD DE AGUA '!BK429</f>
        <v>0</v>
      </c>
      <c r="J1091" s="87">
        <f>'BITÁCORA CALIDAD DE AGUA '!BN429</f>
        <v>0</v>
      </c>
      <c r="K1091" s="87">
        <f>'BITÁCORA CALIDAD DE AGUA '!BQ429</f>
        <v>0</v>
      </c>
      <c r="L1091" s="87">
        <f>'BITÁCORA CALIDAD DE AGUA '!BT429</f>
        <v>0</v>
      </c>
      <c r="M1091" s="87">
        <f>'BITÁCORA CALIDAD DE AGUA '!BW429</f>
        <v>0</v>
      </c>
      <c r="N1091" s="87">
        <f>'BITÁCORA CALIDAD DE AGUA '!BZ429</f>
        <v>0</v>
      </c>
      <c r="O1091" s="87">
        <f>'BITÁCORA CALIDAD DE AGUA '!CC429</f>
        <v>0</v>
      </c>
      <c r="P1091" s="81">
        <f>'BITÁCORA CALIDAD DE AGUA '!CF429</f>
        <v>0</v>
      </c>
      <c r="Q1091" s="81">
        <f>'BITÁCORA CALIDAD DE AGUA '!CI429</f>
        <v>0</v>
      </c>
      <c r="R1091" s="81">
        <f>'BITÁCORA CALIDAD DE AGUA '!CL429</f>
        <v>0</v>
      </c>
      <c r="S1091" s="81">
        <f>'BITÁCORA CALIDAD DE AGUA '!CO429</f>
        <v>0</v>
      </c>
      <c r="T1091" s="130"/>
      <c r="U1091" s="130"/>
      <c r="V1091" s="130"/>
      <c r="W1091" s="81">
        <f>INDEX('Tabla datos 1'!E1091:V1091,MATCH(DASHBOARD!$B$96,'Tabla datos 1'!$E$1:$V$1,0))</f>
        <v>0</v>
      </c>
      <c r="X1091" s="81">
        <f>INDEX('Tabla datos 1'!E1091:V1091,MATCH(DASHBOARD!$B$275,'Tabla datos 1'!$E$1:$V$1,0))</f>
        <v>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79" customFormat="1" x14ac:dyDescent="0.25">
      <c r="A1092" s="79">
        <v>1091</v>
      </c>
      <c r="B1092" s="80">
        <f t="shared" si="17"/>
        <v>46191</v>
      </c>
      <c r="C1092" s="85" t="s">
        <v>143</v>
      </c>
      <c r="D1092" s="82">
        <v>1</v>
      </c>
      <c r="E1092" s="87">
        <f>'BITÁCORA CALIDAD DE AGUA '!AY430</f>
        <v>0</v>
      </c>
      <c r="F1092" s="87">
        <f>'BITÁCORA CALIDAD DE AGUA '!BB430</f>
        <v>0</v>
      </c>
      <c r="G1092" s="87">
        <f>'BITÁCORA CALIDAD DE AGUA '!BE430</f>
        <v>0</v>
      </c>
      <c r="H1092" s="87">
        <f>'BITÁCORA CALIDAD DE AGUA '!BH430</f>
        <v>0</v>
      </c>
      <c r="I1092" s="87">
        <f>'BITÁCORA CALIDAD DE AGUA '!BK430</f>
        <v>0</v>
      </c>
      <c r="J1092" s="87">
        <f>'BITÁCORA CALIDAD DE AGUA '!BN430</f>
        <v>0</v>
      </c>
      <c r="K1092" s="87">
        <f>'BITÁCORA CALIDAD DE AGUA '!BQ430</f>
        <v>0</v>
      </c>
      <c r="L1092" s="87">
        <f>'BITÁCORA CALIDAD DE AGUA '!BT430</f>
        <v>0</v>
      </c>
      <c r="M1092" s="87">
        <f>'BITÁCORA CALIDAD DE AGUA '!BW430</f>
        <v>0</v>
      </c>
      <c r="N1092" s="87">
        <f>'BITÁCORA CALIDAD DE AGUA '!BZ430</f>
        <v>0</v>
      </c>
      <c r="O1092" s="87">
        <f>'BITÁCORA CALIDAD DE AGUA '!CC430</f>
        <v>0</v>
      </c>
      <c r="P1092" s="81">
        <f>'BITÁCORA CALIDAD DE AGUA '!CF430</f>
        <v>0</v>
      </c>
      <c r="Q1092" s="81">
        <f>'BITÁCORA CALIDAD DE AGUA '!CI430</f>
        <v>0</v>
      </c>
      <c r="R1092" s="81">
        <f>'BITÁCORA CALIDAD DE AGUA '!CL430</f>
        <v>0</v>
      </c>
      <c r="S1092" s="81">
        <f>'BITÁCORA CALIDAD DE AGUA '!CO430</f>
        <v>0</v>
      </c>
      <c r="T1092" s="130"/>
      <c r="U1092" s="130"/>
      <c r="V1092" s="130"/>
      <c r="W1092" s="81">
        <f>INDEX('Tabla datos 1'!E1092:V1092,MATCH(DASHBOARD!$B$96,'Tabla datos 1'!$E$1:$V$1,0))</f>
        <v>0</v>
      </c>
      <c r="X1092" s="81">
        <f>INDEX('Tabla datos 1'!E1092:V1092,MATCH(DASHBOARD!$B$275,'Tabla datos 1'!$E$1:$V$1,0))</f>
        <v>0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2" customFormat="1" ht="15.75" thickBot="1" x14ac:dyDescent="0.3">
      <c r="A1093" s="79">
        <v>1092</v>
      </c>
      <c r="B1093" s="80">
        <f t="shared" si="17"/>
        <v>46191</v>
      </c>
      <c r="C1093" s="88" t="s">
        <v>144</v>
      </c>
      <c r="D1093" s="89">
        <v>1</v>
      </c>
      <c r="E1093" s="90">
        <f>'BITÁCORA CALIDAD DE AGUA '!AY431</f>
        <v>0</v>
      </c>
      <c r="F1093" s="90">
        <f>'BITÁCORA CALIDAD DE AGUA '!BB431</f>
        <v>0</v>
      </c>
      <c r="G1093" s="90">
        <f>'BITÁCORA CALIDAD DE AGUA '!BE431</f>
        <v>0</v>
      </c>
      <c r="H1093" s="90">
        <f>'BITÁCORA CALIDAD DE AGUA '!BH431</f>
        <v>0</v>
      </c>
      <c r="I1093" s="90">
        <f>'BITÁCORA CALIDAD DE AGUA '!BK431</f>
        <v>0</v>
      </c>
      <c r="J1093" s="90">
        <f>'BITÁCORA CALIDAD DE AGUA '!BN431</f>
        <v>0</v>
      </c>
      <c r="K1093" s="90">
        <f>'BITÁCORA CALIDAD DE AGUA '!BQ431</f>
        <v>0</v>
      </c>
      <c r="L1093" s="90">
        <f>'BITÁCORA CALIDAD DE AGUA '!BT431</f>
        <v>0</v>
      </c>
      <c r="M1093" s="90">
        <f>'BITÁCORA CALIDAD DE AGUA '!BW431</f>
        <v>0</v>
      </c>
      <c r="N1093" s="90">
        <f>'BITÁCORA CALIDAD DE AGUA '!BZ431</f>
        <v>0</v>
      </c>
      <c r="O1093" s="90">
        <f>'BITÁCORA CALIDAD DE AGUA '!CC431</f>
        <v>0</v>
      </c>
      <c r="P1093" s="91">
        <f>'BITÁCORA CALIDAD DE AGUA '!CF431</f>
        <v>0</v>
      </c>
      <c r="Q1093" s="91">
        <f>'BITÁCORA CALIDAD DE AGUA '!CI431</f>
        <v>0</v>
      </c>
      <c r="R1093" s="91">
        <f>'BITÁCORA CALIDAD DE AGUA '!CL431</f>
        <v>0</v>
      </c>
      <c r="S1093" s="91">
        <f>'BITÁCORA CALIDAD DE AGUA '!CO431</f>
        <v>0</v>
      </c>
      <c r="T1093" s="131"/>
      <c r="U1093" s="131"/>
      <c r="V1093" s="131"/>
      <c r="W1093" s="91">
        <f>INDEX('Tabla datos 1'!E1093:V1093,MATCH(DASHBOARD!$B$96,'Tabla datos 1'!$E$1:$V$1,0))</f>
        <v>0</v>
      </c>
      <c r="X1093" s="91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6" customFormat="1" ht="12.2" customHeight="1" x14ac:dyDescent="0.25">
      <c r="A1094" s="79">
        <v>1093</v>
      </c>
      <c r="B1094" s="97">
        <f t="shared" si="17"/>
        <v>46191</v>
      </c>
      <c r="C1094" s="93" t="s">
        <v>125</v>
      </c>
      <c r="D1094" s="94">
        <v>2</v>
      </c>
      <c r="E1094" s="95">
        <f>'BITÁCORA CALIDAD DE AGUA '!AZ411</f>
        <v>0</v>
      </c>
      <c r="F1094" s="95">
        <f>'BITÁCORA CALIDAD DE AGUA '!BC411</f>
        <v>0</v>
      </c>
      <c r="G1094" s="95">
        <f>'BITÁCORA CALIDAD DE AGUA '!BF411</f>
        <v>0</v>
      </c>
      <c r="H1094" s="95">
        <f>'BITÁCORA CALIDAD DE AGUA '!BI411</f>
        <v>0</v>
      </c>
      <c r="I1094" s="95">
        <f>'BITÁCORA CALIDAD DE AGUA '!BL411</f>
        <v>0</v>
      </c>
      <c r="J1094" s="95">
        <f>'BITÁCORA CALIDAD DE AGUA '!BO411</f>
        <v>0</v>
      </c>
      <c r="K1094" s="95">
        <f>'BITÁCORA CALIDAD DE AGUA '!BR411</f>
        <v>0</v>
      </c>
      <c r="L1094" s="95">
        <f>'BITÁCORA CALIDAD DE AGUA '!BU411</f>
        <v>0</v>
      </c>
      <c r="M1094" s="95">
        <f>'BITÁCORA CALIDAD DE AGUA '!BX411</f>
        <v>0</v>
      </c>
      <c r="N1094" s="95">
        <f>'BITÁCORA CALIDAD DE AGUA '!CA411</f>
        <v>0</v>
      </c>
      <c r="O1094" s="95">
        <f>'BITÁCORA CALIDAD DE AGUA '!CD411</f>
        <v>0</v>
      </c>
      <c r="P1094" s="93">
        <f>'BITÁCORA CALIDAD DE AGUA '!CG411</f>
        <v>0</v>
      </c>
      <c r="Q1094" s="93">
        <f>'BITÁCORA CALIDAD DE AGUA '!CJ411</f>
        <v>0</v>
      </c>
      <c r="R1094" s="93">
        <f>'BITÁCORA CALIDAD DE AGUA '!CM411</f>
        <v>0</v>
      </c>
      <c r="S1094" s="93">
        <f>'BITÁCORA CALIDAD DE AGUA '!CP411</f>
        <v>0</v>
      </c>
      <c r="T1094" s="132"/>
      <c r="U1094" s="132"/>
      <c r="V1094" s="132"/>
      <c r="W1094" s="93">
        <f>INDEX('Tabla datos 1'!E1094:V1094,MATCH(DASHBOARD!$B$96,'Tabla datos 1'!$E$1:$V$1,0))</f>
        <v>0</v>
      </c>
      <c r="X1094" s="93">
        <f>INDEX('Tabla datos 1'!E1094:V1094,MATCH(DASHBOARD!$B$275,'Tabla datos 1'!$E$1:$V$1,0))</f>
        <v>0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6" customFormat="1" ht="12.2" customHeight="1" x14ac:dyDescent="0.25">
      <c r="A1095" s="79">
        <v>1094</v>
      </c>
      <c r="B1095" s="97">
        <f t="shared" si="17"/>
        <v>46191</v>
      </c>
      <c r="C1095" s="98" t="s">
        <v>8</v>
      </c>
      <c r="D1095" s="99">
        <v>2</v>
      </c>
      <c r="E1095" s="100">
        <f>'BITÁCORA CALIDAD DE AGUA '!AZ412</f>
        <v>0</v>
      </c>
      <c r="F1095" s="100">
        <f>'BITÁCORA CALIDAD DE AGUA '!BC412</f>
        <v>0</v>
      </c>
      <c r="G1095" s="100">
        <f>'BITÁCORA CALIDAD DE AGUA '!BF412</f>
        <v>0</v>
      </c>
      <c r="H1095" s="100">
        <f>'BITÁCORA CALIDAD DE AGUA '!BI412</f>
        <v>0</v>
      </c>
      <c r="I1095" s="100">
        <f>'BITÁCORA CALIDAD DE AGUA '!BL412</f>
        <v>0</v>
      </c>
      <c r="J1095" s="100">
        <f>'BITÁCORA CALIDAD DE AGUA '!BO412</f>
        <v>0</v>
      </c>
      <c r="K1095" s="100">
        <f>'BITÁCORA CALIDAD DE AGUA '!BR412</f>
        <v>0</v>
      </c>
      <c r="L1095" s="100">
        <f>'BITÁCORA CALIDAD DE AGUA '!BU412</f>
        <v>0</v>
      </c>
      <c r="M1095" s="100">
        <f>'BITÁCORA CALIDAD DE AGUA '!BX412</f>
        <v>0</v>
      </c>
      <c r="N1095" s="100">
        <f>'BITÁCORA CALIDAD DE AGUA '!CA412</f>
        <v>0</v>
      </c>
      <c r="O1095" s="100">
        <f>'BITÁCORA CALIDAD DE AGUA '!CD412</f>
        <v>0</v>
      </c>
      <c r="P1095" s="101">
        <f>'BITÁCORA CALIDAD DE AGUA '!CG412</f>
        <v>0</v>
      </c>
      <c r="Q1095" s="101">
        <f>'BITÁCORA CALIDAD DE AGUA '!CJ412</f>
        <v>0</v>
      </c>
      <c r="R1095" s="101">
        <f>'BITÁCORA CALIDAD DE AGUA '!CM412</f>
        <v>0</v>
      </c>
      <c r="S1095" s="101">
        <f>'BITÁCORA CALIDAD DE AGUA '!CP412</f>
        <v>0</v>
      </c>
      <c r="T1095" s="133"/>
      <c r="U1095" s="133"/>
      <c r="V1095" s="133"/>
      <c r="W1095" s="101">
        <f>INDEX('Tabla datos 1'!E1095:V1095,MATCH(DASHBOARD!$B$96,'Tabla datos 1'!$E$1:$V$1,0))</f>
        <v>0</v>
      </c>
      <c r="X1095" s="101">
        <f>INDEX('Tabla datos 1'!E1095:V1095,MATCH(DASHBOARD!$B$275,'Tabla datos 1'!$E$1:$V$1,0))</f>
        <v>0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6" customFormat="1" ht="12.2" customHeight="1" x14ac:dyDescent="0.25">
      <c r="A1096" s="79">
        <v>1095</v>
      </c>
      <c r="B1096" s="97">
        <f t="shared" si="17"/>
        <v>46191</v>
      </c>
      <c r="C1096" s="102" t="s">
        <v>126</v>
      </c>
      <c r="D1096" s="99">
        <v>2</v>
      </c>
      <c r="E1096" s="103">
        <f>'BITÁCORA CALIDAD DE AGUA '!AZ413</f>
        <v>0</v>
      </c>
      <c r="F1096" s="103">
        <f>'BITÁCORA CALIDAD DE AGUA '!BC413</f>
        <v>0</v>
      </c>
      <c r="G1096" s="103">
        <f>'BITÁCORA CALIDAD DE AGUA '!BF413</f>
        <v>0</v>
      </c>
      <c r="H1096" s="103">
        <f>'BITÁCORA CALIDAD DE AGUA '!BI413</f>
        <v>0</v>
      </c>
      <c r="I1096" s="103">
        <f>'BITÁCORA CALIDAD DE AGUA '!BL413</f>
        <v>0</v>
      </c>
      <c r="J1096" s="103">
        <f>'BITÁCORA CALIDAD DE AGUA '!BO413</f>
        <v>0</v>
      </c>
      <c r="K1096" s="103">
        <f>'BITÁCORA CALIDAD DE AGUA '!BR413</f>
        <v>0</v>
      </c>
      <c r="L1096" s="103">
        <f>'BITÁCORA CALIDAD DE AGUA '!BU413</f>
        <v>0</v>
      </c>
      <c r="M1096" s="103">
        <f>'BITÁCORA CALIDAD DE AGUA '!BX413</f>
        <v>0</v>
      </c>
      <c r="N1096" s="103">
        <f>'BITÁCORA CALIDAD DE AGUA '!CA413</f>
        <v>0</v>
      </c>
      <c r="O1096" s="103">
        <f>'BITÁCORA CALIDAD DE AGUA '!CD413</f>
        <v>0</v>
      </c>
      <c r="P1096" s="102">
        <f>'BITÁCORA CALIDAD DE AGUA '!CG413</f>
        <v>0</v>
      </c>
      <c r="Q1096" s="102">
        <f>'BITÁCORA CALIDAD DE AGUA '!CJ413</f>
        <v>0</v>
      </c>
      <c r="R1096" s="102">
        <f>'BITÁCORA CALIDAD DE AGUA '!CM413</f>
        <v>0</v>
      </c>
      <c r="S1096" s="102">
        <f>'BITÁCORA CALIDAD DE AGUA '!CP413</f>
        <v>0</v>
      </c>
      <c r="T1096" s="134"/>
      <c r="U1096" s="134"/>
      <c r="V1096" s="134"/>
      <c r="W1096" s="102">
        <f>INDEX('Tabla datos 1'!E1096:V1096,MATCH(DASHBOARD!$B$96,'Tabla datos 1'!$E$1:$V$1,0))</f>
        <v>0</v>
      </c>
      <c r="X1096" s="102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6" customFormat="1" ht="12.2" customHeight="1" x14ac:dyDescent="0.25">
      <c r="A1097" s="79">
        <v>1096</v>
      </c>
      <c r="B1097" s="97">
        <f t="shared" si="17"/>
        <v>46191</v>
      </c>
      <c r="C1097" s="102" t="s">
        <v>127</v>
      </c>
      <c r="D1097" s="99">
        <v>2</v>
      </c>
      <c r="E1097" s="104">
        <f>'BITÁCORA CALIDAD DE AGUA '!AZ414</f>
        <v>0</v>
      </c>
      <c r="F1097" s="104">
        <f>'BITÁCORA CALIDAD DE AGUA '!BC414</f>
        <v>0</v>
      </c>
      <c r="G1097" s="104">
        <f>'BITÁCORA CALIDAD DE AGUA '!BF414</f>
        <v>0</v>
      </c>
      <c r="H1097" s="104">
        <f>'BITÁCORA CALIDAD DE AGUA '!BI414</f>
        <v>0</v>
      </c>
      <c r="I1097" s="104">
        <f>'BITÁCORA CALIDAD DE AGUA '!BL414</f>
        <v>0</v>
      </c>
      <c r="J1097" s="104">
        <f>'BITÁCORA CALIDAD DE AGUA '!BO414</f>
        <v>0</v>
      </c>
      <c r="K1097" s="104">
        <f>'BITÁCORA CALIDAD DE AGUA '!BR414</f>
        <v>0</v>
      </c>
      <c r="L1097" s="104">
        <f>'BITÁCORA CALIDAD DE AGUA '!BU414</f>
        <v>0</v>
      </c>
      <c r="M1097" s="104">
        <f>'BITÁCORA CALIDAD DE AGUA '!BX414</f>
        <v>0</v>
      </c>
      <c r="N1097" s="104">
        <f>'BITÁCORA CALIDAD DE AGUA '!CA414</f>
        <v>0</v>
      </c>
      <c r="O1097" s="104">
        <f>'BITÁCORA CALIDAD DE AGUA '!CD414</f>
        <v>0</v>
      </c>
      <c r="P1097" s="98">
        <f>'BITÁCORA CALIDAD DE AGUA '!CG414</f>
        <v>0</v>
      </c>
      <c r="Q1097" s="98">
        <f>'BITÁCORA CALIDAD DE AGUA '!CJ414</f>
        <v>0</v>
      </c>
      <c r="R1097" s="98">
        <f>'BITÁCORA CALIDAD DE AGUA '!CM414</f>
        <v>0</v>
      </c>
      <c r="S1097" s="98">
        <f>'BITÁCORA CALIDAD DE AGUA '!CP414</f>
        <v>0</v>
      </c>
      <c r="T1097" s="135"/>
      <c r="U1097" s="135"/>
      <c r="V1097" s="135"/>
      <c r="W1097" s="98">
        <f>INDEX('Tabla datos 1'!E1097:V1097,MATCH(DASHBOARD!$B$96,'Tabla datos 1'!$E$1:$V$1,0))</f>
        <v>0</v>
      </c>
      <c r="X1097" s="98">
        <f>INDEX('Tabla datos 1'!E1097:V1097,MATCH(DASHBOARD!$B$275,'Tabla datos 1'!$E$1:$V$1,0))</f>
        <v>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6" customFormat="1" ht="12.2" customHeight="1" x14ac:dyDescent="0.25">
      <c r="A1098" s="79">
        <v>1097</v>
      </c>
      <c r="B1098" s="97">
        <f t="shared" si="17"/>
        <v>46191</v>
      </c>
      <c r="C1098" s="102" t="s">
        <v>128</v>
      </c>
      <c r="D1098" s="99">
        <v>2</v>
      </c>
      <c r="E1098" s="104">
        <f>'BITÁCORA CALIDAD DE AGUA '!AZ415</f>
        <v>0</v>
      </c>
      <c r="F1098" s="104">
        <f>'BITÁCORA CALIDAD DE AGUA '!BC415</f>
        <v>0</v>
      </c>
      <c r="G1098" s="104">
        <f>'BITÁCORA CALIDAD DE AGUA '!BF415</f>
        <v>0</v>
      </c>
      <c r="H1098" s="104">
        <f>'BITÁCORA CALIDAD DE AGUA '!BI415</f>
        <v>0</v>
      </c>
      <c r="I1098" s="104">
        <f>'BITÁCORA CALIDAD DE AGUA '!BL415</f>
        <v>0</v>
      </c>
      <c r="J1098" s="104">
        <f>'BITÁCORA CALIDAD DE AGUA '!BO415</f>
        <v>0</v>
      </c>
      <c r="K1098" s="104">
        <f>'BITÁCORA CALIDAD DE AGUA '!BR415</f>
        <v>0</v>
      </c>
      <c r="L1098" s="104">
        <f>'BITÁCORA CALIDAD DE AGUA '!BU415</f>
        <v>0</v>
      </c>
      <c r="M1098" s="104">
        <f>'BITÁCORA CALIDAD DE AGUA '!BX415</f>
        <v>0</v>
      </c>
      <c r="N1098" s="104">
        <f>'BITÁCORA CALIDAD DE AGUA '!CA415</f>
        <v>0</v>
      </c>
      <c r="O1098" s="104">
        <f>'BITÁCORA CALIDAD DE AGUA '!CD415</f>
        <v>0</v>
      </c>
      <c r="P1098" s="98">
        <f>'BITÁCORA CALIDAD DE AGUA '!CG415</f>
        <v>0</v>
      </c>
      <c r="Q1098" s="98">
        <f>'BITÁCORA CALIDAD DE AGUA '!CJ415</f>
        <v>0</v>
      </c>
      <c r="R1098" s="98">
        <f>'BITÁCORA CALIDAD DE AGUA '!CM415</f>
        <v>0</v>
      </c>
      <c r="S1098" s="98">
        <f>'BITÁCORA CALIDAD DE AGUA '!CP415</f>
        <v>0</v>
      </c>
      <c r="T1098" s="135"/>
      <c r="U1098" s="135"/>
      <c r="V1098" s="135"/>
      <c r="W1098" s="98">
        <f>INDEX('Tabla datos 1'!E1098:V1098,MATCH(DASHBOARD!$B$96,'Tabla datos 1'!$E$1:$V$1,0))</f>
        <v>0</v>
      </c>
      <c r="X1098" s="98">
        <f>INDEX('Tabla datos 1'!E1098:V1098,MATCH(DASHBOARD!$B$275,'Tabla datos 1'!$E$1:$V$1,0))</f>
        <v>0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6" customFormat="1" ht="12.2" customHeight="1" x14ac:dyDescent="0.25">
      <c r="A1099" s="79">
        <v>1098</v>
      </c>
      <c r="B1099" s="97">
        <f t="shared" si="17"/>
        <v>46191</v>
      </c>
      <c r="C1099" s="102" t="s">
        <v>129</v>
      </c>
      <c r="D1099" s="99">
        <v>2</v>
      </c>
      <c r="E1099" s="104">
        <f>'BITÁCORA CALIDAD DE AGUA '!AZ416</f>
        <v>0</v>
      </c>
      <c r="F1099" s="104">
        <f>'BITÁCORA CALIDAD DE AGUA '!BC416</f>
        <v>0</v>
      </c>
      <c r="G1099" s="104">
        <f>'BITÁCORA CALIDAD DE AGUA '!BF416</f>
        <v>0</v>
      </c>
      <c r="H1099" s="104">
        <f>'BITÁCORA CALIDAD DE AGUA '!BI416</f>
        <v>0</v>
      </c>
      <c r="I1099" s="104">
        <f>'BITÁCORA CALIDAD DE AGUA '!BL416</f>
        <v>0</v>
      </c>
      <c r="J1099" s="104">
        <f>'BITÁCORA CALIDAD DE AGUA '!BO416</f>
        <v>0</v>
      </c>
      <c r="K1099" s="104">
        <f>'BITÁCORA CALIDAD DE AGUA '!BR416</f>
        <v>0</v>
      </c>
      <c r="L1099" s="104">
        <f>'BITÁCORA CALIDAD DE AGUA '!BU416</f>
        <v>0</v>
      </c>
      <c r="M1099" s="104">
        <f>'BITÁCORA CALIDAD DE AGUA '!BX416</f>
        <v>0</v>
      </c>
      <c r="N1099" s="104">
        <f>'BITÁCORA CALIDAD DE AGUA '!CA416</f>
        <v>0</v>
      </c>
      <c r="O1099" s="104">
        <f>'BITÁCORA CALIDAD DE AGUA '!CD416</f>
        <v>0</v>
      </c>
      <c r="P1099" s="98">
        <f>'BITÁCORA CALIDAD DE AGUA '!CG416</f>
        <v>0</v>
      </c>
      <c r="Q1099" s="98">
        <f>'BITÁCORA CALIDAD DE AGUA '!CJ416</f>
        <v>0</v>
      </c>
      <c r="R1099" s="98">
        <f>'BITÁCORA CALIDAD DE AGUA '!CM416</f>
        <v>0</v>
      </c>
      <c r="S1099" s="98">
        <f>'BITÁCORA CALIDAD DE AGUA '!CP416</f>
        <v>0</v>
      </c>
      <c r="T1099" s="135"/>
      <c r="U1099" s="135"/>
      <c r="V1099" s="135"/>
      <c r="W1099" s="98">
        <f>INDEX('Tabla datos 1'!E1099:V1099,MATCH(DASHBOARD!$B$96,'Tabla datos 1'!$E$1:$V$1,0))</f>
        <v>0</v>
      </c>
      <c r="X1099" s="98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6" customFormat="1" ht="12.2" customHeight="1" x14ac:dyDescent="0.25">
      <c r="A1100" s="79">
        <v>1099</v>
      </c>
      <c r="B1100" s="97">
        <f t="shared" si="17"/>
        <v>46191</v>
      </c>
      <c r="C1100" s="102" t="s">
        <v>130</v>
      </c>
      <c r="D1100" s="99">
        <v>2</v>
      </c>
      <c r="E1100" s="104">
        <f>'BITÁCORA CALIDAD DE AGUA '!AZ417</f>
        <v>0</v>
      </c>
      <c r="F1100" s="104">
        <f>'BITÁCORA CALIDAD DE AGUA '!BC417</f>
        <v>0</v>
      </c>
      <c r="G1100" s="104">
        <f>'BITÁCORA CALIDAD DE AGUA '!BF417</f>
        <v>0</v>
      </c>
      <c r="H1100" s="104">
        <f>'BITÁCORA CALIDAD DE AGUA '!BI417</f>
        <v>0</v>
      </c>
      <c r="I1100" s="104">
        <f>'BITÁCORA CALIDAD DE AGUA '!BL417</f>
        <v>0</v>
      </c>
      <c r="J1100" s="104">
        <f>'BITÁCORA CALIDAD DE AGUA '!BO417</f>
        <v>0</v>
      </c>
      <c r="K1100" s="104">
        <f>'BITÁCORA CALIDAD DE AGUA '!BR417</f>
        <v>0</v>
      </c>
      <c r="L1100" s="104">
        <f>'BITÁCORA CALIDAD DE AGUA '!BU417</f>
        <v>0</v>
      </c>
      <c r="M1100" s="104">
        <f>'BITÁCORA CALIDAD DE AGUA '!BX417</f>
        <v>0</v>
      </c>
      <c r="N1100" s="104">
        <f>'BITÁCORA CALIDAD DE AGUA '!CA417</f>
        <v>0</v>
      </c>
      <c r="O1100" s="104">
        <f>'BITÁCORA CALIDAD DE AGUA '!CD417</f>
        <v>0</v>
      </c>
      <c r="P1100" s="98">
        <f>'BITÁCORA CALIDAD DE AGUA '!CG417</f>
        <v>0</v>
      </c>
      <c r="Q1100" s="98">
        <f>'BITÁCORA CALIDAD DE AGUA '!CJ417</f>
        <v>0</v>
      </c>
      <c r="R1100" s="98">
        <f>'BITÁCORA CALIDAD DE AGUA '!CM417</f>
        <v>0</v>
      </c>
      <c r="S1100" s="98">
        <f>'BITÁCORA CALIDAD DE AGUA '!CP417</f>
        <v>0</v>
      </c>
      <c r="T1100" s="135"/>
      <c r="U1100" s="135"/>
      <c r="V1100" s="135"/>
      <c r="W1100" s="98">
        <f>INDEX('Tabla datos 1'!E1100:V1100,MATCH(DASHBOARD!$B$96,'Tabla datos 1'!$E$1:$V$1,0))</f>
        <v>0</v>
      </c>
      <c r="X1100" s="98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6" customFormat="1" ht="12.2" customHeight="1" x14ac:dyDescent="0.25">
      <c r="A1101" s="79">
        <v>1100</v>
      </c>
      <c r="B1101" s="97">
        <f t="shared" si="17"/>
        <v>46191</v>
      </c>
      <c r="C1101" s="102" t="s">
        <v>131</v>
      </c>
      <c r="D1101" s="99">
        <v>2</v>
      </c>
      <c r="E1101" s="104">
        <f>'BITÁCORA CALIDAD DE AGUA '!AZ418</f>
        <v>0</v>
      </c>
      <c r="F1101" s="104">
        <f>'BITÁCORA CALIDAD DE AGUA '!BC418</f>
        <v>0</v>
      </c>
      <c r="G1101" s="104">
        <f>'BITÁCORA CALIDAD DE AGUA '!BF418</f>
        <v>0</v>
      </c>
      <c r="H1101" s="104">
        <f>'BITÁCORA CALIDAD DE AGUA '!BI418</f>
        <v>0</v>
      </c>
      <c r="I1101" s="104">
        <f>'BITÁCORA CALIDAD DE AGUA '!BL418</f>
        <v>0</v>
      </c>
      <c r="J1101" s="104">
        <f>'BITÁCORA CALIDAD DE AGUA '!BO418</f>
        <v>0</v>
      </c>
      <c r="K1101" s="104">
        <f>'BITÁCORA CALIDAD DE AGUA '!BR418</f>
        <v>0</v>
      </c>
      <c r="L1101" s="104">
        <f>'BITÁCORA CALIDAD DE AGUA '!BU418</f>
        <v>0</v>
      </c>
      <c r="M1101" s="104">
        <f>'BITÁCORA CALIDAD DE AGUA '!BX418</f>
        <v>0</v>
      </c>
      <c r="N1101" s="104">
        <f>'BITÁCORA CALIDAD DE AGUA '!CA418</f>
        <v>0</v>
      </c>
      <c r="O1101" s="104">
        <f>'BITÁCORA CALIDAD DE AGUA '!CD418</f>
        <v>0</v>
      </c>
      <c r="P1101" s="98">
        <f>'BITÁCORA CALIDAD DE AGUA '!CG418</f>
        <v>0</v>
      </c>
      <c r="Q1101" s="98">
        <f>'BITÁCORA CALIDAD DE AGUA '!CJ418</f>
        <v>0</v>
      </c>
      <c r="R1101" s="98">
        <f>'BITÁCORA CALIDAD DE AGUA '!CM418</f>
        <v>0</v>
      </c>
      <c r="S1101" s="98">
        <f>'BITÁCORA CALIDAD DE AGUA '!CP418</f>
        <v>0</v>
      </c>
      <c r="T1101" s="135"/>
      <c r="U1101" s="135"/>
      <c r="V1101" s="135"/>
      <c r="W1101" s="98">
        <f>INDEX('Tabla datos 1'!E1101:V1101,MATCH(DASHBOARD!$B$96,'Tabla datos 1'!$E$1:$V$1,0))</f>
        <v>0</v>
      </c>
      <c r="X1101" s="98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6" customFormat="1" ht="12.2" customHeight="1" x14ac:dyDescent="0.25">
      <c r="A1102" s="79">
        <v>1101</v>
      </c>
      <c r="B1102" s="97">
        <f t="shared" si="17"/>
        <v>46191</v>
      </c>
      <c r="C1102" s="102" t="s">
        <v>132</v>
      </c>
      <c r="D1102" s="99">
        <v>2</v>
      </c>
      <c r="E1102" s="104">
        <f>'BITÁCORA CALIDAD DE AGUA '!AZ419</f>
        <v>0</v>
      </c>
      <c r="F1102" s="104">
        <f>'BITÁCORA CALIDAD DE AGUA '!BC419</f>
        <v>0</v>
      </c>
      <c r="G1102" s="104">
        <f>'BITÁCORA CALIDAD DE AGUA '!BF419</f>
        <v>0</v>
      </c>
      <c r="H1102" s="104">
        <f>'BITÁCORA CALIDAD DE AGUA '!BI419</f>
        <v>0</v>
      </c>
      <c r="I1102" s="104">
        <f>'BITÁCORA CALIDAD DE AGUA '!BL419</f>
        <v>0</v>
      </c>
      <c r="J1102" s="104">
        <f>'BITÁCORA CALIDAD DE AGUA '!BO419</f>
        <v>0</v>
      </c>
      <c r="K1102" s="104">
        <f>'BITÁCORA CALIDAD DE AGUA '!BR419</f>
        <v>0</v>
      </c>
      <c r="L1102" s="104">
        <f>'BITÁCORA CALIDAD DE AGUA '!BU419</f>
        <v>0</v>
      </c>
      <c r="M1102" s="104">
        <f>'BITÁCORA CALIDAD DE AGUA '!BX419</f>
        <v>0</v>
      </c>
      <c r="N1102" s="104">
        <f>'BITÁCORA CALIDAD DE AGUA '!CA419</f>
        <v>0</v>
      </c>
      <c r="O1102" s="104">
        <f>'BITÁCORA CALIDAD DE AGUA '!CD419</f>
        <v>0</v>
      </c>
      <c r="P1102" s="98">
        <f>'BITÁCORA CALIDAD DE AGUA '!CG419</f>
        <v>0</v>
      </c>
      <c r="Q1102" s="98">
        <f>'BITÁCORA CALIDAD DE AGUA '!CJ419</f>
        <v>0</v>
      </c>
      <c r="R1102" s="98">
        <f>'BITÁCORA CALIDAD DE AGUA '!CM419</f>
        <v>0</v>
      </c>
      <c r="S1102" s="98">
        <f>'BITÁCORA CALIDAD DE AGUA '!CP419</f>
        <v>0</v>
      </c>
      <c r="T1102" s="135"/>
      <c r="U1102" s="135"/>
      <c r="V1102" s="135"/>
      <c r="W1102" s="98">
        <f>INDEX('Tabla datos 1'!E1102:V1102,MATCH(DASHBOARD!$B$96,'Tabla datos 1'!$E$1:$V$1,0))</f>
        <v>0</v>
      </c>
      <c r="X1102" s="98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6" customFormat="1" ht="12.2" customHeight="1" x14ac:dyDescent="0.25">
      <c r="A1103" s="79">
        <v>1102</v>
      </c>
      <c r="B1103" s="97">
        <f t="shared" si="17"/>
        <v>46191</v>
      </c>
      <c r="C1103" s="102" t="s">
        <v>133</v>
      </c>
      <c r="D1103" s="99">
        <v>2</v>
      </c>
      <c r="E1103" s="104">
        <f>'BITÁCORA CALIDAD DE AGUA '!AZ420</f>
        <v>0</v>
      </c>
      <c r="F1103" s="104">
        <f>'BITÁCORA CALIDAD DE AGUA '!BC420</f>
        <v>0</v>
      </c>
      <c r="G1103" s="104">
        <f>'BITÁCORA CALIDAD DE AGUA '!BF420</f>
        <v>0</v>
      </c>
      <c r="H1103" s="104">
        <f>'BITÁCORA CALIDAD DE AGUA '!BI420</f>
        <v>0</v>
      </c>
      <c r="I1103" s="104">
        <f>'BITÁCORA CALIDAD DE AGUA '!BL420</f>
        <v>0</v>
      </c>
      <c r="J1103" s="104">
        <f>'BITÁCORA CALIDAD DE AGUA '!BO420</f>
        <v>0</v>
      </c>
      <c r="K1103" s="104">
        <f>'BITÁCORA CALIDAD DE AGUA '!BR420</f>
        <v>0</v>
      </c>
      <c r="L1103" s="104">
        <f>'BITÁCORA CALIDAD DE AGUA '!BU420</f>
        <v>0</v>
      </c>
      <c r="M1103" s="104">
        <f>'BITÁCORA CALIDAD DE AGUA '!BX420</f>
        <v>0</v>
      </c>
      <c r="N1103" s="104">
        <f>'BITÁCORA CALIDAD DE AGUA '!CA420</f>
        <v>0</v>
      </c>
      <c r="O1103" s="104">
        <f>'BITÁCORA CALIDAD DE AGUA '!CD420</f>
        <v>0</v>
      </c>
      <c r="P1103" s="98">
        <f>'BITÁCORA CALIDAD DE AGUA '!CG420</f>
        <v>0</v>
      </c>
      <c r="Q1103" s="98">
        <f>'BITÁCORA CALIDAD DE AGUA '!CJ420</f>
        <v>0</v>
      </c>
      <c r="R1103" s="98">
        <f>'BITÁCORA CALIDAD DE AGUA '!CM420</f>
        <v>0</v>
      </c>
      <c r="S1103" s="98">
        <f>'BITÁCORA CALIDAD DE AGUA '!CP420</f>
        <v>0</v>
      </c>
      <c r="T1103" s="135"/>
      <c r="U1103" s="135"/>
      <c r="V1103" s="135"/>
      <c r="W1103" s="98">
        <f>INDEX('Tabla datos 1'!E1103:V1103,MATCH(DASHBOARD!$B$96,'Tabla datos 1'!$E$1:$V$1,0))</f>
        <v>0</v>
      </c>
      <c r="X1103" s="98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6" customFormat="1" ht="12.2" customHeight="1" x14ac:dyDescent="0.25">
      <c r="A1104" s="79">
        <v>1103</v>
      </c>
      <c r="B1104" s="97">
        <f t="shared" si="17"/>
        <v>46191</v>
      </c>
      <c r="C1104" s="102" t="s">
        <v>134</v>
      </c>
      <c r="D1104" s="99">
        <v>2</v>
      </c>
      <c r="E1104" s="104">
        <f>'BITÁCORA CALIDAD DE AGUA '!AZ421</f>
        <v>0</v>
      </c>
      <c r="F1104" s="104">
        <f>'BITÁCORA CALIDAD DE AGUA '!BC421</f>
        <v>0</v>
      </c>
      <c r="G1104" s="104">
        <f>'BITÁCORA CALIDAD DE AGUA '!BF421</f>
        <v>0</v>
      </c>
      <c r="H1104" s="104">
        <f>'BITÁCORA CALIDAD DE AGUA '!BI421</f>
        <v>0</v>
      </c>
      <c r="I1104" s="104">
        <f>'BITÁCORA CALIDAD DE AGUA '!BL421</f>
        <v>0</v>
      </c>
      <c r="J1104" s="104">
        <f>'BITÁCORA CALIDAD DE AGUA '!BO421</f>
        <v>0</v>
      </c>
      <c r="K1104" s="104">
        <f>'BITÁCORA CALIDAD DE AGUA '!BR421</f>
        <v>0</v>
      </c>
      <c r="L1104" s="104">
        <f>'BITÁCORA CALIDAD DE AGUA '!BU421</f>
        <v>0</v>
      </c>
      <c r="M1104" s="104">
        <f>'BITÁCORA CALIDAD DE AGUA '!BX421</f>
        <v>0</v>
      </c>
      <c r="N1104" s="104">
        <f>'BITÁCORA CALIDAD DE AGUA '!CA421</f>
        <v>0</v>
      </c>
      <c r="O1104" s="104">
        <f>'BITÁCORA CALIDAD DE AGUA '!CD421</f>
        <v>0</v>
      </c>
      <c r="P1104" s="98">
        <f>'BITÁCORA CALIDAD DE AGUA '!CG421</f>
        <v>0</v>
      </c>
      <c r="Q1104" s="98">
        <f>'BITÁCORA CALIDAD DE AGUA '!CJ421</f>
        <v>0</v>
      </c>
      <c r="R1104" s="98">
        <f>'BITÁCORA CALIDAD DE AGUA '!CM421</f>
        <v>0</v>
      </c>
      <c r="S1104" s="98">
        <f>'BITÁCORA CALIDAD DE AGUA '!CP421</f>
        <v>0</v>
      </c>
      <c r="T1104" s="135"/>
      <c r="U1104" s="135"/>
      <c r="V1104" s="135"/>
      <c r="W1104" s="98">
        <f>INDEX('Tabla datos 1'!E1104:V1104,MATCH(DASHBOARD!$B$96,'Tabla datos 1'!$E$1:$V$1,0))</f>
        <v>0</v>
      </c>
      <c r="X1104" s="98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6" customFormat="1" ht="12.2" customHeight="1" x14ac:dyDescent="0.25">
      <c r="A1105" s="79">
        <v>1104</v>
      </c>
      <c r="B1105" s="97">
        <f t="shared" si="17"/>
        <v>46191</v>
      </c>
      <c r="C1105" s="102" t="s">
        <v>135</v>
      </c>
      <c r="D1105" s="99">
        <v>2</v>
      </c>
      <c r="E1105" s="104">
        <f>'BITÁCORA CALIDAD DE AGUA '!AZ422</f>
        <v>0</v>
      </c>
      <c r="F1105" s="104">
        <f>'BITÁCORA CALIDAD DE AGUA '!BC422</f>
        <v>0</v>
      </c>
      <c r="G1105" s="104">
        <f>'BITÁCORA CALIDAD DE AGUA '!BF422</f>
        <v>0</v>
      </c>
      <c r="H1105" s="104">
        <f>'BITÁCORA CALIDAD DE AGUA '!BI422</f>
        <v>0</v>
      </c>
      <c r="I1105" s="104">
        <f>'BITÁCORA CALIDAD DE AGUA '!BL422</f>
        <v>0</v>
      </c>
      <c r="J1105" s="104">
        <f>'BITÁCORA CALIDAD DE AGUA '!BO422</f>
        <v>0</v>
      </c>
      <c r="K1105" s="104">
        <f>'BITÁCORA CALIDAD DE AGUA '!BR422</f>
        <v>0</v>
      </c>
      <c r="L1105" s="104">
        <f>'BITÁCORA CALIDAD DE AGUA '!BU422</f>
        <v>0</v>
      </c>
      <c r="M1105" s="104">
        <f>'BITÁCORA CALIDAD DE AGUA '!BX422</f>
        <v>0</v>
      </c>
      <c r="N1105" s="104">
        <f>'BITÁCORA CALIDAD DE AGUA '!CA422</f>
        <v>0</v>
      </c>
      <c r="O1105" s="104">
        <f>'BITÁCORA CALIDAD DE AGUA '!CD422</f>
        <v>0</v>
      </c>
      <c r="P1105" s="98">
        <f>'BITÁCORA CALIDAD DE AGUA '!CG422</f>
        <v>0</v>
      </c>
      <c r="Q1105" s="98">
        <f>'BITÁCORA CALIDAD DE AGUA '!CJ422</f>
        <v>0</v>
      </c>
      <c r="R1105" s="98">
        <f>'BITÁCORA CALIDAD DE AGUA '!CM422</f>
        <v>0</v>
      </c>
      <c r="S1105" s="98">
        <f>'BITÁCORA CALIDAD DE AGUA '!CP422</f>
        <v>0</v>
      </c>
      <c r="T1105" s="135"/>
      <c r="U1105" s="135"/>
      <c r="V1105" s="135"/>
      <c r="W1105" s="98">
        <f>INDEX('Tabla datos 1'!E1105:V1105,MATCH(DASHBOARD!$B$96,'Tabla datos 1'!$E$1:$V$1,0))</f>
        <v>0</v>
      </c>
      <c r="X1105" s="98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6" customFormat="1" ht="12.2" customHeight="1" x14ac:dyDescent="0.25">
      <c r="A1106" s="79">
        <v>1105</v>
      </c>
      <c r="B1106" s="97">
        <f t="shared" si="17"/>
        <v>46191</v>
      </c>
      <c r="C1106" s="102" t="s">
        <v>136</v>
      </c>
      <c r="D1106" s="99">
        <v>2</v>
      </c>
      <c r="E1106" s="104">
        <f>'BITÁCORA CALIDAD DE AGUA '!AZ423</f>
        <v>0</v>
      </c>
      <c r="F1106" s="104">
        <f>'BITÁCORA CALIDAD DE AGUA '!BC423</f>
        <v>0</v>
      </c>
      <c r="G1106" s="104">
        <f>'BITÁCORA CALIDAD DE AGUA '!BF423</f>
        <v>0</v>
      </c>
      <c r="H1106" s="104">
        <f>'BITÁCORA CALIDAD DE AGUA '!BI423</f>
        <v>0</v>
      </c>
      <c r="I1106" s="104">
        <f>'BITÁCORA CALIDAD DE AGUA '!BL423</f>
        <v>0</v>
      </c>
      <c r="J1106" s="104">
        <f>'BITÁCORA CALIDAD DE AGUA '!BO423</f>
        <v>0</v>
      </c>
      <c r="K1106" s="104">
        <f>'BITÁCORA CALIDAD DE AGUA '!BR423</f>
        <v>0</v>
      </c>
      <c r="L1106" s="104">
        <f>'BITÁCORA CALIDAD DE AGUA '!BU423</f>
        <v>0</v>
      </c>
      <c r="M1106" s="104">
        <f>'BITÁCORA CALIDAD DE AGUA '!BX423</f>
        <v>0</v>
      </c>
      <c r="N1106" s="104">
        <f>'BITÁCORA CALIDAD DE AGUA '!CA423</f>
        <v>0</v>
      </c>
      <c r="O1106" s="104">
        <f>'BITÁCORA CALIDAD DE AGUA '!CD423</f>
        <v>0</v>
      </c>
      <c r="P1106" s="98">
        <f>'BITÁCORA CALIDAD DE AGUA '!CG423</f>
        <v>0</v>
      </c>
      <c r="Q1106" s="98">
        <f>'BITÁCORA CALIDAD DE AGUA '!CJ423</f>
        <v>0</v>
      </c>
      <c r="R1106" s="98">
        <f>'BITÁCORA CALIDAD DE AGUA '!CM423</f>
        <v>0</v>
      </c>
      <c r="S1106" s="98">
        <f>'BITÁCORA CALIDAD DE AGUA '!CP423</f>
        <v>0</v>
      </c>
      <c r="T1106" s="135"/>
      <c r="U1106" s="135"/>
      <c r="V1106" s="135"/>
      <c r="W1106" s="98">
        <f>INDEX('Tabla datos 1'!E1106:V1106,MATCH(DASHBOARD!$B$96,'Tabla datos 1'!$E$1:$V$1,0))</f>
        <v>0</v>
      </c>
      <c r="X1106" s="98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6" customFormat="1" ht="12.2" customHeight="1" x14ac:dyDescent="0.25">
      <c r="A1107" s="79">
        <v>1106</v>
      </c>
      <c r="B1107" s="97">
        <f t="shared" si="17"/>
        <v>46191</v>
      </c>
      <c r="C1107" s="102" t="s">
        <v>137</v>
      </c>
      <c r="D1107" s="99">
        <v>2</v>
      </c>
      <c r="E1107" s="104">
        <f>'BITÁCORA CALIDAD DE AGUA '!AZ424</f>
        <v>0</v>
      </c>
      <c r="F1107" s="104">
        <f>'BITÁCORA CALIDAD DE AGUA '!BC424</f>
        <v>0</v>
      </c>
      <c r="G1107" s="104">
        <f>'BITÁCORA CALIDAD DE AGUA '!BF424</f>
        <v>0</v>
      </c>
      <c r="H1107" s="104">
        <f>'BITÁCORA CALIDAD DE AGUA '!BI424</f>
        <v>0</v>
      </c>
      <c r="I1107" s="104">
        <f>'BITÁCORA CALIDAD DE AGUA '!BL424</f>
        <v>0</v>
      </c>
      <c r="J1107" s="104">
        <f>'BITÁCORA CALIDAD DE AGUA '!BO424</f>
        <v>0</v>
      </c>
      <c r="K1107" s="104">
        <f>'BITÁCORA CALIDAD DE AGUA '!BR424</f>
        <v>0</v>
      </c>
      <c r="L1107" s="104">
        <f>'BITÁCORA CALIDAD DE AGUA '!BU424</f>
        <v>0</v>
      </c>
      <c r="M1107" s="104">
        <f>'BITÁCORA CALIDAD DE AGUA '!BX424</f>
        <v>0</v>
      </c>
      <c r="N1107" s="104">
        <f>'BITÁCORA CALIDAD DE AGUA '!CA424</f>
        <v>0</v>
      </c>
      <c r="O1107" s="104">
        <f>'BITÁCORA CALIDAD DE AGUA '!CD424</f>
        <v>0</v>
      </c>
      <c r="P1107" s="98">
        <f>'BITÁCORA CALIDAD DE AGUA '!CG424</f>
        <v>0</v>
      </c>
      <c r="Q1107" s="98">
        <f>'BITÁCORA CALIDAD DE AGUA '!CJ424</f>
        <v>0</v>
      </c>
      <c r="R1107" s="98">
        <f>'BITÁCORA CALIDAD DE AGUA '!CM424</f>
        <v>0</v>
      </c>
      <c r="S1107" s="98">
        <f>'BITÁCORA CALIDAD DE AGUA '!CP424</f>
        <v>0</v>
      </c>
      <c r="T1107" s="135"/>
      <c r="U1107" s="135"/>
      <c r="V1107" s="135"/>
      <c r="W1107" s="98">
        <f>INDEX('Tabla datos 1'!E1107:V1107,MATCH(DASHBOARD!$B$96,'Tabla datos 1'!$E$1:$V$1,0))</f>
        <v>0</v>
      </c>
      <c r="X1107" s="98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6" customFormat="1" ht="12.2" customHeight="1" x14ac:dyDescent="0.25">
      <c r="A1108" s="79">
        <v>1107</v>
      </c>
      <c r="B1108" s="97">
        <f t="shared" si="17"/>
        <v>46191</v>
      </c>
      <c r="C1108" s="102" t="s">
        <v>138</v>
      </c>
      <c r="D1108" s="99">
        <v>2</v>
      </c>
      <c r="E1108" s="104">
        <f>'BITÁCORA CALIDAD DE AGUA '!AZ425</f>
        <v>0</v>
      </c>
      <c r="F1108" s="104">
        <f>'BITÁCORA CALIDAD DE AGUA '!BC425</f>
        <v>0</v>
      </c>
      <c r="G1108" s="104">
        <f>'BITÁCORA CALIDAD DE AGUA '!BF425</f>
        <v>0</v>
      </c>
      <c r="H1108" s="104">
        <f>'BITÁCORA CALIDAD DE AGUA '!BI425</f>
        <v>0</v>
      </c>
      <c r="I1108" s="104">
        <f>'BITÁCORA CALIDAD DE AGUA '!BL425</f>
        <v>0</v>
      </c>
      <c r="J1108" s="104">
        <f>'BITÁCORA CALIDAD DE AGUA '!BO425</f>
        <v>0</v>
      </c>
      <c r="K1108" s="104">
        <f>'BITÁCORA CALIDAD DE AGUA '!BR425</f>
        <v>0</v>
      </c>
      <c r="L1108" s="104">
        <f>'BITÁCORA CALIDAD DE AGUA '!BU425</f>
        <v>0</v>
      </c>
      <c r="M1108" s="104">
        <f>'BITÁCORA CALIDAD DE AGUA '!BX425</f>
        <v>0</v>
      </c>
      <c r="N1108" s="104">
        <f>'BITÁCORA CALIDAD DE AGUA '!CA425</f>
        <v>0</v>
      </c>
      <c r="O1108" s="104">
        <f>'BITÁCORA CALIDAD DE AGUA '!CD425</f>
        <v>0</v>
      </c>
      <c r="P1108" s="98">
        <f>'BITÁCORA CALIDAD DE AGUA '!CG425</f>
        <v>0</v>
      </c>
      <c r="Q1108" s="98">
        <f>'BITÁCORA CALIDAD DE AGUA '!CJ425</f>
        <v>0</v>
      </c>
      <c r="R1108" s="98">
        <f>'BITÁCORA CALIDAD DE AGUA '!CM425</f>
        <v>0</v>
      </c>
      <c r="S1108" s="98">
        <f>'BITÁCORA CALIDAD DE AGUA '!CP425</f>
        <v>0</v>
      </c>
      <c r="T1108" s="135"/>
      <c r="U1108" s="135"/>
      <c r="V1108" s="135"/>
      <c r="W1108" s="98">
        <f>INDEX('Tabla datos 1'!E1108:V1108,MATCH(DASHBOARD!$B$96,'Tabla datos 1'!$E$1:$V$1,0))</f>
        <v>0</v>
      </c>
      <c r="X1108" s="98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6" customFormat="1" ht="12.2" customHeight="1" x14ac:dyDescent="0.25">
      <c r="A1109" s="79">
        <v>1108</v>
      </c>
      <c r="B1109" s="97">
        <f t="shared" si="17"/>
        <v>46191</v>
      </c>
      <c r="C1109" s="102" t="s">
        <v>139</v>
      </c>
      <c r="D1109" s="99">
        <v>2</v>
      </c>
      <c r="E1109" s="104">
        <f>'BITÁCORA CALIDAD DE AGUA '!AZ426</f>
        <v>0</v>
      </c>
      <c r="F1109" s="104">
        <f>'BITÁCORA CALIDAD DE AGUA '!BC426</f>
        <v>0</v>
      </c>
      <c r="G1109" s="104">
        <f>'BITÁCORA CALIDAD DE AGUA '!BF426</f>
        <v>0</v>
      </c>
      <c r="H1109" s="104">
        <f>'BITÁCORA CALIDAD DE AGUA '!BI426</f>
        <v>0</v>
      </c>
      <c r="I1109" s="104">
        <f>'BITÁCORA CALIDAD DE AGUA '!BL426</f>
        <v>0</v>
      </c>
      <c r="J1109" s="104">
        <f>'BITÁCORA CALIDAD DE AGUA '!BO426</f>
        <v>0</v>
      </c>
      <c r="K1109" s="104">
        <f>'BITÁCORA CALIDAD DE AGUA '!BR426</f>
        <v>0</v>
      </c>
      <c r="L1109" s="104">
        <f>'BITÁCORA CALIDAD DE AGUA '!BU426</f>
        <v>0</v>
      </c>
      <c r="M1109" s="104">
        <f>'BITÁCORA CALIDAD DE AGUA '!BX426</f>
        <v>0</v>
      </c>
      <c r="N1109" s="104">
        <f>'BITÁCORA CALIDAD DE AGUA '!CA426</f>
        <v>0</v>
      </c>
      <c r="O1109" s="104">
        <f>'BITÁCORA CALIDAD DE AGUA '!CD426</f>
        <v>0</v>
      </c>
      <c r="P1109" s="98">
        <f>'BITÁCORA CALIDAD DE AGUA '!CG426</f>
        <v>0</v>
      </c>
      <c r="Q1109" s="98">
        <f>'BITÁCORA CALIDAD DE AGUA '!CJ426</f>
        <v>0</v>
      </c>
      <c r="R1109" s="98">
        <f>'BITÁCORA CALIDAD DE AGUA '!CM426</f>
        <v>0</v>
      </c>
      <c r="S1109" s="98">
        <f>'BITÁCORA CALIDAD DE AGUA '!CP426</f>
        <v>0</v>
      </c>
      <c r="T1109" s="135"/>
      <c r="U1109" s="135"/>
      <c r="V1109" s="135"/>
      <c r="W1109" s="98">
        <f>INDEX('Tabla datos 1'!E1109:V1109,MATCH(DASHBOARD!$B$96,'Tabla datos 1'!$E$1:$V$1,0))</f>
        <v>0</v>
      </c>
      <c r="X1109" s="98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6" customFormat="1" x14ac:dyDescent="0.25">
      <c r="A1110" s="79">
        <v>1109</v>
      </c>
      <c r="B1110" s="97">
        <f t="shared" si="17"/>
        <v>46191</v>
      </c>
      <c r="C1110" s="102" t="s">
        <v>140</v>
      </c>
      <c r="D1110" s="99">
        <v>2</v>
      </c>
      <c r="E1110" s="104">
        <f>'BITÁCORA CALIDAD DE AGUA '!AZ427</f>
        <v>0</v>
      </c>
      <c r="F1110" s="104">
        <f>'BITÁCORA CALIDAD DE AGUA '!BC427</f>
        <v>0</v>
      </c>
      <c r="G1110" s="104">
        <f>'BITÁCORA CALIDAD DE AGUA '!BF427</f>
        <v>0</v>
      </c>
      <c r="H1110" s="104">
        <f>'BITÁCORA CALIDAD DE AGUA '!BI427</f>
        <v>0</v>
      </c>
      <c r="I1110" s="104">
        <f>'BITÁCORA CALIDAD DE AGUA '!BL427</f>
        <v>0</v>
      </c>
      <c r="J1110" s="104">
        <f>'BITÁCORA CALIDAD DE AGUA '!BO427</f>
        <v>0</v>
      </c>
      <c r="K1110" s="104">
        <f>'BITÁCORA CALIDAD DE AGUA '!BR427</f>
        <v>0</v>
      </c>
      <c r="L1110" s="104">
        <f>'BITÁCORA CALIDAD DE AGUA '!BU427</f>
        <v>0</v>
      </c>
      <c r="M1110" s="104">
        <f>'BITÁCORA CALIDAD DE AGUA '!BX427</f>
        <v>0</v>
      </c>
      <c r="N1110" s="104">
        <f>'BITÁCORA CALIDAD DE AGUA '!CA427</f>
        <v>0</v>
      </c>
      <c r="O1110" s="104">
        <f>'BITÁCORA CALIDAD DE AGUA '!CD427</f>
        <v>0</v>
      </c>
      <c r="P1110" s="98">
        <f>'BITÁCORA CALIDAD DE AGUA '!CG427</f>
        <v>0</v>
      </c>
      <c r="Q1110" s="98">
        <f>'BITÁCORA CALIDAD DE AGUA '!CJ427</f>
        <v>0</v>
      </c>
      <c r="R1110" s="98">
        <f>'BITÁCORA CALIDAD DE AGUA '!CM427</f>
        <v>0</v>
      </c>
      <c r="S1110" s="98">
        <f>'BITÁCORA CALIDAD DE AGUA '!CP427</f>
        <v>0</v>
      </c>
      <c r="T1110" s="135"/>
      <c r="U1110" s="135"/>
      <c r="V1110" s="135"/>
      <c r="W1110" s="98">
        <f>INDEX('Tabla datos 1'!E1110:V1110,MATCH(DASHBOARD!$B$96,'Tabla datos 1'!$E$1:$V$1,0))</f>
        <v>0</v>
      </c>
      <c r="X1110" s="98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6" customFormat="1" x14ac:dyDescent="0.25">
      <c r="A1111" s="79">
        <v>1110</v>
      </c>
      <c r="B1111" s="97">
        <f t="shared" si="17"/>
        <v>46191</v>
      </c>
      <c r="C1111" s="102" t="s">
        <v>141</v>
      </c>
      <c r="D1111" s="99">
        <v>2</v>
      </c>
      <c r="E1111" s="104">
        <f>'BITÁCORA CALIDAD DE AGUA '!AZ428</f>
        <v>0</v>
      </c>
      <c r="F1111" s="104">
        <f>'BITÁCORA CALIDAD DE AGUA '!BC428</f>
        <v>0</v>
      </c>
      <c r="G1111" s="104">
        <f>'BITÁCORA CALIDAD DE AGUA '!BF428</f>
        <v>0</v>
      </c>
      <c r="H1111" s="104">
        <f>'BITÁCORA CALIDAD DE AGUA '!BI428</f>
        <v>0</v>
      </c>
      <c r="I1111" s="104">
        <f>'BITÁCORA CALIDAD DE AGUA '!BL428</f>
        <v>0</v>
      </c>
      <c r="J1111" s="104">
        <f>'BITÁCORA CALIDAD DE AGUA '!BO428</f>
        <v>0</v>
      </c>
      <c r="K1111" s="104">
        <f>'BITÁCORA CALIDAD DE AGUA '!BR428</f>
        <v>0</v>
      </c>
      <c r="L1111" s="104">
        <f>'BITÁCORA CALIDAD DE AGUA '!BU428</f>
        <v>0</v>
      </c>
      <c r="M1111" s="104">
        <f>'BITÁCORA CALIDAD DE AGUA '!BX428</f>
        <v>0</v>
      </c>
      <c r="N1111" s="104">
        <f>'BITÁCORA CALIDAD DE AGUA '!CA428</f>
        <v>0</v>
      </c>
      <c r="O1111" s="104">
        <f>'BITÁCORA CALIDAD DE AGUA '!CD428</f>
        <v>0</v>
      </c>
      <c r="P1111" s="98">
        <f>'BITÁCORA CALIDAD DE AGUA '!CG428</f>
        <v>0</v>
      </c>
      <c r="Q1111" s="98">
        <f>'BITÁCORA CALIDAD DE AGUA '!CJ428</f>
        <v>0</v>
      </c>
      <c r="R1111" s="98">
        <f>'BITÁCORA CALIDAD DE AGUA '!CM428</f>
        <v>0</v>
      </c>
      <c r="S1111" s="98">
        <f>'BITÁCORA CALIDAD DE AGUA '!CP428</f>
        <v>0</v>
      </c>
      <c r="T1111" s="135"/>
      <c r="U1111" s="135"/>
      <c r="V1111" s="135"/>
      <c r="W1111" s="98">
        <f>INDEX('Tabla datos 1'!E1111:V1111,MATCH(DASHBOARD!$B$96,'Tabla datos 1'!$E$1:$V$1,0))</f>
        <v>0</v>
      </c>
      <c r="X1111" s="98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6" customFormat="1" x14ac:dyDescent="0.25">
      <c r="A1112" s="79">
        <v>1111</v>
      </c>
      <c r="B1112" s="97">
        <f t="shared" si="17"/>
        <v>46191</v>
      </c>
      <c r="C1112" s="102" t="s">
        <v>142</v>
      </c>
      <c r="D1112" s="99">
        <v>2</v>
      </c>
      <c r="E1112" s="104">
        <f>'BITÁCORA CALIDAD DE AGUA '!AZ429</f>
        <v>0</v>
      </c>
      <c r="F1112" s="104">
        <f>'BITÁCORA CALIDAD DE AGUA '!BC429</f>
        <v>0</v>
      </c>
      <c r="G1112" s="104">
        <f>'BITÁCORA CALIDAD DE AGUA '!BF429</f>
        <v>0</v>
      </c>
      <c r="H1112" s="104">
        <f>'BITÁCORA CALIDAD DE AGUA '!BI429</f>
        <v>0</v>
      </c>
      <c r="I1112" s="104">
        <f>'BITÁCORA CALIDAD DE AGUA '!BL429</f>
        <v>0</v>
      </c>
      <c r="J1112" s="104">
        <f>'BITÁCORA CALIDAD DE AGUA '!BO429</f>
        <v>0</v>
      </c>
      <c r="K1112" s="104">
        <f>'BITÁCORA CALIDAD DE AGUA '!BR429</f>
        <v>0</v>
      </c>
      <c r="L1112" s="104">
        <f>'BITÁCORA CALIDAD DE AGUA '!BU429</f>
        <v>0</v>
      </c>
      <c r="M1112" s="104">
        <f>'BITÁCORA CALIDAD DE AGUA '!BX429</f>
        <v>0</v>
      </c>
      <c r="N1112" s="104">
        <f>'BITÁCORA CALIDAD DE AGUA '!CA429</f>
        <v>0</v>
      </c>
      <c r="O1112" s="104">
        <f>'BITÁCORA CALIDAD DE AGUA '!CD429</f>
        <v>0</v>
      </c>
      <c r="P1112" s="98">
        <f>'BITÁCORA CALIDAD DE AGUA '!CG429</f>
        <v>0</v>
      </c>
      <c r="Q1112" s="98">
        <f>'BITÁCORA CALIDAD DE AGUA '!CJ429</f>
        <v>0</v>
      </c>
      <c r="R1112" s="98">
        <f>'BITÁCORA CALIDAD DE AGUA '!CM429</f>
        <v>0</v>
      </c>
      <c r="S1112" s="98">
        <f>'BITÁCORA CALIDAD DE AGUA '!CP429</f>
        <v>0</v>
      </c>
      <c r="T1112" s="135"/>
      <c r="U1112" s="135"/>
      <c r="V1112" s="135"/>
      <c r="W1112" s="98">
        <f>INDEX('Tabla datos 1'!E1112:V1112,MATCH(DASHBOARD!$B$96,'Tabla datos 1'!$E$1:$V$1,0))</f>
        <v>0</v>
      </c>
      <c r="X1112" s="98">
        <f>INDEX('Tabla datos 1'!E1112:V1112,MATCH(DASHBOARD!$B$275,'Tabla datos 1'!$E$1:$V$1,0))</f>
        <v>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6" customFormat="1" x14ac:dyDescent="0.25">
      <c r="A1113" s="79">
        <v>1112</v>
      </c>
      <c r="B1113" s="97">
        <f t="shared" si="17"/>
        <v>46191</v>
      </c>
      <c r="C1113" s="102" t="s">
        <v>143</v>
      </c>
      <c r="D1113" s="99">
        <v>2</v>
      </c>
      <c r="E1113" s="104">
        <f>'BITÁCORA CALIDAD DE AGUA '!AZ430</f>
        <v>0</v>
      </c>
      <c r="F1113" s="104">
        <f>'BITÁCORA CALIDAD DE AGUA '!BC430</f>
        <v>0</v>
      </c>
      <c r="G1113" s="104">
        <f>'BITÁCORA CALIDAD DE AGUA '!BF430</f>
        <v>0</v>
      </c>
      <c r="H1113" s="104">
        <f>'BITÁCORA CALIDAD DE AGUA '!BI430</f>
        <v>0</v>
      </c>
      <c r="I1113" s="104">
        <f>'BITÁCORA CALIDAD DE AGUA '!BL430</f>
        <v>0</v>
      </c>
      <c r="J1113" s="104">
        <f>'BITÁCORA CALIDAD DE AGUA '!BO430</f>
        <v>0</v>
      </c>
      <c r="K1113" s="104">
        <f>'BITÁCORA CALIDAD DE AGUA '!BR430</f>
        <v>0</v>
      </c>
      <c r="L1113" s="104">
        <f>'BITÁCORA CALIDAD DE AGUA '!BU430</f>
        <v>0</v>
      </c>
      <c r="M1113" s="104">
        <f>'BITÁCORA CALIDAD DE AGUA '!BX430</f>
        <v>0</v>
      </c>
      <c r="N1113" s="104">
        <f>'BITÁCORA CALIDAD DE AGUA '!CA430</f>
        <v>0</v>
      </c>
      <c r="O1113" s="104">
        <f>'BITÁCORA CALIDAD DE AGUA '!CD430</f>
        <v>0</v>
      </c>
      <c r="P1113" s="98">
        <f>'BITÁCORA CALIDAD DE AGUA '!CG430</f>
        <v>0</v>
      </c>
      <c r="Q1113" s="98">
        <f>'BITÁCORA CALIDAD DE AGUA '!CJ430</f>
        <v>0</v>
      </c>
      <c r="R1113" s="98">
        <f>'BITÁCORA CALIDAD DE AGUA '!CM430</f>
        <v>0</v>
      </c>
      <c r="S1113" s="98">
        <f>'BITÁCORA CALIDAD DE AGUA '!CP430</f>
        <v>0</v>
      </c>
      <c r="T1113" s="135"/>
      <c r="U1113" s="135"/>
      <c r="V1113" s="135"/>
      <c r="W1113" s="98">
        <f>INDEX('Tabla datos 1'!E1113:V1113,MATCH(DASHBOARD!$B$96,'Tabla datos 1'!$E$1:$V$1,0))</f>
        <v>0</v>
      </c>
      <c r="X1113" s="98">
        <f>INDEX('Tabla datos 1'!E1113:V1113,MATCH(DASHBOARD!$B$275,'Tabla datos 1'!$E$1:$V$1,0))</f>
        <v>0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09" customFormat="1" ht="15.75" thickBot="1" x14ac:dyDescent="0.3">
      <c r="A1114" s="79">
        <v>1113</v>
      </c>
      <c r="B1114" s="97">
        <f t="shared" si="17"/>
        <v>46191</v>
      </c>
      <c r="C1114" s="105" t="s">
        <v>144</v>
      </c>
      <c r="D1114" s="106">
        <v>2</v>
      </c>
      <c r="E1114" s="107">
        <f>'BITÁCORA CALIDAD DE AGUA '!AZ431</f>
        <v>0</v>
      </c>
      <c r="F1114" s="107">
        <f>'BITÁCORA CALIDAD DE AGUA '!BC431</f>
        <v>0</v>
      </c>
      <c r="G1114" s="107">
        <f>'BITÁCORA CALIDAD DE AGUA '!BF431</f>
        <v>0</v>
      </c>
      <c r="H1114" s="107">
        <f>'BITÁCORA CALIDAD DE AGUA '!BI431</f>
        <v>0</v>
      </c>
      <c r="I1114" s="107">
        <f>'BITÁCORA CALIDAD DE AGUA '!BL431</f>
        <v>0</v>
      </c>
      <c r="J1114" s="107">
        <f>'BITÁCORA CALIDAD DE AGUA '!BO431</f>
        <v>0</v>
      </c>
      <c r="K1114" s="107">
        <f>'BITÁCORA CALIDAD DE AGUA '!BR431</f>
        <v>0</v>
      </c>
      <c r="L1114" s="107">
        <f>'BITÁCORA CALIDAD DE AGUA '!BU431</f>
        <v>0</v>
      </c>
      <c r="M1114" s="107">
        <f>'BITÁCORA CALIDAD DE AGUA '!BX431</f>
        <v>0</v>
      </c>
      <c r="N1114" s="107">
        <f>'BITÁCORA CALIDAD DE AGUA '!CA431</f>
        <v>0</v>
      </c>
      <c r="O1114" s="107">
        <f>'BITÁCORA CALIDAD DE AGUA '!CD431</f>
        <v>0</v>
      </c>
      <c r="P1114" s="108">
        <f>'BITÁCORA CALIDAD DE AGUA '!CG431</f>
        <v>0</v>
      </c>
      <c r="Q1114" s="108">
        <f>'BITÁCORA CALIDAD DE AGUA '!CJ431</f>
        <v>0</v>
      </c>
      <c r="R1114" s="108">
        <f>'BITÁCORA CALIDAD DE AGUA '!CM431</f>
        <v>0</v>
      </c>
      <c r="S1114" s="108">
        <f>'BITÁCORA CALIDAD DE AGUA '!CP431</f>
        <v>0</v>
      </c>
      <c r="T1114" s="136"/>
      <c r="U1114" s="136"/>
      <c r="V1114" s="136"/>
      <c r="W1114" s="108">
        <f>INDEX('Tabla datos 1'!E1114:V1114,MATCH(DASHBOARD!$B$96,'Tabla datos 1'!$E$1:$V$1,0))</f>
        <v>0</v>
      </c>
      <c r="X1114" s="108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6" customFormat="1" ht="12.2" customHeight="1" x14ac:dyDescent="0.25">
      <c r="A1115" s="79">
        <v>1114</v>
      </c>
      <c r="B1115" s="118">
        <f t="shared" si="17"/>
        <v>46191</v>
      </c>
      <c r="C1115" s="110" t="s">
        <v>125</v>
      </c>
      <c r="D1115" s="115">
        <v>3</v>
      </c>
      <c r="E1115" s="117">
        <f>'BITÁCORA CALIDAD DE AGUA '!BA411</f>
        <v>0</v>
      </c>
      <c r="F1115" s="117">
        <f>'BITÁCORA CALIDAD DE AGUA '!BD411</f>
        <v>0</v>
      </c>
      <c r="G1115" s="117">
        <f>'BITÁCORA CALIDAD DE AGUA '!BG411</f>
        <v>0</v>
      </c>
      <c r="H1115" s="117">
        <f>'BITÁCORA CALIDAD DE AGUA '!BJ411</f>
        <v>0</v>
      </c>
      <c r="I1115" s="117">
        <f>'BITÁCORA CALIDAD DE AGUA '!BM411</f>
        <v>0</v>
      </c>
      <c r="J1115" s="117">
        <f>'BITÁCORA CALIDAD DE AGUA '!BP411</f>
        <v>0</v>
      </c>
      <c r="K1115" s="117">
        <f>'BITÁCORA CALIDAD DE AGUA '!BE1717</f>
        <v>0</v>
      </c>
      <c r="L1115" s="117">
        <f>'BITÁCORA CALIDAD DE AGUA '!BV411</f>
        <v>0</v>
      </c>
      <c r="M1115" s="117">
        <f>'BITÁCORA CALIDAD DE AGUA '!BY411</f>
        <v>0</v>
      </c>
      <c r="N1115" s="117">
        <f>'BITÁCORA CALIDAD DE AGUA '!CB411</f>
        <v>0</v>
      </c>
      <c r="O1115" s="117">
        <f>'BITÁCORA CALIDAD DE AGUA '!CE411</f>
        <v>0</v>
      </c>
      <c r="P1115" s="110">
        <f>'BITÁCORA CALIDAD DE AGUA '!CH411</f>
        <v>0</v>
      </c>
      <c r="Q1115" s="110">
        <f>'BITÁCORA CALIDAD DE AGUA '!CK411</f>
        <v>0</v>
      </c>
      <c r="R1115" s="110">
        <f>'BITÁCORA CALIDAD DE AGUA '!CN411</f>
        <v>0</v>
      </c>
      <c r="S1115" s="110">
        <f>'BITÁCORA CALIDAD DE AGUA '!CQ411</f>
        <v>0</v>
      </c>
      <c r="T1115" s="137"/>
      <c r="U1115" s="137"/>
      <c r="V1115" s="137"/>
      <c r="W1115" s="110">
        <f>INDEX('Tabla datos 1'!E1115:V1115,MATCH(DASHBOARD!$B$96,'Tabla datos 1'!$E$1:$V$1,0))</f>
        <v>0</v>
      </c>
      <c r="X1115" s="110">
        <f>INDEX('Tabla datos 1'!E1115:V1115,MATCH(DASHBOARD!$B$275,'Tabla datos 1'!$E$1:$V$1,0))</f>
        <v>0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6" customFormat="1" ht="12.2" customHeight="1" x14ac:dyDescent="0.25">
      <c r="A1116" s="79">
        <v>1115</v>
      </c>
      <c r="B1116" s="118">
        <f t="shared" si="17"/>
        <v>46191</v>
      </c>
      <c r="C1116" s="113" t="s">
        <v>8</v>
      </c>
      <c r="D1116" s="119">
        <v>3</v>
      </c>
      <c r="E1116" s="120">
        <f>'BITÁCORA CALIDAD DE AGUA '!BA412</f>
        <v>0</v>
      </c>
      <c r="F1116" s="120">
        <f>'BITÁCORA CALIDAD DE AGUA '!BD412</f>
        <v>0</v>
      </c>
      <c r="G1116" s="120">
        <f>'BITÁCORA CALIDAD DE AGUA '!BG412</f>
        <v>0</v>
      </c>
      <c r="H1116" s="120">
        <f>'BITÁCORA CALIDAD DE AGUA '!BJ412</f>
        <v>0</v>
      </c>
      <c r="I1116" s="120">
        <f>'BITÁCORA CALIDAD DE AGUA '!BM412</f>
        <v>0</v>
      </c>
      <c r="J1116" s="120">
        <f>'BITÁCORA CALIDAD DE AGUA '!BP412</f>
        <v>0</v>
      </c>
      <c r="K1116" s="120">
        <f>'BITÁCORA CALIDAD DE AGUA '!BE1718</f>
        <v>0</v>
      </c>
      <c r="L1116" s="120">
        <f>'BITÁCORA CALIDAD DE AGUA '!BV412</f>
        <v>0</v>
      </c>
      <c r="M1116" s="120">
        <f>'BITÁCORA CALIDAD DE AGUA '!BY412</f>
        <v>0</v>
      </c>
      <c r="N1116" s="120">
        <f>'BITÁCORA CALIDAD DE AGUA '!CB412</f>
        <v>0</v>
      </c>
      <c r="O1116" s="120">
        <f>'BITÁCORA CALIDAD DE AGUA '!CE412</f>
        <v>0</v>
      </c>
      <c r="P1116" s="111">
        <f>'BITÁCORA CALIDAD DE AGUA '!CH412</f>
        <v>0</v>
      </c>
      <c r="Q1116" s="111">
        <f>'BITÁCORA CALIDAD DE AGUA '!CK412</f>
        <v>0</v>
      </c>
      <c r="R1116" s="111">
        <f>'BITÁCORA CALIDAD DE AGUA '!CN412</f>
        <v>0</v>
      </c>
      <c r="S1116" s="111">
        <f>'BITÁCORA CALIDAD DE AGUA '!CQ412</f>
        <v>0</v>
      </c>
      <c r="T1116" s="138"/>
      <c r="U1116" s="138"/>
      <c r="V1116" s="138"/>
      <c r="W1116" s="111">
        <f>INDEX('Tabla datos 1'!E1116:V1116,MATCH(DASHBOARD!$B$96,'Tabla datos 1'!$E$1:$V$1,0))</f>
        <v>0</v>
      </c>
      <c r="X1116" s="111">
        <f>INDEX('Tabla datos 1'!E1116:V1116,MATCH(DASHBOARD!$B$275,'Tabla datos 1'!$E$1:$V$1,0))</f>
        <v>0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6" customFormat="1" ht="12.2" customHeight="1" x14ac:dyDescent="0.25">
      <c r="A1117" s="79">
        <v>1116</v>
      </c>
      <c r="B1117" s="118">
        <f t="shared" si="17"/>
        <v>46191</v>
      </c>
      <c r="C1117" s="112" t="s">
        <v>126</v>
      </c>
      <c r="D1117" s="119">
        <v>3</v>
      </c>
      <c r="E1117" s="121">
        <f>'BITÁCORA CALIDAD DE AGUA '!BA413</f>
        <v>0</v>
      </c>
      <c r="F1117" s="121">
        <f>'BITÁCORA CALIDAD DE AGUA '!BD413</f>
        <v>0</v>
      </c>
      <c r="G1117" s="121">
        <f>'BITÁCORA CALIDAD DE AGUA '!BG413</f>
        <v>0</v>
      </c>
      <c r="H1117" s="121">
        <f>'BITÁCORA CALIDAD DE AGUA '!BJ413</f>
        <v>0</v>
      </c>
      <c r="I1117" s="121">
        <f>'BITÁCORA CALIDAD DE AGUA '!BM413</f>
        <v>0</v>
      </c>
      <c r="J1117" s="121">
        <f>'BITÁCORA CALIDAD DE AGUA '!BP413</f>
        <v>0</v>
      </c>
      <c r="K1117" s="121">
        <f>'BITÁCORA CALIDAD DE AGUA '!BE1719</f>
        <v>0</v>
      </c>
      <c r="L1117" s="121">
        <f>'BITÁCORA CALIDAD DE AGUA '!BV413</f>
        <v>0</v>
      </c>
      <c r="M1117" s="121">
        <f>'BITÁCORA CALIDAD DE AGUA '!BY413</f>
        <v>0</v>
      </c>
      <c r="N1117" s="121">
        <f>'BITÁCORA CALIDAD DE AGUA '!CB413</f>
        <v>0</v>
      </c>
      <c r="O1117" s="121">
        <f>'BITÁCORA CALIDAD DE AGUA '!CE413</f>
        <v>0</v>
      </c>
      <c r="P1117" s="112">
        <f>'BITÁCORA CALIDAD DE AGUA '!CH413</f>
        <v>0</v>
      </c>
      <c r="Q1117" s="112">
        <f>'BITÁCORA CALIDAD DE AGUA '!CK413</f>
        <v>0</v>
      </c>
      <c r="R1117" s="112">
        <f>'BITÁCORA CALIDAD DE AGUA '!CN413</f>
        <v>0</v>
      </c>
      <c r="S1117" s="112">
        <f>'BITÁCORA CALIDAD DE AGUA '!CQ413</f>
        <v>0</v>
      </c>
      <c r="T1117" s="139"/>
      <c r="U1117" s="139"/>
      <c r="V1117" s="139"/>
      <c r="W1117" s="112">
        <f>INDEX('Tabla datos 1'!E1117:V1117,MATCH(DASHBOARD!$B$96,'Tabla datos 1'!$E$1:$V$1,0))</f>
        <v>0</v>
      </c>
      <c r="X1117" s="112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6" customFormat="1" ht="12.2" customHeight="1" x14ac:dyDescent="0.25">
      <c r="A1118" s="79">
        <v>1117</v>
      </c>
      <c r="B1118" s="118">
        <f t="shared" si="17"/>
        <v>46191</v>
      </c>
      <c r="C1118" s="112" t="s">
        <v>127</v>
      </c>
      <c r="D1118" s="119">
        <v>3</v>
      </c>
      <c r="E1118" s="122">
        <f>'BITÁCORA CALIDAD DE AGUA '!BA414</f>
        <v>0</v>
      </c>
      <c r="F1118" s="122">
        <f>'BITÁCORA CALIDAD DE AGUA '!BD414</f>
        <v>0</v>
      </c>
      <c r="G1118" s="122">
        <f>'BITÁCORA CALIDAD DE AGUA '!BG414</f>
        <v>0</v>
      </c>
      <c r="H1118" s="122">
        <f>'BITÁCORA CALIDAD DE AGUA '!BJ414</f>
        <v>0</v>
      </c>
      <c r="I1118" s="122">
        <f>'BITÁCORA CALIDAD DE AGUA '!BM414</f>
        <v>0</v>
      </c>
      <c r="J1118" s="122">
        <f>'BITÁCORA CALIDAD DE AGUA '!BP414</f>
        <v>0</v>
      </c>
      <c r="K1118" s="122">
        <f>'BITÁCORA CALIDAD DE AGUA '!BE1720</f>
        <v>0</v>
      </c>
      <c r="L1118" s="122">
        <f>'BITÁCORA CALIDAD DE AGUA '!BV414</f>
        <v>0</v>
      </c>
      <c r="M1118" s="122">
        <f>'BITÁCORA CALIDAD DE AGUA '!BY414</f>
        <v>0</v>
      </c>
      <c r="N1118" s="122">
        <f>'BITÁCORA CALIDAD DE AGUA '!CB414</f>
        <v>0</v>
      </c>
      <c r="O1118" s="122">
        <f>'BITÁCORA CALIDAD DE AGUA '!CE414</f>
        <v>0</v>
      </c>
      <c r="P1118" s="113">
        <f>'BITÁCORA CALIDAD DE AGUA '!CH414</f>
        <v>0</v>
      </c>
      <c r="Q1118" s="113">
        <f>'BITÁCORA CALIDAD DE AGUA '!CK414</f>
        <v>0</v>
      </c>
      <c r="R1118" s="113">
        <f>'BITÁCORA CALIDAD DE AGUA '!CN414</f>
        <v>0</v>
      </c>
      <c r="S1118" s="113">
        <f>'BITÁCORA CALIDAD DE AGUA '!CQ414</f>
        <v>0</v>
      </c>
      <c r="T1118" s="140"/>
      <c r="U1118" s="140"/>
      <c r="V1118" s="140"/>
      <c r="W1118" s="113">
        <f>INDEX('Tabla datos 1'!E1118:V1118,MATCH(DASHBOARD!$B$96,'Tabla datos 1'!$E$1:$V$1,0))</f>
        <v>0</v>
      </c>
      <c r="X1118" s="113">
        <f>INDEX('Tabla datos 1'!E1118:V1118,MATCH(DASHBOARD!$B$275,'Tabla datos 1'!$E$1:$V$1,0))</f>
        <v>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6" customFormat="1" ht="12.2" customHeight="1" x14ac:dyDescent="0.25">
      <c r="A1119" s="79">
        <v>1118</v>
      </c>
      <c r="B1119" s="118">
        <f t="shared" si="17"/>
        <v>46191</v>
      </c>
      <c r="C1119" s="112" t="s">
        <v>128</v>
      </c>
      <c r="D1119" s="119">
        <v>3</v>
      </c>
      <c r="E1119" s="122">
        <f>'BITÁCORA CALIDAD DE AGUA '!BA415</f>
        <v>0</v>
      </c>
      <c r="F1119" s="122">
        <f>'BITÁCORA CALIDAD DE AGUA '!BD415</f>
        <v>0</v>
      </c>
      <c r="G1119" s="122">
        <f>'BITÁCORA CALIDAD DE AGUA '!BG415</f>
        <v>0</v>
      </c>
      <c r="H1119" s="122">
        <f>'BITÁCORA CALIDAD DE AGUA '!BJ415</f>
        <v>0</v>
      </c>
      <c r="I1119" s="122">
        <f>'BITÁCORA CALIDAD DE AGUA '!BM415</f>
        <v>0</v>
      </c>
      <c r="J1119" s="122">
        <f>'BITÁCORA CALIDAD DE AGUA '!BP415</f>
        <v>0</v>
      </c>
      <c r="K1119" s="122">
        <f>'BITÁCORA CALIDAD DE AGUA '!BE1721</f>
        <v>0</v>
      </c>
      <c r="L1119" s="122">
        <f>'BITÁCORA CALIDAD DE AGUA '!BV415</f>
        <v>0</v>
      </c>
      <c r="M1119" s="122">
        <f>'BITÁCORA CALIDAD DE AGUA '!BY415</f>
        <v>0</v>
      </c>
      <c r="N1119" s="122">
        <f>'BITÁCORA CALIDAD DE AGUA '!CB415</f>
        <v>0</v>
      </c>
      <c r="O1119" s="122">
        <f>'BITÁCORA CALIDAD DE AGUA '!CE415</f>
        <v>0</v>
      </c>
      <c r="P1119" s="113">
        <f>'BITÁCORA CALIDAD DE AGUA '!CH415</f>
        <v>0</v>
      </c>
      <c r="Q1119" s="113">
        <f>'BITÁCORA CALIDAD DE AGUA '!CK415</f>
        <v>0</v>
      </c>
      <c r="R1119" s="113">
        <f>'BITÁCORA CALIDAD DE AGUA '!CN415</f>
        <v>0</v>
      </c>
      <c r="S1119" s="113">
        <f>'BITÁCORA CALIDAD DE AGUA '!CQ415</f>
        <v>0</v>
      </c>
      <c r="T1119" s="140"/>
      <c r="U1119" s="140"/>
      <c r="V1119" s="140"/>
      <c r="W1119" s="113">
        <f>INDEX('Tabla datos 1'!E1119:V1119,MATCH(DASHBOARD!$B$96,'Tabla datos 1'!$E$1:$V$1,0))</f>
        <v>0</v>
      </c>
      <c r="X1119" s="113">
        <f>INDEX('Tabla datos 1'!E1119:V1119,MATCH(DASHBOARD!$B$275,'Tabla datos 1'!$E$1:$V$1,0))</f>
        <v>0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6" customFormat="1" ht="12.2" customHeight="1" x14ac:dyDescent="0.25">
      <c r="A1120" s="79">
        <v>1119</v>
      </c>
      <c r="B1120" s="118">
        <f t="shared" si="17"/>
        <v>46191</v>
      </c>
      <c r="C1120" s="112" t="s">
        <v>129</v>
      </c>
      <c r="D1120" s="119">
        <v>3</v>
      </c>
      <c r="E1120" s="122">
        <f>'BITÁCORA CALIDAD DE AGUA '!BA416</f>
        <v>0</v>
      </c>
      <c r="F1120" s="122">
        <f>'BITÁCORA CALIDAD DE AGUA '!BD416</f>
        <v>0</v>
      </c>
      <c r="G1120" s="122">
        <f>'BITÁCORA CALIDAD DE AGUA '!BG416</f>
        <v>0</v>
      </c>
      <c r="H1120" s="122">
        <f>'BITÁCORA CALIDAD DE AGUA '!BJ416</f>
        <v>0</v>
      </c>
      <c r="I1120" s="122">
        <f>'BITÁCORA CALIDAD DE AGUA '!BM416</f>
        <v>0</v>
      </c>
      <c r="J1120" s="122">
        <f>'BITÁCORA CALIDAD DE AGUA '!BP416</f>
        <v>0</v>
      </c>
      <c r="K1120" s="122">
        <f>'BITÁCORA CALIDAD DE AGUA '!BE1722</f>
        <v>0</v>
      </c>
      <c r="L1120" s="122">
        <f>'BITÁCORA CALIDAD DE AGUA '!BV416</f>
        <v>0</v>
      </c>
      <c r="M1120" s="122">
        <f>'BITÁCORA CALIDAD DE AGUA '!BY416</f>
        <v>0</v>
      </c>
      <c r="N1120" s="122">
        <f>'BITÁCORA CALIDAD DE AGUA '!CB416</f>
        <v>0</v>
      </c>
      <c r="O1120" s="122">
        <f>'BITÁCORA CALIDAD DE AGUA '!CE416</f>
        <v>0</v>
      </c>
      <c r="P1120" s="113">
        <f>'BITÁCORA CALIDAD DE AGUA '!CH416</f>
        <v>0</v>
      </c>
      <c r="Q1120" s="113">
        <f>'BITÁCORA CALIDAD DE AGUA '!CK416</f>
        <v>0</v>
      </c>
      <c r="R1120" s="113">
        <f>'BITÁCORA CALIDAD DE AGUA '!CN416</f>
        <v>0</v>
      </c>
      <c r="S1120" s="113">
        <f>'BITÁCORA CALIDAD DE AGUA '!CQ416</f>
        <v>0</v>
      </c>
      <c r="T1120" s="140"/>
      <c r="U1120" s="140"/>
      <c r="V1120" s="140"/>
      <c r="W1120" s="113">
        <f>INDEX('Tabla datos 1'!E1120:V1120,MATCH(DASHBOARD!$B$96,'Tabla datos 1'!$E$1:$V$1,0))</f>
        <v>0</v>
      </c>
      <c r="X1120" s="113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6" customFormat="1" ht="12.2" customHeight="1" x14ac:dyDescent="0.25">
      <c r="A1121" s="79">
        <v>1120</v>
      </c>
      <c r="B1121" s="118">
        <f t="shared" si="17"/>
        <v>46191</v>
      </c>
      <c r="C1121" s="112" t="s">
        <v>130</v>
      </c>
      <c r="D1121" s="119">
        <v>3</v>
      </c>
      <c r="E1121" s="122">
        <f>'BITÁCORA CALIDAD DE AGUA '!BA417</f>
        <v>0</v>
      </c>
      <c r="F1121" s="122">
        <f>'BITÁCORA CALIDAD DE AGUA '!BD417</f>
        <v>0</v>
      </c>
      <c r="G1121" s="122">
        <f>'BITÁCORA CALIDAD DE AGUA '!BG417</f>
        <v>0</v>
      </c>
      <c r="H1121" s="122">
        <f>'BITÁCORA CALIDAD DE AGUA '!BJ417</f>
        <v>0</v>
      </c>
      <c r="I1121" s="122">
        <f>'BITÁCORA CALIDAD DE AGUA '!BM417</f>
        <v>0</v>
      </c>
      <c r="J1121" s="122">
        <f>'BITÁCORA CALIDAD DE AGUA '!BP417</f>
        <v>0</v>
      </c>
      <c r="K1121" s="122">
        <f>'BITÁCORA CALIDAD DE AGUA '!BE1723</f>
        <v>0</v>
      </c>
      <c r="L1121" s="122">
        <f>'BITÁCORA CALIDAD DE AGUA '!BV417</f>
        <v>0</v>
      </c>
      <c r="M1121" s="122">
        <f>'BITÁCORA CALIDAD DE AGUA '!BY417</f>
        <v>0</v>
      </c>
      <c r="N1121" s="122">
        <f>'BITÁCORA CALIDAD DE AGUA '!CB417</f>
        <v>0</v>
      </c>
      <c r="O1121" s="122">
        <f>'BITÁCORA CALIDAD DE AGUA '!CE417</f>
        <v>0</v>
      </c>
      <c r="P1121" s="113">
        <f>'BITÁCORA CALIDAD DE AGUA '!CH417</f>
        <v>0</v>
      </c>
      <c r="Q1121" s="113">
        <f>'BITÁCORA CALIDAD DE AGUA '!CK417</f>
        <v>0</v>
      </c>
      <c r="R1121" s="113">
        <f>'BITÁCORA CALIDAD DE AGUA '!CN417</f>
        <v>0</v>
      </c>
      <c r="S1121" s="113">
        <f>'BITÁCORA CALIDAD DE AGUA '!CQ417</f>
        <v>0</v>
      </c>
      <c r="T1121" s="140"/>
      <c r="U1121" s="140"/>
      <c r="V1121" s="140"/>
      <c r="W1121" s="113">
        <f>INDEX('Tabla datos 1'!E1121:V1121,MATCH(DASHBOARD!$B$96,'Tabla datos 1'!$E$1:$V$1,0))</f>
        <v>0</v>
      </c>
      <c r="X1121" s="113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6" customFormat="1" ht="12.2" customHeight="1" x14ac:dyDescent="0.25">
      <c r="A1122" s="79">
        <v>1121</v>
      </c>
      <c r="B1122" s="118">
        <f t="shared" si="17"/>
        <v>46191</v>
      </c>
      <c r="C1122" s="112" t="s">
        <v>131</v>
      </c>
      <c r="D1122" s="119">
        <v>3</v>
      </c>
      <c r="E1122" s="122">
        <f>'BITÁCORA CALIDAD DE AGUA '!BA418</f>
        <v>0</v>
      </c>
      <c r="F1122" s="122">
        <f>'BITÁCORA CALIDAD DE AGUA '!BD418</f>
        <v>0</v>
      </c>
      <c r="G1122" s="122">
        <f>'BITÁCORA CALIDAD DE AGUA '!BG418</f>
        <v>0</v>
      </c>
      <c r="H1122" s="122">
        <f>'BITÁCORA CALIDAD DE AGUA '!BJ418</f>
        <v>0</v>
      </c>
      <c r="I1122" s="122">
        <f>'BITÁCORA CALIDAD DE AGUA '!BM418</f>
        <v>0</v>
      </c>
      <c r="J1122" s="122">
        <f>'BITÁCORA CALIDAD DE AGUA '!BP418</f>
        <v>0</v>
      </c>
      <c r="K1122" s="122">
        <f>'BITÁCORA CALIDAD DE AGUA '!BE1724</f>
        <v>0</v>
      </c>
      <c r="L1122" s="122">
        <f>'BITÁCORA CALIDAD DE AGUA '!BV418</f>
        <v>0</v>
      </c>
      <c r="M1122" s="122">
        <f>'BITÁCORA CALIDAD DE AGUA '!BY418</f>
        <v>0</v>
      </c>
      <c r="N1122" s="122">
        <f>'BITÁCORA CALIDAD DE AGUA '!CB418</f>
        <v>0</v>
      </c>
      <c r="O1122" s="122">
        <f>'BITÁCORA CALIDAD DE AGUA '!CE418</f>
        <v>0</v>
      </c>
      <c r="P1122" s="113">
        <f>'BITÁCORA CALIDAD DE AGUA '!CH418</f>
        <v>0</v>
      </c>
      <c r="Q1122" s="113">
        <f>'BITÁCORA CALIDAD DE AGUA '!CK418</f>
        <v>0</v>
      </c>
      <c r="R1122" s="113">
        <f>'BITÁCORA CALIDAD DE AGUA '!CN418</f>
        <v>0</v>
      </c>
      <c r="S1122" s="113">
        <f>'BITÁCORA CALIDAD DE AGUA '!CQ418</f>
        <v>0</v>
      </c>
      <c r="T1122" s="140"/>
      <c r="U1122" s="140"/>
      <c r="V1122" s="140"/>
      <c r="W1122" s="113">
        <f>INDEX('Tabla datos 1'!E1122:V1122,MATCH(DASHBOARD!$B$96,'Tabla datos 1'!$E$1:$V$1,0))</f>
        <v>0</v>
      </c>
      <c r="X1122" s="113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6" customFormat="1" ht="12.2" customHeight="1" x14ac:dyDescent="0.25">
      <c r="A1123" s="79">
        <v>1122</v>
      </c>
      <c r="B1123" s="118">
        <f t="shared" si="17"/>
        <v>46191</v>
      </c>
      <c r="C1123" s="112" t="s">
        <v>132</v>
      </c>
      <c r="D1123" s="119">
        <v>3</v>
      </c>
      <c r="E1123" s="122">
        <f>'BITÁCORA CALIDAD DE AGUA '!BA419</f>
        <v>0</v>
      </c>
      <c r="F1123" s="122">
        <f>'BITÁCORA CALIDAD DE AGUA '!BD419</f>
        <v>0</v>
      </c>
      <c r="G1123" s="122">
        <f>'BITÁCORA CALIDAD DE AGUA '!BG419</f>
        <v>0</v>
      </c>
      <c r="H1123" s="122">
        <f>'BITÁCORA CALIDAD DE AGUA '!BJ419</f>
        <v>0</v>
      </c>
      <c r="I1123" s="122">
        <f>'BITÁCORA CALIDAD DE AGUA '!BM419</f>
        <v>0</v>
      </c>
      <c r="J1123" s="122">
        <f>'BITÁCORA CALIDAD DE AGUA '!BP419</f>
        <v>0</v>
      </c>
      <c r="K1123" s="122">
        <f>'BITÁCORA CALIDAD DE AGUA '!BE1725</f>
        <v>0</v>
      </c>
      <c r="L1123" s="122">
        <f>'BITÁCORA CALIDAD DE AGUA '!BV419</f>
        <v>0</v>
      </c>
      <c r="M1123" s="122">
        <f>'BITÁCORA CALIDAD DE AGUA '!BY419</f>
        <v>0</v>
      </c>
      <c r="N1123" s="122">
        <f>'BITÁCORA CALIDAD DE AGUA '!CB419</f>
        <v>0</v>
      </c>
      <c r="O1123" s="122">
        <f>'BITÁCORA CALIDAD DE AGUA '!CE419</f>
        <v>0</v>
      </c>
      <c r="P1123" s="113">
        <f>'BITÁCORA CALIDAD DE AGUA '!CH419</f>
        <v>0</v>
      </c>
      <c r="Q1123" s="113">
        <f>'BITÁCORA CALIDAD DE AGUA '!CK419</f>
        <v>0</v>
      </c>
      <c r="R1123" s="113">
        <f>'BITÁCORA CALIDAD DE AGUA '!CN419</f>
        <v>0</v>
      </c>
      <c r="S1123" s="113">
        <f>'BITÁCORA CALIDAD DE AGUA '!CQ419</f>
        <v>0</v>
      </c>
      <c r="T1123" s="140"/>
      <c r="U1123" s="140"/>
      <c r="V1123" s="140"/>
      <c r="W1123" s="113">
        <f>INDEX('Tabla datos 1'!E1123:V1123,MATCH(DASHBOARD!$B$96,'Tabla datos 1'!$E$1:$V$1,0))</f>
        <v>0</v>
      </c>
      <c r="X1123" s="113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6" customFormat="1" ht="12.2" customHeight="1" x14ac:dyDescent="0.25">
      <c r="A1124" s="79">
        <v>1123</v>
      </c>
      <c r="B1124" s="118">
        <f t="shared" si="17"/>
        <v>46191</v>
      </c>
      <c r="C1124" s="112" t="s">
        <v>133</v>
      </c>
      <c r="D1124" s="119">
        <v>3</v>
      </c>
      <c r="E1124" s="122">
        <f>'BITÁCORA CALIDAD DE AGUA '!BA420</f>
        <v>0</v>
      </c>
      <c r="F1124" s="122">
        <f>'BITÁCORA CALIDAD DE AGUA '!BD420</f>
        <v>0</v>
      </c>
      <c r="G1124" s="122">
        <f>'BITÁCORA CALIDAD DE AGUA '!BG420</f>
        <v>0</v>
      </c>
      <c r="H1124" s="122">
        <f>'BITÁCORA CALIDAD DE AGUA '!BJ420</f>
        <v>0</v>
      </c>
      <c r="I1124" s="122">
        <f>'BITÁCORA CALIDAD DE AGUA '!BM420</f>
        <v>0</v>
      </c>
      <c r="J1124" s="122">
        <f>'BITÁCORA CALIDAD DE AGUA '!BP420</f>
        <v>0</v>
      </c>
      <c r="K1124" s="122">
        <f>'BITÁCORA CALIDAD DE AGUA '!BE1726</f>
        <v>0</v>
      </c>
      <c r="L1124" s="122">
        <f>'BITÁCORA CALIDAD DE AGUA '!BV420</f>
        <v>0</v>
      </c>
      <c r="M1124" s="122">
        <f>'BITÁCORA CALIDAD DE AGUA '!BY420</f>
        <v>0</v>
      </c>
      <c r="N1124" s="122">
        <f>'BITÁCORA CALIDAD DE AGUA '!CB420</f>
        <v>0</v>
      </c>
      <c r="O1124" s="122">
        <f>'BITÁCORA CALIDAD DE AGUA '!CE420</f>
        <v>0</v>
      </c>
      <c r="P1124" s="113">
        <f>'BITÁCORA CALIDAD DE AGUA '!CH420</f>
        <v>0</v>
      </c>
      <c r="Q1124" s="113">
        <f>'BITÁCORA CALIDAD DE AGUA '!CK420</f>
        <v>0</v>
      </c>
      <c r="R1124" s="113">
        <f>'BITÁCORA CALIDAD DE AGUA '!CN420</f>
        <v>0</v>
      </c>
      <c r="S1124" s="113">
        <f>'BITÁCORA CALIDAD DE AGUA '!CQ420</f>
        <v>0</v>
      </c>
      <c r="T1124" s="140"/>
      <c r="U1124" s="140"/>
      <c r="V1124" s="140"/>
      <c r="W1124" s="113">
        <f>INDEX('Tabla datos 1'!E1124:V1124,MATCH(DASHBOARD!$B$96,'Tabla datos 1'!$E$1:$V$1,0))</f>
        <v>0</v>
      </c>
      <c r="X1124" s="113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6" customFormat="1" ht="12.2" customHeight="1" x14ac:dyDescent="0.25">
      <c r="A1125" s="79">
        <v>1124</v>
      </c>
      <c r="B1125" s="118">
        <f t="shared" si="17"/>
        <v>46191</v>
      </c>
      <c r="C1125" s="112" t="s">
        <v>134</v>
      </c>
      <c r="D1125" s="119">
        <v>3</v>
      </c>
      <c r="E1125" s="122">
        <f>'BITÁCORA CALIDAD DE AGUA '!BA421</f>
        <v>0</v>
      </c>
      <c r="F1125" s="122">
        <f>'BITÁCORA CALIDAD DE AGUA '!BD421</f>
        <v>0</v>
      </c>
      <c r="G1125" s="122">
        <f>'BITÁCORA CALIDAD DE AGUA '!BG421</f>
        <v>0</v>
      </c>
      <c r="H1125" s="122">
        <f>'BITÁCORA CALIDAD DE AGUA '!BJ421</f>
        <v>0</v>
      </c>
      <c r="I1125" s="122">
        <f>'BITÁCORA CALIDAD DE AGUA '!BM421</f>
        <v>0</v>
      </c>
      <c r="J1125" s="122">
        <f>'BITÁCORA CALIDAD DE AGUA '!BP421</f>
        <v>0</v>
      </c>
      <c r="K1125" s="122">
        <f>'BITÁCORA CALIDAD DE AGUA '!BE1727</f>
        <v>0</v>
      </c>
      <c r="L1125" s="122">
        <f>'BITÁCORA CALIDAD DE AGUA '!BV421</f>
        <v>0</v>
      </c>
      <c r="M1125" s="122">
        <f>'BITÁCORA CALIDAD DE AGUA '!BY421</f>
        <v>0</v>
      </c>
      <c r="N1125" s="122">
        <f>'BITÁCORA CALIDAD DE AGUA '!CB421</f>
        <v>0</v>
      </c>
      <c r="O1125" s="122">
        <f>'BITÁCORA CALIDAD DE AGUA '!CE421</f>
        <v>0</v>
      </c>
      <c r="P1125" s="113">
        <f>'BITÁCORA CALIDAD DE AGUA '!CH421</f>
        <v>0</v>
      </c>
      <c r="Q1125" s="113">
        <f>'BITÁCORA CALIDAD DE AGUA '!CK421</f>
        <v>0</v>
      </c>
      <c r="R1125" s="113">
        <f>'BITÁCORA CALIDAD DE AGUA '!CN421</f>
        <v>0</v>
      </c>
      <c r="S1125" s="113">
        <f>'BITÁCORA CALIDAD DE AGUA '!CQ421</f>
        <v>0</v>
      </c>
      <c r="T1125" s="140"/>
      <c r="U1125" s="140"/>
      <c r="V1125" s="140"/>
      <c r="W1125" s="113">
        <f>INDEX('Tabla datos 1'!E1125:V1125,MATCH(DASHBOARD!$B$96,'Tabla datos 1'!$E$1:$V$1,0))</f>
        <v>0</v>
      </c>
      <c r="X1125" s="113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6" customFormat="1" ht="12.2" customHeight="1" x14ac:dyDescent="0.25">
      <c r="A1126" s="79">
        <v>1125</v>
      </c>
      <c r="B1126" s="118">
        <f t="shared" si="17"/>
        <v>46191</v>
      </c>
      <c r="C1126" s="112" t="s">
        <v>135</v>
      </c>
      <c r="D1126" s="119">
        <v>3</v>
      </c>
      <c r="E1126" s="122">
        <f>'BITÁCORA CALIDAD DE AGUA '!BA422</f>
        <v>0</v>
      </c>
      <c r="F1126" s="122">
        <f>'BITÁCORA CALIDAD DE AGUA '!BD422</f>
        <v>0</v>
      </c>
      <c r="G1126" s="122">
        <f>'BITÁCORA CALIDAD DE AGUA '!BG422</f>
        <v>0</v>
      </c>
      <c r="H1126" s="122">
        <f>'BITÁCORA CALIDAD DE AGUA '!BJ422</f>
        <v>0</v>
      </c>
      <c r="I1126" s="122">
        <f>'BITÁCORA CALIDAD DE AGUA '!BM422</f>
        <v>0</v>
      </c>
      <c r="J1126" s="122">
        <f>'BITÁCORA CALIDAD DE AGUA '!BP422</f>
        <v>0</v>
      </c>
      <c r="K1126" s="122">
        <f>'BITÁCORA CALIDAD DE AGUA '!BE1728</f>
        <v>0</v>
      </c>
      <c r="L1126" s="122">
        <f>'BITÁCORA CALIDAD DE AGUA '!BV422</f>
        <v>0</v>
      </c>
      <c r="M1126" s="122">
        <f>'BITÁCORA CALIDAD DE AGUA '!BY422</f>
        <v>0</v>
      </c>
      <c r="N1126" s="122">
        <f>'BITÁCORA CALIDAD DE AGUA '!CB422</f>
        <v>0</v>
      </c>
      <c r="O1126" s="122">
        <f>'BITÁCORA CALIDAD DE AGUA '!CE422</f>
        <v>0</v>
      </c>
      <c r="P1126" s="113">
        <f>'BITÁCORA CALIDAD DE AGUA '!CH422</f>
        <v>0</v>
      </c>
      <c r="Q1126" s="113">
        <f>'BITÁCORA CALIDAD DE AGUA '!CK422</f>
        <v>0</v>
      </c>
      <c r="R1126" s="113">
        <f>'BITÁCORA CALIDAD DE AGUA '!CN422</f>
        <v>0</v>
      </c>
      <c r="S1126" s="113">
        <f>'BITÁCORA CALIDAD DE AGUA '!CQ422</f>
        <v>0</v>
      </c>
      <c r="T1126" s="140"/>
      <c r="U1126" s="140"/>
      <c r="V1126" s="140"/>
      <c r="W1126" s="113">
        <f>INDEX('Tabla datos 1'!E1126:V1126,MATCH(DASHBOARD!$B$96,'Tabla datos 1'!$E$1:$V$1,0))</f>
        <v>0</v>
      </c>
      <c r="X1126" s="113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6" customFormat="1" ht="12.2" customHeight="1" x14ac:dyDescent="0.25">
      <c r="A1127" s="79">
        <v>1126</v>
      </c>
      <c r="B1127" s="118">
        <f t="shared" si="17"/>
        <v>46191</v>
      </c>
      <c r="C1127" s="112" t="s">
        <v>136</v>
      </c>
      <c r="D1127" s="119">
        <v>3</v>
      </c>
      <c r="E1127" s="122">
        <f>'BITÁCORA CALIDAD DE AGUA '!BA423</f>
        <v>0</v>
      </c>
      <c r="F1127" s="122">
        <f>'BITÁCORA CALIDAD DE AGUA '!BD423</f>
        <v>0</v>
      </c>
      <c r="G1127" s="122">
        <f>'BITÁCORA CALIDAD DE AGUA '!BG423</f>
        <v>0</v>
      </c>
      <c r="H1127" s="122">
        <f>'BITÁCORA CALIDAD DE AGUA '!BJ423</f>
        <v>0</v>
      </c>
      <c r="I1127" s="122">
        <f>'BITÁCORA CALIDAD DE AGUA '!BM423</f>
        <v>0</v>
      </c>
      <c r="J1127" s="122">
        <f>'BITÁCORA CALIDAD DE AGUA '!BP423</f>
        <v>0</v>
      </c>
      <c r="K1127" s="122">
        <f>'BITÁCORA CALIDAD DE AGUA '!BE1729</f>
        <v>0</v>
      </c>
      <c r="L1127" s="122">
        <f>'BITÁCORA CALIDAD DE AGUA '!BV423</f>
        <v>0</v>
      </c>
      <c r="M1127" s="122">
        <f>'BITÁCORA CALIDAD DE AGUA '!BY423</f>
        <v>0</v>
      </c>
      <c r="N1127" s="122">
        <f>'BITÁCORA CALIDAD DE AGUA '!CB423</f>
        <v>0</v>
      </c>
      <c r="O1127" s="122">
        <f>'BITÁCORA CALIDAD DE AGUA '!CE423</f>
        <v>0</v>
      </c>
      <c r="P1127" s="113">
        <f>'BITÁCORA CALIDAD DE AGUA '!CH423</f>
        <v>0</v>
      </c>
      <c r="Q1127" s="113">
        <f>'BITÁCORA CALIDAD DE AGUA '!CK423</f>
        <v>0</v>
      </c>
      <c r="R1127" s="113">
        <f>'BITÁCORA CALIDAD DE AGUA '!CN423</f>
        <v>0</v>
      </c>
      <c r="S1127" s="113">
        <f>'BITÁCORA CALIDAD DE AGUA '!CQ423</f>
        <v>0</v>
      </c>
      <c r="T1127" s="140"/>
      <c r="U1127" s="140"/>
      <c r="V1127" s="140"/>
      <c r="W1127" s="113">
        <f>INDEX('Tabla datos 1'!E1127:V1127,MATCH(DASHBOARD!$B$96,'Tabla datos 1'!$E$1:$V$1,0))</f>
        <v>0</v>
      </c>
      <c r="X1127" s="113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6" customFormat="1" ht="12.2" customHeight="1" x14ac:dyDescent="0.25">
      <c r="A1128" s="79">
        <v>1127</v>
      </c>
      <c r="B1128" s="118">
        <f t="shared" si="17"/>
        <v>46191</v>
      </c>
      <c r="C1128" s="112" t="s">
        <v>137</v>
      </c>
      <c r="D1128" s="119">
        <v>3</v>
      </c>
      <c r="E1128" s="122">
        <f>'BITÁCORA CALIDAD DE AGUA '!BA424</f>
        <v>0</v>
      </c>
      <c r="F1128" s="122">
        <f>'BITÁCORA CALIDAD DE AGUA '!BD424</f>
        <v>0</v>
      </c>
      <c r="G1128" s="122">
        <f>'BITÁCORA CALIDAD DE AGUA '!BG424</f>
        <v>0</v>
      </c>
      <c r="H1128" s="122">
        <f>'BITÁCORA CALIDAD DE AGUA '!BJ424</f>
        <v>0</v>
      </c>
      <c r="I1128" s="122">
        <f>'BITÁCORA CALIDAD DE AGUA '!BM424</f>
        <v>0</v>
      </c>
      <c r="J1128" s="122">
        <f>'BITÁCORA CALIDAD DE AGUA '!BP424</f>
        <v>0</v>
      </c>
      <c r="K1128" s="122">
        <f>'BITÁCORA CALIDAD DE AGUA '!BE1730</f>
        <v>0</v>
      </c>
      <c r="L1128" s="122">
        <f>'BITÁCORA CALIDAD DE AGUA '!BV424</f>
        <v>0</v>
      </c>
      <c r="M1128" s="122">
        <f>'BITÁCORA CALIDAD DE AGUA '!BY424</f>
        <v>0</v>
      </c>
      <c r="N1128" s="122">
        <f>'BITÁCORA CALIDAD DE AGUA '!CB424</f>
        <v>0</v>
      </c>
      <c r="O1128" s="122">
        <f>'BITÁCORA CALIDAD DE AGUA '!CE424</f>
        <v>0</v>
      </c>
      <c r="P1128" s="113">
        <f>'BITÁCORA CALIDAD DE AGUA '!CH424</f>
        <v>0</v>
      </c>
      <c r="Q1128" s="113">
        <f>'BITÁCORA CALIDAD DE AGUA '!CK424</f>
        <v>0</v>
      </c>
      <c r="R1128" s="113">
        <f>'BITÁCORA CALIDAD DE AGUA '!CN424</f>
        <v>0</v>
      </c>
      <c r="S1128" s="113">
        <f>'BITÁCORA CALIDAD DE AGUA '!CQ424</f>
        <v>0</v>
      </c>
      <c r="T1128" s="140"/>
      <c r="U1128" s="140"/>
      <c r="V1128" s="140"/>
      <c r="W1128" s="113">
        <f>INDEX('Tabla datos 1'!E1128:V1128,MATCH(DASHBOARD!$B$96,'Tabla datos 1'!$E$1:$V$1,0))</f>
        <v>0</v>
      </c>
      <c r="X1128" s="113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6" customFormat="1" ht="12.2" customHeight="1" x14ac:dyDescent="0.25">
      <c r="A1129" s="79">
        <v>1128</v>
      </c>
      <c r="B1129" s="118">
        <f t="shared" si="17"/>
        <v>46191</v>
      </c>
      <c r="C1129" s="112" t="s">
        <v>138</v>
      </c>
      <c r="D1129" s="119">
        <v>3</v>
      </c>
      <c r="E1129" s="122">
        <f>'BITÁCORA CALIDAD DE AGUA '!BA425</f>
        <v>0</v>
      </c>
      <c r="F1129" s="122">
        <f>'BITÁCORA CALIDAD DE AGUA '!BD425</f>
        <v>0</v>
      </c>
      <c r="G1129" s="122">
        <f>'BITÁCORA CALIDAD DE AGUA '!BG425</f>
        <v>0</v>
      </c>
      <c r="H1129" s="122">
        <f>'BITÁCORA CALIDAD DE AGUA '!BJ425</f>
        <v>0</v>
      </c>
      <c r="I1129" s="122">
        <f>'BITÁCORA CALIDAD DE AGUA '!BM425</f>
        <v>0</v>
      </c>
      <c r="J1129" s="122">
        <f>'BITÁCORA CALIDAD DE AGUA '!BP425</f>
        <v>0</v>
      </c>
      <c r="K1129" s="122">
        <f>'BITÁCORA CALIDAD DE AGUA '!BE1731</f>
        <v>0</v>
      </c>
      <c r="L1129" s="122">
        <f>'BITÁCORA CALIDAD DE AGUA '!BV425</f>
        <v>0</v>
      </c>
      <c r="M1129" s="122">
        <f>'BITÁCORA CALIDAD DE AGUA '!BY425</f>
        <v>0</v>
      </c>
      <c r="N1129" s="122">
        <f>'BITÁCORA CALIDAD DE AGUA '!CB425</f>
        <v>0</v>
      </c>
      <c r="O1129" s="122">
        <f>'BITÁCORA CALIDAD DE AGUA '!CE425</f>
        <v>0</v>
      </c>
      <c r="P1129" s="113">
        <f>'BITÁCORA CALIDAD DE AGUA '!CH425</f>
        <v>0</v>
      </c>
      <c r="Q1129" s="113">
        <f>'BITÁCORA CALIDAD DE AGUA '!CK425</f>
        <v>0</v>
      </c>
      <c r="R1129" s="113">
        <f>'BITÁCORA CALIDAD DE AGUA '!CN425</f>
        <v>0</v>
      </c>
      <c r="S1129" s="113">
        <f>'BITÁCORA CALIDAD DE AGUA '!CQ425</f>
        <v>0</v>
      </c>
      <c r="T1129" s="140"/>
      <c r="U1129" s="140"/>
      <c r="V1129" s="140"/>
      <c r="W1129" s="113">
        <f>INDEX('Tabla datos 1'!E1129:V1129,MATCH(DASHBOARD!$B$96,'Tabla datos 1'!$E$1:$V$1,0))</f>
        <v>0</v>
      </c>
      <c r="X1129" s="113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6" customFormat="1" ht="12.2" customHeight="1" x14ac:dyDescent="0.25">
      <c r="A1130" s="79">
        <v>1129</v>
      </c>
      <c r="B1130" s="118">
        <f t="shared" si="17"/>
        <v>46191</v>
      </c>
      <c r="C1130" s="112" t="s">
        <v>139</v>
      </c>
      <c r="D1130" s="119">
        <v>3</v>
      </c>
      <c r="E1130" s="122">
        <f>'BITÁCORA CALIDAD DE AGUA '!BA426</f>
        <v>0</v>
      </c>
      <c r="F1130" s="122">
        <f>'BITÁCORA CALIDAD DE AGUA '!BD426</f>
        <v>0</v>
      </c>
      <c r="G1130" s="122">
        <f>'BITÁCORA CALIDAD DE AGUA '!BG426</f>
        <v>0</v>
      </c>
      <c r="H1130" s="122">
        <f>'BITÁCORA CALIDAD DE AGUA '!BJ426</f>
        <v>0</v>
      </c>
      <c r="I1130" s="122">
        <f>'BITÁCORA CALIDAD DE AGUA '!BM426</f>
        <v>0</v>
      </c>
      <c r="J1130" s="122">
        <f>'BITÁCORA CALIDAD DE AGUA '!BP426</f>
        <v>0</v>
      </c>
      <c r="K1130" s="122">
        <f>'BITÁCORA CALIDAD DE AGUA '!BE1732</f>
        <v>0</v>
      </c>
      <c r="L1130" s="122">
        <f>'BITÁCORA CALIDAD DE AGUA '!BV426</f>
        <v>0</v>
      </c>
      <c r="M1130" s="122">
        <f>'BITÁCORA CALIDAD DE AGUA '!BY426</f>
        <v>0</v>
      </c>
      <c r="N1130" s="122">
        <f>'BITÁCORA CALIDAD DE AGUA '!CB426</f>
        <v>0</v>
      </c>
      <c r="O1130" s="122">
        <f>'BITÁCORA CALIDAD DE AGUA '!CE426</f>
        <v>0</v>
      </c>
      <c r="P1130" s="113">
        <f>'BITÁCORA CALIDAD DE AGUA '!CH426</f>
        <v>0</v>
      </c>
      <c r="Q1130" s="113">
        <f>'BITÁCORA CALIDAD DE AGUA '!CK426</f>
        <v>0</v>
      </c>
      <c r="R1130" s="113">
        <f>'BITÁCORA CALIDAD DE AGUA '!CN426</f>
        <v>0</v>
      </c>
      <c r="S1130" s="113">
        <f>'BITÁCORA CALIDAD DE AGUA '!CQ426</f>
        <v>0</v>
      </c>
      <c r="T1130" s="140"/>
      <c r="U1130" s="140"/>
      <c r="V1130" s="140"/>
      <c r="W1130" s="113">
        <f>INDEX('Tabla datos 1'!E1130:V1130,MATCH(DASHBOARD!$B$96,'Tabla datos 1'!$E$1:$V$1,0))</f>
        <v>0</v>
      </c>
      <c r="X1130" s="113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6" customFormat="1" x14ac:dyDescent="0.25">
      <c r="A1131" s="79">
        <v>1130</v>
      </c>
      <c r="B1131" s="118">
        <f t="shared" si="17"/>
        <v>46191</v>
      </c>
      <c r="C1131" s="112" t="s">
        <v>140</v>
      </c>
      <c r="D1131" s="119">
        <v>3</v>
      </c>
      <c r="E1131" s="122">
        <f>'BITÁCORA CALIDAD DE AGUA '!BA427</f>
        <v>0</v>
      </c>
      <c r="F1131" s="122">
        <f>'BITÁCORA CALIDAD DE AGUA '!BD427</f>
        <v>0</v>
      </c>
      <c r="G1131" s="122">
        <f>'BITÁCORA CALIDAD DE AGUA '!BG427</f>
        <v>0</v>
      </c>
      <c r="H1131" s="122">
        <f>'BITÁCORA CALIDAD DE AGUA '!BJ427</f>
        <v>0</v>
      </c>
      <c r="I1131" s="122">
        <f>'BITÁCORA CALIDAD DE AGUA '!BM427</f>
        <v>0</v>
      </c>
      <c r="J1131" s="122">
        <f>'BITÁCORA CALIDAD DE AGUA '!BP427</f>
        <v>0</v>
      </c>
      <c r="K1131" s="122">
        <f>'BITÁCORA CALIDAD DE AGUA '!BE1733</f>
        <v>0</v>
      </c>
      <c r="L1131" s="122">
        <f>'BITÁCORA CALIDAD DE AGUA '!BV427</f>
        <v>0</v>
      </c>
      <c r="M1131" s="122">
        <f>'BITÁCORA CALIDAD DE AGUA '!BY427</f>
        <v>0</v>
      </c>
      <c r="N1131" s="122">
        <f>'BITÁCORA CALIDAD DE AGUA '!CB427</f>
        <v>0</v>
      </c>
      <c r="O1131" s="122">
        <f>'BITÁCORA CALIDAD DE AGUA '!CE427</f>
        <v>0</v>
      </c>
      <c r="P1131" s="113">
        <f>'BITÁCORA CALIDAD DE AGUA '!CH427</f>
        <v>0</v>
      </c>
      <c r="Q1131" s="113">
        <f>'BITÁCORA CALIDAD DE AGUA '!CK427</f>
        <v>0</v>
      </c>
      <c r="R1131" s="113">
        <f>'BITÁCORA CALIDAD DE AGUA '!CN427</f>
        <v>0</v>
      </c>
      <c r="S1131" s="113">
        <f>'BITÁCORA CALIDAD DE AGUA '!CQ427</f>
        <v>0</v>
      </c>
      <c r="T1131" s="140"/>
      <c r="U1131" s="140"/>
      <c r="V1131" s="140"/>
      <c r="W1131" s="113">
        <f>INDEX('Tabla datos 1'!E1131:V1131,MATCH(DASHBOARD!$B$96,'Tabla datos 1'!$E$1:$V$1,0))</f>
        <v>0</v>
      </c>
      <c r="X1131" s="113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6" customFormat="1" x14ac:dyDescent="0.25">
      <c r="A1132" s="79">
        <v>1131</v>
      </c>
      <c r="B1132" s="118">
        <f t="shared" si="17"/>
        <v>46191</v>
      </c>
      <c r="C1132" s="112" t="s">
        <v>141</v>
      </c>
      <c r="D1132" s="119">
        <v>3</v>
      </c>
      <c r="E1132" s="122">
        <f>'BITÁCORA CALIDAD DE AGUA '!BA428</f>
        <v>0</v>
      </c>
      <c r="F1132" s="122">
        <f>'BITÁCORA CALIDAD DE AGUA '!BD428</f>
        <v>0</v>
      </c>
      <c r="G1132" s="122">
        <f>'BITÁCORA CALIDAD DE AGUA '!BG428</f>
        <v>0</v>
      </c>
      <c r="H1132" s="122">
        <f>'BITÁCORA CALIDAD DE AGUA '!BJ428</f>
        <v>0</v>
      </c>
      <c r="I1132" s="122">
        <f>'BITÁCORA CALIDAD DE AGUA '!BM428</f>
        <v>0</v>
      </c>
      <c r="J1132" s="122">
        <f>'BITÁCORA CALIDAD DE AGUA '!BP428</f>
        <v>0</v>
      </c>
      <c r="K1132" s="122">
        <f>'BITÁCORA CALIDAD DE AGUA '!BE1734</f>
        <v>0</v>
      </c>
      <c r="L1132" s="122">
        <f>'BITÁCORA CALIDAD DE AGUA '!BV428</f>
        <v>0</v>
      </c>
      <c r="M1132" s="122">
        <f>'BITÁCORA CALIDAD DE AGUA '!BY428</f>
        <v>0</v>
      </c>
      <c r="N1132" s="122">
        <f>'BITÁCORA CALIDAD DE AGUA '!CB428</f>
        <v>0</v>
      </c>
      <c r="O1132" s="122">
        <f>'BITÁCORA CALIDAD DE AGUA '!CE428</f>
        <v>0</v>
      </c>
      <c r="P1132" s="113">
        <f>'BITÁCORA CALIDAD DE AGUA '!CH428</f>
        <v>0</v>
      </c>
      <c r="Q1132" s="113">
        <f>'BITÁCORA CALIDAD DE AGUA '!CK428</f>
        <v>0</v>
      </c>
      <c r="R1132" s="113">
        <f>'BITÁCORA CALIDAD DE AGUA '!CN428</f>
        <v>0</v>
      </c>
      <c r="S1132" s="113">
        <f>'BITÁCORA CALIDAD DE AGUA '!CQ428</f>
        <v>0</v>
      </c>
      <c r="T1132" s="140"/>
      <c r="U1132" s="140"/>
      <c r="V1132" s="140"/>
      <c r="W1132" s="113">
        <f>INDEX('Tabla datos 1'!E1132:V1132,MATCH(DASHBOARD!$B$96,'Tabla datos 1'!$E$1:$V$1,0))</f>
        <v>0</v>
      </c>
      <c r="X1132" s="113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6" customFormat="1" x14ac:dyDescent="0.25">
      <c r="A1133" s="79">
        <v>1132</v>
      </c>
      <c r="B1133" s="118">
        <f t="shared" si="17"/>
        <v>46191</v>
      </c>
      <c r="C1133" s="112" t="s">
        <v>142</v>
      </c>
      <c r="D1133" s="119">
        <v>3</v>
      </c>
      <c r="E1133" s="122">
        <f>'BITÁCORA CALIDAD DE AGUA '!BA429</f>
        <v>0</v>
      </c>
      <c r="F1133" s="122">
        <f>'BITÁCORA CALIDAD DE AGUA '!BD429</f>
        <v>0</v>
      </c>
      <c r="G1133" s="122">
        <f>'BITÁCORA CALIDAD DE AGUA '!BG429</f>
        <v>0</v>
      </c>
      <c r="H1133" s="122">
        <f>'BITÁCORA CALIDAD DE AGUA '!BJ429</f>
        <v>0</v>
      </c>
      <c r="I1133" s="122">
        <f>'BITÁCORA CALIDAD DE AGUA '!BM429</f>
        <v>0</v>
      </c>
      <c r="J1133" s="122">
        <f>'BITÁCORA CALIDAD DE AGUA '!BP429</f>
        <v>0</v>
      </c>
      <c r="K1133" s="122">
        <f>'BITÁCORA CALIDAD DE AGUA '!BE1735</f>
        <v>0</v>
      </c>
      <c r="L1133" s="122">
        <f>'BITÁCORA CALIDAD DE AGUA '!BV429</f>
        <v>0</v>
      </c>
      <c r="M1133" s="122">
        <f>'BITÁCORA CALIDAD DE AGUA '!BY429</f>
        <v>0</v>
      </c>
      <c r="N1133" s="122">
        <f>'BITÁCORA CALIDAD DE AGUA '!CB429</f>
        <v>0</v>
      </c>
      <c r="O1133" s="122">
        <f>'BITÁCORA CALIDAD DE AGUA '!CE429</f>
        <v>0</v>
      </c>
      <c r="P1133" s="113">
        <f>'BITÁCORA CALIDAD DE AGUA '!CH429</f>
        <v>0</v>
      </c>
      <c r="Q1133" s="113">
        <f>'BITÁCORA CALIDAD DE AGUA '!CK429</f>
        <v>0</v>
      </c>
      <c r="R1133" s="113">
        <f>'BITÁCORA CALIDAD DE AGUA '!CN429</f>
        <v>0</v>
      </c>
      <c r="S1133" s="113">
        <f>'BITÁCORA CALIDAD DE AGUA '!CQ429</f>
        <v>0</v>
      </c>
      <c r="T1133" s="140"/>
      <c r="U1133" s="140"/>
      <c r="V1133" s="140"/>
      <c r="W1133" s="113">
        <f>INDEX('Tabla datos 1'!E1133:V1133,MATCH(DASHBOARD!$B$96,'Tabla datos 1'!$E$1:$V$1,0))</f>
        <v>0</v>
      </c>
      <c r="X1133" s="113">
        <f>INDEX('Tabla datos 1'!E1133:V1133,MATCH(DASHBOARD!$B$275,'Tabla datos 1'!$E$1:$V$1,0))</f>
        <v>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6" customFormat="1" x14ac:dyDescent="0.25">
      <c r="A1134" s="79">
        <v>1133</v>
      </c>
      <c r="B1134" s="118">
        <f t="shared" si="17"/>
        <v>46191</v>
      </c>
      <c r="C1134" s="112" t="s">
        <v>143</v>
      </c>
      <c r="D1134" s="119">
        <v>3</v>
      </c>
      <c r="E1134" s="122">
        <f>'BITÁCORA CALIDAD DE AGUA '!BA430</f>
        <v>0</v>
      </c>
      <c r="F1134" s="122">
        <f>'BITÁCORA CALIDAD DE AGUA '!BD430</f>
        <v>0</v>
      </c>
      <c r="G1134" s="122">
        <f>'BITÁCORA CALIDAD DE AGUA '!BG430</f>
        <v>0</v>
      </c>
      <c r="H1134" s="122">
        <f>'BITÁCORA CALIDAD DE AGUA '!BJ430</f>
        <v>0</v>
      </c>
      <c r="I1134" s="122">
        <f>'BITÁCORA CALIDAD DE AGUA '!BM430</f>
        <v>0</v>
      </c>
      <c r="J1134" s="122">
        <f>'BITÁCORA CALIDAD DE AGUA '!BP430</f>
        <v>0</v>
      </c>
      <c r="K1134" s="122">
        <f>'BITÁCORA CALIDAD DE AGUA '!BE1736</f>
        <v>0</v>
      </c>
      <c r="L1134" s="122">
        <f>'BITÁCORA CALIDAD DE AGUA '!BV430</f>
        <v>0</v>
      </c>
      <c r="M1134" s="122">
        <f>'BITÁCORA CALIDAD DE AGUA '!BY430</f>
        <v>0</v>
      </c>
      <c r="N1134" s="122">
        <f>'BITÁCORA CALIDAD DE AGUA '!CB430</f>
        <v>0</v>
      </c>
      <c r="O1134" s="122">
        <f>'BITÁCORA CALIDAD DE AGUA '!CE430</f>
        <v>0</v>
      </c>
      <c r="P1134" s="113">
        <f>'BITÁCORA CALIDAD DE AGUA '!CH430</f>
        <v>0</v>
      </c>
      <c r="Q1134" s="113">
        <f>'BITÁCORA CALIDAD DE AGUA '!CK430</f>
        <v>0</v>
      </c>
      <c r="R1134" s="113">
        <f>'BITÁCORA CALIDAD DE AGUA '!CN430</f>
        <v>0</v>
      </c>
      <c r="S1134" s="113">
        <f>'BITÁCORA CALIDAD DE AGUA '!CQ430</f>
        <v>0</v>
      </c>
      <c r="T1134" s="140"/>
      <c r="U1134" s="140"/>
      <c r="V1134" s="140"/>
      <c r="W1134" s="113">
        <f>INDEX('Tabla datos 1'!E1134:V1134,MATCH(DASHBOARD!$B$96,'Tabla datos 1'!$E$1:$V$1,0))</f>
        <v>0</v>
      </c>
      <c r="X1134" s="113">
        <f>INDEX('Tabla datos 1'!E1134:V1134,MATCH(DASHBOARD!$B$275,'Tabla datos 1'!$E$1:$V$1,0))</f>
        <v>0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5" customFormat="1" ht="15.75" thickBot="1" x14ac:dyDescent="0.3">
      <c r="A1135" s="79">
        <v>1134</v>
      </c>
      <c r="B1135" s="118">
        <f t="shared" si="17"/>
        <v>46191</v>
      </c>
      <c r="C1135" s="123" t="s">
        <v>144</v>
      </c>
      <c r="D1135" s="124">
        <v>3</v>
      </c>
      <c r="E1135" s="126">
        <f>'BITÁCORA CALIDAD DE AGUA '!BA431</f>
        <v>0</v>
      </c>
      <c r="F1135" s="126">
        <f>'BITÁCORA CALIDAD DE AGUA '!BD431</f>
        <v>0</v>
      </c>
      <c r="G1135" s="126">
        <f>'BITÁCORA CALIDAD DE AGUA '!BG431</f>
        <v>0</v>
      </c>
      <c r="H1135" s="126">
        <f>'BITÁCORA CALIDAD DE AGUA '!BJ431</f>
        <v>0</v>
      </c>
      <c r="I1135" s="126">
        <f>'BITÁCORA CALIDAD DE AGUA '!BM431</f>
        <v>0</v>
      </c>
      <c r="J1135" s="126">
        <f>'BITÁCORA CALIDAD DE AGUA '!BP431</f>
        <v>0</v>
      </c>
      <c r="K1135" s="126">
        <f>'BITÁCORA CALIDAD DE AGUA '!BE1737</f>
        <v>0</v>
      </c>
      <c r="L1135" s="126">
        <f>'BITÁCORA CALIDAD DE AGUA '!BV431</f>
        <v>0</v>
      </c>
      <c r="M1135" s="126">
        <f>'BITÁCORA CALIDAD DE AGUA '!BY431</f>
        <v>0</v>
      </c>
      <c r="N1135" s="126">
        <f>'BITÁCORA CALIDAD DE AGUA '!CB431</f>
        <v>0</v>
      </c>
      <c r="O1135" s="126">
        <f>'BITÁCORA CALIDAD DE AGUA '!CE431</f>
        <v>0</v>
      </c>
      <c r="P1135" s="114">
        <f>'BITÁCORA CALIDAD DE AGUA '!CH431</f>
        <v>0</v>
      </c>
      <c r="Q1135" s="114">
        <f>'BITÁCORA CALIDAD DE AGUA '!CK431</f>
        <v>0</v>
      </c>
      <c r="R1135" s="114">
        <f>'BITÁCORA CALIDAD DE AGUA '!CN431</f>
        <v>0</v>
      </c>
      <c r="S1135" s="114">
        <f>'BITÁCORA CALIDAD DE AGUA '!CQ431</f>
        <v>0</v>
      </c>
      <c r="T1135" s="141"/>
      <c r="U1135" s="141"/>
      <c r="V1135" s="141"/>
      <c r="W1135" s="114">
        <f>INDEX('Tabla datos 1'!E1135:V1135,MATCH(DASHBOARD!$B$96,'Tabla datos 1'!$E$1:$V$1,0))</f>
        <v>0</v>
      </c>
      <c r="X1135" s="114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79" customFormat="1" ht="12.2" customHeight="1" x14ac:dyDescent="0.25">
      <c r="A1136" s="79">
        <v>1135</v>
      </c>
      <c r="B1136" s="75">
        <f>+B1135+1</f>
        <v>46192</v>
      </c>
      <c r="C1136" s="76" t="s">
        <v>125</v>
      </c>
      <c r="D1136" s="77">
        <v>1</v>
      </c>
      <c r="E1136" s="78">
        <f>'BITÁCORA CALIDAD DE AGUA '!AY435</f>
        <v>0</v>
      </c>
      <c r="F1136" s="78">
        <f>'BITÁCORA CALIDAD DE AGUA '!BB435</f>
        <v>0</v>
      </c>
      <c r="G1136" s="78">
        <f>'BITÁCORA CALIDAD DE AGUA '!BE435</f>
        <v>0</v>
      </c>
      <c r="H1136" s="78">
        <f>'BITÁCORA CALIDAD DE AGUA '!BH435</f>
        <v>0</v>
      </c>
      <c r="I1136" s="78">
        <f>'BITÁCORA CALIDAD DE AGUA '!BK435</f>
        <v>0</v>
      </c>
      <c r="J1136" s="78">
        <f>'BITÁCORA CALIDAD DE AGUA '!BN435</f>
        <v>0</v>
      </c>
      <c r="K1136" s="78">
        <f>'BITÁCORA CALIDAD DE AGUA '!BQ435</f>
        <v>0</v>
      </c>
      <c r="L1136" s="78">
        <f>'BITÁCORA CALIDAD DE AGUA '!BT435</f>
        <v>0</v>
      </c>
      <c r="M1136" s="78">
        <f>'BITÁCORA CALIDAD DE AGUA '!BW435</f>
        <v>0</v>
      </c>
      <c r="N1136" s="78">
        <f>'BITÁCORA CALIDAD DE AGUA '!BZ435</f>
        <v>0</v>
      </c>
      <c r="O1136" s="78">
        <f>'BITÁCORA CALIDAD DE AGUA '!CC435</f>
        <v>0</v>
      </c>
      <c r="P1136" s="76">
        <f>'BITÁCORA CALIDAD DE AGUA '!CF435</f>
        <v>0</v>
      </c>
      <c r="Q1136" s="76">
        <f>'BITÁCORA CALIDAD DE AGUA '!CI435</f>
        <v>0</v>
      </c>
      <c r="R1136" s="76">
        <f>'BITÁCORA CALIDAD DE AGUA '!CL435</f>
        <v>0</v>
      </c>
      <c r="S1136" s="76">
        <f>'BITÁCORA CALIDAD DE AGUA '!CO435</f>
        <v>0</v>
      </c>
      <c r="T1136" s="127"/>
      <c r="U1136" s="127"/>
      <c r="V1136" s="127"/>
      <c r="W1136" s="76">
        <f>INDEX('Tabla datos 1'!E1136:V1136,MATCH(DASHBOARD!$B$96,'Tabla datos 1'!$E$1:$V$1,0))</f>
        <v>0</v>
      </c>
      <c r="X1136" s="76">
        <f>INDEX('Tabla datos 1'!E1136:V1136,MATCH(DASHBOARD!$B$275,'Tabla datos 1'!$E$1:$V$1,0))</f>
        <v>0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79" customFormat="1" ht="12.2" customHeight="1" x14ac:dyDescent="0.25">
      <c r="A1137" s="79">
        <v>1136</v>
      </c>
      <c r="B1137" s="80">
        <f>+B1136</f>
        <v>46192</v>
      </c>
      <c r="C1137" s="81" t="s">
        <v>8</v>
      </c>
      <c r="D1137" s="82">
        <v>1</v>
      </c>
      <c r="E1137" s="83">
        <f>'BITÁCORA CALIDAD DE AGUA '!AY436</f>
        <v>0</v>
      </c>
      <c r="F1137" s="83">
        <f>'BITÁCORA CALIDAD DE AGUA '!BB436</f>
        <v>0</v>
      </c>
      <c r="G1137" s="83">
        <f>'BITÁCORA CALIDAD DE AGUA '!BE436</f>
        <v>0</v>
      </c>
      <c r="H1137" s="83">
        <f>'BITÁCORA CALIDAD DE AGUA '!BH436</f>
        <v>0</v>
      </c>
      <c r="I1137" s="83">
        <f>'BITÁCORA CALIDAD DE AGUA '!BK436</f>
        <v>0</v>
      </c>
      <c r="J1137" s="83">
        <f>'BITÁCORA CALIDAD DE AGUA '!BN436</f>
        <v>0</v>
      </c>
      <c r="K1137" s="83">
        <f>'BITÁCORA CALIDAD DE AGUA '!BQ436</f>
        <v>0</v>
      </c>
      <c r="L1137" s="83">
        <f>'BITÁCORA CALIDAD DE AGUA '!BT436</f>
        <v>0</v>
      </c>
      <c r="M1137" s="83">
        <f>'BITÁCORA CALIDAD DE AGUA '!BW436</f>
        <v>0</v>
      </c>
      <c r="N1137" s="83">
        <f>'BITÁCORA CALIDAD DE AGUA '!BZ436</f>
        <v>0</v>
      </c>
      <c r="O1137" s="83">
        <f>'BITÁCORA CALIDAD DE AGUA '!CC436</f>
        <v>0</v>
      </c>
      <c r="P1137" s="84">
        <f>'BITÁCORA CALIDAD DE AGUA '!CF436</f>
        <v>0</v>
      </c>
      <c r="Q1137" s="84">
        <f>'BITÁCORA CALIDAD DE AGUA '!CI436</f>
        <v>0</v>
      </c>
      <c r="R1137" s="84">
        <f>'BITÁCORA CALIDAD DE AGUA '!CL436</f>
        <v>0</v>
      </c>
      <c r="S1137" s="84">
        <f>'BITÁCORA CALIDAD DE AGUA '!CO436</f>
        <v>0</v>
      </c>
      <c r="T1137" s="128"/>
      <c r="U1137" s="128"/>
      <c r="V1137" s="128"/>
      <c r="W1137" s="84">
        <f>INDEX('Tabla datos 1'!E1137:V1137,MATCH(DASHBOARD!$B$96,'Tabla datos 1'!$E$1:$V$1,0))</f>
        <v>0</v>
      </c>
      <c r="X1137" s="84">
        <f>INDEX('Tabla datos 1'!E1137:V1137,MATCH(DASHBOARD!$B$275,'Tabla datos 1'!$E$1:$V$1,0))</f>
        <v>0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79" customFormat="1" ht="12.2" customHeight="1" x14ac:dyDescent="0.25">
      <c r="A1138" s="79">
        <v>1137</v>
      </c>
      <c r="B1138" s="80">
        <f t="shared" ref="B1138:B1198" si="18">+B1137</f>
        <v>46192</v>
      </c>
      <c r="C1138" s="85" t="s">
        <v>126</v>
      </c>
      <c r="D1138" s="82">
        <v>1</v>
      </c>
      <c r="E1138" s="86">
        <f>'BITÁCORA CALIDAD DE AGUA '!AY437</f>
        <v>0</v>
      </c>
      <c r="F1138" s="86">
        <f>'BITÁCORA CALIDAD DE AGUA '!BB437</f>
        <v>0</v>
      </c>
      <c r="G1138" s="86">
        <f>'BITÁCORA CALIDAD DE AGUA '!BE437</f>
        <v>0</v>
      </c>
      <c r="H1138" s="86">
        <f>'BITÁCORA CALIDAD DE AGUA '!BH437</f>
        <v>0</v>
      </c>
      <c r="I1138" s="86">
        <f>'BITÁCORA CALIDAD DE AGUA '!BK437</f>
        <v>0</v>
      </c>
      <c r="J1138" s="86">
        <f>'BITÁCORA CALIDAD DE AGUA '!BN437</f>
        <v>0</v>
      </c>
      <c r="K1138" s="86">
        <f>'BITÁCORA CALIDAD DE AGUA '!BQ437</f>
        <v>0</v>
      </c>
      <c r="L1138" s="86">
        <f>'BITÁCORA CALIDAD DE AGUA '!BT437</f>
        <v>0</v>
      </c>
      <c r="M1138" s="86">
        <f>'BITÁCORA CALIDAD DE AGUA '!BW437</f>
        <v>0</v>
      </c>
      <c r="N1138" s="86">
        <f>'BITÁCORA CALIDAD DE AGUA '!BZ437</f>
        <v>0</v>
      </c>
      <c r="O1138" s="86">
        <f>'BITÁCORA CALIDAD DE AGUA '!CC437</f>
        <v>0</v>
      </c>
      <c r="P1138" s="85">
        <f>'BITÁCORA CALIDAD DE AGUA '!CF437</f>
        <v>0</v>
      </c>
      <c r="Q1138" s="85">
        <f>'BITÁCORA CALIDAD DE AGUA '!CI437</f>
        <v>0</v>
      </c>
      <c r="R1138" s="85">
        <f>'BITÁCORA CALIDAD DE AGUA '!CL437</f>
        <v>0</v>
      </c>
      <c r="S1138" s="85">
        <f>'BITÁCORA CALIDAD DE AGUA '!CO437</f>
        <v>0</v>
      </c>
      <c r="T1138" s="129"/>
      <c r="U1138" s="129"/>
      <c r="V1138" s="129"/>
      <c r="W1138" s="85">
        <f>INDEX('Tabla datos 1'!E1138:V1138,MATCH(DASHBOARD!$B$96,'Tabla datos 1'!$E$1:$V$1,0))</f>
        <v>0</v>
      </c>
      <c r="X1138" s="85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79" customFormat="1" ht="12.2" customHeight="1" x14ac:dyDescent="0.25">
      <c r="A1139" s="79">
        <v>1138</v>
      </c>
      <c r="B1139" s="80">
        <f t="shared" si="18"/>
        <v>46192</v>
      </c>
      <c r="C1139" s="85" t="s">
        <v>127</v>
      </c>
      <c r="D1139" s="82">
        <v>1</v>
      </c>
      <c r="E1139" s="87">
        <f>'BITÁCORA CALIDAD DE AGUA '!AY438</f>
        <v>0</v>
      </c>
      <c r="F1139" s="87">
        <f>'BITÁCORA CALIDAD DE AGUA '!BB438</f>
        <v>0</v>
      </c>
      <c r="G1139" s="87">
        <f>'BITÁCORA CALIDAD DE AGUA '!BE438</f>
        <v>0</v>
      </c>
      <c r="H1139" s="87">
        <f>'BITÁCORA CALIDAD DE AGUA '!BH438</f>
        <v>0</v>
      </c>
      <c r="I1139" s="87">
        <f>'BITÁCORA CALIDAD DE AGUA '!BK438</f>
        <v>0</v>
      </c>
      <c r="J1139" s="87">
        <f>'BITÁCORA CALIDAD DE AGUA '!BN438</f>
        <v>0</v>
      </c>
      <c r="K1139" s="87">
        <f>'BITÁCORA CALIDAD DE AGUA '!BQ438</f>
        <v>0</v>
      </c>
      <c r="L1139" s="87">
        <f>'BITÁCORA CALIDAD DE AGUA '!BT438</f>
        <v>0</v>
      </c>
      <c r="M1139" s="87">
        <f>'BITÁCORA CALIDAD DE AGUA '!BW438</f>
        <v>0</v>
      </c>
      <c r="N1139" s="87">
        <f>'BITÁCORA CALIDAD DE AGUA '!BZ438</f>
        <v>0</v>
      </c>
      <c r="O1139" s="87">
        <f>'BITÁCORA CALIDAD DE AGUA '!CC438</f>
        <v>0</v>
      </c>
      <c r="P1139" s="81">
        <f>'BITÁCORA CALIDAD DE AGUA '!CF438</f>
        <v>0</v>
      </c>
      <c r="Q1139" s="81">
        <f>'BITÁCORA CALIDAD DE AGUA '!CI438</f>
        <v>0</v>
      </c>
      <c r="R1139" s="81">
        <f>'BITÁCORA CALIDAD DE AGUA '!CL438</f>
        <v>0</v>
      </c>
      <c r="S1139" s="81">
        <f>'BITÁCORA CALIDAD DE AGUA '!CO438</f>
        <v>0</v>
      </c>
      <c r="T1139" s="130"/>
      <c r="U1139" s="130"/>
      <c r="V1139" s="130"/>
      <c r="W1139" s="81">
        <f>INDEX('Tabla datos 1'!E1139:V1139,MATCH(DASHBOARD!$B$96,'Tabla datos 1'!$E$1:$V$1,0))</f>
        <v>0</v>
      </c>
      <c r="X1139" s="81">
        <f>INDEX('Tabla datos 1'!E1139:V1139,MATCH(DASHBOARD!$B$275,'Tabla datos 1'!$E$1:$V$1,0))</f>
        <v>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79" customFormat="1" ht="12.2" customHeight="1" x14ac:dyDescent="0.25">
      <c r="A1140" s="79">
        <v>1139</v>
      </c>
      <c r="B1140" s="80">
        <f t="shared" si="18"/>
        <v>46192</v>
      </c>
      <c r="C1140" s="85" t="s">
        <v>128</v>
      </c>
      <c r="D1140" s="82">
        <v>1</v>
      </c>
      <c r="E1140" s="87">
        <f>'BITÁCORA CALIDAD DE AGUA '!AY439</f>
        <v>0</v>
      </c>
      <c r="F1140" s="87">
        <f>'BITÁCORA CALIDAD DE AGUA '!BB439</f>
        <v>0</v>
      </c>
      <c r="G1140" s="87">
        <f>'BITÁCORA CALIDAD DE AGUA '!BE439</f>
        <v>0</v>
      </c>
      <c r="H1140" s="87">
        <f>'BITÁCORA CALIDAD DE AGUA '!BH439</f>
        <v>0</v>
      </c>
      <c r="I1140" s="87">
        <f>'BITÁCORA CALIDAD DE AGUA '!BK439</f>
        <v>0</v>
      </c>
      <c r="J1140" s="87">
        <f>'BITÁCORA CALIDAD DE AGUA '!BN439</f>
        <v>0</v>
      </c>
      <c r="K1140" s="87">
        <f>'BITÁCORA CALIDAD DE AGUA '!BQ439</f>
        <v>0</v>
      </c>
      <c r="L1140" s="87">
        <f>'BITÁCORA CALIDAD DE AGUA '!BT439</f>
        <v>0</v>
      </c>
      <c r="M1140" s="87">
        <f>'BITÁCORA CALIDAD DE AGUA '!BW439</f>
        <v>0</v>
      </c>
      <c r="N1140" s="87">
        <f>'BITÁCORA CALIDAD DE AGUA '!BZ439</f>
        <v>0</v>
      </c>
      <c r="O1140" s="87">
        <f>'BITÁCORA CALIDAD DE AGUA '!CC439</f>
        <v>0</v>
      </c>
      <c r="P1140" s="81">
        <f>'BITÁCORA CALIDAD DE AGUA '!CF439</f>
        <v>0</v>
      </c>
      <c r="Q1140" s="81">
        <f>'BITÁCORA CALIDAD DE AGUA '!CI439</f>
        <v>0</v>
      </c>
      <c r="R1140" s="81">
        <f>'BITÁCORA CALIDAD DE AGUA '!CL439</f>
        <v>0</v>
      </c>
      <c r="S1140" s="81">
        <f>'BITÁCORA CALIDAD DE AGUA '!CO439</f>
        <v>0</v>
      </c>
      <c r="T1140" s="130"/>
      <c r="U1140" s="130"/>
      <c r="V1140" s="130"/>
      <c r="W1140" s="81">
        <f>INDEX('Tabla datos 1'!E1140:V1140,MATCH(DASHBOARD!$B$96,'Tabla datos 1'!$E$1:$V$1,0))</f>
        <v>0</v>
      </c>
      <c r="X1140" s="81">
        <f>INDEX('Tabla datos 1'!E1140:V1140,MATCH(DASHBOARD!$B$275,'Tabla datos 1'!$E$1:$V$1,0))</f>
        <v>0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79" customFormat="1" ht="12.2" customHeight="1" x14ac:dyDescent="0.25">
      <c r="A1141" s="79">
        <v>1140</v>
      </c>
      <c r="B1141" s="80">
        <f t="shared" si="18"/>
        <v>46192</v>
      </c>
      <c r="C1141" s="85" t="s">
        <v>129</v>
      </c>
      <c r="D1141" s="82">
        <v>1</v>
      </c>
      <c r="E1141" s="87">
        <f>'BITÁCORA CALIDAD DE AGUA '!AY440</f>
        <v>0</v>
      </c>
      <c r="F1141" s="87">
        <f>'BITÁCORA CALIDAD DE AGUA '!BB440</f>
        <v>0</v>
      </c>
      <c r="G1141" s="87">
        <f>'BITÁCORA CALIDAD DE AGUA '!BE440</f>
        <v>0</v>
      </c>
      <c r="H1141" s="87">
        <f>'BITÁCORA CALIDAD DE AGUA '!BH440</f>
        <v>0</v>
      </c>
      <c r="I1141" s="87">
        <f>'BITÁCORA CALIDAD DE AGUA '!BK440</f>
        <v>0</v>
      </c>
      <c r="J1141" s="87">
        <f>'BITÁCORA CALIDAD DE AGUA '!BN440</f>
        <v>0</v>
      </c>
      <c r="K1141" s="87">
        <f>'BITÁCORA CALIDAD DE AGUA '!BQ440</f>
        <v>0</v>
      </c>
      <c r="L1141" s="87">
        <f>'BITÁCORA CALIDAD DE AGUA '!BT440</f>
        <v>0</v>
      </c>
      <c r="M1141" s="87">
        <f>'BITÁCORA CALIDAD DE AGUA '!BW440</f>
        <v>0</v>
      </c>
      <c r="N1141" s="87">
        <f>'BITÁCORA CALIDAD DE AGUA '!BZ440</f>
        <v>0</v>
      </c>
      <c r="O1141" s="87">
        <f>'BITÁCORA CALIDAD DE AGUA '!CC440</f>
        <v>0</v>
      </c>
      <c r="P1141" s="81">
        <f>'BITÁCORA CALIDAD DE AGUA '!CF440</f>
        <v>0</v>
      </c>
      <c r="Q1141" s="81">
        <f>'BITÁCORA CALIDAD DE AGUA '!CI440</f>
        <v>0</v>
      </c>
      <c r="R1141" s="81">
        <f>'BITÁCORA CALIDAD DE AGUA '!CL440</f>
        <v>0</v>
      </c>
      <c r="S1141" s="81">
        <f>'BITÁCORA CALIDAD DE AGUA '!CO440</f>
        <v>0</v>
      </c>
      <c r="T1141" s="130"/>
      <c r="U1141" s="130"/>
      <c r="V1141" s="130"/>
      <c r="W1141" s="81">
        <f>INDEX('Tabla datos 1'!E1141:V1141,MATCH(DASHBOARD!$B$96,'Tabla datos 1'!$E$1:$V$1,0))</f>
        <v>0</v>
      </c>
      <c r="X1141" s="81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79" customFormat="1" ht="12.2" customHeight="1" x14ac:dyDescent="0.25">
      <c r="A1142" s="79">
        <v>1141</v>
      </c>
      <c r="B1142" s="80">
        <f t="shared" si="18"/>
        <v>46192</v>
      </c>
      <c r="C1142" s="85" t="s">
        <v>130</v>
      </c>
      <c r="D1142" s="82">
        <v>1</v>
      </c>
      <c r="E1142" s="87">
        <f>'BITÁCORA CALIDAD DE AGUA '!AY441</f>
        <v>0</v>
      </c>
      <c r="F1142" s="87">
        <f>'BITÁCORA CALIDAD DE AGUA '!BB441</f>
        <v>0</v>
      </c>
      <c r="G1142" s="87">
        <f>'BITÁCORA CALIDAD DE AGUA '!BE441</f>
        <v>0</v>
      </c>
      <c r="H1142" s="87">
        <f>'BITÁCORA CALIDAD DE AGUA '!BH441</f>
        <v>0</v>
      </c>
      <c r="I1142" s="87">
        <f>'BITÁCORA CALIDAD DE AGUA '!BK441</f>
        <v>0</v>
      </c>
      <c r="J1142" s="87">
        <f>'BITÁCORA CALIDAD DE AGUA '!BN441</f>
        <v>0</v>
      </c>
      <c r="K1142" s="87">
        <f>'BITÁCORA CALIDAD DE AGUA '!BQ441</f>
        <v>0</v>
      </c>
      <c r="L1142" s="87">
        <f>'BITÁCORA CALIDAD DE AGUA '!BT441</f>
        <v>0</v>
      </c>
      <c r="M1142" s="87">
        <f>'BITÁCORA CALIDAD DE AGUA '!BW441</f>
        <v>0</v>
      </c>
      <c r="N1142" s="87">
        <f>'BITÁCORA CALIDAD DE AGUA '!BZ441</f>
        <v>0</v>
      </c>
      <c r="O1142" s="87">
        <f>'BITÁCORA CALIDAD DE AGUA '!CC441</f>
        <v>0</v>
      </c>
      <c r="P1142" s="81">
        <f>'BITÁCORA CALIDAD DE AGUA '!CF441</f>
        <v>0</v>
      </c>
      <c r="Q1142" s="81">
        <f>'BITÁCORA CALIDAD DE AGUA '!CI441</f>
        <v>0</v>
      </c>
      <c r="R1142" s="81">
        <f>'BITÁCORA CALIDAD DE AGUA '!CL441</f>
        <v>0</v>
      </c>
      <c r="S1142" s="81">
        <f>'BITÁCORA CALIDAD DE AGUA '!CO441</f>
        <v>0</v>
      </c>
      <c r="T1142" s="130"/>
      <c r="U1142" s="130"/>
      <c r="V1142" s="130"/>
      <c r="W1142" s="81">
        <f>INDEX('Tabla datos 1'!E1142:V1142,MATCH(DASHBOARD!$B$96,'Tabla datos 1'!$E$1:$V$1,0))</f>
        <v>0</v>
      </c>
      <c r="X1142" s="81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79" customFormat="1" ht="12.2" customHeight="1" x14ac:dyDescent="0.25">
      <c r="A1143" s="79">
        <v>1142</v>
      </c>
      <c r="B1143" s="80">
        <f t="shared" si="18"/>
        <v>46192</v>
      </c>
      <c r="C1143" s="85" t="s">
        <v>131</v>
      </c>
      <c r="D1143" s="82">
        <v>1</v>
      </c>
      <c r="E1143" s="87">
        <f>'BITÁCORA CALIDAD DE AGUA '!AY442</f>
        <v>0</v>
      </c>
      <c r="F1143" s="87">
        <f>'BITÁCORA CALIDAD DE AGUA '!BB442</f>
        <v>0</v>
      </c>
      <c r="G1143" s="87">
        <f>'BITÁCORA CALIDAD DE AGUA '!BE442</f>
        <v>0</v>
      </c>
      <c r="H1143" s="87">
        <f>'BITÁCORA CALIDAD DE AGUA '!BH442</f>
        <v>0</v>
      </c>
      <c r="I1143" s="87">
        <f>'BITÁCORA CALIDAD DE AGUA '!BK442</f>
        <v>0</v>
      </c>
      <c r="J1143" s="87">
        <f>'BITÁCORA CALIDAD DE AGUA '!BN442</f>
        <v>0</v>
      </c>
      <c r="K1143" s="87">
        <f>'BITÁCORA CALIDAD DE AGUA '!BQ442</f>
        <v>0</v>
      </c>
      <c r="L1143" s="87">
        <f>'BITÁCORA CALIDAD DE AGUA '!BT442</f>
        <v>0</v>
      </c>
      <c r="M1143" s="87">
        <f>'BITÁCORA CALIDAD DE AGUA '!BW442</f>
        <v>0</v>
      </c>
      <c r="N1143" s="87">
        <f>'BITÁCORA CALIDAD DE AGUA '!BZ442</f>
        <v>0</v>
      </c>
      <c r="O1143" s="87">
        <f>'BITÁCORA CALIDAD DE AGUA '!CC442</f>
        <v>0</v>
      </c>
      <c r="P1143" s="81">
        <f>'BITÁCORA CALIDAD DE AGUA '!CF442</f>
        <v>0</v>
      </c>
      <c r="Q1143" s="81">
        <f>'BITÁCORA CALIDAD DE AGUA '!CI442</f>
        <v>0</v>
      </c>
      <c r="R1143" s="81">
        <f>'BITÁCORA CALIDAD DE AGUA '!CL442</f>
        <v>0</v>
      </c>
      <c r="S1143" s="81">
        <f>'BITÁCORA CALIDAD DE AGUA '!CO442</f>
        <v>0</v>
      </c>
      <c r="T1143" s="130"/>
      <c r="U1143" s="130"/>
      <c r="V1143" s="130"/>
      <c r="W1143" s="81">
        <f>INDEX('Tabla datos 1'!E1143:V1143,MATCH(DASHBOARD!$B$96,'Tabla datos 1'!$E$1:$V$1,0))</f>
        <v>0</v>
      </c>
      <c r="X1143" s="81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79" customFormat="1" ht="12.2" customHeight="1" x14ac:dyDescent="0.25">
      <c r="A1144" s="79">
        <v>1143</v>
      </c>
      <c r="B1144" s="80">
        <f t="shared" si="18"/>
        <v>46192</v>
      </c>
      <c r="C1144" s="85" t="s">
        <v>132</v>
      </c>
      <c r="D1144" s="82">
        <v>1</v>
      </c>
      <c r="E1144" s="87">
        <f>'BITÁCORA CALIDAD DE AGUA '!AY443</f>
        <v>0</v>
      </c>
      <c r="F1144" s="87">
        <f>'BITÁCORA CALIDAD DE AGUA '!BB443</f>
        <v>0</v>
      </c>
      <c r="G1144" s="87">
        <f>'BITÁCORA CALIDAD DE AGUA '!BE443</f>
        <v>0</v>
      </c>
      <c r="H1144" s="87">
        <f>'BITÁCORA CALIDAD DE AGUA '!BH443</f>
        <v>0</v>
      </c>
      <c r="I1144" s="87">
        <f>'BITÁCORA CALIDAD DE AGUA '!BK443</f>
        <v>0</v>
      </c>
      <c r="J1144" s="87">
        <f>'BITÁCORA CALIDAD DE AGUA '!BN443</f>
        <v>0</v>
      </c>
      <c r="K1144" s="87">
        <f>'BITÁCORA CALIDAD DE AGUA '!BQ443</f>
        <v>0</v>
      </c>
      <c r="L1144" s="87">
        <f>'BITÁCORA CALIDAD DE AGUA '!BT443</f>
        <v>0</v>
      </c>
      <c r="M1144" s="87">
        <f>'BITÁCORA CALIDAD DE AGUA '!BW443</f>
        <v>0</v>
      </c>
      <c r="N1144" s="87">
        <f>'BITÁCORA CALIDAD DE AGUA '!BZ443</f>
        <v>0</v>
      </c>
      <c r="O1144" s="87">
        <f>'BITÁCORA CALIDAD DE AGUA '!CC443</f>
        <v>0</v>
      </c>
      <c r="P1144" s="81">
        <f>'BITÁCORA CALIDAD DE AGUA '!CF443</f>
        <v>0</v>
      </c>
      <c r="Q1144" s="81">
        <f>'BITÁCORA CALIDAD DE AGUA '!CI443</f>
        <v>0</v>
      </c>
      <c r="R1144" s="81">
        <f>'BITÁCORA CALIDAD DE AGUA '!CL443</f>
        <v>0</v>
      </c>
      <c r="S1144" s="81">
        <f>'BITÁCORA CALIDAD DE AGUA '!CO443</f>
        <v>0</v>
      </c>
      <c r="T1144" s="130"/>
      <c r="U1144" s="130"/>
      <c r="V1144" s="130"/>
      <c r="W1144" s="81">
        <f>INDEX('Tabla datos 1'!E1144:V1144,MATCH(DASHBOARD!$B$96,'Tabla datos 1'!$E$1:$V$1,0))</f>
        <v>0</v>
      </c>
      <c r="X1144" s="81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79" customFormat="1" ht="12.2" customHeight="1" x14ac:dyDescent="0.25">
      <c r="A1145" s="79">
        <v>1144</v>
      </c>
      <c r="B1145" s="80">
        <f t="shared" si="18"/>
        <v>46192</v>
      </c>
      <c r="C1145" s="85" t="s">
        <v>133</v>
      </c>
      <c r="D1145" s="82">
        <v>1</v>
      </c>
      <c r="E1145" s="87">
        <f>'BITÁCORA CALIDAD DE AGUA '!AY444</f>
        <v>0</v>
      </c>
      <c r="F1145" s="87">
        <f>'BITÁCORA CALIDAD DE AGUA '!BB444</f>
        <v>0</v>
      </c>
      <c r="G1145" s="87">
        <f>'BITÁCORA CALIDAD DE AGUA '!BE444</f>
        <v>0</v>
      </c>
      <c r="H1145" s="87">
        <f>'BITÁCORA CALIDAD DE AGUA '!BH444</f>
        <v>0</v>
      </c>
      <c r="I1145" s="87">
        <f>'BITÁCORA CALIDAD DE AGUA '!BK444</f>
        <v>0</v>
      </c>
      <c r="J1145" s="87">
        <f>'BITÁCORA CALIDAD DE AGUA '!BN444</f>
        <v>0</v>
      </c>
      <c r="K1145" s="87">
        <f>'BITÁCORA CALIDAD DE AGUA '!BQ444</f>
        <v>0</v>
      </c>
      <c r="L1145" s="87">
        <f>'BITÁCORA CALIDAD DE AGUA '!BT444</f>
        <v>0</v>
      </c>
      <c r="M1145" s="87">
        <f>'BITÁCORA CALIDAD DE AGUA '!BW444</f>
        <v>0</v>
      </c>
      <c r="N1145" s="87">
        <f>'BITÁCORA CALIDAD DE AGUA '!BZ444</f>
        <v>0</v>
      </c>
      <c r="O1145" s="87">
        <f>'BITÁCORA CALIDAD DE AGUA '!CC444</f>
        <v>0</v>
      </c>
      <c r="P1145" s="81">
        <f>'BITÁCORA CALIDAD DE AGUA '!CF444</f>
        <v>0</v>
      </c>
      <c r="Q1145" s="81">
        <f>'BITÁCORA CALIDAD DE AGUA '!CI444</f>
        <v>0</v>
      </c>
      <c r="R1145" s="81">
        <f>'BITÁCORA CALIDAD DE AGUA '!CL444</f>
        <v>0</v>
      </c>
      <c r="S1145" s="81">
        <f>'BITÁCORA CALIDAD DE AGUA '!CO444</f>
        <v>0</v>
      </c>
      <c r="T1145" s="130"/>
      <c r="U1145" s="130"/>
      <c r="V1145" s="130"/>
      <c r="W1145" s="81">
        <f>INDEX('Tabla datos 1'!E1145:V1145,MATCH(DASHBOARD!$B$96,'Tabla datos 1'!$E$1:$V$1,0))</f>
        <v>0</v>
      </c>
      <c r="X1145" s="81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79" customFormat="1" ht="12.2" customHeight="1" x14ac:dyDescent="0.25">
      <c r="A1146" s="79">
        <v>1145</v>
      </c>
      <c r="B1146" s="80">
        <f t="shared" si="18"/>
        <v>46192</v>
      </c>
      <c r="C1146" s="85" t="s">
        <v>134</v>
      </c>
      <c r="D1146" s="82">
        <v>1</v>
      </c>
      <c r="E1146" s="87">
        <f>'BITÁCORA CALIDAD DE AGUA '!AY445</f>
        <v>0</v>
      </c>
      <c r="F1146" s="87">
        <f>'BITÁCORA CALIDAD DE AGUA '!BB445</f>
        <v>0</v>
      </c>
      <c r="G1146" s="87">
        <f>'BITÁCORA CALIDAD DE AGUA '!BE445</f>
        <v>0</v>
      </c>
      <c r="H1146" s="87">
        <f>'BITÁCORA CALIDAD DE AGUA '!BH445</f>
        <v>0</v>
      </c>
      <c r="I1146" s="87">
        <f>'BITÁCORA CALIDAD DE AGUA '!BK445</f>
        <v>0</v>
      </c>
      <c r="J1146" s="87">
        <f>'BITÁCORA CALIDAD DE AGUA '!BN445</f>
        <v>0</v>
      </c>
      <c r="K1146" s="87">
        <f>'BITÁCORA CALIDAD DE AGUA '!BQ445</f>
        <v>0</v>
      </c>
      <c r="L1146" s="87">
        <f>'BITÁCORA CALIDAD DE AGUA '!BT445</f>
        <v>0</v>
      </c>
      <c r="M1146" s="87">
        <f>'BITÁCORA CALIDAD DE AGUA '!BW445</f>
        <v>0</v>
      </c>
      <c r="N1146" s="87">
        <f>'BITÁCORA CALIDAD DE AGUA '!BZ445</f>
        <v>0</v>
      </c>
      <c r="O1146" s="87">
        <f>'BITÁCORA CALIDAD DE AGUA '!CC445</f>
        <v>0</v>
      </c>
      <c r="P1146" s="81">
        <f>'BITÁCORA CALIDAD DE AGUA '!CF445</f>
        <v>0</v>
      </c>
      <c r="Q1146" s="81">
        <f>'BITÁCORA CALIDAD DE AGUA '!CI445</f>
        <v>0</v>
      </c>
      <c r="R1146" s="81">
        <f>'BITÁCORA CALIDAD DE AGUA '!CL445</f>
        <v>0</v>
      </c>
      <c r="S1146" s="81">
        <f>'BITÁCORA CALIDAD DE AGUA '!CO445</f>
        <v>0</v>
      </c>
      <c r="T1146" s="130"/>
      <c r="U1146" s="130"/>
      <c r="V1146" s="130"/>
      <c r="W1146" s="81">
        <f>INDEX('Tabla datos 1'!E1146:V1146,MATCH(DASHBOARD!$B$96,'Tabla datos 1'!$E$1:$V$1,0))</f>
        <v>0</v>
      </c>
      <c r="X1146" s="81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79" customFormat="1" ht="12.2" customHeight="1" x14ac:dyDescent="0.25">
      <c r="A1147" s="79">
        <v>1146</v>
      </c>
      <c r="B1147" s="80">
        <f t="shared" si="18"/>
        <v>46192</v>
      </c>
      <c r="C1147" s="85" t="s">
        <v>135</v>
      </c>
      <c r="D1147" s="82">
        <v>1</v>
      </c>
      <c r="E1147" s="87">
        <f>'BITÁCORA CALIDAD DE AGUA '!AY446</f>
        <v>0</v>
      </c>
      <c r="F1147" s="87">
        <f>'BITÁCORA CALIDAD DE AGUA '!BB446</f>
        <v>0</v>
      </c>
      <c r="G1147" s="87">
        <f>'BITÁCORA CALIDAD DE AGUA '!BE446</f>
        <v>0</v>
      </c>
      <c r="H1147" s="87">
        <f>'BITÁCORA CALIDAD DE AGUA '!BH446</f>
        <v>0</v>
      </c>
      <c r="I1147" s="87">
        <f>'BITÁCORA CALIDAD DE AGUA '!BK446</f>
        <v>0</v>
      </c>
      <c r="J1147" s="87">
        <f>'BITÁCORA CALIDAD DE AGUA '!BN446</f>
        <v>0</v>
      </c>
      <c r="K1147" s="87">
        <f>'BITÁCORA CALIDAD DE AGUA '!BQ446</f>
        <v>0</v>
      </c>
      <c r="L1147" s="87">
        <f>'BITÁCORA CALIDAD DE AGUA '!BT446</f>
        <v>0</v>
      </c>
      <c r="M1147" s="87">
        <f>'BITÁCORA CALIDAD DE AGUA '!BW446</f>
        <v>0</v>
      </c>
      <c r="N1147" s="87">
        <f>'BITÁCORA CALIDAD DE AGUA '!BZ446</f>
        <v>0</v>
      </c>
      <c r="O1147" s="87">
        <f>'BITÁCORA CALIDAD DE AGUA '!CC446</f>
        <v>0</v>
      </c>
      <c r="P1147" s="81">
        <f>'BITÁCORA CALIDAD DE AGUA '!CF446</f>
        <v>0</v>
      </c>
      <c r="Q1147" s="81">
        <f>'BITÁCORA CALIDAD DE AGUA '!CI446</f>
        <v>0</v>
      </c>
      <c r="R1147" s="81">
        <f>'BITÁCORA CALIDAD DE AGUA '!CL446</f>
        <v>0</v>
      </c>
      <c r="S1147" s="81">
        <f>'BITÁCORA CALIDAD DE AGUA '!CO446</f>
        <v>0</v>
      </c>
      <c r="T1147" s="130"/>
      <c r="U1147" s="130"/>
      <c r="V1147" s="130"/>
      <c r="W1147" s="81">
        <f>INDEX('Tabla datos 1'!E1147:V1147,MATCH(DASHBOARD!$B$96,'Tabla datos 1'!$E$1:$V$1,0))</f>
        <v>0</v>
      </c>
      <c r="X1147" s="81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79" customFormat="1" ht="12.2" customHeight="1" x14ac:dyDescent="0.25">
      <c r="A1148" s="79">
        <v>1147</v>
      </c>
      <c r="B1148" s="80">
        <f t="shared" si="18"/>
        <v>46192</v>
      </c>
      <c r="C1148" s="85" t="s">
        <v>136</v>
      </c>
      <c r="D1148" s="82">
        <v>1</v>
      </c>
      <c r="E1148" s="87">
        <f>'BITÁCORA CALIDAD DE AGUA '!AY447</f>
        <v>0</v>
      </c>
      <c r="F1148" s="87">
        <f>'BITÁCORA CALIDAD DE AGUA '!BB447</f>
        <v>0</v>
      </c>
      <c r="G1148" s="87">
        <f>'BITÁCORA CALIDAD DE AGUA '!BE447</f>
        <v>0</v>
      </c>
      <c r="H1148" s="87">
        <f>'BITÁCORA CALIDAD DE AGUA '!BH447</f>
        <v>0</v>
      </c>
      <c r="I1148" s="87">
        <f>'BITÁCORA CALIDAD DE AGUA '!BK447</f>
        <v>0</v>
      </c>
      <c r="J1148" s="87">
        <f>'BITÁCORA CALIDAD DE AGUA '!BN447</f>
        <v>0</v>
      </c>
      <c r="K1148" s="87">
        <f>'BITÁCORA CALIDAD DE AGUA '!BQ447</f>
        <v>0</v>
      </c>
      <c r="L1148" s="87">
        <f>'BITÁCORA CALIDAD DE AGUA '!BT447</f>
        <v>0</v>
      </c>
      <c r="M1148" s="87">
        <f>'BITÁCORA CALIDAD DE AGUA '!BW447</f>
        <v>0</v>
      </c>
      <c r="N1148" s="87">
        <f>'BITÁCORA CALIDAD DE AGUA '!BZ447</f>
        <v>0</v>
      </c>
      <c r="O1148" s="87">
        <f>'BITÁCORA CALIDAD DE AGUA '!CC447</f>
        <v>0</v>
      </c>
      <c r="P1148" s="81">
        <f>'BITÁCORA CALIDAD DE AGUA '!CF447</f>
        <v>0</v>
      </c>
      <c r="Q1148" s="81">
        <f>'BITÁCORA CALIDAD DE AGUA '!CI447</f>
        <v>0</v>
      </c>
      <c r="R1148" s="81">
        <f>'BITÁCORA CALIDAD DE AGUA '!CL447</f>
        <v>0</v>
      </c>
      <c r="S1148" s="81">
        <f>'BITÁCORA CALIDAD DE AGUA '!CO447</f>
        <v>0</v>
      </c>
      <c r="T1148" s="130"/>
      <c r="U1148" s="130"/>
      <c r="V1148" s="130"/>
      <c r="W1148" s="81">
        <f>INDEX('Tabla datos 1'!E1148:V1148,MATCH(DASHBOARD!$B$96,'Tabla datos 1'!$E$1:$V$1,0))</f>
        <v>0</v>
      </c>
      <c r="X1148" s="81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79" customFormat="1" ht="12.2" customHeight="1" x14ac:dyDescent="0.25">
      <c r="A1149" s="79">
        <v>1148</v>
      </c>
      <c r="B1149" s="80">
        <f t="shared" si="18"/>
        <v>46192</v>
      </c>
      <c r="C1149" s="85" t="s">
        <v>137</v>
      </c>
      <c r="D1149" s="82">
        <v>1</v>
      </c>
      <c r="E1149" s="87">
        <f>'BITÁCORA CALIDAD DE AGUA '!AY448</f>
        <v>0</v>
      </c>
      <c r="F1149" s="87">
        <f>'BITÁCORA CALIDAD DE AGUA '!BB448</f>
        <v>0</v>
      </c>
      <c r="G1149" s="87">
        <f>'BITÁCORA CALIDAD DE AGUA '!BE448</f>
        <v>0</v>
      </c>
      <c r="H1149" s="87">
        <f>'BITÁCORA CALIDAD DE AGUA '!BH448</f>
        <v>0</v>
      </c>
      <c r="I1149" s="87">
        <f>'BITÁCORA CALIDAD DE AGUA '!BK448</f>
        <v>0</v>
      </c>
      <c r="J1149" s="87">
        <f>'BITÁCORA CALIDAD DE AGUA '!BN448</f>
        <v>0</v>
      </c>
      <c r="K1149" s="87">
        <f>'BITÁCORA CALIDAD DE AGUA '!BQ448</f>
        <v>0</v>
      </c>
      <c r="L1149" s="87">
        <f>'BITÁCORA CALIDAD DE AGUA '!BT448</f>
        <v>0</v>
      </c>
      <c r="M1149" s="87">
        <f>'BITÁCORA CALIDAD DE AGUA '!BW448</f>
        <v>0</v>
      </c>
      <c r="N1149" s="87">
        <f>'BITÁCORA CALIDAD DE AGUA '!BZ448</f>
        <v>0</v>
      </c>
      <c r="O1149" s="87">
        <f>'BITÁCORA CALIDAD DE AGUA '!CC448</f>
        <v>0</v>
      </c>
      <c r="P1149" s="81">
        <f>'BITÁCORA CALIDAD DE AGUA '!CF448</f>
        <v>0</v>
      </c>
      <c r="Q1149" s="81">
        <f>'BITÁCORA CALIDAD DE AGUA '!CI448</f>
        <v>0</v>
      </c>
      <c r="R1149" s="81">
        <f>'BITÁCORA CALIDAD DE AGUA '!CL448</f>
        <v>0</v>
      </c>
      <c r="S1149" s="81">
        <f>'BITÁCORA CALIDAD DE AGUA '!CO448</f>
        <v>0</v>
      </c>
      <c r="T1149" s="130"/>
      <c r="U1149" s="130"/>
      <c r="V1149" s="130"/>
      <c r="W1149" s="81">
        <f>INDEX('Tabla datos 1'!E1149:V1149,MATCH(DASHBOARD!$B$96,'Tabla datos 1'!$E$1:$V$1,0))</f>
        <v>0</v>
      </c>
      <c r="X1149" s="81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79" customFormat="1" ht="12.2" customHeight="1" x14ac:dyDescent="0.25">
      <c r="A1150" s="79">
        <v>1149</v>
      </c>
      <c r="B1150" s="80">
        <f t="shared" si="18"/>
        <v>46192</v>
      </c>
      <c r="C1150" s="85" t="s">
        <v>138</v>
      </c>
      <c r="D1150" s="82">
        <v>1</v>
      </c>
      <c r="E1150" s="87">
        <f>'BITÁCORA CALIDAD DE AGUA '!AY449</f>
        <v>0</v>
      </c>
      <c r="F1150" s="87">
        <f>'BITÁCORA CALIDAD DE AGUA '!BB449</f>
        <v>0</v>
      </c>
      <c r="G1150" s="87">
        <f>'BITÁCORA CALIDAD DE AGUA '!BE449</f>
        <v>0</v>
      </c>
      <c r="H1150" s="87">
        <f>'BITÁCORA CALIDAD DE AGUA '!BH449</f>
        <v>0</v>
      </c>
      <c r="I1150" s="87">
        <f>'BITÁCORA CALIDAD DE AGUA '!BK449</f>
        <v>0</v>
      </c>
      <c r="J1150" s="87">
        <f>'BITÁCORA CALIDAD DE AGUA '!BN449</f>
        <v>0</v>
      </c>
      <c r="K1150" s="87">
        <f>'BITÁCORA CALIDAD DE AGUA '!BQ449</f>
        <v>0</v>
      </c>
      <c r="L1150" s="87">
        <f>'BITÁCORA CALIDAD DE AGUA '!BT449</f>
        <v>0</v>
      </c>
      <c r="M1150" s="87">
        <f>'BITÁCORA CALIDAD DE AGUA '!BW449</f>
        <v>0</v>
      </c>
      <c r="N1150" s="87">
        <f>'BITÁCORA CALIDAD DE AGUA '!BZ449</f>
        <v>0</v>
      </c>
      <c r="O1150" s="87">
        <f>'BITÁCORA CALIDAD DE AGUA '!CC449</f>
        <v>0</v>
      </c>
      <c r="P1150" s="81">
        <f>'BITÁCORA CALIDAD DE AGUA '!CF449</f>
        <v>0</v>
      </c>
      <c r="Q1150" s="81">
        <f>'BITÁCORA CALIDAD DE AGUA '!CI449</f>
        <v>0</v>
      </c>
      <c r="R1150" s="81">
        <f>'BITÁCORA CALIDAD DE AGUA '!CL449</f>
        <v>0</v>
      </c>
      <c r="S1150" s="81">
        <f>'BITÁCORA CALIDAD DE AGUA '!CO449</f>
        <v>0</v>
      </c>
      <c r="T1150" s="130"/>
      <c r="U1150" s="130"/>
      <c r="V1150" s="130"/>
      <c r="W1150" s="81">
        <f>INDEX('Tabla datos 1'!E1150:V1150,MATCH(DASHBOARD!$B$96,'Tabla datos 1'!$E$1:$V$1,0))</f>
        <v>0</v>
      </c>
      <c r="X1150" s="81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79" customFormat="1" ht="12.2" customHeight="1" x14ac:dyDescent="0.25">
      <c r="A1151" s="79">
        <v>1150</v>
      </c>
      <c r="B1151" s="80">
        <f t="shared" si="18"/>
        <v>46192</v>
      </c>
      <c r="C1151" s="85" t="s">
        <v>139</v>
      </c>
      <c r="D1151" s="82">
        <v>1</v>
      </c>
      <c r="E1151" s="87">
        <f>'BITÁCORA CALIDAD DE AGUA '!AY450</f>
        <v>0</v>
      </c>
      <c r="F1151" s="87">
        <f>'BITÁCORA CALIDAD DE AGUA '!BB450</f>
        <v>0</v>
      </c>
      <c r="G1151" s="87">
        <f>'BITÁCORA CALIDAD DE AGUA '!BE450</f>
        <v>0</v>
      </c>
      <c r="H1151" s="87">
        <f>'BITÁCORA CALIDAD DE AGUA '!BH450</f>
        <v>0</v>
      </c>
      <c r="I1151" s="87">
        <f>'BITÁCORA CALIDAD DE AGUA '!BK450</f>
        <v>0</v>
      </c>
      <c r="J1151" s="87">
        <f>'BITÁCORA CALIDAD DE AGUA '!BN450</f>
        <v>0</v>
      </c>
      <c r="K1151" s="87">
        <f>'BITÁCORA CALIDAD DE AGUA '!BQ450</f>
        <v>0</v>
      </c>
      <c r="L1151" s="87">
        <f>'BITÁCORA CALIDAD DE AGUA '!BT450</f>
        <v>0</v>
      </c>
      <c r="M1151" s="87">
        <f>'BITÁCORA CALIDAD DE AGUA '!BW450</f>
        <v>0</v>
      </c>
      <c r="N1151" s="87">
        <f>'BITÁCORA CALIDAD DE AGUA '!BZ450</f>
        <v>0</v>
      </c>
      <c r="O1151" s="87">
        <f>'BITÁCORA CALIDAD DE AGUA '!CC450</f>
        <v>0</v>
      </c>
      <c r="P1151" s="81">
        <f>'BITÁCORA CALIDAD DE AGUA '!CF450</f>
        <v>0</v>
      </c>
      <c r="Q1151" s="81">
        <f>'BITÁCORA CALIDAD DE AGUA '!CI450</f>
        <v>0</v>
      </c>
      <c r="R1151" s="81">
        <f>'BITÁCORA CALIDAD DE AGUA '!CL450</f>
        <v>0</v>
      </c>
      <c r="S1151" s="81">
        <f>'BITÁCORA CALIDAD DE AGUA '!CO450</f>
        <v>0</v>
      </c>
      <c r="T1151" s="130"/>
      <c r="U1151" s="130"/>
      <c r="V1151" s="130"/>
      <c r="W1151" s="81">
        <f>INDEX('Tabla datos 1'!E1151:V1151,MATCH(DASHBOARD!$B$96,'Tabla datos 1'!$E$1:$V$1,0))</f>
        <v>0</v>
      </c>
      <c r="X1151" s="81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79" customFormat="1" x14ac:dyDescent="0.25">
      <c r="A1152" s="79">
        <v>1151</v>
      </c>
      <c r="B1152" s="80">
        <f t="shared" si="18"/>
        <v>46192</v>
      </c>
      <c r="C1152" s="85" t="s">
        <v>140</v>
      </c>
      <c r="D1152" s="82">
        <v>1</v>
      </c>
      <c r="E1152" s="87">
        <f>'BITÁCORA CALIDAD DE AGUA '!AY451</f>
        <v>0</v>
      </c>
      <c r="F1152" s="87">
        <f>'BITÁCORA CALIDAD DE AGUA '!BB451</f>
        <v>0</v>
      </c>
      <c r="G1152" s="87">
        <f>'BITÁCORA CALIDAD DE AGUA '!BE451</f>
        <v>0</v>
      </c>
      <c r="H1152" s="87">
        <f>'BITÁCORA CALIDAD DE AGUA '!BH451</f>
        <v>0</v>
      </c>
      <c r="I1152" s="87">
        <f>'BITÁCORA CALIDAD DE AGUA '!BK451</f>
        <v>0</v>
      </c>
      <c r="J1152" s="87">
        <f>'BITÁCORA CALIDAD DE AGUA '!BN451</f>
        <v>0</v>
      </c>
      <c r="K1152" s="87">
        <f>'BITÁCORA CALIDAD DE AGUA '!BQ451</f>
        <v>0</v>
      </c>
      <c r="L1152" s="87">
        <f>'BITÁCORA CALIDAD DE AGUA '!BT451</f>
        <v>0</v>
      </c>
      <c r="M1152" s="87">
        <f>'BITÁCORA CALIDAD DE AGUA '!BW451</f>
        <v>0</v>
      </c>
      <c r="N1152" s="87">
        <f>'BITÁCORA CALIDAD DE AGUA '!BZ451</f>
        <v>0</v>
      </c>
      <c r="O1152" s="87">
        <f>'BITÁCORA CALIDAD DE AGUA '!CC451</f>
        <v>0</v>
      </c>
      <c r="P1152" s="81">
        <f>'BITÁCORA CALIDAD DE AGUA '!CF451</f>
        <v>0</v>
      </c>
      <c r="Q1152" s="81">
        <f>'BITÁCORA CALIDAD DE AGUA '!CI451</f>
        <v>0</v>
      </c>
      <c r="R1152" s="81">
        <f>'BITÁCORA CALIDAD DE AGUA '!CL451</f>
        <v>0</v>
      </c>
      <c r="S1152" s="81">
        <f>'BITÁCORA CALIDAD DE AGUA '!CO451</f>
        <v>0</v>
      </c>
      <c r="T1152" s="130"/>
      <c r="U1152" s="130"/>
      <c r="V1152" s="130"/>
      <c r="W1152" s="81">
        <f>INDEX('Tabla datos 1'!E1152:V1152,MATCH(DASHBOARD!$B$96,'Tabla datos 1'!$E$1:$V$1,0))</f>
        <v>0</v>
      </c>
      <c r="X1152" s="81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79" customFormat="1" x14ac:dyDescent="0.25">
      <c r="A1153" s="79">
        <v>1152</v>
      </c>
      <c r="B1153" s="80">
        <f t="shared" si="18"/>
        <v>46192</v>
      </c>
      <c r="C1153" s="85" t="s">
        <v>141</v>
      </c>
      <c r="D1153" s="82">
        <v>1</v>
      </c>
      <c r="E1153" s="87">
        <f>'BITÁCORA CALIDAD DE AGUA '!AY452</f>
        <v>0</v>
      </c>
      <c r="F1153" s="87">
        <f>'BITÁCORA CALIDAD DE AGUA '!BB452</f>
        <v>0</v>
      </c>
      <c r="G1153" s="87">
        <f>'BITÁCORA CALIDAD DE AGUA '!BE452</f>
        <v>0</v>
      </c>
      <c r="H1153" s="87">
        <f>'BITÁCORA CALIDAD DE AGUA '!BH452</f>
        <v>0</v>
      </c>
      <c r="I1153" s="87">
        <f>'BITÁCORA CALIDAD DE AGUA '!BK452</f>
        <v>0</v>
      </c>
      <c r="J1153" s="87">
        <f>'BITÁCORA CALIDAD DE AGUA '!BN452</f>
        <v>0</v>
      </c>
      <c r="K1153" s="87">
        <f>'BITÁCORA CALIDAD DE AGUA '!BQ452</f>
        <v>0</v>
      </c>
      <c r="L1153" s="87">
        <f>'BITÁCORA CALIDAD DE AGUA '!BT452</f>
        <v>0</v>
      </c>
      <c r="M1153" s="87">
        <f>'BITÁCORA CALIDAD DE AGUA '!BW452</f>
        <v>0</v>
      </c>
      <c r="N1153" s="87">
        <f>'BITÁCORA CALIDAD DE AGUA '!BZ452</f>
        <v>0</v>
      </c>
      <c r="O1153" s="87">
        <f>'BITÁCORA CALIDAD DE AGUA '!CC452</f>
        <v>0</v>
      </c>
      <c r="P1153" s="81">
        <f>'BITÁCORA CALIDAD DE AGUA '!CF452</f>
        <v>0</v>
      </c>
      <c r="Q1153" s="81">
        <f>'BITÁCORA CALIDAD DE AGUA '!CI452</f>
        <v>0</v>
      </c>
      <c r="R1153" s="81">
        <f>'BITÁCORA CALIDAD DE AGUA '!CL452</f>
        <v>0</v>
      </c>
      <c r="S1153" s="81">
        <f>'BITÁCORA CALIDAD DE AGUA '!CO452</f>
        <v>0</v>
      </c>
      <c r="T1153" s="130"/>
      <c r="U1153" s="130"/>
      <c r="V1153" s="130"/>
      <c r="W1153" s="81">
        <f>INDEX('Tabla datos 1'!E1153:V1153,MATCH(DASHBOARD!$B$96,'Tabla datos 1'!$E$1:$V$1,0))</f>
        <v>0</v>
      </c>
      <c r="X1153" s="81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79" customFormat="1" x14ac:dyDescent="0.25">
      <c r="A1154" s="79">
        <v>1153</v>
      </c>
      <c r="B1154" s="80">
        <f t="shared" si="18"/>
        <v>46192</v>
      </c>
      <c r="C1154" s="85" t="s">
        <v>142</v>
      </c>
      <c r="D1154" s="82">
        <v>1</v>
      </c>
      <c r="E1154" s="87">
        <f>'BITÁCORA CALIDAD DE AGUA '!AY453</f>
        <v>0</v>
      </c>
      <c r="F1154" s="87">
        <f>'BITÁCORA CALIDAD DE AGUA '!BB453</f>
        <v>0</v>
      </c>
      <c r="G1154" s="87">
        <f>'BITÁCORA CALIDAD DE AGUA '!BE453</f>
        <v>0</v>
      </c>
      <c r="H1154" s="87">
        <f>'BITÁCORA CALIDAD DE AGUA '!BH453</f>
        <v>0</v>
      </c>
      <c r="I1154" s="87">
        <f>'BITÁCORA CALIDAD DE AGUA '!BK453</f>
        <v>0</v>
      </c>
      <c r="J1154" s="87">
        <f>'BITÁCORA CALIDAD DE AGUA '!BN453</f>
        <v>0</v>
      </c>
      <c r="K1154" s="87">
        <f>'BITÁCORA CALIDAD DE AGUA '!BQ453</f>
        <v>0</v>
      </c>
      <c r="L1154" s="87">
        <f>'BITÁCORA CALIDAD DE AGUA '!BT453</f>
        <v>0</v>
      </c>
      <c r="M1154" s="87">
        <f>'BITÁCORA CALIDAD DE AGUA '!BW453</f>
        <v>0</v>
      </c>
      <c r="N1154" s="87">
        <f>'BITÁCORA CALIDAD DE AGUA '!BZ453</f>
        <v>0</v>
      </c>
      <c r="O1154" s="87">
        <f>'BITÁCORA CALIDAD DE AGUA '!CC453</f>
        <v>0</v>
      </c>
      <c r="P1154" s="81">
        <f>'BITÁCORA CALIDAD DE AGUA '!CF453</f>
        <v>0</v>
      </c>
      <c r="Q1154" s="81">
        <f>'BITÁCORA CALIDAD DE AGUA '!CI453</f>
        <v>0</v>
      </c>
      <c r="R1154" s="81">
        <f>'BITÁCORA CALIDAD DE AGUA '!CL453</f>
        <v>0</v>
      </c>
      <c r="S1154" s="81">
        <f>'BITÁCORA CALIDAD DE AGUA '!CO453</f>
        <v>0</v>
      </c>
      <c r="T1154" s="130"/>
      <c r="U1154" s="130"/>
      <c r="V1154" s="130"/>
      <c r="W1154" s="81">
        <f>INDEX('Tabla datos 1'!E1154:V1154,MATCH(DASHBOARD!$B$96,'Tabla datos 1'!$E$1:$V$1,0))</f>
        <v>0</v>
      </c>
      <c r="X1154" s="81">
        <f>INDEX('Tabla datos 1'!E1154:V1154,MATCH(DASHBOARD!$B$275,'Tabla datos 1'!$E$1:$V$1,0))</f>
        <v>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79" customFormat="1" x14ac:dyDescent="0.25">
      <c r="A1155" s="79">
        <v>1154</v>
      </c>
      <c r="B1155" s="80">
        <f t="shared" si="18"/>
        <v>46192</v>
      </c>
      <c r="C1155" s="85" t="s">
        <v>143</v>
      </c>
      <c r="D1155" s="82">
        <v>1</v>
      </c>
      <c r="E1155" s="87">
        <f>'BITÁCORA CALIDAD DE AGUA '!AY454</f>
        <v>0</v>
      </c>
      <c r="F1155" s="87">
        <f>'BITÁCORA CALIDAD DE AGUA '!BB454</f>
        <v>0</v>
      </c>
      <c r="G1155" s="87">
        <f>'BITÁCORA CALIDAD DE AGUA '!BE454</f>
        <v>0</v>
      </c>
      <c r="H1155" s="87">
        <f>'BITÁCORA CALIDAD DE AGUA '!BH454</f>
        <v>0</v>
      </c>
      <c r="I1155" s="87">
        <f>'BITÁCORA CALIDAD DE AGUA '!BK454</f>
        <v>0</v>
      </c>
      <c r="J1155" s="87">
        <f>'BITÁCORA CALIDAD DE AGUA '!BN454</f>
        <v>0</v>
      </c>
      <c r="K1155" s="87">
        <f>'BITÁCORA CALIDAD DE AGUA '!BQ454</f>
        <v>0</v>
      </c>
      <c r="L1155" s="87">
        <f>'BITÁCORA CALIDAD DE AGUA '!BT454</f>
        <v>0</v>
      </c>
      <c r="M1155" s="87">
        <f>'BITÁCORA CALIDAD DE AGUA '!BW454</f>
        <v>0</v>
      </c>
      <c r="N1155" s="87">
        <f>'BITÁCORA CALIDAD DE AGUA '!BZ454</f>
        <v>0</v>
      </c>
      <c r="O1155" s="87">
        <f>'BITÁCORA CALIDAD DE AGUA '!CC454</f>
        <v>0</v>
      </c>
      <c r="P1155" s="81">
        <f>'BITÁCORA CALIDAD DE AGUA '!CF454</f>
        <v>0</v>
      </c>
      <c r="Q1155" s="81">
        <f>'BITÁCORA CALIDAD DE AGUA '!CI454</f>
        <v>0</v>
      </c>
      <c r="R1155" s="81">
        <f>'BITÁCORA CALIDAD DE AGUA '!CL454</f>
        <v>0</v>
      </c>
      <c r="S1155" s="81">
        <f>'BITÁCORA CALIDAD DE AGUA '!CO454</f>
        <v>0</v>
      </c>
      <c r="T1155" s="130"/>
      <c r="U1155" s="130"/>
      <c r="V1155" s="130"/>
      <c r="W1155" s="81">
        <f>INDEX('Tabla datos 1'!E1155:V1155,MATCH(DASHBOARD!$B$96,'Tabla datos 1'!$E$1:$V$1,0))</f>
        <v>0</v>
      </c>
      <c r="X1155" s="81">
        <f>INDEX('Tabla datos 1'!E1155:V1155,MATCH(DASHBOARD!$B$275,'Tabla datos 1'!$E$1:$V$1,0))</f>
        <v>0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2" customFormat="1" ht="15.75" thickBot="1" x14ac:dyDescent="0.3">
      <c r="A1156" s="79">
        <v>1155</v>
      </c>
      <c r="B1156" s="80">
        <f t="shared" si="18"/>
        <v>46192</v>
      </c>
      <c r="C1156" s="88" t="s">
        <v>144</v>
      </c>
      <c r="D1156" s="89">
        <v>1</v>
      </c>
      <c r="E1156" s="90">
        <f>'BITÁCORA CALIDAD DE AGUA '!AY455</f>
        <v>0</v>
      </c>
      <c r="F1156" s="90">
        <f>'BITÁCORA CALIDAD DE AGUA '!BB455</f>
        <v>0</v>
      </c>
      <c r="G1156" s="90">
        <f>'BITÁCORA CALIDAD DE AGUA '!BE455</f>
        <v>0</v>
      </c>
      <c r="H1156" s="90">
        <f>'BITÁCORA CALIDAD DE AGUA '!BH455</f>
        <v>0</v>
      </c>
      <c r="I1156" s="90">
        <f>'BITÁCORA CALIDAD DE AGUA '!BK455</f>
        <v>0</v>
      </c>
      <c r="J1156" s="90">
        <f>'BITÁCORA CALIDAD DE AGUA '!BN455</f>
        <v>0</v>
      </c>
      <c r="K1156" s="90">
        <f>'BITÁCORA CALIDAD DE AGUA '!BQ455</f>
        <v>0</v>
      </c>
      <c r="L1156" s="90">
        <f>'BITÁCORA CALIDAD DE AGUA '!BT455</f>
        <v>0</v>
      </c>
      <c r="M1156" s="90">
        <f>'BITÁCORA CALIDAD DE AGUA '!BW455</f>
        <v>0</v>
      </c>
      <c r="N1156" s="90">
        <f>'BITÁCORA CALIDAD DE AGUA '!BZ455</f>
        <v>0</v>
      </c>
      <c r="O1156" s="90">
        <f>'BITÁCORA CALIDAD DE AGUA '!CC455</f>
        <v>0</v>
      </c>
      <c r="P1156" s="91">
        <f>'BITÁCORA CALIDAD DE AGUA '!CF455</f>
        <v>0</v>
      </c>
      <c r="Q1156" s="91">
        <f>'BITÁCORA CALIDAD DE AGUA '!CI455</f>
        <v>0</v>
      </c>
      <c r="R1156" s="91">
        <f>'BITÁCORA CALIDAD DE AGUA '!CL455</f>
        <v>0</v>
      </c>
      <c r="S1156" s="91">
        <f>'BITÁCORA CALIDAD DE AGUA '!CO455</f>
        <v>0</v>
      </c>
      <c r="T1156" s="131"/>
      <c r="U1156" s="131"/>
      <c r="V1156" s="131"/>
      <c r="W1156" s="91">
        <f>INDEX('Tabla datos 1'!E1156:V1156,MATCH(DASHBOARD!$B$96,'Tabla datos 1'!$E$1:$V$1,0))</f>
        <v>0</v>
      </c>
      <c r="X1156" s="91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6" customFormat="1" ht="12.2" customHeight="1" x14ac:dyDescent="0.25">
      <c r="A1157" s="79">
        <v>1156</v>
      </c>
      <c r="B1157" s="97">
        <f t="shared" si="18"/>
        <v>46192</v>
      </c>
      <c r="C1157" s="93" t="s">
        <v>125</v>
      </c>
      <c r="D1157" s="94">
        <v>2</v>
      </c>
      <c r="E1157" s="95">
        <f>'BITÁCORA CALIDAD DE AGUA '!AZ435</f>
        <v>0</v>
      </c>
      <c r="F1157" s="95">
        <f>'BITÁCORA CALIDAD DE AGUA '!BC435</f>
        <v>0</v>
      </c>
      <c r="G1157" s="95">
        <f>'BITÁCORA CALIDAD DE AGUA '!BF435</f>
        <v>0</v>
      </c>
      <c r="H1157" s="95">
        <f>'BITÁCORA CALIDAD DE AGUA '!BI435</f>
        <v>0</v>
      </c>
      <c r="I1157" s="95">
        <f>'BITÁCORA CALIDAD DE AGUA '!BL435</f>
        <v>0</v>
      </c>
      <c r="J1157" s="95">
        <f>'BITÁCORA CALIDAD DE AGUA '!BO435</f>
        <v>0</v>
      </c>
      <c r="K1157" s="95">
        <f>'BITÁCORA CALIDAD DE AGUA '!BR435</f>
        <v>0</v>
      </c>
      <c r="L1157" s="95">
        <f>'BITÁCORA CALIDAD DE AGUA '!BU435</f>
        <v>0</v>
      </c>
      <c r="M1157" s="95">
        <f>'BITÁCORA CALIDAD DE AGUA '!BX435</f>
        <v>0</v>
      </c>
      <c r="N1157" s="95">
        <f>'BITÁCORA CALIDAD DE AGUA '!CA435</f>
        <v>0</v>
      </c>
      <c r="O1157" s="95">
        <f>'BITÁCORA CALIDAD DE AGUA '!CD435</f>
        <v>0</v>
      </c>
      <c r="P1157" s="93">
        <f>'BITÁCORA CALIDAD DE AGUA '!CG435</f>
        <v>0</v>
      </c>
      <c r="Q1157" s="93">
        <f>'BITÁCORA CALIDAD DE AGUA '!CJ435</f>
        <v>0</v>
      </c>
      <c r="R1157" s="93">
        <f>'BITÁCORA CALIDAD DE AGUA '!CM435</f>
        <v>0</v>
      </c>
      <c r="S1157" s="93">
        <f>'BITÁCORA CALIDAD DE AGUA '!CP435</f>
        <v>0</v>
      </c>
      <c r="T1157" s="132"/>
      <c r="U1157" s="132"/>
      <c r="V1157" s="132"/>
      <c r="W1157" s="93">
        <f>INDEX('Tabla datos 1'!E1157:V1157,MATCH(DASHBOARD!$B$96,'Tabla datos 1'!$E$1:$V$1,0))</f>
        <v>0</v>
      </c>
      <c r="X1157" s="93">
        <f>INDEX('Tabla datos 1'!E1157:V1157,MATCH(DASHBOARD!$B$275,'Tabla datos 1'!$E$1:$V$1,0))</f>
        <v>0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6" customFormat="1" ht="12.2" customHeight="1" x14ac:dyDescent="0.25">
      <c r="A1158" s="79">
        <v>1157</v>
      </c>
      <c r="B1158" s="97">
        <f t="shared" si="18"/>
        <v>46192</v>
      </c>
      <c r="C1158" s="98" t="s">
        <v>8</v>
      </c>
      <c r="D1158" s="99">
        <v>2</v>
      </c>
      <c r="E1158" s="100">
        <f>'BITÁCORA CALIDAD DE AGUA '!AZ436</f>
        <v>0</v>
      </c>
      <c r="F1158" s="100">
        <f>'BITÁCORA CALIDAD DE AGUA '!BC436</f>
        <v>0</v>
      </c>
      <c r="G1158" s="100">
        <f>'BITÁCORA CALIDAD DE AGUA '!BF436</f>
        <v>0</v>
      </c>
      <c r="H1158" s="100">
        <f>'BITÁCORA CALIDAD DE AGUA '!BI436</f>
        <v>0</v>
      </c>
      <c r="I1158" s="100">
        <f>'BITÁCORA CALIDAD DE AGUA '!BL436</f>
        <v>0</v>
      </c>
      <c r="J1158" s="100">
        <f>'BITÁCORA CALIDAD DE AGUA '!BO436</f>
        <v>0</v>
      </c>
      <c r="K1158" s="100">
        <f>'BITÁCORA CALIDAD DE AGUA '!BR436</f>
        <v>0</v>
      </c>
      <c r="L1158" s="100">
        <f>'BITÁCORA CALIDAD DE AGUA '!BU436</f>
        <v>0</v>
      </c>
      <c r="M1158" s="100">
        <f>'BITÁCORA CALIDAD DE AGUA '!BX436</f>
        <v>0</v>
      </c>
      <c r="N1158" s="100">
        <f>'BITÁCORA CALIDAD DE AGUA '!CA436</f>
        <v>0</v>
      </c>
      <c r="O1158" s="100">
        <f>'BITÁCORA CALIDAD DE AGUA '!CD436</f>
        <v>0</v>
      </c>
      <c r="P1158" s="101">
        <f>'BITÁCORA CALIDAD DE AGUA '!CG436</f>
        <v>0</v>
      </c>
      <c r="Q1158" s="101">
        <f>'BITÁCORA CALIDAD DE AGUA '!CJ436</f>
        <v>0</v>
      </c>
      <c r="R1158" s="101">
        <f>'BITÁCORA CALIDAD DE AGUA '!CM436</f>
        <v>0</v>
      </c>
      <c r="S1158" s="101">
        <f>'BITÁCORA CALIDAD DE AGUA '!CP436</f>
        <v>0</v>
      </c>
      <c r="T1158" s="133"/>
      <c r="U1158" s="133"/>
      <c r="V1158" s="133"/>
      <c r="W1158" s="101">
        <f>INDEX('Tabla datos 1'!E1158:V1158,MATCH(DASHBOARD!$B$96,'Tabla datos 1'!$E$1:$V$1,0))</f>
        <v>0</v>
      </c>
      <c r="X1158" s="101">
        <f>INDEX('Tabla datos 1'!E1158:V1158,MATCH(DASHBOARD!$B$275,'Tabla datos 1'!$E$1:$V$1,0))</f>
        <v>0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6" customFormat="1" ht="12.2" customHeight="1" x14ac:dyDescent="0.25">
      <c r="A1159" s="79">
        <v>1158</v>
      </c>
      <c r="B1159" s="97">
        <f t="shared" si="18"/>
        <v>46192</v>
      </c>
      <c r="C1159" s="102" t="s">
        <v>126</v>
      </c>
      <c r="D1159" s="99">
        <v>2</v>
      </c>
      <c r="E1159" s="103">
        <f>'BITÁCORA CALIDAD DE AGUA '!AZ437</f>
        <v>0</v>
      </c>
      <c r="F1159" s="103">
        <f>'BITÁCORA CALIDAD DE AGUA '!BC437</f>
        <v>0</v>
      </c>
      <c r="G1159" s="103">
        <f>'BITÁCORA CALIDAD DE AGUA '!BF437</f>
        <v>0</v>
      </c>
      <c r="H1159" s="103">
        <f>'BITÁCORA CALIDAD DE AGUA '!BI437</f>
        <v>0</v>
      </c>
      <c r="I1159" s="103">
        <f>'BITÁCORA CALIDAD DE AGUA '!BL437</f>
        <v>0</v>
      </c>
      <c r="J1159" s="103">
        <f>'BITÁCORA CALIDAD DE AGUA '!BO437</f>
        <v>0</v>
      </c>
      <c r="K1159" s="103">
        <f>'BITÁCORA CALIDAD DE AGUA '!BR437</f>
        <v>0</v>
      </c>
      <c r="L1159" s="103">
        <f>'BITÁCORA CALIDAD DE AGUA '!BU437</f>
        <v>0</v>
      </c>
      <c r="M1159" s="103">
        <f>'BITÁCORA CALIDAD DE AGUA '!BX437</f>
        <v>0</v>
      </c>
      <c r="N1159" s="103">
        <f>'BITÁCORA CALIDAD DE AGUA '!CA437</f>
        <v>0</v>
      </c>
      <c r="O1159" s="103">
        <f>'BITÁCORA CALIDAD DE AGUA '!CD437</f>
        <v>0</v>
      </c>
      <c r="P1159" s="102">
        <f>'BITÁCORA CALIDAD DE AGUA '!CG437</f>
        <v>0</v>
      </c>
      <c r="Q1159" s="102">
        <f>'BITÁCORA CALIDAD DE AGUA '!CJ437</f>
        <v>0</v>
      </c>
      <c r="R1159" s="102">
        <f>'BITÁCORA CALIDAD DE AGUA '!CM437</f>
        <v>0</v>
      </c>
      <c r="S1159" s="102">
        <f>'BITÁCORA CALIDAD DE AGUA '!CP437</f>
        <v>0</v>
      </c>
      <c r="T1159" s="134"/>
      <c r="U1159" s="134"/>
      <c r="V1159" s="134"/>
      <c r="W1159" s="102">
        <f>INDEX('Tabla datos 1'!E1159:V1159,MATCH(DASHBOARD!$B$96,'Tabla datos 1'!$E$1:$V$1,0))</f>
        <v>0</v>
      </c>
      <c r="X1159" s="102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6" customFormat="1" ht="12.2" customHeight="1" x14ac:dyDescent="0.25">
      <c r="A1160" s="79">
        <v>1159</v>
      </c>
      <c r="B1160" s="97">
        <f t="shared" si="18"/>
        <v>46192</v>
      </c>
      <c r="C1160" s="102" t="s">
        <v>127</v>
      </c>
      <c r="D1160" s="99">
        <v>2</v>
      </c>
      <c r="E1160" s="104">
        <f>'BITÁCORA CALIDAD DE AGUA '!AZ438</f>
        <v>0</v>
      </c>
      <c r="F1160" s="104">
        <f>'BITÁCORA CALIDAD DE AGUA '!BC438</f>
        <v>0</v>
      </c>
      <c r="G1160" s="104">
        <f>'BITÁCORA CALIDAD DE AGUA '!BF438</f>
        <v>0</v>
      </c>
      <c r="H1160" s="104">
        <f>'BITÁCORA CALIDAD DE AGUA '!BI438</f>
        <v>0</v>
      </c>
      <c r="I1160" s="104">
        <f>'BITÁCORA CALIDAD DE AGUA '!BL438</f>
        <v>0</v>
      </c>
      <c r="J1160" s="104">
        <f>'BITÁCORA CALIDAD DE AGUA '!BO438</f>
        <v>0</v>
      </c>
      <c r="K1160" s="104">
        <f>'BITÁCORA CALIDAD DE AGUA '!BR438</f>
        <v>0</v>
      </c>
      <c r="L1160" s="104">
        <f>'BITÁCORA CALIDAD DE AGUA '!BU438</f>
        <v>0</v>
      </c>
      <c r="M1160" s="104">
        <f>'BITÁCORA CALIDAD DE AGUA '!BX438</f>
        <v>0</v>
      </c>
      <c r="N1160" s="104">
        <f>'BITÁCORA CALIDAD DE AGUA '!CA438</f>
        <v>0</v>
      </c>
      <c r="O1160" s="104">
        <f>'BITÁCORA CALIDAD DE AGUA '!CD438</f>
        <v>0</v>
      </c>
      <c r="P1160" s="98">
        <f>'BITÁCORA CALIDAD DE AGUA '!CG438</f>
        <v>0</v>
      </c>
      <c r="Q1160" s="98">
        <f>'BITÁCORA CALIDAD DE AGUA '!CJ438</f>
        <v>0</v>
      </c>
      <c r="R1160" s="98">
        <f>'BITÁCORA CALIDAD DE AGUA '!CM438</f>
        <v>0</v>
      </c>
      <c r="S1160" s="98">
        <f>'BITÁCORA CALIDAD DE AGUA '!CP438</f>
        <v>0</v>
      </c>
      <c r="T1160" s="135"/>
      <c r="U1160" s="135"/>
      <c r="V1160" s="135"/>
      <c r="W1160" s="98">
        <f>INDEX('Tabla datos 1'!E1160:V1160,MATCH(DASHBOARD!$B$96,'Tabla datos 1'!$E$1:$V$1,0))</f>
        <v>0</v>
      </c>
      <c r="X1160" s="98">
        <f>INDEX('Tabla datos 1'!E1160:V1160,MATCH(DASHBOARD!$B$275,'Tabla datos 1'!$E$1:$V$1,0))</f>
        <v>0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6" customFormat="1" ht="12.2" customHeight="1" x14ac:dyDescent="0.25">
      <c r="A1161" s="79">
        <v>1160</v>
      </c>
      <c r="B1161" s="97">
        <f t="shared" si="18"/>
        <v>46192</v>
      </c>
      <c r="C1161" s="102" t="s">
        <v>128</v>
      </c>
      <c r="D1161" s="99">
        <v>2</v>
      </c>
      <c r="E1161" s="104">
        <f>'BITÁCORA CALIDAD DE AGUA '!AZ439</f>
        <v>0</v>
      </c>
      <c r="F1161" s="104">
        <f>'BITÁCORA CALIDAD DE AGUA '!BC439</f>
        <v>0</v>
      </c>
      <c r="G1161" s="104">
        <f>'BITÁCORA CALIDAD DE AGUA '!BF439</f>
        <v>0</v>
      </c>
      <c r="H1161" s="104">
        <f>'BITÁCORA CALIDAD DE AGUA '!BI439</f>
        <v>0</v>
      </c>
      <c r="I1161" s="104">
        <f>'BITÁCORA CALIDAD DE AGUA '!BL439</f>
        <v>0</v>
      </c>
      <c r="J1161" s="104">
        <f>'BITÁCORA CALIDAD DE AGUA '!BO439</f>
        <v>0</v>
      </c>
      <c r="K1161" s="104">
        <f>'BITÁCORA CALIDAD DE AGUA '!BR439</f>
        <v>0</v>
      </c>
      <c r="L1161" s="104">
        <f>'BITÁCORA CALIDAD DE AGUA '!BU439</f>
        <v>0</v>
      </c>
      <c r="M1161" s="104">
        <f>'BITÁCORA CALIDAD DE AGUA '!BX439</f>
        <v>0</v>
      </c>
      <c r="N1161" s="104">
        <f>'BITÁCORA CALIDAD DE AGUA '!CA439</f>
        <v>0</v>
      </c>
      <c r="O1161" s="104">
        <f>'BITÁCORA CALIDAD DE AGUA '!CD439</f>
        <v>0</v>
      </c>
      <c r="P1161" s="98">
        <f>'BITÁCORA CALIDAD DE AGUA '!CG439</f>
        <v>0</v>
      </c>
      <c r="Q1161" s="98">
        <f>'BITÁCORA CALIDAD DE AGUA '!CJ439</f>
        <v>0</v>
      </c>
      <c r="R1161" s="98">
        <f>'BITÁCORA CALIDAD DE AGUA '!CM439</f>
        <v>0</v>
      </c>
      <c r="S1161" s="98">
        <f>'BITÁCORA CALIDAD DE AGUA '!CP439</f>
        <v>0</v>
      </c>
      <c r="T1161" s="135"/>
      <c r="U1161" s="135"/>
      <c r="V1161" s="135"/>
      <c r="W1161" s="98">
        <f>INDEX('Tabla datos 1'!E1161:V1161,MATCH(DASHBOARD!$B$96,'Tabla datos 1'!$E$1:$V$1,0))</f>
        <v>0</v>
      </c>
      <c r="X1161" s="98">
        <f>INDEX('Tabla datos 1'!E1161:V1161,MATCH(DASHBOARD!$B$275,'Tabla datos 1'!$E$1:$V$1,0))</f>
        <v>0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6" customFormat="1" ht="12.2" customHeight="1" x14ac:dyDescent="0.25">
      <c r="A1162" s="79">
        <v>1161</v>
      </c>
      <c r="B1162" s="97">
        <f t="shared" si="18"/>
        <v>46192</v>
      </c>
      <c r="C1162" s="102" t="s">
        <v>129</v>
      </c>
      <c r="D1162" s="99">
        <v>2</v>
      </c>
      <c r="E1162" s="104">
        <f>'BITÁCORA CALIDAD DE AGUA '!AZ440</f>
        <v>0</v>
      </c>
      <c r="F1162" s="104">
        <f>'BITÁCORA CALIDAD DE AGUA '!BC440</f>
        <v>0</v>
      </c>
      <c r="G1162" s="104">
        <f>'BITÁCORA CALIDAD DE AGUA '!BF440</f>
        <v>0</v>
      </c>
      <c r="H1162" s="104">
        <f>'BITÁCORA CALIDAD DE AGUA '!BI440</f>
        <v>0</v>
      </c>
      <c r="I1162" s="104">
        <f>'BITÁCORA CALIDAD DE AGUA '!BL440</f>
        <v>0</v>
      </c>
      <c r="J1162" s="104">
        <f>'BITÁCORA CALIDAD DE AGUA '!BO440</f>
        <v>0</v>
      </c>
      <c r="K1162" s="104">
        <f>'BITÁCORA CALIDAD DE AGUA '!BR440</f>
        <v>0</v>
      </c>
      <c r="L1162" s="104">
        <f>'BITÁCORA CALIDAD DE AGUA '!BU440</f>
        <v>0</v>
      </c>
      <c r="M1162" s="104">
        <f>'BITÁCORA CALIDAD DE AGUA '!BX440</f>
        <v>0</v>
      </c>
      <c r="N1162" s="104">
        <f>'BITÁCORA CALIDAD DE AGUA '!CA440</f>
        <v>0</v>
      </c>
      <c r="O1162" s="104">
        <f>'BITÁCORA CALIDAD DE AGUA '!CD440</f>
        <v>0</v>
      </c>
      <c r="P1162" s="98">
        <f>'BITÁCORA CALIDAD DE AGUA '!CG440</f>
        <v>0</v>
      </c>
      <c r="Q1162" s="98">
        <f>'BITÁCORA CALIDAD DE AGUA '!CJ440</f>
        <v>0</v>
      </c>
      <c r="R1162" s="98">
        <f>'BITÁCORA CALIDAD DE AGUA '!CM440</f>
        <v>0</v>
      </c>
      <c r="S1162" s="98">
        <f>'BITÁCORA CALIDAD DE AGUA '!CP440</f>
        <v>0</v>
      </c>
      <c r="T1162" s="135"/>
      <c r="U1162" s="135"/>
      <c r="V1162" s="135"/>
      <c r="W1162" s="98">
        <f>INDEX('Tabla datos 1'!E1162:V1162,MATCH(DASHBOARD!$B$96,'Tabla datos 1'!$E$1:$V$1,0))</f>
        <v>0</v>
      </c>
      <c r="X1162" s="98">
        <f>INDEX('Tabla datos 1'!E1162:V1162,MATCH(DASHBOARD!$B$275,'Tabla datos 1'!$E$1:$V$1,0))</f>
        <v>0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6" customFormat="1" ht="12.2" customHeight="1" x14ac:dyDescent="0.25">
      <c r="A1163" s="79">
        <v>1162</v>
      </c>
      <c r="B1163" s="97">
        <f t="shared" si="18"/>
        <v>46192</v>
      </c>
      <c r="C1163" s="102" t="s">
        <v>130</v>
      </c>
      <c r="D1163" s="99">
        <v>2</v>
      </c>
      <c r="E1163" s="104">
        <f>'BITÁCORA CALIDAD DE AGUA '!AZ441</f>
        <v>0</v>
      </c>
      <c r="F1163" s="104">
        <f>'BITÁCORA CALIDAD DE AGUA '!BC441</f>
        <v>0</v>
      </c>
      <c r="G1163" s="104">
        <f>'BITÁCORA CALIDAD DE AGUA '!BF441</f>
        <v>0</v>
      </c>
      <c r="H1163" s="104">
        <f>'BITÁCORA CALIDAD DE AGUA '!BI441</f>
        <v>0</v>
      </c>
      <c r="I1163" s="104">
        <f>'BITÁCORA CALIDAD DE AGUA '!BL441</f>
        <v>0</v>
      </c>
      <c r="J1163" s="104">
        <f>'BITÁCORA CALIDAD DE AGUA '!BO441</f>
        <v>0</v>
      </c>
      <c r="K1163" s="104">
        <f>'BITÁCORA CALIDAD DE AGUA '!BR441</f>
        <v>0</v>
      </c>
      <c r="L1163" s="104">
        <f>'BITÁCORA CALIDAD DE AGUA '!BU441</f>
        <v>0</v>
      </c>
      <c r="M1163" s="104">
        <f>'BITÁCORA CALIDAD DE AGUA '!BX441</f>
        <v>0</v>
      </c>
      <c r="N1163" s="104">
        <f>'BITÁCORA CALIDAD DE AGUA '!CA441</f>
        <v>0</v>
      </c>
      <c r="O1163" s="104">
        <f>'BITÁCORA CALIDAD DE AGUA '!CD441</f>
        <v>0</v>
      </c>
      <c r="P1163" s="98">
        <f>'BITÁCORA CALIDAD DE AGUA '!CG441</f>
        <v>0</v>
      </c>
      <c r="Q1163" s="98">
        <f>'BITÁCORA CALIDAD DE AGUA '!CJ441</f>
        <v>0</v>
      </c>
      <c r="R1163" s="98">
        <f>'BITÁCORA CALIDAD DE AGUA '!CM441</f>
        <v>0</v>
      </c>
      <c r="S1163" s="98">
        <f>'BITÁCORA CALIDAD DE AGUA '!CP441</f>
        <v>0</v>
      </c>
      <c r="T1163" s="135"/>
      <c r="U1163" s="135"/>
      <c r="V1163" s="135"/>
      <c r="W1163" s="98">
        <f>INDEX('Tabla datos 1'!E1163:V1163,MATCH(DASHBOARD!$B$96,'Tabla datos 1'!$E$1:$V$1,0))</f>
        <v>0</v>
      </c>
      <c r="X1163" s="98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6" customFormat="1" ht="12.2" customHeight="1" x14ac:dyDescent="0.25">
      <c r="A1164" s="79">
        <v>1163</v>
      </c>
      <c r="B1164" s="97">
        <f t="shared" si="18"/>
        <v>46192</v>
      </c>
      <c r="C1164" s="102" t="s">
        <v>131</v>
      </c>
      <c r="D1164" s="99">
        <v>2</v>
      </c>
      <c r="E1164" s="104">
        <f>'BITÁCORA CALIDAD DE AGUA '!AZ442</f>
        <v>0</v>
      </c>
      <c r="F1164" s="104">
        <f>'BITÁCORA CALIDAD DE AGUA '!BC442</f>
        <v>0</v>
      </c>
      <c r="G1164" s="104">
        <f>'BITÁCORA CALIDAD DE AGUA '!BF442</f>
        <v>0</v>
      </c>
      <c r="H1164" s="104">
        <f>'BITÁCORA CALIDAD DE AGUA '!BI442</f>
        <v>0</v>
      </c>
      <c r="I1164" s="104">
        <f>'BITÁCORA CALIDAD DE AGUA '!BL442</f>
        <v>0</v>
      </c>
      <c r="J1164" s="104">
        <f>'BITÁCORA CALIDAD DE AGUA '!BO442</f>
        <v>0</v>
      </c>
      <c r="K1164" s="104">
        <f>'BITÁCORA CALIDAD DE AGUA '!BR442</f>
        <v>0</v>
      </c>
      <c r="L1164" s="104">
        <f>'BITÁCORA CALIDAD DE AGUA '!BU442</f>
        <v>0</v>
      </c>
      <c r="M1164" s="104">
        <f>'BITÁCORA CALIDAD DE AGUA '!BX442</f>
        <v>0</v>
      </c>
      <c r="N1164" s="104">
        <f>'BITÁCORA CALIDAD DE AGUA '!CA442</f>
        <v>0</v>
      </c>
      <c r="O1164" s="104">
        <f>'BITÁCORA CALIDAD DE AGUA '!CD442</f>
        <v>0</v>
      </c>
      <c r="P1164" s="98">
        <f>'BITÁCORA CALIDAD DE AGUA '!CG442</f>
        <v>0</v>
      </c>
      <c r="Q1164" s="98">
        <f>'BITÁCORA CALIDAD DE AGUA '!CJ442</f>
        <v>0</v>
      </c>
      <c r="R1164" s="98">
        <f>'BITÁCORA CALIDAD DE AGUA '!CM442</f>
        <v>0</v>
      </c>
      <c r="S1164" s="98">
        <f>'BITÁCORA CALIDAD DE AGUA '!CP442</f>
        <v>0</v>
      </c>
      <c r="T1164" s="135"/>
      <c r="U1164" s="135"/>
      <c r="V1164" s="135"/>
      <c r="W1164" s="98">
        <f>INDEX('Tabla datos 1'!E1164:V1164,MATCH(DASHBOARD!$B$96,'Tabla datos 1'!$E$1:$V$1,0))</f>
        <v>0</v>
      </c>
      <c r="X1164" s="98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6" customFormat="1" ht="12.2" customHeight="1" x14ac:dyDescent="0.25">
      <c r="A1165" s="79">
        <v>1164</v>
      </c>
      <c r="B1165" s="97">
        <f t="shared" si="18"/>
        <v>46192</v>
      </c>
      <c r="C1165" s="102" t="s">
        <v>132</v>
      </c>
      <c r="D1165" s="99">
        <v>2</v>
      </c>
      <c r="E1165" s="104">
        <f>'BITÁCORA CALIDAD DE AGUA '!AZ443</f>
        <v>0</v>
      </c>
      <c r="F1165" s="104">
        <f>'BITÁCORA CALIDAD DE AGUA '!BC443</f>
        <v>0</v>
      </c>
      <c r="G1165" s="104">
        <f>'BITÁCORA CALIDAD DE AGUA '!BF443</f>
        <v>0</v>
      </c>
      <c r="H1165" s="104">
        <f>'BITÁCORA CALIDAD DE AGUA '!BI443</f>
        <v>0</v>
      </c>
      <c r="I1165" s="104">
        <f>'BITÁCORA CALIDAD DE AGUA '!BL443</f>
        <v>0</v>
      </c>
      <c r="J1165" s="104">
        <f>'BITÁCORA CALIDAD DE AGUA '!BO443</f>
        <v>0</v>
      </c>
      <c r="K1165" s="104">
        <f>'BITÁCORA CALIDAD DE AGUA '!BR443</f>
        <v>0</v>
      </c>
      <c r="L1165" s="104">
        <f>'BITÁCORA CALIDAD DE AGUA '!BU443</f>
        <v>0</v>
      </c>
      <c r="M1165" s="104">
        <f>'BITÁCORA CALIDAD DE AGUA '!BX443</f>
        <v>0</v>
      </c>
      <c r="N1165" s="104">
        <f>'BITÁCORA CALIDAD DE AGUA '!CA443</f>
        <v>0</v>
      </c>
      <c r="O1165" s="104">
        <f>'BITÁCORA CALIDAD DE AGUA '!CD443</f>
        <v>0</v>
      </c>
      <c r="P1165" s="98">
        <f>'BITÁCORA CALIDAD DE AGUA '!CG443</f>
        <v>0</v>
      </c>
      <c r="Q1165" s="98">
        <f>'BITÁCORA CALIDAD DE AGUA '!CJ443</f>
        <v>0</v>
      </c>
      <c r="R1165" s="98">
        <f>'BITÁCORA CALIDAD DE AGUA '!CM443</f>
        <v>0</v>
      </c>
      <c r="S1165" s="98">
        <f>'BITÁCORA CALIDAD DE AGUA '!CP443</f>
        <v>0</v>
      </c>
      <c r="T1165" s="135"/>
      <c r="U1165" s="135"/>
      <c r="V1165" s="135"/>
      <c r="W1165" s="98">
        <f>INDEX('Tabla datos 1'!E1165:V1165,MATCH(DASHBOARD!$B$96,'Tabla datos 1'!$E$1:$V$1,0))</f>
        <v>0</v>
      </c>
      <c r="X1165" s="98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6" customFormat="1" ht="12.2" customHeight="1" x14ac:dyDescent="0.25">
      <c r="A1166" s="79">
        <v>1165</v>
      </c>
      <c r="B1166" s="97">
        <f t="shared" si="18"/>
        <v>46192</v>
      </c>
      <c r="C1166" s="102" t="s">
        <v>133</v>
      </c>
      <c r="D1166" s="99">
        <v>2</v>
      </c>
      <c r="E1166" s="104">
        <f>'BITÁCORA CALIDAD DE AGUA '!AZ444</f>
        <v>0</v>
      </c>
      <c r="F1166" s="104">
        <f>'BITÁCORA CALIDAD DE AGUA '!BC444</f>
        <v>0</v>
      </c>
      <c r="G1166" s="104">
        <f>'BITÁCORA CALIDAD DE AGUA '!BF444</f>
        <v>0</v>
      </c>
      <c r="H1166" s="104">
        <f>'BITÁCORA CALIDAD DE AGUA '!BI444</f>
        <v>0</v>
      </c>
      <c r="I1166" s="104">
        <f>'BITÁCORA CALIDAD DE AGUA '!BL444</f>
        <v>0</v>
      </c>
      <c r="J1166" s="104">
        <f>'BITÁCORA CALIDAD DE AGUA '!BO444</f>
        <v>0</v>
      </c>
      <c r="K1166" s="104">
        <f>'BITÁCORA CALIDAD DE AGUA '!BR444</f>
        <v>0</v>
      </c>
      <c r="L1166" s="104">
        <f>'BITÁCORA CALIDAD DE AGUA '!BU444</f>
        <v>0</v>
      </c>
      <c r="M1166" s="104">
        <f>'BITÁCORA CALIDAD DE AGUA '!BX444</f>
        <v>0</v>
      </c>
      <c r="N1166" s="104">
        <f>'BITÁCORA CALIDAD DE AGUA '!CA444</f>
        <v>0</v>
      </c>
      <c r="O1166" s="104">
        <f>'BITÁCORA CALIDAD DE AGUA '!CD444</f>
        <v>0</v>
      </c>
      <c r="P1166" s="98">
        <f>'BITÁCORA CALIDAD DE AGUA '!CG444</f>
        <v>0</v>
      </c>
      <c r="Q1166" s="98">
        <f>'BITÁCORA CALIDAD DE AGUA '!CJ444</f>
        <v>0</v>
      </c>
      <c r="R1166" s="98">
        <f>'BITÁCORA CALIDAD DE AGUA '!CM444</f>
        <v>0</v>
      </c>
      <c r="S1166" s="98">
        <f>'BITÁCORA CALIDAD DE AGUA '!CP444</f>
        <v>0</v>
      </c>
      <c r="T1166" s="135"/>
      <c r="U1166" s="135"/>
      <c r="V1166" s="135"/>
      <c r="W1166" s="98">
        <f>INDEX('Tabla datos 1'!E1166:V1166,MATCH(DASHBOARD!$B$96,'Tabla datos 1'!$E$1:$V$1,0))</f>
        <v>0</v>
      </c>
      <c r="X1166" s="98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6" customFormat="1" ht="12.2" customHeight="1" x14ac:dyDescent="0.25">
      <c r="A1167" s="79">
        <v>1166</v>
      </c>
      <c r="B1167" s="97">
        <f t="shared" si="18"/>
        <v>46192</v>
      </c>
      <c r="C1167" s="102" t="s">
        <v>134</v>
      </c>
      <c r="D1167" s="99">
        <v>2</v>
      </c>
      <c r="E1167" s="104">
        <f>'BITÁCORA CALIDAD DE AGUA '!AZ445</f>
        <v>0</v>
      </c>
      <c r="F1167" s="104">
        <f>'BITÁCORA CALIDAD DE AGUA '!BC445</f>
        <v>0</v>
      </c>
      <c r="G1167" s="104">
        <f>'BITÁCORA CALIDAD DE AGUA '!BF445</f>
        <v>0</v>
      </c>
      <c r="H1167" s="104">
        <f>'BITÁCORA CALIDAD DE AGUA '!BI445</f>
        <v>0</v>
      </c>
      <c r="I1167" s="104">
        <f>'BITÁCORA CALIDAD DE AGUA '!BL445</f>
        <v>0</v>
      </c>
      <c r="J1167" s="104">
        <f>'BITÁCORA CALIDAD DE AGUA '!BO445</f>
        <v>0</v>
      </c>
      <c r="K1167" s="104">
        <f>'BITÁCORA CALIDAD DE AGUA '!BR445</f>
        <v>0</v>
      </c>
      <c r="L1167" s="104">
        <f>'BITÁCORA CALIDAD DE AGUA '!BU445</f>
        <v>0</v>
      </c>
      <c r="M1167" s="104">
        <f>'BITÁCORA CALIDAD DE AGUA '!BX445</f>
        <v>0</v>
      </c>
      <c r="N1167" s="104">
        <f>'BITÁCORA CALIDAD DE AGUA '!CA445</f>
        <v>0</v>
      </c>
      <c r="O1167" s="104">
        <f>'BITÁCORA CALIDAD DE AGUA '!CD445</f>
        <v>0</v>
      </c>
      <c r="P1167" s="98">
        <f>'BITÁCORA CALIDAD DE AGUA '!CG445</f>
        <v>0</v>
      </c>
      <c r="Q1167" s="98">
        <f>'BITÁCORA CALIDAD DE AGUA '!CJ445</f>
        <v>0</v>
      </c>
      <c r="R1167" s="98">
        <f>'BITÁCORA CALIDAD DE AGUA '!CM445</f>
        <v>0</v>
      </c>
      <c r="S1167" s="98">
        <f>'BITÁCORA CALIDAD DE AGUA '!CP445</f>
        <v>0</v>
      </c>
      <c r="T1167" s="135"/>
      <c r="U1167" s="135"/>
      <c r="V1167" s="135"/>
      <c r="W1167" s="98">
        <f>INDEX('Tabla datos 1'!E1167:V1167,MATCH(DASHBOARD!$B$96,'Tabla datos 1'!$E$1:$V$1,0))</f>
        <v>0</v>
      </c>
      <c r="X1167" s="98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6" customFormat="1" ht="12.2" customHeight="1" x14ac:dyDescent="0.25">
      <c r="A1168" s="79">
        <v>1167</v>
      </c>
      <c r="B1168" s="97">
        <f t="shared" si="18"/>
        <v>46192</v>
      </c>
      <c r="C1168" s="102" t="s">
        <v>135</v>
      </c>
      <c r="D1168" s="99">
        <v>2</v>
      </c>
      <c r="E1168" s="104">
        <f>'BITÁCORA CALIDAD DE AGUA '!AZ446</f>
        <v>0</v>
      </c>
      <c r="F1168" s="104">
        <f>'BITÁCORA CALIDAD DE AGUA '!BC446</f>
        <v>0</v>
      </c>
      <c r="G1168" s="104">
        <f>'BITÁCORA CALIDAD DE AGUA '!BF446</f>
        <v>0</v>
      </c>
      <c r="H1168" s="104">
        <f>'BITÁCORA CALIDAD DE AGUA '!BI446</f>
        <v>0</v>
      </c>
      <c r="I1168" s="104">
        <f>'BITÁCORA CALIDAD DE AGUA '!BL446</f>
        <v>0</v>
      </c>
      <c r="J1168" s="104">
        <f>'BITÁCORA CALIDAD DE AGUA '!BO446</f>
        <v>0</v>
      </c>
      <c r="K1168" s="104">
        <f>'BITÁCORA CALIDAD DE AGUA '!BR446</f>
        <v>0</v>
      </c>
      <c r="L1168" s="104">
        <f>'BITÁCORA CALIDAD DE AGUA '!BU446</f>
        <v>0</v>
      </c>
      <c r="M1168" s="104">
        <f>'BITÁCORA CALIDAD DE AGUA '!BX446</f>
        <v>0</v>
      </c>
      <c r="N1168" s="104">
        <f>'BITÁCORA CALIDAD DE AGUA '!CA446</f>
        <v>0</v>
      </c>
      <c r="O1168" s="104">
        <f>'BITÁCORA CALIDAD DE AGUA '!CD446</f>
        <v>0</v>
      </c>
      <c r="P1168" s="98">
        <f>'BITÁCORA CALIDAD DE AGUA '!CG446</f>
        <v>0</v>
      </c>
      <c r="Q1168" s="98">
        <f>'BITÁCORA CALIDAD DE AGUA '!CJ446</f>
        <v>0</v>
      </c>
      <c r="R1168" s="98">
        <f>'BITÁCORA CALIDAD DE AGUA '!CM446</f>
        <v>0</v>
      </c>
      <c r="S1168" s="98">
        <f>'BITÁCORA CALIDAD DE AGUA '!CP446</f>
        <v>0</v>
      </c>
      <c r="T1168" s="135"/>
      <c r="U1168" s="135"/>
      <c r="V1168" s="135"/>
      <c r="W1168" s="98">
        <f>INDEX('Tabla datos 1'!E1168:V1168,MATCH(DASHBOARD!$B$96,'Tabla datos 1'!$E$1:$V$1,0))</f>
        <v>0</v>
      </c>
      <c r="X1168" s="98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6" customFormat="1" ht="12.2" customHeight="1" x14ac:dyDescent="0.25">
      <c r="A1169" s="79">
        <v>1168</v>
      </c>
      <c r="B1169" s="97">
        <f t="shared" si="18"/>
        <v>46192</v>
      </c>
      <c r="C1169" s="102" t="s">
        <v>136</v>
      </c>
      <c r="D1169" s="99">
        <v>2</v>
      </c>
      <c r="E1169" s="104">
        <f>'BITÁCORA CALIDAD DE AGUA '!AZ447</f>
        <v>0</v>
      </c>
      <c r="F1169" s="104">
        <f>'BITÁCORA CALIDAD DE AGUA '!BC447</f>
        <v>0</v>
      </c>
      <c r="G1169" s="104">
        <f>'BITÁCORA CALIDAD DE AGUA '!BF447</f>
        <v>0</v>
      </c>
      <c r="H1169" s="104">
        <f>'BITÁCORA CALIDAD DE AGUA '!BI447</f>
        <v>0</v>
      </c>
      <c r="I1169" s="104">
        <f>'BITÁCORA CALIDAD DE AGUA '!BL447</f>
        <v>0</v>
      </c>
      <c r="J1169" s="104">
        <f>'BITÁCORA CALIDAD DE AGUA '!BO447</f>
        <v>0</v>
      </c>
      <c r="K1169" s="104">
        <f>'BITÁCORA CALIDAD DE AGUA '!BR447</f>
        <v>0</v>
      </c>
      <c r="L1169" s="104">
        <f>'BITÁCORA CALIDAD DE AGUA '!BU447</f>
        <v>0</v>
      </c>
      <c r="M1169" s="104">
        <f>'BITÁCORA CALIDAD DE AGUA '!BX447</f>
        <v>0</v>
      </c>
      <c r="N1169" s="104">
        <f>'BITÁCORA CALIDAD DE AGUA '!CA447</f>
        <v>0</v>
      </c>
      <c r="O1169" s="104">
        <f>'BITÁCORA CALIDAD DE AGUA '!CD447</f>
        <v>0</v>
      </c>
      <c r="P1169" s="98">
        <f>'BITÁCORA CALIDAD DE AGUA '!CG447</f>
        <v>0</v>
      </c>
      <c r="Q1169" s="98">
        <f>'BITÁCORA CALIDAD DE AGUA '!CJ447</f>
        <v>0</v>
      </c>
      <c r="R1169" s="98">
        <f>'BITÁCORA CALIDAD DE AGUA '!CM447</f>
        <v>0</v>
      </c>
      <c r="S1169" s="98">
        <f>'BITÁCORA CALIDAD DE AGUA '!CP447</f>
        <v>0</v>
      </c>
      <c r="T1169" s="135"/>
      <c r="U1169" s="135"/>
      <c r="V1169" s="135"/>
      <c r="W1169" s="98">
        <f>INDEX('Tabla datos 1'!E1169:V1169,MATCH(DASHBOARD!$B$96,'Tabla datos 1'!$E$1:$V$1,0))</f>
        <v>0</v>
      </c>
      <c r="X1169" s="98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6" customFormat="1" ht="12.2" customHeight="1" x14ac:dyDescent="0.25">
      <c r="A1170" s="79">
        <v>1169</v>
      </c>
      <c r="B1170" s="97">
        <f t="shared" si="18"/>
        <v>46192</v>
      </c>
      <c r="C1170" s="102" t="s">
        <v>137</v>
      </c>
      <c r="D1170" s="99">
        <v>2</v>
      </c>
      <c r="E1170" s="104">
        <f>'BITÁCORA CALIDAD DE AGUA '!AZ448</f>
        <v>0</v>
      </c>
      <c r="F1170" s="104">
        <f>'BITÁCORA CALIDAD DE AGUA '!BC448</f>
        <v>0</v>
      </c>
      <c r="G1170" s="104">
        <f>'BITÁCORA CALIDAD DE AGUA '!BF448</f>
        <v>0</v>
      </c>
      <c r="H1170" s="104">
        <f>'BITÁCORA CALIDAD DE AGUA '!BI448</f>
        <v>0</v>
      </c>
      <c r="I1170" s="104">
        <f>'BITÁCORA CALIDAD DE AGUA '!BL448</f>
        <v>0</v>
      </c>
      <c r="J1170" s="104">
        <f>'BITÁCORA CALIDAD DE AGUA '!BO448</f>
        <v>0</v>
      </c>
      <c r="K1170" s="104">
        <f>'BITÁCORA CALIDAD DE AGUA '!BR448</f>
        <v>0</v>
      </c>
      <c r="L1170" s="104">
        <f>'BITÁCORA CALIDAD DE AGUA '!BU448</f>
        <v>0</v>
      </c>
      <c r="M1170" s="104">
        <f>'BITÁCORA CALIDAD DE AGUA '!BX448</f>
        <v>0</v>
      </c>
      <c r="N1170" s="104">
        <f>'BITÁCORA CALIDAD DE AGUA '!CA448</f>
        <v>0</v>
      </c>
      <c r="O1170" s="104">
        <f>'BITÁCORA CALIDAD DE AGUA '!CD448</f>
        <v>0</v>
      </c>
      <c r="P1170" s="98">
        <f>'BITÁCORA CALIDAD DE AGUA '!CG448</f>
        <v>0</v>
      </c>
      <c r="Q1170" s="98">
        <f>'BITÁCORA CALIDAD DE AGUA '!CJ448</f>
        <v>0</v>
      </c>
      <c r="R1170" s="98">
        <f>'BITÁCORA CALIDAD DE AGUA '!CM448</f>
        <v>0</v>
      </c>
      <c r="S1170" s="98">
        <f>'BITÁCORA CALIDAD DE AGUA '!CP448</f>
        <v>0</v>
      </c>
      <c r="T1170" s="135"/>
      <c r="U1170" s="135"/>
      <c r="V1170" s="135"/>
      <c r="W1170" s="98">
        <f>INDEX('Tabla datos 1'!E1170:V1170,MATCH(DASHBOARD!$B$96,'Tabla datos 1'!$E$1:$V$1,0))</f>
        <v>0</v>
      </c>
      <c r="X1170" s="98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6" customFormat="1" ht="12.2" customHeight="1" x14ac:dyDescent="0.25">
      <c r="A1171" s="79">
        <v>1170</v>
      </c>
      <c r="B1171" s="97">
        <f t="shared" si="18"/>
        <v>46192</v>
      </c>
      <c r="C1171" s="102" t="s">
        <v>138</v>
      </c>
      <c r="D1171" s="99">
        <v>2</v>
      </c>
      <c r="E1171" s="104">
        <f>'BITÁCORA CALIDAD DE AGUA '!AZ449</f>
        <v>0</v>
      </c>
      <c r="F1171" s="104">
        <f>'BITÁCORA CALIDAD DE AGUA '!BC449</f>
        <v>0</v>
      </c>
      <c r="G1171" s="104">
        <f>'BITÁCORA CALIDAD DE AGUA '!BF449</f>
        <v>0</v>
      </c>
      <c r="H1171" s="104">
        <f>'BITÁCORA CALIDAD DE AGUA '!BI449</f>
        <v>0</v>
      </c>
      <c r="I1171" s="104">
        <f>'BITÁCORA CALIDAD DE AGUA '!BL449</f>
        <v>0</v>
      </c>
      <c r="J1171" s="104">
        <f>'BITÁCORA CALIDAD DE AGUA '!BO449</f>
        <v>0</v>
      </c>
      <c r="K1171" s="104">
        <f>'BITÁCORA CALIDAD DE AGUA '!BR449</f>
        <v>0</v>
      </c>
      <c r="L1171" s="104">
        <f>'BITÁCORA CALIDAD DE AGUA '!BU449</f>
        <v>0</v>
      </c>
      <c r="M1171" s="104">
        <f>'BITÁCORA CALIDAD DE AGUA '!BX449</f>
        <v>0</v>
      </c>
      <c r="N1171" s="104">
        <f>'BITÁCORA CALIDAD DE AGUA '!CA449</f>
        <v>0</v>
      </c>
      <c r="O1171" s="104">
        <f>'BITÁCORA CALIDAD DE AGUA '!CD449</f>
        <v>0</v>
      </c>
      <c r="P1171" s="98">
        <f>'BITÁCORA CALIDAD DE AGUA '!CG449</f>
        <v>0</v>
      </c>
      <c r="Q1171" s="98">
        <f>'BITÁCORA CALIDAD DE AGUA '!CJ449</f>
        <v>0</v>
      </c>
      <c r="R1171" s="98">
        <f>'BITÁCORA CALIDAD DE AGUA '!CM449</f>
        <v>0</v>
      </c>
      <c r="S1171" s="98">
        <f>'BITÁCORA CALIDAD DE AGUA '!CP449</f>
        <v>0</v>
      </c>
      <c r="T1171" s="135"/>
      <c r="U1171" s="135"/>
      <c r="V1171" s="135"/>
      <c r="W1171" s="98">
        <f>INDEX('Tabla datos 1'!E1171:V1171,MATCH(DASHBOARD!$B$96,'Tabla datos 1'!$E$1:$V$1,0))</f>
        <v>0</v>
      </c>
      <c r="X1171" s="98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6" customFormat="1" ht="12.2" customHeight="1" x14ac:dyDescent="0.25">
      <c r="A1172" s="79">
        <v>1171</v>
      </c>
      <c r="B1172" s="97">
        <f t="shared" si="18"/>
        <v>46192</v>
      </c>
      <c r="C1172" s="102" t="s">
        <v>139</v>
      </c>
      <c r="D1172" s="99">
        <v>2</v>
      </c>
      <c r="E1172" s="104">
        <f>'BITÁCORA CALIDAD DE AGUA '!AZ450</f>
        <v>0</v>
      </c>
      <c r="F1172" s="104">
        <f>'BITÁCORA CALIDAD DE AGUA '!BC450</f>
        <v>0</v>
      </c>
      <c r="G1172" s="104">
        <f>'BITÁCORA CALIDAD DE AGUA '!BF450</f>
        <v>0</v>
      </c>
      <c r="H1172" s="104">
        <f>'BITÁCORA CALIDAD DE AGUA '!BI450</f>
        <v>0</v>
      </c>
      <c r="I1172" s="104">
        <f>'BITÁCORA CALIDAD DE AGUA '!BL450</f>
        <v>0</v>
      </c>
      <c r="J1172" s="104">
        <f>'BITÁCORA CALIDAD DE AGUA '!BO450</f>
        <v>0</v>
      </c>
      <c r="K1172" s="104">
        <f>'BITÁCORA CALIDAD DE AGUA '!BR450</f>
        <v>0</v>
      </c>
      <c r="L1172" s="104">
        <f>'BITÁCORA CALIDAD DE AGUA '!BU450</f>
        <v>0</v>
      </c>
      <c r="M1172" s="104">
        <f>'BITÁCORA CALIDAD DE AGUA '!BX450</f>
        <v>0</v>
      </c>
      <c r="N1172" s="104">
        <f>'BITÁCORA CALIDAD DE AGUA '!CA450</f>
        <v>0</v>
      </c>
      <c r="O1172" s="104">
        <f>'BITÁCORA CALIDAD DE AGUA '!CD450</f>
        <v>0</v>
      </c>
      <c r="P1172" s="98">
        <f>'BITÁCORA CALIDAD DE AGUA '!CG450</f>
        <v>0</v>
      </c>
      <c r="Q1172" s="98">
        <f>'BITÁCORA CALIDAD DE AGUA '!CJ450</f>
        <v>0</v>
      </c>
      <c r="R1172" s="98">
        <f>'BITÁCORA CALIDAD DE AGUA '!CM450</f>
        <v>0</v>
      </c>
      <c r="S1172" s="98">
        <f>'BITÁCORA CALIDAD DE AGUA '!CP450</f>
        <v>0</v>
      </c>
      <c r="T1172" s="135"/>
      <c r="U1172" s="135"/>
      <c r="V1172" s="135"/>
      <c r="W1172" s="98">
        <f>INDEX('Tabla datos 1'!E1172:V1172,MATCH(DASHBOARD!$B$96,'Tabla datos 1'!$E$1:$V$1,0))</f>
        <v>0</v>
      </c>
      <c r="X1172" s="98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6" customFormat="1" x14ac:dyDescent="0.25">
      <c r="A1173" s="79">
        <v>1172</v>
      </c>
      <c r="B1173" s="97">
        <f t="shared" si="18"/>
        <v>46192</v>
      </c>
      <c r="C1173" s="102" t="s">
        <v>140</v>
      </c>
      <c r="D1173" s="99">
        <v>2</v>
      </c>
      <c r="E1173" s="104">
        <f>'BITÁCORA CALIDAD DE AGUA '!AZ451</f>
        <v>0</v>
      </c>
      <c r="F1173" s="104">
        <f>'BITÁCORA CALIDAD DE AGUA '!BC451</f>
        <v>0</v>
      </c>
      <c r="G1173" s="104">
        <f>'BITÁCORA CALIDAD DE AGUA '!BF451</f>
        <v>0</v>
      </c>
      <c r="H1173" s="104">
        <f>'BITÁCORA CALIDAD DE AGUA '!BI451</f>
        <v>0</v>
      </c>
      <c r="I1173" s="104">
        <f>'BITÁCORA CALIDAD DE AGUA '!BL451</f>
        <v>0</v>
      </c>
      <c r="J1173" s="104">
        <f>'BITÁCORA CALIDAD DE AGUA '!BO451</f>
        <v>0</v>
      </c>
      <c r="K1173" s="104">
        <f>'BITÁCORA CALIDAD DE AGUA '!BR451</f>
        <v>0</v>
      </c>
      <c r="L1173" s="104">
        <f>'BITÁCORA CALIDAD DE AGUA '!BU451</f>
        <v>0</v>
      </c>
      <c r="M1173" s="104">
        <f>'BITÁCORA CALIDAD DE AGUA '!BX451</f>
        <v>0</v>
      </c>
      <c r="N1173" s="104">
        <f>'BITÁCORA CALIDAD DE AGUA '!CA451</f>
        <v>0</v>
      </c>
      <c r="O1173" s="104">
        <f>'BITÁCORA CALIDAD DE AGUA '!CD451</f>
        <v>0</v>
      </c>
      <c r="P1173" s="98">
        <f>'BITÁCORA CALIDAD DE AGUA '!CG451</f>
        <v>0</v>
      </c>
      <c r="Q1173" s="98">
        <f>'BITÁCORA CALIDAD DE AGUA '!CJ451</f>
        <v>0</v>
      </c>
      <c r="R1173" s="98">
        <f>'BITÁCORA CALIDAD DE AGUA '!CM451</f>
        <v>0</v>
      </c>
      <c r="S1173" s="98">
        <f>'BITÁCORA CALIDAD DE AGUA '!CP451</f>
        <v>0</v>
      </c>
      <c r="T1173" s="135"/>
      <c r="U1173" s="135"/>
      <c r="V1173" s="135"/>
      <c r="W1173" s="98">
        <f>INDEX('Tabla datos 1'!E1173:V1173,MATCH(DASHBOARD!$B$96,'Tabla datos 1'!$E$1:$V$1,0))</f>
        <v>0</v>
      </c>
      <c r="X1173" s="98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6" customFormat="1" x14ac:dyDescent="0.25">
      <c r="A1174" s="79">
        <v>1173</v>
      </c>
      <c r="B1174" s="97">
        <f t="shared" si="18"/>
        <v>46192</v>
      </c>
      <c r="C1174" s="102" t="s">
        <v>141</v>
      </c>
      <c r="D1174" s="99">
        <v>2</v>
      </c>
      <c r="E1174" s="104">
        <f>'BITÁCORA CALIDAD DE AGUA '!AZ452</f>
        <v>0</v>
      </c>
      <c r="F1174" s="104">
        <f>'BITÁCORA CALIDAD DE AGUA '!BC452</f>
        <v>0</v>
      </c>
      <c r="G1174" s="104">
        <f>'BITÁCORA CALIDAD DE AGUA '!BF452</f>
        <v>0</v>
      </c>
      <c r="H1174" s="104">
        <f>'BITÁCORA CALIDAD DE AGUA '!BI452</f>
        <v>0</v>
      </c>
      <c r="I1174" s="104">
        <f>'BITÁCORA CALIDAD DE AGUA '!BL452</f>
        <v>0</v>
      </c>
      <c r="J1174" s="104">
        <f>'BITÁCORA CALIDAD DE AGUA '!BO452</f>
        <v>0</v>
      </c>
      <c r="K1174" s="104">
        <f>'BITÁCORA CALIDAD DE AGUA '!BR452</f>
        <v>0</v>
      </c>
      <c r="L1174" s="104">
        <f>'BITÁCORA CALIDAD DE AGUA '!BU452</f>
        <v>0</v>
      </c>
      <c r="M1174" s="104">
        <f>'BITÁCORA CALIDAD DE AGUA '!BX452</f>
        <v>0</v>
      </c>
      <c r="N1174" s="104">
        <f>'BITÁCORA CALIDAD DE AGUA '!CA452</f>
        <v>0</v>
      </c>
      <c r="O1174" s="104">
        <f>'BITÁCORA CALIDAD DE AGUA '!CD452</f>
        <v>0</v>
      </c>
      <c r="P1174" s="98">
        <f>'BITÁCORA CALIDAD DE AGUA '!CG452</f>
        <v>0</v>
      </c>
      <c r="Q1174" s="98">
        <f>'BITÁCORA CALIDAD DE AGUA '!CJ452</f>
        <v>0</v>
      </c>
      <c r="R1174" s="98">
        <f>'BITÁCORA CALIDAD DE AGUA '!CM452</f>
        <v>0</v>
      </c>
      <c r="S1174" s="98">
        <f>'BITÁCORA CALIDAD DE AGUA '!CP452</f>
        <v>0</v>
      </c>
      <c r="T1174" s="135"/>
      <c r="U1174" s="135"/>
      <c r="V1174" s="135"/>
      <c r="W1174" s="98">
        <f>INDEX('Tabla datos 1'!E1174:V1174,MATCH(DASHBOARD!$B$96,'Tabla datos 1'!$E$1:$V$1,0))</f>
        <v>0</v>
      </c>
      <c r="X1174" s="98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6" customFormat="1" x14ac:dyDescent="0.25">
      <c r="A1175" s="79">
        <v>1174</v>
      </c>
      <c r="B1175" s="97">
        <f t="shared" si="18"/>
        <v>46192</v>
      </c>
      <c r="C1175" s="102" t="s">
        <v>142</v>
      </c>
      <c r="D1175" s="99">
        <v>2</v>
      </c>
      <c r="E1175" s="104">
        <f>'BITÁCORA CALIDAD DE AGUA '!AZ453</f>
        <v>0</v>
      </c>
      <c r="F1175" s="104">
        <f>'BITÁCORA CALIDAD DE AGUA '!BC453</f>
        <v>0</v>
      </c>
      <c r="G1175" s="104">
        <f>'BITÁCORA CALIDAD DE AGUA '!BF453</f>
        <v>0</v>
      </c>
      <c r="H1175" s="104">
        <f>'BITÁCORA CALIDAD DE AGUA '!BI453</f>
        <v>0</v>
      </c>
      <c r="I1175" s="104">
        <f>'BITÁCORA CALIDAD DE AGUA '!BL453</f>
        <v>0</v>
      </c>
      <c r="J1175" s="104">
        <f>'BITÁCORA CALIDAD DE AGUA '!BO453</f>
        <v>0</v>
      </c>
      <c r="K1175" s="104">
        <f>'BITÁCORA CALIDAD DE AGUA '!BR453</f>
        <v>0</v>
      </c>
      <c r="L1175" s="104">
        <f>'BITÁCORA CALIDAD DE AGUA '!BU453</f>
        <v>0</v>
      </c>
      <c r="M1175" s="104">
        <f>'BITÁCORA CALIDAD DE AGUA '!BX453</f>
        <v>0</v>
      </c>
      <c r="N1175" s="104">
        <f>'BITÁCORA CALIDAD DE AGUA '!CA453</f>
        <v>0</v>
      </c>
      <c r="O1175" s="104">
        <f>'BITÁCORA CALIDAD DE AGUA '!CD453</f>
        <v>0</v>
      </c>
      <c r="P1175" s="98">
        <f>'BITÁCORA CALIDAD DE AGUA '!CG453</f>
        <v>0</v>
      </c>
      <c r="Q1175" s="98">
        <f>'BITÁCORA CALIDAD DE AGUA '!CJ453</f>
        <v>0</v>
      </c>
      <c r="R1175" s="98">
        <f>'BITÁCORA CALIDAD DE AGUA '!CM453</f>
        <v>0</v>
      </c>
      <c r="S1175" s="98">
        <f>'BITÁCORA CALIDAD DE AGUA '!CP453</f>
        <v>0</v>
      </c>
      <c r="T1175" s="135"/>
      <c r="U1175" s="135"/>
      <c r="V1175" s="135"/>
      <c r="W1175" s="98">
        <f>INDEX('Tabla datos 1'!E1175:V1175,MATCH(DASHBOARD!$B$96,'Tabla datos 1'!$E$1:$V$1,0))</f>
        <v>0</v>
      </c>
      <c r="X1175" s="98">
        <f>INDEX('Tabla datos 1'!E1175:V1175,MATCH(DASHBOARD!$B$275,'Tabla datos 1'!$E$1:$V$1,0))</f>
        <v>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6" customFormat="1" x14ac:dyDescent="0.25">
      <c r="A1176" s="79">
        <v>1175</v>
      </c>
      <c r="B1176" s="97">
        <f t="shared" si="18"/>
        <v>46192</v>
      </c>
      <c r="C1176" s="102" t="s">
        <v>143</v>
      </c>
      <c r="D1176" s="99">
        <v>2</v>
      </c>
      <c r="E1176" s="104">
        <f>'BITÁCORA CALIDAD DE AGUA '!AZ454</f>
        <v>0</v>
      </c>
      <c r="F1176" s="104">
        <f>'BITÁCORA CALIDAD DE AGUA '!BC454</f>
        <v>0</v>
      </c>
      <c r="G1176" s="104">
        <f>'BITÁCORA CALIDAD DE AGUA '!BF454</f>
        <v>0</v>
      </c>
      <c r="H1176" s="104">
        <f>'BITÁCORA CALIDAD DE AGUA '!BI454</f>
        <v>0</v>
      </c>
      <c r="I1176" s="104">
        <f>'BITÁCORA CALIDAD DE AGUA '!BL454</f>
        <v>0</v>
      </c>
      <c r="J1176" s="104">
        <f>'BITÁCORA CALIDAD DE AGUA '!BO454</f>
        <v>0</v>
      </c>
      <c r="K1176" s="104">
        <f>'BITÁCORA CALIDAD DE AGUA '!BR454</f>
        <v>0</v>
      </c>
      <c r="L1176" s="104">
        <f>'BITÁCORA CALIDAD DE AGUA '!BU454</f>
        <v>0</v>
      </c>
      <c r="M1176" s="104">
        <f>'BITÁCORA CALIDAD DE AGUA '!BX454</f>
        <v>0</v>
      </c>
      <c r="N1176" s="104">
        <f>'BITÁCORA CALIDAD DE AGUA '!CA454</f>
        <v>0</v>
      </c>
      <c r="O1176" s="104">
        <f>'BITÁCORA CALIDAD DE AGUA '!CD454</f>
        <v>0</v>
      </c>
      <c r="P1176" s="98">
        <f>'BITÁCORA CALIDAD DE AGUA '!CG454</f>
        <v>0</v>
      </c>
      <c r="Q1176" s="98">
        <f>'BITÁCORA CALIDAD DE AGUA '!CJ454</f>
        <v>0</v>
      </c>
      <c r="R1176" s="98">
        <f>'BITÁCORA CALIDAD DE AGUA '!CM454</f>
        <v>0</v>
      </c>
      <c r="S1176" s="98">
        <f>'BITÁCORA CALIDAD DE AGUA '!CP454</f>
        <v>0</v>
      </c>
      <c r="T1176" s="135"/>
      <c r="U1176" s="135"/>
      <c r="V1176" s="135"/>
      <c r="W1176" s="98">
        <f>INDEX('Tabla datos 1'!E1176:V1176,MATCH(DASHBOARD!$B$96,'Tabla datos 1'!$E$1:$V$1,0))</f>
        <v>0</v>
      </c>
      <c r="X1176" s="98">
        <f>INDEX('Tabla datos 1'!E1176:V1176,MATCH(DASHBOARD!$B$275,'Tabla datos 1'!$E$1:$V$1,0))</f>
        <v>0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09" customFormat="1" ht="15.75" thickBot="1" x14ac:dyDescent="0.3">
      <c r="A1177" s="79">
        <v>1176</v>
      </c>
      <c r="B1177" s="97">
        <f t="shared" si="18"/>
        <v>46192</v>
      </c>
      <c r="C1177" s="105" t="s">
        <v>144</v>
      </c>
      <c r="D1177" s="106">
        <v>2</v>
      </c>
      <c r="E1177" s="107">
        <f>'BITÁCORA CALIDAD DE AGUA '!AZ455</f>
        <v>0</v>
      </c>
      <c r="F1177" s="107">
        <f>'BITÁCORA CALIDAD DE AGUA '!BC455</f>
        <v>0</v>
      </c>
      <c r="G1177" s="107">
        <f>'BITÁCORA CALIDAD DE AGUA '!BF455</f>
        <v>0</v>
      </c>
      <c r="H1177" s="107">
        <f>'BITÁCORA CALIDAD DE AGUA '!BI455</f>
        <v>0</v>
      </c>
      <c r="I1177" s="107">
        <f>'BITÁCORA CALIDAD DE AGUA '!BL455</f>
        <v>0</v>
      </c>
      <c r="J1177" s="107">
        <f>'BITÁCORA CALIDAD DE AGUA '!BO455</f>
        <v>0</v>
      </c>
      <c r="K1177" s="107">
        <f>'BITÁCORA CALIDAD DE AGUA '!BR455</f>
        <v>0</v>
      </c>
      <c r="L1177" s="107">
        <f>'BITÁCORA CALIDAD DE AGUA '!BU455</f>
        <v>0</v>
      </c>
      <c r="M1177" s="107">
        <f>'BITÁCORA CALIDAD DE AGUA '!BX455</f>
        <v>0</v>
      </c>
      <c r="N1177" s="107">
        <f>'BITÁCORA CALIDAD DE AGUA '!CA455</f>
        <v>0</v>
      </c>
      <c r="O1177" s="107">
        <f>'BITÁCORA CALIDAD DE AGUA '!CD455</f>
        <v>0</v>
      </c>
      <c r="P1177" s="108">
        <f>'BITÁCORA CALIDAD DE AGUA '!CG455</f>
        <v>0</v>
      </c>
      <c r="Q1177" s="108">
        <f>'BITÁCORA CALIDAD DE AGUA '!CJ455</f>
        <v>0</v>
      </c>
      <c r="R1177" s="108">
        <f>'BITÁCORA CALIDAD DE AGUA '!CM455</f>
        <v>0</v>
      </c>
      <c r="S1177" s="108">
        <f>'BITÁCORA CALIDAD DE AGUA '!CP455</f>
        <v>0</v>
      </c>
      <c r="T1177" s="136"/>
      <c r="U1177" s="136"/>
      <c r="V1177" s="136"/>
      <c r="W1177" s="108">
        <f>INDEX('Tabla datos 1'!E1177:V1177,MATCH(DASHBOARD!$B$96,'Tabla datos 1'!$E$1:$V$1,0))</f>
        <v>0</v>
      </c>
      <c r="X1177" s="108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6" customFormat="1" ht="12.2" customHeight="1" x14ac:dyDescent="0.25">
      <c r="A1178" s="79">
        <v>1177</v>
      </c>
      <c r="B1178" s="118">
        <f t="shared" si="18"/>
        <v>46192</v>
      </c>
      <c r="C1178" s="110" t="s">
        <v>125</v>
      </c>
      <c r="D1178" s="115">
        <v>3</v>
      </c>
      <c r="E1178" s="117">
        <f>'BITÁCORA CALIDAD DE AGUA '!BA435</f>
        <v>0</v>
      </c>
      <c r="F1178" s="117">
        <f>'BITÁCORA CALIDAD DE AGUA '!BD435</f>
        <v>0</v>
      </c>
      <c r="G1178" s="117">
        <f>'BITÁCORA CALIDAD DE AGUA '!BG435</f>
        <v>0</v>
      </c>
      <c r="H1178" s="117">
        <f>'BITÁCORA CALIDAD DE AGUA '!BJ435</f>
        <v>0</v>
      </c>
      <c r="I1178" s="117">
        <f>'BITÁCORA CALIDAD DE AGUA '!BM435</f>
        <v>0</v>
      </c>
      <c r="J1178" s="117">
        <f>'BITÁCORA CALIDAD DE AGUA '!BP435</f>
        <v>0</v>
      </c>
      <c r="K1178" s="117">
        <f>'BITÁCORA CALIDAD DE AGUA '!BE1741</f>
        <v>0</v>
      </c>
      <c r="L1178" s="117">
        <f>'BITÁCORA CALIDAD DE AGUA '!BV435</f>
        <v>0</v>
      </c>
      <c r="M1178" s="117">
        <f>'BITÁCORA CALIDAD DE AGUA '!BY435</f>
        <v>0</v>
      </c>
      <c r="N1178" s="117">
        <f>'BITÁCORA CALIDAD DE AGUA '!CB435</f>
        <v>0</v>
      </c>
      <c r="O1178" s="117">
        <f>'BITÁCORA CALIDAD DE AGUA '!CE435</f>
        <v>0</v>
      </c>
      <c r="P1178" s="110">
        <f>'BITÁCORA CALIDAD DE AGUA '!CH435</f>
        <v>0</v>
      </c>
      <c r="Q1178" s="110">
        <f>'BITÁCORA CALIDAD DE AGUA '!CK435</f>
        <v>0</v>
      </c>
      <c r="R1178" s="110">
        <f>'BITÁCORA CALIDAD DE AGUA '!CN435</f>
        <v>0</v>
      </c>
      <c r="S1178" s="110">
        <f>'BITÁCORA CALIDAD DE AGUA '!CQ435</f>
        <v>0</v>
      </c>
      <c r="T1178" s="137"/>
      <c r="U1178" s="137"/>
      <c r="V1178" s="137"/>
      <c r="W1178" s="110">
        <f>INDEX('Tabla datos 1'!E1178:V1178,MATCH(DASHBOARD!$B$96,'Tabla datos 1'!$E$1:$V$1,0))</f>
        <v>0</v>
      </c>
      <c r="X1178" s="110">
        <f>INDEX('Tabla datos 1'!E1178:V1178,MATCH(DASHBOARD!$B$275,'Tabla datos 1'!$E$1:$V$1,0))</f>
        <v>0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6" customFormat="1" ht="12.2" customHeight="1" x14ac:dyDescent="0.25">
      <c r="A1179" s="79">
        <v>1178</v>
      </c>
      <c r="B1179" s="118">
        <f t="shared" si="18"/>
        <v>46192</v>
      </c>
      <c r="C1179" s="113" t="s">
        <v>8</v>
      </c>
      <c r="D1179" s="119">
        <v>3</v>
      </c>
      <c r="E1179" s="120">
        <f>'BITÁCORA CALIDAD DE AGUA '!BA436</f>
        <v>0</v>
      </c>
      <c r="F1179" s="120">
        <f>'BITÁCORA CALIDAD DE AGUA '!BD436</f>
        <v>0</v>
      </c>
      <c r="G1179" s="120">
        <f>'BITÁCORA CALIDAD DE AGUA '!BG436</f>
        <v>0</v>
      </c>
      <c r="H1179" s="120">
        <f>'BITÁCORA CALIDAD DE AGUA '!BJ436</f>
        <v>0</v>
      </c>
      <c r="I1179" s="120">
        <f>'BITÁCORA CALIDAD DE AGUA '!BM436</f>
        <v>0</v>
      </c>
      <c r="J1179" s="120">
        <f>'BITÁCORA CALIDAD DE AGUA '!BP436</f>
        <v>0</v>
      </c>
      <c r="K1179" s="120">
        <f>'BITÁCORA CALIDAD DE AGUA '!BE1742</f>
        <v>0</v>
      </c>
      <c r="L1179" s="120">
        <f>'BITÁCORA CALIDAD DE AGUA '!BV436</f>
        <v>0</v>
      </c>
      <c r="M1179" s="120">
        <f>'BITÁCORA CALIDAD DE AGUA '!BY436</f>
        <v>0</v>
      </c>
      <c r="N1179" s="120">
        <f>'BITÁCORA CALIDAD DE AGUA '!CB436</f>
        <v>0</v>
      </c>
      <c r="O1179" s="120">
        <f>'BITÁCORA CALIDAD DE AGUA '!CE436</f>
        <v>0</v>
      </c>
      <c r="P1179" s="111">
        <f>'BITÁCORA CALIDAD DE AGUA '!CH436</f>
        <v>0</v>
      </c>
      <c r="Q1179" s="111">
        <f>'BITÁCORA CALIDAD DE AGUA '!CK436</f>
        <v>0</v>
      </c>
      <c r="R1179" s="111">
        <f>'BITÁCORA CALIDAD DE AGUA '!CN436</f>
        <v>0</v>
      </c>
      <c r="S1179" s="111">
        <f>'BITÁCORA CALIDAD DE AGUA '!CQ436</f>
        <v>0</v>
      </c>
      <c r="T1179" s="138"/>
      <c r="U1179" s="138"/>
      <c r="V1179" s="138"/>
      <c r="W1179" s="111">
        <f>INDEX('Tabla datos 1'!E1179:V1179,MATCH(DASHBOARD!$B$96,'Tabla datos 1'!$E$1:$V$1,0))</f>
        <v>0</v>
      </c>
      <c r="X1179" s="111">
        <f>INDEX('Tabla datos 1'!E1179:V1179,MATCH(DASHBOARD!$B$275,'Tabla datos 1'!$E$1:$V$1,0))</f>
        <v>0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6" customFormat="1" ht="12.2" customHeight="1" x14ac:dyDescent="0.25">
      <c r="A1180" s="79">
        <v>1179</v>
      </c>
      <c r="B1180" s="118">
        <f t="shared" si="18"/>
        <v>46192</v>
      </c>
      <c r="C1180" s="112" t="s">
        <v>126</v>
      </c>
      <c r="D1180" s="119">
        <v>3</v>
      </c>
      <c r="E1180" s="121">
        <f>'BITÁCORA CALIDAD DE AGUA '!BA437</f>
        <v>0</v>
      </c>
      <c r="F1180" s="121">
        <f>'BITÁCORA CALIDAD DE AGUA '!BD437</f>
        <v>0</v>
      </c>
      <c r="G1180" s="121">
        <f>'BITÁCORA CALIDAD DE AGUA '!BG437</f>
        <v>0</v>
      </c>
      <c r="H1180" s="121">
        <f>'BITÁCORA CALIDAD DE AGUA '!BJ437</f>
        <v>0</v>
      </c>
      <c r="I1180" s="121">
        <f>'BITÁCORA CALIDAD DE AGUA '!BM437</f>
        <v>0</v>
      </c>
      <c r="J1180" s="121">
        <f>'BITÁCORA CALIDAD DE AGUA '!BP437</f>
        <v>0</v>
      </c>
      <c r="K1180" s="121">
        <f>'BITÁCORA CALIDAD DE AGUA '!BE1743</f>
        <v>0</v>
      </c>
      <c r="L1180" s="121">
        <f>'BITÁCORA CALIDAD DE AGUA '!BV437</f>
        <v>0</v>
      </c>
      <c r="M1180" s="121">
        <f>'BITÁCORA CALIDAD DE AGUA '!BY437</f>
        <v>0</v>
      </c>
      <c r="N1180" s="121">
        <f>'BITÁCORA CALIDAD DE AGUA '!CB437</f>
        <v>0</v>
      </c>
      <c r="O1180" s="121">
        <f>'BITÁCORA CALIDAD DE AGUA '!CE437</f>
        <v>0</v>
      </c>
      <c r="P1180" s="112">
        <f>'BITÁCORA CALIDAD DE AGUA '!CH437</f>
        <v>0</v>
      </c>
      <c r="Q1180" s="112">
        <f>'BITÁCORA CALIDAD DE AGUA '!CK437</f>
        <v>0</v>
      </c>
      <c r="R1180" s="112">
        <f>'BITÁCORA CALIDAD DE AGUA '!CN437</f>
        <v>0</v>
      </c>
      <c r="S1180" s="112">
        <f>'BITÁCORA CALIDAD DE AGUA '!CQ437</f>
        <v>0</v>
      </c>
      <c r="T1180" s="139"/>
      <c r="U1180" s="139"/>
      <c r="V1180" s="139"/>
      <c r="W1180" s="112">
        <f>INDEX('Tabla datos 1'!E1180:V1180,MATCH(DASHBOARD!$B$96,'Tabla datos 1'!$E$1:$V$1,0))</f>
        <v>0</v>
      </c>
      <c r="X1180" s="112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6" customFormat="1" ht="12.2" customHeight="1" x14ac:dyDescent="0.25">
      <c r="A1181" s="79">
        <v>1180</v>
      </c>
      <c r="B1181" s="118">
        <f t="shared" si="18"/>
        <v>46192</v>
      </c>
      <c r="C1181" s="112" t="s">
        <v>127</v>
      </c>
      <c r="D1181" s="119">
        <v>3</v>
      </c>
      <c r="E1181" s="122">
        <f>'BITÁCORA CALIDAD DE AGUA '!BA438</f>
        <v>0</v>
      </c>
      <c r="F1181" s="122">
        <f>'BITÁCORA CALIDAD DE AGUA '!BD438</f>
        <v>0</v>
      </c>
      <c r="G1181" s="122">
        <f>'BITÁCORA CALIDAD DE AGUA '!BG438</f>
        <v>0</v>
      </c>
      <c r="H1181" s="122">
        <f>'BITÁCORA CALIDAD DE AGUA '!BJ438</f>
        <v>0</v>
      </c>
      <c r="I1181" s="122">
        <f>'BITÁCORA CALIDAD DE AGUA '!BM438</f>
        <v>0</v>
      </c>
      <c r="J1181" s="122">
        <f>'BITÁCORA CALIDAD DE AGUA '!BP438</f>
        <v>0</v>
      </c>
      <c r="K1181" s="122">
        <f>'BITÁCORA CALIDAD DE AGUA '!BE1744</f>
        <v>0</v>
      </c>
      <c r="L1181" s="122">
        <f>'BITÁCORA CALIDAD DE AGUA '!BV438</f>
        <v>0</v>
      </c>
      <c r="M1181" s="122">
        <f>'BITÁCORA CALIDAD DE AGUA '!BY438</f>
        <v>0</v>
      </c>
      <c r="N1181" s="122">
        <f>'BITÁCORA CALIDAD DE AGUA '!CB438</f>
        <v>0</v>
      </c>
      <c r="O1181" s="122">
        <f>'BITÁCORA CALIDAD DE AGUA '!CE438</f>
        <v>0</v>
      </c>
      <c r="P1181" s="113">
        <f>'BITÁCORA CALIDAD DE AGUA '!CH438</f>
        <v>0</v>
      </c>
      <c r="Q1181" s="113">
        <f>'BITÁCORA CALIDAD DE AGUA '!CK438</f>
        <v>0</v>
      </c>
      <c r="R1181" s="113">
        <f>'BITÁCORA CALIDAD DE AGUA '!CN438</f>
        <v>0</v>
      </c>
      <c r="S1181" s="113">
        <f>'BITÁCORA CALIDAD DE AGUA '!CQ438</f>
        <v>0</v>
      </c>
      <c r="T1181" s="140"/>
      <c r="U1181" s="140"/>
      <c r="V1181" s="140"/>
      <c r="W1181" s="113">
        <f>INDEX('Tabla datos 1'!E1181:V1181,MATCH(DASHBOARD!$B$96,'Tabla datos 1'!$E$1:$V$1,0))</f>
        <v>0</v>
      </c>
      <c r="X1181" s="113">
        <f>INDEX('Tabla datos 1'!E1181:V1181,MATCH(DASHBOARD!$B$275,'Tabla datos 1'!$E$1:$V$1,0))</f>
        <v>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6" customFormat="1" ht="12.2" customHeight="1" x14ac:dyDescent="0.25">
      <c r="A1182" s="79">
        <v>1181</v>
      </c>
      <c r="B1182" s="118">
        <f t="shared" si="18"/>
        <v>46192</v>
      </c>
      <c r="C1182" s="112" t="s">
        <v>128</v>
      </c>
      <c r="D1182" s="119">
        <v>3</v>
      </c>
      <c r="E1182" s="122">
        <f>'BITÁCORA CALIDAD DE AGUA '!BA439</f>
        <v>0</v>
      </c>
      <c r="F1182" s="122">
        <f>'BITÁCORA CALIDAD DE AGUA '!BD439</f>
        <v>0</v>
      </c>
      <c r="G1182" s="122">
        <f>'BITÁCORA CALIDAD DE AGUA '!BG439</f>
        <v>0</v>
      </c>
      <c r="H1182" s="122">
        <f>'BITÁCORA CALIDAD DE AGUA '!BJ439</f>
        <v>0</v>
      </c>
      <c r="I1182" s="122">
        <f>'BITÁCORA CALIDAD DE AGUA '!BM439</f>
        <v>0</v>
      </c>
      <c r="J1182" s="122">
        <f>'BITÁCORA CALIDAD DE AGUA '!BP439</f>
        <v>0</v>
      </c>
      <c r="K1182" s="122">
        <f>'BITÁCORA CALIDAD DE AGUA '!BE1745</f>
        <v>0</v>
      </c>
      <c r="L1182" s="122">
        <f>'BITÁCORA CALIDAD DE AGUA '!BV439</f>
        <v>0</v>
      </c>
      <c r="M1182" s="122">
        <f>'BITÁCORA CALIDAD DE AGUA '!BY439</f>
        <v>0</v>
      </c>
      <c r="N1182" s="122">
        <f>'BITÁCORA CALIDAD DE AGUA '!CB439</f>
        <v>0</v>
      </c>
      <c r="O1182" s="122">
        <f>'BITÁCORA CALIDAD DE AGUA '!CE439</f>
        <v>0</v>
      </c>
      <c r="P1182" s="113">
        <f>'BITÁCORA CALIDAD DE AGUA '!CH439</f>
        <v>0</v>
      </c>
      <c r="Q1182" s="113">
        <f>'BITÁCORA CALIDAD DE AGUA '!CK439</f>
        <v>0</v>
      </c>
      <c r="R1182" s="113">
        <f>'BITÁCORA CALIDAD DE AGUA '!CN439</f>
        <v>0</v>
      </c>
      <c r="S1182" s="113">
        <f>'BITÁCORA CALIDAD DE AGUA '!CQ439</f>
        <v>0</v>
      </c>
      <c r="T1182" s="140"/>
      <c r="U1182" s="140"/>
      <c r="V1182" s="140"/>
      <c r="W1182" s="113">
        <f>INDEX('Tabla datos 1'!E1182:V1182,MATCH(DASHBOARD!$B$96,'Tabla datos 1'!$E$1:$V$1,0))</f>
        <v>0</v>
      </c>
      <c r="X1182" s="113">
        <f>INDEX('Tabla datos 1'!E1182:V1182,MATCH(DASHBOARD!$B$275,'Tabla datos 1'!$E$1:$V$1,0))</f>
        <v>0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6" customFormat="1" ht="12.2" customHeight="1" x14ac:dyDescent="0.25">
      <c r="A1183" s="79">
        <v>1182</v>
      </c>
      <c r="B1183" s="118">
        <f t="shared" si="18"/>
        <v>46192</v>
      </c>
      <c r="C1183" s="112" t="s">
        <v>129</v>
      </c>
      <c r="D1183" s="119">
        <v>3</v>
      </c>
      <c r="E1183" s="122">
        <f>'BITÁCORA CALIDAD DE AGUA '!BA440</f>
        <v>0</v>
      </c>
      <c r="F1183" s="122">
        <f>'BITÁCORA CALIDAD DE AGUA '!BD440</f>
        <v>0</v>
      </c>
      <c r="G1183" s="122">
        <f>'BITÁCORA CALIDAD DE AGUA '!BG440</f>
        <v>0</v>
      </c>
      <c r="H1183" s="122">
        <f>'BITÁCORA CALIDAD DE AGUA '!BJ440</f>
        <v>0</v>
      </c>
      <c r="I1183" s="122">
        <f>'BITÁCORA CALIDAD DE AGUA '!BM440</f>
        <v>0</v>
      </c>
      <c r="J1183" s="122">
        <f>'BITÁCORA CALIDAD DE AGUA '!BP440</f>
        <v>0</v>
      </c>
      <c r="K1183" s="122">
        <f>'BITÁCORA CALIDAD DE AGUA '!BE1746</f>
        <v>0</v>
      </c>
      <c r="L1183" s="122">
        <f>'BITÁCORA CALIDAD DE AGUA '!BV440</f>
        <v>0</v>
      </c>
      <c r="M1183" s="122">
        <f>'BITÁCORA CALIDAD DE AGUA '!BY440</f>
        <v>0</v>
      </c>
      <c r="N1183" s="122">
        <f>'BITÁCORA CALIDAD DE AGUA '!CB440</f>
        <v>0</v>
      </c>
      <c r="O1183" s="122">
        <f>'BITÁCORA CALIDAD DE AGUA '!CE440</f>
        <v>0</v>
      </c>
      <c r="P1183" s="113">
        <f>'BITÁCORA CALIDAD DE AGUA '!CH440</f>
        <v>0</v>
      </c>
      <c r="Q1183" s="113">
        <f>'BITÁCORA CALIDAD DE AGUA '!CK440</f>
        <v>0</v>
      </c>
      <c r="R1183" s="113">
        <f>'BITÁCORA CALIDAD DE AGUA '!CN440</f>
        <v>0</v>
      </c>
      <c r="S1183" s="113">
        <f>'BITÁCORA CALIDAD DE AGUA '!CQ440</f>
        <v>0</v>
      </c>
      <c r="T1183" s="140"/>
      <c r="U1183" s="140"/>
      <c r="V1183" s="140"/>
      <c r="W1183" s="113">
        <f>INDEX('Tabla datos 1'!E1183:V1183,MATCH(DASHBOARD!$B$96,'Tabla datos 1'!$E$1:$V$1,0))</f>
        <v>0</v>
      </c>
      <c r="X1183" s="113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6" customFormat="1" ht="12.2" customHeight="1" x14ac:dyDescent="0.25">
      <c r="A1184" s="79">
        <v>1183</v>
      </c>
      <c r="B1184" s="118">
        <f t="shared" si="18"/>
        <v>46192</v>
      </c>
      <c r="C1184" s="112" t="s">
        <v>130</v>
      </c>
      <c r="D1184" s="119">
        <v>3</v>
      </c>
      <c r="E1184" s="122">
        <f>'BITÁCORA CALIDAD DE AGUA '!BA441</f>
        <v>0</v>
      </c>
      <c r="F1184" s="122">
        <f>'BITÁCORA CALIDAD DE AGUA '!BD441</f>
        <v>0</v>
      </c>
      <c r="G1184" s="122">
        <f>'BITÁCORA CALIDAD DE AGUA '!BG441</f>
        <v>0</v>
      </c>
      <c r="H1184" s="122">
        <f>'BITÁCORA CALIDAD DE AGUA '!BJ441</f>
        <v>0</v>
      </c>
      <c r="I1184" s="122">
        <f>'BITÁCORA CALIDAD DE AGUA '!BM441</f>
        <v>0</v>
      </c>
      <c r="J1184" s="122">
        <f>'BITÁCORA CALIDAD DE AGUA '!BP441</f>
        <v>0</v>
      </c>
      <c r="K1184" s="122">
        <f>'BITÁCORA CALIDAD DE AGUA '!BE1747</f>
        <v>0</v>
      </c>
      <c r="L1184" s="122">
        <f>'BITÁCORA CALIDAD DE AGUA '!BV441</f>
        <v>0</v>
      </c>
      <c r="M1184" s="122">
        <f>'BITÁCORA CALIDAD DE AGUA '!BY441</f>
        <v>0</v>
      </c>
      <c r="N1184" s="122">
        <f>'BITÁCORA CALIDAD DE AGUA '!CB441</f>
        <v>0</v>
      </c>
      <c r="O1184" s="122">
        <f>'BITÁCORA CALIDAD DE AGUA '!CE441</f>
        <v>0</v>
      </c>
      <c r="P1184" s="113">
        <f>'BITÁCORA CALIDAD DE AGUA '!CH441</f>
        <v>0</v>
      </c>
      <c r="Q1184" s="113">
        <f>'BITÁCORA CALIDAD DE AGUA '!CK441</f>
        <v>0</v>
      </c>
      <c r="R1184" s="113">
        <f>'BITÁCORA CALIDAD DE AGUA '!CN441</f>
        <v>0</v>
      </c>
      <c r="S1184" s="113">
        <f>'BITÁCORA CALIDAD DE AGUA '!CQ441</f>
        <v>0</v>
      </c>
      <c r="T1184" s="140"/>
      <c r="U1184" s="140"/>
      <c r="V1184" s="140"/>
      <c r="W1184" s="113">
        <f>INDEX('Tabla datos 1'!E1184:V1184,MATCH(DASHBOARD!$B$96,'Tabla datos 1'!$E$1:$V$1,0))</f>
        <v>0</v>
      </c>
      <c r="X1184" s="113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6" customFormat="1" ht="12.2" customHeight="1" x14ac:dyDescent="0.25">
      <c r="A1185" s="79">
        <v>1184</v>
      </c>
      <c r="B1185" s="118">
        <f t="shared" si="18"/>
        <v>46192</v>
      </c>
      <c r="C1185" s="112" t="s">
        <v>131</v>
      </c>
      <c r="D1185" s="119">
        <v>3</v>
      </c>
      <c r="E1185" s="122">
        <f>'BITÁCORA CALIDAD DE AGUA '!BA442</f>
        <v>0</v>
      </c>
      <c r="F1185" s="122">
        <f>'BITÁCORA CALIDAD DE AGUA '!BD442</f>
        <v>0</v>
      </c>
      <c r="G1185" s="122">
        <f>'BITÁCORA CALIDAD DE AGUA '!BG442</f>
        <v>0</v>
      </c>
      <c r="H1185" s="122">
        <f>'BITÁCORA CALIDAD DE AGUA '!BJ442</f>
        <v>0</v>
      </c>
      <c r="I1185" s="122">
        <f>'BITÁCORA CALIDAD DE AGUA '!BM442</f>
        <v>0</v>
      </c>
      <c r="J1185" s="122">
        <f>'BITÁCORA CALIDAD DE AGUA '!BP442</f>
        <v>0</v>
      </c>
      <c r="K1185" s="122">
        <f>'BITÁCORA CALIDAD DE AGUA '!BE1748</f>
        <v>0</v>
      </c>
      <c r="L1185" s="122">
        <f>'BITÁCORA CALIDAD DE AGUA '!BV442</f>
        <v>0</v>
      </c>
      <c r="M1185" s="122">
        <f>'BITÁCORA CALIDAD DE AGUA '!BY442</f>
        <v>0</v>
      </c>
      <c r="N1185" s="122">
        <f>'BITÁCORA CALIDAD DE AGUA '!CB442</f>
        <v>0</v>
      </c>
      <c r="O1185" s="122">
        <f>'BITÁCORA CALIDAD DE AGUA '!CE442</f>
        <v>0</v>
      </c>
      <c r="P1185" s="113">
        <f>'BITÁCORA CALIDAD DE AGUA '!CH442</f>
        <v>0</v>
      </c>
      <c r="Q1185" s="113">
        <f>'BITÁCORA CALIDAD DE AGUA '!CK442</f>
        <v>0</v>
      </c>
      <c r="R1185" s="113">
        <f>'BITÁCORA CALIDAD DE AGUA '!CN442</f>
        <v>0</v>
      </c>
      <c r="S1185" s="113">
        <f>'BITÁCORA CALIDAD DE AGUA '!CQ442</f>
        <v>0</v>
      </c>
      <c r="T1185" s="140"/>
      <c r="U1185" s="140"/>
      <c r="V1185" s="140"/>
      <c r="W1185" s="113">
        <f>INDEX('Tabla datos 1'!E1185:V1185,MATCH(DASHBOARD!$B$96,'Tabla datos 1'!$E$1:$V$1,0))</f>
        <v>0</v>
      </c>
      <c r="X1185" s="113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6" customFormat="1" ht="12.2" customHeight="1" x14ac:dyDescent="0.25">
      <c r="A1186" s="79">
        <v>1185</v>
      </c>
      <c r="B1186" s="118">
        <f t="shared" si="18"/>
        <v>46192</v>
      </c>
      <c r="C1186" s="112" t="s">
        <v>132</v>
      </c>
      <c r="D1186" s="119">
        <v>3</v>
      </c>
      <c r="E1186" s="122">
        <f>'BITÁCORA CALIDAD DE AGUA '!BA443</f>
        <v>0</v>
      </c>
      <c r="F1186" s="122">
        <f>'BITÁCORA CALIDAD DE AGUA '!BD443</f>
        <v>0</v>
      </c>
      <c r="G1186" s="122">
        <f>'BITÁCORA CALIDAD DE AGUA '!BG443</f>
        <v>0</v>
      </c>
      <c r="H1186" s="122">
        <f>'BITÁCORA CALIDAD DE AGUA '!BJ443</f>
        <v>0</v>
      </c>
      <c r="I1186" s="122">
        <f>'BITÁCORA CALIDAD DE AGUA '!BM443</f>
        <v>0</v>
      </c>
      <c r="J1186" s="122">
        <f>'BITÁCORA CALIDAD DE AGUA '!BP443</f>
        <v>0</v>
      </c>
      <c r="K1186" s="122">
        <f>'BITÁCORA CALIDAD DE AGUA '!BE1749</f>
        <v>0</v>
      </c>
      <c r="L1186" s="122">
        <f>'BITÁCORA CALIDAD DE AGUA '!BV443</f>
        <v>0</v>
      </c>
      <c r="M1186" s="122">
        <f>'BITÁCORA CALIDAD DE AGUA '!BY443</f>
        <v>0</v>
      </c>
      <c r="N1186" s="122">
        <f>'BITÁCORA CALIDAD DE AGUA '!CB443</f>
        <v>0</v>
      </c>
      <c r="O1186" s="122">
        <f>'BITÁCORA CALIDAD DE AGUA '!CE443</f>
        <v>0</v>
      </c>
      <c r="P1186" s="113">
        <f>'BITÁCORA CALIDAD DE AGUA '!CH443</f>
        <v>0</v>
      </c>
      <c r="Q1186" s="113">
        <f>'BITÁCORA CALIDAD DE AGUA '!CK443</f>
        <v>0</v>
      </c>
      <c r="R1186" s="113">
        <f>'BITÁCORA CALIDAD DE AGUA '!CN443</f>
        <v>0</v>
      </c>
      <c r="S1186" s="113">
        <f>'BITÁCORA CALIDAD DE AGUA '!CQ443</f>
        <v>0</v>
      </c>
      <c r="T1186" s="140"/>
      <c r="U1186" s="140"/>
      <c r="V1186" s="140"/>
      <c r="W1186" s="113">
        <f>INDEX('Tabla datos 1'!E1186:V1186,MATCH(DASHBOARD!$B$96,'Tabla datos 1'!$E$1:$V$1,0))</f>
        <v>0</v>
      </c>
      <c r="X1186" s="113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6" customFormat="1" ht="12.2" customHeight="1" x14ac:dyDescent="0.25">
      <c r="A1187" s="79">
        <v>1186</v>
      </c>
      <c r="B1187" s="118">
        <f t="shared" si="18"/>
        <v>46192</v>
      </c>
      <c r="C1187" s="112" t="s">
        <v>133</v>
      </c>
      <c r="D1187" s="119">
        <v>3</v>
      </c>
      <c r="E1187" s="122">
        <f>'BITÁCORA CALIDAD DE AGUA '!BA444</f>
        <v>0</v>
      </c>
      <c r="F1187" s="122">
        <f>'BITÁCORA CALIDAD DE AGUA '!BD444</f>
        <v>0</v>
      </c>
      <c r="G1187" s="122">
        <f>'BITÁCORA CALIDAD DE AGUA '!BG444</f>
        <v>0</v>
      </c>
      <c r="H1187" s="122">
        <f>'BITÁCORA CALIDAD DE AGUA '!BJ444</f>
        <v>0</v>
      </c>
      <c r="I1187" s="122">
        <f>'BITÁCORA CALIDAD DE AGUA '!BM444</f>
        <v>0</v>
      </c>
      <c r="J1187" s="122">
        <f>'BITÁCORA CALIDAD DE AGUA '!BP444</f>
        <v>0</v>
      </c>
      <c r="K1187" s="122">
        <f>'BITÁCORA CALIDAD DE AGUA '!BE1750</f>
        <v>0</v>
      </c>
      <c r="L1187" s="122">
        <f>'BITÁCORA CALIDAD DE AGUA '!BV444</f>
        <v>0</v>
      </c>
      <c r="M1187" s="122">
        <f>'BITÁCORA CALIDAD DE AGUA '!BY444</f>
        <v>0</v>
      </c>
      <c r="N1187" s="122">
        <f>'BITÁCORA CALIDAD DE AGUA '!CB444</f>
        <v>0</v>
      </c>
      <c r="O1187" s="122">
        <f>'BITÁCORA CALIDAD DE AGUA '!CE444</f>
        <v>0</v>
      </c>
      <c r="P1187" s="113">
        <f>'BITÁCORA CALIDAD DE AGUA '!CH444</f>
        <v>0</v>
      </c>
      <c r="Q1187" s="113">
        <f>'BITÁCORA CALIDAD DE AGUA '!CK444</f>
        <v>0</v>
      </c>
      <c r="R1187" s="113">
        <f>'BITÁCORA CALIDAD DE AGUA '!CN444</f>
        <v>0</v>
      </c>
      <c r="S1187" s="113">
        <f>'BITÁCORA CALIDAD DE AGUA '!CQ444</f>
        <v>0</v>
      </c>
      <c r="T1187" s="140"/>
      <c r="U1187" s="140"/>
      <c r="V1187" s="140"/>
      <c r="W1187" s="113">
        <f>INDEX('Tabla datos 1'!E1187:V1187,MATCH(DASHBOARD!$B$96,'Tabla datos 1'!$E$1:$V$1,0))</f>
        <v>0</v>
      </c>
      <c r="X1187" s="113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6" customFormat="1" ht="12.2" customHeight="1" x14ac:dyDescent="0.25">
      <c r="A1188" s="79">
        <v>1187</v>
      </c>
      <c r="B1188" s="118">
        <f t="shared" si="18"/>
        <v>46192</v>
      </c>
      <c r="C1188" s="112" t="s">
        <v>134</v>
      </c>
      <c r="D1188" s="119">
        <v>3</v>
      </c>
      <c r="E1188" s="122">
        <f>'BITÁCORA CALIDAD DE AGUA '!BA445</f>
        <v>0</v>
      </c>
      <c r="F1188" s="122">
        <f>'BITÁCORA CALIDAD DE AGUA '!BD445</f>
        <v>0</v>
      </c>
      <c r="G1188" s="122">
        <f>'BITÁCORA CALIDAD DE AGUA '!BG445</f>
        <v>0</v>
      </c>
      <c r="H1188" s="122">
        <f>'BITÁCORA CALIDAD DE AGUA '!BJ445</f>
        <v>0</v>
      </c>
      <c r="I1188" s="122">
        <f>'BITÁCORA CALIDAD DE AGUA '!BM445</f>
        <v>0</v>
      </c>
      <c r="J1188" s="122">
        <f>'BITÁCORA CALIDAD DE AGUA '!BP445</f>
        <v>0</v>
      </c>
      <c r="K1188" s="122">
        <f>'BITÁCORA CALIDAD DE AGUA '!BE1751</f>
        <v>0</v>
      </c>
      <c r="L1188" s="122">
        <f>'BITÁCORA CALIDAD DE AGUA '!BV445</f>
        <v>0</v>
      </c>
      <c r="M1188" s="122">
        <f>'BITÁCORA CALIDAD DE AGUA '!BY445</f>
        <v>0</v>
      </c>
      <c r="N1188" s="122">
        <f>'BITÁCORA CALIDAD DE AGUA '!CB445</f>
        <v>0</v>
      </c>
      <c r="O1188" s="122">
        <f>'BITÁCORA CALIDAD DE AGUA '!CE445</f>
        <v>0</v>
      </c>
      <c r="P1188" s="113">
        <f>'BITÁCORA CALIDAD DE AGUA '!CH445</f>
        <v>0</v>
      </c>
      <c r="Q1188" s="113">
        <f>'BITÁCORA CALIDAD DE AGUA '!CK445</f>
        <v>0</v>
      </c>
      <c r="R1188" s="113">
        <f>'BITÁCORA CALIDAD DE AGUA '!CN445</f>
        <v>0</v>
      </c>
      <c r="S1188" s="113">
        <f>'BITÁCORA CALIDAD DE AGUA '!CQ445</f>
        <v>0</v>
      </c>
      <c r="T1188" s="140"/>
      <c r="U1188" s="140"/>
      <c r="V1188" s="140"/>
      <c r="W1188" s="113">
        <f>INDEX('Tabla datos 1'!E1188:V1188,MATCH(DASHBOARD!$B$96,'Tabla datos 1'!$E$1:$V$1,0))</f>
        <v>0</v>
      </c>
      <c r="X1188" s="113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6" customFormat="1" ht="12.2" customHeight="1" x14ac:dyDescent="0.25">
      <c r="A1189" s="79">
        <v>1188</v>
      </c>
      <c r="B1189" s="118">
        <f t="shared" si="18"/>
        <v>46192</v>
      </c>
      <c r="C1189" s="112" t="s">
        <v>135</v>
      </c>
      <c r="D1189" s="119">
        <v>3</v>
      </c>
      <c r="E1189" s="122">
        <f>'BITÁCORA CALIDAD DE AGUA '!BA446</f>
        <v>0</v>
      </c>
      <c r="F1189" s="122">
        <f>'BITÁCORA CALIDAD DE AGUA '!BD446</f>
        <v>0</v>
      </c>
      <c r="G1189" s="122">
        <f>'BITÁCORA CALIDAD DE AGUA '!BG446</f>
        <v>0</v>
      </c>
      <c r="H1189" s="122">
        <f>'BITÁCORA CALIDAD DE AGUA '!BJ446</f>
        <v>0</v>
      </c>
      <c r="I1189" s="122">
        <f>'BITÁCORA CALIDAD DE AGUA '!BM446</f>
        <v>0</v>
      </c>
      <c r="J1189" s="122">
        <f>'BITÁCORA CALIDAD DE AGUA '!BP446</f>
        <v>0</v>
      </c>
      <c r="K1189" s="122">
        <f>'BITÁCORA CALIDAD DE AGUA '!BE1752</f>
        <v>0</v>
      </c>
      <c r="L1189" s="122">
        <f>'BITÁCORA CALIDAD DE AGUA '!BV446</f>
        <v>0</v>
      </c>
      <c r="M1189" s="122">
        <f>'BITÁCORA CALIDAD DE AGUA '!BY446</f>
        <v>0</v>
      </c>
      <c r="N1189" s="122">
        <f>'BITÁCORA CALIDAD DE AGUA '!CB446</f>
        <v>0</v>
      </c>
      <c r="O1189" s="122">
        <f>'BITÁCORA CALIDAD DE AGUA '!CE446</f>
        <v>0</v>
      </c>
      <c r="P1189" s="113">
        <f>'BITÁCORA CALIDAD DE AGUA '!CH446</f>
        <v>0</v>
      </c>
      <c r="Q1189" s="113">
        <f>'BITÁCORA CALIDAD DE AGUA '!CK446</f>
        <v>0</v>
      </c>
      <c r="R1189" s="113">
        <f>'BITÁCORA CALIDAD DE AGUA '!CN446</f>
        <v>0</v>
      </c>
      <c r="S1189" s="113">
        <f>'BITÁCORA CALIDAD DE AGUA '!CQ446</f>
        <v>0</v>
      </c>
      <c r="T1189" s="140"/>
      <c r="U1189" s="140"/>
      <c r="V1189" s="140"/>
      <c r="W1189" s="113">
        <f>INDEX('Tabla datos 1'!E1189:V1189,MATCH(DASHBOARD!$B$96,'Tabla datos 1'!$E$1:$V$1,0))</f>
        <v>0</v>
      </c>
      <c r="X1189" s="113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6" customFormat="1" ht="12.2" customHeight="1" x14ac:dyDescent="0.25">
      <c r="A1190" s="79">
        <v>1189</v>
      </c>
      <c r="B1190" s="118">
        <f t="shared" si="18"/>
        <v>46192</v>
      </c>
      <c r="C1190" s="112" t="s">
        <v>136</v>
      </c>
      <c r="D1190" s="119">
        <v>3</v>
      </c>
      <c r="E1190" s="122">
        <f>'BITÁCORA CALIDAD DE AGUA '!BA447</f>
        <v>0</v>
      </c>
      <c r="F1190" s="122">
        <f>'BITÁCORA CALIDAD DE AGUA '!BD447</f>
        <v>0</v>
      </c>
      <c r="G1190" s="122">
        <f>'BITÁCORA CALIDAD DE AGUA '!BG447</f>
        <v>0</v>
      </c>
      <c r="H1190" s="122">
        <f>'BITÁCORA CALIDAD DE AGUA '!BJ447</f>
        <v>0</v>
      </c>
      <c r="I1190" s="122">
        <f>'BITÁCORA CALIDAD DE AGUA '!BM447</f>
        <v>0</v>
      </c>
      <c r="J1190" s="122">
        <f>'BITÁCORA CALIDAD DE AGUA '!BP447</f>
        <v>0</v>
      </c>
      <c r="K1190" s="122">
        <f>'BITÁCORA CALIDAD DE AGUA '!BE1753</f>
        <v>0</v>
      </c>
      <c r="L1190" s="122">
        <f>'BITÁCORA CALIDAD DE AGUA '!BV447</f>
        <v>0</v>
      </c>
      <c r="M1190" s="122">
        <f>'BITÁCORA CALIDAD DE AGUA '!BY447</f>
        <v>0</v>
      </c>
      <c r="N1190" s="122">
        <f>'BITÁCORA CALIDAD DE AGUA '!CB447</f>
        <v>0</v>
      </c>
      <c r="O1190" s="122">
        <f>'BITÁCORA CALIDAD DE AGUA '!CE447</f>
        <v>0</v>
      </c>
      <c r="P1190" s="113">
        <f>'BITÁCORA CALIDAD DE AGUA '!CH447</f>
        <v>0</v>
      </c>
      <c r="Q1190" s="113">
        <f>'BITÁCORA CALIDAD DE AGUA '!CK447</f>
        <v>0</v>
      </c>
      <c r="R1190" s="113">
        <f>'BITÁCORA CALIDAD DE AGUA '!CN447</f>
        <v>0</v>
      </c>
      <c r="S1190" s="113">
        <f>'BITÁCORA CALIDAD DE AGUA '!CQ447</f>
        <v>0</v>
      </c>
      <c r="T1190" s="140"/>
      <c r="U1190" s="140"/>
      <c r="V1190" s="140"/>
      <c r="W1190" s="113">
        <f>INDEX('Tabla datos 1'!E1190:V1190,MATCH(DASHBOARD!$B$96,'Tabla datos 1'!$E$1:$V$1,0))</f>
        <v>0</v>
      </c>
      <c r="X1190" s="113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6" customFormat="1" ht="12.2" customHeight="1" x14ac:dyDescent="0.25">
      <c r="A1191" s="79">
        <v>1190</v>
      </c>
      <c r="B1191" s="118">
        <f t="shared" si="18"/>
        <v>46192</v>
      </c>
      <c r="C1191" s="112" t="s">
        <v>137</v>
      </c>
      <c r="D1191" s="119">
        <v>3</v>
      </c>
      <c r="E1191" s="122">
        <f>'BITÁCORA CALIDAD DE AGUA '!BA448</f>
        <v>0</v>
      </c>
      <c r="F1191" s="122">
        <f>'BITÁCORA CALIDAD DE AGUA '!BD448</f>
        <v>0</v>
      </c>
      <c r="G1191" s="122">
        <f>'BITÁCORA CALIDAD DE AGUA '!BG448</f>
        <v>0</v>
      </c>
      <c r="H1191" s="122">
        <f>'BITÁCORA CALIDAD DE AGUA '!BJ448</f>
        <v>0</v>
      </c>
      <c r="I1191" s="122">
        <f>'BITÁCORA CALIDAD DE AGUA '!BM448</f>
        <v>0</v>
      </c>
      <c r="J1191" s="122">
        <f>'BITÁCORA CALIDAD DE AGUA '!BP448</f>
        <v>0</v>
      </c>
      <c r="K1191" s="122">
        <f>'BITÁCORA CALIDAD DE AGUA '!BE1754</f>
        <v>0</v>
      </c>
      <c r="L1191" s="122">
        <f>'BITÁCORA CALIDAD DE AGUA '!BV448</f>
        <v>0</v>
      </c>
      <c r="M1191" s="122">
        <f>'BITÁCORA CALIDAD DE AGUA '!BY448</f>
        <v>0</v>
      </c>
      <c r="N1191" s="122">
        <f>'BITÁCORA CALIDAD DE AGUA '!CB448</f>
        <v>0</v>
      </c>
      <c r="O1191" s="122">
        <f>'BITÁCORA CALIDAD DE AGUA '!CE448</f>
        <v>0</v>
      </c>
      <c r="P1191" s="113">
        <f>'BITÁCORA CALIDAD DE AGUA '!CH448</f>
        <v>0</v>
      </c>
      <c r="Q1191" s="113">
        <f>'BITÁCORA CALIDAD DE AGUA '!CK448</f>
        <v>0</v>
      </c>
      <c r="R1191" s="113">
        <f>'BITÁCORA CALIDAD DE AGUA '!CN448</f>
        <v>0</v>
      </c>
      <c r="S1191" s="113">
        <f>'BITÁCORA CALIDAD DE AGUA '!CQ448</f>
        <v>0</v>
      </c>
      <c r="T1191" s="140"/>
      <c r="U1191" s="140"/>
      <c r="V1191" s="140"/>
      <c r="W1191" s="113">
        <f>INDEX('Tabla datos 1'!E1191:V1191,MATCH(DASHBOARD!$B$96,'Tabla datos 1'!$E$1:$V$1,0))</f>
        <v>0</v>
      </c>
      <c r="X1191" s="113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6" customFormat="1" ht="12.2" customHeight="1" x14ac:dyDescent="0.25">
      <c r="A1192" s="79">
        <v>1191</v>
      </c>
      <c r="B1192" s="118">
        <f t="shared" si="18"/>
        <v>46192</v>
      </c>
      <c r="C1192" s="112" t="s">
        <v>138</v>
      </c>
      <c r="D1192" s="119">
        <v>3</v>
      </c>
      <c r="E1192" s="122">
        <f>'BITÁCORA CALIDAD DE AGUA '!BA449</f>
        <v>0</v>
      </c>
      <c r="F1192" s="122">
        <f>'BITÁCORA CALIDAD DE AGUA '!BD449</f>
        <v>0</v>
      </c>
      <c r="G1192" s="122">
        <f>'BITÁCORA CALIDAD DE AGUA '!BG449</f>
        <v>0</v>
      </c>
      <c r="H1192" s="122">
        <f>'BITÁCORA CALIDAD DE AGUA '!BJ449</f>
        <v>0</v>
      </c>
      <c r="I1192" s="122">
        <f>'BITÁCORA CALIDAD DE AGUA '!BM449</f>
        <v>0</v>
      </c>
      <c r="J1192" s="122">
        <f>'BITÁCORA CALIDAD DE AGUA '!BP449</f>
        <v>0</v>
      </c>
      <c r="K1192" s="122">
        <f>'BITÁCORA CALIDAD DE AGUA '!BE1755</f>
        <v>0</v>
      </c>
      <c r="L1192" s="122">
        <f>'BITÁCORA CALIDAD DE AGUA '!BV449</f>
        <v>0</v>
      </c>
      <c r="M1192" s="122">
        <f>'BITÁCORA CALIDAD DE AGUA '!BY449</f>
        <v>0</v>
      </c>
      <c r="N1192" s="122">
        <f>'BITÁCORA CALIDAD DE AGUA '!CB449</f>
        <v>0</v>
      </c>
      <c r="O1192" s="122">
        <f>'BITÁCORA CALIDAD DE AGUA '!CE449</f>
        <v>0</v>
      </c>
      <c r="P1192" s="113">
        <f>'BITÁCORA CALIDAD DE AGUA '!CH449</f>
        <v>0</v>
      </c>
      <c r="Q1192" s="113">
        <f>'BITÁCORA CALIDAD DE AGUA '!CK449</f>
        <v>0</v>
      </c>
      <c r="R1192" s="113">
        <f>'BITÁCORA CALIDAD DE AGUA '!CN449</f>
        <v>0</v>
      </c>
      <c r="S1192" s="113">
        <f>'BITÁCORA CALIDAD DE AGUA '!CQ449</f>
        <v>0</v>
      </c>
      <c r="T1192" s="140"/>
      <c r="U1192" s="140"/>
      <c r="V1192" s="140"/>
      <c r="W1192" s="113">
        <f>INDEX('Tabla datos 1'!E1192:V1192,MATCH(DASHBOARD!$B$96,'Tabla datos 1'!$E$1:$V$1,0))</f>
        <v>0</v>
      </c>
      <c r="X1192" s="113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6" customFormat="1" ht="12.2" customHeight="1" x14ac:dyDescent="0.25">
      <c r="A1193" s="79">
        <v>1192</v>
      </c>
      <c r="B1193" s="118">
        <f t="shared" si="18"/>
        <v>46192</v>
      </c>
      <c r="C1193" s="112" t="s">
        <v>139</v>
      </c>
      <c r="D1193" s="119">
        <v>3</v>
      </c>
      <c r="E1193" s="122">
        <f>'BITÁCORA CALIDAD DE AGUA '!BA450</f>
        <v>0</v>
      </c>
      <c r="F1193" s="122">
        <f>'BITÁCORA CALIDAD DE AGUA '!BD450</f>
        <v>0</v>
      </c>
      <c r="G1193" s="122">
        <f>'BITÁCORA CALIDAD DE AGUA '!BG450</f>
        <v>0</v>
      </c>
      <c r="H1193" s="122">
        <f>'BITÁCORA CALIDAD DE AGUA '!BJ450</f>
        <v>0</v>
      </c>
      <c r="I1193" s="122">
        <f>'BITÁCORA CALIDAD DE AGUA '!BM450</f>
        <v>0</v>
      </c>
      <c r="J1193" s="122">
        <f>'BITÁCORA CALIDAD DE AGUA '!BP450</f>
        <v>0</v>
      </c>
      <c r="K1193" s="122">
        <f>'BITÁCORA CALIDAD DE AGUA '!BE1756</f>
        <v>0</v>
      </c>
      <c r="L1193" s="122">
        <f>'BITÁCORA CALIDAD DE AGUA '!BV450</f>
        <v>0</v>
      </c>
      <c r="M1193" s="122">
        <f>'BITÁCORA CALIDAD DE AGUA '!BY450</f>
        <v>0</v>
      </c>
      <c r="N1193" s="122">
        <f>'BITÁCORA CALIDAD DE AGUA '!CB450</f>
        <v>0</v>
      </c>
      <c r="O1193" s="122">
        <f>'BITÁCORA CALIDAD DE AGUA '!CE450</f>
        <v>0</v>
      </c>
      <c r="P1193" s="113">
        <f>'BITÁCORA CALIDAD DE AGUA '!CH450</f>
        <v>0</v>
      </c>
      <c r="Q1193" s="113">
        <f>'BITÁCORA CALIDAD DE AGUA '!CK450</f>
        <v>0</v>
      </c>
      <c r="R1193" s="113">
        <f>'BITÁCORA CALIDAD DE AGUA '!CN450</f>
        <v>0</v>
      </c>
      <c r="S1193" s="113">
        <f>'BITÁCORA CALIDAD DE AGUA '!CQ450</f>
        <v>0</v>
      </c>
      <c r="T1193" s="140"/>
      <c r="U1193" s="140"/>
      <c r="V1193" s="140"/>
      <c r="W1193" s="113">
        <f>INDEX('Tabla datos 1'!E1193:V1193,MATCH(DASHBOARD!$B$96,'Tabla datos 1'!$E$1:$V$1,0))</f>
        <v>0</v>
      </c>
      <c r="X1193" s="113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6" customFormat="1" x14ac:dyDescent="0.25">
      <c r="A1194" s="79">
        <v>1193</v>
      </c>
      <c r="B1194" s="118">
        <f t="shared" si="18"/>
        <v>46192</v>
      </c>
      <c r="C1194" s="112" t="s">
        <v>140</v>
      </c>
      <c r="D1194" s="119">
        <v>3</v>
      </c>
      <c r="E1194" s="122">
        <f>'BITÁCORA CALIDAD DE AGUA '!BA451</f>
        <v>0</v>
      </c>
      <c r="F1194" s="122">
        <f>'BITÁCORA CALIDAD DE AGUA '!BD451</f>
        <v>0</v>
      </c>
      <c r="G1194" s="122">
        <f>'BITÁCORA CALIDAD DE AGUA '!BG451</f>
        <v>0</v>
      </c>
      <c r="H1194" s="122">
        <f>'BITÁCORA CALIDAD DE AGUA '!BJ451</f>
        <v>0</v>
      </c>
      <c r="I1194" s="122">
        <f>'BITÁCORA CALIDAD DE AGUA '!BM451</f>
        <v>0</v>
      </c>
      <c r="J1194" s="122">
        <f>'BITÁCORA CALIDAD DE AGUA '!BP451</f>
        <v>0</v>
      </c>
      <c r="K1194" s="122">
        <f>'BITÁCORA CALIDAD DE AGUA '!BE1757</f>
        <v>0</v>
      </c>
      <c r="L1194" s="122">
        <f>'BITÁCORA CALIDAD DE AGUA '!BV451</f>
        <v>0</v>
      </c>
      <c r="M1194" s="122">
        <f>'BITÁCORA CALIDAD DE AGUA '!BY451</f>
        <v>0</v>
      </c>
      <c r="N1194" s="122">
        <f>'BITÁCORA CALIDAD DE AGUA '!CB451</f>
        <v>0</v>
      </c>
      <c r="O1194" s="122">
        <f>'BITÁCORA CALIDAD DE AGUA '!CE451</f>
        <v>0</v>
      </c>
      <c r="P1194" s="113">
        <f>'BITÁCORA CALIDAD DE AGUA '!CH451</f>
        <v>0</v>
      </c>
      <c r="Q1194" s="113">
        <f>'BITÁCORA CALIDAD DE AGUA '!CK451</f>
        <v>0</v>
      </c>
      <c r="R1194" s="113">
        <f>'BITÁCORA CALIDAD DE AGUA '!CN451</f>
        <v>0</v>
      </c>
      <c r="S1194" s="113">
        <f>'BITÁCORA CALIDAD DE AGUA '!CQ451</f>
        <v>0</v>
      </c>
      <c r="T1194" s="140"/>
      <c r="U1194" s="140"/>
      <c r="V1194" s="140"/>
      <c r="W1194" s="113">
        <f>INDEX('Tabla datos 1'!E1194:V1194,MATCH(DASHBOARD!$B$96,'Tabla datos 1'!$E$1:$V$1,0))</f>
        <v>0</v>
      </c>
      <c r="X1194" s="113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6" customFormat="1" x14ac:dyDescent="0.25">
      <c r="A1195" s="79">
        <v>1194</v>
      </c>
      <c r="B1195" s="118">
        <f t="shared" si="18"/>
        <v>46192</v>
      </c>
      <c r="C1195" s="112" t="s">
        <v>141</v>
      </c>
      <c r="D1195" s="119">
        <v>3</v>
      </c>
      <c r="E1195" s="122">
        <f>'BITÁCORA CALIDAD DE AGUA '!BA452</f>
        <v>0</v>
      </c>
      <c r="F1195" s="122">
        <f>'BITÁCORA CALIDAD DE AGUA '!BD452</f>
        <v>0</v>
      </c>
      <c r="G1195" s="122">
        <f>'BITÁCORA CALIDAD DE AGUA '!BG452</f>
        <v>0</v>
      </c>
      <c r="H1195" s="122">
        <f>'BITÁCORA CALIDAD DE AGUA '!BJ452</f>
        <v>0</v>
      </c>
      <c r="I1195" s="122">
        <f>'BITÁCORA CALIDAD DE AGUA '!BM452</f>
        <v>0</v>
      </c>
      <c r="J1195" s="122">
        <f>'BITÁCORA CALIDAD DE AGUA '!BP452</f>
        <v>0</v>
      </c>
      <c r="K1195" s="122">
        <f>'BITÁCORA CALIDAD DE AGUA '!BE1758</f>
        <v>0</v>
      </c>
      <c r="L1195" s="122">
        <f>'BITÁCORA CALIDAD DE AGUA '!BV452</f>
        <v>0</v>
      </c>
      <c r="M1195" s="122">
        <f>'BITÁCORA CALIDAD DE AGUA '!BY452</f>
        <v>0</v>
      </c>
      <c r="N1195" s="122">
        <f>'BITÁCORA CALIDAD DE AGUA '!CB452</f>
        <v>0</v>
      </c>
      <c r="O1195" s="122">
        <f>'BITÁCORA CALIDAD DE AGUA '!CE452</f>
        <v>0</v>
      </c>
      <c r="P1195" s="113">
        <f>'BITÁCORA CALIDAD DE AGUA '!CH452</f>
        <v>0</v>
      </c>
      <c r="Q1195" s="113">
        <f>'BITÁCORA CALIDAD DE AGUA '!CK452</f>
        <v>0</v>
      </c>
      <c r="R1195" s="113">
        <f>'BITÁCORA CALIDAD DE AGUA '!CN452</f>
        <v>0</v>
      </c>
      <c r="S1195" s="113">
        <f>'BITÁCORA CALIDAD DE AGUA '!CQ452</f>
        <v>0</v>
      </c>
      <c r="T1195" s="140"/>
      <c r="U1195" s="140"/>
      <c r="V1195" s="140"/>
      <c r="W1195" s="113">
        <f>INDEX('Tabla datos 1'!E1195:V1195,MATCH(DASHBOARD!$B$96,'Tabla datos 1'!$E$1:$V$1,0))</f>
        <v>0</v>
      </c>
      <c r="X1195" s="113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6" customFormat="1" x14ac:dyDescent="0.25">
      <c r="A1196" s="79">
        <v>1195</v>
      </c>
      <c r="B1196" s="118">
        <f t="shared" si="18"/>
        <v>46192</v>
      </c>
      <c r="C1196" s="112" t="s">
        <v>142</v>
      </c>
      <c r="D1196" s="119">
        <v>3</v>
      </c>
      <c r="E1196" s="122">
        <f>'BITÁCORA CALIDAD DE AGUA '!BA453</f>
        <v>0</v>
      </c>
      <c r="F1196" s="122">
        <f>'BITÁCORA CALIDAD DE AGUA '!BD453</f>
        <v>0</v>
      </c>
      <c r="G1196" s="122">
        <f>'BITÁCORA CALIDAD DE AGUA '!BG453</f>
        <v>0</v>
      </c>
      <c r="H1196" s="122">
        <f>'BITÁCORA CALIDAD DE AGUA '!BJ453</f>
        <v>0</v>
      </c>
      <c r="I1196" s="122">
        <f>'BITÁCORA CALIDAD DE AGUA '!BM453</f>
        <v>0</v>
      </c>
      <c r="J1196" s="122">
        <f>'BITÁCORA CALIDAD DE AGUA '!BP453</f>
        <v>0</v>
      </c>
      <c r="K1196" s="122">
        <f>'BITÁCORA CALIDAD DE AGUA '!BE1759</f>
        <v>0</v>
      </c>
      <c r="L1196" s="122">
        <f>'BITÁCORA CALIDAD DE AGUA '!BV453</f>
        <v>0</v>
      </c>
      <c r="M1196" s="122">
        <f>'BITÁCORA CALIDAD DE AGUA '!BY453</f>
        <v>0</v>
      </c>
      <c r="N1196" s="122">
        <f>'BITÁCORA CALIDAD DE AGUA '!CB453</f>
        <v>0</v>
      </c>
      <c r="O1196" s="122">
        <f>'BITÁCORA CALIDAD DE AGUA '!CE453</f>
        <v>0</v>
      </c>
      <c r="P1196" s="113">
        <f>'BITÁCORA CALIDAD DE AGUA '!CH453</f>
        <v>0</v>
      </c>
      <c r="Q1196" s="113">
        <f>'BITÁCORA CALIDAD DE AGUA '!CK453</f>
        <v>0</v>
      </c>
      <c r="R1196" s="113">
        <f>'BITÁCORA CALIDAD DE AGUA '!CN453</f>
        <v>0</v>
      </c>
      <c r="S1196" s="113">
        <f>'BITÁCORA CALIDAD DE AGUA '!CQ453</f>
        <v>0</v>
      </c>
      <c r="T1196" s="140"/>
      <c r="U1196" s="140"/>
      <c r="V1196" s="140"/>
      <c r="W1196" s="113">
        <f>INDEX('Tabla datos 1'!E1196:V1196,MATCH(DASHBOARD!$B$96,'Tabla datos 1'!$E$1:$V$1,0))</f>
        <v>0</v>
      </c>
      <c r="X1196" s="113">
        <f>INDEX('Tabla datos 1'!E1196:V1196,MATCH(DASHBOARD!$B$275,'Tabla datos 1'!$E$1:$V$1,0))</f>
        <v>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6" customFormat="1" x14ac:dyDescent="0.25">
      <c r="A1197" s="79">
        <v>1196</v>
      </c>
      <c r="B1197" s="118">
        <f t="shared" si="18"/>
        <v>46192</v>
      </c>
      <c r="C1197" s="112" t="s">
        <v>143</v>
      </c>
      <c r="D1197" s="119">
        <v>3</v>
      </c>
      <c r="E1197" s="122">
        <f>'BITÁCORA CALIDAD DE AGUA '!BA454</f>
        <v>0</v>
      </c>
      <c r="F1197" s="122">
        <f>'BITÁCORA CALIDAD DE AGUA '!BD454</f>
        <v>0</v>
      </c>
      <c r="G1197" s="122">
        <f>'BITÁCORA CALIDAD DE AGUA '!BG454</f>
        <v>0</v>
      </c>
      <c r="H1197" s="122">
        <f>'BITÁCORA CALIDAD DE AGUA '!BJ454</f>
        <v>0</v>
      </c>
      <c r="I1197" s="122">
        <f>'BITÁCORA CALIDAD DE AGUA '!BM454</f>
        <v>0</v>
      </c>
      <c r="J1197" s="122">
        <f>'BITÁCORA CALIDAD DE AGUA '!BP454</f>
        <v>0</v>
      </c>
      <c r="K1197" s="122">
        <f>'BITÁCORA CALIDAD DE AGUA '!BE1760</f>
        <v>0</v>
      </c>
      <c r="L1197" s="122">
        <f>'BITÁCORA CALIDAD DE AGUA '!BV454</f>
        <v>0</v>
      </c>
      <c r="M1197" s="122">
        <f>'BITÁCORA CALIDAD DE AGUA '!BY454</f>
        <v>0</v>
      </c>
      <c r="N1197" s="122">
        <f>'BITÁCORA CALIDAD DE AGUA '!CB454</f>
        <v>0</v>
      </c>
      <c r="O1197" s="122">
        <f>'BITÁCORA CALIDAD DE AGUA '!CE454</f>
        <v>0</v>
      </c>
      <c r="P1197" s="113">
        <f>'BITÁCORA CALIDAD DE AGUA '!CH454</f>
        <v>0</v>
      </c>
      <c r="Q1197" s="113">
        <f>'BITÁCORA CALIDAD DE AGUA '!CK454</f>
        <v>0</v>
      </c>
      <c r="R1197" s="113">
        <f>'BITÁCORA CALIDAD DE AGUA '!CN454</f>
        <v>0</v>
      </c>
      <c r="S1197" s="113">
        <f>'BITÁCORA CALIDAD DE AGUA '!CQ454</f>
        <v>0</v>
      </c>
      <c r="T1197" s="140"/>
      <c r="U1197" s="140"/>
      <c r="V1197" s="140"/>
      <c r="W1197" s="113">
        <f>INDEX('Tabla datos 1'!E1197:V1197,MATCH(DASHBOARD!$B$96,'Tabla datos 1'!$E$1:$V$1,0))</f>
        <v>0</v>
      </c>
      <c r="X1197" s="113">
        <f>INDEX('Tabla datos 1'!E1197:V1197,MATCH(DASHBOARD!$B$275,'Tabla datos 1'!$E$1:$V$1,0))</f>
        <v>0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5" customFormat="1" ht="15.75" thickBot="1" x14ac:dyDescent="0.3">
      <c r="A1198" s="79">
        <v>1197</v>
      </c>
      <c r="B1198" s="118">
        <f t="shared" si="18"/>
        <v>46192</v>
      </c>
      <c r="C1198" s="123" t="s">
        <v>144</v>
      </c>
      <c r="D1198" s="124">
        <v>3</v>
      </c>
      <c r="E1198" s="126">
        <f>'BITÁCORA CALIDAD DE AGUA '!BA455</f>
        <v>0</v>
      </c>
      <c r="F1198" s="126">
        <f>'BITÁCORA CALIDAD DE AGUA '!BD455</f>
        <v>0</v>
      </c>
      <c r="G1198" s="126">
        <f>'BITÁCORA CALIDAD DE AGUA '!BG455</f>
        <v>0</v>
      </c>
      <c r="H1198" s="126">
        <f>'BITÁCORA CALIDAD DE AGUA '!BJ455</f>
        <v>0</v>
      </c>
      <c r="I1198" s="126">
        <f>'BITÁCORA CALIDAD DE AGUA '!BM455</f>
        <v>0</v>
      </c>
      <c r="J1198" s="126">
        <f>'BITÁCORA CALIDAD DE AGUA '!BP455</f>
        <v>0</v>
      </c>
      <c r="K1198" s="126">
        <f>'BITÁCORA CALIDAD DE AGUA '!BE1761</f>
        <v>0</v>
      </c>
      <c r="L1198" s="126">
        <f>'BITÁCORA CALIDAD DE AGUA '!BV455</f>
        <v>0</v>
      </c>
      <c r="M1198" s="126">
        <f>'BITÁCORA CALIDAD DE AGUA '!BY455</f>
        <v>0</v>
      </c>
      <c r="N1198" s="126">
        <f>'BITÁCORA CALIDAD DE AGUA '!CB455</f>
        <v>0</v>
      </c>
      <c r="O1198" s="126">
        <f>'BITÁCORA CALIDAD DE AGUA '!CE455</f>
        <v>0</v>
      </c>
      <c r="P1198" s="114">
        <f>'BITÁCORA CALIDAD DE AGUA '!CH455</f>
        <v>0</v>
      </c>
      <c r="Q1198" s="114">
        <f>'BITÁCORA CALIDAD DE AGUA '!CK455</f>
        <v>0</v>
      </c>
      <c r="R1198" s="114">
        <f>'BITÁCORA CALIDAD DE AGUA '!CN455</f>
        <v>0</v>
      </c>
      <c r="S1198" s="114">
        <f>'BITÁCORA CALIDAD DE AGUA '!CQ455</f>
        <v>0</v>
      </c>
      <c r="T1198" s="141"/>
      <c r="U1198" s="141"/>
      <c r="V1198" s="141"/>
      <c r="W1198" s="114">
        <f>INDEX('Tabla datos 1'!E1198:V1198,MATCH(DASHBOARD!$B$96,'Tabla datos 1'!$E$1:$V$1,0))</f>
        <v>0</v>
      </c>
      <c r="X1198" s="114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79" customFormat="1" ht="12.2" customHeight="1" x14ac:dyDescent="0.25">
      <c r="A1199" s="79">
        <v>1198</v>
      </c>
      <c r="B1199" s="75">
        <f>+B1198+1</f>
        <v>46193</v>
      </c>
      <c r="C1199" s="76" t="s">
        <v>125</v>
      </c>
      <c r="D1199" s="77">
        <v>1</v>
      </c>
      <c r="E1199" s="78">
        <f>'BITÁCORA CALIDAD DE AGUA '!AY459</f>
        <v>0</v>
      </c>
      <c r="F1199" s="78">
        <f>'BITÁCORA CALIDAD DE AGUA '!BB459</f>
        <v>0</v>
      </c>
      <c r="G1199" s="78">
        <f>'BITÁCORA CALIDAD DE AGUA '!BE459</f>
        <v>0</v>
      </c>
      <c r="H1199" s="78">
        <f>'BITÁCORA CALIDAD DE AGUA '!BH459</f>
        <v>0</v>
      </c>
      <c r="I1199" s="78">
        <f>'BITÁCORA CALIDAD DE AGUA '!BK459</f>
        <v>0</v>
      </c>
      <c r="J1199" s="78">
        <f>'BITÁCORA CALIDAD DE AGUA '!BN459</f>
        <v>0</v>
      </c>
      <c r="K1199" s="78">
        <f>'BITÁCORA CALIDAD DE AGUA '!BQ459</f>
        <v>0</v>
      </c>
      <c r="L1199" s="78">
        <f>'BITÁCORA CALIDAD DE AGUA '!BT459</f>
        <v>0</v>
      </c>
      <c r="M1199" s="78">
        <f>'BITÁCORA CALIDAD DE AGUA '!BW459</f>
        <v>0</v>
      </c>
      <c r="N1199" s="78">
        <f>'BITÁCORA CALIDAD DE AGUA '!BZ459</f>
        <v>0</v>
      </c>
      <c r="O1199" s="78">
        <f>'BITÁCORA CALIDAD DE AGUA '!CC459</f>
        <v>0</v>
      </c>
      <c r="P1199" s="76">
        <f>'BITÁCORA CALIDAD DE AGUA '!CF459</f>
        <v>0</v>
      </c>
      <c r="Q1199" s="76">
        <f>'BITÁCORA CALIDAD DE AGUA '!CI459</f>
        <v>0</v>
      </c>
      <c r="R1199" s="76">
        <f>'BITÁCORA CALIDAD DE AGUA '!CL459</f>
        <v>0</v>
      </c>
      <c r="S1199" s="76">
        <f>'BITÁCORA CALIDAD DE AGUA '!CO459</f>
        <v>0</v>
      </c>
      <c r="T1199" s="127"/>
      <c r="U1199" s="127"/>
      <c r="V1199" s="127"/>
      <c r="W1199" s="76">
        <f>INDEX('Tabla datos 1'!E1199:V1199,MATCH(DASHBOARD!$B$96,'Tabla datos 1'!$E$1:$V$1,0))</f>
        <v>0</v>
      </c>
      <c r="X1199" s="76">
        <f>INDEX('Tabla datos 1'!E1199:V1199,MATCH(DASHBOARD!$B$275,'Tabla datos 1'!$E$1:$V$1,0))</f>
        <v>0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79" customFormat="1" ht="12.2" customHeight="1" x14ac:dyDescent="0.25">
      <c r="A1200" s="79">
        <v>1199</v>
      </c>
      <c r="B1200" s="80">
        <f>+B1199</f>
        <v>46193</v>
      </c>
      <c r="C1200" s="81" t="s">
        <v>8</v>
      </c>
      <c r="D1200" s="82">
        <v>1</v>
      </c>
      <c r="E1200" s="83">
        <f>'BITÁCORA CALIDAD DE AGUA '!AY460</f>
        <v>0</v>
      </c>
      <c r="F1200" s="83">
        <f>'BITÁCORA CALIDAD DE AGUA '!BB460</f>
        <v>0</v>
      </c>
      <c r="G1200" s="83">
        <f>'BITÁCORA CALIDAD DE AGUA '!BE460</f>
        <v>0</v>
      </c>
      <c r="H1200" s="83">
        <f>'BITÁCORA CALIDAD DE AGUA '!BH460</f>
        <v>0</v>
      </c>
      <c r="I1200" s="83">
        <f>'BITÁCORA CALIDAD DE AGUA '!BK460</f>
        <v>0</v>
      </c>
      <c r="J1200" s="83">
        <f>'BITÁCORA CALIDAD DE AGUA '!BN460</f>
        <v>0</v>
      </c>
      <c r="K1200" s="83">
        <f>'BITÁCORA CALIDAD DE AGUA '!BQ460</f>
        <v>0</v>
      </c>
      <c r="L1200" s="83">
        <f>'BITÁCORA CALIDAD DE AGUA '!BT460</f>
        <v>0</v>
      </c>
      <c r="M1200" s="83">
        <f>'BITÁCORA CALIDAD DE AGUA '!BW460</f>
        <v>0</v>
      </c>
      <c r="N1200" s="83">
        <f>'BITÁCORA CALIDAD DE AGUA '!BZ460</f>
        <v>0</v>
      </c>
      <c r="O1200" s="83">
        <f>'BITÁCORA CALIDAD DE AGUA '!CC460</f>
        <v>0</v>
      </c>
      <c r="P1200" s="84">
        <f>'BITÁCORA CALIDAD DE AGUA '!CF460</f>
        <v>0</v>
      </c>
      <c r="Q1200" s="84">
        <f>'BITÁCORA CALIDAD DE AGUA '!CI460</f>
        <v>0</v>
      </c>
      <c r="R1200" s="84">
        <f>'BITÁCORA CALIDAD DE AGUA '!CL460</f>
        <v>0</v>
      </c>
      <c r="S1200" s="84">
        <f>'BITÁCORA CALIDAD DE AGUA '!CO460</f>
        <v>0</v>
      </c>
      <c r="T1200" s="128"/>
      <c r="U1200" s="128"/>
      <c r="V1200" s="128"/>
      <c r="W1200" s="84">
        <f>INDEX('Tabla datos 1'!E1200:V1200,MATCH(DASHBOARD!$B$96,'Tabla datos 1'!$E$1:$V$1,0))</f>
        <v>0</v>
      </c>
      <c r="X1200" s="84">
        <f>INDEX('Tabla datos 1'!E1200:V1200,MATCH(DASHBOARD!$B$275,'Tabla datos 1'!$E$1:$V$1,0))</f>
        <v>0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79" customFormat="1" ht="12.2" customHeight="1" x14ac:dyDescent="0.25">
      <c r="A1201" s="79">
        <v>1200</v>
      </c>
      <c r="B1201" s="80">
        <f t="shared" ref="B1201:B1261" si="19">+B1200</f>
        <v>46193</v>
      </c>
      <c r="C1201" s="85" t="s">
        <v>126</v>
      </c>
      <c r="D1201" s="82">
        <v>1</v>
      </c>
      <c r="E1201" s="86">
        <f>'BITÁCORA CALIDAD DE AGUA '!AY461</f>
        <v>0</v>
      </c>
      <c r="F1201" s="86">
        <f>'BITÁCORA CALIDAD DE AGUA '!BB461</f>
        <v>0</v>
      </c>
      <c r="G1201" s="86">
        <f>'BITÁCORA CALIDAD DE AGUA '!BE461</f>
        <v>0</v>
      </c>
      <c r="H1201" s="86">
        <f>'BITÁCORA CALIDAD DE AGUA '!BH461</f>
        <v>0</v>
      </c>
      <c r="I1201" s="86">
        <f>'BITÁCORA CALIDAD DE AGUA '!BK461</f>
        <v>0</v>
      </c>
      <c r="J1201" s="86">
        <f>'BITÁCORA CALIDAD DE AGUA '!BN461</f>
        <v>0</v>
      </c>
      <c r="K1201" s="86">
        <f>'BITÁCORA CALIDAD DE AGUA '!BQ461</f>
        <v>0</v>
      </c>
      <c r="L1201" s="86">
        <f>'BITÁCORA CALIDAD DE AGUA '!BT461</f>
        <v>0</v>
      </c>
      <c r="M1201" s="86">
        <f>'BITÁCORA CALIDAD DE AGUA '!BW461</f>
        <v>0</v>
      </c>
      <c r="N1201" s="86">
        <f>'BITÁCORA CALIDAD DE AGUA '!BZ461</f>
        <v>0</v>
      </c>
      <c r="O1201" s="86">
        <f>'BITÁCORA CALIDAD DE AGUA '!CC461</f>
        <v>0</v>
      </c>
      <c r="P1201" s="85">
        <f>'BITÁCORA CALIDAD DE AGUA '!CF461</f>
        <v>0</v>
      </c>
      <c r="Q1201" s="85">
        <f>'BITÁCORA CALIDAD DE AGUA '!CI461</f>
        <v>0</v>
      </c>
      <c r="R1201" s="85">
        <f>'BITÁCORA CALIDAD DE AGUA '!CL461</f>
        <v>0</v>
      </c>
      <c r="S1201" s="85">
        <f>'BITÁCORA CALIDAD DE AGUA '!CO461</f>
        <v>0</v>
      </c>
      <c r="T1201" s="129"/>
      <c r="U1201" s="129"/>
      <c r="V1201" s="129"/>
      <c r="W1201" s="85">
        <f>INDEX('Tabla datos 1'!E1201:V1201,MATCH(DASHBOARD!$B$96,'Tabla datos 1'!$E$1:$V$1,0))</f>
        <v>0</v>
      </c>
      <c r="X1201" s="85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79" customFormat="1" ht="12.2" customHeight="1" x14ac:dyDescent="0.25">
      <c r="A1202" s="79">
        <v>1201</v>
      </c>
      <c r="B1202" s="80">
        <f t="shared" si="19"/>
        <v>46193</v>
      </c>
      <c r="C1202" s="85" t="s">
        <v>127</v>
      </c>
      <c r="D1202" s="82">
        <v>1</v>
      </c>
      <c r="E1202" s="87">
        <f>'BITÁCORA CALIDAD DE AGUA '!AY462</f>
        <v>0</v>
      </c>
      <c r="F1202" s="87">
        <f>'BITÁCORA CALIDAD DE AGUA '!BB462</f>
        <v>0</v>
      </c>
      <c r="G1202" s="87">
        <f>'BITÁCORA CALIDAD DE AGUA '!BE462</f>
        <v>0</v>
      </c>
      <c r="H1202" s="87">
        <f>'BITÁCORA CALIDAD DE AGUA '!BH462</f>
        <v>0</v>
      </c>
      <c r="I1202" s="87">
        <f>'BITÁCORA CALIDAD DE AGUA '!BK462</f>
        <v>0</v>
      </c>
      <c r="J1202" s="87">
        <f>'BITÁCORA CALIDAD DE AGUA '!BN462</f>
        <v>0</v>
      </c>
      <c r="K1202" s="87">
        <f>'BITÁCORA CALIDAD DE AGUA '!BQ462</f>
        <v>0</v>
      </c>
      <c r="L1202" s="87">
        <f>'BITÁCORA CALIDAD DE AGUA '!BT462</f>
        <v>0</v>
      </c>
      <c r="M1202" s="87">
        <f>'BITÁCORA CALIDAD DE AGUA '!BW462</f>
        <v>0</v>
      </c>
      <c r="N1202" s="87">
        <f>'BITÁCORA CALIDAD DE AGUA '!BZ462</f>
        <v>0</v>
      </c>
      <c r="O1202" s="87">
        <f>'BITÁCORA CALIDAD DE AGUA '!CC462</f>
        <v>0</v>
      </c>
      <c r="P1202" s="81">
        <f>'BITÁCORA CALIDAD DE AGUA '!CF462</f>
        <v>0</v>
      </c>
      <c r="Q1202" s="81">
        <f>'BITÁCORA CALIDAD DE AGUA '!CI462</f>
        <v>0</v>
      </c>
      <c r="R1202" s="81">
        <f>'BITÁCORA CALIDAD DE AGUA '!CL462</f>
        <v>0</v>
      </c>
      <c r="S1202" s="81">
        <f>'BITÁCORA CALIDAD DE AGUA '!CO462</f>
        <v>0</v>
      </c>
      <c r="T1202" s="130"/>
      <c r="U1202" s="130"/>
      <c r="V1202" s="130"/>
      <c r="W1202" s="81">
        <f>INDEX('Tabla datos 1'!E1202:V1202,MATCH(DASHBOARD!$B$96,'Tabla datos 1'!$E$1:$V$1,0))</f>
        <v>0</v>
      </c>
      <c r="X1202" s="81">
        <f>INDEX('Tabla datos 1'!E1202:V1202,MATCH(DASHBOARD!$B$275,'Tabla datos 1'!$E$1:$V$1,0))</f>
        <v>0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79" customFormat="1" ht="12.2" customHeight="1" x14ac:dyDescent="0.25">
      <c r="A1203" s="79">
        <v>1202</v>
      </c>
      <c r="B1203" s="80">
        <f t="shared" si="19"/>
        <v>46193</v>
      </c>
      <c r="C1203" s="85" t="s">
        <v>128</v>
      </c>
      <c r="D1203" s="82">
        <v>1</v>
      </c>
      <c r="E1203" s="87">
        <f>'BITÁCORA CALIDAD DE AGUA '!AY463</f>
        <v>0</v>
      </c>
      <c r="F1203" s="87">
        <f>'BITÁCORA CALIDAD DE AGUA '!BB463</f>
        <v>0</v>
      </c>
      <c r="G1203" s="87">
        <f>'BITÁCORA CALIDAD DE AGUA '!BE463</f>
        <v>0</v>
      </c>
      <c r="H1203" s="87">
        <f>'BITÁCORA CALIDAD DE AGUA '!BH463</f>
        <v>0</v>
      </c>
      <c r="I1203" s="87">
        <f>'BITÁCORA CALIDAD DE AGUA '!BK463</f>
        <v>0</v>
      </c>
      <c r="J1203" s="87">
        <f>'BITÁCORA CALIDAD DE AGUA '!BN463</f>
        <v>0</v>
      </c>
      <c r="K1203" s="87">
        <f>'BITÁCORA CALIDAD DE AGUA '!BQ463</f>
        <v>0</v>
      </c>
      <c r="L1203" s="87">
        <f>'BITÁCORA CALIDAD DE AGUA '!BT463</f>
        <v>0</v>
      </c>
      <c r="M1203" s="87">
        <f>'BITÁCORA CALIDAD DE AGUA '!BW463</f>
        <v>0</v>
      </c>
      <c r="N1203" s="87">
        <f>'BITÁCORA CALIDAD DE AGUA '!BZ463</f>
        <v>0</v>
      </c>
      <c r="O1203" s="87">
        <f>'BITÁCORA CALIDAD DE AGUA '!CC463</f>
        <v>0</v>
      </c>
      <c r="P1203" s="81">
        <f>'BITÁCORA CALIDAD DE AGUA '!CF463</f>
        <v>0</v>
      </c>
      <c r="Q1203" s="81">
        <f>'BITÁCORA CALIDAD DE AGUA '!CI463</f>
        <v>0</v>
      </c>
      <c r="R1203" s="81">
        <f>'BITÁCORA CALIDAD DE AGUA '!CL463</f>
        <v>0</v>
      </c>
      <c r="S1203" s="81">
        <f>'BITÁCORA CALIDAD DE AGUA '!CO463</f>
        <v>0</v>
      </c>
      <c r="T1203" s="130"/>
      <c r="U1203" s="130"/>
      <c r="V1203" s="130"/>
      <c r="W1203" s="81">
        <f>INDEX('Tabla datos 1'!E1203:V1203,MATCH(DASHBOARD!$B$96,'Tabla datos 1'!$E$1:$V$1,0))</f>
        <v>0</v>
      </c>
      <c r="X1203" s="81">
        <f>INDEX('Tabla datos 1'!E1203:V1203,MATCH(DASHBOARD!$B$275,'Tabla datos 1'!$E$1:$V$1,0))</f>
        <v>0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79" customFormat="1" ht="12.2" customHeight="1" x14ac:dyDescent="0.25">
      <c r="A1204" s="79">
        <v>1203</v>
      </c>
      <c r="B1204" s="80">
        <f t="shared" si="19"/>
        <v>46193</v>
      </c>
      <c r="C1204" s="85" t="s">
        <v>129</v>
      </c>
      <c r="D1204" s="82">
        <v>1</v>
      </c>
      <c r="E1204" s="87">
        <f>'BITÁCORA CALIDAD DE AGUA '!AY464</f>
        <v>0</v>
      </c>
      <c r="F1204" s="87">
        <f>'BITÁCORA CALIDAD DE AGUA '!BB464</f>
        <v>0</v>
      </c>
      <c r="G1204" s="87">
        <f>'BITÁCORA CALIDAD DE AGUA '!BE464</f>
        <v>0</v>
      </c>
      <c r="H1204" s="87">
        <f>'BITÁCORA CALIDAD DE AGUA '!BH464</f>
        <v>0</v>
      </c>
      <c r="I1204" s="87">
        <f>'BITÁCORA CALIDAD DE AGUA '!BK464</f>
        <v>0</v>
      </c>
      <c r="J1204" s="87">
        <f>'BITÁCORA CALIDAD DE AGUA '!BN464</f>
        <v>0</v>
      </c>
      <c r="K1204" s="87">
        <f>'BITÁCORA CALIDAD DE AGUA '!BQ464</f>
        <v>0</v>
      </c>
      <c r="L1204" s="87">
        <f>'BITÁCORA CALIDAD DE AGUA '!BT464</f>
        <v>0</v>
      </c>
      <c r="M1204" s="87">
        <f>'BITÁCORA CALIDAD DE AGUA '!BW464</f>
        <v>0</v>
      </c>
      <c r="N1204" s="87">
        <f>'BITÁCORA CALIDAD DE AGUA '!BZ464</f>
        <v>0</v>
      </c>
      <c r="O1204" s="87">
        <f>'BITÁCORA CALIDAD DE AGUA '!CC464</f>
        <v>0</v>
      </c>
      <c r="P1204" s="81">
        <f>'BITÁCORA CALIDAD DE AGUA '!CF464</f>
        <v>0</v>
      </c>
      <c r="Q1204" s="81">
        <f>'BITÁCORA CALIDAD DE AGUA '!CI464</f>
        <v>0</v>
      </c>
      <c r="R1204" s="81">
        <f>'BITÁCORA CALIDAD DE AGUA '!CL464</f>
        <v>0</v>
      </c>
      <c r="S1204" s="81">
        <f>'BITÁCORA CALIDAD DE AGUA '!CO464</f>
        <v>0</v>
      </c>
      <c r="T1204" s="130"/>
      <c r="U1204" s="130"/>
      <c r="V1204" s="130"/>
      <c r="W1204" s="81">
        <f>INDEX('Tabla datos 1'!E1204:V1204,MATCH(DASHBOARD!$B$96,'Tabla datos 1'!$E$1:$V$1,0))</f>
        <v>0</v>
      </c>
      <c r="X1204" s="81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79" customFormat="1" ht="12.2" customHeight="1" x14ac:dyDescent="0.25">
      <c r="A1205" s="79">
        <v>1204</v>
      </c>
      <c r="B1205" s="80">
        <f t="shared" si="19"/>
        <v>46193</v>
      </c>
      <c r="C1205" s="85" t="s">
        <v>130</v>
      </c>
      <c r="D1205" s="82">
        <v>1</v>
      </c>
      <c r="E1205" s="87">
        <f>'BITÁCORA CALIDAD DE AGUA '!AY465</f>
        <v>0</v>
      </c>
      <c r="F1205" s="87">
        <f>'BITÁCORA CALIDAD DE AGUA '!BB465</f>
        <v>0</v>
      </c>
      <c r="G1205" s="87">
        <f>'BITÁCORA CALIDAD DE AGUA '!BE465</f>
        <v>0</v>
      </c>
      <c r="H1205" s="87">
        <f>'BITÁCORA CALIDAD DE AGUA '!BH465</f>
        <v>0</v>
      </c>
      <c r="I1205" s="87">
        <f>'BITÁCORA CALIDAD DE AGUA '!BK465</f>
        <v>0</v>
      </c>
      <c r="J1205" s="87">
        <f>'BITÁCORA CALIDAD DE AGUA '!BN465</f>
        <v>0</v>
      </c>
      <c r="K1205" s="87">
        <f>'BITÁCORA CALIDAD DE AGUA '!BQ465</f>
        <v>0</v>
      </c>
      <c r="L1205" s="87">
        <f>'BITÁCORA CALIDAD DE AGUA '!BT465</f>
        <v>0</v>
      </c>
      <c r="M1205" s="87">
        <f>'BITÁCORA CALIDAD DE AGUA '!BW465</f>
        <v>0</v>
      </c>
      <c r="N1205" s="87">
        <f>'BITÁCORA CALIDAD DE AGUA '!BZ465</f>
        <v>0</v>
      </c>
      <c r="O1205" s="87">
        <f>'BITÁCORA CALIDAD DE AGUA '!CC465</f>
        <v>0</v>
      </c>
      <c r="P1205" s="81">
        <f>'BITÁCORA CALIDAD DE AGUA '!CF465</f>
        <v>0</v>
      </c>
      <c r="Q1205" s="81">
        <f>'BITÁCORA CALIDAD DE AGUA '!CI465</f>
        <v>0</v>
      </c>
      <c r="R1205" s="81">
        <f>'BITÁCORA CALIDAD DE AGUA '!CL465</f>
        <v>0</v>
      </c>
      <c r="S1205" s="81">
        <f>'BITÁCORA CALIDAD DE AGUA '!CO465</f>
        <v>0</v>
      </c>
      <c r="T1205" s="130"/>
      <c r="U1205" s="130"/>
      <c r="V1205" s="130"/>
      <c r="W1205" s="81">
        <f>INDEX('Tabla datos 1'!E1205:V1205,MATCH(DASHBOARD!$B$96,'Tabla datos 1'!$E$1:$V$1,0))</f>
        <v>0</v>
      </c>
      <c r="X1205" s="81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79" customFormat="1" ht="12.2" customHeight="1" x14ac:dyDescent="0.25">
      <c r="A1206" s="79">
        <v>1205</v>
      </c>
      <c r="B1206" s="80">
        <f t="shared" si="19"/>
        <v>46193</v>
      </c>
      <c r="C1206" s="85" t="s">
        <v>131</v>
      </c>
      <c r="D1206" s="82">
        <v>1</v>
      </c>
      <c r="E1206" s="87">
        <f>'BITÁCORA CALIDAD DE AGUA '!AY466</f>
        <v>0</v>
      </c>
      <c r="F1206" s="87">
        <f>'BITÁCORA CALIDAD DE AGUA '!BB466</f>
        <v>0</v>
      </c>
      <c r="G1206" s="87">
        <f>'BITÁCORA CALIDAD DE AGUA '!BE466</f>
        <v>0</v>
      </c>
      <c r="H1206" s="87">
        <f>'BITÁCORA CALIDAD DE AGUA '!BH466</f>
        <v>0</v>
      </c>
      <c r="I1206" s="87">
        <f>'BITÁCORA CALIDAD DE AGUA '!BK466</f>
        <v>0</v>
      </c>
      <c r="J1206" s="87">
        <f>'BITÁCORA CALIDAD DE AGUA '!BN466</f>
        <v>0</v>
      </c>
      <c r="K1206" s="87">
        <f>'BITÁCORA CALIDAD DE AGUA '!BQ466</f>
        <v>0</v>
      </c>
      <c r="L1206" s="87">
        <f>'BITÁCORA CALIDAD DE AGUA '!BT466</f>
        <v>0</v>
      </c>
      <c r="M1206" s="87">
        <f>'BITÁCORA CALIDAD DE AGUA '!BW466</f>
        <v>0</v>
      </c>
      <c r="N1206" s="87">
        <f>'BITÁCORA CALIDAD DE AGUA '!BZ466</f>
        <v>0</v>
      </c>
      <c r="O1206" s="87">
        <f>'BITÁCORA CALIDAD DE AGUA '!CC466</f>
        <v>0</v>
      </c>
      <c r="P1206" s="81">
        <f>'BITÁCORA CALIDAD DE AGUA '!CF466</f>
        <v>0</v>
      </c>
      <c r="Q1206" s="81">
        <f>'BITÁCORA CALIDAD DE AGUA '!CI466</f>
        <v>0</v>
      </c>
      <c r="R1206" s="81">
        <f>'BITÁCORA CALIDAD DE AGUA '!CL466</f>
        <v>0</v>
      </c>
      <c r="S1206" s="81">
        <f>'BITÁCORA CALIDAD DE AGUA '!CO466</f>
        <v>0</v>
      </c>
      <c r="T1206" s="130"/>
      <c r="U1206" s="130"/>
      <c r="V1206" s="130"/>
      <c r="W1206" s="81">
        <f>INDEX('Tabla datos 1'!E1206:V1206,MATCH(DASHBOARD!$B$96,'Tabla datos 1'!$E$1:$V$1,0))</f>
        <v>0</v>
      </c>
      <c r="X1206" s="81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79" customFormat="1" ht="12.2" customHeight="1" x14ac:dyDescent="0.25">
      <c r="A1207" s="79">
        <v>1206</v>
      </c>
      <c r="B1207" s="80">
        <f t="shared" si="19"/>
        <v>46193</v>
      </c>
      <c r="C1207" s="85" t="s">
        <v>132</v>
      </c>
      <c r="D1207" s="82">
        <v>1</v>
      </c>
      <c r="E1207" s="87">
        <f>'BITÁCORA CALIDAD DE AGUA '!AY467</f>
        <v>0</v>
      </c>
      <c r="F1207" s="87">
        <f>'BITÁCORA CALIDAD DE AGUA '!BB467</f>
        <v>0</v>
      </c>
      <c r="G1207" s="87">
        <f>'BITÁCORA CALIDAD DE AGUA '!BE467</f>
        <v>0</v>
      </c>
      <c r="H1207" s="87">
        <f>'BITÁCORA CALIDAD DE AGUA '!BH467</f>
        <v>0</v>
      </c>
      <c r="I1207" s="87">
        <f>'BITÁCORA CALIDAD DE AGUA '!BK467</f>
        <v>0</v>
      </c>
      <c r="J1207" s="87">
        <f>'BITÁCORA CALIDAD DE AGUA '!BN467</f>
        <v>0</v>
      </c>
      <c r="K1207" s="87">
        <f>'BITÁCORA CALIDAD DE AGUA '!BQ467</f>
        <v>0</v>
      </c>
      <c r="L1207" s="87">
        <f>'BITÁCORA CALIDAD DE AGUA '!BT467</f>
        <v>0</v>
      </c>
      <c r="M1207" s="87">
        <f>'BITÁCORA CALIDAD DE AGUA '!BW467</f>
        <v>0</v>
      </c>
      <c r="N1207" s="87">
        <f>'BITÁCORA CALIDAD DE AGUA '!BZ467</f>
        <v>0</v>
      </c>
      <c r="O1207" s="87">
        <f>'BITÁCORA CALIDAD DE AGUA '!CC467</f>
        <v>0</v>
      </c>
      <c r="P1207" s="81">
        <f>'BITÁCORA CALIDAD DE AGUA '!CF467</f>
        <v>0</v>
      </c>
      <c r="Q1207" s="81">
        <f>'BITÁCORA CALIDAD DE AGUA '!CI467</f>
        <v>0</v>
      </c>
      <c r="R1207" s="81">
        <f>'BITÁCORA CALIDAD DE AGUA '!CL467</f>
        <v>0</v>
      </c>
      <c r="S1207" s="81">
        <f>'BITÁCORA CALIDAD DE AGUA '!CO467</f>
        <v>0</v>
      </c>
      <c r="T1207" s="130"/>
      <c r="U1207" s="130"/>
      <c r="V1207" s="130"/>
      <c r="W1207" s="81">
        <f>INDEX('Tabla datos 1'!E1207:V1207,MATCH(DASHBOARD!$B$96,'Tabla datos 1'!$E$1:$V$1,0))</f>
        <v>0</v>
      </c>
      <c r="X1207" s="81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79" customFormat="1" ht="12.2" customHeight="1" x14ac:dyDescent="0.25">
      <c r="A1208" s="79">
        <v>1207</v>
      </c>
      <c r="B1208" s="80">
        <f t="shared" si="19"/>
        <v>46193</v>
      </c>
      <c r="C1208" s="85" t="s">
        <v>133</v>
      </c>
      <c r="D1208" s="82">
        <v>1</v>
      </c>
      <c r="E1208" s="87">
        <f>'BITÁCORA CALIDAD DE AGUA '!AY468</f>
        <v>0</v>
      </c>
      <c r="F1208" s="87">
        <f>'BITÁCORA CALIDAD DE AGUA '!BB468</f>
        <v>0</v>
      </c>
      <c r="G1208" s="87">
        <f>'BITÁCORA CALIDAD DE AGUA '!BE468</f>
        <v>0</v>
      </c>
      <c r="H1208" s="87">
        <f>'BITÁCORA CALIDAD DE AGUA '!BH468</f>
        <v>0</v>
      </c>
      <c r="I1208" s="87">
        <f>'BITÁCORA CALIDAD DE AGUA '!BK468</f>
        <v>0</v>
      </c>
      <c r="J1208" s="87">
        <f>'BITÁCORA CALIDAD DE AGUA '!BN468</f>
        <v>0</v>
      </c>
      <c r="K1208" s="87">
        <f>'BITÁCORA CALIDAD DE AGUA '!BQ468</f>
        <v>0</v>
      </c>
      <c r="L1208" s="87">
        <f>'BITÁCORA CALIDAD DE AGUA '!BT468</f>
        <v>0</v>
      </c>
      <c r="M1208" s="87">
        <f>'BITÁCORA CALIDAD DE AGUA '!BW468</f>
        <v>0</v>
      </c>
      <c r="N1208" s="87">
        <f>'BITÁCORA CALIDAD DE AGUA '!BZ468</f>
        <v>0</v>
      </c>
      <c r="O1208" s="87">
        <f>'BITÁCORA CALIDAD DE AGUA '!CC468</f>
        <v>0</v>
      </c>
      <c r="P1208" s="81">
        <f>'BITÁCORA CALIDAD DE AGUA '!CF468</f>
        <v>0</v>
      </c>
      <c r="Q1208" s="81">
        <f>'BITÁCORA CALIDAD DE AGUA '!CI468</f>
        <v>0</v>
      </c>
      <c r="R1208" s="81">
        <f>'BITÁCORA CALIDAD DE AGUA '!CL468</f>
        <v>0</v>
      </c>
      <c r="S1208" s="81">
        <f>'BITÁCORA CALIDAD DE AGUA '!CO468</f>
        <v>0</v>
      </c>
      <c r="T1208" s="130"/>
      <c r="U1208" s="130"/>
      <c r="V1208" s="130"/>
      <c r="W1208" s="81">
        <f>INDEX('Tabla datos 1'!E1208:V1208,MATCH(DASHBOARD!$B$96,'Tabla datos 1'!$E$1:$V$1,0))</f>
        <v>0</v>
      </c>
      <c r="X1208" s="81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79" customFormat="1" ht="12.2" customHeight="1" x14ac:dyDescent="0.25">
      <c r="A1209" s="79">
        <v>1208</v>
      </c>
      <c r="B1209" s="80">
        <f t="shared" si="19"/>
        <v>46193</v>
      </c>
      <c r="C1209" s="85" t="s">
        <v>134</v>
      </c>
      <c r="D1209" s="82">
        <v>1</v>
      </c>
      <c r="E1209" s="87">
        <f>'BITÁCORA CALIDAD DE AGUA '!AY469</f>
        <v>0</v>
      </c>
      <c r="F1209" s="87">
        <f>'BITÁCORA CALIDAD DE AGUA '!BB469</f>
        <v>0</v>
      </c>
      <c r="G1209" s="87">
        <f>'BITÁCORA CALIDAD DE AGUA '!BE469</f>
        <v>0</v>
      </c>
      <c r="H1209" s="87">
        <f>'BITÁCORA CALIDAD DE AGUA '!BH469</f>
        <v>0</v>
      </c>
      <c r="I1209" s="87">
        <f>'BITÁCORA CALIDAD DE AGUA '!BK469</f>
        <v>0</v>
      </c>
      <c r="J1209" s="87">
        <f>'BITÁCORA CALIDAD DE AGUA '!BN469</f>
        <v>0</v>
      </c>
      <c r="K1209" s="87">
        <f>'BITÁCORA CALIDAD DE AGUA '!BQ469</f>
        <v>0</v>
      </c>
      <c r="L1209" s="87">
        <f>'BITÁCORA CALIDAD DE AGUA '!BT469</f>
        <v>0</v>
      </c>
      <c r="M1209" s="87">
        <f>'BITÁCORA CALIDAD DE AGUA '!BW469</f>
        <v>0</v>
      </c>
      <c r="N1209" s="87">
        <f>'BITÁCORA CALIDAD DE AGUA '!BZ469</f>
        <v>0</v>
      </c>
      <c r="O1209" s="87">
        <f>'BITÁCORA CALIDAD DE AGUA '!CC469</f>
        <v>0</v>
      </c>
      <c r="P1209" s="81">
        <f>'BITÁCORA CALIDAD DE AGUA '!CF469</f>
        <v>0</v>
      </c>
      <c r="Q1209" s="81">
        <f>'BITÁCORA CALIDAD DE AGUA '!CI469</f>
        <v>0</v>
      </c>
      <c r="R1209" s="81">
        <f>'BITÁCORA CALIDAD DE AGUA '!CL469</f>
        <v>0</v>
      </c>
      <c r="S1209" s="81">
        <f>'BITÁCORA CALIDAD DE AGUA '!CO469</f>
        <v>0</v>
      </c>
      <c r="T1209" s="130"/>
      <c r="U1209" s="130"/>
      <c r="V1209" s="130"/>
      <c r="W1209" s="81">
        <f>INDEX('Tabla datos 1'!E1209:V1209,MATCH(DASHBOARD!$B$96,'Tabla datos 1'!$E$1:$V$1,0))</f>
        <v>0</v>
      </c>
      <c r="X1209" s="81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79" customFormat="1" ht="12.2" customHeight="1" x14ac:dyDescent="0.25">
      <c r="A1210" s="79">
        <v>1209</v>
      </c>
      <c r="B1210" s="80">
        <f t="shared" si="19"/>
        <v>46193</v>
      </c>
      <c r="C1210" s="85" t="s">
        <v>135</v>
      </c>
      <c r="D1210" s="82">
        <v>1</v>
      </c>
      <c r="E1210" s="87">
        <f>'BITÁCORA CALIDAD DE AGUA '!AY470</f>
        <v>0</v>
      </c>
      <c r="F1210" s="87">
        <f>'BITÁCORA CALIDAD DE AGUA '!BB470</f>
        <v>0</v>
      </c>
      <c r="G1210" s="87">
        <f>'BITÁCORA CALIDAD DE AGUA '!BE470</f>
        <v>0</v>
      </c>
      <c r="H1210" s="87">
        <f>'BITÁCORA CALIDAD DE AGUA '!BH470</f>
        <v>0</v>
      </c>
      <c r="I1210" s="87">
        <f>'BITÁCORA CALIDAD DE AGUA '!BK470</f>
        <v>0</v>
      </c>
      <c r="J1210" s="87">
        <f>'BITÁCORA CALIDAD DE AGUA '!BN470</f>
        <v>0</v>
      </c>
      <c r="K1210" s="87">
        <f>'BITÁCORA CALIDAD DE AGUA '!BQ470</f>
        <v>0</v>
      </c>
      <c r="L1210" s="87">
        <f>'BITÁCORA CALIDAD DE AGUA '!BT470</f>
        <v>0</v>
      </c>
      <c r="M1210" s="87">
        <f>'BITÁCORA CALIDAD DE AGUA '!BW470</f>
        <v>0</v>
      </c>
      <c r="N1210" s="87">
        <f>'BITÁCORA CALIDAD DE AGUA '!BZ470</f>
        <v>0</v>
      </c>
      <c r="O1210" s="87">
        <f>'BITÁCORA CALIDAD DE AGUA '!CC470</f>
        <v>0</v>
      </c>
      <c r="P1210" s="81">
        <f>'BITÁCORA CALIDAD DE AGUA '!CF470</f>
        <v>0</v>
      </c>
      <c r="Q1210" s="81">
        <f>'BITÁCORA CALIDAD DE AGUA '!CI470</f>
        <v>0</v>
      </c>
      <c r="R1210" s="81">
        <f>'BITÁCORA CALIDAD DE AGUA '!CL470</f>
        <v>0</v>
      </c>
      <c r="S1210" s="81">
        <f>'BITÁCORA CALIDAD DE AGUA '!CO470</f>
        <v>0</v>
      </c>
      <c r="T1210" s="130"/>
      <c r="U1210" s="130"/>
      <c r="V1210" s="130"/>
      <c r="W1210" s="81">
        <f>INDEX('Tabla datos 1'!E1210:V1210,MATCH(DASHBOARD!$B$96,'Tabla datos 1'!$E$1:$V$1,0))</f>
        <v>0</v>
      </c>
      <c r="X1210" s="81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79" customFormat="1" ht="12.2" customHeight="1" x14ac:dyDescent="0.25">
      <c r="A1211" s="79">
        <v>1210</v>
      </c>
      <c r="B1211" s="80">
        <f t="shared" si="19"/>
        <v>46193</v>
      </c>
      <c r="C1211" s="85" t="s">
        <v>136</v>
      </c>
      <c r="D1211" s="82">
        <v>1</v>
      </c>
      <c r="E1211" s="87">
        <f>'BITÁCORA CALIDAD DE AGUA '!AY471</f>
        <v>0</v>
      </c>
      <c r="F1211" s="87">
        <f>'BITÁCORA CALIDAD DE AGUA '!BB471</f>
        <v>0</v>
      </c>
      <c r="G1211" s="87">
        <f>'BITÁCORA CALIDAD DE AGUA '!BE471</f>
        <v>0</v>
      </c>
      <c r="H1211" s="87">
        <f>'BITÁCORA CALIDAD DE AGUA '!BH471</f>
        <v>0</v>
      </c>
      <c r="I1211" s="87">
        <f>'BITÁCORA CALIDAD DE AGUA '!BK471</f>
        <v>0</v>
      </c>
      <c r="J1211" s="87">
        <f>'BITÁCORA CALIDAD DE AGUA '!BN471</f>
        <v>0</v>
      </c>
      <c r="K1211" s="87">
        <f>'BITÁCORA CALIDAD DE AGUA '!BQ471</f>
        <v>0</v>
      </c>
      <c r="L1211" s="87">
        <f>'BITÁCORA CALIDAD DE AGUA '!BT471</f>
        <v>0</v>
      </c>
      <c r="M1211" s="87">
        <f>'BITÁCORA CALIDAD DE AGUA '!BW471</f>
        <v>0</v>
      </c>
      <c r="N1211" s="87">
        <f>'BITÁCORA CALIDAD DE AGUA '!BZ471</f>
        <v>0</v>
      </c>
      <c r="O1211" s="87">
        <f>'BITÁCORA CALIDAD DE AGUA '!CC471</f>
        <v>0</v>
      </c>
      <c r="P1211" s="81">
        <f>'BITÁCORA CALIDAD DE AGUA '!CF471</f>
        <v>0</v>
      </c>
      <c r="Q1211" s="81">
        <f>'BITÁCORA CALIDAD DE AGUA '!CI471</f>
        <v>0</v>
      </c>
      <c r="R1211" s="81">
        <f>'BITÁCORA CALIDAD DE AGUA '!CL471</f>
        <v>0</v>
      </c>
      <c r="S1211" s="81">
        <f>'BITÁCORA CALIDAD DE AGUA '!CO471</f>
        <v>0</v>
      </c>
      <c r="T1211" s="130"/>
      <c r="U1211" s="130"/>
      <c r="V1211" s="130"/>
      <c r="W1211" s="81">
        <f>INDEX('Tabla datos 1'!E1211:V1211,MATCH(DASHBOARD!$B$96,'Tabla datos 1'!$E$1:$V$1,0))</f>
        <v>0</v>
      </c>
      <c r="X1211" s="81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79" customFormat="1" ht="12.2" customHeight="1" x14ac:dyDescent="0.25">
      <c r="A1212" s="79">
        <v>1211</v>
      </c>
      <c r="B1212" s="80">
        <f t="shared" si="19"/>
        <v>46193</v>
      </c>
      <c r="C1212" s="85" t="s">
        <v>137</v>
      </c>
      <c r="D1212" s="82">
        <v>1</v>
      </c>
      <c r="E1212" s="87">
        <f>'BITÁCORA CALIDAD DE AGUA '!AY472</f>
        <v>0</v>
      </c>
      <c r="F1212" s="87">
        <f>'BITÁCORA CALIDAD DE AGUA '!BB472</f>
        <v>0</v>
      </c>
      <c r="G1212" s="87">
        <f>'BITÁCORA CALIDAD DE AGUA '!BE472</f>
        <v>0</v>
      </c>
      <c r="H1212" s="87">
        <f>'BITÁCORA CALIDAD DE AGUA '!BH472</f>
        <v>0</v>
      </c>
      <c r="I1212" s="87">
        <f>'BITÁCORA CALIDAD DE AGUA '!BK472</f>
        <v>0</v>
      </c>
      <c r="J1212" s="87">
        <f>'BITÁCORA CALIDAD DE AGUA '!BN472</f>
        <v>0</v>
      </c>
      <c r="K1212" s="87">
        <f>'BITÁCORA CALIDAD DE AGUA '!BQ472</f>
        <v>0</v>
      </c>
      <c r="L1212" s="87">
        <f>'BITÁCORA CALIDAD DE AGUA '!BT472</f>
        <v>0</v>
      </c>
      <c r="M1212" s="87">
        <f>'BITÁCORA CALIDAD DE AGUA '!BW472</f>
        <v>0</v>
      </c>
      <c r="N1212" s="87">
        <f>'BITÁCORA CALIDAD DE AGUA '!BZ472</f>
        <v>0</v>
      </c>
      <c r="O1212" s="87">
        <f>'BITÁCORA CALIDAD DE AGUA '!CC472</f>
        <v>0</v>
      </c>
      <c r="P1212" s="81">
        <f>'BITÁCORA CALIDAD DE AGUA '!CF472</f>
        <v>0</v>
      </c>
      <c r="Q1212" s="81">
        <f>'BITÁCORA CALIDAD DE AGUA '!CI472</f>
        <v>0</v>
      </c>
      <c r="R1212" s="81">
        <f>'BITÁCORA CALIDAD DE AGUA '!CL472</f>
        <v>0</v>
      </c>
      <c r="S1212" s="81">
        <f>'BITÁCORA CALIDAD DE AGUA '!CO472</f>
        <v>0</v>
      </c>
      <c r="T1212" s="130"/>
      <c r="U1212" s="130"/>
      <c r="V1212" s="130"/>
      <c r="W1212" s="81">
        <f>INDEX('Tabla datos 1'!E1212:V1212,MATCH(DASHBOARD!$B$96,'Tabla datos 1'!$E$1:$V$1,0))</f>
        <v>0</v>
      </c>
      <c r="X1212" s="81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79" customFormat="1" ht="12.2" customHeight="1" x14ac:dyDescent="0.25">
      <c r="A1213" s="79">
        <v>1212</v>
      </c>
      <c r="B1213" s="80">
        <f t="shared" si="19"/>
        <v>46193</v>
      </c>
      <c r="C1213" s="85" t="s">
        <v>138</v>
      </c>
      <c r="D1213" s="82">
        <v>1</v>
      </c>
      <c r="E1213" s="87">
        <f>'BITÁCORA CALIDAD DE AGUA '!AY473</f>
        <v>0</v>
      </c>
      <c r="F1213" s="87">
        <f>'BITÁCORA CALIDAD DE AGUA '!BB473</f>
        <v>0</v>
      </c>
      <c r="G1213" s="87">
        <f>'BITÁCORA CALIDAD DE AGUA '!BE473</f>
        <v>0</v>
      </c>
      <c r="H1213" s="87">
        <f>'BITÁCORA CALIDAD DE AGUA '!BH473</f>
        <v>0</v>
      </c>
      <c r="I1213" s="87">
        <f>'BITÁCORA CALIDAD DE AGUA '!BK473</f>
        <v>0</v>
      </c>
      <c r="J1213" s="87">
        <f>'BITÁCORA CALIDAD DE AGUA '!BN473</f>
        <v>0</v>
      </c>
      <c r="K1213" s="87">
        <f>'BITÁCORA CALIDAD DE AGUA '!BQ473</f>
        <v>0</v>
      </c>
      <c r="L1213" s="87">
        <f>'BITÁCORA CALIDAD DE AGUA '!BT473</f>
        <v>0</v>
      </c>
      <c r="M1213" s="87">
        <f>'BITÁCORA CALIDAD DE AGUA '!BW473</f>
        <v>0</v>
      </c>
      <c r="N1213" s="87">
        <f>'BITÁCORA CALIDAD DE AGUA '!BZ473</f>
        <v>0</v>
      </c>
      <c r="O1213" s="87">
        <f>'BITÁCORA CALIDAD DE AGUA '!CC473</f>
        <v>0</v>
      </c>
      <c r="P1213" s="81">
        <f>'BITÁCORA CALIDAD DE AGUA '!CF473</f>
        <v>0</v>
      </c>
      <c r="Q1213" s="81">
        <f>'BITÁCORA CALIDAD DE AGUA '!CI473</f>
        <v>0</v>
      </c>
      <c r="R1213" s="81">
        <f>'BITÁCORA CALIDAD DE AGUA '!CL473</f>
        <v>0</v>
      </c>
      <c r="S1213" s="81">
        <f>'BITÁCORA CALIDAD DE AGUA '!CO473</f>
        <v>0</v>
      </c>
      <c r="T1213" s="130"/>
      <c r="U1213" s="130"/>
      <c r="V1213" s="130"/>
      <c r="W1213" s="81">
        <f>INDEX('Tabla datos 1'!E1213:V1213,MATCH(DASHBOARD!$B$96,'Tabla datos 1'!$E$1:$V$1,0))</f>
        <v>0</v>
      </c>
      <c r="X1213" s="81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79" customFormat="1" ht="12.2" customHeight="1" x14ac:dyDescent="0.25">
      <c r="A1214" s="79">
        <v>1213</v>
      </c>
      <c r="B1214" s="80">
        <f t="shared" si="19"/>
        <v>46193</v>
      </c>
      <c r="C1214" s="85" t="s">
        <v>139</v>
      </c>
      <c r="D1214" s="82">
        <v>1</v>
      </c>
      <c r="E1214" s="87">
        <f>'BITÁCORA CALIDAD DE AGUA '!AY474</f>
        <v>0</v>
      </c>
      <c r="F1214" s="87">
        <f>'BITÁCORA CALIDAD DE AGUA '!BB474</f>
        <v>0</v>
      </c>
      <c r="G1214" s="87">
        <f>'BITÁCORA CALIDAD DE AGUA '!BE474</f>
        <v>0</v>
      </c>
      <c r="H1214" s="87">
        <f>'BITÁCORA CALIDAD DE AGUA '!BH474</f>
        <v>0</v>
      </c>
      <c r="I1214" s="87">
        <f>'BITÁCORA CALIDAD DE AGUA '!BK474</f>
        <v>0</v>
      </c>
      <c r="J1214" s="87">
        <f>'BITÁCORA CALIDAD DE AGUA '!BN474</f>
        <v>0</v>
      </c>
      <c r="K1214" s="87">
        <f>'BITÁCORA CALIDAD DE AGUA '!BQ474</f>
        <v>0</v>
      </c>
      <c r="L1214" s="87">
        <f>'BITÁCORA CALIDAD DE AGUA '!BT474</f>
        <v>0</v>
      </c>
      <c r="M1214" s="87">
        <f>'BITÁCORA CALIDAD DE AGUA '!BW474</f>
        <v>0</v>
      </c>
      <c r="N1214" s="87">
        <f>'BITÁCORA CALIDAD DE AGUA '!BZ474</f>
        <v>0</v>
      </c>
      <c r="O1214" s="87">
        <f>'BITÁCORA CALIDAD DE AGUA '!CC474</f>
        <v>0</v>
      </c>
      <c r="P1214" s="81">
        <f>'BITÁCORA CALIDAD DE AGUA '!CF474</f>
        <v>0</v>
      </c>
      <c r="Q1214" s="81">
        <f>'BITÁCORA CALIDAD DE AGUA '!CI474</f>
        <v>0</v>
      </c>
      <c r="R1214" s="81">
        <f>'BITÁCORA CALIDAD DE AGUA '!CL474</f>
        <v>0</v>
      </c>
      <c r="S1214" s="81">
        <f>'BITÁCORA CALIDAD DE AGUA '!CO474</f>
        <v>0</v>
      </c>
      <c r="T1214" s="130"/>
      <c r="U1214" s="130"/>
      <c r="V1214" s="130"/>
      <c r="W1214" s="81">
        <f>INDEX('Tabla datos 1'!E1214:V1214,MATCH(DASHBOARD!$B$96,'Tabla datos 1'!$E$1:$V$1,0))</f>
        <v>0</v>
      </c>
      <c r="X1214" s="81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79" customFormat="1" x14ac:dyDescent="0.25">
      <c r="A1215" s="79">
        <v>1214</v>
      </c>
      <c r="B1215" s="80">
        <f t="shared" si="19"/>
        <v>46193</v>
      </c>
      <c r="C1215" s="85" t="s">
        <v>140</v>
      </c>
      <c r="D1215" s="82">
        <v>1</v>
      </c>
      <c r="E1215" s="87">
        <f>'BITÁCORA CALIDAD DE AGUA '!AY475</f>
        <v>0</v>
      </c>
      <c r="F1215" s="87">
        <f>'BITÁCORA CALIDAD DE AGUA '!BB475</f>
        <v>0</v>
      </c>
      <c r="G1215" s="87">
        <f>'BITÁCORA CALIDAD DE AGUA '!BE475</f>
        <v>0</v>
      </c>
      <c r="H1215" s="87">
        <f>'BITÁCORA CALIDAD DE AGUA '!BH475</f>
        <v>0</v>
      </c>
      <c r="I1215" s="87">
        <f>'BITÁCORA CALIDAD DE AGUA '!BK475</f>
        <v>0</v>
      </c>
      <c r="J1215" s="87">
        <f>'BITÁCORA CALIDAD DE AGUA '!BN475</f>
        <v>0</v>
      </c>
      <c r="K1215" s="87">
        <f>'BITÁCORA CALIDAD DE AGUA '!BQ475</f>
        <v>0</v>
      </c>
      <c r="L1215" s="87">
        <f>'BITÁCORA CALIDAD DE AGUA '!BT475</f>
        <v>0</v>
      </c>
      <c r="M1215" s="87">
        <f>'BITÁCORA CALIDAD DE AGUA '!BW475</f>
        <v>0</v>
      </c>
      <c r="N1215" s="87">
        <f>'BITÁCORA CALIDAD DE AGUA '!BZ475</f>
        <v>0</v>
      </c>
      <c r="O1215" s="87">
        <f>'BITÁCORA CALIDAD DE AGUA '!CC475</f>
        <v>0</v>
      </c>
      <c r="P1215" s="81">
        <f>'BITÁCORA CALIDAD DE AGUA '!CF475</f>
        <v>0</v>
      </c>
      <c r="Q1215" s="81">
        <f>'BITÁCORA CALIDAD DE AGUA '!CI475</f>
        <v>0</v>
      </c>
      <c r="R1215" s="81">
        <f>'BITÁCORA CALIDAD DE AGUA '!CL475</f>
        <v>0</v>
      </c>
      <c r="S1215" s="81">
        <f>'BITÁCORA CALIDAD DE AGUA '!CO475</f>
        <v>0</v>
      </c>
      <c r="T1215" s="130"/>
      <c r="U1215" s="130"/>
      <c r="V1215" s="130"/>
      <c r="W1215" s="81">
        <f>INDEX('Tabla datos 1'!E1215:V1215,MATCH(DASHBOARD!$B$96,'Tabla datos 1'!$E$1:$V$1,0))</f>
        <v>0</v>
      </c>
      <c r="X1215" s="81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79" customFormat="1" x14ac:dyDescent="0.25">
      <c r="A1216" s="79">
        <v>1215</v>
      </c>
      <c r="B1216" s="80">
        <f t="shared" si="19"/>
        <v>46193</v>
      </c>
      <c r="C1216" s="85" t="s">
        <v>141</v>
      </c>
      <c r="D1216" s="82">
        <v>1</v>
      </c>
      <c r="E1216" s="87">
        <f>'BITÁCORA CALIDAD DE AGUA '!AY476</f>
        <v>0</v>
      </c>
      <c r="F1216" s="87">
        <f>'BITÁCORA CALIDAD DE AGUA '!BB476</f>
        <v>0</v>
      </c>
      <c r="G1216" s="87">
        <f>'BITÁCORA CALIDAD DE AGUA '!BE476</f>
        <v>0</v>
      </c>
      <c r="H1216" s="87">
        <f>'BITÁCORA CALIDAD DE AGUA '!BH476</f>
        <v>0</v>
      </c>
      <c r="I1216" s="87">
        <f>'BITÁCORA CALIDAD DE AGUA '!BK476</f>
        <v>0</v>
      </c>
      <c r="J1216" s="87">
        <f>'BITÁCORA CALIDAD DE AGUA '!BN476</f>
        <v>0</v>
      </c>
      <c r="K1216" s="87">
        <f>'BITÁCORA CALIDAD DE AGUA '!BQ476</f>
        <v>0</v>
      </c>
      <c r="L1216" s="87">
        <f>'BITÁCORA CALIDAD DE AGUA '!BT476</f>
        <v>0</v>
      </c>
      <c r="M1216" s="87">
        <f>'BITÁCORA CALIDAD DE AGUA '!BW476</f>
        <v>0</v>
      </c>
      <c r="N1216" s="87">
        <f>'BITÁCORA CALIDAD DE AGUA '!BZ476</f>
        <v>0</v>
      </c>
      <c r="O1216" s="87">
        <f>'BITÁCORA CALIDAD DE AGUA '!CC476</f>
        <v>0</v>
      </c>
      <c r="P1216" s="81">
        <f>'BITÁCORA CALIDAD DE AGUA '!CF476</f>
        <v>0</v>
      </c>
      <c r="Q1216" s="81">
        <f>'BITÁCORA CALIDAD DE AGUA '!CI476</f>
        <v>0</v>
      </c>
      <c r="R1216" s="81">
        <f>'BITÁCORA CALIDAD DE AGUA '!CL476</f>
        <v>0</v>
      </c>
      <c r="S1216" s="81">
        <f>'BITÁCORA CALIDAD DE AGUA '!CO476</f>
        <v>0</v>
      </c>
      <c r="T1216" s="130"/>
      <c r="U1216" s="130"/>
      <c r="V1216" s="130"/>
      <c r="W1216" s="81">
        <f>INDEX('Tabla datos 1'!E1216:V1216,MATCH(DASHBOARD!$B$96,'Tabla datos 1'!$E$1:$V$1,0))</f>
        <v>0</v>
      </c>
      <c r="X1216" s="81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79" customFormat="1" x14ac:dyDescent="0.25">
      <c r="A1217" s="79">
        <v>1216</v>
      </c>
      <c r="B1217" s="80">
        <f t="shared" si="19"/>
        <v>46193</v>
      </c>
      <c r="C1217" s="85" t="s">
        <v>142</v>
      </c>
      <c r="D1217" s="82">
        <v>1</v>
      </c>
      <c r="E1217" s="87">
        <f>'BITÁCORA CALIDAD DE AGUA '!AY477</f>
        <v>0</v>
      </c>
      <c r="F1217" s="87">
        <f>'BITÁCORA CALIDAD DE AGUA '!BB477</f>
        <v>0</v>
      </c>
      <c r="G1217" s="87">
        <f>'BITÁCORA CALIDAD DE AGUA '!BE477</f>
        <v>0</v>
      </c>
      <c r="H1217" s="87">
        <f>'BITÁCORA CALIDAD DE AGUA '!BH477</f>
        <v>0</v>
      </c>
      <c r="I1217" s="87">
        <f>'BITÁCORA CALIDAD DE AGUA '!BK477</f>
        <v>0</v>
      </c>
      <c r="J1217" s="87">
        <f>'BITÁCORA CALIDAD DE AGUA '!BN477</f>
        <v>0</v>
      </c>
      <c r="K1217" s="87">
        <f>'BITÁCORA CALIDAD DE AGUA '!BQ477</f>
        <v>0</v>
      </c>
      <c r="L1217" s="87">
        <f>'BITÁCORA CALIDAD DE AGUA '!BT477</f>
        <v>0</v>
      </c>
      <c r="M1217" s="87">
        <f>'BITÁCORA CALIDAD DE AGUA '!BW477</f>
        <v>0</v>
      </c>
      <c r="N1217" s="87">
        <f>'BITÁCORA CALIDAD DE AGUA '!BZ477</f>
        <v>0</v>
      </c>
      <c r="O1217" s="87">
        <f>'BITÁCORA CALIDAD DE AGUA '!CC477</f>
        <v>0</v>
      </c>
      <c r="P1217" s="81">
        <f>'BITÁCORA CALIDAD DE AGUA '!CF477</f>
        <v>0</v>
      </c>
      <c r="Q1217" s="81">
        <f>'BITÁCORA CALIDAD DE AGUA '!CI477</f>
        <v>0</v>
      </c>
      <c r="R1217" s="81">
        <f>'BITÁCORA CALIDAD DE AGUA '!CL477</f>
        <v>0</v>
      </c>
      <c r="S1217" s="81">
        <f>'BITÁCORA CALIDAD DE AGUA '!CO477</f>
        <v>0</v>
      </c>
      <c r="T1217" s="130"/>
      <c r="U1217" s="130"/>
      <c r="V1217" s="130"/>
      <c r="W1217" s="81">
        <f>INDEX('Tabla datos 1'!E1217:V1217,MATCH(DASHBOARD!$B$96,'Tabla datos 1'!$E$1:$V$1,0))</f>
        <v>0</v>
      </c>
      <c r="X1217" s="81">
        <f>INDEX('Tabla datos 1'!E1217:V1217,MATCH(DASHBOARD!$B$275,'Tabla datos 1'!$E$1:$V$1,0))</f>
        <v>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79" customFormat="1" x14ac:dyDescent="0.25">
      <c r="A1218" s="79">
        <v>1217</v>
      </c>
      <c r="B1218" s="80">
        <f t="shared" si="19"/>
        <v>46193</v>
      </c>
      <c r="C1218" s="85" t="s">
        <v>143</v>
      </c>
      <c r="D1218" s="82">
        <v>1</v>
      </c>
      <c r="E1218" s="87">
        <f>'BITÁCORA CALIDAD DE AGUA '!AY478</f>
        <v>0</v>
      </c>
      <c r="F1218" s="87">
        <f>'BITÁCORA CALIDAD DE AGUA '!BB478</f>
        <v>0</v>
      </c>
      <c r="G1218" s="87">
        <f>'BITÁCORA CALIDAD DE AGUA '!BE478</f>
        <v>0</v>
      </c>
      <c r="H1218" s="87">
        <f>'BITÁCORA CALIDAD DE AGUA '!BH478</f>
        <v>0</v>
      </c>
      <c r="I1218" s="87">
        <f>'BITÁCORA CALIDAD DE AGUA '!BK478</f>
        <v>0</v>
      </c>
      <c r="J1218" s="87">
        <f>'BITÁCORA CALIDAD DE AGUA '!BN478</f>
        <v>0</v>
      </c>
      <c r="K1218" s="87">
        <f>'BITÁCORA CALIDAD DE AGUA '!BQ478</f>
        <v>0</v>
      </c>
      <c r="L1218" s="87">
        <f>'BITÁCORA CALIDAD DE AGUA '!BT478</f>
        <v>0</v>
      </c>
      <c r="M1218" s="87">
        <f>'BITÁCORA CALIDAD DE AGUA '!BW478</f>
        <v>0</v>
      </c>
      <c r="N1218" s="87">
        <f>'BITÁCORA CALIDAD DE AGUA '!BZ478</f>
        <v>0</v>
      </c>
      <c r="O1218" s="87">
        <f>'BITÁCORA CALIDAD DE AGUA '!CC478</f>
        <v>0</v>
      </c>
      <c r="P1218" s="81">
        <f>'BITÁCORA CALIDAD DE AGUA '!CF478</f>
        <v>0</v>
      </c>
      <c r="Q1218" s="81">
        <f>'BITÁCORA CALIDAD DE AGUA '!CI478</f>
        <v>0</v>
      </c>
      <c r="R1218" s="81">
        <f>'BITÁCORA CALIDAD DE AGUA '!CL478</f>
        <v>0</v>
      </c>
      <c r="S1218" s="81">
        <f>'BITÁCORA CALIDAD DE AGUA '!CO478</f>
        <v>0</v>
      </c>
      <c r="T1218" s="130"/>
      <c r="U1218" s="130"/>
      <c r="V1218" s="130"/>
      <c r="W1218" s="81">
        <f>INDEX('Tabla datos 1'!E1218:V1218,MATCH(DASHBOARD!$B$96,'Tabla datos 1'!$E$1:$V$1,0))</f>
        <v>0</v>
      </c>
      <c r="X1218" s="81">
        <f>INDEX('Tabla datos 1'!E1218:V1218,MATCH(DASHBOARD!$B$275,'Tabla datos 1'!$E$1:$V$1,0))</f>
        <v>0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2" customFormat="1" ht="15.75" thickBot="1" x14ac:dyDescent="0.3">
      <c r="A1219" s="79">
        <v>1218</v>
      </c>
      <c r="B1219" s="80">
        <f t="shared" si="19"/>
        <v>46193</v>
      </c>
      <c r="C1219" s="88" t="s">
        <v>144</v>
      </c>
      <c r="D1219" s="89">
        <v>1</v>
      </c>
      <c r="E1219" s="90">
        <f>'BITÁCORA CALIDAD DE AGUA '!AY479</f>
        <v>0</v>
      </c>
      <c r="F1219" s="90">
        <f>'BITÁCORA CALIDAD DE AGUA '!BB479</f>
        <v>0</v>
      </c>
      <c r="G1219" s="90">
        <f>'BITÁCORA CALIDAD DE AGUA '!BE479</f>
        <v>0</v>
      </c>
      <c r="H1219" s="90">
        <f>'BITÁCORA CALIDAD DE AGUA '!BH479</f>
        <v>0</v>
      </c>
      <c r="I1219" s="90">
        <f>'BITÁCORA CALIDAD DE AGUA '!BK479</f>
        <v>0</v>
      </c>
      <c r="J1219" s="90">
        <f>'BITÁCORA CALIDAD DE AGUA '!BN479</f>
        <v>0</v>
      </c>
      <c r="K1219" s="90">
        <f>'BITÁCORA CALIDAD DE AGUA '!BQ479</f>
        <v>0</v>
      </c>
      <c r="L1219" s="90">
        <f>'BITÁCORA CALIDAD DE AGUA '!BT479</f>
        <v>0</v>
      </c>
      <c r="M1219" s="90">
        <f>'BITÁCORA CALIDAD DE AGUA '!BW479</f>
        <v>0</v>
      </c>
      <c r="N1219" s="90">
        <f>'BITÁCORA CALIDAD DE AGUA '!BZ479</f>
        <v>0</v>
      </c>
      <c r="O1219" s="90">
        <f>'BITÁCORA CALIDAD DE AGUA '!CC479</f>
        <v>0</v>
      </c>
      <c r="P1219" s="91">
        <f>'BITÁCORA CALIDAD DE AGUA '!CF479</f>
        <v>0</v>
      </c>
      <c r="Q1219" s="91">
        <f>'BITÁCORA CALIDAD DE AGUA '!CI479</f>
        <v>0</v>
      </c>
      <c r="R1219" s="91">
        <f>'BITÁCORA CALIDAD DE AGUA '!CL479</f>
        <v>0</v>
      </c>
      <c r="S1219" s="91">
        <f>'BITÁCORA CALIDAD DE AGUA '!CO479</f>
        <v>0</v>
      </c>
      <c r="T1219" s="131"/>
      <c r="U1219" s="131"/>
      <c r="V1219" s="131"/>
      <c r="W1219" s="91">
        <f>INDEX('Tabla datos 1'!E1219:V1219,MATCH(DASHBOARD!$B$96,'Tabla datos 1'!$E$1:$V$1,0))</f>
        <v>0</v>
      </c>
      <c r="X1219" s="91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6" customFormat="1" ht="12.2" customHeight="1" x14ac:dyDescent="0.25">
      <c r="A1220" s="79">
        <v>1219</v>
      </c>
      <c r="B1220" s="97">
        <f t="shared" si="19"/>
        <v>46193</v>
      </c>
      <c r="C1220" s="93" t="s">
        <v>125</v>
      </c>
      <c r="D1220" s="94">
        <v>2</v>
      </c>
      <c r="E1220" s="95">
        <f>'BITÁCORA CALIDAD DE AGUA '!AZ459</f>
        <v>0</v>
      </c>
      <c r="F1220" s="95">
        <f>'BITÁCORA CALIDAD DE AGUA '!BC459</f>
        <v>0</v>
      </c>
      <c r="G1220" s="95">
        <f>'BITÁCORA CALIDAD DE AGUA '!BF459</f>
        <v>0</v>
      </c>
      <c r="H1220" s="95">
        <f>'BITÁCORA CALIDAD DE AGUA '!BI459</f>
        <v>0</v>
      </c>
      <c r="I1220" s="95">
        <f>'BITÁCORA CALIDAD DE AGUA '!BL459</f>
        <v>0</v>
      </c>
      <c r="J1220" s="95">
        <f>'BITÁCORA CALIDAD DE AGUA '!BO459</f>
        <v>0</v>
      </c>
      <c r="K1220" s="95">
        <f>'BITÁCORA CALIDAD DE AGUA '!BR459</f>
        <v>0</v>
      </c>
      <c r="L1220" s="95">
        <f>'BITÁCORA CALIDAD DE AGUA '!BU459</f>
        <v>0</v>
      </c>
      <c r="M1220" s="95">
        <f>'BITÁCORA CALIDAD DE AGUA '!BX459</f>
        <v>0</v>
      </c>
      <c r="N1220" s="95">
        <f>'BITÁCORA CALIDAD DE AGUA '!CA459</f>
        <v>0</v>
      </c>
      <c r="O1220" s="95">
        <f>'BITÁCORA CALIDAD DE AGUA '!CD459</f>
        <v>0</v>
      </c>
      <c r="P1220" s="93">
        <f>'BITÁCORA CALIDAD DE AGUA '!CG459</f>
        <v>0</v>
      </c>
      <c r="Q1220" s="93">
        <f>'BITÁCORA CALIDAD DE AGUA '!CJ459</f>
        <v>0</v>
      </c>
      <c r="R1220" s="93">
        <f>'BITÁCORA CALIDAD DE AGUA '!CM459</f>
        <v>0</v>
      </c>
      <c r="S1220" s="93">
        <f>'BITÁCORA CALIDAD DE AGUA '!CP459</f>
        <v>0</v>
      </c>
      <c r="T1220" s="132"/>
      <c r="U1220" s="132"/>
      <c r="V1220" s="132"/>
      <c r="W1220" s="93">
        <f>INDEX('Tabla datos 1'!E1220:V1220,MATCH(DASHBOARD!$B$96,'Tabla datos 1'!$E$1:$V$1,0))</f>
        <v>0</v>
      </c>
      <c r="X1220" s="93">
        <f>INDEX('Tabla datos 1'!E1220:V1220,MATCH(DASHBOARD!$B$275,'Tabla datos 1'!$E$1:$V$1,0))</f>
        <v>0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6" customFormat="1" ht="12.2" customHeight="1" x14ac:dyDescent="0.25">
      <c r="A1221" s="79">
        <v>1220</v>
      </c>
      <c r="B1221" s="97">
        <f t="shared" si="19"/>
        <v>46193</v>
      </c>
      <c r="C1221" s="98" t="s">
        <v>8</v>
      </c>
      <c r="D1221" s="99">
        <v>2</v>
      </c>
      <c r="E1221" s="100">
        <f>'BITÁCORA CALIDAD DE AGUA '!AZ460</f>
        <v>0</v>
      </c>
      <c r="F1221" s="100">
        <f>'BITÁCORA CALIDAD DE AGUA '!BC460</f>
        <v>0</v>
      </c>
      <c r="G1221" s="100">
        <f>'BITÁCORA CALIDAD DE AGUA '!BF460</f>
        <v>0</v>
      </c>
      <c r="H1221" s="100">
        <f>'BITÁCORA CALIDAD DE AGUA '!BI460</f>
        <v>0</v>
      </c>
      <c r="I1221" s="100">
        <f>'BITÁCORA CALIDAD DE AGUA '!BL460</f>
        <v>0</v>
      </c>
      <c r="J1221" s="100">
        <f>'BITÁCORA CALIDAD DE AGUA '!BO460</f>
        <v>0</v>
      </c>
      <c r="K1221" s="100">
        <f>'BITÁCORA CALIDAD DE AGUA '!BR460</f>
        <v>0</v>
      </c>
      <c r="L1221" s="100">
        <f>'BITÁCORA CALIDAD DE AGUA '!BU460</f>
        <v>0</v>
      </c>
      <c r="M1221" s="100">
        <f>'BITÁCORA CALIDAD DE AGUA '!BX460</f>
        <v>0</v>
      </c>
      <c r="N1221" s="100">
        <f>'BITÁCORA CALIDAD DE AGUA '!CA460</f>
        <v>0</v>
      </c>
      <c r="O1221" s="100">
        <f>'BITÁCORA CALIDAD DE AGUA '!CD460</f>
        <v>0</v>
      </c>
      <c r="P1221" s="101">
        <f>'BITÁCORA CALIDAD DE AGUA '!CG460</f>
        <v>0</v>
      </c>
      <c r="Q1221" s="101">
        <f>'BITÁCORA CALIDAD DE AGUA '!CJ460</f>
        <v>0</v>
      </c>
      <c r="R1221" s="101">
        <f>'BITÁCORA CALIDAD DE AGUA '!CM460</f>
        <v>0</v>
      </c>
      <c r="S1221" s="101">
        <f>'BITÁCORA CALIDAD DE AGUA '!CP460</f>
        <v>0</v>
      </c>
      <c r="T1221" s="133"/>
      <c r="U1221" s="133"/>
      <c r="V1221" s="133"/>
      <c r="W1221" s="101">
        <f>INDEX('Tabla datos 1'!E1221:V1221,MATCH(DASHBOARD!$B$96,'Tabla datos 1'!$E$1:$V$1,0))</f>
        <v>0</v>
      </c>
      <c r="X1221" s="101">
        <f>INDEX('Tabla datos 1'!E1221:V1221,MATCH(DASHBOARD!$B$275,'Tabla datos 1'!$E$1:$V$1,0))</f>
        <v>0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6" customFormat="1" ht="12.2" customHeight="1" x14ac:dyDescent="0.25">
      <c r="A1222" s="79">
        <v>1221</v>
      </c>
      <c r="B1222" s="97">
        <f t="shared" si="19"/>
        <v>46193</v>
      </c>
      <c r="C1222" s="102" t="s">
        <v>126</v>
      </c>
      <c r="D1222" s="99">
        <v>2</v>
      </c>
      <c r="E1222" s="103">
        <f>'BITÁCORA CALIDAD DE AGUA '!AZ461</f>
        <v>0</v>
      </c>
      <c r="F1222" s="103">
        <f>'BITÁCORA CALIDAD DE AGUA '!BC461</f>
        <v>0</v>
      </c>
      <c r="G1222" s="103">
        <f>'BITÁCORA CALIDAD DE AGUA '!BF461</f>
        <v>0</v>
      </c>
      <c r="H1222" s="103">
        <f>'BITÁCORA CALIDAD DE AGUA '!BI461</f>
        <v>0</v>
      </c>
      <c r="I1222" s="103">
        <f>'BITÁCORA CALIDAD DE AGUA '!BL461</f>
        <v>0</v>
      </c>
      <c r="J1222" s="103">
        <f>'BITÁCORA CALIDAD DE AGUA '!BO461</f>
        <v>0</v>
      </c>
      <c r="K1222" s="103">
        <f>'BITÁCORA CALIDAD DE AGUA '!BR461</f>
        <v>0</v>
      </c>
      <c r="L1222" s="103">
        <f>'BITÁCORA CALIDAD DE AGUA '!BU461</f>
        <v>0</v>
      </c>
      <c r="M1222" s="103">
        <f>'BITÁCORA CALIDAD DE AGUA '!BX461</f>
        <v>0</v>
      </c>
      <c r="N1222" s="103">
        <f>'BITÁCORA CALIDAD DE AGUA '!CA461</f>
        <v>0</v>
      </c>
      <c r="O1222" s="103">
        <f>'BITÁCORA CALIDAD DE AGUA '!CD461</f>
        <v>0</v>
      </c>
      <c r="P1222" s="102">
        <f>'BITÁCORA CALIDAD DE AGUA '!CG461</f>
        <v>0</v>
      </c>
      <c r="Q1222" s="102">
        <f>'BITÁCORA CALIDAD DE AGUA '!CJ461</f>
        <v>0</v>
      </c>
      <c r="R1222" s="102">
        <f>'BITÁCORA CALIDAD DE AGUA '!CM461</f>
        <v>0</v>
      </c>
      <c r="S1222" s="102">
        <f>'BITÁCORA CALIDAD DE AGUA '!CP461</f>
        <v>0</v>
      </c>
      <c r="T1222" s="134"/>
      <c r="U1222" s="134"/>
      <c r="V1222" s="134"/>
      <c r="W1222" s="102">
        <f>INDEX('Tabla datos 1'!E1222:V1222,MATCH(DASHBOARD!$B$96,'Tabla datos 1'!$E$1:$V$1,0))</f>
        <v>0</v>
      </c>
      <c r="X1222" s="102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6" customFormat="1" ht="12.2" customHeight="1" x14ac:dyDescent="0.25">
      <c r="A1223" s="79">
        <v>1222</v>
      </c>
      <c r="B1223" s="97">
        <f t="shared" si="19"/>
        <v>46193</v>
      </c>
      <c r="C1223" s="102" t="s">
        <v>127</v>
      </c>
      <c r="D1223" s="99">
        <v>2</v>
      </c>
      <c r="E1223" s="104">
        <f>'BITÁCORA CALIDAD DE AGUA '!AZ462</f>
        <v>0</v>
      </c>
      <c r="F1223" s="104">
        <f>'BITÁCORA CALIDAD DE AGUA '!BC462</f>
        <v>0</v>
      </c>
      <c r="G1223" s="104">
        <f>'BITÁCORA CALIDAD DE AGUA '!BF462</f>
        <v>0</v>
      </c>
      <c r="H1223" s="104">
        <f>'BITÁCORA CALIDAD DE AGUA '!BI462</f>
        <v>0</v>
      </c>
      <c r="I1223" s="104">
        <f>'BITÁCORA CALIDAD DE AGUA '!BL462</f>
        <v>0</v>
      </c>
      <c r="J1223" s="104">
        <f>'BITÁCORA CALIDAD DE AGUA '!BO462</f>
        <v>0</v>
      </c>
      <c r="K1223" s="104">
        <f>'BITÁCORA CALIDAD DE AGUA '!BR462</f>
        <v>0</v>
      </c>
      <c r="L1223" s="104">
        <f>'BITÁCORA CALIDAD DE AGUA '!BU462</f>
        <v>0</v>
      </c>
      <c r="M1223" s="104">
        <f>'BITÁCORA CALIDAD DE AGUA '!BX462</f>
        <v>0</v>
      </c>
      <c r="N1223" s="104">
        <f>'BITÁCORA CALIDAD DE AGUA '!CA462</f>
        <v>0</v>
      </c>
      <c r="O1223" s="104">
        <f>'BITÁCORA CALIDAD DE AGUA '!CD462</f>
        <v>0</v>
      </c>
      <c r="P1223" s="98">
        <f>'BITÁCORA CALIDAD DE AGUA '!CG462</f>
        <v>0</v>
      </c>
      <c r="Q1223" s="98">
        <f>'BITÁCORA CALIDAD DE AGUA '!CJ462</f>
        <v>0</v>
      </c>
      <c r="R1223" s="98">
        <f>'BITÁCORA CALIDAD DE AGUA '!CM462</f>
        <v>0</v>
      </c>
      <c r="S1223" s="98">
        <f>'BITÁCORA CALIDAD DE AGUA '!CP462</f>
        <v>0</v>
      </c>
      <c r="T1223" s="135"/>
      <c r="U1223" s="135"/>
      <c r="V1223" s="135"/>
      <c r="W1223" s="98">
        <f>INDEX('Tabla datos 1'!E1223:V1223,MATCH(DASHBOARD!$B$96,'Tabla datos 1'!$E$1:$V$1,0))</f>
        <v>0</v>
      </c>
      <c r="X1223" s="98">
        <f>INDEX('Tabla datos 1'!E1223:V1223,MATCH(DASHBOARD!$B$275,'Tabla datos 1'!$E$1:$V$1,0))</f>
        <v>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6" customFormat="1" ht="12.2" customHeight="1" x14ac:dyDescent="0.25">
      <c r="A1224" s="79">
        <v>1223</v>
      </c>
      <c r="B1224" s="97">
        <f t="shared" si="19"/>
        <v>46193</v>
      </c>
      <c r="C1224" s="102" t="s">
        <v>128</v>
      </c>
      <c r="D1224" s="99">
        <v>2</v>
      </c>
      <c r="E1224" s="104">
        <f>'BITÁCORA CALIDAD DE AGUA '!AZ463</f>
        <v>0</v>
      </c>
      <c r="F1224" s="104">
        <f>'BITÁCORA CALIDAD DE AGUA '!BC463</f>
        <v>0</v>
      </c>
      <c r="G1224" s="104">
        <f>'BITÁCORA CALIDAD DE AGUA '!BF463</f>
        <v>0</v>
      </c>
      <c r="H1224" s="104">
        <f>'BITÁCORA CALIDAD DE AGUA '!BI463</f>
        <v>0</v>
      </c>
      <c r="I1224" s="104">
        <f>'BITÁCORA CALIDAD DE AGUA '!BL463</f>
        <v>0</v>
      </c>
      <c r="J1224" s="104">
        <f>'BITÁCORA CALIDAD DE AGUA '!BO463</f>
        <v>0</v>
      </c>
      <c r="K1224" s="104">
        <f>'BITÁCORA CALIDAD DE AGUA '!BR463</f>
        <v>0</v>
      </c>
      <c r="L1224" s="104">
        <f>'BITÁCORA CALIDAD DE AGUA '!BU463</f>
        <v>0</v>
      </c>
      <c r="M1224" s="104">
        <f>'BITÁCORA CALIDAD DE AGUA '!BX463</f>
        <v>0</v>
      </c>
      <c r="N1224" s="104">
        <f>'BITÁCORA CALIDAD DE AGUA '!CA463</f>
        <v>0</v>
      </c>
      <c r="O1224" s="104">
        <f>'BITÁCORA CALIDAD DE AGUA '!CD463</f>
        <v>0</v>
      </c>
      <c r="P1224" s="98">
        <f>'BITÁCORA CALIDAD DE AGUA '!CG463</f>
        <v>0</v>
      </c>
      <c r="Q1224" s="98">
        <f>'BITÁCORA CALIDAD DE AGUA '!CJ463</f>
        <v>0</v>
      </c>
      <c r="R1224" s="98">
        <f>'BITÁCORA CALIDAD DE AGUA '!CM463</f>
        <v>0</v>
      </c>
      <c r="S1224" s="98">
        <f>'BITÁCORA CALIDAD DE AGUA '!CP463</f>
        <v>0</v>
      </c>
      <c r="T1224" s="135"/>
      <c r="U1224" s="135"/>
      <c r="V1224" s="135"/>
      <c r="W1224" s="98">
        <f>INDEX('Tabla datos 1'!E1224:V1224,MATCH(DASHBOARD!$B$96,'Tabla datos 1'!$E$1:$V$1,0))</f>
        <v>0</v>
      </c>
      <c r="X1224" s="98">
        <f>INDEX('Tabla datos 1'!E1224:V1224,MATCH(DASHBOARD!$B$275,'Tabla datos 1'!$E$1:$V$1,0))</f>
        <v>0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6" customFormat="1" ht="12.2" customHeight="1" x14ac:dyDescent="0.25">
      <c r="A1225" s="79">
        <v>1224</v>
      </c>
      <c r="B1225" s="97">
        <f t="shared" si="19"/>
        <v>46193</v>
      </c>
      <c r="C1225" s="102" t="s">
        <v>129</v>
      </c>
      <c r="D1225" s="99">
        <v>2</v>
      </c>
      <c r="E1225" s="104">
        <f>'BITÁCORA CALIDAD DE AGUA '!AZ464</f>
        <v>0</v>
      </c>
      <c r="F1225" s="104">
        <f>'BITÁCORA CALIDAD DE AGUA '!BC464</f>
        <v>0</v>
      </c>
      <c r="G1225" s="104">
        <f>'BITÁCORA CALIDAD DE AGUA '!BF464</f>
        <v>0</v>
      </c>
      <c r="H1225" s="104">
        <f>'BITÁCORA CALIDAD DE AGUA '!BI464</f>
        <v>0</v>
      </c>
      <c r="I1225" s="104">
        <f>'BITÁCORA CALIDAD DE AGUA '!BL464</f>
        <v>0</v>
      </c>
      <c r="J1225" s="104">
        <f>'BITÁCORA CALIDAD DE AGUA '!BO464</f>
        <v>0</v>
      </c>
      <c r="K1225" s="104">
        <f>'BITÁCORA CALIDAD DE AGUA '!BR464</f>
        <v>0</v>
      </c>
      <c r="L1225" s="104">
        <f>'BITÁCORA CALIDAD DE AGUA '!BU464</f>
        <v>0</v>
      </c>
      <c r="M1225" s="104">
        <f>'BITÁCORA CALIDAD DE AGUA '!BX464</f>
        <v>0</v>
      </c>
      <c r="N1225" s="104">
        <f>'BITÁCORA CALIDAD DE AGUA '!CA464</f>
        <v>0</v>
      </c>
      <c r="O1225" s="104">
        <f>'BITÁCORA CALIDAD DE AGUA '!CD464</f>
        <v>0</v>
      </c>
      <c r="P1225" s="98">
        <f>'BITÁCORA CALIDAD DE AGUA '!CG464</f>
        <v>0</v>
      </c>
      <c r="Q1225" s="98">
        <f>'BITÁCORA CALIDAD DE AGUA '!CJ464</f>
        <v>0</v>
      </c>
      <c r="R1225" s="98">
        <f>'BITÁCORA CALIDAD DE AGUA '!CM464</f>
        <v>0</v>
      </c>
      <c r="S1225" s="98">
        <f>'BITÁCORA CALIDAD DE AGUA '!CP464</f>
        <v>0</v>
      </c>
      <c r="T1225" s="135"/>
      <c r="U1225" s="135"/>
      <c r="V1225" s="135"/>
      <c r="W1225" s="98">
        <f>INDEX('Tabla datos 1'!E1225:V1225,MATCH(DASHBOARD!$B$96,'Tabla datos 1'!$E$1:$V$1,0))</f>
        <v>0</v>
      </c>
      <c r="X1225" s="98">
        <f>INDEX('Tabla datos 1'!E1225:V1225,MATCH(DASHBOARD!$B$275,'Tabla datos 1'!$E$1:$V$1,0))</f>
        <v>0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6" customFormat="1" ht="12.2" customHeight="1" x14ac:dyDescent="0.25">
      <c r="A1226" s="79">
        <v>1225</v>
      </c>
      <c r="B1226" s="97">
        <f t="shared" si="19"/>
        <v>46193</v>
      </c>
      <c r="C1226" s="102" t="s">
        <v>130</v>
      </c>
      <c r="D1226" s="99">
        <v>2</v>
      </c>
      <c r="E1226" s="104">
        <f>'BITÁCORA CALIDAD DE AGUA '!AZ465</f>
        <v>0</v>
      </c>
      <c r="F1226" s="104">
        <f>'BITÁCORA CALIDAD DE AGUA '!BC465</f>
        <v>0</v>
      </c>
      <c r="G1226" s="104">
        <f>'BITÁCORA CALIDAD DE AGUA '!BF465</f>
        <v>0</v>
      </c>
      <c r="H1226" s="104">
        <f>'BITÁCORA CALIDAD DE AGUA '!BI465</f>
        <v>0</v>
      </c>
      <c r="I1226" s="104">
        <f>'BITÁCORA CALIDAD DE AGUA '!BL465</f>
        <v>0</v>
      </c>
      <c r="J1226" s="104">
        <f>'BITÁCORA CALIDAD DE AGUA '!BO465</f>
        <v>0</v>
      </c>
      <c r="K1226" s="104">
        <f>'BITÁCORA CALIDAD DE AGUA '!BR465</f>
        <v>0</v>
      </c>
      <c r="L1226" s="104">
        <f>'BITÁCORA CALIDAD DE AGUA '!BU465</f>
        <v>0</v>
      </c>
      <c r="M1226" s="104">
        <f>'BITÁCORA CALIDAD DE AGUA '!BX465</f>
        <v>0</v>
      </c>
      <c r="N1226" s="104">
        <f>'BITÁCORA CALIDAD DE AGUA '!CA465</f>
        <v>0</v>
      </c>
      <c r="O1226" s="104">
        <f>'BITÁCORA CALIDAD DE AGUA '!CD465</f>
        <v>0</v>
      </c>
      <c r="P1226" s="98">
        <f>'BITÁCORA CALIDAD DE AGUA '!CG465</f>
        <v>0</v>
      </c>
      <c r="Q1226" s="98">
        <f>'BITÁCORA CALIDAD DE AGUA '!CJ465</f>
        <v>0</v>
      </c>
      <c r="R1226" s="98">
        <f>'BITÁCORA CALIDAD DE AGUA '!CM465</f>
        <v>0</v>
      </c>
      <c r="S1226" s="98">
        <f>'BITÁCORA CALIDAD DE AGUA '!CP465</f>
        <v>0</v>
      </c>
      <c r="T1226" s="135"/>
      <c r="U1226" s="135"/>
      <c r="V1226" s="135"/>
      <c r="W1226" s="98">
        <f>INDEX('Tabla datos 1'!E1226:V1226,MATCH(DASHBOARD!$B$96,'Tabla datos 1'!$E$1:$V$1,0))</f>
        <v>0</v>
      </c>
      <c r="X1226" s="98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6" customFormat="1" ht="12.2" customHeight="1" x14ac:dyDescent="0.25">
      <c r="A1227" s="79">
        <v>1226</v>
      </c>
      <c r="B1227" s="97">
        <f t="shared" si="19"/>
        <v>46193</v>
      </c>
      <c r="C1227" s="102" t="s">
        <v>131</v>
      </c>
      <c r="D1227" s="99">
        <v>2</v>
      </c>
      <c r="E1227" s="104">
        <f>'BITÁCORA CALIDAD DE AGUA '!AZ466</f>
        <v>0</v>
      </c>
      <c r="F1227" s="104">
        <f>'BITÁCORA CALIDAD DE AGUA '!BC466</f>
        <v>0</v>
      </c>
      <c r="G1227" s="104">
        <f>'BITÁCORA CALIDAD DE AGUA '!BF466</f>
        <v>0</v>
      </c>
      <c r="H1227" s="104">
        <f>'BITÁCORA CALIDAD DE AGUA '!BI466</f>
        <v>0</v>
      </c>
      <c r="I1227" s="104">
        <f>'BITÁCORA CALIDAD DE AGUA '!BL466</f>
        <v>0</v>
      </c>
      <c r="J1227" s="104">
        <f>'BITÁCORA CALIDAD DE AGUA '!BO466</f>
        <v>0</v>
      </c>
      <c r="K1227" s="104">
        <f>'BITÁCORA CALIDAD DE AGUA '!BR466</f>
        <v>0</v>
      </c>
      <c r="L1227" s="104">
        <f>'BITÁCORA CALIDAD DE AGUA '!BU466</f>
        <v>0</v>
      </c>
      <c r="M1227" s="104">
        <f>'BITÁCORA CALIDAD DE AGUA '!BX466</f>
        <v>0</v>
      </c>
      <c r="N1227" s="104">
        <f>'BITÁCORA CALIDAD DE AGUA '!CA466</f>
        <v>0</v>
      </c>
      <c r="O1227" s="104">
        <f>'BITÁCORA CALIDAD DE AGUA '!CD466</f>
        <v>0</v>
      </c>
      <c r="P1227" s="98">
        <f>'BITÁCORA CALIDAD DE AGUA '!CG466</f>
        <v>0</v>
      </c>
      <c r="Q1227" s="98">
        <f>'BITÁCORA CALIDAD DE AGUA '!CJ466</f>
        <v>0</v>
      </c>
      <c r="R1227" s="98">
        <f>'BITÁCORA CALIDAD DE AGUA '!CM466</f>
        <v>0</v>
      </c>
      <c r="S1227" s="98">
        <f>'BITÁCORA CALIDAD DE AGUA '!CP466</f>
        <v>0</v>
      </c>
      <c r="T1227" s="135"/>
      <c r="U1227" s="135"/>
      <c r="V1227" s="135"/>
      <c r="W1227" s="98">
        <f>INDEX('Tabla datos 1'!E1227:V1227,MATCH(DASHBOARD!$B$96,'Tabla datos 1'!$E$1:$V$1,0))</f>
        <v>0</v>
      </c>
      <c r="X1227" s="98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6" customFormat="1" ht="12.2" customHeight="1" x14ac:dyDescent="0.25">
      <c r="A1228" s="79">
        <v>1227</v>
      </c>
      <c r="B1228" s="97">
        <f t="shared" si="19"/>
        <v>46193</v>
      </c>
      <c r="C1228" s="102" t="s">
        <v>132</v>
      </c>
      <c r="D1228" s="99">
        <v>2</v>
      </c>
      <c r="E1228" s="104">
        <f>'BITÁCORA CALIDAD DE AGUA '!AZ467</f>
        <v>0</v>
      </c>
      <c r="F1228" s="104">
        <f>'BITÁCORA CALIDAD DE AGUA '!BC467</f>
        <v>0</v>
      </c>
      <c r="G1228" s="104">
        <f>'BITÁCORA CALIDAD DE AGUA '!BF467</f>
        <v>0</v>
      </c>
      <c r="H1228" s="104">
        <f>'BITÁCORA CALIDAD DE AGUA '!BI467</f>
        <v>0</v>
      </c>
      <c r="I1228" s="104">
        <f>'BITÁCORA CALIDAD DE AGUA '!BL467</f>
        <v>0</v>
      </c>
      <c r="J1228" s="104">
        <f>'BITÁCORA CALIDAD DE AGUA '!BO467</f>
        <v>0</v>
      </c>
      <c r="K1228" s="104">
        <f>'BITÁCORA CALIDAD DE AGUA '!BR467</f>
        <v>0</v>
      </c>
      <c r="L1228" s="104">
        <f>'BITÁCORA CALIDAD DE AGUA '!BU467</f>
        <v>0</v>
      </c>
      <c r="M1228" s="104">
        <f>'BITÁCORA CALIDAD DE AGUA '!BX467</f>
        <v>0</v>
      </c>
      <c r="N1228" s="104">
        <f>'BITÁCORA CALIDAD DE AGUA '!CA467</f>
        <v>0</v>
      </c>
      <c r="O1228" s="104">
        <f>'BITÁCORA CALIDAD DE AGUA '!CD467</f>
        <v>0</v>
      </c>
      <c r="P1228" s="98">
        <f>'BITÁCORA CALIDAD DE AGUA '!CG467</f>
        <v>0</v>
      </c>
      <c r="Q1228" s="98">
        <f>'BITÁCORA CALIDAD DE AGUA '!CJ467</f>
        <v>0</v>
      </c>
      <c r="R1228" s="98">
        <f>'BITÁCORA CALIDAD DE AGUA '!CM467</f>
        <v>0</v>
      </c>
      <c r="S1228" s="98">
        <f>'BITÁCORA CALIDAD DE AGUA '!CP467</f>
        <v>0</v>
      </c>
      <c r="T1228" s="135"/>
      <c r="U1228" s="135"/>
      <c r="V1228" s="135"/>
      <c r="W1228" s="98">
        <f>INDEX('Tabla datos 1'!E1228:V1228,MATCH(DASHBOARD!$B$96,'Tabla datos 1'!$E$1:$V$1,0))</f>
        <v>0</v>
      </c>
      <c r="X1228" s="98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6" customFormat="1" ht="12.2" customHeight="1" x14ac:dyDescent="0.25">
      <c r="A1229" s="79">
        <v>1228</v>
      </c>
      <c r="B1229" s="97">
        <f t="shared" si="19"/>
        <v>46193</v>
      </c>
      <c r="C1229" s="102" t="s">
        <v>133</v>
      </c>
      <c r="D1229" s="99">
        <v>2</v>
      </c>
      <c r="E1229" s="104">
        <f>'BITÁCORA CALIDAD DE AGUA '!AZ468</f>
        <v>0</v>
      </c>
      <c r="F1229" s="104">
        <f>'BITÁCORA CALIDAD DE AGUA '!BC468</f>
        <v>0</v>
      </c>
      <c r="G1229" s="104">
        <f>'BITÁCORA CALIDAD DE AGUA '!BF468</f>
        <v>0</v>
      </c>
      <c r="H1229" s="104">
        <f>'BITÁCORA CALIDAD DE AGUA '!BI468</f>
        <v>0</v>
      </c>
      <c r="I1229" s="104">
        <f>'BITÁCORA CALIDAD DE AGUA '!BL468</f>
        <v>0</v>
      </c>
      <c r="J1229" s="104">
        <f>'BITÁCORA CALIDAD DE AGUA '!BO468</f>
        <v>0</v>
      </c>
      <c r="K1229" s="104">
        <f>'BITÁCORA CALIDAD DE AGUA '!BR468</f>
        <v>0</v>
      </c>
      <c r="L1229" s="104">
        <f>'BITÁCORA CALIDAD DE AGUA '!BU468</f>
        <v>0</v>
      </c>
      <c r="M1229" s="104">
        <f>'BITÁCORA CALIDAD DE AGUA '!BX468</f>
        <v>0</v>
      </c>
      <c r="N1229" s="104">
        <f>'BITÁCORA CALIDAD DE AGUA '!CA468</f>
        <v>0</v>
      </c>
      <c r="O1229" s="104">
        <f>'BITÁCORA CALIDAD DE AGUA '!CD468</f>
        <v>0</v>
      </c>
      <c r="P1229" s="98">
        <f>'BITÁCORA CALIDAD DE AGUA '!CG468</f>
        <v>0</v>
      </c>
      <c r="Q1229" s="98">
        <f>'BITÁCORA CALIDAD DE AGUA '!CJ468</f>
        <v>0</v>
      </c>
      <c r="R1229" s="98">
        <f>'BITÁCORA CALIDAD DE AGUA '!CM468</f>
        <v>0</v>
      </c>
      <c r="S1229" s="98">
        <f>'BITÁCORA CALIDAD DE AGUA '!CP468</f>
        <v>0</v>
      </c>
      <c r="T1229" s="135"/>
      <c r="U1229" s="135"/>
      <c r="V1229" s="135"/>
      <c r="W1229" s="98">
        <f>INDEX('Tabla datos 1'!E1229:V1229,MATCH(DASHBOARD!$B$96,'Tabla datos 1'!$E$1:$V$1,0))</f>
        <v>0</v>
      </c>
      <c r="X1229" s="98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6" customFormat="1" ht="12.2" customHeight="1" x14ac:dyDescent="0.25">
      <c r="A1230" s="79">
        <v>1229</v>
      </c>
      <c r="B1230" s="97">
        <f t="shared" si="19"/>
        <v>46193</v>
      </c>
      <c r="C1230" s="102" t="s">
        <v>134</v>
      </c>
      <c r="D1230" s="99">
        <v>2</v>
      </c>
      <c r="E1230" s="104">
        <f>'BITÁCORA CALIDAD DE AGUA '!AZ469</f>
        <v>0</v>
      </c>
      <c r="F1230" s="104">
        <f>'BITÁCORA CALIDAD DE AGUA '!BC469</f>
        <v>0</v>
      </c>
      <c r="G1230" s="104">
        <f>'BITÁCORA CALIDAD DE AGUA '!BF469</f>
        <v>0</v>
      </c>
      <c r="H1230" s="104">
        <f>'BITÁCORA CALIDAD DE AGUA '!BI469</f>
        <v>0</v>
      </c>
      <c r="I1230" s="104">
        <f>'BITÁCORA CALIDAD DE AGUA '!BL469</f>
        <v>0</v>
      </c>
      <c r="J1230" s="104">
        <f>'BITÁCORA CALIDAD DE AGUA '!BO469</f>
        <v>0</v>
      </c>
      <c r="K1230" s="104">
        <f>'BITÁCORA CALIDAD DE AGUA '!BR469</f>
        <v>0</v>
      </c>
      <c r="L1230" s="104">
        <f>'BITÁCORA CALIDAD DE AGUA '!BU469</f>
        <v>0</v>
      </c>
      <c r="M1230" s="104">
        <f>'BITÁCORA CALIDAD DE AGUA '!BX469</f>
        <v>0</v>
      </c>
      <c r="N1230" s="104">
        <f>'BITÁCORA CALIDAD DE AGUA '!CA469</f>
        <v>0</v>
      </c>
      <c r="O1230" s="104">
        <f>'BITÁCORA CALIDAD DE AGUA '!CD469</f>
        <v>0</v>
      </c>
      <c r="P1230" s="98">
        <f>'BITÁCORA CALIDAD DE AGUA '!CG469</f>
        <v>0</v>
      </c>
      <c r="Q1230" s="98">
        <f>'BITÁCORA CALIDAD DE AGUA '!CJ469</f>
        <v>0</v>
      </c>
      <c r="R1230" s="98">
        <f>'BITÁCORA CALIDAD DE AGUA '!CM469</f>
        <v>0</v>
      </c>
      <c r="S1230" s="98">
        <f>'BITÁCORA CALIDAD DE AGUA '!CP469</f>
        <v>0</v>
      </c>
      <c r="T1230" s="135"/>
      <c r="U1230" s="135"/>
      <c r="V1230" s="135"/>
      <c r="W1230" s="98">
        <f>INDEX('Tabla datos 1'!E1230:V1230,MATCH(DASHBOARD!$B$96,'Tabla datos 1'!$E$1:$V$1,0))</f>
        <v>0</v>
      </c>
      <c r="X1230" s="98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6" customFormat="1" ht="12.2" customHeight="1" x14ac:dyDescent="0.25">
      <c r="A1231" s="79">
        <v>1230</v>
      </c>
      <c r="B1231" s="97">
        <f t="shared" si="19"/>
        <v>46193</v>
      </c>
      <c r="C1231" s="102" t="s">
        <v>135</v>
      </c>
      <c r="D1231" s="99">
        <v>2</v>
      </c>
      <c r="E1231" s="104">
        <f>'BITÁCORA CALIDAD DE AGUA '!AZ470</f>
        <v>0</v>
      </c>
      <c r="F1231" s="104">
        <f>'BITÁCORA CALIDAD DE AGUA '!BC470</f>
        <v>0</v>
      </c>
      <c r="G1231" s="104">
        <f>'BITÁCORA CALIDAD DE AGUA '!BF470</f>
        <v>0</v>
      </c>
      <c r="H1231" s="104">
        <f>'BITÁCORA CALIDAD DE AGUA '!BI470</f>
        <v>0</v>
      </c>
      <c r="I1231" s="104">
        <f>'BITÁCORA CALIDAD DE AGUA '!BL470</f>
        <v>0</v>
      </c>
      <c r="J1231" s="104">
        <f>'BITÁCORA CALIDAD DE AGUA '!BO470</f>
        <v>0</v>
      </c>
      <c r="K1231" s="104">
        <f>'BITÁCORA CALIDAD DE AGUA '!BR470</f>
        <v>0</v>
      </c>
      <c r="L1231" s="104">
        <f>'BITÁCORA CALIDAD DE AGUA '!BU470</f>
        <v>0</v>
      </c>
      <c r="M1231" s="104">
        <f>'BITÁCORA CALIDAD DE AGUA '!BX470</f>
        <v>0</v>
      </c>
      <c r="N1231" s="104">
        <f>'BITÁCORA CALIDAD DE AGUA '!CA470</f>
        <v>0</v>
      </c>
      <c r="O1231" s="104">
        <f>'BITÁCORA CALIDAD DE AGUA '!CD470</f>
        <v>0</v>
      </c>
      <c r="P1231" s="98">
        <f>'BITÁCORA CALIDAD DE AGUA '!CG470</f>
        <v>0</v>
      </c>
      <c r="Q1231" s="98">
        <f>'BITÁCORA CALIDAD DE AGUA '!CJ470</f>
        <v>0</v>
      </c>
      <c r="R1231" s="98">
        <f>'BITÁCORA CALIDAD DE AGUA '!CM470</f>
        <v>0</v>
      </c>
      <c r="S1231" s="98">
        <f>'BITÁCORA CALIDAD DE AGUA '!CP470</f>
        <v>0</v>
      </c>
      <c r="T1231" s="135"/>
      <c r="U1231" s="135"/>
      <c r="V1231" s="135"/>
      <c r="W1231" s="98">
        <f>INDEX('Tabla datos 1'!E1231:V1231,MATCH(DASHBOARD!$B$96,'Tabla datos 1'!$E$1:$V$1,0))</f>
        <v>0</v>
      </c>
      <c r="X1231" s="98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6" customFormat="1" ht="12.2" customHeight="1" x14ac:dyDescent="0.25">
      <c r="A1232" s="79">
        <v>1231</v>
      </c>
      <c r="B1232" s="97">
        <f t="shared" si="19"/>
        <v>46193</v>
      </c>
      <c r="C1232" s="102" t="s">
        <v>136</v>
      </c>
      <c r="D1232" s="99">
        <v>2</v>
      </c>
      <c r="E1232" s="104">
        <f>'BITÁCORA CALIDAD DE AGUA '!AZ471</f>
        <v>0</v>
      </c>
      <c r="F1232" s="104">
        <f>'BITÁCORA CALIDAD DE AGUA '!BC471</f>
        <v>0</v>
      </c>
      <c r="G1232" s="104">
        <f>'BITÁCORA CALIDAD DE AGUA '!BF471</f>
        <v>0</v>
      </c>
      <c r="H1232" s="104">
        <f>'BITÁCORA CALIDAD DE AGUA '!BI471</f>
        <v>0</v>
      </c>
      <c r="I1232" s="104">
        <f>'BITÁCORA CALIDAD DE AGUA '!BL471</f>
        <v>0</v>
      </c>
      <c r="J1232" s="104">
        <f>'BITÁCORA CALIDAD DE AGUA '!BO471</f>
        <v>0</v>
      </c>
      <c r="K1232" s="104">
        <f>'BITÁCORA CALIDAD DE AGUA '!BR471</f>
        <v>0</v>
      </c>
      <c r="L1232" s="104">
        <f>'BITÁCORA CALIDAD DE AGUA '!BU471</f>
        <v>0</v>
      </c>
      <c r="M1232" s="104">
        <f>'BITÁCORA CALIDAD DE AGUA '!BX471</f>
        <v>0</v>
      </c>
      <c r="N1232" s="104">
        <f>'BITÁCORA CALIDAD DE AGUA '!CA471</f>
        <v>0</v>
      </c>
      <c r="O1232" s="104">
        <f>'BITÁCORA CALIDAD DE AGUA '!CD471</f>
        <v>0</v>
      </c>
      <c r="P1232" s="98">
        <f>'BITÁCORA CALIDAD DE AGUA '!CG471</f>
        <v>0</v>
      </c>
      <c r="Q1232" s="98">
        <f>'BITÁCORA CALIDAD DE AGUA '!CJ471</f>
        <v>0</v>
      </c>
      <c r="R1232" s="98">
        <f>'BITÁCORA CALIDAD DE AGUA '!CM471</f>
        <v>0</v>
      </c>
      <c r="S1232" s="98">
        <f>'BITÁCORA CALIDAD DE AGUA '!CP471</f>
        <v>0</v>
      </c>
      <c r="T1232" s="135"/>
      <c r="U1232" s="135"/>
      <c r="V1232" s="135"/>
      <c r="W1232" s="98">
        <f>INDEX('Tabla datos 1'!E1232:V1232,MATCH(DASHBOARD!$B$96,'Tabla datos 1'!$E$1:$V$1,0))</f>
        <v>0</v>
      </c>
      <c r="X1232" s="98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6" customFormat="1" ht="12.2" customHeight="1" x14ac:dyDescent="0.25">
      <c r="A1233" s="79">
        <v>1232</v>
      </c>
      <c r="B1233" s="97">
        <f t="shared" si="19"/>
        <v>46193</v>
      </c>
      <c r="C1233" s="102" t="s">
        <v>137</v>
      </c>
      <c r="D1233" s="99">
        <v>2</v>
      </c>
      <c r="E1233" s="104">
        <f>'BITÁCORA CALIDAD DE AGUA '!AZ472</f>
        <v>0</v>
      </c>
      <c r="F1233" s="104">
        <f>'BITÁCORA CALIDAD DE AGUA '!BC472</f>
        <v>0</v>
      </c>
      <c r="G1233" s="104">
        <f>'BITÁCORA CALIDAD DE AGUA '!BF472</f>
        <v>0</v>
      </c>
      <c r="H1233" s="104">
        <f>'BITÁCORA CALIDAD DE AGUA '!BI472</f>
        <v>0</v>
      </c>
      <c r="I1233" s="104">
        <f>'BITÁCORA CALIDAD DE AGUA '!BL472</f>
        <v>0</v>
      </c>
      <c r="J1233" s="104">
        <f>'BITÁCORA CALIDAD DE AGUA '!BO472</f>
        <v>0</v>
      </c>
      <c r="K1233" s="104">
        <f>'BITÁCORA CALIDAD DE AGUA '!BR472</f>
        <v>0</v>
      </c>
      <c r="L1233" s="104">
        <f>'BITÁCORA CALIDAD DE AGUA '!BU472</f>
        <v>0</v>
      </c>
      <c r="M1233" s="104">
        <f>'BITÁCORA CALIDAD DE AGUA '!BX472</f>
        <v>0</v>
      </c>
      <c r="N1233" s="104">
        <f>'BITÁCORA CALIDAD DE AGUA '!CA472</f>
        <v>0</v>
      </c>
      <c r="O1233" s="104">
        <f>'BITÁCORA CALIDAD DE AGUA '!CD472</f>
        <v>0</v>
      </c>
      <c r="P1233" s="98">
        <f>'BITÁCORA CALIDAD DE AGUA '!CG472</f>
        <v>0</v>
      </c>
      <c r="Q1233" s="98">
        <f>'BITÁCORA CALIDAD DE AGUA '!CJ472</f>
        <v>0</v>
      </c>
      <c r="R1233" s="98">
        <f>'BITÁCORA CALIDAD DE AGUA '!CM472</f>
        <v>0</v>
      </c>
      <c r="S1233" s="98">
        <f>'BITÁCORA CALIDAD DE AGUA '!CP472</f>
        <v>0</v>
      </c>
      <c r="T1233" s="135"/>
      <c r="U1233" s="135"/>
      <c r="V1233" s="135"/>
      <c r="W1233" s="98">
        <f>INDEX('Tabla datos 1'!E1233:V1233,MATCH(DASHBOARD!$B$96,'Tabla datos 1'!$E$1:$V$1,0))</f>
        <v>0</v>
      </c>
      <c r="X1233" s="98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6" customFormat="1" ht="12.2" customHeight="1" x14ac:dyDescent="0.25">
      <c r="A1234" s="79">
        <v>1233</v>
      </c>
      <c r="B1234" s="97">
        <f t="shared" si="19"/>
        <v>46193</v>
      </c>
      <c r="C1234" s="102" t="s">
        <v>138</v>
      </c>
      <c r="D1234" s="99">
        <v>2</v>
      </c>
      <c r="E1234" s="104">
        <f>'BITÁCORA CALIDAD DE AGUA '!AZ473</f>
        <v>0</v>
      </c>
      <c r="F1234" s="104">
        <f>'BITÁCORA CALIDAD DE AGUA '!BC473</f>
        <v>0</v>
      </c>
      <c r="G1234" s="104">
        <f>'BITÁCORA CALIDAD DE AGUA '!BF473</f>
        <v>0</v>
      </c>
      <c r="H1234" s="104">
        <f>'BITÁCORA CALIDAD DE AGUA '!BI473</f>
        <v>0</v>
      </c>
      <c r="I1234" s="104">
        <f>'BITÁCORA CALIDAD DE AGUA '!BL473</f>
        <v>0</v>
      </c>
      <c r="J1234" s="104">
        <f>'BITÁCORA CALIDAD DE AGUA '!BO473</f>
        <v>0</v>
      </c>
      <c r="K1234" s="104">
        <f>'BITÁCORA CALIDAD DE AGUA '!BR473</f>
        <v>0</v>
      </c>
      <c r="L1234" s="104">
        <f>'BITÁCORA CALIDAD DE AGUA '!BU473</f>
        <v>0</v>
      </c>
      <c r="M1234" s="104">
        <f>'BITÁCORA CALIDAD DE AGUA '!BX473</f>
        <v>0</v>
      </c>
      <c r="N1234" s="104">
        <f>'BITÁCORA CALIDAD DE AGUA '!CA473</f>
        <v>0</v>
      </c>
      <c r="O1234" s="104">
        <f>'BITÁCORA CALIDAD DE AGUA '!CD473</f>
        <v>0</v>
      </c>
      <c r="P1234" s="98">
        <f>'BITÁCORA CALIDAD DE AGUA '!CG473</f>
        <v>0</v>
      </c>
      <c r="Q1234" s="98">
        <f>'BITÁCORA CALIDAD DE AGUA '!CJ473</f>
        <v>0</v>
      </c>
      <c r="R1234" s="98">
        <f>'BITÁCORA CALIDAD DE AGUA '!CM473</f>
        <v>0</v>
      </c>
      <c r="S1234" s="98">
        <f>'BITÁCORA CALIDAD DE AGUA '!CP473</f>
        <v>0</v>
      </c>
      <c r="T1234" s="135"/>
      <c r="U1234" s="135"/>
      <c r="V1234" s="135"/>
      <c r="W1234" s="98">
        <f>INDEX('Tabla datos 1'!E1234:V1234,MATCH(DASHBOARD!$B$96,'Tabla datos 1'!$E$1:$V$1,0))</f>
        <v>0</v>
      </c>
      <c r="X1234" s="98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6" customFormat="1" ht="12.2" customHeight="1" x14ac:dyDescent="0.25">
      <c r="A1235" s="79">
        <v>1234</v>
      </c>
      <c r="B1235" s="97">
        <f t="shared" si="19"/>
        <v>46193</v>
      </c>
      <c r="C1235" s="102" t="s">
        <v>139</v>
      </c>
      <c r="D1235" s="99">
        <v>2</v>
      </c>
      <c r="E1235" s="104">
        <f>'BITÁCORA CALIDAD DE AGUA '!AZ474</f>
        <v>0</v>
      </c>
      <c r="F1235" s="104">
        <f>'BITÁCORA CALIDAD DE AGUA '!BC474</f>
        <v>0</v>
      </c>
      <c r="G1235" s="104">
        <f>'BITÁCORA CALIDAD DE AGUA '!BF474</f>
        <v>0</v>
      </c>
      <c r="H1235" s="104">
        <f>'BITÁCORA CALIDAD DE AGUA '!BI474</f>
        <v>0</v>
      </c>
      <c r="I1235" s="104">
        <f>'BITÁCORA CALIDAD DE AGUA '!BL474</f>
        <v>0</v>
      </c>
      <c r="J1235" s="104">
        <f>'BITÁCORA CALIDAD DE AGUA '!BO474</f>
        <v>0</v>
      </c>
      <c r="K1235" s="104">
        <f>'BITÁCORA CALIDAD DE AGUA '!BR474</f>
        <v>0</v>
      </c>
      <c r="L1235" s="104">
        <f>'BITÁCORA CALIDAD DE AGUA '!BU474</f>
        <v>0</v>
      </c>
      <c r="M1235" s="104">
        <f>'BITÁCORA CALIDAD DE AGUA '!BX474</f>
        <v>0</v>
      </c>
      <c r="N1235" s="104">
        <f>'BITÁCORA CALIDAD DE AGUA '!CA474</f>
        <v>0</v>
      </c>
      <c r="O1235" s="104">
        <f>'BITÁCORA CALIDAD DE AGUA '!CD474</f>
        <v>0</v>
      </c>
      <c r="P1235" s="98">
        <f>'BITÁCORA CALIDAD DE AGUA '!CG474</f>
        <v>0</v>
      </c>
      <c r="Q1235" s="98">
        <f>'BITÁCORA CALIDAD DE AGUA '!CJ474</f>
        <v>0</v>
      </c>
      <c r="R1235" s="98">
        <f>'BITÁCORA CALIDAD DE AGUA '!CM474</f>
        <v>0</v>
      </c>
      <c r="S1235" s="98">
        <f>'BITÁCORA CALIDAD DE AGUA '!CP474</f>
        <v>0</v>
      </c>
      <c r="T1235" s="135"/>
      <c r="U1235" s="135"/>
      <c r="V1235" s="135"/>
      <c r="W1235" s="98">
        <f>INDEX('Tabla datos 1'!E1235:V1235,MATCH(DASHBOARD!$B$96,'Tabla datos 1'!$E$1:$V$1,0))</f>
        <v>0</v>
      </c>
      <c r="X1235" s="98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6" customFormat="1" x14ac:dyDescent="0.25">
      <c r="A1236" s="79">
        <v>1235</v>
      </c>
      <c r="B1236" s="97">
        <f t="shared" si="19"/>
        <v>46193</v>
      </c>
      <c r="C1236" s="102" t="s">
        <v>140</v>
      </c>
      <c r="D1236" s="99">
        <v>2</v>
      </c>
      <c r="E1236" s="104">
        <f>'BITÁCORA CALIDAD DE AGUA '!AZ475</f>
        <v>0</v>
      </c>
      <c r="F1236" s="104">
        <f>'BITÁCORA CALIDAD DE AGUA '!BC475</f>
        <v>0</v>
      </c>
      <c r="G1236" s="104">
        <f>'BITÁCORA CALIDAD DE AGUA '!BF475</f>
        <v>0</v>
      </c>
      <c r="H1236" s="104">
        <f>'BITÁCORA CALIDAD DE AGUA '!BI475</f>
        <v>0</v>
      </c>
      <c r="I1236" s="104">
        <f>'BITÁCORA CALIDAD DE AGUA '!BL475</f>
        <v>0</v>
      </c>
      <c r="J1236" s="104">
        <f>'BITÁCORA CALIDAD DE AGUA '!BO475</f>
        <v>0</v>
      </c>
      <c r="K1236" s="104">
        <f>'BITÁCORA CALIDAD DE AGUA '!BR475</f>
        <v>0</v>
      </c>
      <c r="L1236" s="104">
        <f>'BITÁCORA CALIDAD DE AGUA '!BU475</f>
        <v>0</v>
      </c>
      <c r="M1236" s="104">
        <f>'BITÁCORA CALIDAD DE AGUA '!BX475</f>
        <v>0</v>
      </c>
      <c r="N1236" s="104">
        <f>'BITÁCORA CALIDAD DE AGUA '!CA475</f>
        <v>0</v>
      </c>
      <c r="O1236" s="104">
        <f>'BITÁCORA CALIDAD DE AGUA '!CD475</f>
        <v>0</v>
      </c>
      <c r="P1236" s="98">
        <f>'BITÁCORA CALIDAD DE AGUA '!CG475</f>
        <v>0</v>
      </c>
      <c r="Q1236" s="98">
        <f>'BITÁCORA CALIDAD DE AGUA '!CJ475</f>
        <v>0</v>
      </c>
      <c r="R1236" s="98">
        <f>'BITÁCORA CALIDAD DE AGUA '!CM475</f>
        <v>0</v>
      </c>
      <c r="S1236" s="98">
        <f>'BITÁCORA CALIDAD DE AGUA '!CP475</f>
        <v>0</v>
      </c>
      <c r="T1236" s="135"/>
      <c r="U1236" s="135"/>
      <c r="V1236" s="135"/>
      <c r="W1236" s="98">
        <f>INDEX('Tabla datos 1'!E1236:V1236,MATCH(DASHBOARD!$B$96,'Tabla datos 1'!$E$1:$V$1,0))</f>
        <v>0</v>
      </c>
      <c r="X1236" s="98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6" customFormat="1" x14ac:dyDescent="0.25">
      <c r="A1237" s="79">
        <v>1236</v>
      </c>
      <c r="B1237" s="97">
        <f t="shared" si="19"/>
        <v>46193</v>
      </c>
      <c r="C1237" s="102" t="s">
        <v>141</v>
      </c>
      <c r="D1237" s="99">
        <v>2</v>
      </c>
      <c r="E1237" s="104">
        <f>'BITÁCORA CALIDAD DE AGUA '!AZ476</f>
        <v>0</v>
      </c>
      <c r="F1237" s="104">
        <f>'BITÁCORA CALIDAD DE AGUA '!BC476</f>
        <v>0</v>
      </c>
      <c r="G1237" s="104">
        <f>'BITÁCORA CALIDAD DE AGUA '!BF476</f>
        <v>0</v>
      </c>
      <c r="H1237" s="104">
        <f>'BITÁCORA CALIDAD DE AGUA '!BI476</f>
        <v>0</v>
      </c>
      <c r="I1237" s="104">
        <f>'BITÁCORA CALIDAD DE AGUA '!BL476</f>
        <v>0</v>
      </c>
      <c r="J1237" s="104">
        <f>'BITÁCORA CALIDAD DE AGUA '!BO476</f>
        <v>0</v>
      </c>
      <c r="K1237" s="104">
        <f>'BITÁCORA CALIDAD DE AGUA '!BR476</f>
        <v>0</v>
      </c>
      <c r="L1237" s="104">
        <f>'BITÁCORA CALIDAD DE AGUA '!BU476</f>
        <v>0</v>
      </c>
      <c r="M1237" s="104">
        <f>'BITÁCORA CALIDAD DE AGUA '!BX476</f>
        <v>0</v>
      </c>
      <c r="N1237" s="104">
        <f>'BITÁCORA CALIDAD DE AGUA '!CA476</f>
        <v>0</v>
      </c>
      <c r="O1237" s="104">
        <f>'BITÁCORA CALIDAD DE AGUA '!CD476</f>
        <v>0</v>
      </c>
      <c r="P1237" s="98">
        <f>'BITÁCORA CALIDAD DE AGUA '!CG476</f>
        <v>0</v>
      </c>
      <c r="Q1237" s="98">
        <f>'BITÁCORA CALIDAD DE AGUA '!CJ476</f>
        <v>0</v>
      </c>
      <c r="R1237" s="98">
        <f>'BITÁCORA CALIDAD DE AGUA '!CM476</f>
        <v>0</v>
      </c>
      <c r="S1237" s="98">
        <f>'BITÁCORA CALIDAD DE AGUA '!CP476</f>
        <v>0</v>
      </c>
      <c r="T1237" s="135"/>
      <c r="U1237" s="135"/>
      <c r="V1237" s="135"/>
      <c r="W1237" s="98">
        <f>INDEX('Tabla datos 1'!E1237:V1237,MATCH(DASHBOARD!$B$96,'Tabla datos 1'!$E$1:$V$1,0))</f>
        <v>0</v>
      </c>
      <c r="X1237" s="98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6" customFormat="1" x14ac:dyDescent="0.25">
      <c r="A1238" s="79">
        <v>1237</v>
      </c>
      <c r="B1238" s="97">
        <f t="shared" si="19"/>
        <v>46193</v>
      </c>
      <c r="C1238" s="102" t="s">
        <v>142</v>
      </c>
      <c r="D1238" s="99">
        <v>2</v>
      </c>
      <c r="E1238" s="104">
        <f>'BITÁCORA CALIDAD DE AGUA '!AZ477</f>
        <v>0</v>
      </c>
      <c r="F1238" s="104">
        <f>'BITÁCORA CALIDAD DE AGUA '!BC477</f>
        <v>0</v>
      </c>
      <c r="G1238" s="104">
        <f>'BITÁCORA CALIDAD DE AGUA '!BF477</f>
        <v>0</v>
      </c>
      <c r="H1238" s="104">
        <f>'BITÁCORA CALIDAD DE AGUA '!BI477</f>
        <v>0</v>
      </c>
      <c r="I1238" s="104">
        <f>'BITÁCORA CALIDAD DE AGUA '!BL477</f>
        <v>0</v>
      </c>
      <c r="J1238" s="104">
        <f>'BITÁCORA CALIDAD DE AGUA '!BO477</f>
        <v>0</v>
      </c>
      <c r="K1238" s="104">
        <f>'BITÁCORA CALIDAD DE AGUA '!BR477</f>
        <v>0</v>
      </c>
      <c r="L1238" s="104">
        <f>'BITÁCORA CALIDAD DE AGUA '!BU477</f>
        <v>0</v>
      </c>
      <c r="M1238" s="104">
        <f>'BITÁCORA CALIDAD DE AGUA '!BX477</f>
        <v>0</v>
      </c>
      <c r="N1238" s="104">
        <f>'BITÁCORA CALIDAD DE AGUA '!CA477</f>
        <v>0</v>
      </c>
      <c r="O1238" s="104">
        <f>'BITÁCORA CALIDAD DE AGUA '!CD477</f>
        <v>0</v>
      </c>
      <c r="P1238" s="98">
        <f>'BITÁCORA CALIDAD DE AGUA '!CG477</f>
        <v>0</v>
      </c>
      <c r="Q1238" s="98">
        <f>'BITÁCORA CALIDAD DE AGUA '!CJ477</f>
        <v>0</v>
      </c>
      <c r="R1238" s="98">
        <f>'BITÁCORA CALIDAD DE AGUA '!CM477</f>
        <v>0</v>
      </c>
      <c r="S1238" s="98">
        <f>'BITÁCORA CALIDAD DE AGUA '!CP477</f>
        <v>0</v>
      </c>
      <c r="T1238" s="135"/>
      <c r="U1238" s="135"/>
      <c r="V1238" s="135"/>
      <c r="W1238" s="98">
        <f>INDEX('Tabla datos 1'!E1238:V1238,MATCH(DASHBOARD!$B$96,'Tabla datos 1'!$E$1:$V$1,0))</f>
        <v>0</v>
      </c>
      <c r="X1238" s="98">
        <f>INDEX('Tabla datos 1'!E1238:V1238,MATCH(DASHBOARD!$B$275,'Tabla datos 1'!$E$1:$V$1,0))</f>
        <v>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6" customFormat="1" x14ac:dyDescent="0.25">
      <c r="A1239" s="79">
        <v>1238</v>
      </c>
      <c r="B1239" s="97">
        <f t="shared" si="19"/>
        <v>46193</v>
      </c>
      <c r="C1239" s="102" t="s">
        <v>143</v>
      </c>
      <c r="D1239" s="99">
        <v>2</v>
      </c>
      <c r="E1239" s="104">
        <f>'BITÁCORA CALIDAD DE AGUA '!AZ478</f>
        <v>0</v>
      </c>
      <c r="F1239" s="104">
        <f>'BITÁCORA CALIDAD DE AGUA '!BC478</f>
        <v>0</v>
      </c>
      <c r="G1239" s="104">
        <f>'BITÁCORA CALIDAD DE AGUA '!BF478</f>
        <v>0</v>
      </c>
      <c r="H1239" s="104">
        <f>'BITÁCORA CALIDAD DE AGUA '!BI478</f>
        <v>0</v>
      </c>
      <c r="I1239" s="104">
        <f>'BITÁCORA CALIDAD DE AGUA '!BL478</f>
        <v>0</v>
      </c>
      <c r="J1239" s="104">
        <f>'BITÁCORA CALIDAD DE AGUA '!BO478</f>
        <v>0</v>
      </c>
      <c r="K1239" s="104">
        <f>'BITÁCORA CALIDAD DE AGUA '!BR478</f>
        <v>0</v>
      </c>
      <c r="L1239" s="104">
        <f>'BITÁCORA CALIDAD DE AGUA '!BU478</f>
        <v>0</v>
      </c>
      <c r="M1239" s="104">
        <f>'BITÁCORA CALIDAD DE AGUA '!BX478</f>
        <v>0</v>
      </c>
      <c r="N1239" s="104">
        <f>'BITÁCORA CALIDAD DE AGUA '!CA478</f>
        <v>0</v>
      </c>
      <c r="O1239" s="104">
        <f>'BITÁCORA CALIDAD DE AGUA '!CD478</f>
        <v>0</v>
      </c>
      <c r="P1239" s="98">
        <f>'BITÁCORA CALIDAD DE AGUA '!CG478</f>
        <v>0</v>
      </c>
      <c r="Q1239" s="98">
        <f>'BITÁCORA CALIDAD DE AGUA '!CJ478</f>
        <v>0</v>
      </c>
      <c r="R1239" s="98">
        <f>'BITÁCORA CALIDAD DE AGUA '!CM478</f>
        <v>0</v>
      </c>
      <c r="S1239" s="98">
        <f>'BITÁCORA CALIDAD DE AGUA '!CP478</f>
        <v>0</v>
      </c>
      <c r="T1239" s="135"/>
      <c r="U1239" s="135"/>
      <c r="V1239" s="135"/>
      <c r="W1239" s="98">
        <f>INDEX('Tabla datos 1'!E1239:V1239,MATCH(DASHBOARD!$B$96,'Tabla datos 1'!$E$1:$V$1,0))</f>
        <v>0</v>
      </c>
      <c r="X1239" s="98">
        <f>INDEX('Tabla datos 1'!E1239:V1239,MATCH(DASHBOARD!$B$275,'Tabla datos 1'!$E$1:$V$1,0))</f>
        <v>0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09" customFormat="1" ht="15.75" thickBot="1" x14ac:dyDescent="0.3">
      <c r="A1240" s="79">
        <v>1239</v>
      </c>
      <c r="B1240" s="97">
        <f t="shared" si="19"/>
        <v>46193</v>
      </c>
      <c r="C1240" s="105" t="s">
        <v>144</v>
      </c>
      <c r="D1240" s="106">
        <v>2</v>
      </c>
      <c r="E1240" s="107">
        <f>'BITÁCORA CALIDAD DE AGUA '!AZ479</f>
        <v>0</v>
      </c>
      <c r="F1240" s="107">
        <f>'BITÁCORA CALIDAD DE AGUA '!BC479</f>
        <v>0</v>
      </c>
      <c r="G1240" s="107">
        <f>'BITÁCORA CALIDAD DE AGUA '!BF479</f>
        <v>0</v>
      </c>
      <c r="H1240" s="107">
        <f>'BITÁCORA CALIDAD DE AGUA '!BI479</f>
        <v>0</v>
      </c>
      <c r="I1240" s="107">
        <f>'BITÁCORA CALIDAD DE AGUA '!BL479</f>
        <v>0</v>
      </c>
      <c r="J1240" s="107">
        <f>'BITÁCORA CALIDAD DE AGUA '!BO479</f>
        <v>0</v>
      </c>
      <c r="K1240" s="107">
        <f>'BITÁCORA CALIDAD DE AGUA '!BR479</f>
        <v>0</v>
      </c>
      <c r="L1240" s="107">
        <f>'BITÁCORA CALIDAD DE AGUA '!BU479</f>
        <v>0</v>
      </c>
      <c r="M1240" s="107">
        <f>'BITÁCORA CALIDAD DE AGUA '!BX479</f>
        <v>0</v>
      </c>
      <c r="N1240" s="107">
        <f>'BITÁCORA CALIDAD DE AGUA '!CA479</f>
        <v>0</v>
      </c>
      <c r="O1240" s="107">
        <f>'BITÁCORA CALIDAD DE AGUA '!CD479</f>
        <v>0</v>
      </c>
      <c r="P1240" s="108">
        <f>'BITÁCORA CALIDAD DE AGUA '!CG479</f>
        <v>0</v>
      </c>
      <c r="Q1240" s="108">
        <f>'BITÁCORA CALIDAD DE AGUA '!CJ479</f>
        <v>0</v>
      </c>
      <c r="R1240" s="108">
        <f>'BITÁCORA CALIDAD DE AGUA '!CM479</f>
        <v>0</v>
      </c>
      <c r="S1240" s="108">
        <f>'BITÁCORA CALIDAD DE AGUA '!CP479</f>
        <v>0</v>
      </c>
      <c r="T1240" s="136"/>
      <c r="U1240" s="136"/>
      <c r="V1240" s="136"/>
      <c r="W1240" s="108">
        <f>INDEX('Tabla datos 1'!E1240:V1240,MATCH(DASHBOARD!$B$96,'Tabla datos 1'!$E$1:$V$1,0))</f>
        <v>0</v>
      </c>
      <c r="X1240" s="108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6" customFormat="1" ht="12.2" customHeight="1" x14ac:dyDescent="0.25">
      <c r="A1241" s="79">
        <v>1240</v>
      </c>
      <c r="B1241" s="118">
        <f t="shared" si="19"/>
        <v>46193</v>
      </c>
      <c r="C1241" s="110" t="s">
        <v>125</v>
      </c>
      <c r="D1241" s="115">
        <v>3</v>
      </c>
      <c r="E1241" s="117">
        <f>'BITÁCORA CALIDAD DE AGUA '!BA459</f>
        <v>0</v>
      </c>
      <c r="F1241" s="117">
        <f>'BITÁCORA CALIDAD DE AGUA '!BD459</f>
        <v>0</v>
      </c>
      <c r="G1241" s="117">
        <f>'BITÁCORA CALIDAD DE AGUA '!BG459</f>
        <v>0</v>
      </c>
      <c r="H1241" s="117">
        <f>'BITÁCORA CALIDAD DE AGUA '!BJ459</f>
        <v>0</v>
      </c>
      <c r="I1241" s="117">
        <f>'BITÁCORA CALIDAD DE AGUA '!BM459</f>
        <v>0</v>
      </c>
      <c r="J1241" s="117">
        <f>'BITÁCORA CALIDAD DE AGUA '!BP459</f>
        <v>0</v>
      </c>
      <c r="K1241" s="117">
        <f>'BITÁCORA CALIDAD DE AGUA '!BE1765</f>
        <v>0</v>
      </c>
      <c r="L1241" s="117">
        <f>'BITÁCORA CALIDAD DE AGUA '!BV459</f>
        <v>0</v>
      </c>
      <c r="M1241" s="117">
        <f>'BITÁCORA CALIDAD DE AGUA '!BY459</f>
        <v>0</v>
      </c>
      <c r="N1241" s="117">
        <f>'BITÁCORA CALIDAD DE AGUA '!CB459</f>
        <v>0</v>
      </c>
      <c r="O1241" s="117">
        <f>'BITÁCORA CALIDAD DE AGUA '!CE459</f>
        <v>0</v>
      </c>
      <c r="P1241" s="110">
        <f>'BITÁCORA CALIDAD DE AGUA '!CH459</f>
        <v>0</v>
      </c>
      <c r="Q1241" s="110">
        <f>'BITÁCORA CALIDAD DE AGUA '!CK459</f>
        <v>0</v>
      </c>
      <c r="R1241" s="110">
        <f>'BITÁCORA CALIDAD DE AGUA '!CN459</f>
        <v>0</v>
      </c>
      <c r="S1241" s="110">
        <f>'BITÁCORA CALIDAD DE AGUA '!CQ459</f>
        <v>0</v>
      </c>
      <c r="T1241" s="137"/>
      <c r="U1241" s="137"/>
      <c r="V1241" s="137"/>
      <c r="W1241" s="110">
        <f>INDEX('Tabla datos 1'!E1241:V1241,MATCH(DASHBOARD!$B$96,'Tabla datos 1'!$E$1:$V$1,0))</f>
        <v>0</v>
      </c>
      <c r="X1241" s="110">
        <f>INDEX('Tabla datos 1'!E1241:V1241,MATCH(DASHBOARD!$B$275,'Tabla datos 1'!$E$1:$V$1,0))</f>
        <v>0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6" customFormat="1" ht="12.2" customHeight="1" x14ac:dyDescent="0.25">
      <c r="A1242" s="79">
        <v>1241</v>
      </c>
      <c r="B1242" s="118">
        <f t="shared" si="19"/>
        <v>46193</v>
      </c>
      <c r="C1242" s="113" t="s">
        <v>8</v>
      </c>
      <c r="D1242" s="119">
        <v>3</v>
      </c>
      <c r="E1242" s="120">
        <f>'BITÁCORA CALIDAD DE AGUA '!BA460</f>
        <v>0</v>
      </c>
      <c r="F1242" s="120">
        <f>'BITÁCORA CALIDAD DE AGUA '!BD460</f>
        <v>0</v>
      </c>
      <c r="G1242" s="120">
        <f>'BITÁCORA CALIDAD DE AGUA '!BG460</f>
        <v>0</v>
      </c>
      <c r="H1242" s="120">
        <f>'BITÁCORA CALIDAD DE AGUA '!BJ460</f>
        <v>0</v>
      </c>
      <c r="I1242" s="120">
        <f>'BITÁCORA CALIDAD DE AGUA '!BM460</f>
        <v>0</v>
      </c>
      <c r="J1242" s="120">
        <f>'BITÁCORA CALIDAD DE AGUA '!BP460</f>
        <v>0</v>
      </c>
      <c r="K1242" s="120">
        <f>'BITÁCORA CALIDAD DE AGUA '!BE1766</f>
        <v>0</v>
      </c>
      <c r="L1242" s="120">
        <f>'BITÁCORA CALIDAD DE AGUA '!BV460</f>
        <v>0</v>
      </c>
      <c r="M1242" s="120">
        <f>'BITÁCORA CALIDAD DE AGUA '!BY460</f>
        <v>0</v>
      </c>
      <c r="N1242" s="120">
        <f>'BITÁCORA CALIDAD DE AGUA '!CB460</f>
        <v>0</v>
      </c>
      <c r="O1242" s="120">
        <f>'BITÁCORA CALIDAD DE AGUA '!CE460</f>
        <v>0</v>
      </c>
      <c r="P1242" s="111">
        <f>'BITÁCORA CALIDAD DE AGUA '!CH460</f>
        <v>0</v>
      </c>
      <c r="Q1242" s="111">
        <f>'BITÁCORA CALIDAD DE AGUA '!CK460</f>
        <v>0</v>
      </c>
      <c r="R1242" s="111">
        <f>'BITÁCORA CALIDAD DE AGUA '!CN460</f>
        <v>0</v>
      </c>
      <c r="S1242" s="111">
        <f>'BITÁCORA CALIDAD DE AGUA '!CQ460</f>
        <v>0</v>
      </c>
      <c r="T1242" s="138"/>
      <c r="U1242" s="138"/>
      <c r="V1242" s="138"/>
      <c r="W1242" s="111">
        <f>INDEX('Tabla datos 1'!E1242:V1242,MATCH(DASHBOARD!$B$96,'Tabla datos 1'!$E$1:$V$1,0))</f>
        <v>0</v>
      </c>
      <c r="X1242" s="111">
        <f>INDEX('Tabla datos 1'!E1242:V1242,MATCH(DASHBOARD!$B$275,'Tabla datos 1'!$E$1:$V$1,0))</f>
        <v>0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6" customFormat="1" ht="12.2" customHeight="1" x14ac:dyDescent="0.25">
      <c r="A1243" s="79">
        <v>1242</v>
      </c>
      <c r="B1243" s="118">
        <f t="shared" si="19"/>
        <v>46193</v>
      </c>
      <c r="C1243" s="112" t="s">
        <v>126</v>
      </c>
      <c r="D1243" s="119">
        <v>3</v>
      </c>
      <c r="E1243" s="121">
        <f>'BITÁCORA CALIDAD DE AGUA '!BA461</f>
        <v>0</v>
      </c>
      <c r="F1243" s="121">
        <f>'BITÁCORA CALIDAD DE AGUA '!BD461</f>
        <v>0</v>
      </c>
      <c r="G1243" s="121">
        <f>'BITÁCORA CALIDAD DE AGUA '!BG461</f>
        <v>0</v>
      </c>
      <c r="H1243" s="121">
        <f>'BITÁCORA CALIDAD DE AGUA '!BJ461</f>
        <v>0</v>
      </c>
      <c r="I1243" s="121">
        <f>'BITÁCORA CALIDAD DE AGUA '!BM461</f>
        <v>0</v>
      </c>
      <c r="J1243" s="121">
        <f>'BITÁCORA CALIDAD DE AGUA '!BP461</f>
        <v>0</v>
      </c>
      <c r="K1243" s="121">
        <f>'BITÁCORA CALIDAD DE AGUA '!BE1767</f>
        <v>0</v>
      </c>
      <c r="L1243" s="121">
        <f>'BITÁCORA CALIDAD DE AGUA '!BV461</f>
        <v>0</v>
      </c>
      <c r="M1243" s="121">
        <f>'BITÁCORA CALIDAD DE AGUA '!BY461</f>
        <v>0</v>
      </c>
      <c r="N1243" s="121">
        <f>'BITÁCORA CALIDAD DE AGUA '!CB461</f>
        <v>0</v>
      </c>
      <c r="O1243" s="121">
        <f>'BITÁCORA CALIDAD DE AGUA '!CE461</f>
        <v>0</v>
      </c>
      <c r="P1243" s="112">
        <f>'BITÁCORA CALIDAD DE AGUA '!CH461</f>
        <v>0</v>
      </c>
      <c r="Q1243" s="112">
        <f>'BITÁCORA CALIDAD DE AGUA '!CK461</f>
        <v>0</v>
      </c>
      <c r="R1243" s="112">
        <f>'BITÁCORA CALIDAD DE AGUA '!CN461</f>
        <v>0</v>
      </c>
      <c r="S1243" s="112">
        <f>'BITÁCORA CALIDAD DE AGUA '!CQ461</f>
        <v>0</v>
      </c>
      <c r="T1243" s="139"/>
      <c r="U1243" s="139"/>
      <c r="V1243" s="139"/>
      <c r="W1243" s="112">
        <f>INDEX('Tabla datos 1'!E1243:V1243,MATCH(DASHBOARD!$B$96,'Tabla datos 1'!$E$1:$V$1,0))</f>
        <v>0</v>
      </c>
      <c r="X1243" s="112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6" customFormat="1" ht="12.2" customHeight="1" x14ac:dyDescent="0.25">
      <c r="A1244" s="79">
        <v>1243</v>
      </c>
      <c r="B1244" s="118">
        <f t="shared" si="19"/>
        <v>46193</v>
      </c>
      <c r="C1244" s="112" t="s">
        <v>127</v>
      </c>
      <c r="D1244" s="119">
        <v>3</v>
      </c>
      <c r="E1244" s="122">
        <f>'BITÁCORA CALIDAD DE AGUA '!BA462</f>
        <v>0</v>
      </c>
      <c r="F1244" s="122">
        <f>'BITÁCORA CALIDAD DE AGUA '!BD462</f>
        <v>0</v>
      </c>
      <c r="G1244" s="122">
        <f>'BITÁCORA CALIDAD DE AGUA '!BG462</f>
        <v>0</v>
      </c>
      <c r="H1244" s="122">
        <f>'BITÁCORA CALIDAD DE AGUA '!BJ462</f>
        <v>0</v>
      </c>
      <c r="I1244" s="122">
        <f>'BITÁCORA CALIDAD DE AGUA '!BM462</f>
        <v>0</v>
      </c>
      <c r="J1244" s="122">
        <f>'BITÁCORA CALIDAD DE AGUA '!BP462</f>
        <v>0</v>
      </c>
      <c r="K1244" s="122">
        <f>'BITÁCORA CALIDAD DE AGUA '!BE1768</f>
        <v>0</v>
      </c>
      <c r="L1244" s="122">
        <f>'BITÁCORA CALIDAD DE AGUA '!BV462</f>
        <v>0</v>
      </c>
      <c r="M1244" s="122">
        <f>'BITÁCORA CALIDAD DE AGUA '!BY462</f>
        <v>0</v>
      </c>
      <c r="N1244" s="122">
        <f>'BITÁCORA CALIDAD DE AGUA '!CB462</f>
        <v>0</v>
      </c>
      <c r="O1244" s="122">
        <f>'BITÁCORA CALIDAD DE AGUA '!CE462</f>
        <v>0</v>
      </c>
      <c r="P1244" s="113">
        <f>'BITÁCORA CALIDAD DE AGUA '!CH462</f>
        <v>0</v>
      </c>
      <c r="Q1244" s="113">
        <f>'BITÁCORA CALIDAD DE AGUA '!CK462</f>
        <v>0</v>
      </c>
      <c r="R1244" s="113">
        <f>'BITÁCORA CALIDAD DE AGUA '!CN462</f>
        <v>0</v>
      </c>
      <c r="S1244" s="113">
        <f>'BITÁCORA CALIDAD DE AGUA '!CQ462</f>
        <v>0</v>
      </c>
      <c r="T1244" s="140"/>
      <c r="U1244" s="140"/>
      <c r="V1244" s="140"/>
      <c r="W1244" s="113">
        <f>INDEX('Tabla datos 1'!E1244:V1244,MATCH(DASHBOARD!$B$96,'Tabla datos 1'!$E$1:$V$1,0))</f>
        <v>0</v>
      </c>
      <c r="X1244" s="113">
        <f>INDEX('Tabla datos 1'!E1244:V1244,MATCH(DASHBOARD!$B$275,'Tabla datos 1'!$E$1:$V$1,0))</f>
        <v>0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6" customFormat="1" ht="12.2" customHeight="1" x14ac:dyDescent="0.25">
      <c r="A1245" s="79">
        <v>1244</v>
      </c>
      <c r="B1245" s="118">
        <f t="shared" si="19"/>
        <v>46193</v>
      </c>
      <c r="C1245" s="112" t="s">
        <v>128</v>
      </c>
      <c r="D1245" s="119">
        <v>3</v>
      </c>
      <c r="E1245" s="122">
        <f>'BITÁCORA CALIDAD DE AGUA '!BA463</f>
        <v>0</v>
      </c>
      <c r="F1245" s="122">
        <f>'BITÁCORA CALIDAD DE AGUA '!BD463</f>
        <v>0</v>
      </c>
      <c r="G1245" s="122">
        <f>'BITÁCORA CALIDAD DE AGUA '!BG463</f>
        <v>0</v>
      </c>
      <c r="H1245" s="122">
        <f>'BITÁCORA CALIDAD DE AGUA '!BJ463</f>
        <v>0</v>
      </c>
      <c r="I1245" s="122">
        <f>'BITÁCORA CALIDAD DE AGUA '!BM463</f>
        <v>0</v>
      </c>
      <c r="J1245" s="122">
        <f>'BITÁCORA CALIDAD DE AGUA '!BP463</f>
        <v>0</v>
      </c>
      <c r="K1245" s="122">
        <f>'BITÁCORA CALIDAD DE AGUA '!BE1769</f>
        <v>0</v>
      </c>
      <c r="L1245" s="122">
        <f>'BITÁCORA CALIDAD DE AGUA '!BV463</f>
        <v>0</v>
      </c>
      <c r="M1245" s="122">
        <f>'BITÁCORA CALIDAD DE AGUA '!BY463</f>
        <v>0</v>
      </c>
      <c r="N1245" s="122">
        <f>'BITÁCORA CALIDAD DE AGUA '!CB463</f>
        <v>0</v>
      </c>
      <c r="O1245" s="122">
        <f>'BITÁCORA CALIDAD DE AGUA '!CE463</f>
        <v>0</v>
      </c>
      <c r="P1245" s="113">
        <f>'BITÁCORA CALIDAD DE AGUA '!CH463</f>
        <v>0</v>
      </c>
      <c r="Q1245" s="113">
        <f>'BITÁCORA CALIDAD DE AGUA '!CK463</f>
        <v>0</v>
      </c>
      <c r="R1245" s="113">
        <f>'BITÁCORA CALIDAD DE AGUA '!CN463</f>
        <v>0</v>
      </c>
      <c r="S1245" s="113">
        <f>'BITÁCORA CALIDAD DE AGUA '!CQ463</f>
        <v>0</v>
      </c>
      <c r="T1245" s="140"/>
      <c r="U1245" s="140"/>
      <c r="V1245" s="140"/>
      <c r="W1245" s="113">
        <f>INDEX('Tabla datos 1'!E1245:V1245,MATCH(DASHBOARD!$B$96,'Tabla datos 1'!$E$1:$V$1,0))</f>
        <v>0</v>
      </c>
      <c r="X1245" s="113">
        <f>INDEX('Tabla datos 1'!E1245:V1245,MATCH(DASHBOARD!$B$275,'Tabla datos 1'!$E$1:$V$1,0))</f>
        <v>0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6" customFormat="1" ht="12.2" customHeight="1" x14ac:dyDescent="0.25">
      <c r="A1246" s="79">
        <v>1245</v>
      </c>
      <c r="B1246" s="118">
        <f t="shared" si="19"/>
        <v>46193</v>
      </c>
      <c r="C1246" s="112" t="s">
        <v>129</v>
      </c>
      <c r="D1246" s="119">
        <v>3</v>
      </c>
      <c r="E1246" s="122">
        <f>'BITÁCORA CALIDAD DE AGUA '!BA464</f>
        <v>0</v>
      </c>
      <c r="F1246" s="122">
        <f>'BITÁCORA CALIDAD DE AGUA '!BD464</f>
        <v>0</v>
      </c>
      <c r="G1246" s="122">
        <f>'BITÁCORA CALIDAD DE AGUA '!BG464</f>
        <v>0</v>
      </c>
      <c r="H1246" s="122">
        <f>'BITÁCORA CALIDAD DE AGUA '!BJ464</f>
        <v>0</v>
      </c>
      <c r="I1246" s="122">
        <f>'BITÁCORA CALIDAD DE AGUA '!BM464</f>
        <v>0</v>
      </c>
      <c r="J1246" s="122">
        <f>'BITÁCORA CALIDAD DE AGUA '!BP464</f>
        <v>0</v>
      </c>
      <c r="K1246" s="122">
        <f>'BITÁCORA CALIDAD DE AGUA '!BE1770</f>
        <v>0</v>
      </c>
      <c r="L1246" s="122">
        <f>'BITÁCORA CALIDAD DE AGUA '!BV464</f>
        <v>0</v>
      </c>
      <c r="M1246" s="122">
        <f>'BITÁCORA CALIDAD DE AGUA '!BY464</f>
        <v>0</v>
      </c>
      <c r="N1246" s="122">
        <f>'BITÁCORA CALIDAD DE AGUA '!CB464</f>
        <v>0</v>
      </c>
      <c r="O1246" s="122">
        <f>'BITÁCORA CALIDAD DE AGUA '!CE464</f>
        <v>0</v>
      </c>
      <c r="P1246" s="113">
        <f>'BITÁCORA CALIDAD DE AGUA '!CH464</f>
        <v>0</v>
      </c>
      <c r="Q1246" s="113">
        <f>'BITÁCORA CALIDAD DE AGUA '!CK464</f>
        <v>0</v>
      </c>
      <c r="R1246" s="113">
        <f>'BITÁCORA CALIDAD DE AGUA '!CN464</f>
        <v>0</v>
      </c>
      <c r="S1246" s="113">
        <f>'BITÁCORA CALIDAD DE AGUA '!CQ464</f>
        <v>0</v>
      </c>
      <c r="T1246" s="140"/>
      <c r="U1246" s="140"/>
      <c r="V1246" s="140"/>
      <c r="W1246" s="113">
        <f>INDEX('Tabla datos 1'!E1246:V1246,MATCH(DASHBOARD!$B$96,'Tabla datos 1'!$E$1:$V$1,0))</f>
        <v>0</v>
      </c>
      <c r="X1246" s="113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6" customFormat="1" ht="12.2" customHeight="1" x14ac:dyDescent="0.25">
      <c r="A1247" s="79">
        <v>1246</v>
      </c>
      <c r="B1247" s="118">
        <f t="shared" si="19"/>
        <v>46193</v>
      </c>
      <c r="C1247" s="112" t="s">
        <v>130</v>
      </c>
      <c r="D1247" s="119">
        <v>3</v>
      </c>
      <c r="E1247" s="122">
        <f>'BITÁCORA CALIDAD DE AGUA '!BA465</f>
        <v>0</v>
      </c>
      <c r="F1247" s="122">
        <f>'BITÁCORA CALIDAD DE AGUA '!BD465</f>
        <v>0</v>
      </c>
      <c r="G1247" s="122">
        <f>'BITÁCORA CALIDAD DE AGUA '!BG465</f>
        <v>0</v>
      </c>
      <c r="H1247" s="122">
        <f>'BITÁCORA CALIDAD DE AGUA '!BJ465</f>
        <v>0</v>
      </c>
      <c r="I1247" s="122">
        <f>'BITÁCORA CALIDAD DE AGUA '!BM465</f>
        <v>0</v>
      </c>
      <c r="J1247" s="122">
        <f>'BITÁCORA CALIDAD DE AGUA '!BP465</f>
        <v>0</v>
      </c>
      <c r="K1247" s="122">
        <f>'BITÁCORA CALIDAD DE AGUA '!BE1771</f>
        <v>0</v>
      </c>
      <c r="L1247" s="122">
        <f>'BITÁCORA CALIDAD DE AGUA '!BV465</f>
        <v>0</v>
      </c>
      <c r="M1247" s="122">
        <f>'BITÁCORA CALIDAD DE AGUA '!BY465</f>
        <v>0</v>
      </c>
      <c r="N1247" s="122">
        <f>'BITÁCORA CALIDAD DE AGUA '!CB465</f>
        <v>0</v>
      </c>
      <c r="O1247" s="122">
        <f>'BITÁCORA CALIDAD DE AGUA '!CE465</f>
        <v>0</v>
      </c>
      <c r="P1247" s="113">
        <f>'BITÁCORA CALIDAD DE AGUA '!CH465</f>
        <v>0</v>
      </c>
      <c r="Q1247" s="113">
        <f>'BITÁCORA CALIDAD DE AGUA '!CK465</f>
        <v>0</v>
      </c>
      <c r="R1247" s="113">
        <f>'BITÁCORA CALIDAD DE AGUA '!CN465</f>
        <v>0</v>
      </c>
      <c r="S1247" s="113">
        <f>'BITÁCORA CALIDAD DE AGUA '!CQ465</f>
        <v>0</v>
      </c>
      <c r="T1247" s="140"/>
      <c r="U1247" s="140"/>
      <c r="V1247" s="140"/>
      <c r="W1247" s="113">
        <f>INDEX('Tabla datos 1'!E1247:V1247,MATCH(DASHBOARD!$B$96,'Tabla datos 1'!$E$1:$V$1,0))</f>
        <v>0</v>
      </c>
      <c r="X1247" s="113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6" customFormat="1" ht="12.2" customHeight="1" x14ac:dyDescent="0.25">
      <c r="A1248" s="79">
        <v>1247</v>
      </c>
      <c r="B1248" s="118">
        <f t="shared" si="19"/>
        <v>46193</v>
      </c>
      <c r="C1248" s="112" t="s">
        <v>131</v>
      </c>
      <c r="D1248" s="119">
        <v>3</v>
      </c>
      <c r="E1248" s="122">
        <f>'BITÁCORA CALIDAD DE AGUA '!BA466</f>
        <v>0</v>
      </c>
      <c r="F1248" s="122">
        <f>'BITÁCORA CALIDAD DE AGUA '!BD466</f>
        <v>0</v>
      </c>
      <c r="G1248" s="122">
        <f>'BITÁCORA CALIDAD DE AGUA '!BG466</f>
        <v>0</v>
      </c>
      <c r="H1248" s="122">
        <f>'BITÁCORA CALIDAD DE AGUA '!BJ466</f>
        <v>0</v>
      </c>
      <c r="I1248" s="122">
        <f>'BITÁCORA CALIDAD DE AGUA '!BM466</f>
        <v>0</v>
      </c>
      <c r="J1248" s="122">
        <f>'BITÁCORA CALIDAD DE AGUA '!BP466</f>
        <v>0</v>
      </c>
      <c r="K1248" s="122">
        <f>'BITÁCORA CALIDAD DE AGUA '!BE1772</f>
        <v>0</v>
      </c>
      <c r="L1248" s="122">
        <f>'BITÁCORA CALIDAD DE AGUA '!BV466</f>
        <v>0</v>
      </c>
      <c r="M1248" s="122">
        <f>'BITÁCORA CALIDAD DE AGUA '!BY466</f>
        <v>0</v>
      </c>
      <c r="N1248" s="122">
        <f>'BITÁCORA CALIDAD DE AGUA '!CB466</f>
        <v>0</v>
      </c>
      <c r="O1248" s="122">
        <f>'BITÁCORA CALIDAD DE AGUA '!CE466</f>
        <v>0</v>
      </c>
      <c r="P1248" s="113">
        <f>'BITÁCORA CALIDAD DE AGUA '!CH466</f>
        <v>0</v>
      </c>
      <c r="Q1248" s="113">
        <f>'BITÁCORA CALIDAD DE AGUA '!CK466</f>
        <v>0</v>
      </c>
      <c r="R1248" s="113">
        <f>'BITÁCORA CALIDAD DE AGUA '!CN466</f>
        <v>0</v>
      </c>
      <c r="S1248" s="113">
        <f>'BITÁCORA CALIDAD DE AGUA '!CQ466</f>
        <v>0</v>
      </c>
      <c r="T1248" s="140"/>
      <c r="U1248" s="140"/>
      <c r="V1248" s="140"/>
      <c r="W1248" s="113">
        <f>INDEX('Tabla datos 1'!E1248:V1248,MATCH(DASHBOARD!$B$96,'Tabla datos 1'!$E$1:$V$1,0))</f>
        <v>0</v>
      </c>
      <c r="X1248" s="113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6" customFormat="1" ht="12.2" customHeight="1" x14ac:dyDescent="0.25">
      <c r="A1249" s="79">
        <v>1248</v>
      </c>
      <c r="B1249" s="118">
        <f t="shared" si="19"/>
        <v>46193</v>
      </c>
      <c r="C1249" s="112" t="s">
        <v>132</v>
      </c>
      <c r="D1249" s="119">
        <v>3</v>
      </c>
      <c r="E1249" s="122">
        <f>'BITÁCORA CALIDAD DE AGUA '!BA467</f>
        <v>0</v>
      </c>
      <c r="F1249" s="122">
        <f>'BITÁCORA CALIDAD DE AGUA '!BD467</f>
        <v>0</v>
      </c>
      <c r="G1249" s="122">
        <f>'BITÁCORA CALIDAD DE AGUA '!BG467</f>
        <v>0</v>
      </c>
      <c r="H1249" s="122">
        <f>'BITÁCORA CALIDAD DE AGUA '!BJ467</f>
        <v>0</v>
      </c>
      <c r="I1249" s="122">
        <f>'BITÁCORA CALIDAD DE AGUA '!BM467</f>
        <v>0</v>
      </c>
      <c r="J1249" s="122">
        <f>'BITÁCORA CALIDAD DE AGUA '!BP467</f>
        <v>0</v>
      </c>
      <c r="K1249" s="122">
        <f>'BITÁCORA CALIDAD DE AGUA '!BE1773</f>
        <v>0</v>
      </c>
      <c r="L1249" s="122">
        <f>'BITÁCORA CALIDAD DE AGUA '!BV467</f>
        <v>0</v>
      </c>
      <c r="M1249" s="122">
        <f>'BITÁCORA CALIDAD DE AGUA '!BY467</f>
        <v>0</v>
      </c>
      <c r="N1249" s="122">
        <f>'BITÁCORA CALIDAD DE AGUA '!CB467</f>
        <v>0</v>
      </c>
      <c r="O1249" s="122">
        <f>'BITÁCORA CALIDAD DE AGUA '!CE467</f>
        <v>0</v>
      </c>
      <c r="P1249" s="113">
        <f>'BITÁCORA CALIDAD DE AGUA '!CH467</f>
        <v>0</v>
      </c>
      <c r="Q1249" s="113">
        <f>'BITÁCORA CALIDAD DE AGUA '!CK467</f>
        <v>0</v>
      </c>
      <c r="R1249" s="113">
        <f>'BITÁCORA CALIDAD DE AGUA '!CN467</f>
        <v>0</v>
      </c>
      <c r="S1249" s="113">
        <f>'BITÁCORA CALIDAD DE AGUA '!CQ467</f>
        <v>0</v>
      </c>
      <c r="T1249" s="140"/>
      <c r="U1249" s="140"/>
      <c r="V1249" s="140"/>
      <c r="W1249" s="113">
        <f>INDEX('Tabla datos 1'!E1249:V1249,MATCH(DASHBOARD!$B$96,'Tabla datos 1'!$E$1:$V$1,0))</f>
        <v>0</v>
      </c>
      <c r="X1249" s="113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6" customFormat="1" ht="12.2" customHeight="1" x14ac:dyDescent="0.25">
      <c r="A1250" s="79">
        <v>1249</v>
      </c>
      <c r="B1250" s="118">
        <f t="shared" si="19"/>
        <v>46193</v>
      </c>
      <c r="C1250" s="112" t="s">
        <v>133</v>
      </c>
      <c r="D1250" s="119">
        <v>3</v>
      </c>
      <c r="E1250" s="122">
        <f>'BITÁCORA CALIDAD DE AGUA '!BA468</f>
        <v>0</v>
      </c>
      <c r="F1250" s="122">
        <f>'BITÁCORA CALIDAD DE AGUA '!BD468</f>
        <v>0</v>
      </c>
      <c r="G1250" s="122">
        <f>'BITÁCORA CALIDAD DE AGUA '!BG468</f>
        <v>0</v>
      </c>
      <c r="H1250" s="122">
        <f>'BITÁCORA CALIDAD DE AGUA '!BJ468</f>
        <v>0</v>
      </c>
      <c r="I1250" s="122">
        <f>'BITÁCORA CALIDAD DE AGUA '!BM468</f>
        <v>0</v>
      </c>
      <c r="J1250" s="122">
        <f>'BITÁCORA CALIDAD DE AGUA '!BP468</f>
        <v>0</v>
      </c>
      <c r="K1250" s="122">
        <f>'BITÁCORA CALIDAD DE AGUA '!BE1774</f>
        <v>0</v>
      </c>
      <c r="L1250" s="122">
        <f>'BITÁCORA CALIDAD DE AGUA '!BV468</f>
        <v>0</v>
      </c>
      <c r="M1250" s="122">
        <f>'BITÁCORA CALIDAD DE AGUA '!BY468</f>
        <v>0</v>
      </c>
      <c r="N1250" s="122">
        <f>'BITÁCORA CALIDAD DE AGUA '!CB468</f>
        <v>0</v>
      </c>
      <c r="O1250" s="122">
        <f>'BITÁCORA CALIDAD DE AGUA '!CE468</f>
        <v>0</v>
      </c>
      <c r="P1250" s="113">
        <f>'BITÁCORA CALIDAD DE AGUA '!CH468</f>
        <v>0</v>
      </c>
      <c r="Q1250" s="113">
        <f>'BITÁCORA CALIDAD DE AGUA '!CK468</f>
        <v>0</v>
      </c>
      <c r="R1250" s="113">
        <f>'BITÁCORA CALIDAD DE AGUA '!CN468</f>
        <v>0</v>
      </c>
      <c r="S1250" s="113">
        <f>'BITÁCORA CALIDAD DE AGUA '!CQ468</f>
        <v>0</v>
      </c>
      <c r="T1250" s="140"/>
      <c r="U1250" s="140"/>
      <c r="V1250" s="140"/>
      <c r="W1250" s="113">
        <f>INDEX('Tabla datos 1'!E1250:V1250,MATCH(DASHBOARD!$B$96,'Tabla datos 1'!$E$1:$V$1,0))</f>
        <v>0</v>
      </c>
      <c r="X1250" s="113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6" customFormat="1" ht="12.2" customHeight="1" x14ac:dyDescent="0.25">
      <c r="A1251" s="79">
        <v>1250</v>
      </c>
      <c r="B1251" s="118">
        <f t="shared" si="19"/>
        <v>46193</v>
      </c>
      <c r="C1251" s="112" t="s">
        <v>134</v>
      </c>
      <c r="D1251" s="119">
        <v>3</v>
      </c>
      <c r="E1251" s="122">
        <f>'BITÁCORA CALIDAD DE AGUA '!BA469</f>
        <v>0</v>
      </c>
      <c r="F1251" s="122">
        <f>'BITÁCORA CALIDAD DE AGUA '!BD469</f>
        <v>0</v>
      </c>
      <c r="G1251" s="122">
        <f>'BITÁCORA CALIDAD DE AGUA '!BG469</f>
        <v>0</v>
      </c>
      <c r="H1251" s="122">
        <f>'BITÁCORA CALIDAD DE AGUA '!BJ469</f>
        <v>0</v>
      </c>
      <c r="I1251" s="122">
        <f>'BITÁCORA CALIDAD DE AGUA '!BM469</f>
        <v>0</v>
      </c>
      <c r="J1251" s="122">
        <f>'BITÁCORA CALIDAD DE AGUA '!BP469</f>
        <v>0</v>
      </c>
      <c r="K1251" s="122">
        <f>'BITÁCORA CALIDAD DE AGUA '!BE1775</f>
        <v>0</v>
      </c>
      <c r="L1251" s="122">
        <f>'BITÁCORA CALIDAD DE AGUA '!BV469</f>
        <v>0</v>
      </c>
      <c r="M1251" s="122">
        <f>'BITÁCORA CALIDAD DE AGUA '!BY469</f>
        <v>0</v>
      </c>
      <c r="N1251" s="122">
        <f>'BITÁCORA CALIDAD DE AGUA '!CB469</f>
        <v>0</v>
      </c>
      <c r="O1251" s="122">
        <f>'BITÁCORA CALIDAD DE AGUA '!CE469</f>
        <v>0</v>
      </c>
      <c r="P1251" s="113">
        <f>'BITÁCORA CALIDAD DE AGUA '!CH469</f>
        <v>0</v>
      </c>
      <c r="Q1251" s="113">
        <f>'BITÁCORA CALIDAD DE AGUA '!CK469</f>
        <v>0</v>
      </c>
      <c r="R1251" s="113">
        <f>'BITÁCORA CALIDAD DE AGUA '!CN469</f>
        <v>0</v>
      </c>
      <c r="S1251" s="113">
        <f>'BITÁCORA CALIDAD DE AGUA '!CQ469</f>
        <v>0</v>
      </c>
      <c r="T1251" s="140"/>
      <c r="U1251" s="140"/>
      <c r="V1251" s="140"/>
      <c r="W1251" s="113">
        <f>INDEX('Tabla datos 1'!E1251:V1251,MATCH(DASHBOARD!$B$96,'Tabla datos 1'!$E$1:$V$1,0))</f>
        <v>0</v>
      </c>
      <c r="X1251" s="113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6" customFormat="1" ht="12.2" customHeight="1" x14ac:dyDescent="0.25">
      <c r="A1252" s="79">
        <v>1251</v>
      </c>
      <c r="B1252" s="118">
        <f t="shared" si="19"/>
        <v>46193</v>
      </c>
      <c r="C1252" s="112" t="s">
        <v>135</v>
      </c>
      <c r="D1252" s="119">
        <v>3</v>
      </c>
      <c r="E1252" s="122">
        <f>'BITÁCORA CALIDAD DE AGUA '!BA470</f>
        <v>0</v>
      </c>
      <c r="F1252" s="122">
        <f>'BITÁCORA CALIDAD DE AGUA '!BD470</f>
        <v>0</v>
      </c>
      <c r="G1252" s="122">
        <f>'BITÁCORA CALIDAD DE AGUA '!BG470</f>
        <v>0</v>
      </c>
      <c r="H1252" s="122">
        <f>'BITÁCORA CALIDAD DE AGUA '!BJ470</f>
        <v>0</v>
      </c>
      <c r="I1252" s="122">
        <f>'BITÁCORA CALIDAD DE AGUA '!BM470</f>
        <v>0</v>
      </c>
      <c r="J1252" s="122">
        <f>'BITÁCORA CALIDAD DE AGUA '!BP470</f>
        <v>0</v>
      </c>
      <c r="K1252" s="122">
        <f>'BITÁCORA CALIDAD DE AGUA '!BE1776</f>
        <v>0</v>
      </c>
      <c r="L1252" s="122">
        <f>'BITÁCORA CALIDAD DE AGUA '!BV470</f>
        <v>0</v>
      </c>
      <c r="M1252" s="122">
        <f>'BITÁCORA CALIDAD DE AGUA '!BY470</f>
        <v>0</v>
      </c>
      <c r="N1252" s="122">
        <f>'BITÁCORA CALIDAD DE AGUA '!CB470</f>
        <v>0</v>
      </c>
      <c r="O1252" s="122">
        <f>'BITÁCORA CALIDAD DE AGUA '!CE470</f>
        <v>0</v>
      </c>
      <c r="P1252" s="113">
        <f>'BITÁCORA CALIDAD DE AGUA '!CH470</f>
        <v>0</v>
      </c>
      <c r="Q1252" s="113">
        <f>'BITÁCORA CALIDAD DE AGUA '!CK470</f>
        <v>0</v>
      </c>
      <c r="R1252" s="113">
        <f>'BITÁCORA CALIDAD DE AGUA '!CN470</f>
        <v>0</v>
      </c>
      <c r="S1252" s="113">
        <f>'BITÁCORA CALIDAD DE AGUA '!CQ470</f>
        <v>0</v>
      </c>
      <c r="T1252" s="140"/>
      <c r="U1252" s="140"/>
      <c r="V1252" s="140"/>
      <c r="W1252" s="113">
        <f>INDEX('Tabla datos 1'!E1252:V1252,MATCH(DASHBOARD!$B$96,'Tabla datos 1'!$E$1:$V$1,0))</f>
        <v>0</v>
      </c>
      <c r="X1252" s="113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6" customFormat="1" ht="12.2" customHeight="1" x14ac:dyDescent="0.25">
      <c r="A1253" s="79">
        <v>1252</v>
      </c>
      <c r="B1253" s="118">
        <f t="shared" si="19"/>
        <v>46193</v>
      </c>
      <c r="C1253" s="112" t="s">
        <v>136</v>
      </c>
      <c r="D1253" s="119">
        <v>3</v>
      </c>
      <c r="E1253" s="122">
        <f>'BITÁCORA CALIDAD DE AGUA '!BA471</f>
        <v>0</v>
      </c>
      <c r="F1253" s="122">
        <f>'BITÁCORA CALIDAD DE AGUA '!BD471</f>
        <v>0</v>
      </c>
      <c r="G1253" s="122">
        <f>'BITÁCORA CALIDAD DE AGUA '!BG471</f>
        <v>0</v>
      </c>
      <c r="H1253" s="122">
        <f>'BITÁCORA CALIDAD DE AGUA '!BJ471</f>
        <v>0</v>
      </c>
      <c r="I1253" s="122">
        <f>'BITÁCORA CALIDAD DE AGUA '!BM471</f>
        <v>0</v>
      </c>
      <c r="J1253" s="122">
        <f>'BITÁCORA CALIDAD DE AGUA '!BP471</f>
        <v>0</v>
      </c>
      <c r="K1253" s="122">
        <f>'BITÁCORA CALIDAD DE AGUA '!BE1777</f>
        <v>0</v>
      </c>
      <c r="L1253" s="122">
        <f>'BITÁCORA CALIDAD DE AGUA '!BV471</f>
        <v>0</v>
      </c>
      <c r="M1253" s="122">
        <f>'BITÁCORA CALIDAD DE AGUA '!BY471</f>
        <v>0</v>
      </c>
      <c r="N1253" s="122">
        <f>'BITÁCORA CALIDAD DE AGUA '!CB471</f>
        <v>0</v>
      </c>
      <c r="O1253" s="122">
        <f>'BITÁCORA CALIDAD DE AGUA '!CE471</f>
        <v>0</v>
      </c>
      <c r="P1253" s="113">
        <f>'BITÁCORA CALIDAD DE AGUA '!CH471</f>
        <v>0</v>
      </c>
      <c r="Q1253" s="113">
        <f>'BITÁCORA CALIDAD DE AGUA '!CK471</f>
        <v>0</v>
      </c>
      <c r="R1253" s="113">
        <f>'BITÁCORA CALIDAD DE AGUA '!CN471</f>
        <v>0</v>
      </c>
      <c r="S1253" s="113">
        <f>'BITÁCORA CALIDAD DE AGUA '!CQ471</f>
        <v>0</v>
      </c>
      <c r="T1253" s="140"/>
      <c r="U1253" s="140"/>
      <c r="V1253" s="140"/>
      <c r="W1253" s="113">
        <f>INDEX('Tabla datos 1'!E1253:V1253,MATCH(DASHBOARD!$B$96,'Tabla datos 1'!$E$1:$V$1,0))</f>
        <v>0</v>
      </c>
      <c r="X1253" s="113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6" customFormat="1" ht="12.2" customHeight="1" x14ac:dyDescent="0.25">
      <c r="A1254" s="79">
        <v>1253</v>
      </c>
      <c r="B1254" s="118">
        <f t="shared" si="19"/>
        <v>46193</v>
      </c>
      <c r="C1254" s="112" t="s">
        <v>137</v>
      </c>
      <c r="D1254" s="119">
        <v>3</v>
      </c>
      <c r="E1254" s="122">
        <f>'BITÁCORA CALIDAD DE AGUA '!BA472</f>
        <v>0</v>
      </c>
      <c r="F1254" s="122">
        <f>'BITÁCORA CALIDAD DE AGUA '!BD472</f>
        <v>0</v>
      </c>
      <c r="G1254" s="122">
        <f>'BITÁCORA CALIDAD DE AGUA '!BG472</f>
        <v>0</v>
      </c>
      <c r="H1254" s="122">
        <f>'BITÁCORA CALIDAD DE AGUA '!BJ472</f>
        <v>0</v>
      </c>
      <c r="I1254" s="122">
        <f>'BITÁCORA CALIDAD DE AGUA '!BM472</f>
        <v>0</v>
      </c>
      <c r="J1254" s="122">
        <f>'BITÁCORA CALIDAD DE AGUA '!BP472</f>
        <v>0</v>
      </c>
      <c r="K1254" s="122">
        <f>'BITÁCORA CALIDAD DE AGUA '!BE1778</f>
        <v>0</v>
      </c>
      <c r="L1254" s="122">
        <f>'BITÁCORA CALIDAD DE AGUA '!BV472</f>
        <v>0</v>
      </c>
      <c r="M1254" s="122">
        <f>'BITÁCORA CALIDAD DE AGUA '!BY472</f>
        <v>0</v>
      </c>
      <c r="N1254" s="122">
        <f>'BITÁCORA CALIDAD DE AGUA '!CB472</f>
        <v>0</v>
      </c>
      <c r="O1254" s="122">
        <f>'BITÁCORA CALIDAD DE AGUA '!CE472</f>
        <v>0</v>
      </c>
      <c r="P1254" s="113">
        <f>'BITÁCORA CALIDAD DE AGUA '!CH472</f>
        <v>0</v>
      </c>
      <c r="Q1254" s="113">
        <f>'BITÁCORA CALIDAD DE AGUA '!CK472</f>
        <v>0</v>
      </c>
      <c r="R1254" s="113">
        <f>'BITÁCORA CALIDAD DE AGUA '!CN472</f>
        <v>0</v>
      </c>
      <c r="S1254" s="113">
        <f>'BITÁCORA CALIDAD DE AGUA '!CQ472</f>
        <v>0</v>
      </c>
      <c r="T1254" s="140"/>
      <c r="U1254" s="140"/>
      <c r="V1254" s="140"/>
      <c r="W1254" s="113">
        <f>INDEX('Tabla datos 1'!E1254:V1254,MATCH(DASHBOARD!$B$96,'Tabla datos 1'!$E$1:$V$1,0))</f>
        <v>0</v>
      </c>
      <c r="X1254" s="113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6" customFormat="1" ht="12.2" customHeight="1" x14ac:dyDescent="0.25">
      <c r="A1255" s="79">
        <v>1254</v>
      </c>
      <c r="B1255" s="118">
        <f t="shared" si="19"/>
        <v>46193</v>
      </c>
      <c r="C1255" s="112" t="s">
        <v>138</v>
      </c>
      <c r="D1255" s="119">
        <v>3</v>
      </c>
      <c r="E1255" s="122">
        <f>'BITÁCORA CALIDAD DE AGUA '!BA473</f>
        <v>0</v>
      </c>
      <c r="F1255" s="122">
        <f>'BITÁCORA CALIDAD DE AGUA '!BD473</f>
        <v>0</v>
      </c>
      <c r="G1255" s="122">
        <f>'BITÁCORA CALIDAD DE AGUA '!BG473</f>
        <v>0</v>
      </c>
      <c r="H1255" s="122">
        <f>'BITÁCORA CALIDAD DE AGUA '!BJ473</f>
        <v>0</v>
      </c>
      <c r="I1255" s="122">
        <f>'BITÁCORA CALIDAD DE AGUA '!BM473</f>
        <v>0</v>
      </c>
      <c r="J1255" s="122">
        <f>'BITÁCORA CALIDAD DE AGUA '!BP473</f>
        <v>0</v>
      </c>
      <c r="K1255" s="122">
        <f>'BITÁCORA CALIDAD DE AGUA '!BE1779</f>
        <v>0</v>
      </c>
      <c r="L1255" s="122">
        <f>'BITÁCORA CALIDAD DE AGUA '!BV473</f>
        <v>0</v>
      </c>
      <c r="M1255" s="122">
        <f>'BITÁCORA CALIDAD DE AGUA '!BY473</f>
        <v>0</v>
      </c>
      <c r="N1255" s="122">
        <f>'BITÁCORA CALIDAD DE AGUA '!CB473</f>
        <v>0</v>
      </c>
      <c r="O1255" s="122">
        <f>'BITÁCORA CALIDAD DE AGUA '!CE473</f>
        <v>0</v>
      </c>
      <c r="P1255" s="113">
        <f>'BITÁCORA CALIDAD DE AGUA '!CH473</f>
        <v>0</v>
      </c>
      <c r="Q1255" s="113">
        <f>'BITÁCORA CALIDAD DE AGUA '!CK473</f>
        <v>0</v>
      </c>
      <c r="R1255" s="113">
        <f>'BITÁCORA CALIDAD DE AGUA '!CN473</f>
        <v>0</v>
      </c>
      <c r="S1255" s="113">
        <f>'BITÁCORA CALIDAD DE AGUA '!CQ473</f>
        <v>0</v>
      </c>
      <c r="T1255" s="140"/>
      <c r="U1255" s="140"/>
      <c r="V1255" s="140"/>
      <c r="W1255" s="113">
        <f>INDEX('Tabla datos 1'!E1255:V1255,MATCH(DASHBOARD!$B$96,'Tabla datos 1'!$E$1:$V$1,0))</f>
        <v>0</v>
      </c>
      <c r="X1255" s="113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6" customFormat="1" ht="12.2" customHeight="1" x14ac:dyDescent="0.25">
      <c r="A1256" s="79">
        <v>1255</v>
      </c>
      <c r="B1256" s="118">
        <f t="shared" si="19"/>
        <v>46193</v>
      </c>
      <c r="C1256" s="112" t="s">
        <v>139</v>
      </c>
      <c r="D1256" s="119">
        <v>3</v>
      </c>
      <c r="E1256" s="122">
        <f>'BITÁCORA CALIDAD DE AGUA '!BA474</f>
        <v>0</v>
      </c>
      <c r="F1256" s="122">
        <f>'BITÁCORA CALIDAD DE AGUA '!BD474</f>
        <v>0</v>
      </c>
      <c r="G1256" s="122">
        <f>'BITÁCORA CALIDAD DE AGUA '!BG474</f>
        <v>0</v>
      </c>
      <c r="H1256" s="122">
        <f>'BITÁCORA CALIDAD DE AGUA '!BJ474</f>
        <v>0</v>
      </c>
      <c r="I1256" s="122">
        <f>'BITÁCORA CALIDAD DE AGUA '!BM474</f>
        <v>0</v>
      </c>
      <c r="J1256" s="122">
        <f>'BITÁCORA CALIDAD DE AGUA '!BP474</f>
        <v>0</v>
      </c>
      <c r="K1256" s="122">
        <f>'BITÁCORA CALIDAD DE AGUA '!BE1780</f>
        <v>0</v>
      </c>
      <c r="L1256" s="122">
        <f>'BITÁCORA CALIDAD DE AGUA '!BV474</f>
        <v>0</v>
      </c>
      <c r="M1256" s="122">
        <f>'BITÁCORA CALIDAD DE AGUA '!BY474</f>
        <v>0</v>
      </c>
      <c r="N1256" s="122">
        <f>'BITÁCORA CALIDAD DE AGUA '!CB474</f>
        <v>0</v>
      </c>
      <c r="O1256" s="122">
        <f>'BITÁCORA CALIDAD DE AGUA '!CE474</f>
        <v>0</v>
      </c>
      <c r="P1256" s="113">
        <f>'BITÁCORA CALIDAD DE AGUA '!CH474</f>
        <v>0</v>
      </c>
      <c r="Q1256" s="113">
        <f>'BITÁCORA CALIDAD DE AGUA '!CK474</f>
        <v>0</v>
      </c>
      <c r="R1256" s="113">
        <f>'BITÁCORA CALIDAD DE AGUA '!CN474</f>
        <v>0</v>
      </c>
      <c r="S1256" s="113">
        <f>'BITÁCORA CALIDAD DE AGUA '!CQ474</f>
        <v>0</v>
      </c>
      <c r="T1256" s="140"/>
      <c r="U1256" s="140"/>
      <c r="V1256" s="140"/>
      <c r="W1256" s="113">
        <f>INDEX('Tabla datos 1'!E1256:V1256,MATCH(DASHBOARD!$B$96,'Tabla datos 1'!$E$1:$V$1,0))</f>
        <v>0</v>
      </c>
      <c r="X1256" s="113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6" customFormat="1" x14ac:dyDescent="0.25">
      <c r="A1257" s="79">
        <v>1256</v>
      </c>
      <c r="B1257" s="118">
        <f t="shared" si="19"/>
        <v>46193</v>
      </c>
      <c r="C1257" s="112" t="s">
        <v>140</v>
      </c>
      <c r="D1257" s="119">
        <v>3</v>
      </c>
      <c r="E1257" s="122">
        <f>'BITÁCORA CALIDAD DE AGUA '!BA475</f>
        <v>0</v>
      </c>
      <c r="F1257" s="122">
        <f>'BITÁCORA CALIDAD DE AGUA '!BD475</f>
        <v>0</v>
      </c>
      <c r="G1257" s="122">
        <f>'BITÁCORA CALIDAD DE AGUA '!BG475</f>
        <v>0</v>
      </c>
      <c r="H1257" s="122">
        <f>'BITÁCORA CALIDAD DE AGUA '!BJ475</f>
        <v>0</v>
      </c>
      <c r="I1257" s="122">
        <f>'BITÁCORA CALIDAD DE AGUA '!BM475</f>
        <v>0</v>
      </c>
      <c r="J1257" s="122">
        <f>'BITÁCORA CALIDAD DE AGUA '!BP475</f>
        <v>0</v>
      </c>
      <c r="K1257" s="122">
        <f>'BITÁCORA CALIDAD DE AGUA '!BE1781</f>
        <v>0</v>
      </c>
      <c r="L1257" s="122">
        <f>'BITÁCORA CALIDAD DE AGUA '!BV475</f>
        <v>0</v>
      </c>
      <c r="M1257" s="122">
        <f>'BITÁCORA CALIDAD DE AGUA '!BY475</f>
        <v>0</v>
      </c>
      <c r="N1257" s="122">
        <f>'BITÁCORA CALIDAD DE AGUA '!CB475</f>
        <v>0</v>
      </c>
      <c r="O1257" s="122">
        <f>'BITÁCORA CALIDAD DE AGUA '!CE475</f>
        <v>0</v>
      </c>
      <c r="P1257" s="113">
        <f>'BITÁCORA CALIDAD DE AGUA '!CH475</f>
        <v>0</v>
      </c>
      <c r="Q1257" s="113">
        <f>'BITÁCORA CALIDAD DE AGUA '!CK475</f>
        <v>0</v>
      </c>
      <c r="R1257" s="113">
        <f>'BITÁCORA CALIDAD DE AGUA '!CN475</f>
        <v>0</v>
      </c>
      <c r="S1257" s="113">
        <f>'BITÁCORA CALIDAD DE AGUA '!CQ475</f>
        <v>0</v>
      </c>
      <c r="T1257" s="140"/>
      <c r="U1257" s="140"/>
      <c r="V1257" s="140"/>
      <c r="W1257" s="113">
        <f>INDEX('Tabla datos 1'!E1257:V1257,MATCH(DASHBOARD!$B$96,'Tabla datos 1'!$E$1:$V$1,0))</f>
        <v>0</v>
      </c>
      <c r="X1257" s="113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6" customFormat="1" x14ac:dyDescent="0.25">
      <c r="A1258" s="79">
        <v>1257</v>
      </c>
      <c r="B1258" s="118">
        <f t="shared" si="19"/>
        <v>46193</v>
      </c>
      <c r="C1258" s="112" t="s">
        <v>141</v>
      </c>
      <c r="D1258" s="119">
        <v>3</v>
      </c>
      <c r="E1258" s="122">
        <f>'BITÁCORA CALIDAD DE AGUA '!BA476</f>
        <v>0</v>
      </c>
      <c r="F1258" s="122">
        <f>'BITÁCORA CALIDAD DE AGUA '!BD476</f>
        <v>0</v>
      </c>
      <c r="G1258" s="122">
        <f>'BITÁCORA CALIDAD DE AGUA '!BG476</f>
        <v>0</v>
      </c>
      <c r="H1258" s="122">
        <f>'BITÁCORA CALIDAD DE AGUA '!BJ476</f>
        <v>0</v>
      </c>
      <c r="I1258" s="122">
        <f>'BITÁCORA CALIDAD DE AGUA '!BM476</f>
        <v>0</v>
      </c>
      <c r="J1258" s="122">
        <f>'BITÁCORA CALIDAD DE AGUA '!BP476</f>
        <v>0</v>
      </c>
      <c r="K1258" s="122">
        <f>'BITÁCORA CALIDAD DE AGUA '!BE1782</f>
        <v>0</v>
      </c>
      <c r="L1258" s="122">
        <f>'BITÁCORA CALIDAD DE AGUA '!BV476</f>
        <v>0</v>
      </c>
      <c r="M1258" s="122">
        <f>'BITÁCORA CALIDAD DE AGUA '!BY476</f>
        <v>0</v>
      </c>
      <c r="N1258" s="122">
        <f>'BITÁCORA CALIDAD DE AGUA '!CB476</f>
        <v>0</v>
      </c>
      <c r="O1258" s="122">
        <f>'BITÁCORA CALIDAD DE AGUA '!CE476</f>
        <v>0</v>
      </c>
      <c r="P1258" s="113">
        <f>'BITÁCORA CALIDAD DE AGUA '!CH476</f>
        <v>0</v>
      </c>
      <c r="Q1258" s="113">
        <f>'BITÁCORA CALIDAD DE AGUA '!CK476</f>
        <v>0</v>
      </c>
      <c r="R1258" s="113">
        <f>'BITÁCORA CALIDAD DE AGUA '!CN476</f>
        <v>0</v>
      </c>
      <c r="S1258" s="113">
        <f>'BITÁCORA CALIDAD DE AGUA '!CQ476</f>
        <v>0</v>
      </c>
      <c r="T1258" s="140"/>
      <c r="U1258" s="140"/>
      <c r="V1258" s="140"/>
      <c r="W1258" s="113">
        <f>INDEX('Tabla datos 1'!E1258:V1258,MATCH(DASHBOARD!$B$96,'Tabla datos 1'!$E$1:$V$1,0))</f>
        <v>0</v>
      </c>
      <c r="X1258" s="113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6" customFormat="1" x14ac:dyDescent="0.25">
      <c r="A1259" s="79">
        <v>1258</v>
      </c>
      <c r="B1259" s="118">
        <f t="shared" si="19"/>
        <v>46193</v>
      </c>
      <c r="C1259" s="112" t="s">
        <v>142</v>
      </c>
      <c r="D1259" s="119">
        <v>3</v>
      </c>
      <c r="E1259" s="122">
        <f>'BITÁCORA CALIDAD DE AGUA '!BA477</f>
        <v>0</v>
      </c>
      <c r="F1259" s="122">
        <f>'BITÁCORA CALIDAD DE AGUA '!BD477</f>
        <v>0</v>
      </c>
      <c r="G1259" s="122">
        <f>'BITÁCORA CALIDAD DE AGUA '!BG477</f>
        <v>0</v>
      </c>
      <c r="H1259" s="122">
        <f>'BITÁCORA CALIDAD DE AGUA '!BJ477</f>
        <v>0</v>
      </c>
      <c r="I1259" s="122">
        <f>'BITÁCORA CALIDAD DE AGUA '!BM477</f>
        <v>0</v>
      </c>
      <c r="J1259" s="122">
        <f>'BITÁCORA CALIDAD DE AGUA '!BP477</f>
        <v>0</v>
      </c>
      <c r="K1259" s="122">
        <f>'BITÁCORA CALIDAD DE AGUA '!BE1783</f>
        <v>0</v>
      </c>
      <c r="L1259" s="122">
        <f>'BITÁCORA CALIDAD DE AGUA '!BV477</f>
        <v>0</v>
      </c>
      <c r="M1259" s="122">
        <f>'BITÁCORA CALIDAD DE AGUA '!BY477</f>
        <v>0</v>
      </c>
      <c r="N1259" s="122">
        <f>'BITÁCORA CALIDAD DE AGUA '!CB477</f>
        <v>0</v>
      </c>
      <c r="O1259" s="122">
        <f>'BITÁCORA CALIDAD DE AGUA '!CE477</f>
        <v>0</v>
      </c>
      <c r="P1259" s="113">
        <f>'BITÁCORA CALIDAD DE AGUA '!CH477</f>
        <v>0</v>
      </c>
      <c r="Q1259" s="113">
        <f>'BITÁCORA CALIDAD DE AGUA '!CK477</f>
        <v>0</v>
      </c>
      <c r="R1259" s="113">
        <f>'BITÁCORA CALIDAD DE AGUA '!CN477</f>
        <v>0</v>
      </c>
      <c r="S1259" s="113">
        <f>'BITÁCORA CALIDAD DE AGUA '!CQ477</f>
        <v>0</v>
      </c>
      <c r="T1259" s="140"/>
      <c r="U1259" s="140"/>
      <c r="V1259" s="140"/>
      <c r="W1259" s="113">
        <f>INDEX('Tabla datos 1'!E1259:V1259,MATCH(DASHBOARD!$B$96,'Tabla datos 1'!$E$1:$V$1,0))</f>
        <v>0</v>
      </c>
      <c r="X1259" s="113">
        <f>INDEX('Tabla datos 1'!E1259:V1259,MATCH(DASHBOARD!$B$275,'Tabla datos 1'!$E$1:$V$1,0))</f>
        <v>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6" customFormat="1" x14ac:dyDescent="0.25">
      <c r="A1260" s="79">
        <v>1259</v>
      </c>
      <c r="B1260" s="118">
        <f t="shared" si="19"/>
        <v>46193</v>
      </c>
      <c r="C1260" s="112" t="s">
        <v>143</v>
      </c>
      <c r="D1260" s="119">
        <v>3</v>
      </c>
      <c r="E1260" s="122">
        <f>'BITÁCORA CALIDAD DE AGUA '!BA478</f>
        <v>0</v>
      </c>
      <c r="F1260" s="122">
        <f>'BITÁCORA CALIDAD DE AGUA '!BD478</f>
        <v>0</v>
      </c>
      <c r="G1260" s="122">
        <f>'BITÁCORA CALIDAD DE AGUA '!BG478</f>
        <v>0</v>
      </c>
      <c r="H1260" s="122">
        <f>'BITÁCORA CALIDAD DE AGUA '!BJ478</f>
        <v>0</v>
      </c>
      <c r="I1260" s="122">
        <f>'BITÁCORA CALIDAD DE AGUA '!BM478</f>
        <v>0</v>
      </c>
      <c r="J1260" s="122">
        <f>'BITÁCORA CALIDAD DE AGUA '!BP478</f>
        <v>0</v>
      </c>
      <c r="K1260" s="122">
        <f>'BITÁCORA CALIDAD DE AGUA '!BE1784</f>
        <v>0</v>
      </c>
      <c r="L1260" s="122">
        <f>'BITÁCORA CALIDAD DE AGUA '!BV478</f>
        <v>0</v>
      </c>
      <c r="M1260" s="122">
        <f>'BITÁCORA CALIDAD DE AGUA '!BY478</f>
        <v>0</v>
      </c>
      <c r="N1260" s="122">
        <f>'BITÁCORA CALIDAD DE AGUA '!CB478</f>
        <v>0</v>
      </c>
      <c r="O1260" s="122">
        <f>'BITÁCORA CALIDAD DE AGUA '!CE478</f>
        <v>0</v>
      </c>
      <c r="P1260" s="113">
        <f>'BITÁCORA CALIDAD DE AGUA '!CH478</f>
        <v>0</v>
      </c>
      <c r="Q1260" s="113">
        <f>'BITÁCORA CALIDAD DE AGUA '!CK478</f>
        <v>0</v>
      </c>
      <c r="R1260" s="113">
        <f>'BITÁCORA CALIDAD DE AGUA '!CN478</f>
        <v>0</v>
      </c>
      <c r="S1260" s="113">
        <f>'BITÁCORA CALIDAD DE AGUA '!CQ478</f>
        <v>0</v>
      </c>
      <c r="T1260" s="140"/>
      <c r="U1260" s="140"/>
      <c r="V1260" s="140"/>
      <c r="W1260" s="113">
        <f>INDEX('Tabla datos 1'!E1260:V1260,MATCH(DASHBOARD!$B$96,'Tabla datos 1'!$E$1:$V$1,0))</f>
        <v>0</v>
      </c>
      <c r="X1260" s="113">
        <f>INDEX('Tabla datos 1'!E1260:V1260,MATCH(DASHBOARD!$B$275,'Tabla datos 1'!$E$1:$V$1,0))</f>
        <v>0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5" customFormat="1" ht="15.75" thickBot="1" x14ac:dyDescent="0.3">
      <c r="A1261" s="79">
        <v>1260</v>
      </c>
      <c r="B1261" s="118">
        <f t="shared" si="19"/>
        <v>46193</v>
      </c>
      <c r="C1261" s="123" t="s">
        <v>144</v>
      </c>
      <c r="D1261" s="124">
        <v>3</v>
      </c>
      <c r="E1261" s="126">
        <f>'BITÁCORA CALIDAD DE AGUA '!BA479</f>
        <v>0</v>
      </c>
      <c r="F1261" s="126">
        <f>'BITÁCORA CALIDAD DE AGUA '!BD479</f>
        <v>0</v>
      </c>
      <c r="G1261" s="126">
        <f>'BITÁCORA CALIDAD DE AGUA '!BG479</f>
        <v>0</v>
      </c>
      <c r="H1261" s="126">
        <f>'BITÁCORA CALIDAD DE AGUA '!BJ479</f>
        <v>0</v>
      </c>
      <c r="I1261" s="126">
        <f>'BITÁCORA CALIDAD DE AGUA '!BM479</f>
        <v>0</v>
      </c>
      <c r="J1261" s="126">
        <f>'BITÁCORA CALIDAD DE AGUA '!BP479</f>
        <v>0</v>
      </c>
      <c r="K1261" s="126">
        <f>'BITÁCORA CALIDAD DE AGUA '!BE1785</f>
        <v>0</v>
      </c>
      <c r="L1261" s="126">
        <f>'BITÁCORA CALIDAD DE AGUA '!BV479</f>
        <v>0</v>
      </c>
      <c r="M1261" s="126">
        <f>'BITÁCORA CALIDAD DE AGUA '!BY479</f>
        <v>0</v>
      </c>
      <c r="N1261" s="126">
        <f>'BITÁCORA CALIDAD DE AGUA '!CB479</f>
        <v>0</v>
      </c>
      <c r="O1261" s="126">
        <f>'BITÁCORA CALIDAD DE AGUA '!CE479</f>
        <v>0</v>
      </c>
      <c r="P1261" s="114">
        <f>'BITÁCORA CALIDAD DE AGUA '!CH479</f>
        <v>0</v>
      </c>
      <c r="Q1261" s="114">
        <f>'BITÁCORA CALIDAD DE AGUA '!CK479</f>
        <v>0</v>
      </c>
      <c r="R1261" s="114">
        <f>'BITÁCORA CALIDAD DE AGUA '!CN479</f>
        <v>0</v>
      </c>
      <c r="S1261" s="114">
        <f>'BITÁCORA CALIDAD DE AGUA '!CQ479</f>
        <v>0</v>
      </c>
      <c r="T1261" s="141"/>
      <c r="U1261" s="141"/>
      <c r="V1261" s="141"/>
      <c r="W1261" s="114">
        <f>INDEX('Tabla datos 1'!E1261:V1261,MATCH(DASHBOARD!$B$96,'Tabla datos 1'!$E$1:$V$1,0))</f>
        <v>0</v>
      </c>
      <c r="X1261" s="114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79" customFormat="1" ht="12.2" customHeight="1" x14ac:dyDescent="0.25">
      <c r="A1262" s="79">
        <v>1261</v>
      </c>
      <c r="B1262" s="75">
        <f>+B1261+1</f>
        <v>46194</v>
      </c>
      <c r="C1262" s="76" t="s">
        <v>125</v>
      </c>
      <c r="D1262" s="77">
        <v>1</v>
      </c>
      <c r="E1262" s="78">
        <f>'BITÁCORA CALIDAD DE AGUA '!AY483</f>
        <v>0</v>
      </c>
      <c r="F1262" s="78">
        <f>'BITÁCORA CALIDAD DE AGUA '!BB483</f>
        <v>0</v>
      </c>
      <c r="G1262" s="78">
        <f>'BITÁCORA CALIDAD DE AGUA '!BE483</f>
        <v>0</v>
      </c>
      <c r="H1262" s="78">
        <f>'BITÁCORA CALIDAD DE AGUA '!BH483</f>
        <v>0</v>
      </c>
      <c r="I1262" s="78">
        <f>'BITÁCORA CALIDAD DE AGUA '!BK483</f>
        <v>0</v>
      </c>
      <c r="J1262" s="78">
        <f>'BITÁCORA CALIDAD DE AGUA '!BN483</f>
        <v>0</v>
      </c>
      <c r="K1262" s="78">
        <f>'BITÁCORA CALIDAD DE AGUA '!BQ483</f>
        <v>0</v>
      </c>
      <c r="L1262" s="78">
        <f>'BITÁCORA CALIDAD DE AGUA '!BT483</f>
        <v>0</v>
      </c>
      <c r="M1262" s="78">
        <f>'BITÁCORA CALIDAD DE AGUA '!BW483</f>
        <v>0</v>
      </c>
      <c r="N1262" s="78">
        <f>'BITÁCORA CALIDAD DE AGUA '!BZ483</f>
        <v>0</v>
      </c>
      <c r="O1262" s="78">
        <f>'BITÁCORA CALIDAD DE AGUA '!CC483</f>
        <v>0</v>
      </c>
      <c r="P1262" s="76">
        <f>'BITÁCORA CALIDAD DE AGUA '!CF483</f>
        <v>0</v>
      </c>
      <c r="Q1262" s="76">
        <f>'BITÁCORA CALIDAD DE AGUA '!CI483</f>
        <v>0</v>
      </c>
      <c r="R1262" s="76">
        <f>'BITÁCORA CALIDAD DE AGUA '!CL483</f>
        <v>0</v>
      </c>
      <c r="S1262" s="76">
        <f>'BITÁCORA CALIDAD DE AGUA '!CO483</f>
        <v>0</v>
      </c>
      <c r="T1262" s="127"/>
      <c r="U1262" s="127"/>
      <c r="V1262" s="127"/>
      <c r="W1262" s="76">
        <f>INDEX('Tabla datos 1'!E1262:V1262,MATCH(DASHBOARD!$B$96,'Tabla datos 1'!$E$1:$V$1,0))</f>
        <v>0</v>
      </c>
      <c r="X1262" s="76">
        <f>INDEX('Tabla datos 1'!E1262:V1262,MATCH(DASHBOARD!$B$275,'Tabla datos 1'!$E$1:$V$1,0))</f>
        <v>0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79" customFormat="1" ht="12.2" customHeight="1" x14ac:dyDescent="0.25">
      <c r="A1263" s="79">
        <v>1262</v>
      </c>
      <c r="B1263" s="80">
        <f>+B1262</f>
        <v>46194</v>
      </c>
      <c r="C1263" s="81" t="s">
        <v>8</v>
      </c>
      <c r="D1263" s="82">
        <v>1</v>
      </c>
      <c r="E1263" s="83">
        <f>'BITÁCORA CALIDAD DE AGUA '!AY484</f>
        <v>0</v>
      </c>
      <c r="F1263" s="83">
        <f>'BITÁCORA CALIDAD DE AGUA '!BB484</f>
        <v>0</v>
      </c>
      <c r="G1263" s="83">
        <f>'BITÁCORA CALIDAD DE AGUA '!BE484</f>
        <v>0</v>
      </c>
      <c r="H1263" s="83">
        <f>'BITÁCORA CALIDAD DE AGUA '!BH484</f>
        <v>0</v>
      </c>
      <c r="I1263" s="83">
        <f>'BITÁCORA CALIDAD DE AGUA '!BK484</f>
        <v>0</v>
      </c>
      <c r="J1263" s="83">
        <f>'BITÁCORA CALIDAD DE AGUA '!BN484</f>
        <v>0</v>
      </c>
      <c r="K1263" s="83">
        <f>'BITÁCORA CALIDAD DE AGUA '!BQ484</f>
        <v>0</v>
      </c>
      <c r="L1263" s="83">
        <f>'BITÁCORA CALIDAD DE AGUA '!BT484</f>
        <v>0</v>
      </c>
      <c r="M1263" s="83">
        <f>'BITÁCORA CALIDAD DE AGUA '!BW484</f>
        <v>0</v>
      </c>
      <c r="N1263" s="83">
        <f>'BITÁCORA CALIDAD DE AGUA '!BZ484</f>
        <v>0</v>
      </c>
      <c r="O1263" s="83">
        <f>'BITÁCORA CALIDAD DE AGUA '!CC484</f>
        <v>0</v>
      </c>
      <c r="P1263" s="84">
        <f>'BITÁCORA CALIDAD DE AGUA '!CF484</f>
        <v>0</v>
      </c>
      <c r="Q1263" s="84">
        <f>'BITÁCORA CALIDAD DE AGUA '!CI484</f>
        <v>0</v>
      </c>
      <c r="R1263" s="84">
        <f>'BITÁCORA CALIDAD DE AGUA '!CL484</f>
        <v>0</v>
      </c>
      <c r="S1263" s="84">
        <f>'BITÁCORA CALIDAD DE AGUA '!CO484</f>
        <v>0</v>
      </c>
      <c r="T1263" s="128"/>
      <c r="U1263" s="128"/>
      <c r="V1263" s="128"/>
      <c r="W1263" s="84">
        <f>INDEX('Tabla datos 1'!E1263:V1263,MATCH(DASHBOARD!$B$96,'Tabla datos 1'!$E$1:$V$1,0))</f>
        <v>0</v>
      </c>
      <c r="X1263" s="84">
        <f>INDEX('Tabla datos 1'!E1263:V1263,MATCH(DASHBOARD!$B$275,'Tabla datos 1'!$E$1:$V$1,0))</f>
        <v>0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79" customFormat="1" ht="12.2" customHeight="1" x14ac:dyDescent="0.25">
      <c r="A1264" s="79">
        <v>1263</v>
      </c>
      <c r="B1264" s="80">
        <f t="shared" ref="B1264:B1324" si="20">+B1263</f>
        <v>46194</v>
      </c>
      <c r="C1264" s="85" t="s">
        <v>126</v>
      </c>
      <c r="D1264" s="82">
        <v>1</v>
      </c>
      <c r="E1264" s="86">
        <f>'BITÁCORA CALIDAD DE AGUA '!AY485</f>
        <v>0</v>
      </c>
      <c r="F1264" s="86">
        <f>'BITÁCORA CALIDAD DE AGUA '!BB485</f>
        <v>0</v>
      </c>
      <c r="G1264" s="86">
        <f>'BITÁCORA CALIDAD DE AGUA '!BE485</f>
        <v>0</v>
      </c>
      <c r="H1264" s="86">
        <f>'BITÁCORA CALIDAD DE AGUA '!BH485</f>
        <v>0</v>
      </c>
      <c r="I1264" s="86">
        <f>'BITÁCORA CALIDAD DE AGUA '!BK485</f>
        <v>0</v>
      </c>
      <c r="J1264" s="86">
        <f>'BITÁCORA CALIDAD DE AGUA '!BN485</f>
        <v>0</v>
      </c>
      <c r="K1264" s="86">
        <f>'BITÁCORA CALIDAD DE AGUA '!BQ485</f>
        <v>0</v>
      </c>
      <c r="L1264" s="86">
        <f>'BITÁCORA CALIDAD DE AGUA '!BT485</f>
        <v>0</v>
      </c>
      <c r="M1264" s="86">
        <f>'BITÁCORA CALIDAD DE AGUA '!BW485</f>
        <v>0</v>
      </c>
      <c r="N1264" s="86">
        <f>'BITÁCORA CALIDAD DE AGUA '!BZ485</f>
        <v>0</v>
      </c>
      <c r="O1264" s="86">
        <f>'BITÁCORA CALIDAD DE AGUA '!CC485</f>
        <v>0</v>
      </c>
      <c r="P1264" s="85">
        <f>'BITÁCORA CALIDAD DE AGUA '!CF485</f>
        <v>0</v>
      </c>
      <c r="Q1264" s="85">
        <f>'BITÁCORA CALIDAD DE AGUA '!CI485</f>
        <v>0</v>
      </c>
      <c r="R1264" s="85">
        <f>'BITÁCORA CALIDAD DE AGUA '!CL485</f>
        <v>0</v>
      </c>
      <c r="S1264" s="85">
        <f>'BITÁCORA CALIDAD DE AGUA '!CO485</f>
        <v>0</v>
      </c>
      <c r="T1264" s="129"/>
      <c r="U1264" s="129"/>
      <c r="V1264" s="129"/>
      <c r="W1264" s="85">
        <f>INDEX('Tabla datos 1'!E1264:V1264,MATCH(DASHBOARD!$B$96,'Tabla datos 1'!$E$1:$V$1,0))</f>
        <v>0</v>
      </c>
      <c r="X1264" s="85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79" customFormat="1" ht="12.2" customHeight="1" x14ac:dyDescent="0.25">
      <c r="A1265" s="79">
        <v>1264</v>
      </c>
      <c r="B1265" s="80">
        <f t="shared" si="20"/>
        <v>46194</v>
      </c>
      <c r="C1265" s="85" t="s">
        <v>127</v>
      </c>
      <c r="D1265" s="82">
        <v>1</v>
      </c>
      <c r="E1265" s="87">
        <f>'BITÁCORA CALIDAD DE AGUA '!AY486</f>
        <v>0</v>
      </c>
      <c r="F1265" s="87">
        <f>'BITÁCORA CALIDAD DE AGUA '!BB486</f>
        <v>0</v>
      </c>
      <c r="G1265" s="87">
        <f>'BITÁCORA CALIDAD DE AGUA '!BE486</f>
        <v>0</v>
      </c>
      <c r="H1265" s="87">
        <f>'BITÁCORA CALIDAD DE AGUA '!BH486</f>
        <v>0</v>
      </c>
      <c r="I1265" s="87">
        <f>'BITÁCORA CALIDAD DE AGUA '!BK486</f>
        <v>0</v>
      </c>
      <c r="J1265" s="87">
        <f>'BITÁCORA CALIDAD DE AGUA '!BN486</f>
        <v>0</v>
      </c>
      <c r="K1265" s="87">
        <f>'BITÁCORA CALIDAD DE AGUA '!BQ486</f>
        <v>0</v>
      </c>
      <c r="L1265" s="87">
        <f>'BITÁCORA CALIDAD DE AGUA '!BT486</f>
        <v>0</v>
      </c>
      <c r="M1265" s="87">
        <f>'BITÁCORA CALIDAD DE AGUA '!BW486</f>
        <v>0</v>
      </c>
      <c r="N1265" s="87">
        <f>'BITÁCORA CALIDAD DE AGUA '!BZ486</f>
        <v>0</v>
      </c>
      <c r="O1265" s="87">
        <f>'BITÁCORA CALIDAD DE AGUA '!CC486</f>
        <v>0</v>
      </c>
      <c r="P1265" s="81">
        <f>'BITÁCORA CALIDAD DE AGUA '!CF486</f>
        <v>0</v>
      </c>
      <c r="Q1265" s="81">
        <f>'BITÁCORA CALIDAD DE AGUA '!CI486</f>
        <v>0</v>
      </c>
      <c r="R1265" s="81">
        <f>'BITÁCORA CALIDAD DE AGUA '!CL486</f>
        <v>0</v>
      </c>
      <c r="S1265" s="81">
        <f>'BITÁCORA CALIDAD DE AGUA '!CO486</f>
        <v>0</v>
      </c>
      <c r="T1265" s="130"/>
      <c r="U1265" s="130"/>
      <c r="V1265" s="130"/>
      <c r="W1265" s="81">
        <f>INDEX('Tabla datos 1'!E1265:V1265,MATCH(DASHBOARD!$B$96,'Tabla datos 1'!$E$1:$V$1,0))</f>
        <v>0</v>
      </c>
      <c r="X1265" s="81">
        <f>INDEX('Tabla datos 1'!E1265:V1265,MATCH(DASHBOARD!$B$275,'Tabla datos 1'!$E$1:$V$1,0))</f>
        <v>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79" customFormat="1" ht="12.2" customHeight="1" x14ac:dyDescent="0.25">
      <c r="A1266" s="79">
        <v>1265</v>
      </c>
      <c r="B1266" s="80">
        <f t="shared" si="20"/>
        <v>46194</v>
      </c>
      <c r="C1266" s="85" t="s">
        <v>128</v>
      </c>
      <c r="D1266" s="82">
        <v>1</v>
      </c>
      <c r="E1266" s="87">
        <f>'BITÁCORA CALIDAD DE AGUA '!AY487</f>
        <v>0</v>
      </c>
      <c r="F1266" s="87">
        <f>'BITÁCORA CALIDAD DE AGUA '!BB487</f>
        <v>0</v>
      </c>
      <c r="G1266" s="87">
        <f>'BITÁCORA CALIDAD DE AGUA '!BE487</f>
        <v>0</v>
      </c>
      <c r="H1266" s="87">
        <f>'BITÁCORA CALIDAD DE AGUA '!BH487</f>
        <v>0</v>
      </c>
      <c r="I1266" s="87">
        <f>'BITÁCORA CALIDAD DE AGUA '!BK487</f>
        <v>0</v>
      </c>
      <c r="J1266" s="87">
        <f>'BITÁCORA CALIDAD DE AGUA '!BN487</f>
        <v>0</v>
      </c>
      <c r="K1266" s="87">
        <f>'BITÁCORA CALIDAD DE AGUA '!BQ487</f>
        <v>0</v>
      </c>
      <c r="L1266" s="87">
        <f>'BITÁCORA CALIDAD DE AGUA '!BT487</f>
        <v>0</v>
      </c>
      <c r="M1266" s="87">
        <f>'BITÁCORA CALIDAD DE AGUA '!BW487</f>
        <v>0</v>
      </c>
      <c r="N1266" s="87">
        <f>'BITÁCORA CALIDAD DE AGUA '!BZ487</f>
        <v>0</v>
      </c>
      <c r="O1266" s="87">
        <f>'BITÁCORA CALIDAD DE AGUA '!CC487</f>
        <v>0</v>
      </c>
      <c r="P1266" s="81">
        <f>'BITÁCORA CALIDAD DE AGUA '!CF487</f>
        <v>0</v>
      </c>
      <c r="Q1266" s="81">
        <f>'BITÁCORA CALIDAD DE AGUA '!CI487</f>
        <v>0</v>
      </c>
      <c r="R1266" s="81">
        <f>'BITÁCORA CALIDAD DE AGUA '!CL487</f>
        <v>0</v>
      </c>
      <c r="S1266" s="81">
        <f>'BITÁCORA CALIDAD DE AGUA '!CO487</f>
        <v>0</v>
      </c>
      <c r="T1266" s="130"/>
      <c r="U1266" s="130"/>
      <c r="V1266" s="130"/>
      <c r="W1266" s="81">
        <f>INDEX('Tabla datos 1'!E1266:V1266,MATCH(DASHBOARD!$B$96,'Tabla datos 1'!$E$1:$V$1,0))</f>
        <v>0</v>
      </c>
      <c r="X1266" s="81">
        <f>INDEX('Tabla datos 1'!E1266:V1266,MATCH(DASHBOARD!$B$275,'Tabla datos 1'!$E$1:$V$1,0))</f>
        <v>0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79" customFormat="1" ht="12.2" customHeight="1" x14ac:dyDescent="0.25">
      <c r="A1267" s="79">
        <v>1266</v>
      </c>
      <c r="B1267" s="80">
        <f t="shared" si="20"/>
        <v>46194</v>
      </c>
      <c r="C1267" s="85" t="s">
        <v>129</v>
      </c>
      <c r="D1267" s="82">
        <v>1</v>
      </c>
      <c r="E1267" s="87">
        <f>'BITÁCORA CALIDAD DE AGUA '!AY488</f>
        <v>0</v>
      </c>
      <c r="F1267" s="87">
        <f>'BITÁCORA CALIDAD DE AGUA '!BB488</f>
        <v>0</v>
      </c>
      <c r="G1267" s="87">
        <f>'BITÁCORA CALIDAD DE AGUA '!BE488</f>
        <v>0</v>
      </c>
      <c r="H1267" s="87">
        <f>'BITÁCORA CALIDAD DE AGUA '!BH488</f>
        <v>0</v>
      </c>
      <c r="I1267" s="87">
        <f>'BITÁCORA CALIDAD DE AGUA '!BK488</f>
        <v>0</v>
      </c>
      <c r="J1267" s="87">
        <f>'BITÁCORA CALIDAD DE AGUA '!BN488</f>
        <v>0</v>
      </c>
      <c r="K1267" s="87">
        <f>'BITÁCORA CALIDAD DE AGUA '!BQ488</f>
        <v>0</v>
      </c>
      <c r="L1267" s="87">
        <f>'BITÁCORA CALIDAD DE AGUA '!BT488</f>
        <v>0</v>
      </c>
      <c r="M1267" s="87">
        <f>'BITÁCORA CALIDAD DE AGUA '!BW488</f>
        <v>0</v>
      </c>
      <c r="N1267" s="87">
        <f>'BITÁCORA CALIDAD DE AGUA '!BZ488</f>
        <v>0</v>
      </c>
      <c r="O1267" s="87">
        <f>'BITÁCORA CALIDAD DE AGUA '!CC488</f>
        <v>0</v>
      </c>
      <c r="P1267" s="81">
        <f>'BITÁCORA CALIDAD DE AGUA '!CF488</f>
        <v>0</v>
      </c>
      <c r="Q1267" s="81">
        <f>'BITÁCORA CALIDAD DE AGUA '!CI488</f>
        <v>0</v>
      </c>
      <c r="R1267" s="81">
        <f>'BITÁCORA CALIDAD DE AGUA '!CL488</f>
        <v>0</v>
      </c>
      <c r="S1267" s="81">
        <f>'BITÁCORA CALIDAD DE AGUA '!CO488</f>
        <v>0</v>
      </c>
      <c r="T1267" s="130"/>
      <c r="U1267" s="130"/>
      <c r="V1267" s="130"/>
      <c r="W1267" s="81">
        <f>INDEX('Tabla datos 1'!E1267:V1267,MATCH(DASHBOARD!$B$96,'Tabla datos 1'!$E$1:$V$1,0))</f>
        <v>0</v>
      </c>
      <c r="X1267" s="81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79" customFormat="1" ht="12.2" customHeight="1" x14ac:dyDescent="0.25">
      <c r="A1268" s="79">
        <v>1267</v>
      </c>
      <c r="B1268" s="80">
        <f t="shared" si="20"/>
        <v>46194</v>
      </c>
      <c r="C1268" s="85" t="s">
        <v>130</v>
      </c>
      <c r="D1268" s="82">
        <v>1</v>
      </c>
      <c r="E1268" s="87">
        <f>'BITÁCORA CALIDAD DE AGUA '!AY489</f>
        <v>0</v>
      </c>
      <c r="F1268" s="87">
        <f>'BITÁCORA CALIDAD DE AGUA '!BB489</f>
        <v>0</v>
      </c>
      <c r="G1268" s="87">
        <f>'BITÁCORA CALIDAD DE AGUA '!BE489</f>
        <v>0</v>
      </c>
      <c r="H1268" s="87">
        <f>'BITÁCORA CALIDAD DE AGUA '!BH489</f>
        <v>0</v>
      </c>
      <c r="I1268" s="87">
        <f>'BITÁCORA CALIDAD DE AGUA '!BK489</f>
        <v>0</v>
      </c>
      <c r="J1268" s="87">
        <f>'BITÁCORA CALIDAD DE AGUA '!BN489</f>
        <v>0</v>
      </c>
      <c r="K1268" s="87">
        <f>'BITÁCORA CALIDAD DE AGUA '!BQ489</f>
        <v>0</v>
      </c>
      <c r="L1268" s="87">
        <f>'BITÁCORA CALIDAD DE AGUA '!BT489</f>
        <v>0</v>
      </c>
      <c r="M1268" s="87">
        <f>'BITÁCORA CALIDAD DE AGUA '!BW489</f>
        <v>0</v>
      </c>
      <c r="N1268" s="87">
        <f>'BITÁCORA CALIDAD DE AGUA '!BZ489</f>
        <v>0</v>
      </c>
      <c r="O1268" s="87">
        <f>'BITÁCORA CALIDAD DE AGUA '!CC489</f>
        <v>0</v>
      </c>
      <c r="P1268" s="81">
        <f>'BITÁCORA CALIDAD DE AGUA '!CF489</f>
        <v>0</v>
      </c>
      <c r="Q1268" s="81">
        <f>'BITÁCORA CALIDAD DE AGUA '!CI489</f>
        <v>0</v>
      </c>
      <c r="R1268" s="81">
        <f>'BITÁCORA CALIDAD DE AGUA '!CL489</f>
        <v>0</v>
      </c>
      <c r="S1268" s="81">
        <f>'BITÁCORA CALIDAD DE AGUA '!CO489</f>
        <v>0</v>
      </c>
      <c r="T1268" s="130"/>
      <c r="U1268" s="130"/>
      <c r="V1268" s="130"/>
      <c r="W1268" s="81">
        <f>INDEX('Tabla datos 1'!E1268:V1268,MATCH(DASHBOARD!$B$96,'Tabla datos 1'!$E$1:$V$1,0))</f>
        <v>0</v>
      </c>
      <c r="X1268" s="81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79" customFormat="1" ht="12.2" customHeight="1" x14ac:dyDescent="0.25">
      <c r="A1269" s="79">
        <v>1268</v>
      </c>
      <c r="B1269" s="80">
        <f t="shared" si="20"/>
        <v>46194</v>
      </c>
      <c r="C1269" s="85" t="s">
        <v>131</v>
      </c>
      <c r="D1269" s="82">
        <v>1</v>
      </c>
      <c r="E1269" s="87">
        <f>'BITÁCORA CALIDAD DE AGUA '!AY490</f>
        <v>0</v>
      </c>
      <c r="F1269" s="87">
        <f>'BITÁCORA CALIDAD DE AGUA '!BB490</f>
        <v>0</v>
      </c>
      <c r="G1269" s="87">
        <f>'BITÁCORA CALIDAD DE AGUA '!BE490</f>
        <v>0</v>
      </c>
      <c r="H1269" s="87">
        <f>'BITÁCORA CALIDAD DE AGUA '!BH490</f>
        <v>0</v>
      </c>
      <c r="I1269" s="87">
        <f>'BITÁCORA CALIDAD DE AGUA '!BK490</f>
        <v>0</v>
      </c>
      <c r="J1269" s="87">
        <f>'BITÁCORA CALIDAD DE AGUA '!BN490</f>
        <v>0</v>
      </c>
      <c r="K1269" s="87">
        <f>'BITÁCORA CALIDAD DE AGUA '!BQ490</f>
        <v>0</v>
      </c>
      <c r="L1269" s="87">
        <f>'BITÁCORA CALIDAD DE AGUA '!BT490</f>
        <v>0</v>
      </c>
      <c r="M1269" s="87">
        <f>'BITÁCORA CALIDAD DE AGUA '!BW490</f>
        <v>0</v>
      </c>
      <c r="N1269" s="87">
        <f>'BITÁCORA CALIDAD DE AGUA '!BZ490</f>
        <v>0</v>
      </c>
      <c r="O1269" s="87">
        <f>'BITÁCORA CALIDAD DE AGUA '!CC490</f>
        <v>0</v>
      </c>
      <c r="P1269" s="81">
        <f>'BITÁCORA CALIDAD DE AGUA '!CF490</f>
        <v>0</v>
      </c>
      <c r="Q1269" s="81">
        <f>'BITÁCORA CALIDAD DE AGUA '!CI490</f>
        <v>0</v>
      </c>
      <c r="R1269" s="81">
        <f>'BITÁCORA CALIDAD DE AGUA '!CL490</f>
        <v>0</v>
      </c>
      <c r="S1269" s="81">
        <f>'BITÁCORA CALIDAD DE AGUA '!CO490</f>
        <v>0</v>
      </c>
      <c r="T1269" s="130"/>
      <c r="U1269" s="130"/>
      <c r="V1269" s="130"/>
      <c r="W1269" s="81">
        <f>INDEX('Tabla datos 1'!E1269:V1269,MATCH(DASHBOARD!$B$96,'Tabla datos 1'!$E$1:$V$1,0))</f>
        <v>0</v>
      </c>
      <c r="X1269" s="81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79" customFormat="1" ht="12.2" customHeight="1" x14ac:dyDescent="0.25">
      <c r="A1270" s="79">
        <v>1269</v>
      </c>
      <c r="B1270" s="80">
        <f t="shared" si="20"/>
        <v>46194</v>
      </c>
      <c r="C1270" s="85" t="s">
        <v>132</v>
      </c>
      <c r="D1270" s="82">
        <v>1</v>
      </c>
      <c r="E1270" s="87">
        <f>'BITÁCORA CALIDAD DE AGUA '!AY491</f>
        <v>0</v>
      </c>
      <c r="F1270" s="87">
        <f>'BITÁCORA CALIDAD DE AGUA '!BB491</f>
        <v>0</v>
      </c>
      <c r="G1270" s="87">
        <f>'BITÁCORA CALIDAD DE AGUA '!BE491</f>
        <v>0</v>
      </c>
      <c r="H1270" s="87">
        <f>'BITÁCORA CALIDAD DE AGUA '!BH491</f>
        <v>0</v>
      </c>
      <c r="I1270" s="87">
        <f>'BITÁCORA CALIDAD DE AGUA '!BK491</f>
        <v>0</v>
      </c>
      <c r="J1270" s="87">
        <f>'BITÁCORA CALIDAD DE AGUA '!BN491</f>
        <v>0</v>
      </c>
      <c r="K1270" s="87">
        <f>'BITÁCORA CALIDAD DE AGUA '!BQ491</f>
        <v>0</v>
      </c>
      <c r="L1270" s="87">
        <f>'BITÁCORA CALIDAD DE AGUA '!BT491</f>
        <v>0</v>
      </c>
      <c r="M1270" s="87">
        <f>'BITÁCORA CALIDAD DE AGUA '!BW491</f>
        <v>0</v>
      </c>
      <c r="N1270" s="87">
        <f>'BITÁCORA CALIDAD DE AGUA '!BZ491</f>
        <v>0</v>
      </c>
      <c r="O1270" s="87">
        <f>'BITÁCORA CALIDAD DE AGUA '!CC491</f>
        <v>0</v>
      </c>
      <c r="P1270" s="81">
        <f>'BITÁCORA CALIDAD DE AGUA '!CF491</f>
        <v>0</v>
      </c>
      <c r="Q1270" s="81">
        <f>'BITÁCORA CALIDAD DE AGUA '!CI491</f>
        <v>0</v>
      </c>
      <c r="R1270" s="81">
        <f>'BITÁCORA CALIDAD DE AGUA '!CL491</f>
        <v>0</v>
      </c>
      <c r="S1270" s="81">
        <f>'BITÁCORA CALIDAD DE AGUA '!CO491</f>
        <v>0</v>
      </c>
      <c r="T1270" s="130"/>
      <c r="U1270" s="130"/>
      <c r="V1270" s="130"/>
      <c r="W1270" s="81">
        <f>INDEX('Tabla datos 1'!E1270:V1270,MATCH(DASHBOARD!$B$96,'Tabla datos 1'!$E$1:$V$1,0))</f>
        <v>0</v>
      </c>
      <c r="X1270" s="81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79" customFormat="1" ht="12.2" customHeight="1" x14ac:dyDescent="0.25">
      <c r="A1271" s="79">
        <v>1270</v>
      </c>
      <c r="B1271" s="80">
        <f t="shared" si="20"/>
        <v>46194</v>
      </c>
      <c r="C1271" s="85" t="s">
        <v>133</v>
      </c>
      <c r="D1271" s="82">
        <v>1</v>
      </c>
      <c r="E1271" s="87">
        <f>'BITÁCORA CALIDAD DE AGUA '!AY492</f>
        <v>0</v>
      </c>
      <c r="F1271" s="87">
        <f>'BITÁCORA CALIDAD DE AGUA '!BB492</f>
        <v>0</v>
      </c>
      <c r="G1271" s="87">
        <f>'BITÁCORA CALIDAD DE AGUA '!BE492</f>
        <v>0</v>
      </c>
      <c r="H1271" s="87">
        <f>'BITÁCORA CALIDAD DE AGUA '!BH492</f>
        <v>0</v>
      </c>
      <c r="I1271" s="87">
        <f>'BITÁCORA CALIDAD DE AGUA '!BK492</f>
        <v>0</v>
      </c>
      <c r="J1271" s="87">
        <f>'BITÁCORA CALIDAD DE AGUA '!BN492</f>
        <v>0</v>
      </c>
      <c r="K1271" s="87">
        <f>'BITÁCORA CALIDAD DE AGUA '!BQ492</f>
        <v>0</v>
      </c>
      <c r="L1271" s="87">
        <f>'BITÁCORA CALIDAD DE AGUA '!BT492</f>
        <v>0</v>
      </c>
      <c r="M1271" s="87">
        <f>'BITÁCORA CALIDAD DE AGUA '!BW492</f>
        <v>0</v>
      </c>
      <c r="N1271" s="87">
        <f>'BITÁCORA CALIDAD DE AGUA '!BZ492</f>
        <v>0</v>
      </c>
      <c r="O1271" s="87">
        <f>'BITÁCORA CALIDAD DE AGUA '!CC492</f>
        <v>0</v>
      </c>
      <c r="P1271" s="81">
        <f>'BITÁCORA CALIDAD DE AGUA '!CF492</f>
        <v>0</v>
      </c>
      <c r="Q1271" s="81">
        <f>'BITÁCORA CALIDAD DE AGUA '!CI492</f>
        <v>0</v>
      </c>
      <c r="R1271" s="81">
        <f>'BITÁCORA CALIDAD DE AGUA '!CL492</f>
        <v>0</v>
      </c>
      <c r="S1271" s="81">
        <f>'BITÁCORA CALIDAD DE AGUA '!CO492</f>
        <v>0</v>
      </c>
      <c r="T1271" s="130"/>
      <c r="U1271" s="130"/>
      <c r="V1271" s="130"/>
      <c r="W1271" s="81">
        <f>INDEX('Tabla datos 1'!E1271:V1271,MATCH(DASHBOARD!$B$96,'Tabla datos 1'!$E$1:$V$1,0))</f>
        <v>0</v>
      </c>
      <c r="X1271" s="81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79" customFormat="1" ht="12.2" customHeight="1" x14ac:dyDescent="0.25">
      <c r="A1272" s="79">
        <v>1271</v>
      </c>
      <c r="B1272" s="80">
        <f t="shared" si="20"/>
        <v>46194</v>
      </c>
      <c r="C1272" s="85" t="s">
        <v>134</v>
      </c>
      <c r="D1272" s="82">
        <v>1</v>
      </c>
      <c r="E1272" s="87">
        <f>'BITÁCORA CALIDAD DE AGUA '!AY493</f>
        <v>0</v>
      </c>
      <c r="F1272" s="87">
        <f>'BITÁCORA CALIDAD DE AGUA '!BB493</f>
        <v>0</v>
      </c>
      <c r="G1272" s="87">
        <f>'BITÁCORA CALIDAD DE AGUA '!BE493</f>
        <v>0</v>
      </c>
      <c r="H1272" s="87">
        <f>'BITÁCORA CALIDAD DE AGUA '!BH493</f>
        <v>0</v>
      </c>
      <c r="I1272" s="87">
        <f>'BITÁCORA CALIDAD DE AGUA '!BK493</f>
        <v>0</v>
      </c>
      <c r="J1272" s="87">
        <f>'BITÁCORA CALIDAD DE AGUA '!BN493</f>
        <v>0</v>
      </c>
      <c r="K1272" s="87">
        <f>'BITÁCORA CALIDAD DE AGUA '!BQ493</f>
        <v>0</v>
      </c>
      <c r="L1272" s="87">
        <f>'BITÁCORA CALIDAD DE AGUA '!BT493</f>
        <v>0</v>
      </c>
      <c r="M1272" s="87">
        <f>'BITÁCORA CALIDAD DE AGUA '!BW493</f>
        <v>0</v>
      </c>
      <c r="N1272" s="87">
        <f>'BITÁCORA CALIDAD DE AGUA '!BZ493</f>
        <v>0</v>
      </c>
      <c r="O1272" s="87">
        <f>'BITÁCORA CALIDAD DE AGUA '!CC493</f>
        <v>0</v>
      </c>
      <c r="P1272" s="81">
        <f>'BITÁCORA CALIDAD DE AGUA '!CF493</f>
        <v>0</v>
      </c>
      <c r="Q1272" s="81">
        <f>'BITÁCORA CALIDAD DE AGUA '!CI493</f>
        <v>0</v>
      </c>
      <c r="R1272" s="81">
        <f>'BITÁCORA CALIDAD DE AGUA '!CL493</f>
        <v>0</v>
      </c>
      <c r="S1272" s="81">
        <f>'BITÁCORA CALIDAD DE AGUA '!CO493</f>
        <v>0</v>
      </c>
      <c r="T1272" s="130"/>
      <c r="U1272" s="130"/>
      <c r="V1272" s="130"/>
      <c r="W1272" s="81">
        <f>INDEX('Tabla datos 1'!E1272:V1272,MATCH(DASHBOARD!$B$96,'Tabla datos 1'!$E$1:$V$1,0))</f>
        <v>0</v>
      </c>
      <c r="X1272" s="81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79" customFormat="1" ht="12.2" customHeight="1" x14ac:dyDescent="0.25">
      <c r="A1273" s="79">
        <v>1272</v>
      </c>
      <c r="B1273" s="80">
        <f t="shared" si="20"/>
        <v>46194</v>
      </c>
      <c r="C1273" s="85" t="s">
        <v>135</v>
      </c>
      <c r="D1273" s="82">
        <v>1</v>
      </c>
      <c r="E1273" s="87">
        <f>'BITÁCORA CALIDAD DE AGUA '!AY494</f>
        <v>0</v>
      </c>
      <c r="F1273" s="87">
        <f>'BITÁCORA CALIDAD DE AGUA '!BB494</f>
        <v>0</v>
      </c>
      <c r="G1273" s="87">
        <f>'BITÁCORA CALIDAD DE AGUA '!BE494</f>
        <v>0</v>
      </c>
      <c r="H1273" s="87">
        <f>'BITÁCORA CALIDAD DE AGUA '!BH494</f>
        <v>0</v>
      </c>
      <c r="I1273" s="87">
        <f>'BITÁCORA CALIDAD DE AGUA '!BK494</f>
        <v>0</v>
      </c>
      <c r="J1273" s="87">
        <f>'BITÁCORA CALIDAD DE AGUA '!BN494</f>
        <v>0</v>
      </c>
      <c r="K1273" s="87">
        <f>'BITÁCORA CALIDAD DE AGUA '!BQ494</f>
        <v>0</v>
      </c>
      <c r="L1273" s="87">
        <f>'BITÁCORA CALIDAD DE AGUA '!BT494</f>
        <v>0</v>
      </c>
      <c r="M1273" s="87">
        <f>'BITÁCORA CALIDAD DE AGUA '!BW494</f>
        <v>0</v>
      </c>
      <c r="N1273" s="87">
        <f>'BITÁCORA CALIDAD DE AGUA '!BZ494</f>
        <v>0</v>
      </c>
      <c r="O1273" s="87">
        <f>'BITÁCORA CALIDAD DE AGUA '!CC494</f>
        <v>0</v>
      </c>
      <c r="P1273" s="81">
        <f>'BITÁCORA CALIDAD DE AGUA '!CF494</f>
        <v>0</v>
      </c>
      <c r="Q1273" s="81">
        <f>'BITÁCORA CALIDAD DE AGUA '!CI494</f>
        <v>0</v>
      </c>
      <c r="R1273" s="81">
        <f>'BITÁCORA CALIDAD DE AGUA '!CL494</f>
        <v>0</v>
      </c>
      <c r="S1273" s="81">
        <f>'BITÁCORA CALIDAD DE AGUA '!CO494</f>
        <v>0</v>
      </c>
      <c r="T1273" s="130"/>
      <c r="U1273" s="130"/>
      <c r="V1273" s="130"/>
      <c r="W1273" s="81">
        <f>INDEX('Tabla datos 1'!E1273:V1273,MATCH(DASHBOARD!$B$96,'Tabla datos 1'!$E$1:$V$1,0))</f>
        <v>0</v>
      </c>
      <c r="X1273" s="81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79" customFormat="1" ht="12.2" customHeight="1" x14ac:dyDescent="0.25">
      <c r="A1274" s="79">
        <v>1273</v>
      </c>
      <c r="B1274" s="80">
        <f t="shared" si="20"/>
        <v>46194</v>
      </c>
      <c r="C1274" s="85" t="s">
        <v>136</v>
      </c>
      <c r="D1274" s="82">
        <v>1</v>
      </c>
      <c r="E1274" s="87">
        <f>'BITÁCORA CALIDAD DE AGUA '!AY495</f>
        <v>0</v>
      </c>
      <c r="F1274" s="87">
        <f>'BITÁCORA CALIDAD DE AGUA '!BB495</f>
        <v>0</v>
      </c>
      <c r="G1274" s="87">
        <f>'BITÁCORA CALIDAD DE AGUA '!BE495</f>
        <v>0</v>
      </c>
      <c r="H1274" s="87">
        <f>'BITÁCORA CALIDAD DE AGUA '!BH495</f>
        <v>0</v>
      </c>
      <c r="I1274" s="87">
        <f>'BITÁCORA CALIDAD DE AGUA '!BK495</f>
        <v>0</v>
      </c>
      <c r="J1274" s="87">
        <f>'BITÁCORA CALIDAD DE AGUA '!BN495</f>
        <v>0</v>
      </c>
      <c r="K1274" s="87">
        <f>'BITÁCORA CALIDAD DE AGUA '!BQ495</f>
        <v>0</v>
      </c>
      <c r="L1274" s="87">
        <f>'BITÁCORA CALIDAD DE AGUA '!BT495</f>
        <v>0</v>
      </c>
      <c r="M1274" s="87">
        <f>'BITÁCORA CALIDAD DE AGUA '!BW495</f>
        <v>0</v>
      </c>
      <c r="N1274" s="87">
        <f>'BITÁCORA CALIDAD DE AGUA '!BZ495</f>
        <v>0</v>
      </c>
      <c r="O1274" s="87">
        <f>'BITÁCORA CALIDAD DE AGUA '!CC495</f>
        <v>0</v>
      </c>
      <c r="P1274" s="81">
        <f>'BITÁCORA CALIDAD DE AGUA '!CF495</f>
        <v>0</v>
      </c>
      <c r="Q1274" s="81">
        <f>'BITÁCORA CALIDAD DE AGUA '!CI495</f>
        <v>0</v>
      </c>
      <c r="R1274" s="81">
        <f>'BITÁCORA CALIDAD DE AGUA '!CL495</f>
        <v>0</v>
      </c>
      <c r="S1274" s="81">
        <f>'BITÁCORA CALIDAD DE AGUA '!CO495</f>
        <v>0</v>
      </c>
      <c r="T1274" s="130"/>
      <c r="U1274" s="130"/>
      <c r="V1274" s="130"/>
      <c r="W1274" s="81">
        <f>INDEX('Tabla datos 1'!E1274:V1274,MATCH(DASHBOARD!$B$96,'Tabla datos 1'!$E$1:$V$1,0))</f>
        <v>0</v>
      </c>
      <c r="X1274" s="81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79" customFormat="1" ht="12.2" customHeight="1" x14ac:dyDescent="0.25">
      <c r="A1275" s="79">
        <v>1274</v>
      </c>
      <c r="B1275" s="80">
        <f t="shared" si="20"/>
        <v>46194</v>
      </c>
      <c r="C1275" s="85" t="s">
        <v>137</v>
      </c>
      <c r="D1275" s="82">
        <v>1</v>
      </c>
      <c r="E1275" s="87">
        <f>'BITÁCORA CALIDAD DE AGUA '!AY496</f>
        <v>0</v>
      </c>
      <c r="F1275" s="87">
        <f>'BITÁCORA CALIDAD DE AGUA '!BB496</f>
        <v>0</v>
      </c>
      <c r="G1275" s="87">
        <f>'BITÁCORA CALIDAD DE AGUA '!BE496</f>
        <v>0</v>
      </c>
      <c r="H1275" s="87">
        <f>'BITÁCORA CALIDAD DE AGUA '!BH496</f>
        <v>0</v>
      </c>
      <c r="I1275" s="87">
        <f>'BITÁCORA CALIDAD DE AGUA '!BK496</f>
        <v>0</v>
      </c>
      <c r="J1275" s="87">
        <f>'BITÁCORA CALIDAD DE AGUA '!BN496</f>
        <v>0</v>
      </c>
      <c r="K1275" s="87">
        <f>'BITÁCORA CALIDAD DE AGUA '!BQ496</f>
        <v>0</v>
      </c>
      <c r="L1275" s="87">
        <f>'BITÁCORA CALIDAD DE AGUA '!BT496</f>
        <v>0</v>
      </c>
      <c r="M1275" s="87">
        <f>'BITÁCORA CALIDAD DE AGUA '!BW496</f>
        <v>0</v>
      </c>
      <c r="N1275" s="87">
        <f>'BITÁCORA CALIDAD DE AGUA '!BZ496</f>
        <v>0</v>
      </c>
      <c r="O1275" s="87">
        <f>'BITÁCORA CALIDAD DE AGUA '!CC496</f>
        <v>0</v>
      </c>
      <c r="P1275" s="81">
        <f>'BITÁCORA CALIDAD DE AGUA '!CF496</f>
        <v>0</v>
      </c>
      <c r="Q1275" s="81">
        <f>'BITÁCORA CALIDAD DE AGUA '!CI496</f>
        <v>0</v>
      </c>
      <c r="R1275" s="81">
        <f>'BITÁCORA CALIDAD DE AGUA '!CL496</f>
        <v>0</v>
      </c>
      <c r="S1275" s="81">
        <f>'BITÁCORA CALIDAD DE AGUA '!CO496</f>
        <v>0</v>
      </c>
      <c r="T1275" s="130"/>
      <c r="U1275" s="130"/>
      <c r="V1275" s="130"/>
      <c r="W1275" s="81">
        <f>INDEX('Tabla datos 1'!E1275:V1275,MATCH(DASHBOARD!$B$96,'Tabla datos 1'!$E$1:$V$1,0))</f>
        <v>0</v>
      </c>
      <c r="X1275" s="81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79" customFormat="1" ht="12.2" customHeight="1" x14ac:dyDescent="0.25">
      <c r="A1276" s="79">
        <v>1275</v>
      </c>
      <c r="B1276" s="80">
        <f t="shared" si="20"/>
        <v>46194</v>
      </c>
      <c r="C1276" s="85" t="s">
        <v>138</v>
      </c>
      <c r="D1276" s="82">
        <v>1</v>
      </c>
      <c r="E1276" s="87">
        <f>'BITÁCORA CALIDAD DE AGUA '!AY497</f>
        <v>0</v>
      </c>
      <c r="F1276" s="87">
        <f>'BITÁCORA CALIDAD DE AGUA '!BB497</f>
        <v>0</v>
      </c>
      <c r="G1276" s="87">
        <f>'BITÁCORA CALIDAD DE AGUA '!BE497</f>
        <v>0</v>
      </c>
      <c r="H1276" s="87">
        <f>'BITÁCORA CALIDAD DE AGUA '!BH497</f>
        <v>0</v>
      </c>
      <c r="I1276" s="87">
        <f>'BITÁCORA CALIDAD DE AGUA '!BK497</f>
        <v>0</v>
      </c>
      <c r="J1276" s="87">
        <f>'BITÁCORA CALIDAD DE AGUA '!BN497</f>
        <v>0</v>
      </c>
      <c r="K1276" s="87">
        <f>'BITÁCORA CALIDAD DE AGUA '!BQ497</f>
        <v>0</v>
      </c>
      <c r="L1276" s="87">
        <f>'BITÁCORA CALIDAD DE AGUA '!BT497</f>
        <v>0</v>
      </c>
      <c r="M1276" s="87">
        <f>'BITÁCORA CALIDAD DE AGUA '!BW497</f>
        <v>0</v>
      </c>
      <c r="N1276" s="87">
        <f>'BITÁCORA CALIDAD DE AGUA '!BZ497</f>
        <v>0</v>
      </c>
      <c r="O1276" s="87">
        <f>'BITÁCORA CALIDAD DE AGUA '!CC497</f>
        <v>0</v>
      </c>
      <c r="P1276" s="81">
        <f>'BITÁCORA CALIDAD DE AGUA '!CF497</f>
        <v>0</v>
      </c>
      <c r="Q1276" s="81">
        <f>'BITÁCORA CALIDAD DE AGUA '!CI497</f>
        <v>0</v>
      </c>
      <c r="R1276" s="81">
        <f>'BITÁCORA CALIDAD DE AGUA '!CL497</f>
        <v>0</v>
      </c>
      <c r="S1276" s="81">
        <f>'BITÁCORA CALIDAD DE AGUA '!CO497</f>
        <v>0</v>
      </c>
      <c r="T1276" s="130"/>
      <c r="U1276" s="130"/>
      <c r="V1276" s="130"/>
      <c r="W1276" s="81">
        <f>INDEX('Tabla datos 1'!E1276:V1276,MATCH(DASHBOARD!$B$96,'Tabla datos 1'!$E$1:$V$1,0))</f>
        <v>0</v>
      </c>
      <c r="X1276" s="81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79" customFormat="1" ht="12.2" customHeight="1" x14ac:dyDescent="0.25">
      <c r="A1277" s="79">
        <v>1276</v>
      </c>
      <c r="B1277" s="80">
        <f t="shared" si="20"/>
        <v>46194</v>
      </c>
      <c r="C1277" s="85" t="s">
        <v>139</v>
      </c>
      <c r="D1277" s="82">
        <v>1</v>
      </c>
      <c r="E1277" s="87">
        <f>'BITÁCORA CALIDAD DE AGUA '!AY498</f>
        <v>0</v>
      </c>
      <c r="F1277" s="87">
        <f>'BITÁCORA CALIDAD DE AGUA '!BB498</f>
        <v>0</v>
      </c>
      <c r="G1277" s="87">
        <f>'BITÁCORA CALIDAD DE AGUA '!BE498</f>
        <v>0</v>
      </c>
      <c r="H1277" s="87">
        <f>'BITÁCORA CALIDAD DE AGUA '!BH498</f>
        <v>0</v>
      </c>
      <c r="I1277" s="87">
        <f>'BITÁCORA CALIDAD DE AGUA '!BK498</f>
        <v>0</v>
      </c>
      <c r="J1277" s="87">
        <f>'BITÁCORA CALIDAD DE AGUA '!BN498</f>
        <v>0</v>
      </c>
      <c r="K1277" s="87">
        <f>'BITÁCORA CALIDAD DE AGUA '!BQ498</f>
        <v>0</v>
      </c>
      <c r="L1277" s="87">
        <f>'BITÁCORA CALIDAD DE AGUA '!BT498</f>
        <v>0</v>
      </c>
      <c r="M1277" s="87">
        <f>'BITÁCORA CALIDAD DE AGUA '!BW498</f>
        <v>0</v>
      </c>
      <c r="N1277" s="87">
        <f>'BITÁCORA CALIDAD DE AGUA '!BZ498</f>
        <v>0</v>
      </c>
      <c r="O1277" s="87">
        <f>'BITÁCORA CALIDAD DE AGUA '!CC498</f>
        <v>0</v>
      </c>
      <c r="P1277" s="81">
        <f>'BITÁCORA CALIDAD DE AGUA '!CF498</f>
        <v>0</v>
      </c>
      <c r="Q1277" s="81">
        <f>'BITÁCORA CALIDAD DE AGUA '!CI498</f>
        <v>0</v>
      </c>
      <c r="R1277" s="81">
        <f>'BITÁCORA CALIDAD DE AGUA '!CL498</f>
        <v>0</v>
      </c>
      <c r="S1277" s="81">
        <f>'BITÁCORA CALIDAD DE AGUA '!CO498</f>
        <v>0</v>
      </c>
      <c r="T1277" s="130"/>
      <c r="U1277" s="130"/>
      <c r="V1277" s="130"/>
      <c r="W1277" s="81">
        <f>INDEX('Tabla datos 1'!E1277:V1277,MATCH(DASHBOARD!$B$96,'Tabla datos 1'!$E$1:$V$1,0))</f>
        <v>0</v>
      </c>
      <c r="X1277" s="81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79" customFormat="1" x14ac:dyDescent="0.25">
      <c r="A1278" s="79">
        <v>1277</v>
      </c>
      <c r="B1278" s="80">
        <f t="shared" si="20"/>
        <v>46194</v>
      </c>
      <c r="C1278" s="85" t="s">
        <v>140</v>
      </c>
      <c r="D1278" s="82">
        <v>1</v>
      </c>
      <c r="E1278" s="87">
        <f>'BITÁCORA CALIDAD DE AGUA '!AY499</f>
        <v>0</v>
      </c>
      <c r="F1278" s="87">
        <f>'BITÁCORA CALIDAD DE AGUA '!BB499</f>
        <v>0</v>
      </c>
      <c r="G1278" s="87">
        <f>'BITÁCORA CALIDAD DE AGUA '!BE499</f>
        <v>0</v>
      </c>
      <c r="H1278" s="87">
        <f>'BITÁCORA CALIDAD DE AGUA '!BH499</f>
        <v>0</v>
      </c>
      <c r="I1278" s="87">
        <f>'BITÁCORA CALIDAD DE AGUA '!BK499</f>
        <v>0</v>
      </c>
      <c r="J1278" s="87">
        <f>'BITÁCORA CALIDAD DE AGUA '!BN499</f>
        <v>0</v>
      </c>
      <c r="K1278" s="87">
        <f>'BITÁCORA CALIDAD DE AGUA '!BQ499</f>
        <v>0</v>
      </c>
      <c r="L1278" s="87">
        <f>'BITÁCORA CALIDAD DE AGUA '!BT499</f>
        <v>0</v>
      </c>
      <c r="M1278" s="87">
        <f>'BITÁCORA CALIDAD DE AGUA '!BW499</f>
        <v>0</v>
      </c>
      <c r="N1278" s="87">
        <f>'BITÁCORA CALIDAD DE AGUA '!BZ499</f>
        <v>0</v>
      </c>
      <c r="O1278" s="87">
        <f>'BITÁCORA CALIDAD DE AGUA '!CC499</f>
        <v>0</v>
      </c>
      <c r="P1278" s="81">
        <f>'BITÁCORA CALIDAD DE AGUA '!CF499</f>
        <v>0</v>
      </c>
      <c r="Q1278" s="81">
        <f>'BITÁCORA CALIDAD DE AGUA '!CI499</f>
        <v>0</v>
      </c>
      <c r="R1278" s="81">
        <f>'BITÁCORA CALIDAD DE AGUA '!CL499</f>
        <v>0</v>
      </c>
      <c r="S1278" s="81">
        <f>'BITÁCORA CALIDAD DE AGUA '!CO499</f>
        <v>0</v>
      </c>
      <c r="T1278" s="130"/>
      <c r="U1278" s="130"/>
      <c r="V1278" s="130"/>
      <c r="W1278" s="81">
        <f>INDEX('Tabla datos 1'!E1278:V1278,MATCH(DASHBOARD!$B$96,'Tabla datos 1'!$E$1:$V$1,0))</f>
        <v>0</v>
      </c>
      <c r="X1278" s="81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79" customFormat="1" x14ac:dyDescent="0.25">
      <c r="A1279" s="79">
        <v>1278</v>
      </c>
      <c r="B1279" s="80">
        <f t="shared" si="20"/>
        <v>46194</v>
      </c>
      <c r="C1279" s="85" t="s">
        <v>141</v>
      </c>
      <c r="D1279" s="82">
        <v>1</v>
      </c>
      <c r="E1279" s="87">
        <f>'BITÁCORA CALIDAD DE AGUA '!AY500</f>
        <v>0</v>
      </c>
      <c r="F1279" s="87">
        <f>'BITÁCORA CALIDAD DE AGUA '!BB500</f>
        <v>0</v>
      </c>
      <c r="G1279" s="87">
        <f>'BITÁCORA CALIDAD DE AGUA '!BE500</f>
        <v>0</v>
      </c>
      <c r="H1279" s="87">
        <f>'BITÁCORA CALIDAD DE AGUA '!BH500</f>
        <v>0</v>
      </c>
      <c r="I1279" s="87">
        <f>'BITÁCORA CALIDAD DE AGUA '!BK500</f>
        <v>0</v>
      </c>
      <c r="J1279" s="87">
        <f>'BITÁCORA CALIDAD DE AGUA '!BN500</f>
        <v>0</v>
      </c>
      <c r="K1279" s="87">
        <f>'BITÁCORA CALIDAD DE AGUA '!BQ500</f>
        <v>0</v>
      </c>
      <c r="L1279" s="87">
        <f>'BITÁCORA CALIDAD DE AGUA '!BT500</f>
        <v>0</v>
      </c>
      <c r="M1279" s="87">
        <f>'BITÁCORA CALIDAD DE AGUA '!BW500</f>
        <v>0</v>
      </c>
      <c r="N1279" s="87">
        <f>'BITÁCORA CALIDAD DE AGUA '!BZ500</f>
        <v>0</v>
      </c>
      <c r="O1279" s="87">
        <f>'BITÁCORA CALIDAD DE AGUA '!CC500</f>
        <v>0</v>
      </c>
      <c r="P1279" s="81">
        <f>'BITÁCORA CALIDAD DE AGUA '!CF500</f>
        <v>0</v>
      </c>
      <c r="Q1279" s="81">
        <f>'BITÁCORA CALIDAD DE AGUA '!CI500</f>
        <v>0</v>
      </c>
      <c r="R1279" s="81">
        <f>'BITÁCORA CALIDAD DE AGUA '!CL500</f>
        <v>0</v>
      </c>
      <c r="S1279" s="81">
        <f>'BITÁCORA CALIDAD DE AGUA '!CO500</f>
        <v>0</v>
      </c>
      <c r="T1279" s="130"/>
      <c r="U1279" s="130"/>
      <c r="V1279" s="130"/>
      <c r="W1279" s="81">
        <f>INDEX('Tabla datos 1'!E1279:V1279,MATCH(DASHBOARD!$B$96,'Tabla datos 1'!$E$1:$V$1,0))</f>
        <v>0</v>
      </c>
      <c r="X1279" s="81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79" customFormat="1" x14ac:dyDescent="0.25">
      <c r="A1280" s="79">
        <v>1279</v>
      </c>
      <c r="B1280" s="80">
        <f t="shared" si="20"/>
        <v>46194</v>
      </c>
      <c r="C1280" s="85" t="s">
        <v>142</v>
      </c>
      <c r="D1280" s="82">
        <v>1</v>
      </c>
      <c r="E1280" s="87">
        <f>'BITÁCORA CALIDAD DE AGUA '!AY501</f>
        <v>0</v>
      </c>
      <c r="F1280" s="87">
        <f>'BITÁCORA CALIDAD DE AGUA '!BB501</f>
        <v>0</v>
      </c>
      <c r="G1280" s="87">
        <f>'BITÁCORA CALIDAD DE AGUA '!BE501</f>
        <v>0</v>
      </c>
      <c r="H1280" s="87">
        <f>'BITÁCORA CALIDAD DE AGUA '!BH501</f>
        <v>0</v>
      </c>
      <c r="I1280" s="87">
        <f>'BITÁCORA CALIDAD DE AGUA '!BK501</f>
        <v>0</v>
      </c>
      <c r="J1280" s="87">
        <f>'BITÁCORA CALIDAD DE AGUA '!BN501</f>
        <v>0</v>
      </c>
      <c r="K1280" s="87">
        <f>'BITÁCORA CALIDAD DE AGUA '!BQ501</f>
        <v>0</v>
      </c>
      <c r="L1280" s="87">
        <f>'BITÁCORA CALIDAD DE AGUA '!BT501</f>
        <v>0</v>
      </c>
      <c r="M1280" s="87">
        <f>'BITÁCORA CALIDAD DE AGUA '!BW501</f>
        <v>0</v>
      </c>
      <c r="N1280" s="87">
        <f>'BITÁCORA CALIDAD DE AGUA '!BZ501</f>
        <v>0</v>
      </c>
      <c r="O1280" s="87">
        <f>'BITÁCORA CALIDAD DE AGUA '!CC501</f>
        <v>0</v>
      </c>
      <c r="P1280" s="81">
        <f>'BITÁCORA CALIDAD DE AGUA '!CF501</f>
        <v>0</v>
      </c>
      <c r="Q1280" s="81">
        <f>'BITÁCORA CALIDAD DE AGUA '!CI501</f>
        <v>0</v>
      </c>
      <c r="R1280" s="81">
        <f>'BITÁCORA CALIDAD DE AGUA '!CL501</f>
        <v>0</v>
      </c>
      <c r="S1280" s="81">
        <f>'BITÁCORA CALIDAD DE AGUA '!CO501</f>
        <v>0</v>
      </c>
      <c r="T1280" s="130"/>
      <c r="U1280" s="130"/>
      <c r="V1280" s="130"/>
      <c r="W1280" s="81">
        <f>INDEX('Tabla datos 1'!E1280:V1280,MATCH(DASHBOARD!$B$96,'Tabla datos 1'!$E$1:$V$1,0))</f>
        <v>0</v>
      </c>
      <c r="X1280" s="81">
        <f>INDEX('Tabla datos 1'!E1280:V1280,MATCH(DASHBOARD!$B$275,'Tabla datos 1'!$E$1:$V$1,0))</f>
        <v>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79" customFormat="1" x14ac:dyDescent="0.25">
      <c r="A1281" s="79">
        <v>1280</v>
      </c>
      <c r="B1281" s="80">
        <f t="shared" si="20"/>
        <v>46194</v>
      </c>
      <c r="C1281" s="85" t="s">
        <v>143</v>
      </c>
      <c r="D1281" s="82">
        <v>1</v>
      </c>
      <c r="E1281" s="87">
        <f>'BITÁCORA CALIDAD DE AGUA '!AY502</f>
        <v>0</v>
      </c>
      <c r="F1281" s="87">
        <f>'BITÁCORA CALIDAD DE AGUA '!BB502</f>
        <v>0</v>
      </c>
      <c r="G1281" s="87">
        <f>'BITÁCORA CALIDAD DE AGUA '!BE502</f>
        <v>0</v>
      </c>
      <c r="H1281" s="87">
        <f>'BITÁCORA CALIDAD DE AGUA '!BH502</f>
        <v>0</v>
      </c>
      <c r="I1281" s="87">
        <f>'BITÁCORA CALIDAD DE AGUA '!BK502</f>
        <v>0</v>
      </c>
      <c r="J1281" s="87">
        <f>'BITÁCORA CALIDAD DE AGUA '!BN502</f>
        <v>0</v>
      </c>
      <c r="K1281" s="87">
        <f>'BITÁCORA CALIDAD DE AGUA '!BQ502</f>
        <v>0</v>
      </c>
      <c r="L1281" s="87">
        <f>'BITÁCORA CALIDAD DE AGUA '!BT502</f>
        <v>0</v>
      </c>
      <c r="M1281" s="87">
        <f>'BITÁCORA CALIDAD DE AGUA '!BW502</f>
        <v>0</v>
      </c>
      <c r="N1281" s="87">
        <f>'BITÁCORA CALIDAD DE AGUA '!BZ502</f>
        <v>0</v>
      </c>
      <c r="O1281" s="87">
        <f>'BITÁCORA CALIDAD DE AGUA '!CC502</f>
        <v>0</v>
      </c>
      <c r="P1281" s="81">
        <f>'BITÁCORA CALIDAD DE AGUA '!CF502</f>
        <v>0</v>
      </c>
      <c r="Q1281" s="81">
        <f>'BITÁCORA CALIDAD DE AGUA '!CI502</f>
        <v>0</v>
      </c>
      <c r="R1281" s="81">
        <f>'BITÁCORA CALIDAD DE AGUA '!CL502</f>
        <v>0</v>
      </c>
      <c r="S1281" s="81">
        <f>'BITÁCORA CALIDAD DE AGUA '!CO502</f>
        <v>0</v>
      </c>
      <c r="T1281" s="130"/>
      <c r="U1281" s="130"/>
      <c r="V1281" s="130"/>
      <c r="W1281" s="81">
        <f>INDEX('Tabla datos 1'!E1281:V1281,MATCH(DASHBOARD!$B$96,'Tabla datos 1'!$E$1:$V$1,0))</f>
        <v>0</v>
      </c>
      <c r="X1281" s="81">
        <f>INDEX('Tabla datos 1'!E1281:V1281,MATCH(DASHBOARD!$B$275,'Tabla datos 1'!$E$1:$V$1,0))</f>
        <v>0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2" customFormat="1" ht="15.75" thickBot="1" x14ac:dyDescent="0.3">
      <c r="A1282" s="79">
        <v>1281</v>
      </c>
      <c r="B1282" s="80">
        <f t="shared" si="20"/>
        <v>46194</v>
      </c>
      <c r="C1282" s="88" t="s">
        <v>144</v>
      </c>
      <c r="D1282" s="89">
        <v>1</v>
      </c>
      <c r="E1282" s="90">
        <f>'BITÁCORA CALIDAD DE AGUA '!AY503</f>
        <v>0</v>
      </c>
      <c r="F1282" s="90">
        <f>'BITÁCORA CALIDAD DE AGUA '!BB503</f>
        <v>0</v>
      </c>
      <c r="G1282" s="90">
        <f>'BITÁCORA CALIDAD DE AGUA '!BE503</f>
        <v>0</v>
      </c>
      <c r="H1282" s="90">
        <f>'BITÁCORA CALIDAD DE AGUA '!BH503</f>
        <v>0</v>
      </c>
      <c r="I1282" s="90">
        <f>'BITÁCORA CALIDAD DE AGUA '!BK503</f>
        <v>0</v>
      </c>
      <c r="J1282" s="90">
        <f>'BITÁCORA CALIDAD DE AGUA '!BN503</f>
        <v>0</v>
      </c>
      <c r="K1282" s="90">
        <f>'BITÁCORA CALIDAD DE AGUA '!BQ503</f>
        <v>0</v>
      </c>
      <c r="L1282" s="90">
        <f>'BITÁCORA CALIDAD DE AGUA '!BT503</f>
        <v>0</v>
      </c>
      <c r="M1282" s="90">
        <f>'BITÁCORA CALIDAD DE AGUA '!BW503</f>
        <v>0</v>
      </c>
      <c r="N1282" s="90">
        <f>'BITÁCORA CALIDAD DE AGUA '!BZ503</f>
        <v>0</v>
      </c>
      <c r="O1282" s="90">
        <f>'BITÁCORA CALIDAD DE AGUA '!CC503</f>
        <v>0</v>
      </c>
      <c r="P1282" s="91">
        <f>'BITÁCORA CALIDAD DE AGUA '!CF503</f>
        <v>0</v>
      </c>
      <c r="Q1282" s="91">
        <f>'BITÁCORA CALIDAD DE AGUA '!CI503</f>
        <v>0</v>
      </c>
      <c r="R1282" s="91">
        <f>'BITÁCORA CALIDAD DE AGUA '!CL503</f>
        <v>0</v>
      </c>
      <c r="S1282" s="91">
        <f>'BITÁCORA CALIDAD DE AGUA '!CO503</f>
        <v>0</v>
      </c>
      <c r="T1282" s="131"/>
      <c r="U1282" s="131"/>
      <c r="V1282" s="131"/>
      <c r="W1282" s="91">
        <f>INDEX('Tabla datos 1'!E1282:V1282,MATCH(DASHBOARD!$B$96,'Tabla datos 1'!$E$1:$V$1,0))</f>
        <v>0</v>
      </c>
      <c r="X1282" s="91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6" customFormat="1" ht="12.2" customHeight="1" x14ac:dyDescent="0.25">
      <c r="A1283" s="79">
        <v>1282</v>
      </c>
      <c r="B1283" s="97">
        <f t="shared" si="20"/>
        <v>46194</v>
      </c>
      <c r="C1283" s="93" t="s">
        <v>125</v>
      </c>
      <c r="D1283" s="94">
        <v>2</v>
      </c>
      <c r="E1283" s="95">
        <f>'BITÁCORA CALIDAD DE AGUA '!AZ483</f>
        <v>0</v>
      </c>
      <c r="F1283" s="95">
        <f>'BITÁCORA CALIDAD DE AGUA '!BC483</f>
        <v>0</v>
      </c>
      <c r="G1283" s="95">
        <f>'BITÁCORA CALIDAD DE AGUA '!BF483</f>
        <v>0</v>
      </c>
      <c r="H1283" s="95">
        <f>'BITÁCORA CALIDAD DE AGUA '!BI483</f>
        <v>0</v>
      </c>
      <c r="I1283" s="95">
        <f>'BITÁCORA CALIDAD DE AGUA '!BL483</f>
        <v>0</v>
      </c>
      <c r="J1283" s="95">
        <f>'BITÁCORA CALIDAD DE AGUA '!BO483</f>
        <v>0</v>
      </c>
      <c r="K1283" s="95">
        <f>'BITÁCORA CALIDAD DE AGUA '!BR483</f>
        <v>0</v>
      </c>
      <c r="L1283" s="95">
        <f>'BITÁCORA CALIDAD DE AGUA '!BU483</f>
        <v>0</v>
      </c>
      <c r="M1283" s="95">
        <f>'BITÁCORA CALIDAD DE AGUA '!BX483</f>
        <v>0</v>
      </c>
      <c r="N1283" s="95">
        <f>'BITÁCORA CALIDAD DE AGUA '!CA483</f>
        <v>0</v>
      </c>
      <c r="O1283" s="95">
        <f>'BITÁCORA CALIDAD DE AGUA '!CD483</f>
        <v>0</v>
      </c>
      <c r="P1283" s="93">
        <f>'BITÁCORA CALIDAD DE AGUA '!CG483</f>
        <v>0</v>
      </c>
      <c r="Q1283" s="93">
        <f>'BITÁCORA CALIDAD DE AGUA '!CJ483</f>
        <v>0</v>
      </c>
      <c r="R1283" s="93">
        <f>'BITÁCORA CALIDAD DE AGUA '!CM483</f>
        <v>0</v>
      </c>
      <c r="S1283" s="93">
        <f>'BITÁCORA CALIDAD DE AGUA '!CP483</f>
        <v>0</v>
      </c>
      <c r="T1283" s="132"/>
      <c r="U1283" s="132"/>
      <c r="V1283" s="132"/>
      <c r="W1283" s="93">
        <f>INDEX('Tabla datos 1'!E1283:V1283,MATCH(DASHBOARD!$B$96,'Tabla datos 1'!$E$1:$V$1,0))</f>
        <v>0</v>
      </c>
      <c r="X1283" s="93">
        <f>INDEX('Tabla datos 1'!E1283:V1283,MATCH(DASHBOARD!$B$275,'Tabla datos 1'!$E$1:$V$1,0))</f>
        <v>0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6" customFormat="1" ht="12.2" customHeight="1" x14ac:dyDescent="0.25">
      <c r="A1284" s="79">
        <v>1283</v>
      </c>
      <c r="B1284" s="97">
        <f t="shared" si="20"/>
        <v>46194</v>
      </c>
      <c r="C1284" s="98" t="s">
        <v>8</v>
      </c>
      <c r="D1284" s="99">
        <v>2</v>
      </c>
      <c r="E1284" s="100">
        <f>'BITÁCORA CALIDAD DE AGUA '!AZ484</f>
        <v>0</v>
      </c>
      <c r="F1284" s="100">
        <f>'BITÁCORA CALIDAD DE AGUA '!BC484</f>
        <v>0</v>
      </c>
      <c r="G1284" s="100">
        <f>'BITÁCORA CALIDAD DE AGUA '!BF484</f>
        <v>0</v>
      </c>
      <c r="H1284" s="100">
        <f>'BITÁCORA CALIDAD DE AGUA '!BI484</f>
        <v>0</v>
      </c>
      <c r="I1284" s="100">
        <f>'BITÁCORA CALIDAD DE AGUA '!BL484</f>
        <v>0</v>
      </c>
      <c r="J1284" s="100">
        <f>'BITÁCORA CALIDAD DE AGUA '!BO484</f>
        <v>0</v>
      </c>
      <c r="K1284" s="100">
        <f>'BITÁCORA CALIDAD DE AGUA '!BR484</f>
        <v>0</v>
      </c>
      <c r="L1284" s="100">
        <f>'BITÁCORA CALIDAD DE AGUA '!BU484</f>
        <v>0</v>
      </c>
      <c r="M1284" s="100">
        <f>'BITÁCORA CALIDAD DE AGUA '!BX484</f>
        <v>0</v>
      </c>
      <c r="N1284" s="100">
        <f>'BITÁCORA CALIDAD DE AGUA '!CA484</f>
        <v>0</v>
      </c>
      <c r="O1284" s="100">
        <f>'BITÁCORA CALIDAD DE AGUA '!CD484</f>
        <v>0</v>
      </c>
      <c r="P1284" s="101">
        <f>'BITÁCORA CALIDAD DE AGUA '!CG484</f>
        <v>0</v>
      </c>
      <c r="Q1284" s="101">
        <f>'BITÁCORA CALIDAD DE AGUA '!CJ484</f>
        <v>0</v>
      </c>
      <c r="R1284" s="101">
        <f>'BITÁCORA CALIDAD DE AGUA '!CM484</f>
        <v>0</v>
      </c>
      <c r="S1284" s="101">
        <f>'BITÁCORA CALIDAD DE AGUA '!CP484</f>
        <v>0</v>
      </c>
      <c r="T1284" s="133"/>
      <c r="U1284" s="133"/>
      <c r="V1284" s="133"/>
      <c r="W1284" s="101">
        <f>INDEX('Tabla datos 1'!E1284:V1284,MATCH(DASHBOARD!$B$96,'Tabla datos 1'!$E$1:$V$1,0))</f>
        <v>0</v>
      </c>
      <c r="X1284" s="101">
        <f>INDEX('Tabla datos 1'!E1284:V1284,MATCH(DASHBOARD!$B$275,'Tabla datos 1'!$E$1:$V$1,0))</f>
        <v>0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6" customFormat="1" ht="12.2" customHeight="1" x14ac:dyDescent="0.25">
      <c r="A1285" s="79">
        <v>1284</v>
      </c>
      <c r="B1285" s="97">
        <f t="shared" si="20"/>
        <v>46194</v>
      </c>
      <c r="C1285" s="102" t="s">
        <v>126</v>
      </c>
      <c r="D1285" s="99">
        <v>2</v>
      </c>
      <c r="E1285" s="103">
        <f>'BITÁCORA CALIDAD DE AGUA '!AZ485</f>
        <v>0</v>
      </c>
      <c r="F1285" s="103">
        <f>'BITÁCORA CALIDAD DE AGUA '!BC485</f>
        <v>0</v>
      </c>
      <c r="G1285" s="103">
        <f>'BITÁCORA CALIDAD DE AGUA '!BF485</f>
        <v>0</v>
      </c>
      <c r="H1285" s="103">
        <f>'BITÁCORA CALIDAD DE AGUA '!BI485</f>
        <v>0</v>
      </c>
      <c r="I1285" s="103">
        <f>'BITÁCORA CALIDAD DE AGUA '!BL485</f>
        <v>0</v>
      </c>
      <c r="J1285" s="103">
        <f>'BITÁCORA CALIDAD DE AGUA '!BO485</f>
        <v>0</v>
      </c>
      <c r="K1285" s="103">
        <f>'BITÁCORA CALIDAD DE AGUA '!BR485</f>
        <v>0</v>
      </c>
      <c r="L1285" s="103">
        <f>'BITÁCORA CALIDAD DE AGUA '!BU485</f>
        <v>0</v>
      </c>
      <c r="M1285" s="103">
        <f>'BITÁCORA CALIDAD DE AGUA '!BX485</f>
        <v>0</v>
      </c>
      <c r="N1285" s="103">
        <f>'BITÁCORA CALIDAD DE AGUA '!CA485</f>
        <v>0</v>
      </c>
      <c r="O1285" s="103">
        <f>'BITÁCORA CALIDAD DE AGUA '!CD485</f>
        <v>0</v>
      </c>
      <c r="P1285" s="102">
        <f>'BITÁCORA CALIDAD DE AGUA '!CG485</f>
        <v>0</v>
      </c>
      <c r="Q1285" s="102">
        <f>'BITÁCORA CALIDAD DE AGUA '!CJ485</f>
        <v>0</v>
      </c>
      <c r="R1285" s="102">
        <f>'BITÁCORA CALIDAD DE AGUA '!CM485</f>
        <v>0</v>
      </c>
      <c r="S1285" s="102">
        <f>'BITÁCORA CALIDAD DE AGUA '!CP485</f>
        <v>0</v>
      </c>
      <c r="T1285" s="134"/>
      <c r="U1285" s="134"/>
      <c r="V1285" s="134"/>
      <c r="W1285" s="102">
        <f>INDEX('Tabla datos 1'!E1285:V1285,MATCH(DASHBOARD!$B$96,'Tabla datos 1'!$E$1:$V$1,0))</f>
        <v>0</v>
      </c>
      <c r="X1285" s="102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6" customFormat="1" ht="12.2" customHeight="1" x14ac:dyDescent="0.25">
      <c r="A1286" s="79">
        <v>1285</v>
      </c>
      <c r="B1286" s="97">
        <f t="shared" si="20"/>
        <v>46194</v>
      </c>
      <c r="C1286" s="102" t="s">
        <v>127</v>
      </c>
      <c r="D1286" s="99">
        <v>2</v>
      </c>
      <c r="E1286" s="104">
        <f>'BITÁCORA CALIDAD DE AGUA '!AZ486</f>
        <v>0</v>
      </c>
      <c r="F1286" s="104">
        <f>'BITÁCORA CALIDAD DE AGUA '!BC486</f>
        <v>0</v>
      </c>
      <c r="G1286" s="104">
        <f>'BITÁCORA CALIDAD DE AGUA '!BF486</f>
        <v>0</v>
      </c>
      <c r="H1286" s="104">
        <f>'BITÁCORA CALIDAD DE AGUA '!BI486</f>
        <v>0</v>
      </c>
      <c r="I1286" s="104">
        <f>'BITÁCORA CALIDAD DE AGUA '!BL486</f>
        <v>0</v>
      </c>
      <c r="J1286" s="104">
        <f>'BITÁCORA CALIDAD DE AGUA '!BO486</f>
        <v>0</v>
      </c>
      <c r="K1286" s="104">
        <f>'BITÁCORA CALIDAD DE AGUA '!BR486</f>
        <v>0</v>
      </c>
      <c r="L1286" s="104">
        <f>'BITÁCORA CALIDAD DE AGUA '!BU486</f>
        <v>0</v>
      </c>
      <c r="M1286" s="104">
        <f>'BITÁCORA CALIDAD DE AGUA '!BX486</f>
        <v>0</v>
      </c>
      <c r="N1286" s="104">
        <f>'BITÁCORA CALIDAD DE AGUA '!CA486</f>
        <v>0</v>
      </c>
      <c r="O1286" s="104">
        <f>'BITÁCORA CALIDAD DE AGUA '!CD486</f>
        <v>0</v>
      </c>
      <c r="P1286" s="98">
        <f>'BITÁCORA CALIDAD DE AGUA '!CG486</f>
        <v>0</v>
      </c>
      <c r="Q1286" s="98">
        <f>'BITÁCORA CALIDAD DE AGUA '!CJ486</f>
        <v>0</v>
      </c>
      <c r="R1286" s="98">
        <f>'BITÁCORA CALIDAD DE AGUA '!CM486</f>
        <v>0</v>
      </c>
      <c r="S1286" s="98">
        <f>'BITÁCORA CALIDAD DE AGUA '!CP486</f>
        <v>0</v>
      </c>
      <c r="T1286" s="135"/>
      <c r="U1286" s="135"/>
      <c r="V1286" s="135"/>
      <c r="W1286" s="98">
        <f>INDEX('Tabla datos 1'!E1286:V1286,MATCH(DASHBOARD!$B$96,'Tabla datos 1'!$E$1:$V$1,0))</f>
        <v>0</v>
      </c>
      <c r="X1286" s="98">
        <f>INDEX('Tabla datos 1'!E1286:V1286,MATCH(DASHBOARD!$B$275,'Tabla datos 1'!$E$1:$V$1,0))</f>
        <v>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6" customFormat="1" ht="12.2" customHeight="1" x14ac:dyDescent="0.25">
      <c r="A1287" s="79">
        <v>1286</v>
      </c>
      <c r="B1287" s="97">
        <f t="shared" si="20"/>
        <v>46194</v>
      </c>
      <c r="C1287" s="102" t="s">
        <v>128</v>
      </c>
      <c r="D1287" s="99">
        <v>2</v>
      </c>
      <c r="E1287" s="104">
        <f>'BITÁCORA CALIDAD DE AGUA '!AZ487</f>
        <v>0</v>
      </c>
      <c r="F1287" s="104">
        <f>'BITÁCORA CALIDAD DE AGUA '!BC487</f>
        <v>0</v>
      </c>
      <c r="G1287" s="104">
        <f>'BITÁCORA CALIDAD DE AGUA '!BF487</f>
        <v>0</v>
      </c>
      <c r="H1287" s="104">
        <f>'BITÁCORA CALIDAD DE AGUA '!BI487</f>
        <v>0</v>
      </c>
      <c r="I1287" s="104">
        <f>'BITÁCORA CALIDAD DE AGUA '!BL487</f>
        <v>0</v>
      </c>
      <c r="J1287" s="104">
        <f>'BITÁCORA CALIDAD DE AGUA '!BO487</f>
        <v>0</v>
      </c>
      <c r="K1287" s="104">
        <f>'BITÁCORA CALIDAD DE AGUA '!BR487</f>
        <v>0</v>
      </c>
      <c r="L1287" s="104">
        <f>'BITÁCORA CALIDAD DE AGUA '!BU487</f>
        <v>0</v>
      </c>
      <c r="M1287" s="104">
        <f>'BITÁCORA CALIDAD DE AGUA '!BX487</f>
        <v>0</v>
      </c>
      <c r="N1287" s="104">
        <f>'BITÁCORA CALIDAD DE AGUA '!CA487</f>
        <v>0</v>
      </c>
      <c r="O1287" s="104">
        <f>'BITÁCORA CALIDAD DE AGUA '!CD487</f>
        <v>0</v>
      </c>
      <c r="P1287" s="98">
        <f>'BITÁCORA CALIDAD DE AGUA '!CG487</f>
        <v>0</v>
      </c>
      <c r="Q1287" s="98">
        <f>'BITÁCORA CALIDAD DE AGUA '!CJ487</f>
        <v>0</v>
      </c>
      <c r="R1287" s="98">
        <f>'BITÁCORA CALIDAD DE AGUA '!CM487</f>
        <v>0</v>
      </c>
      <c r="S1287" s="98">
        <f>'BITÁCORA CALIDAD DE AGUA '!CP487</f>
        <v>0</v>
      </c>
      <c r="T1287" s="135"/>
      <c r="U1287" s="135"/>
      <c r="V1287" s="135"/>
      <c r="W1287" s="98">
        <f>INDEX('Tabla datos 1'!E1287:V1287,MATCH(DASHBOARD!$B$96,'Tabla datos 1'!$E$1:$V$1,0))</f>
        <v>0</v>
      </c>
      <c r="X1287" s="98">
        <f>INDEX('Tabla datos 1'!E1287:V1287,MATCH(DASHBOARD!$B$275,'Tabla datos 1'!$E$1:$V$1,0))</f>
        <v>0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6" customFormat="1" ht="12.2" customHeight="1" x14ac:dyDescent="0.25">
      <c r="A1288" s="79">
        <v>1287</v>
      </c>
      <c r="B1288" s="97">
        <f t="shared" si="20"/>
        <v>46194</v>
      </c>
      <c r="C1288" s="102" t="s">
        <v>129</v>
      </c>
      <c r="D1288" s="99">
        <v>2</v>
      </c>
      <c r="E1288" s="104">
        <f>'BITÁCORA CALIDAD DE AGUA '!AZ488</f>
        <v>0</v>
      </c>
      <c r="F1288" s="104">
        <f>'BITÁCORA CALIDAD DE AGUA '!BC488</f>
        <v>0</v>
      </c>
      <c r="G1288" s="104">
        <f>'BITÁCORA CALIDAD DE AGUA '!BF488</f>
        <v>0</v>
      </c>
      <c r="H1288" s="104">
        <f>'BITÁCORA CALIDAD DE AGUA '!BI488</f>
        <v>0</v>
      </c>
      <c r="I1288" s="104">
        <f>'BITÁCORA CALIDAD DE AGUA '!BL488</f>
        <v>0</v>
      </c>
      <c r="J1288" s="104">
        <f>'BITÁCORA CALIDAD DE AGUA '!BO488</f>
        <v>0</v>
      </c>
      <c r="K1288" s="104">
        <f>'BITÁCORA CALIDAD DE AGUA '!BR488</f>
        <v>0</v>
      </c>
      <c r="L1288" s="104">
        <f>'BITÁCORA CALIDAD DE AGUA '!BU488</f>
        <v>0</v>
      </c>
      <c r="M1288" s="104">
        <f>'BITÁCORA CALIDAD DE AGUA '!BX488</f>
        <v>0</v>
      </c>
      <c r="N1288" s="104">
        <f>'BITÁCORA CALIDAD DE AGUA '!CA488</f>
        <v>0</v>
      </c>
      <c r="O1288" s="104">
        <f>'BITÁCORA CALIDAD DE AGUA '!CD488</f>
        <v>0</v>
      </c>
      <c r="P1288" s="98">
        <f>'BITÁCORA CALIDAD DE AGUA '!CG488</f>
        <v>0</v>
      </c>
      <c r="Q1288" s="98">
        <f>'BITÁCORA CALIDAD DE AGUA '!CJ488</f>
        <v>0</v>
      </c>
      <c r="R1288" s="98">
        <f>'BITÁCORA CALIDAD DE AGUA '!CM488</f>
        <v>0</v>
      </c>
      <c r="S1288" s="98">
        <f>'BITÁCORA CALIDAD DE AGUA '!CP488</f>
        <v>0</v>
      </c>
      <c r="T1288" s="135"/>
      <c r="U1288" s="135"/>
      <c r="V1288" s="135"/>
      <c r="W1288" s="98">
        <f>INDEX('Tabla datos 1'!E1288:V1288,MATCH(DASHBOARD!$B$96,'Tabla datos 1'!$E$1:$V$1,0))</f>
        <v>0</v>
      </c>
      <c r="X1288" s="98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6" customFormat="1" ht="12.2" customHeight="1" x14ac:dyDescent="0.25">
      <c r="A1289" s="79">
        <v>1288</v>
      </c>
      <c r="B1289" s="97">
        <f t="shared" si="20"/>
        <v>46194</v>
      </c>
      <c r="C1289" s="102" t="s">
        <v>130</v>
      </c>
      <c r="D1289" s="99">
        <v>2</v>
      </c>
      <c r="E1289" s="104">
        <f>'BITÁCORA CALIDAD DE AGUA '!AZ489</f>
        <v>0</v>
      </c>
      <c r="F1289" s="104">
        <f>'BITÁCORA CALIDAD DE AGUA '!BC489</f>
        <v>0</v>
      </c>
      <c r="G1289" s="104">
        <f>'BITÁCORA CALIDAD DE AGUA '!BF489</f>
        <v>0</v>
      </c>
      <c r="H1289" s="104">
        <f>'BITÁCORA CALIDAD DE AGUA '!BI489</f>
        <v>0</v>
      </c>
      <c r="I1289" s="104">
        <f>'BITÁCORA CALIDAD DE AGUA '!BL489</f>
        <v>0</v>
      </c>
      <c r="J1289" s="104">
        <f>'BITÁCORA CALIDAD DE AGUA '!BO489</f>
        <v>0</v>
      </c>
      <c r="K1289" s="104">
        <f>'BITÁCORA CALIDAD DE AGUA '!BR489</f>
        <v>0</v>
      </c>
      <c r="L1289" s="104">
        <f>'BITÁCORA CALIDAD DE AGUA '!BU489</f>
        <v>0</v>
      </c>
      <c r="M1289" s="104">
        <f>'BITÁCORA CALIDAD DE AGUA '!BX489</f>
        <v>0</v>
      </c>
      <c r="N1289" s="104">
        <f>'BITÁCORA CALIDAD DE AGUA '!CA489</f>
        <v>0</v>
      </c>
      <c r="O1289" s="104">
        <f>'BITÁCORA CALIDAD DE AGUA '!CD489</f>
        <v>0</v>
      </c>
      <c r="P1289" s="98">
        <f>'BITÁCORA CALIDAD DE AGUA '!CG489</f>
        <v>0</v>
      </c>
      <c r="Q1289" s="98">
        <f>'BITÁCORA CALIDAD DE AGUA '!CJ489</f>
        <v>0</v>
      </c>
      <c r="R1289" s="98">
        <f>'BITÁCORA CALIDAD DE AGUA '!CM489</f>
        <v>0</v>
      </c>
      <c r="S1289" s="98">
        <f>'BITÁCORA CALIDAD DE AGUA '!CP489</f>
        <v>0</v>
      </c>
      <c r="T1289" s="135"/>
      <c r="U1289" s="135"/>
      <c r="V1289" s="135"/>
      <c r="W1289" s="98">
        <f>INDEX('Tabla datos 1'!E1289:V1289,MATCH(DASHBOARD!$B$96,'Tabla datos 1'!$E$1:$V$1,0))</f>
        <v>0</v>
      </c>
      <c r="X1289" s="98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6" customFormat="1" ht="12.2" customHeight="1" x14ac:dyDescent="0.25">
      <c r="A1290" s="79">
        <v>1289</v>
      </c>
      <c r="B1290" s="97">
        <f t="shared" si="20"/>
        <v>46194</v>
      </c>
      <c r="C1290" s="102" t="s">
        <v>131</v>
      </c>
      <c r="D1290" s="99">
        <v>2</v>
      </c>
      <c r="E1290" s="104">
        <f>'BITÁCORA CALIDAD DE AGUA '!AZ490</f>
        <v>0</v>
      </c>
      <c r="F1290" s="104">
        <f>'BITÁCORA CALIDAD DE AGUA '!BC490</f>
        <v>0</v>
      </c>
      <c r="G1290" s="104">
        <f>'BITÁCORA CALIDAD DE AGUA '!BF490</f>
        <v>0</v>
      </c>
      <c r="H1290" s="104">
        <f>'BITÁCORA CALIDAD DE AGUA '!BI490</f>
        <v>0</v>
      </c>
      <c r="I1290" s="104">
        <f>'BITÁCORA CALIDAD DE AGUA '!BL490</f>
        <v>0</v>
      </c>
      <c r="J1290" s="104">
        <f>'BITÁCORA CALIDAD DE AGUA '!BO490</f>
        <v>0</v>
      </c>
      <c r="K1290" s="104">
        <f>'BITÁCORA CALIDAD DE AGUA '!BR490</f>
        <v>0</v>
      </c>
      <c r="L1290" s="104">
        <f>'BITÁCORA CALIDAD DE AGUA '!BU490</f>
        <v>0</v>
      </c>
      <c r="M1290" s="104">
        <f>'BITÁCORA CALIDAD DE AGUA '!BX490</f>
        <v>0</v>
      </c>
      <c r="N1290" s="104">
        <f>'BITÁCORA CALIDAD DE AGUA '!CA490</f>
        <v>0</v>
      </c>
      <c r="O1290" s="104">
        <f>'BITÁCORA CALIDAD DE AGUA '!CD490</f>
        <v>0</v>
      </c>
      <c r="P1290" s="98">
        <f>'BITÁCORA CALIDAD DE AGUA '!CG490</f>
        <v>0</v>
      </c>
      <c r="Q1290" s="98">
        <f>'BITÁCORA CALIDAD DE AGUA '!CJ490</f>
        <v>0</v>
      </c>
      <c r="R1290" s="98">
        <f>'BITÁCORA CALIDAD DE AGUA '!CM490</f>
        <v>0</v>
      </c>
      <c r="S1290" s="98">
        <f>'BITÁCORA CALIDAD DE AGUA '!CP490</f>
        <v>0</v>
      </c>
      <c r="T1290" s="135"/>
      <c r="U1290" s="135"/>
      <c r="V1290" s="135"/>
      <c r="W1290" s="98">
        <f>INDEX('Tabla datos 1'!E1290:V1290,MATCH(DASHBOARD!$B$96,'Tabla datos 1'!$E$1:$V$1,0))</f>
        <v>0</v>
      </c>
      <c r="X1290" s="98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6" customFormat="1" ht="12.2" customHeight="1" x14ac:dyDescent="0.25">
      <c r="A1291" s="79">
        <v>1290</v>
      </c>
      <c r="B1291" s="97">
        <f t="shared" si="20"/>
        <v>46194</v>
      </c>
      <c r="C1291" s="102" t="s">
        <v>132</v>
      </c>
      <c r="D1291" s="99">
        <v>2</v>
      </c>
      <c r="E1291" s="104">
        <f>'BITÁCORA CALIDAD DE AGUA '!AZ491</f>
        <v>0</v>
      </c>
      <c r="F1291" s="104">
        <f>'BITÁCORA CALIDAD DE AGUA '!BC491</f>
        <v>0</v>
      </c>
      <c r="G1291" s="104">
        <f>'BITÁCORA CALIDAD DE AGUA '!BF491</f>
        <v>0</v>
      </c>
      <c r="H1291" s="104">
        <f>'BITÁCORA CALIDAD DE AGUA '!BI491</f>
        <v>0</v>
      </c>
      <c r="I1291" s="104">
        <f>'BITÁCORA CALIDAD DE AGUA '!BL491</f>
        <v>0</v>
      </c>
      <c r="J1291" s="104">
        <f>'BITÁCORA CALIDAD DE AGUA '!BO491</f>
        <v>0</v>
      </c>
      <c r="K1291" s="104">
        <f>'BITÁCORA CALIDAD DE AGUA '!BR491</f>
        <v>0</v>
      </c>
      <c r="L1291" s="104">
        <f>'BITÁCORA CALIDAD DE AGUA '!BU491</f>
        <v>0</v>
      </c>
      <c r="M1291" s="104">
        <f>'BITÁCORA CALIDAD DE AGUA '!BX491</f>
        <v>0</v>
      </c>
      <c r="N1291" s="104">
        <f>'BITÁCORA CALIDAD DE AGUA '!CA491</f>
        <v>0</v>
      </c>
      <c r="O1291" s="104">
        <f>'BITÁCORA CALIDAD DE AGUA '!CD491</f>
        <v>0</v>
      </c>
      <c r="P1291" s="98">
        <f>'BITÁCORA CALIDAD DE AGUA '!CG491</f>
        <v>0</v>
      </c>
      <c r="Q1291" s="98">
        <f>'BITÁCORA CALIDAD DE AGUA '!CJ491</f>
        <v>0</v>
      </c>
      <c r="R1291" s="98">
        <f>'BITÁCORA CALIDAD DE AGUA '!CM491</f>
        <v>0</v>
      </c>
      <c r="S1291" s="98">
        <f>'BITÁCORA CALIDAD DE AGUA '!CP491</f>
        <v>0</v>
      </c>
      <c r="T1291" s="135"/>
      <c r="U1291" s="135"/>
      <c r="V1291" s="135"/>
      <c r="W1291" s="98">
        <f>INDEX('Tabla datos 1'!E1291:V1291,MATCH(DASHBOARD!$B$96,'Tabla datos 1'!$E$1:$V$1,0))</f>
        <v>0</v>
      </c>
      <c r="X1291" s="98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6" customFormat="1" ht="12.2" customHeight="1" x14ac:dyDescent="0.25">
      <c r="A1292" s="79">
        <v>1291</v>
      </c>
      <c r="B1292" s="97">
        <f t="shared" si="20"/>
        <v>46194</v>
      </c>
      <c r="C1292" s="102" t="s">
        <v>133</v>
      </c>
      <c r="D1292" s="99">
        <v>2</v>
      </c>
      <c r="E1292" s="104">
        <f>'BITÁCORA CALIDAD DE AGUA '!AZ492</f>
        <v>0</v>
      </c>
      <c r="F1292" s="104">
        <f>'BITÁCORA CALIDAD DE AGUA '!BC492</f>
        <v>0</v>
      </c>
      <c r="G1292" s="104">
        <f>'BITÁCORA CALIDAD DE AGUA '!BF492</f>
        <v>0</v>
      </c>
      <c r="H1292" s="104">
        <f>'BITÁCORA CALIDAD DE AGUA '!BI492</f>
        <v>0</v>
      </c>
      <c r="I1292" s="104">
        <f>'BITÁCORA CALIDAD DE AGUA '!BL492</f>
        <v>0</v>
      </c>
      <c r="J1292" s="104">
        <f>'BITÁCORA CALIDAD DE AGUA '!BO492</f>
        <v>0</v>
      </c>
      <c r="K1292" s="104">
        <f>'BITÁCORA CALIDAD DE AGUA '!BR492</f>
        <v>0</v>
      </c>
      <c r="L1292" s="104">
        <f>'BITÁCORA CALIDAD DE AGUA '!BU492</f>
        <v>0</v>
      </c>
      <c r="M1292" s="104">
        <f>'BITÁCORA CALIDAD DE AGUA '!BX492</f>
        <v>0</v>
      </c>
      <c r="N1292" s="104">
        <f>'BITÁCORA CALIDAD DE AGUA '!CA492</f>
        <v>0</v>
      </c>
      <c r="O1292" s="104">
        <f>'BITÁCORA CALIDAD DE AGUA '!CD492</f>
        <v>0</v>
      </c>
      <c r="P1292" s="98">
        <f>'BITÁCORA CALIDAD DE AGUA '!CG492</f>
        <v>0</v>
      </c>
      <c r="Q1292" s="98">
        <f>'BITÁCORA CALIDAD DE AGUA '!CJ492</f>
        <v>0</v>
      </c>
      <c r="R1292" s="98">
        <f>'BITÁCORA CALIDAD DE AGUA '!CM492</f>
        <v>0</v>
      </c>
      <c r="S1292" s="98">
        <f>'BITÁCORA CALIDAD DE AGUA '!CP492</f>
        <v>0</v>
      </c>
      <c r="T1292" s="135"/>
      <c r="U1292" s="135"/>
      <c r="V1292" s="135"/>
      <c r="W1292" s="98">
        <f>INDEX('Tabla datos 1'!E1292:V1292,MATCH(DASHBOARD!$B$96,'Tabla datos 1'!$E$1:$V$1,0))</f>
        <v>0</v>
      </c>
      <c r="X1292" s="98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6" customFormat="1" ht="12.2" customHeight="1" x14ac:dyDescent="0.25">
      <c r="A1293" s="79">
        <v>1292</v>
      </c>
      <c r="B1293" s="97">
        <f t="shared" si="20"/>
        <v>46194</v>
      </c>
      <c r="C1293" s="102" t="s">
        <v>134</v>
      </c>
      <c r="D1293" s="99">
        <v>2</v>
      </c>
      <c r="E1293" s="104">
        <f>'BITÁCORA CALIDAD DE AGUA '!AZ493</f>
        <v>0</v>
      </c>
      <c r="F1293" s="104">
        <f>'BITÁCORA CALIDAD DE AGUA '!BC493</f>
        <v>0</v>
      </c>
      <c r="G1293" s="104">
        <f>'BITÁCORA CALIDAD DE AGUA '!BF493</f>
        <v>0</v>
      </c>
      <c r="H1293" s="104">
        <f>'BITÁCORA CALIDAD DE AGUA '!BI493</f>
        <v>0</v>
      </c>
      <c r="I1293" s="104">
        <f>'BITÁCORA CALIDAD DE AGUA '!BL493</f>
        <v>0</v>
      </c>
      <c r="J1293" s="104">
        <f>'BITÁCORA CALIDAD DE AGUA '!BO493</f>
        <v>0</v>
      </c>
      <c r="K1293" s="104">
        <f>'BITÁCORA CALIDAD DE AGUA '!BR493</f>
        <v>0</v>
      </c>
      <c r="L1293" s="104">
        <f>'BITÁCORA CALIDAD DE AGUA '!BU493</f>
        <v>0</v>
      </c>
      <c r="M1293" s="104">
        <f>'BITÁCORA CALIDAD DE AGUA '!BX493</f>
        <v>0</v>
      </c>
      <c r="N1293" s="104">
        <f>'BITÁCORA CALIDAD DE AGUA '!CA493</f>
        <v>0</v>
      </c>
      <c r="O1293" s="104">
        <f>'BITÁCORA CALIDAD DE AGUA '!CD493</f>
        <v>0</v>
      </c>
      <c r="P1293" s="98">
        <f>'BITÁCORA CALIDAD DE AGUA '!CG493</f>
        <v>0</v>
      </c>
      <c r="Q1293" s="98">
        <f>'BITÁCORA CALIDAD DE AGUA '!CJ493</f>
        <v>0</v>
      </c>
      <c r="R1293" s="98">
        <f>'BITÁCORA CALIDAD DE AGUA '!CM493</f>
        <v>0</v>
      </c>
      <c r="S1293" s="98">
        <f>'BITÁCORA CALIDAD DE AGUA '!CP493</f>
        <v>0</v>
      </c>
      <c r="T1293" s="135"/>
      <c r="U1293" s="135"/>
      <c r="V1293" s="135"/>
      <c r="W1293" s="98">
        <f>INDEX('Tabla datos 1'!E1293:V1293,MATCH(DASHBOARD!$B$96,'Tabla datos 1'!$E$1:$V$1,0))</f>
        <v>0</v>
      </c>
      <c r="X1293" s="98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6" customFormat="1" ht="12.2" customHeight="1" x14ac:dyDescent="0.25">
      <c r="A1294" s="79">
        <v>1293</v>
      </c>
      <c r="B1294" s="97">
        <f t="shared" si="20"/>
        <v>46194</v>
      </c>
      <c r="C1294" s="102" t="s">
        <v>135</v>
      </c>
      <c r="D1294" s="99">
        <v>2</v>
      </c>
      <c r="E1294" s="104">
        <f>'BITÁCORA CALIDAD DE AGUA '!AZ494</f>
        <v>0</v>
      </c>
      <c r="F1294" s="104">
        <f>'BITÁCORA CALIDAD DE AGUA '!BC494</f>
        <v>0</v>
      </c>
      <c r="G1294" s="104">
        <f>'BITÁCORA CALIDAD DE AGUA '!BF494</f>
        <v>0</v>
      </c>
      <c r="H1294" s="104">
        <f>'BITÁCORA CALIDAD DE AGUA '!BI494</f>
        <v>0</v>
      </c>
      <c r="I1294" s="104">
        <f>'BITÁCORA CALIDAD DE AGUA '!BL494</f>
        <v>0</v>
      </c>
      <c r="J1294" s="104">
        <f>'BITÁCORA CALIDAD DE AGUA '!BO494</f>
        <v>0</v>
      </c>
      <c r="K1294" s="104">
        <f>'BITÁCORA CALIDAD DE AGUA '!BR494</f>
        <v>0</v>
      </c>
      <c r="L1294" s="104">
        <f>'BITÁCORA CALIDAD DE AGUA '!BU494</f>
        <v>0</v>
      </c>
      <c r="M1294" s="104">
        <f>'BITÁCORA CALIDAD DE AGUA '!BX494</f>
        <v>0</v>
      </c>
      <c r="N1294" s="104">
        <f>'BITÁCORA CALIDAD DE AGUA '!CA494</f>
        <v>0</v>
      </c>
      <c r="O1294" s="104">
        <f>'BITÁCORA CALIDAD DE AGUA '!CD494</f>
        <v>0</v>
      </c>
      <c r="P1294" s="98">
        <f>'BITÁCORA CALIDAD DE AGUA '!CG494</f>
        <v>0</v>
      </c>
      <c r="Q1294" s="98">
        <f>'BITÁCORA CALIDAD DE AGUA '!CJ494</f>
        <v>0</v>
      </c>
      <c r="R1294" s="98">
        <f>'BITÁCORA CALIDAD DE AGUA '!CM494</f>
        <v>0</v>
      </c>
      <c r="S1294" s="98">
        <f>'BITÁCORA CALIDAD DE AGUA '!CP494</f>
        <v>0</v>
      </c>
      <c r="T1294" s="135"/>
      <c r="U1294" s="135"/>
      <c r="V1294" s="135"/>
      <c r="W1294" s="98">
        <f>INDEX('Tabla datos 1'!E1294:V1294,MATCH(DASHBOARD!$B$96,'Tabla datos 1'!$E$1:$V$1,0))</f>
        <v>0</v>
      </c>
      <c r="X1294" s="98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6" customFormat="1" ht="12.2" customHeight="1" x14ac:dyDescent="0.25">
      <c r="A1295" s="79">
        <v>1294</v>
      </c>
      <c r="B1295" s="97">
        <f t="shared" si="20"/>
        <v>46194</v>
      </c>
      <c r="C1295" s="102" t="s">
        <v>136</v>
      </c>
      <c r="D1295" s="99">
        <v>2</v>
      </c>
      <c r="E1295" s="104">
        <f>'BITÁCORA CALIDAD DE AGUA '!AZ495</f>
        <v>0</v>
      </c>
      <c r="F1295" s="104">
        <f>'BITÁCORA CALIDAD DE AGUA '!BC495</f>
        <v>0</v>
      </c>
      <c r="G1295" s="104">
        <f>'BITÁCORA CALIDAD DE AGUA '!BF495</f>
        <v>0</v>
      </c>
      <c r="H1295" s="104">
        <f>'BITÁCORA CALIDAD DE AGUA '!BI495</f>
        <v>0</v>
      </c>
      <c r="I1295" s="104">
        <f>'BITÁCORA CALIDAD DE AGUA '!BL495</f>
        <v>0</v>
      </c>
      <c r="J1295" s="104">
        <f>'BITÁCORA CALIDAD DE AGUA '!BO495</f>
        <v>0</v>
      </c>
      <c r="K1295" s="104">
        <f>'BITÁCORA CALIDAD DE AGUA '!BR495</f>
        <v>0</v>
      </c>
      <c r="L1295" s="104">
        <f>'BITÁCORA CALIDAD DE AGUA '!BU495</f>
        <v>0</v>
      </c>
      <c r="M1295" s="104">
        <f>'BITÁCORA CALIDAD DE AGUA '!BX495</f>
        <v>0</v>
      </c>
      <c r="N1295" s="104">
        <f>'BITÁCORA CALIDAD DE AGUA '!CA495</f>
        <v>0</v>
      </c>
      <c r="O1295" s="104">
        <f>'BITÁCORA CALIDAD DE AGUA '!CD495</f>
        <v>0</v>
      </c>
      <c r="P1295" s="98">
        <f>'BITÁCORA CALIDAD DE AGUA '!CG495</f>
        <v>0</v>
      </c>
      <c r="Q1295" s="98">
        <f>'BITÁCORA CALIDAD DE AGUA '!CJ495</f>
        <v>0</v>
      </c>
      <c r="R1295" s="98">
        <f>'BITÁCORA CALIDAD DE AGUA '!CM495</f>
        <v>0</v>
      </c>
      <c r="S1295" s="98">
        <f>'BITÁCORA CALIDAD DE AGUA '!CP495</f>
        <v>0</v>
      </c>
      <c r="T1295" s="135"/>
      <c r="U1295" s="135"/>
      <c r="V1295" s="135"/>
      <c r="W1295" s="98">
        <f>INDEX('Tabla datos 1'!E1295:V1295,MATCH(DASHBOARD!$B$96,'Tabla datos 1'!$E$1:$V$1,0))</f>
        <v>0</v>
      </c>
      <c r="X1295" s="98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6" customFormat="1" ht="12.2" customHeight="1" x14ac:dyDescent="0.25">
      <c r="A1296" s="79">
        <v>1295</v>
      </c>
      <c r="B1296" s="97">
        <f t="shared" si="20"/>
        <v>46194</v>
      </c>
      <c r="C1296" s="102" t="s">
        <v>137</v>
      </c>
      <c r="D1296" s="99">
        <v>2</v>
      </c>
      <c r="E1296" s="104">
        <f>'BITÁCORA CALIDAD DE AGUA '!AZ496</f>
        <v>0</v>
      </c>
      <c r="F1296" s="104">
        <f>'BITÁCORA CALIDAD DE AGUA '!BC496</f>
        <v>0</v>
      </c>
      <c r="G1296" s="104">
        <f>'BITÁCORA CALIDAD DE AGUA '!BF496</f>
        <v>0</v>
      </c>
      <c r="H1296" s="104">
        <f>'BITÁCORA CALIDAD DE AGUA '!BI496</f>
        <v>0</v>
      </c>
      <c r="I1296" s="104">
        <f>'BITÁCORA CALIDAD DE AGUA '!BL496</f>
        <v>0</v>
      </c>
      <c r="J1296" s="104">
        <f>'BITÁCORA CALIDAD DE AGUA '!BO496</f>
        <v>0</v>
      </c>
      <c r="K1296" s="104">
        <f>'BITÁCORA CALIDAD DE AGUA '!BR496</f>
        <v>0</v>
      </c>
      <c r="L1296" s="104">
        <f>'BITÁCORA CALIDAD DE AGUA '!BU496</f>
        <v>0</v>
      </c>
      <c r="M1296" s="104">
        <f>'BITÁCORA CALIDAD DE AGUA '!BX496</f>
        <v>0</v>
      </c>
      <c r="N1296" s="104">
        <f>'BITÁCORA CALIDAD DE AGUA '!CA496</f>
        <v>0</v>
      </c>
      <c r="O1296" s="104">
        <f>'BITÁCORA CALIDAD DE AGUA '!CD496</f>
        <v>0</v>
      </c>
      <c r="P1296" s="98">
        <f>'BITÁCORA CALIDAD DE AGUA '!CG496</f>
        <v>0</v>
      </c>
      <c r="Q1296" s="98">
        <f>'BITÁCORA CALIDAD DE AGUA '!CJ496</f>
        <v>0</v>
      </c>
      <c r="R1296" s="98">
        <f>'BITÁCORA CALIDAD DE AGUA '!CM496</f>
        <v>0</v>
      </c>
      <c r="S1296" s="98">
        <f>'BITÁCORA CALIDAD DE AGUA '!CP496</f>
        <v>0</v>
      </c>
      <c r="T1296" s="135"/>
      <c r="U1296" s="135"/>
      <c r="V1296" s="135"/>
      <c r="W1296" s="98">
        <f>INDEX('Tabla datos 1'!E1296:V1296,MATCH(DASHBOARD!$B$96,'Tabla datos 1'!$E$1:$V$1,0))</f>
        <v>0</v>
      </c>
      <c r="X1296" s="98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6" customFormat="1" ht="12.2" customHeight="1" x14ac:dyDescent="0.25">
      <c r="A1297" s="79">
        <v>1296</v>
      </c>
      <c r="B1297" s="97">
        <f t="shared" si="20"/>
        <v>46194</v>
      </c>
      <c r="C1297" s="102" t="s">
        <v>138</v>
      </c>
      <c r="D1297" s="99">
        <v>2</v>
      </c>
      <c r="E1297" s="104">
        <f>'BITÁCORA CALIDAD DE AGUA '!AZ497</f>
        <v>0</v>
      </c>
      <c r="F1297" s="104">
        <f>'BITÁCORA CALIDAD DE AGUA '!BC497</f>
        <v>0</v>
      </c>
      <c r="G1297" s="104">
        <f>'BITÁCORA CALIDAD DE AGUA '!BF497</f>
        <v>0</v>
      </c>
      <c r="H1297" s="104">
        <f>'BITÁCORA CALIDAD DE AGUA '!BI497</f>
        <v>0</v>
      </c>
      <c r="I1297" s="104">
        <f>'BITÁCORA CALIDAD DE AGUA '!BL497</f>
        <v>0</v>
      </c>
      <c r="J1297" s="104">
        <f>'BITÁCORA CALIDAD DE AGUA '!BO497</f>
        <v>0</v>
      </c>
      <c r="K1297" s="104">
        <f>'BITÁCORA CALIDAD DE AGUA '!BR497</f>
        <v>0</v>
      </c>
      <c r="L1297" s="104">
        <f>'BITÁCORA CALIDAD DE AGUA '!BU497</f>
        <v>0</v>
      </c>
      <c r="M1297" s="104">
        <f>'BITÁCORA CALIDAD DE AGUA '!BX497</f>
        <v>0</v>
      </c>
      <c r="N1297" s="104">
        <f>'BITÁCORA CALIDAD DE AGUA '!CA497</f>
        <v>0</v>
      </c>
      <c r="O1297" s="104">
        <f>'BITÁCORA CALIDAD DE AGUA '!CD497</f>
        <v>0</v>
      </c>
      <c r="P1297" s="98">
        <f>'BITÁCORA CALIDAD DE AGUA '!CG497</f>
        <v>0</v>
      </c>
      <c r="Q1297" s="98">
        <f>'BITÁCORA CALIDAD DE AGUA '!CJ497</f>
        <v>0</v>
      </c>
      <c r="R1297" s="98">
        <f>'BITÁCORA CALIDAD DE AGUA '!CM497</f>
        <v>0</v>
      </c>
      <c r="S1297" s="98">
        <f>'BITÁCORA CALIDAD DE AGUA '!CP497</f>
        <v>0</v>
      </c>
      <c r="T1297" s="135"/>
      <c r="U1297" s="135"/>
      <c r="V1297" s="135"/>
      <c r="W1297" s="98">
        <f>INDEX('Tabla datos 1'!E1297:V1297,MATCH(DASHBOARD!$B$96,'Tabla datos 1'!$E$1:$V$1,0))</f>
        <v>0</v>
      </c>
      <c r="X1297" s="98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6" customFormat="1" ht="12.2" customHeight="1" x14ac:dyDescent="0.25">
      <c r="A1298" s="79">
        <v>1297</v>
      </c>
      <c r="B1298" s="97">
        <f t="shared" si="20"/>
        <v>46194</v>
      </c>
      <c r="C1298" s="102" t="s">
        <v>139</v>
      </c>
      <c r="D1298" s="99">
        <v>2</v>
      </c>
      <c r="E1298" s="104">
        <f>'BITÁCORA CALIDAD DE AGUA '!AZ498</f>
        <v>0</v>
      </c>
      <c r="F1298" s="104">
        <f>'BITÁCORA CALIDAD DE AGUA '!BC498</f>
        <v>0</v>
      </c>
      <c r="G1298" s="104">
        <f>'BITÁCORA CALIDAD DE AGUA '!BF498</f>
        <v>0</v>
      </c>
      <c r="H1298" s="104">
        <f>'BITÁCORA CALIDAD DE AGUA '!BI498</f>
        <v>0</v>
      </c>
      <c r="I1298" s="104">
        <f>'BITÁCORA CALIDAD DE AGUA '!BL498</f>
        <v>0</v>
      </c>
      <c r="J1298" s="104">
        <f>'BITÁCORA CALIDAD DE AGUA '!BO498</f>
        <v>0</v>
      </c>
      <c r="K1298" s="104">
        <f>'BITÁCORA CALIDAD DE AGUA '!BR498</f>
        <v>0</v>
      </c>
      <c r="L1298" s="104">
        <f>'BITÁCORA CALIDAD DE AGUA '!BU498</f>
        <v>0</v>
      </c>
      <c r="M1298" s="104">
        <f>'BITÁCORA CALIDAD DE AGUA '!BX498</f>
        <v>0</v>
      </c>
      <c r="N1298" s="104">
        <f>'BITÁCORA CALIDAD DE AGUA '!CA498</f>
        <v>0</v>
      </c>
      <c r="O1298" s="104">
        <f>'BITÁCORA CALIDAD DE AGUA '!CD498</f>
        <v>0</v>
      </c>
      <c r="P1298" s="98">
        <f>'BITÁCORA CALIDAD DE AGUA '!CG498</f>
        <v>0</v>
      </c>
      <c r="Q1298" s="98">
        <f>'BITÁCORA CALIDAD DE AGUA '!CJ498</f>
        <v>0</v>
      </c>
      <c r="R1298" s="98">
        <f>'BITÁCORA CALIDAD DE AGUA '!CM498</f>
        <v>0</v>
      </c>
      <c r="S1298" s="98">
        <f>'BITÁCORA CALIDAD DE AGUA '!CP498</f>
        <v>0</v>
      </c>
      <c r="T1298" s="135"/>
      <c r="U1298" s="135"/>
      <c r="V1298" s="135"/>
      <c r="W1298" s="98">
        <f>INDEX('Tabla datos 1'!E1298:V1298,MATCH(DASHBOARD!$B$96,'Tabla datos 1'!$E$1:$V$1,0))</f>
        <v>0</v>
      </c>
      <c r="X1298" s="98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6" customFormat="1" x14ac:dyDescent="0.25">
      <c r="A1299" s="79">
        <v>1298</v>
      </c>
      <c r="B1299" s="97">
        <f t="shared" si="20"/>
        <v>46194</v>
      </c>
      <c r="C1299" s="102" t="s">
        <v>140</v>
      </c>
      <c r="D1299" s="99">
        <v>2</v>
      </c>
      <c r="E1299" s="104">
        <f>'BITÁCORA CALIDAD DE AGUA '!AZ499</f>
        <v>0</v>
      </c>
      <c r="F1299" s="104">
        <f>'BITÁCORA CALIDAD DE AGUA '!BC499</f>
        <v>0</v>
      </c>
      <c r="G1299" s="104">
        <f>'BITÁCORA CALIDAD DE AGUA '!BF499</f>
        <v>0</v>
      </c>
      <c r="H1299" s="104">
        <f>'BITÁCORA CALIDAD DE AGUA '!BI499</f>
        <v>0</v>
      </c>
      <c r="I1299" s="104">
        <f>'BITÁCORA CALIDAD DE AGUA '!BL499</f>
        <v>0</v>
      </c>
      <c r="J1299" s="104">
        <f>'BITÁCORA CALIDAD DE AGUA '!BO499</f>
        <v>0</v>
      </c>
      <c r="K1299" s="104">
        <f>'BITÁCORA CALIDAD DE AGUA '!BR499</f>
        <v>0</v>
      </c>
      <c r="L1299" s="104">
        <f>'BITÁCORA CALIDAD DE AGUA '!BU499</f>
        <v>0</v>
      </c>
      <c r="M1299" s="104">
        <f>'BITÁCORA CALIDAD DE AGUA '!BX499</f>
        <v>0</v>
      </c>
      <c r="N1299" s="104">
        <f>'BITÁCORA CALIDAD DE AGUA '!CA499</f>
        <v>0</v>
      </c>
      <c r="O1299" s="104">
        <f>'BITÁCORA CALIDAD DE AGUA '!CD499</f>
        <v>0</v>
      </c>
      <c r="P1299" s="98">
        <f>'BITÁCORA CALIDAD DE AGUA '!CG499</f>
        <v>0</v>
      </c>
      <c r="Q1299" s="98">
        <f>'BITÁCORA CALIDAD DE AGUA '!CJ499</f>
        <v>0</v>
      </c>
      <c r="R1299" s="98">
        <f>'BITÁCORA CALIDAD DE AGUA '!CM499</f>
        <v>0</v>
      </c>
      <c r="S1299" s="98">
        <f>'BITÁCORA CALIDAD DE AGUA '!CP499</f>
        <v>0</v>
      </c>
      <c r="T1299" s="135"/>
      <c r="U1299" s="135"/>
      <c r="V1299" s="135"/>
      <c r="W1299" s="98">
        <f>INDEX('Tabla datos 1'!E1299:V1299,MATCH(DASHBOARD!$B$96,'Tabla datos 1'!$E$1:$V$1,0))</f>
        <v>0</v>
      </c>
      <c r="X1299" s="98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6" customFormat="1" x14ac:dyDescent="0.25">
      <c r="A1300" s="79">
        <v>1299</v>
      </c>
      <c r="B1300" s="97">
        <f t="shared" si="20"/>
        <v>46194</v>
      </c>
      <c r="C1300" s="102" t="s">
        <v>141</v>
      </c>
      <c r="D1300" s="99">
        <v>2</v>
      </c>
      <c r="E1300" s="104">
        <f>'BITÁCORA CALIDAD DE AGUA '!AZ500</f>
        <v>0</v>
      </c>
      <c r="F1300" s="104">
        <f>'BITÁCORA CALIDAD DE AGUA '!BC500</f>
        <v>0</v>
      </c>
      <c r="G1300" s="104">
        <f>'BITÁCORA CALIDAD DE AGUA '!BF500</f>
        <v>0</v>
      </c>
      <c r="H1300" s="104">
        <f>'BITÁCORA CALIDAD DE AGUA '!BI500</f>
        <v>0</v>
      </c>
      <c r="I1300" s="104">
        <f>'BITÁCORA CALIDAD DE AGUA '!BL500</f>
        <v>0</v>
      </c>
      <c r="J1300" s="104">
        <f>'BITÁCORA CALIDAD DE AGUA '!BO500</f>
        <v>0</v>
      </c>
      <c r="K1300" s="104">
        <f>'BITÁCORA CALIDAD DE AGUA '!BR500</f>
        <v>0</v>
      </c>
      <c r="L1300" s="104">
        <f>'BITÁCORA CALIDAD DE AGUA '!BU500</f>
        <v>0</v>
      </c>
      <c r="M1300" s="104">
        <f>'BITÁCORA CALIDAD DE AGUA '!BX500</f>
        <v>0</v>
      </c>
      <c r="N1300" s="104">
        <f>'BITÁCORA CALIDAD DE AGUA '!CA500</f>
        <v>0</v>
      </c>
      <c r="O1300" s="104">
        <f>'BITÁCORA CALIDAD DE AGUA '!CD500</f>
        <v>0</v>
      </c>
      <c r="P1300" s="98">
        <f>'BITÁCORA CALIDAD DE AGUA '!CG500</f>
        <v>0</v>
      </c>
      <c r="Q1300" s="98">
        <f>'BITÁCORA CALIDAD DE AGUA '!CJ500</f>
        <v>0</v>
      </c>
      <c r="R1300" s="98">
        <f>'BITÁCORA CALIDAD DE AGUA '!CM500</f>
        <v>0</v>
      </c>
      <c r="S1300" s="98">
        <f>'BITÁCORA CALIDAD DE AGUA '!CP500</f>
        <v>0</v>
      </c>
      <c r="T1300" s="135"/>
      <c r="U1300" s="135"/>
      <c r="V1300" s="135"/>
      <c r="W1300" s="98">
        <f>INDEX('Tabla datos 1'!E1300:V1300,MATCH(DASHBOARD!$B$96,'Tabla datos 1'!$E$1:$V$1,0))</f>
        <v>0</v>
      </c>
      <c r="X1300" s="98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6" customFormat="1" x14ac:dyDescent="0.25">
      <c r="A1301" s="79">
        <v>1300</v>
      </c>
      <c r="B1301" s="97">
        <f t="shared" si="20"/>
        <v>46194</v>
      </c>
      <c r="C1301" s="102" t="s">
        <v>142</v>
      </c>
      <c r="D1301" s="99">
        <v>2</v>
      </c>
      <c r="E1301" s="104">
        <f>'BITÁCORA CALIDAD DE AGUA '!AZ501</f>
        <v>0</v>
      </c>
      <c r="F1301" s="104">
        <f>'BITÁCORA CALIDAD DE AGUA '!BC501</f>
        <v>0</v>
      </c>
      <c r="G1301" s="104">
        <f>'BITÁCORA CALIDAD DE AGUA '!BF501</f>
        <v>0</v>
      </c>
      <c r="H1301" s="104">
        <f>'BITÁCORA CALIDAD DE AGUA '!BI501</f>
        <v>0</v>
      </c>
      <c r="I1301" s="104">
        <f>'BITÁCORA CALIDAD DE AGUA '!BL501</f>
        <v>0</v>
      </c>
      <c r="J1301" s="104">
        <f>'BITÁCORA CALIDAD DE AGUA '!BO501</f>
        <v>0</v>
      </c>
      <c r="K1301" s="104">
        <f>'BITÁCORA CALIDAD DE AGUA '!BR501</f>
        <v>0</v>
      </c>
      <c r="L1301" s="104">
        <f>'BITÁCORA CALIDAD DE AGUA '!BU501</f>
        <v>0</v>
      </c>
      <c r="M1301" s="104">
        <f>'BITÁCORA CALIDAD DE AGUA '!BX501</f>
        <v>0</v>
      </c>
      <c r="N1301" s="104">
        <f>'BITÁCORA CALIDAD DE AGUA '!CA501</f>
        <v>0</v>
      </c>
      <c r="O1301" s="104">
        <f>'BITÁCORA CALIDAD DE AGUA '!CD501</f>
        <v>0</v>
      </c>
      <c r="P1301" s="98">
        <f>'BITÁCORA CALIDAD DE AGUA '!CG501</f>
        <v>0</v>
      </c>
      <c r="Q1301" s="98">
        <f>'BITÁCORA CALIDAD DE AGUA '!CJ501</f>
        <v>0</v>
      </c>
      <c r="R1301" s="98">
        <f>'BITÁCORA CALIDAD DE AGUA '!CM501</f>
        <v>0</v>
      </c>
      <c r="S1301" s="98">
        <f>'BITÁCORA CALIDAD DE AGUA '!CP501</f>
        <v>0</v>
      </c>
      <c r="T1301" s="135"/>
      <c r="U1301" s="135"/>
      <c r="V1301" s="135"/>
      <c r="W1301" s="98">
        <f>INDEX('Tabla datos 1'!E1301:V1301,MATCH(DASHBOARD!$B$96,'Tabla datos 1'!$E$1:$V$1,0))</f>
        <v>0</v>
      </c>
      <c r="X1301" s="98">
        <f>INDEX('Tabla datos 1'!E1301:V1301,MATCH(DASHBOARD!$B$275,'Tabla datos 1'!$E$1:$V$1,0))</f>
        <v>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6" customFormat="1" x14ac:dyDescent="0.25">
      <c r="A1302" s="79">
        <v>1301</v>
      </c>
      <c r="B1302" s="97">
        <f t="shared" si="20"/>
        <v>46194</v>
      </c>
      <c r="C1302" s="102" t="s">
        <v>143</v>
      </c>
      <c r="D1302" s="99">
        <v>2</v>
      </c>
      <c r="E1302" s="104">
        <f>'BITÁCORA CALIDAD DE AGUA '!AZ502</f>
        <v>0</v>
      </c>
      <c r="F1302" s="104">
        <f>'BITÁCORA CALIDAD DE AGUA '!BC502</f>
        <v>0</v>
      </c>
      <c r="G1302" s="104">
        <f>'BITÁCORA CALIDAD DE AGUA '!BF502</f>
        <v>0</v>
      </c>
      <c r="H1302" s="104">
        <f>'BITÁCORA CALIDAD DE AGUA '!BI502</f>
        <v>0</v>
      </c>
      <c r="I1302" s="104">
        <f>'BITÁCORA CALIDAD DE AGUA '!BL502</f>
        <v>0</v>
      </c>
      <c r="J1302" s="104">
        <f>'BITÁCORA CALIDAD DE AGUA '!BO502</f>
        <v>0</v>
      </c>
      <c r="K1302" s="104">
        <f>'BITÁCORA CALIDAD DE AGUA '!BR502</f>
        <v>0</v>
      </c>
      <c r="L1302" s="104">
        <f>'BITÁCORA CALIDAD DE AGUA '!BU502</f>
        <v>0</v>
      </c>
      <c r="M1302" s="104">
        <f>'BITÁCORA CALIDAD DE AGUA '!BX502</f>
        <v>0</v>
      </c>
      <c r="N1302" s="104">
        <f>'BITÁCORA CALIDAD DE AGUA '!CA502</f>
        <v>0</v>
      </c>
      <c r="O1302" s="104">
        <f>'BITÁCORA CALIDAD DE AGUA '!CD502</f>
        <v>0</v>
      </c>
      <c r="P1302" s="98">
        <f>'BITÁCORA CALIDAD DE AGUA '!CG502</f>
        <v>0</v>
      </c>
      <c r="Q1302" s="98">
        <f>'BITÁCORA CALIDAD DE AGUA '!CJ502</f>
        <v>0</v>
      </c>
      <c r="R1302" s="98">
        <f>'BITÁCORA CALIDAD DE AGUA '!CM502</f>
        <v>0</v>
      </c>
      <c r="S1302" s="98">
        <f>'BITÁCORA CALIDAD DE AGUA '!CP502</f>
        <v>0</v>
      </c>
      <c r="T1302" s="135"/>
      <c r="U1302" s="135"/>
      <c r="V1302" s="135"/>
      <c r="W1302" s="98">
        <f>INDEX('Tabla datos 1'!E1302:V1302,MATCH(DASHBOARD!$B$96,'Tabla datos 1'!$E$1:$V$1,0))</f>
        <v>0</v>
      </c>
      <c r="X1302" s="98">
        <f>INDEX('Tabla datos 1'!E1302:V1302,MATCH(DASHBOARD!$B$275,'Tabla datos 1'!$E$1:$V$1,0))</f>
        <v>0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09" customFormat="1" ht="15.75" thickBot="1" x14ac:dyDescent="0.3">
      <c r="A1303" s="79">
        <v>1302</v>
      </c>
      <c r="B1303" s="97">
        <f t="shared" si="20"/>
        <v>46194</v>
      </c>
      <c r="C1303" s="105" t="s">
        <v>144</v>
      </c>
      <c r="D1303" s="106">
        <v>2</v>
      </c>
      <c r="E1303" s="107">
        <f>'BITÁCORA CALIDAD DE AGUA '!AZ503</f>
        <v>0</v>
      </c>
      <c r="F1303" s="107">
        <f>'BITÁCORA CALIDAD DE AGUA '!BC503</f>
        <v>0</v>
      </c>
      <c r="G1303" s="107">
        <f>'BITÁCORA CALIDAD DE AGUA '!BF503</f>
        <v>0</v>
      </c>
      <c r="H1303" s="107">
        <f>'BITÁCORA CALIDAD DE AGUA '!BI503</f>
        <v>0</v>
      </c>
      <c r="I1303" s="107">
        <f>'BITÁCORA CALIDAD DE AGUA '!BL503</f>
        <v>0</v>
      </c>
      <c r="J1303" s="107">
        <f>'BITÁCORA CALIDAD DE AGUA '!BO503</f>
        <v>0</v>
      </c>
      <c r="K1303" s="107">
        <f>'BITÁCORA CALIDAD DE AGUA '!BR503</f>
        <v>0</v>
      </c>
      <c r="L1303" s="107">
        <f>'BITÁCORA CALIDAD DE AGUA '!BU503</f>
        <v>0</v>
      </c>
      <c r="M1303" s="107">
        <f>'BITÁCORA CALIDAD DE AGUA '!BX503</f>
        <v>0</v>
      </c>
      <c r="N1303" s="107">
        <f>'BITÁCORA CALIDAD DE AGUA '!CA503</f>
        <v>0</v>
      </c>
      <c r="O1303" s="107">
        <f>'BITÁCORA CALIDAD DE AGUA '!CD503</f>
        <v>0</v>
      </c>
      <c r="P1303" s="108">
        <f>'BITÁCORA CALIDAD DE AGUA '!CG503</f>
        <v>0</v>
      </c>
      <c r="Q1303" s="108">
        <f>'BITÁCORA CALIDAD DE AGUA '!CJ503</f>
        <v>0</v>
      </c>
      <c r="R1303" s="108">
        <f>'BITÁCORA CALIDAD DE AGUA '!CM503</f>
        <v>0</v>
      </c>
      <c r="S1303" s="108">
        <f>'BITÁCORA CALIDAD DE AGUA '!CP503</f>
        <v>0</v>
      </c>
      <c r="T1303" s="136"/>
      <c r="U1303" s="136"/>
      <c r="V1303" s="136"/>
      <c r="W1303" s="108">
        <f>INDEX('Tabla datos 1'!E1303:V1303,MATCH(DASHBOARD!$B$96,'Tabla datos 1'!$E$1:$V$1,0))</f>
        <v>0</v>
      </c>
      <c r="X1303" s="108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6" customFormat="1" ht="12.2" customHeight="1" x14ac:dyDescent="0.25">
      <c r="A1304" s="79">
        <v>1303</v>
      </c>
      <c r="B1304" s="118">
        <f t="shared" si="20"/>
        <v>46194</v>
      </c>
      <c r="C1304" s="110" t="s">
        <v>125</v>
      </c>
      <c r="D1304" s="115">
        <v>3</v>
      </c>
      <c r="E1304" s="117">
        <f>'BITÁCORA CALIDAD DE AGUA '!BA483</f>
        <v>0</v>
      </c>
      <c r="F1304" s="117">
        <f>'BITÁCORA CALIDAD DE AGUA '!BD483</f>
        <v>0</v>
      </c>
      <c r="G1304" s="117">
        <f>'BITÁCORA CALIDAD DE AGUA '!BG483</f>
        <v>0</v>
      </c>
      <c r="H1304" s="117">
        <f>'BITÁCORA CALIDAD DE AGUA '!BJ483</f>
        <v>0</v>
      </c>
      <c r="I1304" s="117">
        <f>'BITÁCORA CALIDAD DE AGUA '!BM483</f>
        <v>0</v>
      </c>
      <c r="J1304" s="117">
        <f>'BITÁCORA CALIDAD DE AGUA '!BP483</f>
        <v>0</v>
      </c>
      <c r="K1304" s="117">
        <f>'BITÁCORA CALIDAD DE AGUA '!BE1789</f>
        <v>0</v>
      </c>
      <c r="L1304" s="117">
        <f>'BITÁCORA CALIDAD DE AGUA '!BV483</f>
        <v>0</v>
      </c>
      <c r="M1304" s="117">
        <f>'BITÁCORA CALIDAD DE AGUA '!BY483</f>
        <v>0</v>
      </c>
      <c r="N1304" s="117">
        <f>'BITÁCORA CALIDAD DE AGUA '!CB483</f>
        <v>0</v>
      </c>
      <c r="O1304" s="117">
        <f>'BITÁCORA CALIDAD DE AGUA '!CE483</f>
        <v>0</v>
      </c>
      <c r="P1304" s="110">
        <f>'BITÁCORA CALIDAD DE AGUA '!CH483</f>
        <v>0</v>
      </c>
      <c r="Q1304" s="110">
        <f>'BITÁCORA CALIDAD DE AGUA '!CK483</f>
        <v>0</v>
      </c>
      <c r="R1304" s="110">
        <f>'BITÁCORA CALIDAD DE AGUA '!CN483</f>
        <v>0</v>
      </c>
      <c r="S1304" s="110">
        <f>'BITÁCORA CALIDAD DE AGUA '!CQ483</f>
        <v>0</v>
      </c>
      <c r="T1304" s="137"/>
      <c r="U1304" s="137"/>
      <c r="V1304" s="137"/>
      <c r="W1304" s="110">
        <f>INDEX('Tabla datos 1'!E1304:V1304,MATCH(DASHBOARD!$B$96,'Tabla datos 1'!$E$1:$V$1,0))</f>
        <v>0</v>
      </c>
      <c r="X1304" s="110">
        <f>INDEX('Tabla datos 1'!E1304:V1304,MATCH(DASHBOARD!$B$275,'Tabla datos 1'!$E$1:$V$1,0))</f>
        <v>0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6" customFormat="1" ht="12.2" customHeight="1" x14ac:dyDescent="0.25">
      <c r="A1305" s="79">
        <v>1304</v>
      </c>
      <c r="B1305" s="118">
        <f t="shared" si="20"/>
        <v>46194</v>
      </c>
      <c r="C1305" s="113" t="s">
        <v>8</v>
      </c>
      <c r="D1305" s="119">
        <v>3</v>
      </c>
      <c r="E1305" s="120">
        <f>'BITÁCORA CALIDAD DE AGUA '!BA484</f>
        <v>0</v>
      </c>
      <c r="F1305" s="120">
        <f>'BITÁCORA CALIDAD DE AGUA '!BD484</f>
        <v>0</v>
      </c>
      <c r="G1305" s="120">
        <f>'BITÁCORA CALIDAD DE AGUA '!BG484</f>
        <v>0</v>
      </c>
      <c r="H1305" s="120">
        <f>'BITÁCORA CALIDAD DE AGUA '!BJ484</f>
        <v>0</v>
      </c>
      <c r="I1305" s="120">
        <f>'BITÁCORA CALIDAD DE AGUA '!BM484</f>
        <v>0</v>
      </c>
      <c r="J1305" s="120">
        <f>'BITÁCORA CALIDAD DE AGUA '!BP484</f>
        <v>0</v>
      </c>
      <c r="K1305" s="120">
        <f>'BITÁCORA CALIDAD DE AGUA '!BE1790</f>
        <v>0</v>
      </c>
      <c r="L1305" s="120">
        <f>'BITÁCORA CALIDAD DE AGUA '!BV484</f>
        <v>0</v>
      </c>
      <c r="M1305" s="120">
        <f>'BITÁCORA CALIDAD DE AGUA '!BY484</f>
        <v>0</v>
      </c>
      <c r="N1305" s="120">
        <f>'BITÁCORA CALIDAD DE AGUA '!CB484</f>
        <v>0</v>
      </c>
      <c r="O1305" s="120">
        <f>'BITÁCORA CALIDAD DE AGUA '!CE484</f>
        <v>0</v>
      </c>
      <c r="P1305" s="111">
        <f>'BITÁCORA CALIDAD DE AGUA '!CH484</f>
        <v>0</v>
      </c>
      <c r="Q1305" s="111">
        <f>'BITÁCORA CALIDAD DE AGUA '!CK484</f>
        <v>0</v>
      </c>
      <c r="R1305" s="111">
        <f>'BITÁCORA CALIDAD DE AGUA '!CN484</f>
        <v>0</v>
      </c>
      <c r="S1305" s="111">
        <f>'BITÁCORA CALIDAD DE AGUA '!CQ484</f>
        <v>0</v>
      </c>
      <c r="T1305" s="138"/>
      <c r="U1305" s="138"/>
      <c r="V1305" s="138"/>
      <c r="W1305" s="111">
        <f>INDEX('Tabla datos 1'!E1305:V1305,MATCH(DASHBOARD!$B$96,'Tabla datos 1'!$E$1:$V$1,0))</f>
        <v>0</v>
      </c>
      <c r="X1305" s="111">
        <f>INDEX('Tabla datos 1'!E1305:V1305,MATCH(DASHBOARD!$B$275,'Tabla datos 1'!$E$1:$V$1,0))</f>
        <v>0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6" customFormat="1" ht="12.2" customHeight="1" x14ac:dyDescent="0.25">
      <c r="A1306" s="79">
        <v>1305</v>
      </c>
      <c r="B1306" s="118">
        <f t="shared" si="20"/>
        <v>46194</v>
      </c>
      <c r="C1306" s="112" t="s">
        <v>126</v>
      </c>
      <c r="D1306" s="119">
        <v>3</v>
      </c>
      <c r="E1306" s="121">
        <f>'BITÁCORA CALIDAD DE AGUA '!BA485</f>
        <v>0</v>
      </c>
      <c r="F1306" s="121">
        <f>'BITÁCORA CALIDAD DE AGUA '!BD485</f>
        <v>0</v>
      </c>
      <c r="G1306" s="121">
        <f>'BITÁCORA CALIDAD DE AGUA '!BG485</f>
        <v>0</v>
      </c>
      <c r="H1306" s="121">
        <f>'BITÁCORA CALIDAD DE AGUA '!BJ485</f>
        <v>0</v>
      </c>
      <c r="I1306" s="121">
        <f>'BITÁCORA CALIDAD DE AGUA '!BM485</f>
        <v>0</v>
      </c>
      <c r="J1306" s="121">
        <f>'BITÁCORA CALIDAD DE AGUA '!BP485</f>
        <v>0</v>
      </c>
      <c r="K1306" s="121">
        <f>'BITÁCORA CALIDAD DE AGUA '!BE1791</f>
        <v>0</v>
      </c>
      <c r="L1306" s="121">
        <f>'BITÁCORA CALIDAD DE AGUA '!BV485</f>
        <v>0</v>
      </c>
      <c r="M1306" s="121">
        <f>'BITÁCORA CALIDAD DE AGUA '!BY485</f>
        <v>0</v>
      </c>
      <c r="N1306" s="121">
        <f>'BITÁCORA CALIDAD DE AGUA '!CB485</f>
        <v>0</v>
      </c>
      <c r="O1306" s="121">
        <f>'BITÁCORA CALIDAD DE AGUA '!CE485</f>
        <v>0</v>
      </c>
      <c r="P1306" s="112">
        <f>'BITÁCORA CALIDAD DE AGUA '!CH485</f>
        <v>0</v>
      </c>
      <c r="Q1306" s="112">
        <f>'BITÁCORA CALIDAD DE AGUA '!CK485</f>
        <v>0</v>
      </c>
      <c r="R1306" s="112">
        <f>'BITÁCORA CALIDAD DE AGUA '!CN485</f>
        <v>0</v>
      </c>
      <c r="S1306" s="112">
        <f>'BITÁCORA CALIDAD DE AGUA '!CQ485</f>
        <v>0</v>
      </c>
      <c r="T1306" s="139"/>
      <c r="U1306" s="139"/>
      <c r="V1306" s="139"/>
      <c r="W1306" s="112">
        <f>INDEX('Tabla datos 1'!E1306:V1306,MATCH(DASHBOARD!$B$96,'Tabla datos 1'!$E$1:$V$1,0))</f>
        <v>0</v>
      </c>
      <c r="X1306" s="112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6" customFormat="1" ht="12.2" customHeight="1" x14ac:dyDescent="0.25">
      <c r="A1307" s="79">
        <v>1306</v>
      </c>
      <c r="B1307" s="118">
        <f t="shared" si="20"/>
        <v>46194</v>
      </c>
      <c r="C1307" s="112" t="s">
        <v>127</v>
      </c>
      <c r="D1307" s="119">
        <v>3</v>
      </c>
      <c r="E1307" s="122">
        <f>'BITÁCORA CALIDAD DE AGUA '!BA486</f>
        <v>0</v>
      </c>
      <c r="F1307" s="122">
        <f>'BITÁCORA CALIDAD DE AGUA '!BD486</f>
        <v>0</v>
      </c>
      <c r="G1307" s="122">
        <f>'BITÁCORA CALIDAD DE AGUA '!BG486</f>
        <v>0</v>
      </c>
      <c r="H1307" s="122">
        <f>'BITÁCORA CALIDAD DE AGUA '!BJ486</f>
        <v>0</v>
      </c>
      <c r="I1307" s="122">
        <f>'BITÁCORA CALIDAD DE AGUA '!BM486</f>
        <v>0</v>
      </c>
      <c r="J1307" s="122">
        <f>'BITÁCORA CALIDAD DE AGUA '!BP486</f>
        <v>0</v>
      </c>
      <c r="K1307" s="122">
        <f>'BITÁCORA CALIDAD DE AGUA '!BE1792</f>
        <v>0</v>
      </c>
      <c r="L1307" s="122">
        <f>'BITÁCORA CALIDAD DE AGUA '!BV486</f>
        <v>0</v>
      </c>
      <c r="M1307" s="122">
        <f>'BITÁCORA CALIDAD DE AGUA '!BY486</f>
        <v>0</v>
      </c>
      <c r="N1307" s="122">
        <f>'BITÁCORA CALIDAD DE AGUA '!CB486</f>
        <v>0</v>
      </c>
      <c r="O1307" s="122">
        <f>'BITÁCORA CALIDAD DE AGUA '!CE486</f>
        <v>0</v>
      </c>
      <c r="P1307" s="113">
        <f>'BITÁCORA CALIDAD DE AGUA '!CH486</f>
        <v>0</v>
      </c>
      <c r="Q1307" s="113">
        <f>'BITÁCORA CALIDAD DE AGUA '!CK486</f>
        <v>0</v>
      </c>
      <c r="R1307" s="113">
        <f>'BITÁCORA CALIDAD DE AGUA '!CN486</f>
        <v>0</v>
      </c>
      <c r="S1307" s="113">
        <f>'BITÁCORA CALIDAD DE AGUA '!CQ486</f>
        <v>0</v>
      </c>
      <c r="T1307" s="140"/>
      <c r="U1307" s="140"/>
      <c r="V1307" s="140"/>
      <c r="W1307" s="113">
        <f>INDEX('Tabla datos 1'!E1307:V1307,MATCH(DASHBOARD!$B$96,'Tabla datos 1'!$E$1:$V$1,0))</f>
        <v>0</v>
      </c>
      <c r="X1307" s="113">
        <f>INDEX('Tabla datos 1'!E1307:V1307,MATCH(DASHBOARD!$B$275,'Tabla datos 1'!$E$1:$V$1,0))</f>
        <v>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6" customFormat="1" ht="12.2" customHeight="1" x14ac:dyDescent="0.25">
      <c r="A1308" s="79">
        <v>1307</v>
      </c>
      <c r="B1308" s="118">
        <f t="shared" si="20"/>
        <v>46194</v>
      </c>
      <c r="C1308" s="112" t="s">
        <v>128</v>
      </c>
      <c r="D1308" s="119">
        <v>3</v>
      </c>
      <c r="E1308" s="122">
        <f>'BITÁCORA CALIDAD DE AGUA '!BA487</f>
        <v>0</v>
      </c>
      <c r="F1308" s="122">
        <f>'BITÁCORA CALIDAD DE AGUA '!BD487</f>
        <v>0</v>
      </c>
      <c r="G1308" s="122">
        <f>'BITÁCORA CALIDAD DE AGUA '!BG487</f>
        <v>0</v>
      </c>
      <c r="H1308" s="122">
        <f>'BITÁCORA CALIDAD DE AGUA '!BJ487</f>
        <v>0</v>
      </c>
      <c r="I1308" s="122">
        <f>'BITÁCORA CALIDAD DE AGUA '!BM487</f>
        <v>0</v>
      </c>
      <c r="J1308" s="122">
        <f>'BITÁCORA CALIDAD DE AGUA '!BP487</f>
        <v>0</v>
      </c>
      <c r="K1308" s="122">
        <f>'BITÁCORA CALIDAD DE AGUA '!BE1793</f>
        <v>0</v>
      </c>
      <c r="L1308" s="122">
        <f>'BITÁCORA CALIDAD DE AGUA '!BV487</f>
        <v>0</v>
      </c>
      <c r="M1308" s="122">
        <f>'BITÁCORA CALIDAD DE AGUA '!BY487</f>
        <v>0</v>
      </c>
      <c r="N1308" s="122">
        <f>'BITÁCORA CALIDAD DE AGUA '!CB487</f>
        <v>0</v>
      </c>
      <c r="O1308" s="122">
        <f>'BITÁCORA CALIDAD DE AGUA '!CE487</f>
        <v>0</v>
      </c>
      <c r="P1308" s="113">
        <f>'BITÁCORA CALIDAD DE AGUA '!CH487</f>
        <v>0</v>
      </c>
      <c r="Q1308" s="113">
        <f>'BITÁCORA CALIDAD DE AGUA '!CK487</f>
        <v>0</v>
      </c>
      <c r="R1308" s="113">
        <f>'BITÁCORA CALIDAD DE AGUA '!CN487</f>
        <v>0</v>
      </c>
      <c r="S1308" s="113">
        <f>'BITÁCORA CALIDAD DE AGUA '!CQ487</f>
        <v>0</v>
      </c>
      <c r="T1308" s="140"/>
      <c r="U1308" s="140"/>
      <c r="V1308" s="140"/>
      <c r="W1308" s="113">
        <f>INDEX('Tabla datos 1'!E1308:V1308,MATCH(DASHBOARD!$B$96,'Tabla datos 1'!$E$1:$V$1,0))</f>
        <v>0</v>
      </c>
      <c r="X1308" s="113">
        <f>INDEX('Tabla datos 1'!E1308:V1308,MATCH(DASHBOARD!$B$275,'Tabla datos 1'!$E$1:$V$1,0))</f>
        <v>0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6" customFormat="1" ht="12.2" customHeight="1" x14ac:dyDescent="0.25">
      <c r="A1309" s="79">
        <v>1308</v>
      </c>
      <c r="B1309" s="118">
        <f t="shared" si="20"/>
        <v>46194</v>
      </c>
      <c r="C1309" s="112" t="s">
        <v>129</v>
      </c>
      <c r="D1309" s="119">
        <v>3</v>
      </c>
      <c r="E1309" s="122">
        <f>'BITÁCORA CALIDAD DE AGUA '!BA488</f>
        <v>0</v>
      </c>
      <c r="F1309" s="122">
        <f>'BITÁCORA CALIDAD DE AGUA '!BD488</f>
        <v>0</v>
      </c>
      <c r="G1309" s="122">
        <f>'BITÁCORA CALIDAD DE AGUA '!BG488</f>
        <v>0</v>
      </c>
      <c r="H1309" s="122">
        <f>'BITÁCORA CALIDAD DE AGUA '!BJ488</f>
        <v>0</v>
      </c>
      <c r="I1309" s="122">
        <f>'BITÁCORA CALIDAD DE AGUA '!BM488</f>
        <v>0</v>
      </c>
      <c r="J1309" s="122">
        <f>'BITÁCORA CALIDAD DE AGUA '!BP488</f>
        <v>0</v>
      </c>
      <c r="K1309" s="122">
        <f>'BITÁCORA CALIDAD DE AGUA '!BE1794</f>
        <v>0</v>
      </c>
      <c r="L1309" s="122">
        <f>'BITÁCORA CALIDAD DE AGUA '!BV488</f>
        <v>0</v>
      </c>
      <c r="M1309" s="122">
        <f>'BITÁCORA CALIDAD DE AGUA '!BY488</f>
        <v>0</v>
      </c>
      <c r="N1309" s="122">
        <f>'BITÁCORA CALIDAD DE AGUA '!CB488</f>
        <v>0</v>
      </c>
      <c r="O1309" s="122">
        <f>'BITÁCORA CALIDAD DE AGUA '!CE488</f>
        <v>0</v>
      </c>
      <c r="P1309" s="113">
        <f>'BITÁCORA CALIDAD DE AGUA '!CH488</f>
        <v>0</v>
      </c>
      <c r="Q1309" s="113">
        <f>'BITÁCORA CALIDAD DE AGUA '!CK488</f>
        <v>0</v>
      </c>
      <c r="R1309" s="113">
        <f>'BITÁCORA CALIDAD DE AGUA '!CN488</f>
        <v>0</v>
      </c>
      <c r="S1309" s="113">
        <f>'BITÁCORA CALIDAD DE AGUA '!CQ488</f>
        <v>0</v>
      </c>
      <c r="T1309" s="140"/>
      <c r="U1309" s="140"/>
      <c r="V1309" s="140"/>
      <c r="W1309" s="113">
        <f>INDEX('Tabla datos 1'!E1309:V1309,MATCH(DASHBOARD!$B$96,'Tabla datos 1'!$E$1:$V$1,0))</f>
        <v>0</v>
      </c>
      <c r="X1309" s="113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6" customFormat="1" ht="12.2" customHeight="1" x14ac:dyDescent="0.25">
      <c r="A1310" s="79">
        <v>1309</v>
      </c>
      <c r="B1310" s="118">
        <f t="shared" si="20"/>
        <v>46194</v>
      </c>
      <c r="C1310" s="112" t="s">
        <v>130</v>
      </c>
      <c r="D1310" s="119">
        <v>3</v>
      </c>
      <c r="E1310" s="122">
        <f>'BITÁCORA CALIDAD DE AGUA '!BA489</f>
        <v>0</v>
      </c>
      <c r="F1310" s="122">
        <f>'BITÁCORA CALIDAD DE AGUA '!BD489</f>
        <v>0</v>
      </c>
      <c r="G1310" s="122">
        <f>'BITÁCORA CALIDAD DE AGUA '!BG489</f>
        <v>0</v>
      </c>
      <c r="H1310" s="122">
        <f>'BITÁCORA CALIDAD DE AGUA '!BJ489</f>
        <v>0</v>
      </c>
      <c r="I1310" s="122">
        <f>'BITÁCORA CALIDAD DE AGUA '!BM489</f>
        <v>0</v>
      </c>
      <c r="J1310" s="122">
        <f>'BITÁCORA CALIDAD DE AGUA '!BP489</f>
        <v>0</v>
      </c>
      <c r="K1310" s="122">
        <f>'BITÁCORA CALIDAD DE AGUA '!BE1795</f>
        <v>0</v>
      </c>
      <c r="L1310" s="122">
        <f>'BITÁCORA CALIDAD DE AGUA '!BV489</f>
        <v>0</v>
      </c>
      <c r="M1310" s="122">
        <f>'BITÁCORA CALIDAD DE AGUA '!BY489</f>
        <v>0</v>
      </c>
      <c r="N1310" s="122">
        <f>'BITÁCORA CALIDAD DE AGUA '!CB489</f>
        <v>0</v>
      </c>
      <c r="O1310" s="122">
        <f>'BITÁCORA CALIDAD DE AGUA '!CE489</f>
        <v>0</v>
      </c>
      <c r="P1310" s="113">
        <f>'BITÁCORA CALIDAD DE AGUA '!CH489</f>
        <v>0</v>
      </c>
      <c r="Q1310" s="113">
        <f>'BITÁCORA CALIDAD DE AGUA '!CK489</f>
        <v>0</v>
      </c>
      <c r="R1310" s="113">
        <f>'BITÁCORA CALIDAD DE AGUA '!CN489</f>
        <v>0</v>
      </c>
      <c r="S1310" s="113">
        <f>'BITÁCORA CALIDAD DE AGUA '!CQ489</f>
        <v>0</v>
      </c>
      <c r="T1310" s="140"/>
      <c r="U1310" s="140"/>
      <c r="V1310" s="140"/>
      <c r="W1310" s="113">
        <f>INDEX('Tabla datos 1'!E1310:V1310,MATCH(DASHBOARD!$B$96,'Tabla datos 1'!$E$1:$V$1,0))</f>
        <v>0</v>
      </c>
      <c r="X1310" s="113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6" customFormat="1" ht="12.2" customHeight="1" x14ac:dyDescent="0.25">
      <c r="A1311" s="79">
        <v>1310</v>
      </c>
      <c r="B1311" s="118">
        <f t="shared" si="20"/>
        <v>46194</v>
      </c>
      <c r="C1311" s="112" t="s">
        <v>131</v>
      </c>
      <c r="D1311" s="119">
        <v>3</v>
      </c>
      <c r="E1311" s="122">
        <f>'BITÁCORA CALIDAD DE AGUA '!BA490</f>
        <v>0</v>
      </c>
      <c r="F1311" s="122">
        <f>'BITÁCORA CALIDAD DE AGUA '!BD490</f>
        <v>0</v>
      </c>
      <c r="G1311" s="122">
        <f>'BITÁCORA CALIDAD DE AGUA '!BG490</f>
        <v>0</v>
      </c>
      <c r="H1311" s="122">
        <f>'BITÁCORA CALIDAD DE AGUA '!BJ490</f>
        <v>0</v>
      </c>
      <c r="I1311" s="122">
        <f>'BITÁCORA CALIDAD DE AGUA '!BM490</f>
        <v>0</v>
      </c>
      <c r="J1311" s="122">
        <f>'BITÁCORA CALIDAD DE AGUA '!BP490</f>
        <v>0</v>
      </c>
      <c r="K1311" s="122">
        <f>'BITÁCORA CALIDAD DE AGUA '!BE1796</f>
        <v>0</v>
      </c>
      <c r="L1311" s="122">
        <f>'BITÁCORA CALIDAD DE AGUA '!BV490</f>
        <v>0</v>
      </c>
      <c r="M1311" s="122">
        <f>'BITÁCORA CALIDAD DE AGUA '!BY490</f>
        <v>0</v>
      </c>
      <c r="N1311" s="122">
        <f>'BITÁCORA CALIDAD DE AGUA '!CB490</f>
        <v>0</v>
      </c>
      <c r="O1311" s="122">
        <f>'BITÁCORA CALIDAD DE AGUA '!CE490</f>
        <v>0</v>
      </c>
      <c r="P1311" s="113">
        <f>'BITÁCORA CALIDAD DE AGUA '!CH490</f>
        <v>0</v>
      </c>
      <c r="Q1311" s="113">
        <f>'BITÁCORA CALIDAD DE AGUA '!CK490</f>
        <v>0</v>
      </c>
      <c r="R1311" s="113">
        <f>'BITÁCORA CALIDAD DE AGUA '!CN490</f>
        <v>0</v>
      </c>
      <c r="S1311" s="113">
        <f>'BITÁCORA CALIDAD DE AGUA '!CQ490</f>
        <v>0</v>
      </c>
      <c r="T1311" s="140"/>
      <c r="U1311" s="140"/>
      <c r="V1311" s="140"/>
      <c r="W1311" s="113">
        <f>INDEX('Tabla datos 1'!E1311:V1311,MATCH(DASHBOARD!$B$96,'Tabla datos 1'!$E$1:$V$1,0))</f>
        <v>0</v>
      </c>
      <c r="X1311" s="113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6" customFormat="1" ht="12.2" customHeight="1" x14ac:dyDescent="0.25">
      <c r="A1312" s="79">
        <v>1311</v>
      </c>
      <c r="B1312" s="118">
        <f t="shared" si="20"/>
        <v>46194</v>
      </c>
      <c r="C1312" s="112" t="s">
        <v>132</v>
      </c>
      <c r="D1312" s="119">
        <v>3</v>
      </c>
      <c r="E1312" s="122">
        <f>'BITÁCORA CALIDAD DE AGUA '!BA491</f>
        <v>0</v>
      </c>
      <c r="F1312" s="122">
        <f>'BITÁCORA CALIDAD DE AGUA '!BD491</f>
        <v>0</v>
      </c>
      <c r="G1312" s="122">
        <f>'BITÁCORA CALIDAD DE AGUA '!BG491</f>
        <v>0</v>
      </c>
      <c r="H1312" s="122">
        <f>'BITÁCORA CALIDAD DE AGUA '!BJ491</f>
        <v>0</v>
      </c>
      <c r="I1312" s="122">
        <f>'BITÁCORA CALIDAD DE AGUA '!BM491</f>
        <v>0</v>
      </c>
      <c r="J1312" s="122">
        <f>'BITÁCORA CALIDAD DE AGUA '!BP491</f>
        <v>0</v>
      </c>
      <c r="K1312" s="122">
        <f>'BITÁCORA CALIDAD DE AGUA '!BE1797</f>
        <v>0</v>
      </c>
      <c r="L1312" s="122">
        <f>'BITÁCORA CALIDAD DE AGUA '!BV491</f>
        <v>0</v>
      </c>
      <c r="M1312" s="122">
        <f>'BITÁCORA CALIDAD DE AGUA '!BY491</f>
        <v>0</v>
      </c>
      <c r="N1312" s="122">
        <f>'BITÁCORA CALIDAD DE AGUA '!CB491</f>
        <v>0</v>
      </c>
      <c r="O1312" s="122">
        <f>'BITÁCORA CALIDAD DE AGUA '!CE491</f>
        <v>0</v>
      </c>
      <c r="P1312" s="113">
        <f>'BITÁCORA CALIDAD DE AGUA '!CH491</f>
        <v>0</v>
      </c>
      <c r="Q1312" s="113">
        <f>'BITÁCORA CALIDAD DE AGUA '!CK491</f>
        <v>0</v>
      </c>
      <c r="R1312" s="113">
        <f>'BITÁCORA CALIDAD DE AGUA '!CN491</f>
        <v>0</v>
      </c>
      <c r="S1312" s="113">
        <f>'BITÁCORA CALIDAD DE AGUA '!CQ491</f>
        <v>0</v>
      </c>
      <c r="T1312" s="140"/>
      <c r="U1312" s="140"/>
      <c r="V1312" s="140"/>
      <c r="W1312" s="113">
        <f>INDEX('Tabla datos 1'!E1312:V1312,MATCH(DASHBOARD!$B$96,'Tabla datos 1'!$E$1:$V$1,0))</f>
        <v>0</v>
      </c>
      <c r="X1312" s="113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6" customFormat="1" ht="12.2" customHeight="1" x14ac:dyDescent="0.25">
      <c r="A1313" s="79">
        <v>1312</v>
      </c>
      <c r="B1313" s="118">
        <f t="shared" si="20"/>
        <v>46194</v>
      </c>
      <c r="C1313" s="112" t="s">
        <v>133</v>
      </c>
      <c r="D1313" s="119">
        <v>3</v>
      </c>
      <c r="E1313" s="122">
        <f>'BITÁCORA CALIDAD DE AGUA '!BA492</f>
        <v>0</v>
      </c>
      <c r="F1313" s="122">
        <f>'BITÁCORA CALIDAD DE AGUA '!BD492</f>
        <v>0</v>
      </c>
      <c r="G1313" s="122">
        <f>'BITÁCORA CALIDAD DE AGUA '!BG492</f>
        <v>0</v>
      </c>
      <c r="H1313" s="122">
        <f>'BITÁCORA CALIDAD DE AGUA '!BJ492</f>
        <v>0</v>
      </c>
      <c r="I1313" s="122">
        <f>'BITÁCORA CALIDAD DE AGUA '!BM492</f>
        <v>0</v>
      </c>
      <c r="J1313" s="122">
        <f>'BITÁCORA CALIDAD DE AGUA '!BP492</f>
        <v>0</v>
      </c>
      <c r="K1313" s="122">
        <f>'BITÁCORA CALIDAD DE AGUA '!BE1798</f>
        <v>0</v>
      </c>
      <c r="L1313" s="122">
        <f>'BITÁCORA CALIDAD DE AGUA '!BV492</f>
        <v>0</v>
      </c>
      <c r="M1313" s="122">
        <f>'BITÁCORA CALIDAD DE AGUA '!BY492</f>
        <v>0</v>
      </c>
      <c r="N1313" s="122">
        <f>'BITÁCORA CALIDAD DE AGUA '!CB492</f>
        <v>0</v>
      </c>
      <c r="O1313" s="122">
        <f>'BITÁCORA CALIDAD DE AGUA '!CE492</f>
        <v>0</v>
      </c>
      <c r="P1313" s="113">
        <f>'BITÁCORA CALIDAD DE AGUA '!CH492</f>
        <v>0</v>
      </c>
      <c r="Q1313" s="113">
        <f>'BITÁCORA CALIDAD DE AGUA '!CK492</f>
        <v>0</v>
      </c>
      <c r="R1313" s="113">
        <f>'BITÁCORA CALIDAD DE AGUA '!CN492</f>
        <v>0</v>
      </c>
      <c r="S1313" s="113">
        <f>'BITÁCORA CALIDAD DE AGUA '!CQ492</f>
        <v>0</v>
      </c>
      <c r="T1313" s="140"/>
      <c r="U1313" s="140"/>
      <c r="V1313" s="140"/>
      <c r="W1313" s="113">
        <f>INDEX('Tabla datos 1'!E1313:V1313,MATCH(DASHBOARD!$B$96,'Tabla datos 1'!$E$1:$V$1,0))</f>
        <v>0</v>
      </c>
      <c r="X1313" s="113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6" customFormat="1" ht="12.2" customHeight="1" x14ac:dyDescent="0.25">
      <c r="A1314" s="79">
        <v>1313</v>
      </c>
      <c r="B1314" s="118">
        <f t="shared" si="20"/>
        <v>46194</v>
      </c>
      <c r="C1314" s="112" t="s">
        <v>134</v>
      </c>
      <c r="D1314" s="119">
        <v>3</v>
      </c>
      <c r="E1314" s="122">
        <f>'BITÁCORA CALIDAD DE AGUA '!BA493</f>
        <v>0</v>
      </c>
      <c r="F1314" s="122">
        <f>'BITÁCORA CALIDAD DE AGUA '!BD493</f>
        <v>0</v>
      </c>
      <c r="G1314" s="122">
        <f>'BITÁCORA CALIDAD DE AGUA '!BG493</f>
        <v>0</v>
      </c>
      <c r="H1314" s="122">
        <f>'BITÁCORA CALIDAD DE AGUA '!BJ493</f>
        <v>0</v>
      </c>
      <c r="I1314" s="122">
        <f>'BITÁCORA CALIDAD DE AGUA '!BM493</f>
        <v>0</v>
      </c>
      <c r="J1314" s="122">
        <f>'BITÁCORA CALIDAD DE AGUA '!BP493</f>
        <v>0</v>
      </c>
      <c r="K1314" s="122">
        <f>'BITÁCORA CALIDAD DE AGUA '!BE1799</f>
        <v>0</v>
      </c>
      <c r="L1314" s="122">
        <f>'BITÁCORA CALIDAD DE AGUA '!BV493</f>
        <v>0</v>
      </c>
      <c r="M1314" s="122">
        <f>'BITÁCORA CALIDAD DE AGUA '!BY493</f>
        <v>0</v>
      </c>
      <c r="N1314" s="122">
        <f>'BITÁCORA CALIDAD DE AGUA '!CB493</f>
        <v>0</v>
      </c>
      <c r="O1314" s="122">
        <f>'BITÁCORA CALIDAD DE AGUA '!CE493</f>
        <v>0</v>
      </c>
      <c r="P1314" s="113">
        <f>'BITÁCORA CALIDAD DE AGUA '!CH493</f>
        <v>0</v>
      </c>
      <c r="Q1314" s="113">
        <f>'BITÁCORA CALIDAD DE AGUA '!CK493</f>
        <v>0</v>
      </c>
      <c r="R1314" s="113">
        <f>'BITÁCORA CALIDAD DE AGUA '!CN493</f>
        <v>0</v>
      </c>
      <c r="S1314" s="113">
        <f>'BITÁCORA CALIDAD DE AGUA '!CQ493</f>
        <v>0</v>
      </c>
      <c r="T1314" s="140"/>
      <c r="U1314" s="140"/>
      <c r="V1314" s="140"/>
      <c r="W1314" s="113">
        <f>INDEX('Tabla datos 1'!E1314:V1314,MATCH(DASHBOARD!$B$96,'Tabla datos 1'!$E$1:$V$1,0))</f>
        <v>0</v>
      </c>
      <c r="X1314" s="113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6" customFormat="1" ht="12.2" customHeight="1" x14ac:dyDescent="0.25">
      <c r="A1315" s="79">
        <v>1314</v>
      </c>
      <c r="B1315" s="118">
        <f t="shared" si="20"/>
        <v>46194</v>
      </c>
      <c r="C1315" s="112" t="s">
        <v>135</v>
      </c>
      <c r="D1315" s="119">
        <v>3</v>
      </c>
      <c r="E1315" s="122">
        <f>'BITÁCORA CALIDAD DE AGUA '!BA494</f>
        <v>0</v>
      </c>
      <c r="F1315" s="122">
        <f>'BITÁCORA CALIDAD DE AGUA '!BD494</f>
        <v>0</v>
      </c>
      <c r="G1315" s="122">
        <f>'BITÁCORA CALIDAD DE AGUA '!BG494</f>
        <v>0</v>
      </c>
      <c r="H1315" s="122">
        <f>'BITÁCORA CALIDAD DE AGUA '!BJ494</f>
        <v>0</v>
      </c>
      <c r="I1315" s="122">
        <f>'BITÁCORA CALIDAD DE AGUA '!BM494</f>
        <v>0</v>
      </c>
      <c r="J1315" s="122">
        <f>'BITÁCORA CALIDAD DE AGUA '!BP494</f>
        <v>0</v>
      </c>
      <c r="K1315" s="122">
        <f>'BITÁCORA CALIDAD DE AGUA '!BE1800</f>
        <v>0</v>
      </c>
      <c r="L1315" s="122">
        <f>'BITÁCORA CALIDAD DE AGUA '!BV494</f>
        <v>0</v>
      </c>
      <c r="M1315" s="122">
        <f>'BITÁCORA CALIDAD DE AGUA '!BY494</f>
        <v>0</v>
      </c>
      <c r="N1315" s="122">
        <f>'BITÁCORA CALIDAD DE AGUA '!CB494</f>
        <v>0</v>
      </c>
      <c r="O1315" s="122">
        <f>'BITÁCORA CALIDAD DE AGUA '!CE494</f>
        <v>0</v>
      </c>
      <c r="P1315" s="113">
        <f>'BITÁCORA CALIDAD DE AGUA '!CH494</f>
        <v>0</v>
      </c>
      <c r="Q1315" s="113">
        <f>'BITÁCORA CALIDAD DE AGUA '!CK494</f>
        <v>0</v>
      </c>
      <c r="R1315" s="113">
        <f>'BITÁCORA CALIDAD DE AGUA '!CN494</f>
        <v>0</v>
      </c>
      <c r="S1315" s="113">
        <f>'BITÁCORA CALIDAD DE AGUA '!CQ494</f>
        <v>0</v>
      </c>
      <c r="T1315" s="140"/>
      <c r="U1315" s="140"/>
      <c r="V1315" s="140"/>
      <c r="W1315" s="113">
        <f>INDEX('Tabla datos 1'!E1315:V1315,MATCH(DASHBOARD!$B$96,'Tabla datos 1'!$E$1:$V$1,0))</f>
        <v>0</v>
      </c>
      <c r="X1315" s="113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6" customFormat="1" ht="12.2" customHeight="1" x14ac:dyDescent="0.25">
      <c r="A1316" s="79">
        <v>1315</v>
      </c>
      <c r="B1316" s="118">
        <f t="shared" si="20"/>
        <v>46194</v>
      </c>
      <c r="C1316" s="112" t="s">
        <v>136</v>
      </c>
      <c r="D1316" s="119">
        <v>3</v>
      </c>
      <c r="E1316" s="122">
        <f>'BITÁCORA CALIDAD DE AGUA '!BA495</f>
        <v>0</v>
      </c>
      <c r="F1316" s="122">
        <f>'BITÁCORA CALIDAD DE AGUA '!BD495</f>
        <v>0</v>
      </c>
      <c r="G1316" s="122">
        <f>'BITÁCORA CALIDAD DE AGUA '!BG495</f>
        <v>0</v>
      </c>
      <c r="H1316" s="122">
        <f>'BITÁCORA CALIDAD DE AGUA '!BJ495</f>
        <v>0</v>
      </c>
      <c r="I1316" s="122">
        <f>'BITÁCORA CALIDAD DE AGUA '!BM495</f>
        <v>0</v>
      </c>
      <c r="J1316" s="122">
        <f>'BITÁCORA CALIDAD DE AGUA '!BP495</f>
        <v>0</v>
      </c>
      <c r="K1316" s="122">
        <f>'BITÁCORA CALIDAD DE AGUA '!BE1801</f>
        <v>0</v>
      </c>
      <c r="L1316" s="122">
        <f>'BITÁCORA CALIDAD DE AGUA '!BV495</f>
        <v>0</v>
      </c>
      <c r="M1316" s="122">
        <f>'BITÁCORA CALIDAD DE AGUA '!BY495</f>
        <v>0</v>
      </c>
      <c r="N1316" s="122">
        <f>'BITÁCORA CALIDAD DE AGUA '!CB495</f>
        <v>0</v>
      </c>
      <c r="O1316" s="122">
        <f>'BITÁCORA CALIDAD DE AGUA '!CE495</f>
        <v>0</v>
      </c>
      <c r="P1316" s="113">
        <f>'BITÁCORA CALIDAD DE AGUA '!CH495</f>
        <v>0</v>
      </c>
      <c r="Q1316" s="113">
        <f>'BITÁCORA CALIDAD DE AGUA '!CK495</f>
        <v>0</v>
      </c>
      <c r="R1316" s="113">
        <f>'BITÁCORA CALIDAD DE AGUA '!CN495</f>
        <v>0</v>
      </c>
      <c r="S1316" s="113">
        <f>'BITÁCORA CALIDAD DE AGUA '!CQ495</f>
        <v>0</v>
      </c>
      <c r="T1316" s="140"/>
      <c r="U1316" s="140"/>
      <c r="V1316" s="140"/>
      <c r="W1316" s="113">
        <f>INDEX('Tabla datos 1'!E1316:V1316,MATCH(DASHBOARD!$B$96,'Tabla datos 1'!$E$1:$V$1,0))</f>
        <v>0</v>
      </c>
      <c r="X1316" s="113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6" customFormat="1" ht="12.2" customHeight="1" x14ac:dyDescent="0.25">
      <c r="A1317" s="79">
        <v>1316</v>
      </c>
      <c r="B1317" s="118">
        <f t="shared" si="20"/>
        <v>46194</v>
      </c>
      <c r="C1317" s="112" t="s">
        <v>137</v>
      </c>
      <c r="D1317" s="119">
        <v>3</v>
      </c>
      <c r="E1317" s="122">
        <f>'BITÁCORA CALIDAD DE AGUA '!BA496</f>
        <v>0</v>
      </c>
      <c r="F1317" s="122">
        <f>'BITÁCORA CALIDAD DE AGUA '!BD496</f>
        <v>0</v>
      </c>
      <c r="G1317" s="122">
        <f>'BITÁCORA CALIDAD DE AGUA '!BG496</f>
        <v>0</v>
      </c>
      <c r="H1317" s="122">
        <f>'BITÁCORA CALIDAD DE AGUA '!BJ496</f>
        <v>0</v>
      </c>
      <c r="I1317" s="122">
        <f>'BITÁCORA CALIDAD DE AGUA '!BM496</f>
        <v>0</v>
      </c>
      <c r="J1317" s="122">
        <f>'BITÁCORA CALIDAD DE AGUA '!BP496</f>
        <v>0</v>
      </c>
      <c r="K1317" s="122">
        <f>'BITÁCORA CALIDAD DE AGUA '!BE1802</f>
        <v>0</v>
      </c>
      <c r="L1317" s="122">
        <f>'BITÁCORA CALIDAD DE AGUA '!BV496</f>
        <v>0</v>
      </c>
      <c r="M1317" s="122">
        <f>'BITÁCORA CALIDAD DE AGUA '!BY496</f>
        <v>0</v>
      </c>
      <c r="N1317" s="122">
        <f>'BITÁCORA CALIDAD DE AGUA '!CB496</f>
        <v>0</v>
      </c>
      <c r="O1317" s="122">
        <f>'BITÁCORA CALIDAD DE AGUA '!CE496</f>
        <v>0</v>
      </c>
      <c r="P1317" s="113">
        <f>'BITÁCORA CALIDAD DE AGUA '!CH496</f>
        <v>0</v>
      </c>
      <c r="Q1317" s="113">
        <f>'BITÁCORA CALIDAD DE AGUA '!CK496</f>
        <v>0</v>
      </c>
      <c r="R1317" s="113">
        <f>'BITÁCORA CALIDAD DE AGUA '!CN496</f>
        <v>0</v>
      </c>
      <c r="S1317" s="113">
        <f>'BITÁCORA CALIDAD DE AGUA '!CQ496</f>
        <v>0</v>
      </c>
      <c r="T1317" s="140"/>
      <c r="U1317" s="140"/>
      <c r="V1317" s="140"/>
      <c r="W1317" s="113">
        <f>INDEX('Tabla datos 1'!E1317:V1317,MATCH(DASHBOARD!$B$96,'Tabla datos 1'!$E$1:$V$1,0))</f>
        <v>0</v>
      </c>
      <c r="X1317" s="113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6" customFormat="1" ht="12.2" customHeight="1" x14ac:dyDescent="0.25">
      <c r="A1318" s="79">
        <v>1317</v>
      </c>
      <c r="B1318" s="118">
        <f t="shared" si="20"/>
        <v>46194</v>
      </c>
      <c r="C1318" s="112" t="s">
        <v>138</v>
      </c>
      <c r="D1318" s="119">
        <v>3</v>
      </c>
      <c r="E1318" s="122">
        <f>'BITÁCORA CALIDAD DE AGUA '!BA497</f>
        <v>0</v>
      </c>
      <c r="F1318" s="122">
        <f>'BITÁCORA CALIDAD DE AGUA '!BD497</f>
        <v>0</v>
      </c>
      <c r="G1318" s="122">
        <f>'BITÁCORA CALIDAD DE AGUA '!BG497</f>
        <v>0</v>
      </c>
      <c r="H1318" s="122">
        <f>'BITÁCORA CALIDAD DE AGUA '!BJ497</f>
        <v>0</v>
      </c>
      <c r="I1318" s="122">
        <f>'BITÁCORA CALIDAD DE AGUA '!BM497</f>
        <v>0</v>
      </c>
      <c r="J1318" s="122">
        <f>'BITÁCORA CALIDAD DE AGUA '!BP497</f>
        <v>0</v>
      </c>
      <c r="K1318" s="122">
        <f>'BITÁCORA CALIDAD DE AGUA '!BE1803</f>
        <v>0</v>
      </c>
      <c r="L1318" s="122">
        <f>'BITÁCORA CALIDAD DE AGUA '!BV497</f>
        <v>0</v>
      </c>
      <c r="M1318" s="122">
        <f>'BITÁCORA CALIDAD DE AGUA '!BY497</f>
        <v>0</v>
      </c>
      <c r="N1318" s="122">
        <f>'BITÁCORA CALIDAD DE AGUA '!CB497</f>
        <v>0</v>
      </c>
      <c r="O1318" s="122">
        <f>'BITÁCORA CALIDAD DE AGUA '!CE497</f>
        <v>0</v>
      </c>
      <c r="P1318" s="113">
        <f>'BITÁCORA CALIDAD DE AGUA '!CH497</f>
        <v>0</v>
      </c>
      <c r="Q1318" s="113">
        <f>'BITÁCORA CALIDAD DE AGUA '!CK497</f>
        <v>0</v>
      </c>
      <c r="R1318" s="113">
        <f>'BITÁCORA CALIDAD DE AGUA '!CN497</f>
        <v>0</v>
      </c>
      <c r="S1318" s="113">
        <f>'BITÁCORA CALIDAD DE AGUA '!CQ497</f>
        <v>0</v>
      </c>
      <c r="T1318" s="140"/>
      <c r="U1318" s="140"/>
      <c r="V1318" s="140"/>
      <c r="W1318" s="113">
        <f>INDEX('Tabla datos 1'!E1318:V1318,MATCH(DASHBOARD!$B$96,'Tabla datos 1'!$E$1:$V$1,0))</f>
        <v>0</v>
      </c>
      <c r="X1318" s="113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6" customFormat="1" ht="12.2" customHeight="1" x14ac:dyDescent="0.25">
      <c r="A1319" s="79">
        <v>1318</v>
      </c>
      <c r="B1319" s="118">
        <f t="shared" si="20"/>
        <v>46194</v>
      </c>
      <c r="C1319" s="112" t="s">
        <v>139</v>
      </c>
      <c r="D1319" s="119">
        <v>3</v>
      </c>
      <c r="E1319" s="122">
        <f>'BITÁCORA CALIDAD DE AGUA '!BA498</f>
        <v>0</v>
      </c>
      <c r="F1319" s="122">
        <f>'BITÁCORA CALIDAD DE AGUA '!BD498</f>
        <v>0</v>
      </c>
      <c r="G1319" s="122">
        <f>'BITÁCORA CALIDAD DE AGUA '!BG498</f>
        <v>0</v>
      </c>
      <c r="H1319" s="122">
        <f>'BITÁCORA CALIDAD DE AGUA '!BJ498</f>
        <v>0</v>
      </c>
      <c r="I1319" s="122">
        <f>'BITÁCORA CALIDAD DE AGUA '!BM498</f>
        <v>0</v>
      </c>
      <c r="J1319" s="122">
        <f>'BITÁCORA CALIDAD DE AGUA '!BP498</f>
        <v>0</v>
      </c>
      <c r="K1319" s="122">
        <f>'BITÁCORA CALIDAD DE AGUA '!BE1804</f>
        <v>0</v>
      </c>
      <c r="L1319" s="122">
        <f>'BITÁCORA CALIDAD DE AGUA '!BV498</f>
        <v>0</v>
      </c>
      <c r="M1319" s="122">
        <f>'BITÁCORA CALIDAD DE AGUA '!BY498</f>
        <v>0</v>
      </c>
      <c r="N1319" s="122">
        <f>'BITÁCORA CALIDAD DE AGUA '!CB498</f>
        <v>0</v>
      </c>
      <c r="O1319" s="122">
        <f>'BITÁCORA CALIDAD DE AGUA '!CE498</f>
        <v>0</v>
      </c>
      <c r="P1319" s="113">
        <f>'BITÁCORA CALIDAD DE AGUA '!CH498</f>
        <v>0</v>
      </c>
      <c r="Q1319" s="113">
        <f>'BITÁCORA CALIDAD DE AGUA '!CK498</f>
        <v>0</v>
      </c>
      <c r="R1319" s="113">
        <f>'BITÁCORA CALIDAD DE AGUA '!CN498</f>
        <v>0</v>
      </c>
      <c r="S1319" s="113">
        <f>'BITÁCORA CALIDAD DE AGUA '!CQ498</f>
        <v>0</v>
      </c>
      <c r="T1319" s="140"/>
      <c r="U1319" s="140"/>
      <c r="V1319" s="140"/>
      <c r="W1319" s="113">
        <f>INDEX('Tabla datos 1'!E1319:V1319,MATCH(DASHBOARD!$B$96,'Tabla datos 1'!$E$1:$V$1,0))</f>
        <v>0</v>
      </c>
      <c r="X1319" s="113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6" customFormat="1" x14ac:dyDescent="0.25">
      <c r="A1320" s="79">
        <v>1319</v>
      </c>
      <c r="B1320" s="118">
        <f t="shared" si="20"/>
        <v>46194</v>
      </c>
      <c r="C1320" s="112" t="s">
        <v>140</v>
      </c>
      <c r="D1320" s="119">
        <v>3</v>
      </c>
      <c r="E1320" s="122">
        <f>'BITÁCORA CALIDAD DE AGUA '!BA499</f>
        <v>0</v>
      </c>
      <c r="F1320" s="122">
        <f>'BITÁCORA CALIDAD DE AGUA '!BD499</f>
        <v>0</v>
      </c>
      <c r="G1320" s="122">
        <f>'BITÁCORA CALIDAD DE AGUA '!BG499</f>
        <v>0</v>
      </c>
      <c r="H1320" s="122">
        <f>'BITÁCORA CALIDAD DE AGUA '!BJ499</f>
        <v>0</v>
      </c>
      <c r="I1320" s="122">
        <f>'BITÁCORA CALIDAD DE AGUA '!BM499</f>
        <v>0</v>
      </c>
      <c r="J1320" s="122">
        <f>'BITÁCORA CALIDAD DE AGUA '!BP499</f>
        <v>0</v>
      </c>
      <c r="K1320" s="122">
        <f>'BITÁCORA CALIDAD DE AGUA '!BE1805</f>
        <v>0</v>
      </c>
      <c r="L1320" s="122">
        <f>'BITÁCORA CALIDAD DE AGUA '!BV499</f>
        <v>0</v>
      </c>
      <c r="M1320" s="122">
        <f>'BITÁCORA CALIDAD DE AGUA '!BY499</f>
        <v>0</v>
      </c>
      <c r="N1320" s="122">
        <f>'BITÁCORA CALIDAD DE AGUA '!CB499</f>
        <v>0</v>
      </c>
      <c r="O1320" s="122">
        <f>'BITÁCORA CALIDAD DE AGUA '!CE499</f>
        <v>0</v>
      </c>
      <c r="P1320" s="113">
        <f>'BITÁCORA CALIDAD DE AGUA '!CH499</f>
        <v>0</v>
      </c>
      <c r="Q1320" s="113">
        <f>'BITÁCORA CALIDAD DE AGUA '!CK499</f>
        <v>0</v>
      </c>
      <c r="R1320" s="113">
        <f>'BITÁCORA CALIDAD DE AGUA '!CN499</f>
        <v>0</v>
      </c>
      <c r="S1320" s="113">
        <f>'BITÁCORA CALIDAD DE AGUA '!CQ499</f>
        <v>0</v>
      </c>
      <c r="T1320" s="140"/>
      <c r="U1320" s="140"/>
      <c r="V1320" s="140"/>
      <c r="W1320" s="113">
        <f>INDEX('Tabla datos 1'!E1320:V1320,MATCH(DASHBOARD!$B$96,'Tabla datos 1'!$E$1:$V$1,0))</f>
        <v>0</v>
      </c>
      <c r="X1320" s="113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6" customFormat="1" x14ac:dyDescent="0.25">
      <c r="A1321" s="79">
        <v>1320</v>
      </c>
      <c r="B1321" s="118">
        <f t="shared" si="20"/>
        <v>46194</v>
      </c>
      <c r="C1321" s="112" t="s">
        <v>141</v>
      </c>
      <c r="D1321" s="119">
        <v>3</v>
      </c>
      <c r="E1321" s="122">
        <f>'BITÁCORA CALIDAD DE AGUA '!BA500</f>
        <v>0</v>
      </c>
      <c r="F1321" s="122">
        <f>'BITÁCORA CALIDAD DE AGUA '!BD500</f>
        <v>0</v>
      </c>
      <c r="G1321" s="122">
        <f>'BITÁCORA CALIDAD DE AGUA '!BG500</f>
        <v>0</v>
      </c>
      <c r="H1321" s="122">
        <f>'BITÁCORA CALIDAD DE AGUA '!BJ500</f>
        <v>0</v>
      </c>
      <c r="I1321" s="122">
        <f>'BITÁCORA CALIDAD DE AGUA '!BM500</f>
        <v>0</v>
      </c>
      <c r="J1321" s="122">
        <f>'BITÁCORA CALIDAD DE AGUA '!BP500</f>
        <v>0</v>
      </c>
      <c r="K1321" s="122">
        <f>'BITÁCORA CALIDAD DE AGUA '!BE1806</f>
        <v>0</v>
      </c>
      <c r="L1321" s="122">
        <f>'BITÁCORA CALIDAD DE AGUA '!BV500</f>
        <v>0</v>
      </c>
      <c r="M1321" s="122">
        <f>'BITÁCORA CALIDAD DE AGUA '!BY500</f>
        <v>0</v>
      </c>
      <c r="N1321" s="122">
        <f>'BITÁCORA CALIDAD DE AGUA '!CB500</f>
        <v>0</v>
      </c>
      <c r="O1321" s="122">
        <f>'BITÁCORA CALIDAD DE AGUA '!CE500</f>
        <v>0</v>
      </c>
      <c r="P1321" s="113">
        <f>'BITÁCORA CALIDAD DE AGUA '!CH500</f>
        <v>0</v>
      </c>
      <c r="Q1321" s="113">
        <f>'BITÁCORA CALIDAD DE AGUA '!CK500</f>
        <v>0</v>
      </c>
      <c r="R1321" s="113">
        <f>'BITÁCORA CALIDAD DE AGUA '!CN500</f>
        <v>0</v>
      </c>
      <c r="S1321" s="113">
        <f>'BITÁCORA CALIDAD DE AGUA '!CQ500</f>
        <v>0</v>
      </c>
      <c r="T1321" s="140"/>
      <c r="U1321" s="140"/>
      <c r="V1321" s="140"/>
      <c r="W1321" s="113">
        <f>INDEX('Tabla datos 1'!E1321:V1321,MATCH(DASHBOARD!$B$96,'Tabla datos 1'!$E$1:$V$1,0))</f>
        <v>0</v>
      </c>
      <c r="X1321" s="113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6" customFormat="1" x14ac:dyDescent="0.25">
      <c r="A1322" s="79">
        <v>1321</v>
      </c>
      <c r="B1322" s="118">
        <f t="shared" si="20"/>
        <v>46194</v>
      </c>
      <c r="C1322" s="112" t="s">
        <v>142</v>
      </c>
      <c r="D1322" s="119">
        <v>3</v>
      </c>
      <c r="E1322" s="122">
        <f>'BITÁCORA CALIDAD DE AGUA '!BA501</f>
        <v>0</v>
      </c>
      <c r="F1322" s="122">
        <f>'BITÁCORA CALIDAD DE AGUA '!BD501</f>
        <v>0</v>
      </c>
      <c r="G1322" s="122">
        <f>'BITÁCORA CALIDAD DE AGUA '!BG501</f>
        <v>0</v>
      </c>
      <c r="H1322" s="122">
        <f>'BITÁCORA CALIDAD DE AGUA '!BJ501</f>
        <v>0</v>
      </c>
      <c r="I1322" s="122">
        <f>'BITÁCORA CALIDAD DE AGUA '!BM501</f>
        <v>0</v>
      </c>
      <c r="J1322" s="122">
        <f>'BITÁCORA CALIDAD DE AGUA '!BP501</f>
        <v>0</v>
      </c>
      <c r="K1322" s="122">
        <f>'BITÁCORA CALIDAD DE AGUA '!BE1807</f>
        <v>0</v>
      </c>
      <c r="L1322" s="122">
        <f>'BITÁCORA CALIDAD DE AGUA '!BV501</f>
        <v>0</v>
      </c>
      <c r="M1322" s="122">
        <f>'BITÁCORA CALIDAD DE AGUA '!BY501</f>
        <v>0</v>
      </c>
      <c r="N1322" s="122">
        <f>'BITÁCORA CALIDAD DE AGUA '!CB501</f>
        <v>0</v>
      </c>
      <c r="O1322" s="122">
        <f>'BITÁCORA CALIDAD DE AGUA '!CE501</f>
        <v>0</v>
      </c>
      <c r="P1322" s="113">
        <f>'BITÁCORA CALIDAD DE AGUA '!CH501</f>
        <v>0</v>
      </c>
      <c r="Q1322" s="113">
        <f>'BITÁCORA CALIDAD DE AGUA '!CK501</f>
        <v>0</v>
      </c>
      <c r="R1322" s="113">
        <f>'BITÁCORA CALIDAD DE AGUA '!CN501</f>
        <v>0</v>
      </c>
      <c r="S1322" s="113">
        <f>'BITÁCORA CALIDAD DE AGUA '!CQ501</f>
        <v>0</v>
      </c>
      <c r="T1322" s="140"/>
      <c r="U1322" s="140"/>
      <c r="V1322" s="140"/>
      <c r="W1322" s="113">
        <f>INDEX('Tabla datos 1'!E1322:V1322,MATCH(DASHBOARD!$B$96,'Tabla datos 1'!$E$1:$V$1,0))</f>
        <v>0</v>
      </c>
      <c r="X1322" s="113">
        <f>INDEX('Tabla datos 1'!E1322:V1322,MATCH(DASHBOARD!$B$275,'Tabla datos 1'!$E$1:$V$1,0))</f>
        <v>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6" customFormat="1" x14ac:dyDescent="0.25">
      <c r="A1323" s="79">
        <v>1322</v>
      </c>
      <c r="B1323" s="118">
        <f t="shared" si="20"/>
        <v>46194</v>
      </c>
      <c r="C1323" s="112" t="s">
        <v>143</v>
      </c>
      <c r="D1323" s="119">
        <v>3</v>
      </c>
      <c r="E1323" s="122">
        <f>'BITÁCORA CALIDAD DE AGUA '!BA502</f>
        <v>0</v>
      </c>
      <c r="F1323" s="122">
        <f>'BITÁCORA CALIDAD DE AGUA '!BD502</f>
        <v>0</v>
      </c>
      <c r="G1323" s="122">
        <f>'BITÁCORA CALIDAD DE AGUA '!BG502</f>
        <v>0</v>
      </c>
      <c r="H1323" s="122">
        <f>'BITÁCORA CALIDAD DE AGUA '!BJ502</f>
        <v>0</v>
      </c>
      <c r="I1323" s="122">
        <f>'BITÁCORA CALIDAD DE AGUA '!BM502</f>
        <v>0</v>
      </c>
      <c r="J1323" s="122">
        <f>'BITÁCORA CALIDAD DE AGUA '!BP502</f>
        <v>0</v>
      </c>
      <c r="K1323" s="122">
        <f>'BITÁCORA CALIDAD DE AGUA '!BE1808</f>
        <v>0</v>
      </c>
      <c r="L1323" s="122">
        <f>'BITÁCORA CALIDAD DE AGUA '!BV502</f>
        <v>0</v>
      </c>
      <c r="M1323" s="122">
        <f>'BITÁCORA CALIDAD DE AGUA '!BY502</f>
        <v>0</v>
      </c>
      <c r="N1323" s="122">
        <f>'BITÁCORA CALIDAD DE AGUA '!CB502</f>
        <v>0</v>
      </c>
      <c r="O1323" s="122">
        <f>'BITÁCORA CALIDAD DE AGUA '!CE502</f>
        <v>0</v>
      </c>
      <c r="P1323" s="113">
        <f>'BITÁCORA CALIDAD DE AGUA '!CH502</f>
        <v>0</v>
      </c>
      <c r="Q1323" s="113">
        <f>'BITÁCORA CALIDAD DE AGUA '!CK502</f>
        <v>0</v>
      </c>
      <c r="R1323" s="113">
        <f>'BITÁCORA CALIDAD DE AGUA '!CN502</f>
        <v>0</v>
      </c>
      <c r="S1323" s="113">
        <f>'BITÁCORA CALIDAD DE AGUA '!CQ502</f>
        <v>0</v>
      </c>
      <c r="T1323" s="140"/>
      <c r="U1323" s="140"/>
      <c r="V1323" s="140"/>
      <c r="W1323" s="113">
        <f>INDEX('Tabla datos 1'!E1323:V1323,MATCH(DASHBOARD!$B$96,'Tabla datos 1'!$E$1:$V$1,0))</f>
        <v>0</v>
      </c>
      <c r="X1323" s="113">
        <f>INDEX('Tabla datos 1'!E1323:V1323,MATCH(DASHBOARD!$B$275,'Tabla datos 1'!$E$1:$V$1,0))</f>
        <v>0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5" customFormat="1" ht="15.75" thickBot="1" x14ac:dyDescent="0.3">
      <c r="A1324" s="79">
        <v>1323</v>
      </c>
      <c r="B1324" s="118">
        <f t="shared" si="20"/>
        <v>46194</v>
      </c>
      <c r="C1324" s="123" t="s">
        <v>144</v>
      </c>
      <c r="D1324" s="124">
        <v>3</v>
      </c>
      <c r="E1324" s="126">
        <f>'BITÁCORA CALIDAD DE AGUA '!BA503</f>
        <v>0</v>
      </c>
      <c r="F1324" s="126">
        <f>'BITÁCORA CALIDAD DE AGUA '!BD503</f>
        <v>0</v>
      </c>
      <c r="G1324" s="126">
        <f>'BITÁCORA CALIDAD DE AGUA '!BG503</f>
        <v>0</v>
      </c>
      <c r="H1324" s="126">
        <f>'BITÁCORA CALIDAD DE AGUA '!BJ503</f>
        <v>0</v>
      </c>
      <c r="I1324" s="126">
        <f>'BITÁCORA CALIDAD DE AGUA '!BM503</f>
        <v>0</v>
      </c>
      <c r="J1324" s="126">
        <f>'BITÁCORA CALIDAD DE AGUA '!BP503</f>
        <v>0</v>
      </c>
      <c r="K1324" s="126">
        <f>'BITÁCORA CALIDAD DE AGUA '!BE1809</f>
        <v>0</v>
      </c>
      <c r="L1324" s="126">
        <f>'BITÁCORA CALIDAD DE AGUA '!BV503</f>
        <v>0</v>
      </c>
      <c r="M1324" s="126">
        <f>'BITÁCORA CALIDAD DE AGUA '!BY503</f>
        <v>0</v>
      </c>
      <c r="N1324" s="126">
        <f>'BITÁCORA CALIDAD DE AGUA '!CB503</f>
        <v>0</v>
      </c>
      <c r="O1324" s="126">
        <f>'BITÁCORA CALIDAD DE AGUA '!CE503</f>
        <v>0</v>
      </c>
      <c r="P1324" s="114">
        <f>'BITÁCORA CALIDAD DE AGUA '!CH503</f>
        <v>0</v>
      </c>
      <c r="Q1324" s="114">
        <f>'BITÁCORA CALIDAD DE AGUA '!CK503</f>
        <v>0</v>
      </c>
      <c r="R1324" s="114">
        <f>'BITÁCORA CALIDAD DE AGUA '!CN503</f>
        <v>0</v>
      </c>
      <c r="S1324" s="114">
        <f>'BITÁCORA CALIDAD DE AGUA '!CQ503</f>
        <v>0</v>
      </c>
      <c r="T1324" s="141"/>
      <c r="U1324" s="141"/>
      <c r="V1324" s="141"/>
      <c r="W1324" s="114">
        <f>INDEX('Tabla datos 1'!E1324:V1324,MATCH(DASHBOARD!$B$96,'Tabla datos 1'!$E$1:$V$1,0))</f>
        <v>0</v>
      </c>
      <c r="X1324" s="114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79" customFormat="1" ht="12.2" customHeight="1" x14ac:dyDescent="0.25">
      <c r="A1325" s="79">
        <v>1324</v>
      </c>
      <c r="B1325" s="75">
        <f>+B1324+1</f>
        <v>46195</v>
      </c>
      <c r="C1325" s="76" t="s">
        <v>125</v>
      </c>
      <c r="D1325" s="77">
        <v>1</v>
      </c>
      <c r="E1325" s="78">
        <f>'BITÁCORA CALIDAD DE AGUA '!AY507</f>
        <v>0</v>
      </c>
      <c r="F1325" s="78">
        <f>'BITÁCORA CALIDAD DE AGUA '!BB507</f>
        <v>0</v>
      </c>
      <c r="G1325" s="78">
        <f>'BITÁCORA CALIDAD DE AGUA '!BE507</f>
        <v>0</v>
      </c>
      <c r="H1325" s="78">
        <f>'BITÁCORA CALIDAD DE AGUA '!BH507</f>
        <v>0</v>
      </c>
      <c r="I1325" s="78">
        <f>'BITÁCORA CALIDAD DE AGUA '!BK507</f>
        <v>0</v>
      </c>
      <c r="J1325" s="78">
        <f>'BITÁCORA CALIDAD DE AGUA '!BN507</f>
        <v>0</v>
      </c>
      <c r="K1325" s="78">
        <f>'BITÁCORA CALIDAD DE AGUA '!BQ507</f>
        <v>0</v>
      </c>
      <c r="L1325" s="78">
        <f>'BITÁCORA CALIDAD DE AGUA '!BT507</f>
        <v>0</v>
      </c>
      <c r="M1325" s="78">
        <f>'BITÁCORA CALIDAD DE AGUA '!BW507</f>
        <v>0</v>
      </c>
      <c r="N1325" s="78">
        <f>'BITÁCORA CALIDAD DE AGUA '!BZ507</f>
        <v>0</v>
      </c>
      <c r="O1325" s="78">
        <f>'BITÁCORA CALIDAD DE AGUA '!CC507</f>
        <v>0</v>
      </c>
      <c r="P1325" s="76">
        <f>'BITÁCORA CALIDAD DE AGUA '!CF507</f>
        <v>0</v>
      </c>
      <c r="Q1325" s="76">
        <f>'BITÁCORA CALIDAD DE AGUA '!CI507</f>
        <v>0</v>
      </c>
      <c r="R1325" s="76">
        <f>'BITÁCORA CALIDAD DE AGUA '!CL507</f>
        <v>0</v>
      </c>
      <c r="S1325" s="76">
        <f>'BITÁCORA CALIDAD DE AGUA '!CO507</f>
        <v>0</v>
      </c>
      <c r="T1325" s="127"/>
      <c r="U1325" s="127"/>
      <c r="V1325" s="127"/>
      <c r="W1325" s="76">
        <f>INDEX('Tabla datos 1'!E1325:V1325,MATCH(DASHBOARD!$B$96,'Tabla datos 1'!$E$1:$V$1,0))</f>
        <v>0</v>
      </c>
      <c r="X1325" s="76">
        <f>INDEX('Tabla datos 1'!E1325:V1325,MATCH(DASHBOARD!$B$275,'Tabla datos 1'!$E$1:$V$1,0))</f>
        <v>0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79" customFormat="1" ht="12.2" customHeight="1" x14ac:dyDescent="0.25">
      <c r="A1326" s="79">
        <v>1325</v>
      </c>
      <c r="B1326" s="80">
        <f>+B1325</f>
        <v>46195</v>
      </c>
      <c r="C1326" s="81" t="s">
        <v>8</v>
      </c>
      <c r="D1326" s="82">
        <v>1</v>
      </c>
      <c r="E1326" s="83">
        <f>'BITÁCORA CALIDAD DE AGUA '!AY508</f>
        <v>0</v>
      </c>
      <c r="F1326" s="83">
        <f>'BITÁCORA CALIDAD DE AGUA '!BB508</f>
        <v>0</v>
      </c>
      <c r="G1326" s="83">
        <f>'BITÁCORA CALIDAD DE AGUA '!BE508</f>
        <v>0</v>
      </c>
      <c r="H1326" s="83">
        <f>'BITÁCORA CALIDAD DE AGUA '!BH508</f>
        <v>0</v>
      </c>
      <c r="I1326" s="83">
        <f>'BITÁCORA CALIDAD DE AGUA '!BK508</f>
        <v>0</v>
      </c>
      <c r="J1326" s="83">
        <f>'BITÁCORA CALIDAD DE AGUA '!BN508</f>
        <v>0</v>
      </c>
      <c r="K1326" s="83">
        <f>'BITÁCORA CALIDAD DE AGUA '!BQ508</f>
        <v>0</v>
      </c>
      <c r="L1326" s="83">
        <f>'BITÁCORA CALIDAD DE AGUA '!BT508</f>
        <v>0</v>
      </c>
      <c r="M1326" s="83">
        <f>'BITÁCORA CALIDAD DE AGUA '!BW508</f>
        <v>0</v>
      </c>
      <c r="N1326" s="83">
        <f>'BITÁCORA CALIDAD DE AGUA '!BZ508</f>
        <v>0</v>
      </c>
      <c r="O1326" s="83">
        <f>'BITÁCORA CALIDAD DE AGUA '!CC508</f>
        <v>0</v>
      </c>
      <c r="P1326" s="84">
        <f>'BITÁCORA CALIDAD DE AGUA '!CF508</f>
        <v>0</v>
      </c>
      <c r="Q1326" s="84">
        <f>'BITÁCORA CALIDAD DE AGUA '!CI508</f>
        <v>0</v>
      </c>
      <c r="R1326" s="84">
        <f>'BITÁCORA CALIDAD DE AGUA '!CL508</f>
        <v>0</v>
      </c>
      <c r="S1326" s="84">
        <f>'BITÁCORA CALIDAD DE AGUA '!CO508</f>
        <v>0</v>
      </c>
      <c r="T1326" s="128"/>
      <c r="U1326" s="128"/>
      <c r="V1326" s="128"/>
      <c r="W1326" s="84">
        <f>INDEX('Tabla datos 1'!E1326:V1326,MATCH(DASHBOARD!$B$96,'Tabla datos 1'!$E$1:$V$1,0))</f>
        <v>0</v>
      </c>
      <c r="X1326" s="84">
        <f>INDEX('Tabla datos 1'!E1326:V1326,MATCH(DASHBOARD!$B$275,'Tabla datos 1'!$E$1:$V$1,0))</f>
        <v>0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79" customFormat="1" ht="12.2" customHeight="1" x14ac:dyDescent="0.25">
      <c r="A1327" s="79">
        <v>1326</v>
      </c>
      <c r="B1327" s="80">
        <f t="shared" ref="B1327:B1387" si="21">+B1326</f>
        <v>46195</v>
      </c>
      <c r="C1327" s="85" t="s">
        <v>126</v>
      </c>
      <c r="D1327" s="82">
        <v>1</v>
      </c>
      <c r="E1327" s="86">
        <f>'BITÁCORA CALIDAD DE AGUA '!AY509</f>
        <v>0</v>
      </c>
      <c r="F1327" s="86">
        <f>'BITÁCORA CALIDAD DE AGUA '!BB509</f>
        <v>0</v>
      </c>
      <c r="G1327" s="86">
        <f>'BITÁCORA CALIDAD DE AGUA '!BE509</f>
        <v>0</v>
      </c>
      <c r="H1327" s="86">
        <f>'BITÁCORA CALIDAD DE AGUA '!BH509</f>
        <v>0</v>
      </c>
      <c r="I1327" s="86">
        <f>'BITÁCORA CALIDAD DE AGUA '!BK509</f>
        <v>0</v>
      </c>
      <c r="J1327" s="86">
        <f>'BITÁCORA CALIDAD DE AGUA '!BN509</f>
        <v>0</v>
      </c>
      <c r="K1327" s="86">
        <f>'BITÁCORA CALIDAD DE AGUA '!BQ509</f>
        <v>0</v>
      </c>
      <c r="L1327" s="86">
        <f>'BITÁCORA CALIDAD DE AGUA '!BT509</f>
        <v>0</v>
      </c>
      <c r="M1327" s="86">
        <f>'BITÁCORA CALIDAD DE AGUA '!BW509</f>
        <v>0</v>
      </c>
      <c r="N1327" s="86">
        <f>'BITÁCORA CALIDAD DE AGUA '!BZ509</f>
        <v>0</v>
      </c>
      <c r="O1327" s="86">
        <f>'BITÁCORA CALIDAD DE AGUA '!CC509</f>
        <v>0</v>
      </c>
      <c r="P1327" s="85">
        <f>'BITÁCORA CALIDAD DE AGUA '!CF509</f>
        <v>0</v>
      </c>
      <c r="Q1327" s="85">
        <f>'BITÁCORA CALIDAD DE AGUA '!CI509</f>
        <v>0</v>
      </c>
      <c r="R1327" s="85">
        <f>'BITÁCORA CALIDAD DE AGUA '!CL509</f>
        <v>0</v>
      </c>
      <c r="S1327" s="85">
        <f>'BITÁCORA CALIDAD DE AGUA '!CO509</f>
        <v>0</v>
      </c>
      <c r="T1327" s="129"/>
      <c r="U1327" s="129"/>
      <c r="V1327" s="129"/>
      <c r="W1327" s="85">
        <f>INDEX('Tabla datos 1'!E1327:V1327,MATCH(DASHBOARD!$B$96,'Tabla datos 1'!$E$1:$V$1,0))</f>
        <v>0</v>
      </c>
      <c r="X1327" s="85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79" customFormat="1" ht="12.2" customHeight="1" x14ac:dyDescent="0.25">
      <c r="A1328" s="79">
        <v>1327</v>
      </c>
      <c r="B1328" s="80">
        <f t="shared" si="21"/>
        <v>46195</v>
      </c>
      <c r="C1328" s="85" t="s">
        <v>127</v>
      </c>
      <c r="D1328" s="82">
        <v>1</v>
      </c>
      <c r="E1328" s="87">
        <f>'BITÁCORA CALIDAD DE AGUA '!AY510</f>
        <v>0</v>
      </c>
      <c r="F1328" s="87">
        <f>'BITÁCORA CALIDAD DE AGUA '!BB510</f>
        <v>0</v>
      </c>
      <c r="G1328" s="87">
        <f>'BITÁCORA CALIDAD DE AGUA '!BE510</f>
        <v>0</v>
      </c>
      <c r="H1328" s="87">
        <f>'BITÁCORA CALIDAD DE AGUA '!BH510</f>
        <v>0</v>
      </c>
      <c r="I1328" s="87">
        <f>'BITÁCORA CALIDAD DE AGUA '!BK510</f>
        <v>0</v>
      </c>
      <c r="J1328" s="87">
        <f>'BITÁCORA CALIDAD DE AGUA '!BN510</f>
        <v>0</v>
      </c>
      <c r="K1328" s="87">
        <f>'BITÁCORA CALIDAD DE AGUA '!BQ510</f>
        <v>0</v>
      </c>
      <c r="L1328" s="87">
        <f>'BITÁCORA CALIDAD DE AGUA '!BT510</f>
        <v>0</v>
      </c>
      <c r="M1328" s="87">
        <f>'BITÁCORA CALIDAD DE AGUA '!BW510</f>
        <v>0</v>
      </c>
      <c r="N1328" s="87">
        <f>'BITÁCORA CALIDAD DE AGUA '!BZ510</f>
        <v>0</v>
      </c>
      <c r="O1328" s="87">
        <f>'BITÁCORA CALIDAD DE AGUA '!CC510</f>
        <v>0</v>
      </c>
      <c r="P1328" s="81">
        <f>'BITÁCORA CALIDAD DE AGUA '!CF510</f>
        <v>0</v>
      </c>
      <c r="Q1328" s="81">
        <f>'BITÁCORA CALIDAD DE AGUA '!CI510</f>
        <v>0</v>
      </c>
      <c r="R1328" s="81">
        <f>'BITÁCORA CALIDAD DE AGUA '!CL510</f>
        <v>0</v>
      </c>
      <c r="S1328" s="81">
        <f>'BITÁCORA CALIDAD DE AGUA '!CO510</f>
        <v>0</v>
      </c>
      <c r="T1328" s="130"/>
      <c r="U1328" s="130"/>
      <c r="V1328" s="130"/>
      <c r="W1328" s="81">
        <f>INDEX('Tabla datos 1'!E1328:V1328,MATCH(DASHBOARD!$B$96,'Tabla datos 1'!$E$1:$V$1,0))</f>
        <v>0</v>
      </c>
      <c r="X1328" s="81">
        <f>INDEX('Tabla datos 1'!E1328:V1328,MATCH(DASHBOARD!$B$275,'Tabla datos 1'!$E$1:$V$1,0))</f>
        <v>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79" customFormat="1" ht="12.2" customHeight="1" x14ac:dyDescent="0.25">
      <c r="A1329" s="79">
        <v>1328</v>
      </c>
      <c r="B1329" s="80">
        <f t="shared" si="21"/>
        <v>46195</v>
      </c>
      <c r="C1329" s="85" t="s">
        <v>128</v>
      </c>
      <c r="D1329" s="82">
        <v>1</v>
      </c>
      <c r="E1329" s="87">
        <f>'BITÁCORA CALIDAD DE AGUA '!AY511</f>
        <v>0</v>
      </c>
      <c r="F1329" s="87">
        <f>'BITÁCORA CALIDAD DE AGUA '!BB511</f>
        <v>0</v>
      </c>
      <c r="G1329" s="87">
        <f>'BITÁCORA CALIDAD DE AGUA '!BE511</f>
        <v>0</v>
      </c>
      <c r="H1329" s="87">
        <f>'BITÁCORA CALIDAD DE AGUA '!BH511</f>
        <v>0</v>
      </c>
      <c r="I1329" s="87">
        <f>'BITÁCORA CALIDAD DE AGUA '!BK511</f>
        <v>0</v>
      </c>
      <c r="J1329" s="87">
        <f>'BITÁCORA CALIDAD DE AGUA '!BN511</f>
        <v>0</v>
      </c>
      <c r="K1329" s="87">
        <f>'BITÁCORA CALIDAD DE AGUA '!BQ511</f>
        <v>0</v>
      </c>
      <c r="L1329" s="87">
        <f>'BITÁCORA CALIDAD DE AGUA '!BT511</f>
        <v>0</v>
      </c>
      <c r="M1329" s="87">
        <f>'BITÁCORA CALIDAD DE AGUA '!BW511</f>
        <v>0</v>
      </c>
      <c r="N1329" s="87">
        <f>'BITÁCORA CALIDAD DE AGUA '!BZ511</f>
        <v>0</v>
      </c>
      <c r="O1329" s="87">
        <f>'BITÁCORA CALIDAD DE AGUA '!CC511</f>
        <v>0</v>
      </c>
      <c r="P1329" s="81">
        <f>'BITÁCORA CALIDAD DE AGUA '!CF511</f>
        <v>0</v>
      </c>
      <c r="Q1329" s="81">
        <f>'BITÁCORA CALIDAD DE AGUA '!CI511</f>
        <v>0</v>
      </c>
      <c r="R1329" s="81">
        <f>'BITÁCORA CALIDAD DE AGUA '!CL511</f>
        <v>0</v>
      </c>
      <c r="S1329" s="81">
        <f>'BITÁCORA CALIDAD DE AGUA '!CO511</f>
        <v>0</v>
      </c>
      <c r="T1329" s="130"/>
      <c r="U1329" s="130"/>
      <c r="V1329" s="130"/>
      <c r="W1329" s="81">
        <f>INDEX('Tabla datos 1'!E1329:V1329,MATCH(DASHBOARD!$B$96,'Tabla datos 1'!$E$1:$V$1,0))</f>
        <v>0</v>
      </c>
      <c r="X1329" s="81">
        <f>INDEX('Tabla datos 1'!E1329:V1329,MATCH(DASHBOARD!$B$275,'Tabla datos 1'!$E$1:$V$1,0))</f>
        <v>0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79" customFormat="1" ht="12.2" customHeight="1" x14ac:dyDescent="0.25">
      <c r="A1330" s="79">
        <v>1329</v>
      </c>
      <c r="B1330" s="80">
        <f t="shared" si="21"/>
        <v>46195</v>
      </c>
      <c r="C1330" s="85" t="s">
        <v>129</v>
      </c>
      <c r="D1330" s="82">
        <v>1</v>
      </c>
      <c r="E1330" s="87">
        <f>'BITÁCORA CALIDAD DE AGUA '!AY512</f>
        <v>0</v>
      </c>
      <c r="F1330" s="87">
        <f>'BITÁCORA CALIDAD DE AGUA '!BB512</f>
        <v>0</v>
      </c>
      <c r="G1330" s="87">
        <f>'BITÁCORA CALIDAD DE AGUA '!BE512</f>
        <v>0</v>
      </c>
      <c r="H1330" s="87">
        <f>'BITÁCORA CALIDAD DE AGUA '!BH512</f>
        <v>0</v>
      </c>
      <c r="I1330" s="87">
        <f>'BITÁCORA CALIDAD DE AGUA '!BK512</f>
        <v>0</v>
      </c>
      <c r="J1330" s="87">
        <f>'BITÁCORA CALIDAD DE AGUA '!BN512</f>
        <v>0</v>
      </c>
      <c r="K1330" s="87">
        <f>'BITÁCORA CALIDAD DE AGUA '!BQ512</f>
        <v>0</v>
      </c>
      <c r="L1330" s="87">
        <f>'BITÁCORA CALIDAD DE AGUA '!BT512</f>
        <v>0</v>
      </c>
      <c r="M1330" s="87">
        <f>'BITÁCORA CALIDAD DE AGUA '!BW512</f>
        <v>0</v>
      </c>
      <c r="N1330" s="87">
        <f>'BITÁCORA CALIDAD DE AGUA '!BZ512</f>
        <v>0</v>
      </c>
      <c r="O1330" s="87">
        <f>'BITÁCORA CALIDAD DE AGUA '!CC512</f>
        <v>0</v>
      </c>
      <c r="P1330" s="81">
        <f>'BITÁCORA CALIDAD DE AGUA '!CF512</f>
        <v>0</v>
      </c>
      <c r="Q1330" s="81">
        <f>'BITÁCORA CALIDAD DE AGUA '!CI512</f>
        <v>0</v>
      </c>
      <c r="R1330" s="81">
        <f>'BITÁCORA CALIDAD DE AGUA '!CL512</f>
        <v>0</v>
      </c>
      <c r="S1330" s="81">
        <f>'BITÁCORA CALIDAD DE AGUA '!CO512</f>
        <v>0</v>
      </c>
      <c r="T1330" s="130"/>
      <c r="U1330" s="130"/>
      <c r="V1330" s="130"/>
      <c r="W1330" s="81">
        <f>INDEX('Tabla datos 1'!E1330:V1330,MATCH(DASHBOARD!$B$96,'Tabla datos 1'!$E$1:$V$1,0))</f>
        <v>0</v>
      </c>
      <c r="X1330" s="81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79" customFormat="1" ht="12.2" customHeight="1" x14ac:dyDescent="0.25">
      <c r="A1331" s="79">
        <v>1330</v>
      </c>
      <c r="B1331" s="80">
        <f t="shared" si="21"/>
        <v>46195</v>
      </c>
      <c r="C1331" s="85" t="s">
        <v>130</v>
      </c>
      <c r="D1331" s="82">
        <v>1</v>
      </c>
      <c r="E1331" s="87">
        <f>'BITÁCORA CALIDAD DE AGUA '!AY513</f>
        <v>0</v>
      </c>
      <c r="F1331" s="87">
        <f>'BITÁCORA CALIDAD DE AGUA '!BB513</f>
        <v>0</v>
      </c>
      <c r="G1331" s="87">
        <f>'BITÁCORA CALIDAD DE AGUA '!BE513</f>
        <v>0</v>
      </c>
      <c r="H1331" s="87">
        <f>'BITÁCORA CALIDAD DE AGUA '!BH513</f>
        <v>0</v>
      </c>
      <c r="I1331" s="87">
        <f>'BITÁCORA CALIDAD DE AGUA '!BK513</f>
        <v>0</v>
      </c>
      <c r="J1331" s="87">
        <f>'BITÁCORA CALIDAD DE AGUA '!BN513</f>
        <v>0</v>
      </c>
      <c r="K1331" s="87">
        <f>'BITÁCORA CALIDAD DE AGUA '!BQ513</f>
        <v>0</v>
      </c>
      <c r="L1331" s="87">
        <f>'BITÁCORA CALIDAD DE AGUA '!BT513</f>
        <v>0</v>
      </c>
      <c r="M1331" s="87">
        <f>'BITÁCORA CALIDAD DE AGUA '!BW513</f>
        <v>0</v>
      </c>
      <c r="N1331" s="87">
        <f>'BITÁCORA CALIDAD DE AGUA '!BZ513</f>
        <v>0</v>
      </c>
      <c r="O1331" s="87">
        <f>'BITÁCORA CALIDAD DE AGUA '!CC513</f>
        <v>0</v>
      </c>
      <c r="P1331" s="81">
        <f>'BITÁCORA CALIDAD DE AGUA '!CF513</f>
        <v>0</v>
      </c>
      <c r="Q1331" s="81">
        <f>'BITÁCORA CALIDAD DE AGUA '!CI513</f>
        <v>0</v>
      </c>
      <c r="R1331" s="81">
        <f>'BITÁCORA CALIDAD DE AGUA '!CL513</f>
        <v>0</v>
      </c>
      <c r="S1331" s="81">
        <f>'BITÁCORA CALIDAD DE AGUA '!CO513</f>
        <v>0</v>
      </c>
      <c r="T1331" s="130"/>
      <c r="U1331" s="130"/>
      <c r="V1331" s="130"/>
      <c r="W1331" s="81">
        <f>INDEX('Tabla datos 1'!E1331:V1331,MATCH(DASHBOARD!$B$96,'Tabla datos 1'!$E$1:$V$1,0))</f>
        <v>0</v>
      </c>
      <c r="X1331" s="81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79" customFormat="1" ht="12.2" customHeight="1" x14ac:dyDescent="0.25">
      <c r="A1332" s="79">
        <v>1331</v>
      </c>
      <c r="B1332" s="80">
        <f t="shared" si="21"/>
        <v>46195</v>
      </c>
      <c r="C1332" s="85" t="s">
        <v>131</v>
      </c>
      <c r="D1332" s="82">
        <v>1</v>
      </c>
      <c r="E1332" s="87">
        <f>'BITÁCORA CALIDAD DE AGUA '!AY514</f>
        <v>0</v>
      </c>
      <c r="F1332" s="87">
        <f>'BITÁCORA CALIDAD DE AGUA '!BB514</f>
        <v>0</v>
      </c>
      <c r="G1332" s="87">
        <f>'BITÁCORA CALIDAD DE AGUA '!BE514</f>
        <v>0</v>
      </c>
      <c r="H1332" s="87">
        <f>'BITÁCORA CALIDAD DE AGUA '!BH514</f>
        <v>0</v>
      </c>
      <c r="I1332" s="87">
        <f>'BITÁCORA CALIDAD DE AGUA '!BK514</f>
        <v>0</v>
      </c>
      <c r="J1332" s="87">
        <f>'BITÁCORA CALIDAD DE AGUA '!BN514</f>
        <v>0</v>
      </c>
      <c r="K1332" s="87">
        <f>'BITÁCORA CALIDAD DE AGUA '!BQ514</f>
        <v>0</v>
      </c>
      <c r="L1332" s="87">
        <f>'BITÁCORA CALIDAD DE AGUA '!BT514</f>
        <v>0</v>
      </c>
      <c r="M1332" s="87">
        <f>'BITÁCORA CALIDAD DE AGUA '!BW514</f>
        <v>0</v>
      </c>
      <c r="N1332" s="87">
        <f>'BITÁCORA CALIDAD DE AGUA '!BZ514</f>
        <v>0</v>
      </c>
      <c r="O1332" s="87">
        <f>'BITÁCORA CALIDAD DE AGUA '!CC514</f>
        <v>0</v>
      </c>
      <c r="P1332" s="81">
        <f>'BITÁCORA CALIDAD DE AGUA '!CF514</f>
        <v>0</v>
      </c>
      <c r="Q1332" s="81">
        <f>'BITÁCORA CALIDAD DE AGUA '!CI514</f>
        <v>0</v>
      </c>
      <c r="R1332" s="81">
        <f>'BITÁCORA CALIDAD DE AGUA '!CL514</f>
        <v>0</v>
      </c>
      <c r="S1332" s="81">
        <f>'BITÁCORA CALIDAD DE AGUA '!CO514</f>
        <v>0</v>
      </c>
      <c r="T1332" s="130"/>
      <c r="U1332" s="130"/>
      <c r="V1332" s="130"/>
      <c r="W1332" s="81">
        <f>INDEX('Tabla datos 1'!E1332:V1332,MATCH(DASHBOARD!$B$96,'Tabla datos 1'!$E$1:$V$1,0))</f>
        <v>0</v>
      </c>
      <c r="X1332" s="81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79" customFormat="1" ht="12.2" customHeight="1" x14ac:dyDescent="0.25">
      <c r="A1333" s="79">
        <v>1332</v>
      </c>
      <c r="B1333" s="80">
        <f t="shared" si="21"/>
        <v>46195</v>
      </c>
      <c r="C1333" s="85" t="s">
        <v>132</v>
      </c>
      <c r="D1333" s="82">
        <v>1</v>
      </c>
      <c r="E1333" s="87">
        <f>'BITÁCORA CALIDAD DE AGUA '!AY515</f>
        <v>0</v>
      </c>
      <c r="F1333" s="87">
        <f>'BITÁCORA CALIDAD DE AGUA '!BB515</f>
        <v>0</v>
      </c>
      <c r="G1333" s="87">
        <f>'BITÁCORA CALIDAD DE AGUA '!BE515</f>
        <v>0</v>
      </c>
      <c r="H1333" s="87">
        <f>'BITÁCORA CALIDAD DE AGUA '!BH515</f>
        <v>0</v>
      </c>
      <c r="I1333" s="87">
        <f>'BITÁCORA CALIDAD DE AGUA '!BK515</f>
        <v>0</v>
      </c>
      <c r="J1333" s="87">
        <f>'BITÁCORA CALIDAD DE AGUA '!BN515</f>
        <v>0</v>
      </c>
      <c r="K1333" s="87">
        <f>'BITÁCORA CALIDAD DE AGUA '!BQ515</f>
        <v>0</v>
      </c>
      <c r="L1333" s="87">
        <f>'BITÁCORA CALIDAD DE AGUA '!BT515</f>
        <v>0</v>
      </c>
      <c r="M1333" s="87">
        <f>'BITÁCORA CALIDAD DE AGUA '!BW515</f>
        <v>0</v>
      </c>
      <c r="N1333" s="87">
        <f>'BITÁCORA CALIDAD DE AGUA '!BZ515</f>
        <v>0</v>
      </c>
      <c r="O1333" s="87">
        <f>'BITÁCORA CALIDAD DE AGUA '!CC515</f>
        <v>0</v>
      </c>
      <c r="P1333" s="81">
        <f>'BITÁCORA CALIDAD DE AGUA '!CF515</f>
        <v>0</v>
      </c>
      <c r="Q1333" s="81">
        <f>'BITÁCORA CALIDAD DE AGUA '!CI515</f>
        <v>0</v>
      </c>
      <c r="R1333" s="81">
        <f>'BITÁCORA CALIDAD DE AGUA '!CL515</f>
        <v>0</v>
      </c>
      <c r="S1333" s="81">
        <f>'BITÁCORA CALIDAD DE AGUA '!CO515</f>
        <v>0</v>
      </c>
      <c r="T1333" s="130"/>
      <c r="U1333" s="130"/>
      <c r="V1333" s="130"/>
      <c r="W1333" s="81">
        <f>INDEX('Tabla datos 1'!E1333:V1333,MATCH(DASHBOARD!$B$96,'Tabla datos 1'!$E$1:$V$1,0))</f>
        <v>0</v>
      </c>
      <c r="X1333" s="81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79" customFormat="1" ht="12.2" customHeight="1" x14ac:dyDescent="0.25">
      <c r="A1334" s="79">
        <v>1333</v>
      </c>
      <c r="B1334" s="80">
        <f t="shared" si="21"/>
        <v>46195</v>
      </c>
      <c r="C1334" s="85" t="s">
        <v>133</v>
      </c>
      <c r="D1334" s="82">
        <v>1</v>
      </c>
      <c r="E1334" s="87">
        <f>'BITÁCORA CALIDAD DE AGUA '!AY516</f>
        <v>0</v>
      </c>
      <c r="F1334" s="87">
        <f>'BITÁCORA CALIDAD DE AGUA '!BB516</f>
        <v>0</v>
      </c>
      <c r="G1334" s="87">
        <f>'BITÁCORA CALIDAD DE AGUA '!BE516</f>
        <v>0</v>
      </c>
      <c r="H1334" s="87">
        <f>'BITÁCORA CALIDAD DE AGUA '!BH516</f>
        <v>0</v>
      </c>
      <c r="I1334" s="87">
        <f>'BITÁCORA CALIDAD DE AGUA '!BK516</f>
        <v>0</v>
      </c>
      <c r="J1334" s="87">
        <f>'BITÁCORA CALIDAD DE AGUA '!BN516</f>
        <v>0</v>
      </c>
      <c r="K1334" s="87">
        <f>'BITÁCORA CALIDAD DE AGUA '!BQ516</f>
        <v>0</v>
      </c>
      <c r="L1334" s="87">
        <f>'BITÁCORA CALIDAD DE AGUA '!BT516</f>
        <v>0</v>
      </c>
      <c r="M1334" s="87">
        <f>'BITÁCORA CALIDAD DE AGUA '!BW516</f>
        <v>0</v>
      </c>
      <c r="N1334" s="87">
        <f>'BITÁCORA CALIDAD DE AGUA '!BZ516</f>
        <v>0</v>
      </c>
      <c r="O1334" s="87">
        <f>'BITÁCORA CALIDAD DE AGUA '!CC516</f>
        <v>0</v>
      </c>
      <c r="P1334" s="81">
        <f>'BITÁCORA CALIDAD DE AGUA '!CF516</f>
        <v>0</v>
      </c>
      <c r="Q1334" s="81">
        <f>'BITÁCORA CALIDAD DE AGUA '!CI516</f>
        <v>0</v>
      </c>
      <c r="R1334" s="81">
        <f>'BITÁCORA CALIDAD DE AGUA '!CL516</f>
        <v>0</v>
      </c>
      <c r="S1334" s="81">
        <f>'BITÁCORA CALIDAD DE AGUA '!CO516</f>
        <v>0</v>
      </c>
      <c r="T1334" s="130"/>
      <c r="U1334" s="130"/>
      <c r="V1334" s="130"/>
      <c r="W1334" s="81">
        <f>INDEX('Tabla datos 1'!E1334:V1334,MATCH(DASHBOARD!$B$96,'Tabla datos 1'!$E$1:$V$1,0))</f>
        <v>0</v>
      </c>
      <c r="X1334" s="81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79" customFormat="1" ht="12.2" customHeight="1" x14ac:dyDescent="0.25">
      <c r="A1335" s="79">
        <v>1334</v>
      </c>
      <c r="B1335" s="80">
        <f t="shared" si="21"/>
        <v>46195</v>
      </c>
      <c r="C1335" s="85" t="s">
        <v>134</v>
      </c>
      <c r="D1335" s="82">
        <v>1</v>
      </c>
      <c r="E1335" s="87">
        <f>'BITÁCORA CALIDAD DE AGUA '!AY517</f>
        <v>0</v>
      </c>
      <c r="F1335" s="87">
        <f>'BITÁCORA CALIDAD DE AGUA '!BB517</f>
        <v>0</v>
      </c>
      <c r="G1335" s="87">
        <f>'BITÁCORA CALIDAD DE AGUA '!BE517</f>
        <v>0</v>
      </c>
      <c r="H1335" s="87">
        <f>'BITÁCORA CALIDAD DE AGUA '!BH517</f>
        <v>0</v>
      </c>
      <c r="I1335" s="87">
        <f>'BITÁCORA CALIDAD DE AGUA '!BK517</f>
        <v>0</v>
      </c>
      <c r="J1335" s="87">
        <f>'BITÁCORA CALIDAD DE AGUA '!BN517</f>
        <v>0</v>
      </c>
      <c r="K1335" s="87">
        <f>'BITÁCORA CALIDAD DE AGUA '!BQ517</f>
        <v>0</v>
      </c>
      <c r="L1335" s="87">
        <f>'BITÁCORA CALIDAD DE AGUA '!BT517</f>
        <v>0</v>
      </c>
      <c r="M1335" s="87">
        <f>'BITÁCORA CALIDAD DE AGUA '!BW517</f>
        <v>0</v>
      </c>
      <c r="N1335" s="87">
        <f>'BITÁCORA CALIDAD DE AGUA '!BZ517</f>
        <v>0</v>
      </c>
      <c r="O1335" s="87">
        <f>'BITÁCORA CALIDAD DE AGUA '!CC517</f>
        <v>0</v>
      </c>
      <c r="P1335" s="81">
        <f>'BITÁCORA CALIDAD DE AGUA '!CF517</f>
        <v>0</v>
      </c>
      <c r="Q1335" s="81">
        <f>'BITÁCORA CALIDAD DE AGUA '!CI517</f>
        <v>0</v>
      </c>
      <c r="R1335" s="81">
        <f>'BITÁCORA CALIDAD DE AGUA '!CL517</f>
        <v>0</v>
      </c>
      <c r="S1335" s="81">
        <f>'BITÁCORA CALIDAD DE AGUA '!CO517</f>
        <v>0</v>
      </c>
      <c r="T1335" s="130"/>
      <c r="U1335" s="130"/>
      <c r="V1335" s="130"/>
      <c r="W1335" s="81">
        <f>INDEX('Tabla datos 1'!E1335:V1335,MATCH(DASHBOARD!$B$96,'Tabla datos 1'!$E$1:$V$1,0))</f>
        <v>0</v>
      </c>
      <c r="X1335" s="81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79" customFormat="1" ht="12.2" customHeight="1" x14ac:dyDescent="0.25">
      <c r="A1336" s="79">
        <v>1335</v>
      </c>
      <c r="B1336" s="80">
        <f t="shared" si="21"/>
        <v>46195</v>
      </c>
      <c r="C1336" s="85" t="s">
        <v>135</v>
      </c>
      <c r="D1336" s="82">
        <v>1</v>
      </c>
      <c r="E1336" s="87">
        <f>'BITÁCORA CALIDAD DE AGUA '!AY518</f>
        <v>0</v>
      </c>
      <c r="F1336" s="87">
        <f>'BITÁCORA CALIDAD DE AGUA '!BB518</f>
        <v>0</v>
      </c>
      <c r="G1336" s="87">
        <f>'BITÁCORA CALIDAD DE AGUA '!BE518</f>
        <v>0</v>
      </c>
      <c r="H1336" s="87">
        <f>'BITÁCORA CALIDAD DE AGUA '!BH518</f>
        <v>0</v>
      </c>
      <c r="I1336" s="87">
        <f>'BITÁCORA CALIDAD DE AGUA '!BK518</f>
        <v>0</v>
      </c>
      <c r="J1336" s="87">
        <f>'BITÁCORA CALIDAD DE AGUA '!BN518</f>
        <v>0</v>
      </c>
      <c r="K1336" s="87">
        <f>'BITÁCORA CALIDAD DE AGUA '!BQ518</f>
        <v>0</v>
      </c>
      <c r="L1336" s="87">
        <f>'BITÁCORA CALIDAD DE AGUA '!BT518</f>
        <v>0</v>
      </c>
      <c r="M1336" s="87">
        <f>'BITÁCORA CALIDAD DE AGUA '!BW518</f>
        <v>0</v>
      </c>
      <c r="N1336" s="87">
        <f>'BITÁCORA CALIDAD DE AGUA '!BZ518</f>
        <v>0</v>
      </c>
      <c r="O1336" s="87">
        <f>'BITÁCORA CALIDAD DE AGUA '!CC518</f>
        <v>0</v>
      </c>
      <c r="P1336" s="81">
        <f>'BITÁCORA CALIDAD DE AGUA '!CF518</f>
        <v>0</v>
      </c>
      <c r="Q1336" s="81">
        <f>'BITÁCORA CALIDAD DE AGUA '!CI518</f>
        <v>0</v>
      </c>
      <c r="R1336" s="81">
        <f>'BITÁCORA CALIDAD DE AGUA '!CL518</f>
        <v>0</v>
      </c>
      <c r="S1336" s="81">
        <f>'BITÁCORA CALIDAD DE AGUA '!CO518</f>
        <v>0</v>
      </c>
      <c r="T1336" s="130"/>
      <c r="U1336" s="130"/>
      <c r="V1336" s="130"/>
      <c r="W1336" s="81">
        <f>INDEX('Tabla datos 1'!E1336:V1336,MATCH(DASHBOARD!$B$96,'Tabla datos 1'!$E$1:$V$1,0))</f>
        <v>0</v>
      </c>
      <c r="X1336" s="81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79" customFormat="1" ht="12.2" customHeight="1" x14ac:dyDescent="0.25">
      <c r="A1337" s="79">
        <v>1336</v>
      </c>
      <c r="B1337" s="80">
        <f t="shared" si="21"/>
        <v>46195</v>
      </c>
      <c r="C1337" s="85" t="s">
        <v>136</v>
      </c>
      <c r="D1337" s="82">
        <v>1</v>
      </c>
      <c r="E1337" s="87">
        <f>'BITÁCORA CALIDAD DE AGUA '!AY519</f>
        <v>0</v>
      </c>
      <c r="F1337" s="87">
        <f>'BITÁCORA CALIDAD DE AGUA '!BB519</f>
        <v>0</v>
      </c>
      <c r="G1337" s="87">
        <f>'BITÁCORA CALIDAD DE AGUA '!BE519</f>
        <v>0</v>
      </c>
      <c r="H1337" s="87">
        <f>'BITÁCORA CALIDAD DE AGUA '!BH519</f>
        <v>0</v>
      </c>
      <c r="I1337" s="87">
        <f>'BITÁCORA CALIDAD DE AGUA '!BK519</f>
        <v>0</v>
      </c>
      <c r="J1337" s="87">
        <f>'BITÁCORA CALIDAD DE AGUA '!BN519</f>
        <v>0</v>
      </c>
      <c r="K1337" s="87">
        <f>'BITÁCORA CALIDAD DE AGUA '!BQ519</f>
        <v>0</v>
      </c>
      <c r="L1337" s="87">
        <f>'BITÁCORA CALIDAD DE AGUA '!BT519</f>
        <v>0</v>
      </c>
      <c r="M1337" s="87">
        <f>'BITÁCORA CALIDAD DE AGUA '!BW519</f>
        <v>0</v>
      </c>
      <c r="N1337" s="87">
        <f>'BITÁCORA CALIDAD DE AGUA '!BZ519</f>
        <v>0</v>
      </c>
      <c r="O1337" s="87">
        <f>'BITÁCORA CALIDAD DE AGUA '!CC519</f>
        <v>0</v>
      </c>
      <c r="P1337" s="81">
        <f>'BITÁCORA CALIDAD DE AGUA '!CF519</f>
        <v>0</v>
      </c>
      <c r="Q1337" s="81">
        <f>'BITÁCORA CALIDAD DE AGUA '!CI519</f>
        <v>0</v>
      </c>
      <c r="R1337" s="81">
        <f>'BITÁCORA CALIDAD DE AGUA '!CL519</f>
        <v>0</v>
      </c>
      <c r="S1337" s="81">
        <f>'BITÁCORA CALIDAD DE AGUA '!CO519</f>
        <v>0</v>
      </c>
      <c r="T1337" s="130"/>
      <c r="U1337" s="130"/>
      <c r="V1337" s="130"/>
      <c r="W1337" s="81">
        <f>INDEX('Tabla datos 1'!E1337:V1337,MATCH(DASHBOARD!$B$96,'Tabla datos 1'!$E$1:$V$1,0))</f>
        <v>0</v>
      </c>
      <c r="X1337" s="81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79" customFormat="1" ht="12.2" customHeight="1" x14ac:dyDescent="0.25">
      <c r="A1338" s="79">
        <v>1337</v>
      </c>
      <c r="B1338" s="80">
        <f t="shared" si="21"/>
        <v>46195</v>
      </c>
      <c r="C1338" s="85" t="s">
        <v>137</v>
      </c>
      <c r="D1338" s="82">
        <v>1</v>
      </c>
      <c r="E1338" s="87">
        <f>'BITÁCORA CALIDAD DE AGUA '!AY520</f>
        <v>0</v>
      </c>
      <c r="F1338" s="87">
        <f>'BITÁCORA CALIDAD DE AGUA '!BB520</f>
        <v>0</v>
      </c>
      <c r="G1338" s="87">
        <f>'BITÁCORA CALIDAD DE AGUA '!BE520</f>
        <v>0</v>
      </c>
      <c r="H1338" s="87">
        <f>'BITÁCORA CALIDAD DE AGUA '!BH520</f>
        <v>0</v>
      </c>
      <c r="I1338" s="87">
        <f>'BITÁCORA CALIDAD DE AGUA '!BK520</f>
        <v>0</v>
      </c>
      <c r="J1338" s="87">
        <f>'BITÁCORA CALIDAD DE AGUA '!BN520</f>
        <v>0</v>
      </c>
      <c r="K1338" s="87">
        <f>'BITÁCORA CALIDAD DE AGUA '!BQ520</f>
        <v>0</v>
      </c>
      <c r="L1338" s="87">
        <f>'BITÁCORA CALIDAD DE AGUA '!BT520</f>
        <v>0</v>
      </c>
      <c r="M1338" s="87">
        <f>'BITÁCORA CALIDAD DE AGUA '!BW520</f>
        <v>0</v>
      </c>
      <c r="N1338" s="87">
        <f>'BITÁCORA CALIDAD DE AGUA '!BZ520</f>
        <v>0</v>
      </c>
      <c r="O1338" s="87">
        <f>'BITÁCORA CALIDAD DE AGUA '!CC520</f>
        <v>0</v>
      </c>
      <c r="P1338" s="81">
        <f>'BITÁCORA CALIDAD DE AGUA '!CF520</f>
        <v>0</v>
      </c>
      <c r="Q1338" s="81">
        <f>'BITÁCORA CALIDAD DE AGUA '!CI520</f>
        <v>0</v>
      </c>
      <c r="R1338" s="81">
        <f>'BITÁCORA CALIDAD DE AGUA '!CL520</f>
        <v>0</v>
      </c>
      <c r="S1338" s="81">
        <f>'BITÁCORA CALIDAD DE AGUA '!CO520</f>
        <v>0</v>
      </c>
      <c r="T1338" s="130"/>
      <c r="U1338" s="130"/>
      <c r="V1338" s="130"/>
      <c r="W1338" s="81">
        <f>INDEX('Tabla datos 1'!E1338:V1338,MATCH(DASHBOARD!$B$96,'Tabla datos 1'!$E$1:$V$1,0))</f>
        <v>0</v>
      </c>
      <c r="X1338" s="81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79" customFormat="1" ht="12.2" customHeight="1" x14ac:dyDescent="0.25">
      <c r="A1339" s="79">
        <v>1338</v>
      </c>
      <c r="B1339" s="80">
        <f t="shared" si="21"/>
        <v>46195</v>
      </c>
      <c r="C1339" s="85" t="s">
        <v>138</v>
      </c>
      <c r="D1339" s="82">
        <v>1</v>
      </c>
      <c r="E1339" s="87">
        <f>'BITÁCORA CALIDAD DE AGUA '!AY521</f>
        <v>0</v>
      </c>
      <c r="F1339" s="87">
        <f>'BITÁCORA CALIDAD DE AGUA '!BB521</f>
        <v>0</v>
      </c>
      <c r="G1339" s="87">
        <f>'BITÁCORA CALIDAD DE AGUA '!BE521</f>
        <v>0</v>
      </c>
      <c r="H1339" s="87">
        <f>'BITÁCORA CALIDAD DE AGUA '!BH521</f>
        <v>0</v>
      </c>
      <c r="I1339" s="87">
        <f>'BITÁCORA CALIDAD DE AGUA '!BK521</f>
        <v>0</v>
      </c>
      <c r="J1339" s="87">
        <f>'BITÁCORA CALIDAD DE AGUA '!BN521</f>
        <v>0</v>
      </c>
      <c r="K1339" s="87">
        <f>'BITÁCORA CALIDAD DE AGUA '!BQ521</f>
        <v>0</v>
      </c>
      <c r="L1339" s="87">
        <f>'BITÁCORA CALIDAD DE AGUA '!BT521</f>
        <v>0</v>
      </c>
      <c r="M1339" s="87">
        <f>'BITÁCORA CALIDAD DE AGUA '!BW521</f>
        <v>0</v>
      </c>
      <c r="N1339" s="87">
        <f>'BITÁCORA CALIDAD DE AGUA '!BZ521</f>
        <v>0</v>
      </c>
      <c r="O1339" s="87">
        <f>'BITÁCORA CALIDAD DE AGUA '!CC521</f>
        <v>0</v>
      </c>
      <c r="P1339" s="81">
        <f>'BITÁCORA CALIDAD DE AGUA '!CF521</f>
        <v>0</v>
      </c>
      <c r="Q1339" s="81">
        <f>'BITÁCORA CALIDAD DE AGUA '!CI521</f>
        <v>0</v>
      </c>
      <c r="R1339" s="81">
        <f>'BITÁCORA CALIDAD DE AGUA '!CL521</f>
        <v>0</v>
      </c>
      <c r="S1339" s="81">
        <f>'BITÁCORA CALIDAD DE AGUA '!CO521</f>
        <v>0</v>
      </c>
      <c r="T1339" s="130"/>
      <c r="U1339" s="130"/>
      <c r="V1339" s="130"/>
      <c r="W1339" s="81">
        <f>INDEX('Tabla datos 1'!E1339:V1339,MATCH(DASHBOARD!$B$96,'Tabla datos 1'!$E$1:$V$1,0))</f>
        <v>0</v>
      </c>
      <c r="X1339" s="81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79" customFormat="1" ht="12.2" customHeight="1" x14ac:dyDescent="0.25">
      <c r="A1340" s="79">
        <v>1339</v>
      </c>
      <c r="B1340" s="80">
        <f t="shared" si="21"/>
        <v>46195</v>
      </c>
      <c r="C1340" s="85" t="s">
        <v>139</v>
      </c>
      <c r="D1340" s="82">
        <v>1</v>
      </c>
      <c r="E1340" s="87">
        <f>'BITÁCORA CALIDAD DE AGUA '!AY522</f>
        <v>0</v>
      </c>
      <c r="F1340" s="87">
        <f>'BITÁCORA CALIDAD DE AGUA '!BB522</f>
        <v>0</v>
      </c>
      <c r="G1340" s="87">
        <f>'BITÁCORA CALIDAD DE AGUA '!BE522</f>
        <v>0</v>
      </c>
      <c r="H1340" s="87">
        <f>'BITÁCORA CALIDAD DE AGUA '!BH522</f>
        <v>0</v>
      </c>
      <c r="I1340" s="87">
        <f>'BITÁCORA CALIDAD DE AGUA '!BK522</f>
        <v>0</v>
      </c>
      <c r="J1340" s="87">
        <f>'BITÁCORA CALIDAD DE AGUA '!BN522</f>
        <v>0</v>
      </c>
      <c r="K1340" s="87">
        <f>'BITÁCORA CALIDAD DE AGUA '!BQ522</f>
        <v>0</v>
      </c>
      <c r="L1340" s="87">
        <f>'BITÁCORA CALIDAD DE AGUA '!BT522</f>
        <v>0</v>
      </c>
      <c r="M1340" s="87">
        <f>'BITÁCORA CALIDAD DE AGUA '!BW522</f>
        <v>0</v>
      </c>
      <c r="N1340" s="87">
        <f>'BITÁCORA CALIDAD DE AGUA '!BZ522</f>
        <v>0</v>
      </c>
      <c r="O1340" s="87">
        <f>'BITÁCORA CALIDAD DE AGUA '!CC522</f>
        <v>0</v>
      </c>
      <c r="P1340" s="81">
        <f>'BITÁCORA CALIDAD DE AGUA '!CF522</f>
        <v>0</v>
      </c>
      <c r="Q1340" s="81">
        <f>'BITÁCORA CALIDAD DE AGUA '!CI522</f>
        <v>0</v>
      </c>
      <c r="R1340" s="81">
        <f>'BITÁCORA CALIDAD DE AGUA '!CL522</f>
        <v>0</v>
      </c>
      <c r="S1340" s="81">
        <f>'BITÁCORA CALIDAD DE AGUA '!CO522</f>
        <v>0</v>
      </c>
      <c r="T1340" s="130"/>
      <c r="U1340" s="130"/>
      <c r="V1340" s="130"/>
      <c r="W1340" s="81">
        <f>INDEX('Tabla datos 1'!E1340:V1340,MATCH(DASHBOARD!$B$96,'Tabla datos 1'!$E$1:$V$1,0))</f>
        <v>0</v>
      </c>
      <c r="X1340" s="81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79" customFormat="1" x14ac:dyDescent="0.25">
      <c r="A1341" s="79">
        <v>1340</v>
      </c>
      <c r="B1341" s="80">
        <f t="shared" si="21"/>
        <v>46195</v>
      </c>
      <c r="C1341" s="85" t="s">
        <v>140</v>
      </c>
      <c r="D1341" s="82">
        <v>1</v>
      </c>
      <c r="E1341" s="87">
        <f>'BITÁCORA CALIDAD DE AGUA '!AY523</f>
        <v>0</v>
      </c>
      <c r="F1341" s="87">
        <f>'BITÁCORA CALIDAD DE AGUA '!BB523</f>
        <v>0</v>
      </c>
      <c r="G1341" s="87">
        <f>'BITÁCORA CALIDAD DE AGUA '!BE523</f>
        <v>0</v>
      </c>
      <c r="H1341" s="87">
        <f>'BITÁCORA CALIDAD DE AGUA '!BH523</f>
        <v>0</v>
      </c>
      <c r="I1341" s="87">
        <f>'BITÁCORA CALIDAD DE AGUA '!BK523</f>
        <v>0</v>
      </c>
      <c r="J1341" s="87">
        <f>'BITÁCORA CALIDAD DE AGUA '!BN523</f>
        <v>0</v>
      </c>
      <c r="K1341" s="87">
        <f>'BITÁCORA CALIDAD DE AGUA '!BQ523</f>
        <v>0</v>
      </c>
      <c r="L1341" s="87">
        <f>'BITÁCORA CALIDAD DE AGUA '!BT523</f>
        <v>0</v>
      </c>
      <c r="M1341" s="87">
        <f>'BITÁCORA CALIDAD DE AGUA '!BW523</f>
        <v>0</v>
      </c>
      <c r="N1341" s="87">
        <f>'BITÁCORA CALIDAD DE AGUA '!BZ523</f>
        <v>0</v>
      </c>
      <c r="O1341" s="87">
        <f>'BITÁCORA CALIDAD DE AGUA '!CC523</f>
        <v>0</v>
      </c>
      <c r="P1341" s="81">
        <f>'BITÁCORA CALIDAD DE AGUA '!CF523</f>
        <v>0</v>
      </c>
      <c r="Q1341" s="81">
        <f>'BITÁCORA CALIDAD DE AGUA '!CI523</f>
        <v>0</v>
      </c>
      <c r="R1341" s="81">
        <f>'BITÁCORA CALIDAD DE AGUA '!CL523</f>
        <v>0</v>
      </c>
      <c r="S1341" s="81">
        <f>'BITÁCORA CALIDAD DE AGUA '!CO523</f>
        <v>0</v>
      </c>
      <c r="T1341" s="130"/>
      <c r="U1341" s="130"/>
      <c r="V1341" s="130"/>
      <c r="W1341" s="81">
        <f>INDEX('Tabla datos 1'!E1341:V1341,MATCH(DASHBOARD!$B$96,'Tabla datos 1'!$E$1:$V$1,0))</f>
        <v>0</v>
      </c>
      <c r="X1341" s="81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79" customFormat="1" x14ac:dyDescent="0.25">
      <c r="A1342" s="79">
        <v>1341</v>
      </c>
      <c r="B1342" s="80">
        <f t="shared" si="21"/>
        <v>46195</v>
      </c>
      <c r="C1342" s="85" t="s">
        <v>141</v>
      </c>
      <c r="D1342" s="82">
        <v>1</v>
      </c>
      <c r="E1342" s="87">
        <f>'BITÁCORA CALIDAD DE AGUA '!AY524</f>
        <v>0</v>
      </c>
      <c r="F1342" s="87">
        <f>'BITÁCORA CALIDAD DE AGUA '!BB524</f>
        <v>0</v>
      </c>
      <c r="G1342" s="87">
        <f>'BITÁCORA CALIDAD DE AGUA '!BE524</f>
        <v>0</v>
      </c>
      <c r="H1342" s="87">
        <f>'BITÁCORA CALIDAD DE AGUA '!BH524</f>
        <v>0</v>
      </c>
      <c r="I1342" s="87">
        <f>'BITÁCORA CALIDAD DE AGUA '!BK524</f>
        <v>0</v>
      </c>
      <c r="J1342" s="87">
        <f>'BITÁCORA CALIDAD DE AGUA '!BN524</f>
        <v>0</v>
      </c>
      <c r="K1342" s="87">
        <f>'BITÁCORA CALIDAD DE AGUA '!BQ524</f>
        <v>0</v>
      </c>
      <c r="L1342" s="87">
        <f>'BITÁCORA CALIDAD DE AGUA '!BT524</f>
        <v>0</v>
      </c>
      <c r="M1342" s="87">
        <f>'BITÁCORA CALIDAD DE AGUA '!BW524</f>
        <v>0</v>
      </c>
      <c r="N1342" s="87">
        <f>'BITÁCORA CALIDAD DE AGUA '!BZ524</f>
        <v>0</v>
      </c>
      <c r="O1342" s="87">
        <f>'BITÁCORA CALIDAD DE AGUA '!CC524</f>
        <v>0</v>
      </c>
      <c r="P1342" s="81">
        <f>'BITÁCORA CALIDAD DE AGUA '!CF524</f>
        <v>0</v>
      </c>
      <c r="Q1342" s="81">
        <f>'BITÁCORA CALIDAD DE AGUA '!CI524</f>
        <v>0</v>
      </c>
      <c r="R1342" s="81">
        <f>'BITÁCORA CALIDAD DE AGUA '!CL524</f>
        <v>0</v>
      </c>
      <c r="S1342" s="81">
        <f>'BITÁCORA CALIDAD DE AGUA '!CO524</f>
        <v>0</v>
      </c>
      <c r="T1342" s="130"/>
      <c r="U1342" s="130"/>
      <c r="V1342" s="130"/>
      <c r="W1342" s="81">
        <f>INDEX('Tabla datos 1'!E1342:V1342,MATCH(DASHBOARD!$B$96,'Tabla datos 1'!$E$1:$V$1,0))</f>
        <v>0</v>
      </c>
      <c r="X1342" s="81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79" customFormat="1" x14ac:dyDescent="0.25">
      <c r="A1343" s="79">
        <v>1342</v>
      </c>
      <c r="B1343" s="80">
        <f t="shared" si="21"/>
        <v>46195</v>
      </c>
      <c r="C1343" s="85" t="s">
        <v>142</v>
      </c>
      <c r="D1343" s="82">
        <v>1</v>
      </c>
      <c r="E1343" s="87">
        <f>'BITÁCORA CALIDAD DE AGUA '!AY525</f>
        <v>0</v>
      </c>
      <c r="F1343" s="87">
        <f>'BITÁCORA CALIDAD DE AGUA '!BB525</f>
        <v>0</v>
      </c>
      <c r="G1343" s="87">
        <f>'BITÁCORA CALIDAD DE AGUA '!BE525</f>
        <v>0</v>
      </c>
      <c r="H1343" s="87">
        <f>'BITÁCORA CALIDAD DE AGUA '!BH525</f>
        <v>0</v>
      </c>
      <c r="I1343" s="87">
        <f>'BITÁCORA CALIDAD DE AGUA '!BK525</f>
        <v>0</v>
      </c>
      <c r="J1343" s="87">
        <f>'BITÁCORA CALIDAD DE AGUA '!BN525</f>
        <v>0</v>
      </c>
      <c r="K1343" s="87">
        <f>'BITÁCORA CALIDAD DE AGUA '!BQ525</f>
        <v>0</v>
      </c>
      <c r="L1343" s="87">
        <f>'BITÁCORA CALIDAD DE AGUA '!BT525</f>
        <v>0</v>
      </c>
      <c r="M1343" s="87">
        <f>'BITÁCORA CALIDAD DE AGUA '!BW525</f>
        <v>0</v>
      </c>
      <c r="N1343" s="87">
        <f>'BITÁCORA CALIDAD DE AGUA '!BZ525</f>
        <v>0</v>
      </c>
      <c r="O1343" s="87">
        <f>'BITÁCORA CALIDAD DE AGUA '!CC525</f>
        <v>0</v>
      </c>
      <c r="P1343" s="81">
        <f>'BITÁCORA CALIDAD DE AGUA '!CF525</f>
        <v>0</v>
      </c>
      <c r="Q1343" s="81">
        <f>'BITÁCORA CALIDAD DE AGUA '!CI525</f>
        <v>0</v>
      </c>
      <c r="R1343" s="81">
        <f>'BITÁCORA CALIDAD DE AGUA '!CL525</f>
        <v>0</v>
      </c>
      <c r="S1343" s="81">
        <f>'BITÁCORA CALIDAD DE AGUA '!CO525</f>
        <v>0</v>
      </c>
      <c r="T1343" s="130"/>
      <c r="U1343" s="130"/>
      <c r="V1343" s="130"/>
      <c r="W1343" s="81">
        <f>INDEX('Tabla datos 1'!E1343:V1343,MATCH(DASHBOARD!$B$96,'Tabla datos 1'!$E$1:$V$1,0))</f>
        <v>0</v>
      </c>
      <c r="X1343" s="81">
        <f>INDEX('Tabla datos 1'!E1343:V1343,MATCH(DASHBOARD!$B$275,'Tabla datos 1'!$E$1:$V$1,0))</f>
        <v>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79" customFormat="1" x14ac:dyDescent="0.25">
      <c r="A1344" s="79">
        <v>1343</v>
      </c>
      <c r="B1344" s="80">
        <f t="shared" si="21"/>
        <v>46195</v>
      </c>
      <c r="C1344" s="85" t="s">
        <v>143</v>
      </c>
      <c r="D1344" s="82">
        <v>1</v>
      </c>
      <c r="E1344" s="87">
        <f>'BITÁCORA CALIDAD DE AGUA '!AY526</f>
        <v>0</v>
      </c>
      <c r="F1344" s="87">
        <f>'BITÁCORA CALIDAD DE AGUA '!BB526</f>
        <v>0</v>
      </c>
      <c r="G1344" s="87">
        <f>'BITÁCORA CALIDAD DE AGUA '!BE526</f>
        <v>0</v>
      </c>
      <c r="H1344" s="87">
        <f>'BITÁCORA CALIDAD DE AGUA '!BH526</f>
        <v>0</v>
      </c>
      <c r="I1344" s="87">
        <f>'BITÁCORA CALIDAD DE AGUA '!BK526</f>
        <v>0</v>
      </c>
      <c r="J1344" s="87">
        <f>'BITÁCORA CALIDAD DE AGUA '!BN526</f>
        <v>0</v>
      </c>
      <c r="K1344" s="87">
        <f>'BITÁCORA CALIDAD DE AGUA '!BQ526</f>
        <v>0</v>
      </c>
      <c r="L1344" s="87">
        <f>'BITÁCORA CALIDAD DE AGUA '!BT526</f>
        <v>0</v>
      </c>
      <c r="M1344" s="87">
        <f>'BITÁCORA CALIDAD DE AGUA '!BW526</f>
        <v>0</v>
      </c>
      <c r="N1344" s="87">
        <f>'BITÁCORA CALIDAD DE AGUA '!BZ526</f>
        <v>0</v>
      </c>
      <c r="O1344" s="87">
        <f>'BITÁCORA CALIDAD DE AGUA '!CC526</f>
        <v>0</v>
      </c>
      <c r="P1344" s="81">
        <f>'BITÁCORA CALIDAD DE AGUA '!CF526</f>
        <v>0</v>
      </c>
      <c r="Q1344" s="81">
        <f>'BITÁCORA CALIDAD DE AGUA '!CI526</f>
        <v>0</v>
      </c>
      <c r="R1344" s="81">
        <f>'BITÁCORA CALIDAD DE AGUA '!CL526</f>
        <v>0</v>
      </c>
      <c r="S1344" s="81">
        <f>'BITÁCORA CALIDAD DE AGUA '!CO526</f>
        <v>0</v>
      </c>
      <c r="T1344" s="130"/>
      <c r="U1344" s="130"/>
      <c r="V1344" s="130"/>
      <c r="W1344" s="81">
        <f>INDEX('Tabla datos 1'!E1344:V1344,MATCH(DASHBOARD!$B$96,'Tabla datos 1'!$E$1:$V$1,0))</f>
        <v>0</v>
      </c>
      <c r="X1344" s="81">
        <f>INDEX('Tabla datos 1'!E1344:V1344,MATCH(DASHBOARD!$B$275,'Tabla datos 1'!$E$1:$V$1,0))</f>
        <v>0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2" customFormat="1" ht="15.75" thickBot="1" x14ac:dyDescent="0.3">
      <c r="A1345" s="79">
        <v>1344</v>
      </c>
      <c r="B1345" s="80">
        <f t="shared" si="21"/>
        <v>46195</v>
      </c>
      <c r="C1345" s="88" t="s">
        <v>144</v>
      </c>
      <c r="D1345" s="89">
        <v>1</v>
      </c>
      <c r="E1345" s="90">
        <f>'BITÁCORA CALIDAD DE AGUA '!AY527</f>
        <v>0</v>
      </c>
      <c r="F1345" s="90">
        <f>'BITÁCORA CALIDAD DE AGUA '!BB527</f>
        <v>0</v>
      </c>
      <c r="G1345" s="90">
        <f>'BITÁCORA CALIDAD DE AGUA '!BE527</f>
        <v>0</v>
      </c>
      <c r="H1345" s="90">
        <f>'BITÁCORA CALIDAD DE AGUA '!BH527</f>
        <v>0</v>
      </c>
      <c r="I1345" s="90">
        <f>'BITÁCORA CALIDAD DE AGUA '!BK527</f>
        <v>0</v>
      </c>
      <c r="J1345" s="90">
        <f>'BITÁCORA CALIDAD DE AGUA '!BN527</f>
        <v>0</v>
      </c>
      <c r="K1345" s="90">
        <f>'BITÁCORA CALIDAD DE AGUA '!BQ527</f>
        <v>0</v>
      </c>
      <c r="L1345" s="90">
        <f>'BITÁCORA CALIDAD DE AGUA '!BT527</f>
        <v>0</v>
      </c>
      <c r="M1345" s="90">
        <f>'BITÁCORA CALIDAD DE AGUA '!BW527</f>
        <v>0</v>
      </c>
      <c r="N1345" s="90">
        <f>'BITÁCORA CALIDAD DE AGUA '!BZ527</f>
        <v>0</v>
      </c>
      <c r="O1345" s="90">
        <f>'BITÁCORA CALIDAD DE AGUA '!CC527</f>
        <v>0</v>
      </c>
      <c r="P1345" s="91">
        <f>'BITÁCORA CALIDAD DE AGUA '!CF527</f>
        <v>0</v>
      </c>
      <c r="Q1345" s="91">
        <f>'BITÁCORA CALIDAD DE AGUA '!CI527</f>
        <v>0</v>
      </c>
      <c r="R1345" s="91">
        <f>'BITÁCORA CALIDAD DE AGUA '!CL527</f>
        <v>0</v>
      </c>
      <c r="S1345" s="91">
        <f>'BITÁCORA CALIDAD DE AGUA '!CO527</f>
        <v>0</v>
      </c>
      <c r="T1345" s="131"/>
      <c r="U1345" s="131"/>
      <c r="V1345" s="131"/>
      <c r="W1345" s="91">
        <f>INDEX('Tabla datos 1'!E1345:V1345,MATCH(DASHBOARD!$B$96,'Tabla datos 1'!$E$1:$V$1,0))</f>
        <v>0</v>
      </c>
      <c r="X1345" s="91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6" customFormat="1" ht="12.2" customHeight="1" x14ac:dyDescent="0.25">
      <c r="A1346" s="79">
        <v>1345</v>
      </c>
      <c r="B1346" s="97">
        <f t="shared" si="21"/>
        <v>46195</v>
      </c>
      <c r="C1346" s="93" t="s">
        <v>125</v>
      </c>
      <c r="D1346" s="94">
        <v>2</v>
      </c>
      <c r="E1346" s="95">
        <f>'BITÁCORA CALIDAD DE AGUA '!AZ507</f>
        <v>0</v>
      </c>
      <c r="F1346" s="95">
        <f>'BITÁCORA CALIDAD DE AGUA '!BC507</f>
        <v>0</v>
      </c>
      <c r="G1346" s="95">
        <f>'BITÁCORA CALIDAD DE AGUA '!BF507</f>
        <v>0</v>
      </c>
      <c r="H1346" s="95">
        <f>'BITÁCORA CALIDAD DE AGUA '!BI507</f>
        <v>0</v>
      </c>
      <c r="I1346" s="95">
        <f>'BITÁCORA CALIDAD DE AGUA '!BL507</f>
        <v>0</v>
      </c>
      <c r="J1346" s="95">
        <f>'BITÁCORA CALIDAD DE AGUA '!BO507</f>
        <v>0</v>
      </c>
      <c r="K1346" s="95">
        <f>'BITÁCORA CALIDAD DE AGUA '!BR507</f>
        <v>0</v>
      </c>
      <c r="L1346" s="95">
        <f>'BITÁCORA CALIDAD DE AGUA '!BU507</f>
        <v>0</v>
      </c>
      <c r="M1346" s="95">
        <f>'BITÁCORA CALIDAD DE AGUA '!BX507</f>
        <v>0</v>
      </c>
      <c r="N1346" s="95">
        <f>'BITÁCORA CALIDAD DE AGUA '!CA507</f>
        <v>0</v>
      </c>
      <c r="O1346" s="95">
        <f>'BITÁCORA CALIDAD DE AGUA '!CD507</f>
        <v>0</v>
      </c>
      <c r="P1346" s="93">
        <f>'BITÁCORA CALIDAD DE AGUA '!CG507</f>
        <v>0</v>
      </c>
      <c r="Q1346" s="93">
        <f>'BITÁCORA CALIDAD DE AGUA '!CJ507</f>
        <v>0</v>
      </c>
      <c r="R1346" s="93">
        <f>'BITÁCORA CALIDAD DE AGUA '!CM507</f>
        <v>0</v>
      </c>
      <c r="S1346" s="93">
        <f>'BITÁCORA CALIDAD DE AGUA '!CP507</f>
        <v>0</v>
      </c>
      <c r="T1346" s="132"/>
      <c r="U1346" s="132"/>
      <c r="V1346" s="132"/>
      <c r="W1346" s="93">
        <f>INDEX('Tabla datos 1'!E1346:V1346,MATCH(DASHBOARD!$B$96,'Tabla datos 1'!$E$1:$V$1,0))</f>
        <v>0</v>
      </c>
      <c r="X1346" s="93">
        <f>INDEX('Tabla datos 1'!E1346:V1346,MATCH(DASHBOARD!$B$275,'Tabla datos 1'!$E$1:$V$1,0))</f>
        <v>0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6" customFormat="1" ht="12.2" customHeight="1" x14ac:dyDescent="0.25">
      <c r="A1347" s="79">
        <v>1346</v>
      </c>
      <c r="B1347" s="97">
        <f t="shared" si="21"/>
        <v>46195</v>
      </c>
      <c r="C1347" s="98" t="s">
        <v>8</v>
      </c>
      <c r="D1347" s="99">
        <v>2</v>
      </c>
      <c r="E1347" s="100">
        <f>'BITÁCORA CALIDAD DE AGUA '!AZ508</f>
        <v>0</v>
      </c>
      <c r="F1347" s="100">
        <f>'BITÁCORA CALIDAD DE AGUA '!BC508</f>
        <v>0</v>
      </c>
      <c r="G1347" s="100">
        <f>'BITÁCORA CALIDAD DE AGUA '!BF508</f>
        <v>0</v>
      </c>
      <c r="H1347" s="100">
        <f>'BITÁCORA CALIDAD DE AGUA '!BI508</f>
        <v>0</v>
      </c>
      <c r="I1347" s="100">
        <f>'BITÁCORA CALIDAD DE AGUA '!BL508</f>
        <v>0</v>
      </c>
      <c r="J1347" s="100">
        <f>'BITÁCORA CALIDAD DE AGUA '!BO508</f>
        <v>0</v>
      </c>
      <c r="K1347" s="100">
        <f>'BITÁCORA CALIDAD DE AGUA '!BR508</f>
        <v>0</v>
      </c>
      <c r="L1347" s="100">
        <f>'BITÁCORA CALIDAD DE AGUA '!BU508</f>
        <v>0</v>
      </c>
      <c r="M1347" s="100">
        <f>'BITÁCORA CALIDAD DE AGUA '!BX508</f>
        <v>0</v>
      </c>
      <c r="N1347" s="100">
        <f>'BITÁCORA CALIDAD DE AGUA '!CA508</f>
        <v>0</v>
      </c>
      <c r="O1347" s="100">
        <f>'BITÁCORA CALIDAD DE AGUA '!CD508</f>
        <v>0</v>
      </c>
      <c r="P1347" s="101">
        <f>'BITÁCORA CALIDAD DE AGUA '!CG508</f>
        <v>0</v>
      </c>
      <c r="Q1347" s="101">
        <f>'BITÁCORA CALIDAD DE AGUA '!CJ508</f>
        <v>0</v>
      </c>
      <c r="R1347" s="101">
        <f>'BITÁCORA CALIDAD DE AGUA '!CM508</f>
        <v>0</v>
      </c>
      <c r="S1347" s="101">
        <f>'BITÁCORA CALIDAD DE AGUA '!CP508</f>
        <v>0</v>
      </c>
      <c r="T1347" s="133"/>
      <c r="U1347" s="133"/>
      <c r="V1347" s="133"/>
      <c r="W1347" s="101">
        <f>INDEX('Tabla datos 1'!E1347:V1347,MATCH(DASHBOARD!$B$96,'Tabla datos 1'!$E$1:$V$1,0))</f>
        <v>0</v>
      </c>
      <c r="X1347" s="101">
        <f>INDEX('Tabla datos 1'!E1347:V1347,MATCH(DASHBOARD!$B$275,'Tabla datos 1'!$E$1:$V$1,0))</f>
        <v>0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6" customFormat="1" ht="12.2" customHeight="1" x14ac:dyDescent="0.25">
      <c r="A1348" s="79">
        <v>1347</v>
      </c>
      <c r="B1348" s="97">
        <f t="shared" si="21"/>
        <v>46195</v>
      </c>
      <c r="C1348" s="102" t="s">
        <v>126</v>
      </c>
      <c r="D1348" s="99">
        <v>2</v>
      </c>
      <c r="E1348" s="103">
        <f>'BITÁCORA CALIDAD DE AGUA '!AZ509</f>
        <v>0</v>
      </c>
      <c r="F1348" s="103">
        <f>'BITÁCORA CALIDAD DE AGUA '!BC509</f>
        <v>0</v>
      </c>
      <c r="G1348" s="103">
        <f>'BITÁCORA CALIDAD DE AGUA '!BF509</f>
        <v>0</v>
      </c>
      <c r="H1348" s="103">
        <f>'BITÁCORA CALIDAD DE AGUA '!BI509</f>
        <v>0</v>
      </c>
      <c r="I1348" s="103">
        <f>'BITÁCORA CALIDAD DE AGUA '!BL509</f>
        <v>0</v>
      </c>
      <c r="J1348" s="103">
        <f>'BITÁCORA CALIDAD DE AGUA '!BO509</f>
        <v>0</v>
      </c>
      <c r="K1348" s="103">
        <f>'BITÁCORA CALIDAD DE AGUA '!BR509</f>
        <v>0</v>
      </c>
      <c r="L1348" s="103">
        <f>'BITÁCORA CALIDAD DE AGUA '!BU509</f>
        <v>0</v>
      </c>
      <c r="M1348" s="103">
        <f>'BITÁCORA CALIDAD DE AGUA '!BX509</f>
        <v>0</v>
      </c>
      <c r="N1348" s="103">
        <f>'BITÁCORA CALIDAD DE AGUA '!CA509</f>
        <v>0</v>
      </c>
      <c r="O1348" s="103">
        <f>'BITÁCORA CALIDAD DE AGUA '!CD509</f>
        <v>0</v>
      </c>
      <c r="P1348" s="102">
        <f>'BITÁCORA CALIDAD DE AGUA '!CG509</f>
        <v>0</v>
      </c>
      <c r="Q1348" s="102">
        <f>'BITÁCORA CALIDAD DE AGUA '!CJ509</f>
        <v>0</v>
      </c>
      <c r="R1348" s="102">
        <f>'BITÁCORA CALIDAD DE AGUA '!CM509</f>
        <v>0</v>
      </c>
      <c r="S1348" s="102">
        <f>'BITÁCORA CALIDAD DE AGUA '!CP509</f>
        <v>0</v>
      </c>
      <c r="T1348" s="134"/>
      <c r="U1348" s="134"/>
      <c r="V1348" s="134"/>
      <c r="W1348" s="102">
        <f>INDEX('Tabla datos 1'!E1348:V1348,MATCH(DASHBOARD!$B$96,'Tabla datos 1'!$E$1:$V$1,0))</f>
        <v>0</v>
      </c>
      <c r="X1348" s="102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6" customFormat="1" ht="12.2" customHeight="1" x14ac:dyDescent="0.25">
      <c r="A1349" s="79">
        <v>1348</v>
      </c>
      <c r="B1349" s="97">
        <f t="shared" si="21"/>
        <v>46195</v>
      </c>
      <c r="C1349" s="102" t="s">
        <v>127</v>
      </c>
      <c r="D1349" s="99">
        <v>2</v>
      </c>
      <c r="E1349" s="104">
        <f>'BITÁCORA CALIDAD DE AGUA '!AZ510</f>
        <v>0</v>
      </c>
      <c r="F1349" s="104">
        <f>'BITÁCORA CALIDAD DE AGUA '!BC510</f>
        <v>0</v>
      </c>
      <c r="G1349" s="104">
        <f>'BITÁCORA CALIDAD DE AGUA '!BF510</f>
        <v>0</v>
      </c>
      <c r="H1349" s="104">
        <f>'BITÁCORA CALIDAD DE AGUA '!BI510</f>
        <v>0</v>
      </c>
      <c r="I1349" s="104">
        <f>'BITÁCORA CALIDAD DE AGUA '!BL510</f>
        <v>0</v>
      </c>
      <c r="J1349" s="104">
        <f>'BITÁCORA CALIDAD DE AGUA '!BO510</f>
        <v>0</v>
      </c>
      <c r="K1349" s="104">
        <f>'BITÁCORA CALIDAD DE AGUA '!BR510</f>
        <v>0</v>
      </c>
      <c r="L1349" s="104">
        <f>'BITÁCORA CALIDAD DE AGUA '!BU510</f>
        <v>0</v>
      </c>
      <c r="M1349" s="104">
        <f>'BITÁCORA CALIDAD DE AGUA '!BX510</f>
        <v>0</v>
      </c>
      <c r="N1349" s="104">
        <f>'BITÁCORA CALIDAD DE AGUA '!CA510</f>
        <v>0</v>
      </c>
      <c r="O1349" s="104">
        <f>'BITÁCORA CALIDAD DE AGUA '!CD510</f>
        <v>0</v>
      </c>
      <c r="P1349" s="98">
        <f>'BITÁCORA CALIDAD DE AGUA '!CG510</f>
        <v>0</v>
      </c>
      <c r="Q1349" s="98">
        <f>'BITÁCORA CALIDAD DE AGUA '!CJ510</f>
        <v>0</v>
      </c>
      <c r="R1349" s="98">
        <f>'BITÁCORA CALIDAD DE AGUA '!CM510</f>
        <v>0</v>
      </c>
      <c r="S1349" s="98">
        <f>'BITÁCORA CALIDAD DE AGUA '!CP510</f>
        <v>0</v>
      </c>
      <c r="T1349" s="135"/>
      <c r="U1349" s="135"/>
      <c r="V1349" s="135"/>
      <c r="W1349" s="98">
        <f>INDEX('Tabla datos 1'!E1349:V1349,MATCH(DASHBOARD!$B$96,'Tabla datos 1'!$E$1:$V$1,0))</f>
        <v>0</v>
      </c>
      <c r="X1349" s="98">
        <f>INDEX('Tabla datos 1'!E1349:V1349,MATCH(DASHBOARD!$B$275,'Tabla datos 1'!$E$1:$V$1,0))</f>
        <v>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6" customFormat="1" ht="12.2" customHeight="1" x14ac:dyDescent="0.25">
      <c r="A1350" s="79">
        <v>1349</v>
      </c>
      <c r="B1350" s="97">
        <f t="shared" si="21"/>
        <v>46195</v>
      </c>
      <c r="C1350" s="102" t="s">
        <v>128</v>
      </c>
      <c r="D1350" s="99">
        <v>2</v>
      </c>
      <c r="E1350" s="104">
        <f>'BITÁCORA CALIDAD DE AGUA '!AZ511</f>
        <v>0</v>
      </c>
      <c r="F1350" s="104">
        <f>'BITÁCORA CALIDAD DE AGUA '!BC511</f>
        <v>0</v>
      </c>
      <c r="G1350" s="104">
        <f>'BITÁCORA CALIDAD DE AGUA '!BF511</f>
        <v>0</v>
      </c>
      <c r="H1350" s="104">
        <f>'BITÁCORA CALIDAD DE AGUA '!BI511</f>
        <v>0</v>
      </c>
      <c r="I1350" s="104">
        <f>'BITÁCORA CALIDAD DE AGUA '!BL511</f>
        <v>0</v>
      </c>
      <c r="J1350" s="104">
        <f>'BITÁCORA CALIDAD DE AGUA '!BO511</f>
        <v>0</v>
      </c>
      <c r="K1350" s="104">
        <f>'BITÁCORA CALIDAD DE AGUA '!BR511</f>
        <v>0</v>
      </c>
      <c r="L1350" s="104">
        <f>'BITÁCORA CALIDAD DE AGUA '!BU511</f>
        <v>0</v>
      </c>
      <c r="M1350" s="104">
        <f>'BITÁCORA CALIDAD DE AGUA '!BX511</f>
        <v>0</v>
      </c>
      <c r="N1350" s="104">
        <f>'BITÁCORA CALIDAD DE AGUA '!CA511</f>
        <v>0</v>
      </c>
      <c r="O1350" s="104">
        <f>'BITÁCORA CALIDAD DE AGUA '!CD511</f>
        <v>0</v>
      </c>
      <c r="P1350" s="98">
        <f>'BITÁCORA CALIDAD DE AGUA '!CG511</f>
        <v>0</v>
      </c>
      <c r="Q1350" s="98">
        <f>'BITÁCORA CALIDAD DE AGUA '!CJ511</f>
        <v>0</v>
      </c>
      <c r="R1350" s="98">
        <f>'BITÁCORA CALIDAD DE AGUA '!CM511</f>
        <v>0</v>
      </c>
      <c r="S1350" s="98">
        <f>'BITÁCORA CALIDAD DE AGUA '!CP511</f>
        <v>0</v>
      </c>
      <c r="T1350" s="135"/>
      <c r="U1350" s="135"/>
      <c r="V1350" s="135"/>
      <c r="W1350" s="98">
        <f>INDEX('Tabla datos 1'!E1350:V1350,MATCH(DASHBOARD!$B$96,'Tabla datos 1'!$E$1:$V$1,0))</f>
        <v>0</v>
      </c>
      <c r="X1350" s="98">
        <f>INDEX('Tabla datos 1'!E1350:V1350,MATCH(DASHBOARD!$B$275,'Tabla datos 1'!$E$1:$V$1,0))</f>
        <v>0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6" customFormat="1" ht="12.2" customHeight="1" x14ac:dyDescent="0.25">
      <c r="A1351" s="79">
        <v>1350</v>
      </c>
      <c r="B1351" s="97">
        <f t="shared" si="21"/>
        <v>46195</v>
      </c>
      <c r="C1351" s="102" t="s">
        <v>129</v>
      </c>
      <c r="D1351" s="99">
        <v>2</v>
      </c>
      <c r="E1351" s="104">
        <f>'BITÁCORA CALIDAD DE AGUA '!AZ512</f>
        <v>0</v>
      </c>
      <c r="F1351" s="104">
        <f>'BITÁCORA CALIDAD DE AGUA '!BC512</f>
        <v>0</v>
      </c>
      <c r="G1351" s="104">
        <f>'BITÁCORA CALIDAD DE AGUA '!BF512</f>
        <v>0</v>
      </c>
      <c r="H1351" s="104">
        <f>'BITÁCORA CALIDAD DE AGUA '!BI512</f>
        <v>0</v>
      </c>
      <c r="I1351" s="104">
        <f>'BITÁCORA CALIDAD DE AGUA '!BL512</f>
        <v>0</v>
      </c>
      <c r="J1351" s="104">
        <f>'BITÁCORA CALIDAD DE AGUA '!BO512</f>
        <v>0</v>
      </c>
      <c r="K1351" s="104">
        <f>'BITÁCORA CALIDAD DE AGUA '!BR512</f>
        <v>0</v>
      </c>
      <c r="L1351" s="104">
        <f>'BITÁCORA CALIDAD DE AGUA '!BU512</f>
        <v>0</v>
      </c>
      <c r="M1351" s="104">
        <f>'BITÁCORA CALIDAD DE AGUA '!BX512</f>
        <v>0</v>
      </c>
      <c r="N1351" s="104">
        <f>'BITÁCORA CALIDAD DE AGUA '!CA512</f>
        <v>0</v>
      </c>
      <c r="O1351" s="104">
        <f>'BITÁCORA CALIDAD DE AGUA '!CD512</f>
        <v>0</v>
      </c>
      <c r="P1351" s="98">
        <f>'BITÁCORA CALIDAD DE AGUA '!CG512</f>
        <v>0</v>
      </c>
      <c r="Q1351" s="98">
        <f>'BITÁCORA CALIDAD DE AGUA '!CJ512</f>
        <v>0</v>
      </c>
      <c r="R1351" s="98">
        <f>'BITÁCORA CALIDAD DE AGUA '!CM512</f>
        <v>0</v>
      </c>
      <c r="S1351" s="98">
        <f>'BITÁCORA CALIDAD DE AGUA '!CP512</f>
        <v>0</v>
      </c>
      <c r="T1351" s="135"/>
      <c r="U1351" s="135"/>
      <c r="V1351" s="135"/>
      <c r="W1351" s="98">
        <f>INDEX('Tabla datos 1'!E1351:V1351,MATCH(DASHBOARD!$B$96,'Tabla datos 1'!$E$1:$V$1,0))</f>
        <v>0</v>
      </c>
      <c r="X1351" s="98">
        <f>INDEX('Tabla datos 1'!E1351:V1351,MATCH(DASHBOARD!$B$275,'Tabla datos 1'!$E$1:$V$1,0))</f>
        <v>0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6" customFormat="1" ht="12.2" customHeight="1" x14ac:dyDescent="0.25">
      <c r="A1352" s="79">
        <v>1351</v>
      </c>
      <c r="B1352" s="97">
        <f t="shared" si="21"/>
        <v>46195</v>
      </c>
      <c r="C1352" s="102" t="s">
        <v>130</v>
      </c>
      <c r="D1352" s="99">
        <v>2</v>
      </c>
      <c r="E1352" s="104">
        <f>'BITÁCORA CALIDAD DE AGUA '!AZ513</f>
        <v>0</v>
      </c>
      <c r="F1352" s="104">
        <f>'BITÁCORA CALIDAD DE AGUA '!BC513</f>
        <v>0</v>
      </c>
      <c r="G1352" s="104">
        <f>'BITÁCORA CALIDAD DE AGUA '!BF513</f>
        <v>0</v>
      </c>
      <c r="H1352" s="104">
        <f>'BITÁCORA CALIDAD DE AGUA '!BI513</f>
        <v>0</v>
      </c>
      <c r="I1352" s="104">
        <f>'BITÁCORA CALIDAD DE AGUA '!BL513</f>
        <v>0</v>
      </c>
      <c r="J1352" s="104">
        <f>'BITÁCORA CALIDAD DE AGUA '!BO513</f>
        <v>0</v>
      </c>
      <c r="K1352" s="104">
        <f>'BITÁCORA CALIDAD DE AGUA '!BR513</f>
        <v>0</v>
      </c>
      <c r="L1352" s="104">
        <f>'BITÁCORA CALIDAD DE AGUA '!BU513</f>
        <v>0</v>
      </c>
      <c r="M1352" s="104">
        <f>'BITÁCORA CALIDAD DE AGUA '!BX513</f>
        <v>0</v>
      </c>
      <c r="N1352" s="104">
        <f>'BITÁCORA CALIDAD DE AGUA '!CA513</f>
        <v>0</v>
      </c>
      <c r="O1352" s="104">
        <f>'BITÁCORA CALIDAD DE AGUA '!CD513</f>
        <v>0</v>
      </c>
      <c r="P1352" s="98">
        <f>'BITÁCORA CALIDAD DE AGUA '!CG513</f>
        <v>0</v>
      </c>
      <c r="Q1352" s="98">
        <f>'BITÁCORA CALIDAD DE AGUA '!CJ513</f>
        <v>0</v>
      </c>
      <c r="R1352" s="98">
        <f>'BITÁCORA CALIDAD DE AGUA '!CM513</f>
        <v>0</v>
      </c>
      <c r="S1352" s="98">
        <f>'BITÁCORA CALIDAD DE AGUA '!CP513</f>
        <v>0</v>
      </c>
      <c r="T1352" s="135"/>
      <c r="U1352" s="135"/>
      <c r="V1352" s="135"/>
      <c r="W1352" s="98">
        <f>INDEX('Tabla datos 1'!E1352:V1352,MATCH(DASHBOARD!$B$96,'Tabla datos 1'!$E$1:$V$1,0))</f>
        <v>0</v>
      </c>
      <c r="X1352" s="98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6" customFormat="1" ht="12.2" customHeight="1" x14ac:dyDescent="0.25">
      <c r="A1353" s="79">
        <v>1352</v>
      </c>
      <c r="B1353" s="97">
        <f t="shared" si="21"/>
        <v>46195</v>
      </c>
      <c r="C1353" s="102" t="s">
        <v>131</v>
      </c>
      <c r="D1353" s="99">
        <v>2</v>
      </c>
      <c r="E1353" s="104">
        <f>'BITÁCORA CALIDAD DE AGUA '!AZ514</f>
        <v>0</v>
      </c>
      <c r="F1353" s="104">
        <f>'BITÁCORA CALIDAD DE AGUA '!BC514</f>
        <v>0</v>
      </c>
      <c r="G1353" s="104">
        <f>'BITÁCORA CALIDAD DE AGUA '!BF514</f>
        <v>0</v>
      </c>
      <c r="H1353" s="104">
        <f>'BITÁCORA CALIDAD DE AGUA '!BI514</f>
        <v>0</v>
      </c>
      <c r="I1353" s="104">
        <f>'BITÁCORA CALIDAD DE AGUA '!BL514</f>
        <v>0</v>
      </c>
      <c r="J1353" s="104">
        <f>'BITÁCORA CALIDAD DE AGUA '!BO514</f>
        <v>0</v>
      </c>
      <c r="K1353" s="104">
        <f>'BITÁCORA CALIDAD DE AGUA '!BR514</f>
        <v>0</v>
      </c>
      <c r="L1353" s="104">
        <f>'BITÁCORA CALIDAD DE AGUA '!BU514</f>
        <v>0</v>
      </c>
      <c r="M1353" s="104">
        <f>'BITÁCORA CALIDAD DE AGUA '!BX514</f>
        <v>0</v>
      </c>
      <c r="N1353" s="104">
        <f>'BITÁCORA CALIDAD DE AGUA '!CA514</f>
        <v>0</v>
      </c>
      <c r="O1353" s="104">
        <f>'BITÁCORA CALIDAD DE AGUA '!CD514</f>
        <v>0</v>
      </c>
      <c r="P1353" s="98">
        <f>'BITÁCORA CALIDAD DE AGUA '!CG514</f>
        <v>0</v>
      </c>
      <c r="Q1353" s="98">
        <f>'BITÁCORA CALIDAD DE AGUA '!CJ514</f>
        <v>0</v>
      </c>
      <c r="R1353" s="98">
        <f>'BITÁCORA CALIDAD DE AGUA '!CM514</f>
        <v>0</v>
      </c>
      <c r="S1353" s="98">
        <f>'BITÁCORA CALIDAD DE AGUA '!CP514</f>
        <v>0</v>
      </c>
      <c r="T1353" s="135"/>
      <c r="U1353" s="135"/>
      <c r="V1353" s="135"/>
      <c r="W1353" s="98">
        <f>INDEX('Tabla datos 1'!E1353:V1353,MATCH(DASHBOARD!$B$96,'Tabla datos 1'!$E$1:$V$1,0))</f>
        <v>0</v>
      </c>
      <c r="X1353" s="98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6" customFormat="1" ht="12.2" customHeight="1" x14ac:dyDescent="0.25">
      <c r="A1354" s="79">
        <v>1353</v>
      </c>
      <c r="B1354" s="97">
        <f t="shared" si="21"/>
        <v>46195</v>
      </c>
      <c r="C1354" s="102" t="s">
        <v>132</v>
      </c>
      <c r="D1354" s="99">
        <v>2</v>
      </c>
      <c r="E1354" s="104">
        <f>'BITÁCORA CALIDAD DE AGUA '!AZ515</f>
        <v>0</v>
      </c>
      <c r="F1354" s="104">
        <f>'BITÁCORA CALIDAD DE AGUA '!BC515</f>
        <v>0</v>
      </c>
      <c r="G1354" s="104">
        <f>'BITÁCORA CALIDAD DE AGUA '!BF515</f>
        <v>0</v>
      </c>
      <c r="H1354" s="104">
        <f>'BITÁCORA CALIDAD DE AGUA '!BI515</f>
        <v>0</v>
      </c>
      <c r="I1354" s="104">
        <f>'BITÁCORA CALIDAD DE AGUA '!BL515</f>
        <v>0</v>
      </c>
      <c r="J1354" s="104">
        <f>'BITÁCORA CALIDAD DE AGUA '!BO515</f>
        <v>0</v>
      </c>
      <c r="K1354" s="104">
        <f>'BITÁCORA CALIDAD DE AGUA '!BR515</f>
        <v>0</v>
      </c>
      <c r="L1354" s="104">
        <f>'BITÁCORA CALIDAD DE AGUA '!BU515</f>
        <v>0</v>
      </c>
      <c r="M1354" s="104">
        <f>'BITÁCORA CALIDAD DE AGUA '!BX515</f>
        <v>0</v>
      </c>
      <c r="N1354" s="104">
        <f>'BITÁCORA CALIDAD DE AGUA '!CA515</f>
        <v>0</v>
      </c>
      <c r="O1354" s="104">
        <f>'BITÁCORA CALIDAD DE AGUA '!CD515</f>
        <v>0</v>
      </c>
      <c r="P1354" s="98">
        <f>'BITÁCORA CALIDAD DE AGUA '!CG515</f>
        <v>0</v>
      </c>
      <c r="Q1354" s="98">
        <f>'BITÁCORA CALIDAD DE AGUA '!CJ515</f>
        <v>0</v>
      </c>
      <c r="R1354" s="98">
        <f>'BITÁCORA CALIDAD DE AGUA '!CM515</f>
        <v>0</v>
      </c>
      <c r="S1354" s="98">
        <f>'BITÁCORA CALIDAD DE AGUA '!CP515</f>
        <v>0</v>
      </c>
      <c r="T1354" s="135"/>
      <c r="U1354" s="135"/>
      <c r="V1354" s="135"/>
      <c r="W1354" s="98">
        <f>INDEX('Tabla datos 1'!E1354:V1354,MATCH(DASHBOARD!$B$96,'Tabla datos 1'!$E$1:$V$1,0))</f>
        <v>0</v>
      </c>
      <c r="X1354" s="98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6" customFormat="1" ht="12.2" customHeight="1" x14ac:dyDescent="0.25">
      <c r="A1355" s="79">
        <v>1354</v>
      </c>
      <c r="B1355" s="97">
        <f t="shared" si="21"/>
        <v>46195</v>
      </c>
      <c r="C1355" s="102" t="s">
        <v>133</v>
      </c>
      <c r="D1355" s="99">
        <v>2</v>
      </c>
      <c r="E1355" s="104">
        <f>'BITÁCORA CALIDAD DE AGUA '!AZ516</f>
        <v>0</v>
      </c>
      <c r="F1355" s="104">
        <f>'BITÁCORA CALIDAD DE AGUA '!BC516</f>
        <v>0</v>
      </c>
      <c r="G1355" s="104">
        <f>'BITÁCORA CALIDAD DE AGUA '!BF516</f>
        <v>0</v>
      </c>
      <c r="H1355" s="104">
        <f>'BITÁCORA CALIDAD DE AGUA '!BI516</f>
        <v>0</v>
      </c>
      <c r="I1355" s="104">
        <f>'BITÁCORA CALIDAD DE AGUA '!BL516</f>
        <v>0</v>
      </c>
      <c r="J1355" s="104">
        <f>'BITÁCORA CALIDAD DE AGUA '!BO516</f>
        <v>0</v>
      </c>
      <c r="K1355" s="104">
        <f>'BITÁCORA CALIDAD DE AGUA '!BR516</f>
        <v>0</v>
      </c>
      <c r="L1355" s="104">
        <f>'BITÁCORA CALIDAD DE AGUA '!BU516</f>
        <v>0</v>
      </c>
      <c r="M1355" s="104">
        <f>'BITÁCORA CALIDAD DE AGUA '!BX516</f>
        <v>0</v>
      </c>
      <c r="N1355" s="104">
        <f>'BITÁCORA CALIDAD DE AGUA '!CA516</f>
        <v>0</v>
      </c>
      <c r="O1355" s="104">
        <f>'BITÁCORA CALIDAD DE AGUA '!CD516</f>
        <v>0</v>
      </c>
      <c r="P1355" s="98">
        <f>'BITÁCORA CALIDAD DE AGUA '!CG516</f>
        <v>0</v>
      </c>
      <c r="Q1355" s="98">
        <f>'BITÁCORA CALIDAD DE AGUA '!CJ516</f>
        <v>0</v>
      </c>
      <c r="R1355" s="98">
        <f>'BITÁCORA CALIDAD DE AGUA '!CM516</f>
        <v>0</v>
      </c>
      <c r="S1355" s="98">
        <f>'BITÁCORA CALIDAD DE AGUA '!CP516</f>
        <v>0</v>
      </c>
      <c r="T1355" s="135"/>
      <c r="U1355" s="135"/>
      <c r="V1355" s="135"/>
      <c r="W1355" s="98">
        <f>INDEX('Tabla datos 1'!E1355:V1355,MATCH(DASHBOARD!$B$96,'Tabla datos 1'!$E$1:$V$1,0))</f>
        <v>0</v>
      </c>
      <c r="X1355" s="98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6" customFormat="1" ht="12.2" customHeight="1" x14ac:dyDescent="0.25">
      <c r="A1356" s="79">
        <v>1355</v>
      </c>
      <c r="B1356" s="97">
        <f t="shared" si="21"/>
        <v>46195</v>
      </c>
      <c r="C1356" s="102" t="s">
        <v>134</v>
      </c>
      <c r="D1356" s="99">
        <v>2</v>
      </c>
      <c r="E1356" s="104">
        <f>'BITÁCORA CALIDAD DE AGUA '!AZ517</f>
        <v>0</v>
      </c>
      <c r="F1356" s="104">
        <f>'BITÁCORA CALIDAD DE AGUA '!BC517</f>
        <v>0</v>
      </c>
      <c r="G1356" s="104">
        <f>'BITÁCORA CALIDAD DE AGUA '!BF517</f>
        <v>0</v>
      </c>
      <c r="H1356" s="104">
        <f>'BITÁCORA CALIDAD DE AGUA '!BI517</f>
        <v>0</v>
      </c>
      <c r="I1356" s="104">
        <f>'BITÁCORA CALIDAD DE AGUA '!BL517</f>
        <v>0</v>
      </c>
      <c r="J1356" s="104">
        <f>'BITÁCORA CALIDAD DE AGUA '!BO517</f>
        <v>0</v>
      </c>
      <c r="K1356" s="104">
        <f>'BITÁCORA CALIDAD DE AGUA '!BR517</f>
        <v>0</v>
      </c>
      <c r="L1356" s="104">
        <f>'BITÁCORA CALIDAD DE AGUA '!BU517</f>
        <v>0</v>
      </c>
      <c r="M1356" s="104">
        <f>'BITÁCORA CALIDAD DE AGUA '!BX517</f>
        <v>0</v>
      </c>
      <c r="N1356" s="104">
        <f>'BITÁCORA CALIDAD DE AGUA '!CA517</f>
        <v>0</v>
      </c>
      <c r="O1356" s="104">
        <f>'BITÁCORA CALIDAD DE AGUA '!CD517</f>
        <v>0</v>
      </c>
      <c r="P1356" s="98">
        <f>'BITÁCORA CALIDAD DE AGUA '!CG517</f>
        <v>0</v>
      </c>
      <c r="Q1356" s="98">
        <f>'BITÁCORA CALIDAD DE AGUA '!CJ517</f>
        <v>0</v>
      </c>
      <c r="R1356" s="98">
        <f>'BITÁCORA CALIDAD DE AGUA '!CM517</f>
        <v>0</v>
      </c>
      <c r="S1356" s="98">
        <f>'BITÁCORA CALIDAD DE AGUA '!CP517</f>
        <v>0</v>
      </c>
      <c r="T1356" s="135"/>
      <c r="U1356" s="135"/>
      <c r="V1356" s="135"/>
      <c r="W1356" s="98">
        <f>INDEX('Tabla datos 1'!E1356:V1356,MATCH(DASHBOARD!$B$96,'Tabla datos 1'!$E$1:$V$1,0))</f>
        <v>0</v>
      </c>
      <c r="X1356" s="98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6" customFormat="1" ht="12.2" customHeight="1" x14ac:dyDescent="0.25">
      <c r="A1357" s="79">
        <v>1356</v>
      </c>
      <c r="B1357" s="97">
        <f t="shared" si="21"/>
        <v>46195</v>
      </c>
      <c r="C1357" s="102" t="s">
        <v>135</v>
      </c>
      <c r="D1357" s="99">
        <v>2</v>
      </c>
      <c r="E1357" s="104">
        <f>'BITÁCORA CALIDAD DE AGUA '!AZ518</f>
        <v>0</v>
      </c>
      <c r="F1357" s="104">
        <f>'BITÁCORA CALIDAD DE AGUA '!BC518</f>
        <v>0</v>
      </c>
      <c r="G1357" s="104">
        <f>'BITÁCORA CALIDAD DE AGUA '!BF518</f>
        <v>0</v>
      </c>
      <c r="H1357" s="104">
        <f>'BITÁCORA CALIDAD DE AGUA '!BI518</f>
        <v>0</v>
      </c>
      <c r="I1357" s="104">
        <f>'BITÁCORA CALIDAD DE AGUA '!BL518</f>
        <v>0</v>
      </c>
      <c r="J1357" s="104">
        <f>'BITÁCORA CALIDAD DE AGUA '!BO518</f>
        <v>0</v>
      </c>
      <c r="K1357" s="104">
        <f>'BITÁCORA CALIDAD DE AGUA '!BR518</f>
        <v>0</v>
      </c>
      <c r="L1357" s="104">
        <f>'BITÁCORA CALIDAD DE AGUA '!BU518</f>
        <v>0</v>
      </c>
      <c r="M1357" s="104">
        <f>'BITÁCORA CALIDAD DE AGUA '!BX518</f>
        <v>0</v>
      </c>
      <c r="N1357" s="104">
        <f>'BITÁCORA CALIDAD DE AGUA '!CA518</f>
        <v>0</v>
      </c>
      <c r="O1357" s="104">
        <f>'BITÁCORA CALIDAD DE AGUA '!CD518</f>
        <v>0</v>
      </c>
      <c r="P1357" s="98">
        <f>'BITÁCORA CALIDAD DE AGUA '!CG518</f>
        <v>0</v>
      </c>
      <c r="Q1357" s="98">
        <f>'BITÁCORA CALIDAD DE AGUA '!CJ518</f>
        <v>0</v>
      </c>
      <c r="R1357" s="98">
        <f>'BITÁCORA CALIDAD DE AGUA '!CM518</f>
        <v>0</v>
      </c>
      <c r="S1357" s="98">
        <f>'BITÁCORA CALIDAD DE AGUA '!CP518</f>
        <v>0</v>
      </c>
      <c r="T1357" s="135"/>
      <c r="U1357" s="135"/>
      <c r="V1357" s="135"/>
      <c r="W1357" s="98">
        <f>INDEX('Tabla datos 1'!E1357:V1357,MATCH(DASHBOARD!$B$96,'Tabla datos 1'!$E$1:$V$1,0))</f>
        <v>0</v>
      </c>
      <c r="X1357" s="98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6" customFormat="1" ht="12.2" customHeight="1" x14ac:dyDescent="0.25">
      <c r="A1358" s="79">
        <v>1357</v>
      </c>
      <c r="B1358" s="97">
        <f t="shared" si="21"/>
        <v>46195</v>
      </c>
      <c r="C1358" s="102" t="s">
        <v>136</v>
      </c>
      <c r="D1358" s="99">
        <v>2</v>
      </c>
      <c r="E1358" s="104">
        <f>'BITÁCORA CALIDAD DE AGUA '!AZ519</f>
        <v>0</v>
      </c>
      <c r="F1358" s="104">
        <f>'BITÁCORA CALIDAD DE AGUA '!BC519</f>
        <v>0</v>
      </c>
      <c r="G1358" s="104">
        <f>'BITÁCORA CALIDAD DE AGUA '!BF519</f>
        <v>0</v>
      </c>
      <c r="H1358" s="104">
        <f>'BITÁCORA CALIDAD DE AGUA '!BI519</f>
        <v>0</v>
      </c>
      <c r="I1358" s="104">
        <f>'BITÁCORA CALIDAD DE AGUA '!BL519</f>
        <v>0</v>
      </c>
      <c r="J1358" s="104">
        <f>'BITÁCORA CALIDAD DE AGUA '!BO519</f>
        <v>0</v>
      </c>
      <c r="K1358" s="104">
        <f>'BITÁCORA CALIDAD DE AGUA '!BR519</f>
        <v>0</v>
      </c>
      <c r="L1358" s="104">
        <f>'BITÁCORA CALIDAD DE AGUA '!BU519</f>
        <v>0</v>
      </c>
      <c r="M1358" s="104">
        <f>'BITÁCORA CALIDAD DE AGUA '!BX519</f>
        <v>0</v>
      </c>
      <c r="N1358" s="104">
        <f>'BITÁCORA CALIDAD DE AGUA '!CA519</f>
        <v>0</v>
      </c>
      <c r="O1358" s="104">
        <f>'BITÁCORA CALIDAD DE AGUA '!CD519</f>
        <v>0</v>
      </c>
      <c r="P1358" s="98">
        <f>'BITÁCORA CALIDAD DE AGUA '!CG519</f>
        <v>0</v>
      </c>
      <c r="Q1358" s="98">
        <f>'BITÁCORA CALIDAD DE AGUA '!CJ519</f>
        <v>0</v>
      </c>
      <c r="R1358" s="98">
        <f>'BITÁCORA CALIDAD DE AGUA '!CM519</f>
        <v>0</v>
      </c>
      <c r="S1358" s="98">
        <f>'BITÁCORA CALIDAD DE AGUA '!CP519</f>
        <v>0</v>
      </c>
      <c r="T1358" s="135"/>
      <c r="U1358" s="135"/>
      <c r="V1358" s="135"/>
      <c r="W1358" s="98">
        <f>INDEX('Tabla datos 1'!E1358:V1358,MATCH(DASHBOARD!$B$96,'Tabla datos 1'!$E$1:$V$1,0))</f>
        <v>0</v>
      </c>
      <c r="X1358" s="98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6" customFormat="1" ht="12.2" customHeight="1" x14ac:dyDescent="0.25">
      <c r="A1359" s="79">
        <v>1358</v>
      </c>
      <c r="B1359" s="97">
        <f t="shared" si="21"/>
        <v>46195</v>
      </c>
      <c r="C1359" s="102" t="s">
        <v>137</v>
      </c>
      <c r="D1359" s="99">
        <v>2</v>
      </c>
      <c r="E1359" s="104">
        <f>'BITÁCORA CALIDAD DE AGUA '!AZ520</f>
        <v>0</v>
      </c>
      <c r="F1359" s="104">
        <f>'BITÁCORA CALIDAD DE AGUA '!BC520</f>
        <v>0</v>
      </c>
      <c r="G1359" s="104">
        <f>'BITÁCORA CALIDAD DE AGUA '!BF520</f>
        <v>0</v>
      </c>
      <c r="H1359" s="104">
        <f>'BITÁCORA CALIDAD DE AGUA '!BI520</f>
        <v>0</v>
      </c>
      <c r="I1359" s="104">
        <f>'BITÁCORA CALIDAD DE AGUA '!BL520</f>
        <v>0</v>
      </c>
      <c r="J1359" s="104">
        <f>'BITÁCORA CALIDAD DE AGUA '!BO520</f>
        <v>0</v>
      </c>
      <c r="K1359" s="104">
        <f>'BITÁCORA CALIDAD DE AGUA '!BR520</f>
        <v>0</v>
      </c>
      <c r="L1359" s="104">
        <f>'BITÁCORA CALIDAD DE AGUA '!BU520</f>
        <v>0</v>
      </c>
      <c r="M1359" s="104">
        <f>'BITÁCORA CALIDAD DE AGUA '!BX520</f>
        <v>0</v>
      </c>
      <c r="N1359" s="104">
        <f>'BITÁCORA CALIDAD DE AGUA '!CA520</f>
        <v>0</v>
      </c>
      <c r="O1359" s="104">
        <f>'BITÁCORA CALIDAD DE AGUA '!CD520</f>
        <v>0</v>
      </c>
      <c r="P1359" s="98">
        <f>'BITÁCORA CALIDAD DE AGUA '!CG520</f>
        <v>0</v>
      </c>
      <c r="Q1359" s="98">
        <f>'BITÁCORA CALIDAD DE AGUA '!CJ520</f>
        <v>0</v>
      </c>
      <c r="R1359" s="98">
        <f>'BITÁCORA CALIDAD DE AGUA '!CM520</f>
        <v>0</v>
      </c>
      <c r="S1359" s="98">
        <f>'BITÁCORA CALIDAD DE AGUA '!CP520</f>
        <v>0</v>
      </c>
      <c r="T1359" s="135"/>
      <c r="U1359" s="135"/>
      <c r="V1359" s="135"/>
      <c r="W1359" s="98">
        <f>INDEX('Tabla datos 1'!E1359:V1359,MATCH(DASHBOARD!$B$96,'Tabla datos 1'!$E$1:$V$1,0))</f>
        <v>0</v>
      </c>
      <c r="X1359" s="98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6" customFormat="1" ht="12.2" customHeight="1" x14ac:dyDescent="0.25">
      <c r="A1360" s="79">
        <v>1359</v>
      </c>
      <c r="B1360" s="97">
        <f t="shared" si="21"/>
        <v>46195</v>
      </c>
      <c r="C1360" s="102" t="s">
        <v>138</v>
      </c>
      <c r="D1360" s="99">
        <v>2</v>
      </c>
      <c r="E1360" s="104">
        <f>'BITÁCORA CALIDAD DE AGUA '!AZ521</f>
        <v>0</v>
      </c>
      <c r="F1360" s="104">
        <f>'BITÁCORA CALIDAD DE AGUA '!BC521</f>
        <v>0</v>
      </c>
      <c r="G1360" s="104">
        <f>'BITÁCORA CALIDAD DE AGUA '!BF521</f>
        <v>0</v>
      </c>
      <c r="H1360" s="104">
        <f>'BITÁCORA CALIDAD DE AGUA '!BI521</f>
        <v>0</v>
      </c>
      <c r="I1360" s="104">
        <f>'BITÁCORA CALIDAD DE AGUA '!BL521</f>
        <v>0</v>
      </c>
      <c r="J1360" s="104">
        <f>'BITÁCORA CALIDAD DE AGUA '!BO521</f>
        <v>0</v>
      </c>
      <c r="K1360" s="104">
        <f>'BITÁCORA CALIDAD DE AGUA '!BR521</f>
        <v>0</v>
      </c>
      <c r="L1360" s="104">
        <f>'BITÁCORA CALIDAD DE AGUA '!BU521</f>
        <v>0</v>
      </c>
      <c r="M1360" s="104">
        <f>'BITÁCORA CALIDAD DE AGUA '!BX521</f>
        <v>0</v>
      </c>
      <c r="N1360" s="104">
        <f>'BITÁCORA CALIDAD DE AGUA '!CA521</f>
        <v>0</v>
      </c>
      <c r="O1360" s="104">
        <f>'BITÁCORA CALIDAD DE AGUA '!CD521</f>
        <v>0</v>
      </c>
      <c r="P1360" s="98">
        <f>'BITÁCORA CALIDAD DE AGUA '!CG521</f>
        <v>0</v>
      </c>
      <c r="Q1360" s="98">
        <f>'BITÁCORA CALIDAD DE AGUA '!CJ521</f>
        <v>0</v>
      </c>
      <c r="R1360" s="98">
        <f>'BITÁCORA CALIDAD DE AGUA '!CM521</f>
        <v>0</v>
      </c>
      <c r="S1360" s="98">
        <f>'BITÁCORA CALIDAD DE AGUA '!CP521</f>
        <v>0</v>
      </c>
      <c r="T1360" s="135"/>
      <c r="U1360" s="135"/>
      <c r="V1360" s="135"/>
      <c r="W1360" s="98">
        <f>INDEX('Tabla datos 1'!E1360:V1360,MATCH(DASHBOARD!$B$96,'Tabla datos 1'!$E$1:$V$1,0))</f>
        <v>0</v>
      </c>
      <c r="X1360" s="98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6" customFormat="1" ht="12.2" customHeight="1" x14ac:dyDescent="0.25">
      <c r="A1361" s="79">
        <v>1360</v>
      </c>
      <c r="B1361" s="97">
        <f t="shared" si="21"/>
        <v>46195</v>
      </c>
      <c r="C1361" s="102" t="s">
        <v>139</v>
      </c>
      <c r="D1361" s="99">
        <v>2</v>
      </c>
      <c r="E1361" s="104">
        <f>'BITÁCORA CALIDAD DE AGUA '!AZ522</f>
        <v>0</v>
      </c>
      <c r="F1361" s="104">
        <f>'BITÁCORA CALIDAD DE AGUA '!BC522</f>
        <v>0</v>
      </c>
      <c r="G1361" s="104">
        <f>'BITÁCORA CALIDAD DE AGUA '!BF522</f>
        <v>0</v>
      </c>
      <c r="H1361" s="104">
        <f>'BITÁCORA CALIDAD DE AGUA '!BI522</f>
        <v>0</v>
      </c>
      <c r="I1361" s="104">
        <f>'BITÁCORA CALIDAD DE AGUA '!BL522</f>
        <v>0</v>
      </c>
      <c r="J1361" s="104">
        <f>'BITÁCORA CALIDAD DE AGUA '!BO522</f>
        <v>0</v>
      </c>
      <c r="K1361" s="104">
        <f>'BITÁCORA CALIDAD DE AGUA '!BR522</f>
        <v>0</v>
      </c>
      <c r="L1361" s="104">
        <f>'BITÁCORA CALIDAD DE AGUA '!BU522</f>
        <v>0</v>
      </c>
      <c r="M1361" s="104">
        <f>'BITÁCORA CALIDAD DE AGUA '!BX522</f>
        <v>0</v>
      </c>
      <c r="N1361" s="104">
        <f>'BITÁCORA CALIDAD DE AGUA '!CA522</f>
        <v>0</v>
      </c>
      <c r="O1361" s="104">
        <f>'BITÁCORA CALIDAD DE AGUA '!CD522</f>
        <v>0</v>
      </c>
      <c r="P1361" s="98">
        <f>'BITÁCORA CALIDAD DE AGUA '!CG522</f>
        <v>0</v>
      </c>
      <c r="Q1361" s="98">
        <f>'BITÁCORA CALIDAD DE AGUA '!CJ522</f>
        <v>0</v>
      </c>
      <c r="R1361" s="98">
        <f>'BITÁCORA CALIDAD DE AGUA '!CM522</f>
        <v>0</v>
      </c>
      <c r="S1361" s="98">
        <f>'BITÁCORA CALIDAD DE AGUA '!CP522</f>
        <v>0</v>
      </c>
      <c r="T1361" s="135"/>
      <c r="U1361" s="135"/>
      <c r="V1361" s="135"/>
      <c r="W1361" s="98">
        <f>INDEX('Tabla datos 1'!E1361:V1361,MATCH(DASHBOARD!$B$96,'Tabla datos 1'!$E$1:$V$1,0))</f>
        <v>0</v>
      </c>
      <c r="X1361" s="98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6" customFormat="1" x14ac:dyDescent="0.25">
      <c r="A1362" s="79">
        <v>1361</v>
      </c>
      <c r="B1362" s="97">
        <f t="shared" si="21"/>
        <v>46195</v>
      </c>
      <c r="C1362" s="102" t="s">
        <v>140</v>
      </c>
      <c r="D1362" s="99">
        <v>2</v>
      </c>
      <c r="E1362" s="104">
        <f>'BITÁCORA CALIDAD DE AGUA '!AZ523</f>
        <v>0</v>
      </c>
      <c r="F1362" s="104">
        <f>'BITÁCORA CALIDAD DE AGUA '!BC523</f>
        <v>0</v>
      </c>
      <c r="G1362" s="104">
        <f>'BITÁCORA CALIDAD DE AGUA '!BF523</f>
        <v>0</v>
      </c>
      <c r="H1362" s="104">
        <f>'BITÁCORA CALIDAD DE AGUA '!BI523</f>
        <v>0</v>
      </c>
      <c r="I1362" s="104">
        <f>'BITÁCORA CALIDAD DE AGUA '!BL523</f>
        <v>0</v>
      </c>
      <c r="J1362" s="104">
        <f>'BITÁCORA CALIDAD DE AGUA '!BO523</f>
        <v>0</v>
      </c>
      <c r="K1362" s="104">
        <f>'BITÁCORA CALIDAD DE AGUA '!BR523</f>
        <v>0</v>
      </c>
      <c r="L1362" s="104">
        <f>'BITÁCORA CALIDAD DE AGUA '!BU523</f>
        <v>0</v>
      </c>
      <c r="M1362" s="104">
        <f>'BITÁCORA CALIDAD DE AGUA '!BX523</f>
        <v>0</v>
      </c>
      <c r="N1362" s="104">
        <f>'BITÁCORA CALIDAD DE AGUA '!CA523</f>
        <v>0</v>
      </c>
      <c r="O1362" s="104">
        <f>'BITÁCORA CALIDAD DE AGUA '!CD523</f>
        <v>0</v>
      </c>
      <c r="P1362" s="98">
        <f>'BITÁCORA CALIDAD DE AGUA '!CG523</f>
        <v>0</v>
      </c>
      <c r="Q1362" s="98">
        <f>'BITÁCORA CALIDAD DE AGUA '!CJ523</f>
        <v>0</v>
      </c>
      <c r="R1362" s="98">
        <f>'BITÁCORA CALIDAD DE AGUA '!CM523</f>
        <v>0</v>
      </c>
      <c r="S1362" s="98">
        <f>'BITÁCORA CALIDAD DE AGUA '!CP523</f>
        <v>0</v>
      </c>
      <c r="T1362" s="135"/>
      <c r="U1362" s="135"/>
      <c r="V1362" s="135"/>
      <c r="W1362" s="98">
        <f>INDEX('Tabla datos 1'!E1362:V1362,MATCH(DASHBOARD!$B$96,'Tabla datos 1'!$E$1:$V$1,0))</f>
        <v>0</v>
      </c>
      <c r="X1362" s="98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6" customFormat="1" x14ac:dyDescent="0.25">
      <c r="A1363" s="79">
        <v>1362</v>
      </c>
      <c r="B1363" s="97">
        <f t="shared" si="21"/>
        <v>46195</v>
      </c>
      <c r="C1363" s="102" t="s">
        <v>141</v>
      </c>
      <c r="D1363" s="99">
        <v>2</v>
      </c>
      <c r="E1363" s="104">
        <f>'BITÁCORA CALIDAD DE AGUA '!AZ524</f>
        <v>0</v>
      </c>
      <c r="F1363" s="104">
        <f>'BITÁCORA CALIDAD DE AGUA '!BC524</f>
        <v>0</v>
      </c>
      <c r="G1363" s="104">
        <f>'BITÁCORA CALIDAD DE AGUA '!BF524</f>
        <v>0</v>
      </c>
      <c r="H1363" s="104">
        <f>'BITÁCORA CALIDAD DE AGUA '!BI524</f>
        <v>0</v>
      </c>
      <c r="I1363" s="104">
        <f>'BITÁCORA CALIDAD DE AGUA '!BL524</f>
        <v>0</v>
      </c>
      <c r="J1363" s="104">
        <f>'BITÁCORA CALIDAD DE AGUA '!BO524</f>
        <v>0</v>
      </c>
      <c r="K1363" s="104">
        <f>'BITÁCORA CALIDAD DE AGUA '!BR524</f>
        <v>0</v>
      </c>
      <c r="L1363" s="104">
        <f>'BITÁCORA CALIDAD DE AGUA '!BU524</f>
        <v>0</v>
      </c>
      <c r="M1363" s="104">
        <f>'BITÁCORA CALIDAD DE AGUA '!BX524</f>
        <v>0</v>
      </c>
      <c r="N1363" s="104">
        <f>'BITÁCORA CALIDAD DE AGUA '!CA524</f>
        <v>0</v>
      </c>
      <c r="O1363" s="104">
        <f>'BITÁCORA CALIDAD DE AGUA '!CD524</f>
        <v>0</v>
      </c>
      <c r="P1363" s="98">
        <f>'BITÁCORA CALIDAD DE AGUA '!CG524</f>
        <v>0</v>
      </c>
      <c r="Q1363" s="98">
        <f>'BITÁCORA CALIDAD DE AGUA '!CJ524</f>
        <v>0</v>
      </c>
      <c r="R1363" s="98">
        <f>'BITÁCORA CALIDAD DE AGUA '!CM524</f>
        <v>0</v>
      </c>
      <c r="S1363" s="98">
        <f>'BITÁCORA CALIDAD DE AGUA '!CP524</f>
        <v>0</v>
      </c>
      <c r="T1363" s="135"/>
      <c r="U1363" s="135"/>
      <c r="V1363" s="135"/>
      <c r="W1363" s="98">
        <f>INDEX('Tabla datos 1'!E1363:V1363,MATCH(DASHBOARD!$B$96,'Tabla datos 1'!$E$1:$V$1,0))</f>
        <v>0</v>
      </c>
      <c r="X1363" s="98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6" customFormat="1" x14ac:dyDescent="0.25">
      <c r="A1364" s="79">
        <v>1363</v>
      </c>
      <c r="B1364" s="97">
        <f t="shared" si="21"/>
        <v>46195</v>
      </c>
      <c r="C1364" s="102" t="s">
        <v>142</v>
      </c>
      <c r="D1364" s="99">
        <v>2</v>
      </c>
      <c r="E1364" s="104">
        <f>'BITÁCORA CALIDAD DE AGUA '!AZ525</f>
        <v>0</v>
      </c>
      <c r="F1364" s="104">
        <f>'BITÁCORA CALIDAD DE AGUA '!BC525</f>
        <v>0</v>
      </c>
      <c r="G1364" s="104">
        <f>'BITÁCORA CALIDAD DE AGUA '!BF525</f>
        <v>0</v>
      </c>
      <c r="H1364" s="104">
        <f>'BITÁCORA CALIDAD DE AGUA '!BI525</f>
        <v>0</v>
      </c>
      <c r="I1364" s="104">
        <f>'BITÁCORA CALIDAD DE AGUA '!BL525</f>
        <v>0</v>
      </c>
      <c r="J1364" s="104">
        <f>'BITÁCORA CALIDAD DE AGUA '!BO525</f>
        <v>0</v>
      </c>
      <c r="K1364" s="104">
        <f>'BITÁCORA CALIDAD DE AGUA '!BR525</f>
        <v>0</v>
      </c>
      <c r="L1364" s="104">
        <f>'BITÁCORA CALIDAD DE AGUA '!BU525</f>
        <v>0</v>
      </c>
      <c r="M1364" s="104">
        <f>'BITÁCORA CALIDAD DE AGUA '!BX525</f>
        <v>0</v>
      </c>
      <c r="N1364" s="104">
        <f>'BITÁCORA CALIDAD DE AGUA '!CA525</f>
        <v>0</v>
      </c>
      <c r="O1364" s="104">
        <f>'BITÁCORA CALIDAD DE AGUA '!CD525</f>
        <v>0</v>
      </c>
      <c r="P1364" s="98">
        <f>'BITÁCORA CALIDAD DE AGUA '!CG525</f>
        <v>0</v>
      </c>
      <c r="Q1364" s="98">
        <f>'BITÁCORA CALIDAD DE AGUA '!CJ525</f>
        <v>0</v>
      </c>
      <c r="R1364" s="98">
        <f>'BITÁCORA CALIDAD DE AGUA '!CM525</f>
        <v>0</v>
      </c>
      <c r="S1364" s="98">
        <f>'BITÁCORA CALIDAD DE AGUA '!CP525</f>
        <v>0</v>
      </c>
      <c r="T1364" s="135"/>
      <c r="U1364" s="135"/>
      <c r="V1364" s="135"/>
      <c r="W1364" s="98">
        <f>INDEX('Tabla datos 1'!E1364:V1364,MATCH(DASHBOARD!$B$96,'Tabla datos 1'!$E$1:$V$1,0))</f>
        <v>0</v>
      </c>
      <c r="X1364" s="98">
        <f>INDEX('Tabla datos 1'!E1364:V1364,MATCH(DASHBOARD!$B$275,'Tabla datos 1'!$E$1:$V$1,0))</f>
        <v>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6" customFormat="1" x14ac:dyDescent="0.25">
      <c r="A1365" s="79">
        <v>1364</v>
      </c>
      <c r="B1365" s="97">
        <f t="shared" si="21"/>
        <v>46195</v>
      </c>
      <c r="C1365" s="102" t="s">
        <v>143</v>
      </c>
      <c r="D1365" s="99">
        <v>2</v>
      </c>
      <c r="E1365" s="104">
        <f>'BITÁCORA CALIDAD DE AGUA '!AZ526</f>
        <v>0</v>
      </c>
      <c r="F1365" s="104">
        <f>'BITÁCORA CALIDAD DE AGUA '!BC526</f>
        <v>0</v>
      </c>
      <c r="G1365" s="104">
        <f>'BITÁCORA CALIDAD DE AGUA '!BF526</f>
        <v>0</v>
      </c>
      <c r="H1365" s="104">
        <f>'BITÁCORA CALIDAD DE AGUA '!BI526</f>
        <v>0</v>
      </c>
      <c r="I1365" s="104">
        <f>'BITÁCORA CALIDAD DE AGUA '!BL526</f>
        <v>0</v>
      </c>
      <c r="J1365" s="104">
        <f>'BITÁCORA CALIDAD DE AGUA '!BO526</f>
        <v>0</v>
      </c>
      <c r="K1365" s="104">
        <f>'BITÁCORA CALIDAD DE AGUA '!BR526</f>
        <v>0</v>
      </c>
      <c r="L1365" s="104">
        <f>'BITÁCORA CALIDAD DE AGUA '!BU526</f>
        <v>0</v>
      </c>
      <c r="M1365" s="104">
        <f>'BITÁCORA CALIDAD DE AGUA '!BX526</f>
        <v>0</v>
      </c>
      <c r="N1365" s="104">
        <f>'BITÁCORA CALIDAD DE AGUA '!CA526</f>
        <v>0</v>
      </c>
      <c r="O1365" s="104">
        <f>'BITÁCORA CALIDAD DE AGUA '!CD526</f>
        <v>0</v>
      </c>
      <c r="P1365" s="98">
        <f>'BITÁCORA CALIDAD DE AGUA '!CG526</f>
        <v>0</v>
      </c>
      <c r="Q1365" s="98">
        <f>'BITÁCORA CALIDAD DE AGUA '!CJ526</f>
        <v>0</v>
      </c>
      <c r="R1365" s="98">
        <f>'BITÁCORA CALIDAD DE AGUA '!CM526</f>
        <v>0</v>
      </c>
      <c r="S1365" s="98">
        <f>'BITÁCORA CALIDAD DE AGUA '!CP526</f>
        <v>0</v>
      </c>
      <c r="T1365" s="135"/>
      <c r="U1365" s="135"/>
      <c r="V1365" s="135"/>
      <c r="W1365" s="98">
        <f>INDEX('Tabla datos 1'!E1365:V1365,MATCH(DASHBOARD!$B$96,'Tabla datos 1'!$E$1:$V$1,0))</f>
        <v>0</v>
      </c>
      <c r="X1365" s="98">
        <f>INDEX('Tabla datos 1'!E1365:V1365,MATCH(DASHBOARD!$B$275,'Tabla datos 1'!$E$1:$V$1,0))</f>
        <v>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09" customFormat="1" ht="15.75" thickBot="1" x14ac:dyDescent="0.3">
      <c r="A1366" s="79">
        <v>1365</v>
      </c>
      <c r="B1366" s="97">
        <f t="shared" si="21"/>
        <v>46195</v>
      </c>
      <c r="C1366" s="105" t="s">
        <v>144</v>
      </c>
      <c r="D1366" s="106">
        <v>2</v>
      </c>
      <c r="E1366" s="107">
        <f>'BITÁCORA CALIDAD DE AGUA '!AZ527</f>
        <v>0</v>
      </c>
      <c r="F1366" s="107">
        <f>'BITÁCORA CALIDAD DE AGUA '!BC527</f>
        <v>0</v>
      </c>
      <c r="G1366" s="107">
        <f>'BITÁCORA CALIDAD DE AGUA '!BF527</f>
        <v>0</v>
      </c>
      <c r="H1366" s="107">
        <f>'BITÁCORA CALIDAD DE AGUA '!BI527</f>
        <v>0</v>
      </c>
      <c r="I1366" s="107">
        <f>'BITÁCORA CALIDAD DE AGUA '!BL527</f>
        <v>0</v>
      </c>
      <c r="J1366" s="107">
        <f>'BITÁCORA CALIDAD DE AGUA '!BO527</f>
        <v>0</v>
      </c>
      <c r="K1366" s="107">
        <f>'BITÁCORA CALIDAD DE AGUA '!BR527</f>
        <v>0</v>
      </c>
      <c r="L1366" s="107">
        <f>'BITÁCORA CALIDAD DE AGUA '!BU527</f>
        <v>0</v>
      </c>
      <c r="M1366" s="107">
        <f>'BITÁCORA CALIDAD DE AGUA '!BX527</f>
        <v>0</v>
      </c>
      <c r="N1366" s="107">
        <f>'BITÁCORA CALIDAD DE AGUA '!CA527</f>
        <v>0</v>
      </c>
      <c r="O1366" s="107">
        <f>'BITÁCORA CALIDAD DE AGUA '!CD527</f>
        <v>0</v>
      </c>
      <c r="P1366" s="108">
        <f>'BITÁCORA CALIDAD DE AGUA '!CG527</f>
        <v>0</v>
      </c>
      <c r="Q1366" s="108">
        <f>'BITÁCORA CALIDAD DE AGUA '!CJ527</f>
        <v>0</v>
      </c>
      <c r="R1366" s="108">
        <f>'BITÁCORA CALIDAD DE AGUA '!CM527</f>
        <v>0</v>
      </c>
      <c r="S1366" s="108">
        <f>'BITÁCORA CALIDAD DE AGUA '!CP527</f>
        <v>0</v>
      </c>
      <c r="T1366" s="136"/>
      <c r="U1366" s="136"/>
      <c r="V1366" s="136"/>
      <c r="W1366" s="108">
        <f>INDEX('Tabla datos 1'!E1366:V1366,MATCH(DASHBOARD!$B$96,'Tabla datos 1'!$E$1:$V$1,0))</f>
        <v>0</v>
      </c>
      <c r="X1366" s="108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6" customFormat="1" ht="12.2" customHeight="1" x14ac:dyDescent="0.25">
      <c r="A1367" s="79">
        <v>1366</v>
      </c>
      <c r="B1367" s="118">
        <f t="shared" si="21"/>
        <v>46195</v>
      </c>
      <c r="C1367" s="110" t="s">
        <v>125</v>
      </c>
      <c r="D1367" s="115">
        <v>3</v>
      </c>
      <c r="E1367" s="117">
        <f>'BITÁCORA CALIDAD DE AGUA '!BA507</f>
        <v>0</v>
      </c>
      <c r="F1367" s="117">
        <f>'BITÁCORA CALIDAD DE AGUA '!BD507</f>
        <v>0</v>
      </c>
      <c r="G1367" s="117">
        <f>'BITÁCORA CALIDAD DE AGUA '!BG507</f>
        <v>0</v>
      </c>
      <c r="H1367" s="117">
        <f>'BITÁCORA CALIDAD DE AGUA '!BJ507</f>
        <v>0</v>
      </c>
      <c r="I1367" s="117">
        <f>'BITÁCORA CALIDAD DE AGUA '!BM507</f>
        <v>0</v>
      </c>
      <c r="J1367" s="117">
        <f>'BITÁCORA CALIDAD DE AGUA '!BP507</f>
        <v>0</v>
      </c>
      <c r="K1367" s="117">
        <f>'BITÁCORA CALIDAD DE AGUA '!BE1813</f>
        <v>0</v>
      </c>
      <c r="L1367" s="117">
        <f>'BITÁCORA CALIDAD DE AGUA '!BV507</f>
        <v>0</v>
      </c>
      <c r="M1367" s="117">
        <f>'BITÁCORA CALIDAD DE AGUA '!BY507</f>
        <v>0</v>
      </c>
      <c r="N1367" s="117">
        <f>'BITÁCORA CALIDAD DE AGUA '!CB507</f>
        <v>0</v>
      </c>
      <c r="O1367" s="117">
        <f>'BITÁCORA CALIDAD DE AGUA '!CE507</f>
        <v>0</v>
      </c>
      <c r="P1367" s="110">
        <f>'BITÁCORA CALIDAD DE AGUA '!CH507</f>
        <v>0</v>
      </c>
      <c r="Q1367" s="110">
        <f>'BITÁCORA CALIDAD DE AGUA '!CK507</f>
        <v>0</v>
      </c>
      <c r="R1367" s="110">
        <f>'BITÁCORA CALIDAD DE AGUA '!CN507</f>
        <v>0</v>
      </c>
      <c r="S1367" s="110">
        <f>'BITÁCORA CALIDAD DE AGUA '!CQ507</f>
        <v>0</v>
      </c>
      <c r="T1367" s="137"/>
      <c r="U1367" s="137"/>
      <c r="V1367" s="137"/>
      <c r="W1367" s="110">
        <f>INDEX('Tabla datos 1'!E1367:V1367,MATCH(DASHBOARD!$B$96,'Tabla datos 1'!$E$1:$V$1,0))</f>
        <v>0</v>
      </c>
      <c r="X1367" s="110">
        <f>INDEX('Tabla datos 1'!E1367:V1367,MATCH(DASHBOARD!$B$275,'Tabla datos 1'!$E$1:$V$1,0))</f>
        <v>0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6" customFormat="1" ht="12.2" customHeight="1" x14ac:dyDescent="0.25">
      <c r="A1368" s="79">
        <v>1367</v>
      </c>
      <c r="B1368" s="118">
        <f t="shared" si="21"/>
        <v>46195</v>
      </c>
      <c r="C1368" s="113" t="s">
        <v>8</v>
      </c>
      <c r="D1368" s="119">
        <v>3</v>
      </c>
      <c r="E1368" s="120">
        <f>'BITÁCORA CALIDAD DE AGUA '!BA508</f>
        <v>0</v>
      </c>
      <c r="F1368" s="120">
        <f>'BITÁCORA CALIDAD DE AGUA '!BD508</f>
        <v>0</v>
      </c>
      <c r="G1368" s="120">
        <f>'BITÁCORA CALIDAD DE AGUA '!BG508</f>
        <v>0</v>
      </c>
      <c r="H1368" s="120">
        <f>'BITÁCORA CALIDAD DE AGUA '!BJ508</f>
        <v>0</v>
      </c>
      <c r="I1368" s="120">
        <f>'BITÁCORA CALIDAD DE AGUA '!BM508</f>
        <v>0</v>
      </c>
      <c r="J1368" s="120">
        <f>'BITÁCORA CALIDAD DE AGUA '!BP508</f>
        <v>0</v>
      </c>
      <c r="K1368" s="120">
        <f>'BITÁCORA CALIDAD DE AGUA '!BE1814</f>
        <v>0</v>
      </c>
      <c r="L1368" s="120">
        <f>'BITÁCORA CALIDAD DE AGUA '!BV508</f>
        <v>0</v>
      </c>
      <c r="M1368" s="120">
        <f>'BITÁCORA CALIDAD DE AGUA '!BY508</f>
        <v>0</v>
      </c>
      <c r="N1368" s="120">
        <f>'BITÁCORA CALIDAD DE AGUA '!CB508</f>
        <v>0</v>
      </c>
      <c r="O1368" s="120">
        <f>'BITÁCORA CALIDAD DE AGUA '!CE508</f>
        <v>0</v>
      </c>
      <c r="P1368" s="111">
        <f>'BITÁCORA CALIDAD DE AGUA '!CH508</f>
        <v>0</v>
      </c>
      <c r="Q1368" s="111">
        <f>'BITÁCORA CALIDAD DE AGUA '!CK508</f>
        <v>0</v>
      </c>
      <c r="R1368" s="111">
        <f>'BITÁCORA CALIDAD DE AGUA '!CN508</f>
        <v>0</v>
      </c>
      <c r="S1368" s="111">
        <f>'BITÁCORA CALIDAD DE AGUA '!CQ508</f>
        <v>0</v>
      </c>
      <c r="T1368" s="138"/>
      <c r="U1368" s="138"/>
      <c r="V1368" s="138"/>
      <c r="W1368" s="111">
        <f>INDEX('Tabla datos 1'!E1368:V1368,MATCH(DASHBOARD!$B$96,'Tabla datos 1'!$E$1:$V$1,0))</f>
        <v>0</v>
      </c>
      <c r="X1368" s="111">
        <f>INDEX('Tabla datos 1'!E1368:V1368,MATCH(DASHBOARD!$B$275,'Tabla datos 1'!$E$1:$V$1,0))</f>
        <v>0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6" customFormat="1" ht="12.2" customHeight="1" x14ac:dyDescent="0.25">
      <c r="A1369" s="79">
        <v>1368</v>
      </c>
      <c r="B1369" s="118">
        <f t="shared" si="21"/>
        <v>46195</v>
      </c>
      <c r="C1369" s="112" t="s">
        <v>126</v>
      </c>
      <c r="D1369" s="119">
        <v>3</v>
      </c>
      <c r="E1369" s="121">
        <f>'BITÁCORA CALIDAD DE AGUA '!BA509</f>
        <v>0</v>
      </c>
      <c r="F1369" s="121">
        <f>'BITÁCORA CALIDAD DE AGUA '!BD509</f>
        <v>0</v>
      </c>
      <c r="G1369" s="121">
        <f>'BITÁCORA CALIDAD DE AGUA '!BG509</f>
        <v>0</v>
      </c>
      <c r="H1369" s="121">
        <f>'BITÁCORA CALIDAD DE AGUA '!BJ509</f>
        <v>0</v>
      </c>
      <c r="I1369" s="121">
        <f>'BITÁCORA CALIDAD DE AGUA '!BM509</f>
        <v>0</v>
      </c>
      <c r="J1369" s="121">
        <f>'BITÁCORA CALIDAD DE AGUA '!BP509</f>
        <v>0</v>
      </c>
      <c r="K1369" s="121">
        <f>'BITÁCORA CALIDAD DE AGUA '!BE1815</f>
        <v>0</v>
      </c>
      <c r="L1369" s="121">
        <f>'BITÁCORA CALIDAD DE AGUA '!BV509</f>
        <v>0</v>
      </c>
      <c r="M1369" s="121">
        <f>'BITÁCORA CALIDAD DE AGUA '!BY509</f>
        <v>0</v>
      </c>
      <c r="N1369" s="121">
        <f>'BITÁCORA CALIDAD DE AGUA '!CB509</f>
        <v>0</v>
      </c>
      <c r="O1369" s="121">
        <f>'BITÁCORA CALIDAD DE AGUA '!CE509</f>
        <v>0</v>
      </c>
      <c r="P1369" s="112">
        <f>'BITÁCORA CALIDAD DE AGUA '!CH509</f>
        <v>0</v>
      </c>
      <c r="Q1369" s="112">
        <f>'BITÁCORA CALIDAD DE AGUA '!CK509</f>
        <v>0</v>
      </c>
      <c r="R1369" s="112">
        <f>'BITÁCORA CALIDAD DE AGUA '!CN509</f>
        <v>0</v>
      </c>
      <c r="S1369" s="112">
        <f>'BITÁCORA CALIDAD DE AGUA '!CQ509</f>
        <v>0</v>
      </c>
      <c r="T1369" s="139"/>
      <c r="U1369" s="139"/>
      <c r="V1369" s="139"/>
      <c r="W1369" s="112">
        <f>INDEX('Tabla datos 1'!E1369:V1369,MATCH(DASHBOARD!$B$96,'Tabla datos 1'!$E$1:$V$1,0))</f>
        <v>0</v>
      </c>
      <c r="X1369" s="112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6" customFormat="1" ht="12.2" customHeight="1" x14ac:dyDescent="0.25">
      <c r="A1370" s="79">
        <v>1369</v>
      </c>
      <c r="B1370" s="118">
        <f t="shared" si="21"/>
        <v>46195</v>
      </c>
      <c r="C1370" s="112" t="s">
        <v>127</v>
      </c>
      <c r="D1370" s="119">
        <v>3</v>
      </c>
      <c r="E1370" s="122">
        <f>'BITÁCORA CALIDAD DE AGUA '!BA510</f>
        <v>0</v>
      </c>
      <c r="F1370" s="122">
        <f>'BITÁCORA CALIDAD DE AGUA '!BD510</f>
        <v>0</v>
      </c>
      <c r="G1370" s="122">
        <f>'BITÁCORA CALIDAD DE AGUA '!BG510</f>
        <v>0</v>
      </c>
      <c r="H1370" s="122">
        <f>'BITÁCORA CALIDAD DE AGUA '!BJ510</f>
        <v>0</v>
      </c>
      <c r="I1370" s="122">
        <f>'BITÁCORA CALIDAD DE AGUA '!BM510</f>
        <v>0</v>
      </c>
      <c r="J1370" s="122">
        <f>'BITÁCORA CALIDAD DE AGUA '!BP510</f>
        <v>0</v>
      </c>
      <c r="K1370" s="122">
        <f>'BITÁCORA CALIDAD DE AGUA '!BE1816</f>
        <v>0</v>
      </c>
      <c r="L1370" s="122">
        <f>'BITÁCORA CALIDAD DE AGUA '!BV510</f>
        <v>0</v>
      </c>
      <c r="M1370" s="122">
        <f>'BITÁCORA CALIDAD DE AGUA '!BY510</f>
        <v>0</v>
      </c>
      <c r="N1370" s="122">
        <f>'BITÁCORA CALIDAD DE AGUA '!CB510</f>
        <v>0</v>
      </c>
      <c r="O1370" s="122">
        <f>'BITÁCORA CALIDAD DE AGUA '!CE510</f>
        <v>0</v>
      </c>
      <c r="P1370" s="113">
        <f>'BITÁCORA CALIDAD DE AGUA '!CH510</f>
        <v>0</v>
      </c>
      <c r="Q1370" s="113">
        <f>'BITÁCORA CALIDAD DE AGUA '!CK510</f>
        <v>0</v>
      </c>
      <c r="R1370" s="113">
        <f>'BITÁCORA CALIDAD DE AGUA '!CN510</f>
        <v>0</v>
      </c>
      <c r="S1370" s="113">
        <f>'BITÁCORA CALIDAD DE AGUA '!CQ510</f>
        <v>0</v>
      </c>
      <c r="T1370" s="140"/>
      <c r="U1370" s="140"/>
      <c r="V1370" s="140"/>
      <c r="W1370" s="113">
        <f>INDEX('Tabla datos 1'!E1370:V1370,MATCH(DASHBOARD!$B$96,'Tabla datos 1'!$E$1:$V$1,0))</f>
        <v>0</v>
      </c>
      <c r="X1370" s="113">
        <f>INDEX('Tabla datos 1'!E1370:V1370,MATCH(DASHBOARD!$B$275,'Tabla datos 1'!$E$1:$V$1,0))</f>
        <v>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6" customFormat="1" ht="12.2" customHeight="1" x14ac:dyDescent="0.25">
      <c r="A1371" s="79">
        <v>1370</v>
      </c>
      <c r="B1371" s="118">
        <f t="shared" si="21"/>
        <v>46195</v>
      </c>
      <c r="C1371" s="112" t="s">
        <v>128</v>
      </c>
      <c r="D1371" s="119">
        <v>3</v>
      </c>
      <c r="E1371" s="122">
        <f>'BITÁCORA CALIDAD DE AGUA '!BA511</f>
        <v>0</v>
      </c>
      <c r="F1371" s="122">
        <f>'BITÁCORA CALIDAD DE AGUA '!BD511</f>
        <v>0</v>
      </c>
      <c r="G1371" s="122">
        <f>'BITÁCORA CALIDAD DE AGUA '!BG511</f>
        <v>0</v>
      </c>
      <c r="H1371" s="122">
        <f>'BITÁCORA CALIDAD DE AGUA '!BJ511</f>
        <v>0</v>
      </c>
      <c r="I1371" s="122">
        <f>'BITÁCORA CALIDAD DE AGUA '!BM511</f>
        <v>0</v>
      </c>
      <c r="J1371" s="122">
        <f>'BITÁCORA CALIDAD DE AGUA '!BP511</f>
        <v>0</v>
      </c>
      <c r="K1371" s="122">
        <f>'BITÁCORA CALIDAD DE AGUA '!BE1817</f>
        <v>0</v>
      </c>
      <c r="L1371" s="122">
        <f>'BITÁCORA CALIDAD DE AGUA '!BV511</f>
        <v>0</v>
      </c>
      <c r="M1371" s="122">
        <f>'BITÁCORA CALIDAD DE AGUA '!BY511</f>
        <v>0</v>
      </c>
      <c r="N1371" s="122">
        <f>'BITÁCORA CALIDAD DE AGUA '!CB511</f>
        <v>0</v>
      </c>
      <c r="O1371" s="122">
        <f>'BITÁCORA CALIDAD DE AGUA '!CE511</f>
        <v>0</v>
      </c>
      <c r="P1371" s="113">
        <f>'BITÁCORA CALIDAD DE AGUA '!CH511</f>
        <v>0</v>
      </c>
      <c r="Q1371" s="113">
        <f>'BITÁCORA CALIDAD DE AGUA '!CK511</f>
        <v>0</v>
      </c>
      <c r="R1371" s="113">
        <f>'BITÁCORA CALIDAD DE AGUA '!CN511</f>
        <v>0</v>
      </c>
      <c r="S1371" s="113">
        <f>'BITÁCORA CALIDAD DE AGUA '!CQ511</f>
        <v>0</v>
      </c>
      <c r="T1371" s="140"/>
      <c r="U1371" s="140"/>
      <c r="V1371" s="140"/>
      <c r="W1371" s="113">
        <f>INDEX('Tabla datos 1'!E1371:V1371,MATCH(DASHBOARD!$B$96,'Tabla datos 1'!$E$1:$V$1,0))</f>
        <v>0</v>
      </c>
      <c r="X1371" s="113">
        <f>INDEX('Tabla datos 1'!E1371:V1371,MATCH(DASHBOARD!$B$275,'Tabla datos 1'!$E$1:$V$1,0))</f>
        <v>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6" customFormat="1" ht="12.2" customHeight="1" x14ac:dyDescent="0.25">
      <c r="A1372" s="79">
        <v>1371</v>
      </c>
      <c r="B1372" s="118">
        <f t="shared" si="21"/>
        <v>46195</v>
      </c>
      <c r="C1372" s="112" t="s">
        <v>129</v>
      </c>
      <c r="D1372" s="119">
        <v>3</v>
      </c>
      <c r="E1372" s="122">
        <f>'BITÁCORA CALIDAD DE AGUA '!BA512</f>
        <v>0</v>
      </c>
      <c r="F1372" s="122">
        <f>'BITÁCORA CALIDAD DE AGUA '!BD512</f>
        <v>0</v>
      </c>
      <c r="G1372" s="122">
        <f>'BITÁCORA CALIDAD DE AGUA '!BG512</f>
        <v>0</v>
      </c>
      <c r="H1372" s="122">
        <f>'BITÁCORA CALIDAD DE AGUA '!BJ512</f>
        <v>0</v>
      </c>
      <c r="I1372" s="122">
        <f>'BITÁCORA CALIDAD DE AGUA '!BM512</f>
        <v>0</v>
      </c>
      <c r="J1372" s="122">
        <f>'BITÁCORA CALIDAD DE AGUA '!BP512</f>
        <v>0</v>
      </c>
      <c r="K1372" s="122">
        <f>'BITÁCORA CALIDAD DE AGUA '!BE1818</f>
        <v>0</v>
      </c>
      <c r="L1372" s="122">
        <f>'BITÁCORA CALIDAD DE AGUA '!BV512</f>
        <v>0</v>
      </c>
      <c r="M1372" s="122">
        <f>'BITÁCORA CALIDAD DE AGUA '!BY512</f>
        <v>0</v>
      </c>
      <c r="N1372" s="122">
        <f>'BITÁCORA CALIDAD DE AGUA '!CB512</f>
        <v>0</v>
      </c>
      <c r="O1372" s="122">
        <f>'BITÁCORA CALIDAD DE AGUA '!CE512</f>
        <v>0</v>
      </c>
      <c r="P1372" s="113">
        <f>'BITÁCORA CALIDAD DE AGUA '!CH512</f>
        <v>0</v>
      </c>
      <c r="Q1372" s="113">
        <f>'BITÁCORA CALIDAD DE AGUA '!CK512</f>
        <v>0</v>
      </c>
      <c r="R1372" s="113">
        <f>'BITÁCORA CALIDAD DE AGUA '!CN512</f>
        <v>0</v>
      </c>
      <c r="S1372" s="113">
        <f>'BITÁCORA CALIDAD DE AGUA '!CQ512</f>
        <v>0</v>
      </c>
      <c r="T1372" s="140"/>
      <c r="U1372" s="140"/>
      <c r="V1372" s="140"/>
      <c r="W1372" s="113">
        <f>INDEX('Tabla datos 1'!E1372:V1372,MATCH(DASHBOARD!$B$96,'Tabla datos 1'!$E$1:$V$1,0))</f>
        <v>0</v>
      </c>
      <c r="X1372" s="113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6" customFormat="1" ht="12.2" customHeight="1" x14ac:dyDescent="0.25">
      <c r="A1373" s="79">
        <v>1372</v>
      </c>
      <c r="B1373" s="118">
        <f t="shared" si="21"/>
        <v>46195</v>
      </c>
      <c r="C1373" s="112" t="s">
        <v>130</v>
      </c>
      <c r="D1373" s="119">
        <v>3</v>
      </c>
      <c r="E1373" s="122">
        <f>'BITÁCORA CALIDAD DE AGUA '!BA513</f>
        <v>0</v>
      </c>
      <c r="F1373" s="122">
        <f>'BITÁCORA CALIDAD DE AGUA '!BD513</f>
        <v>0</v>
      </c>
      <c r="G1373" s="122">
        <f>'BITÁCORA CALIDAD DE AGUA '!BG513</f>
        <v>0</v>
      </c>
      <c r="H1373" s="122">
        <f>'BITÁCORA CALIDAD DE AGUA '!BJ513</f>
        <v>0</v>
      </c>
      <c r="I1373" s="122">
        <f>'BITÁCORA CALIDAD DE AGUA '!BM513</f>
        <v>0</v>
      </c>
      <c r="J1373" s="122">
        <f>'BITÁCORA CALIDAD DE AGUA '!BP513</f>
        <v>0</v>
      </c>
      <c r="K1373" s="122">
        <f>'BITÁCORA CALIDAD DE AGUA '!BE1819</f>
        <v>0</v>
      </c>
      <c r="L1373" s="122">
        <f>'BITÁCORA CALIDAD DE AGUA '!BV513</f>
        <v>0</v>
      </c>
      <c r="M1373" s="122">
        <f>'BITÁCORA CALIDAD DE AGUA '!BY513</f>
        <v>0</v>
      </c>
      <c r="N1373" s="122">
        <f>'BITÁCORA CALIDAD DE AGUA '!CB513</f>
        <v>0</v>
      </c>
      <c r="O1373" s="122">
        <f>'BITÁCORA CALIDAD DE AGUA '!CE513</f>
        <v>0</v>
      </c>
      <c r="P1373" s="113">
        <f>'BITÁCORA CALIDAD DE AGUA '!CH513</f>
        <v>0</v>
      </c>
      <c r="Q1373" s="113">
        <f>'BITÁCORA CALIDAD DE AGUA '!CK513</f>
        <v>0</v>
      </c>
      <c r="R1373" s="113">
        <f>'BITÁCORA CALIDAD DE AGUA '!CN513</f>
        <v>0</v>
      </c>
      <c r="S1373" s="113">
        <f>'BITÁCORA CALIDAD DE AGUA '!CQ513</f>
        <v>0</v>
      </c>
      <c r="T1373" s="140"/>
      <c r="U1373" s="140"/>
      <c r="V1373" s="140"/>
      <c r="W1373" s="113">
        <f>INDEX('Tabla datos 1'!E1373:V1373,MATCH(DASHBOARD!$B$96,'Tabla datos 1'!$E$1:$V$1,0))</f>
        <v>0</v>
      </c>
      <c r="X1373" s="113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6" customFormat="1" ht="12.2" customHeight="1" x14ac:dyDescent="0.25">
      <c r="A1374" s="79">
        <v>1373</v>
      </c>
      <c r="B1374" s="118">
        <f t="shared" si="21"/>
        <v>46195</v>
      </c>
      <c r="C1374" s="112" t="s">
        <v>131</v>
      </c>
      <c r="D1374" s="119">
        <v>3</v>
      </c>
      <c r="E1374" s="122">
        <f>'BITÁCORA CALIDAD DE AGUA '!BA514</f>
        <v>0</v>
      </c>
      <c r="F1374" s="122">
        <f>'BITÁCORA CALIDAD DE AGUA '!BD514</f>
        <v>0</v>
      </c>
      <c r="G1374" s="122">
        <f>'BITÁCORA CALIDAD DE AGUA '!BG514</f>
        <v>0</v>
      </c>
      <c r="H1374" s="122">
        <f>'BITÁCORA CALIDAD DE AGUA '!BJ514</f>
        <v>0</v>
      </c>
      <c r="I1374" s="122">
        <f>'BITÁCORA CALIDAD DE AGUA '!BM514</f>
        <v>0</v>
      </c>
      <c r="J1374" s="122">
        <f>'BITÁCORA CALIDAD DE AGUA '!BP514</f>
        <v>0</v>
      </c>
      <c r="K1374" s="122">
        <f>'BITÁCORA CALIDAD DE AGUA '!BE1820</f>
        <v>0</v>
      </c>
      <c r="L1374" s="122">
        <f>'BITÁCORA CALIDAD DE AGUA '!BV514</f>
        <v>0</v>
      </c>
      <c r="M1374" s="122">
        <f>'BITÁCORA CALIDAD DE AGUA '!BY514</f>
        <v>0</v>
      </c>
      <c r="N1374" s="122">
        <f>'BITÁCORA CALIDAD DE AGUA '!CB514</f>
        <v>0</v>
      </c>
      <c r="O1374" s="122">
        <f>'BITÁCORA CALIDAD DE AGUA '!CE514</f>
        <v>0</v>
      </c>
      <c r="P1374" s="113">
        <f>'BITÁCORA CALIDAD DE AGUA '!CH514</f>
        <v>0</v>
      </c>
      <c r="Q1374" s="113">
        <f>'BITÁCORA CALIDAD DE AGUA '!CK514</f>
        <v>0</v>
      </c>
      <c r="R1374" s="113">
        <f>'BITÁCORA CALIDAD DE AGUA '!CN514</f>
        <v>0</v>
      </c>
      <c r="S1374" s="113">
        <f>'BITÁCORA CALIDAD DE AGUA '!CQ514</f>
        <v>0</v>
      </c>
      <c r="T1374" s="140"/>
      <c r="U1374" s="140"/>
      <c r="V1374" s="140"/>
      <c r="W1374" s="113">
        <f>INDEX('Tabla datos 1'!E1374:V1374,MATCH(DASHBOARD!$B$96,'Tabla datos 1'!$E$1:$V$1,0))</f>
        <v>0</v>
      </c>
      <c r="X1374" s="113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6" customFormat="1" ht="12.2" customHeight="1" x14ac:dyDescent="0.25">
      <c r="A1375" s="79">
        <v>1374</v>
      </c>
      <c r="B1375" s="118">
        <f t="shared" si="21"/>
        <v>46195</v>
      </c>
      <c r="C1375" s="112" t="s">
        <v>132</v>
      </c>
      <c r="D1375" s="119">
        <v>3</v>
      </c>
      <c r="E1375" s="122">
        <f>'BITÁCORA CALIDAD DE AGUA '!BA515</f>
        <v>0</v>
      </c>
      <c r="F1375" s="122">
        <f>'BITÁCORA CALIDAD DE AGUA '!BD515</f>
        <v>0</v>
      </c>
      <c r="G1375" s="122">
        <f>'BITÁCORA CALIDAD DE AGUA '!BG515</f>
        <v>0</v>
      </c>
      <c r="H1375" s="122">
        <f>'BITÁCORA CALIDAD DE AGUA '!BJ515</f>
        <v>0</v>
      </c>
      <c r="I1375" s="122">
        <f>'BITÁCORA CALIDAD DE AGUA '!BM515</f>
        <v>0</v>
      </c>
      <c r="J1375" s="122">
        <f>'BITÁCORA CALIDAD DE AGUA '!BP515</f>
        <v>0</v>
      </c>
      <c r="K1375" s="122">
        <f>'BITÁCORA CALIDAD DE AGUA '!BE1821</f>
        <v>0</v>
      </c>
      <c r="L1375" s="122">
        <f>'BITÁCORA CALIDAD DE AGUA '!BV515</f>
        <v>0</v>
      </c>
      <c r="M1375" s="122">
        <f>'BITÁCORA CALIDAD DE AGUA '!BY515</f>
        <v>0</v>
      </c>
      <c r="N1375" s="122">
        <f>'BITÁCORA CALIDAD DE AGUA '!CB515</f>
        <v>0</v>
      </c>
      <c r="O1375" s="122">
        <f>'BITÁCORA CALIDAD DE AGUA '!CE515</f>
        <v>0</v>
      </c>
      <c r="P1375" s="113">
        <f>'BITÁCORA CALIDAD DE AGUA '!CH515</f>
        <v>0</v>
      </c>
      <c r="Q1375" s="113">
        <f>'BITÁCORA CALIDAD DE AGUA '!CK515</f>
        <v>0</v>
      </c>
      <c r="R1375" s="113">
        <f>'BITÁCORA CALIDAD DE AGUA '!CN515</f>
        <v>0</v>
      </c>
      <c r="S1375" s="113">
        <f>'BITÁCORA CALIDAD DE AGUA '!CQ515</f>
        <v>0</v>
      </c>
      <c r="T1375" s="140"/>
      <c r="U1375" s="140"/>
      <c r="V1375" s="140"/>
      <c r="W1375" s="113">
        <f>INDEX('Tabla datos 1'!E1375:V1375,MATCH(DASHBOARD!$B$96,'Tabla datos 1'!$E$1:$V$1,0))</f>
        <v>0</v>
      </c>
      <c r="X1375" s="113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6" customFormat="1" ht="12.2" customHeight="1" x14ac:dyDescent="0.25">
      <c r="A1376" s="79">
        <v>1375</v>
      </c>
      <c r="B1376" s="118">
        <f t="shared" si="21"/>
        <v>46195</v>
      </c>
      <c r="C1376" s="112" t="s">
        <v>133</v>
      </c>
      <c r="D1376" s="119">
        <v>3</v>
      </c>
      <c r="E1376" s="122">
        <f>'BITÁCORA CALIDAD DE AGUA '!BA516</f>
        <v>0</v>
      </c>
      <c r="F1376" s="122">
        <f>'BITÁCORA CALIDAD DE AGUA '!BD516</f>
        <v>0</v>
      </c>
      <c r="G1376" s="122">
        <f>'BITÁCORA CALIDAD DE AGUA '!BG516</f>
        <v>0</v>
      </c>
      <c r="H1376" s="122">
        <f>'BITÁCORA CALIDAD DE AGUA '!BJ516</f>
        <v>0</v>
      </c>
      <c r="I1376" s="122">
        <f>'BITÁCORA CALIDAD DE AGUA '!BM516</f>
        <v>0</v>
      </c>
      <c r="J1376" s="122">
        <f>'BITÁCORA CALIDAD DE AGUA '!BP516</f>
        <v>0</v>
      </c>
      <c r="K1376" s="122">
        <f>'BITÁCORA CALIDAD DE AGUA '!BE1822</f>
        <v>0</v>
      </c>
      <c r="L1376" s="122">
        <f>'BITÁCORA CALIDAD DE AGUA '!BV516</f>
        <v>0</v>
      </c>
      <c r="M1376" s="122">
        <f>'BITÁCORA CALIDAD DE AGUA '!BY516</f>
        <v>0</v>
      </c>
      <c r="N1376" s="122">
        <f>'BITÁCORA CALIDAD DE AGUA '!CB516</f>
        <v>0</v>
      </c>
      <c r="O1376" s="122">
        <f>'BITÁCORA CALIDAD DE AGUA '!CE516</f>
        <v>0</v>
      </c>
      <c r="P1376" s="113">
        <f>'BITÁCORA CALIDAD DE AGUA '!CH516</f>
        <v>0</v>
      </c>
      <c r="Q1376" s="113">
        <f>'BITÁCORA CALIDAD DE AGUA '!CK516</f>
        <v>0</v>
      </c>
      <c r="R1376" s="113">
        <f>'BITÁCORA CALIDAD DE AGUA '!CN516</f>
        <v>0</v>
      </c>
      <c r="S1376" s="113">
        <f>'BITÁCORA CALIDAD DE AGUA '!CQ516</f>
        <v>0</v>
      </c>
      <c r="T1376" s="140"/>
      <c r="U1376" s="140"/>
      <c r="V1376" s="140"/>
      <c r="W1376" s="113">
        <f>INDEX('Tabla datos 1'!E1376:V1376,MATCH(DASHBOARD!$B$96,'Tabla datos 1'!$E$1:$V$1,0))</f>
        <v>0</v>
      </c>
      <c r="X1376" s="113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6" customFormat="1" ht="12.2" customHeight="1" x14ac:dyDescent="0.25">
      <c r="A1377" s="79">
        <v>1376</v>
      </c>
      <c r="B1377" s="118">
        <f t="shared" si="21"/>
        <v>46195</v>
      </c>
      <c r="C1377" s="112" t="s">
        <v>134</v>
      </c>
      <c r="D1377" s="119">
        <v>3</v>
      </c>
      <c r="E1377" s="122">
        <f>'BITÁCORA CALIDAD DE AGUA '!BA517</f>
        <v>0</v>
      </c>
      <c r="F1377" s="122">
        <f>'BITÁCORA CALIDAD DE AGUA '!BD517</f>
        <v>0</v>
      </c>
      <c r="G1377" s="122">
        <f>'BITÁCORA CALIDAD DE AGUA '!BG517</f>
        <v>0</v>
      </c>
      <c r="H1377" s="122">
        <f>'BITÁCORA CALIDAD DE AGUA '!BJ517</f>
        <v>0</v>
      </c>
      <c r="I1377" s="122">
        <f>'BITÁCORA CALIDAD DE AGUA '!BM517</f>
        <v>0</v>
      </c>
      <c r="J1377" s="122">
        <f>'BITÁCORA CALIDAD DE AGUA '!BP517</f>
        <v>0</v>
      </c>
      <c r="K1377" s="122">
        <f>'BITÁCORA CALIDAD DE AGUA '!BE1823</f>
        <v>0</v>
      </c>
      <c r="L1377" s="122">
        <f>'BITÁCORA CALIDAD DE AGUA '!BV517</f>
        <v>0</v>
      </c>
      <c r="M1377" s="122">
        <f>'BITÁCORA CALIDAD DE AGUA '!BY517</f>
        <v>0</v>
      </c>
      <c r="N1377" s="122">
        <f>'BITÁCORA CALIDAD DE AGUA '!CB517</f>
        <v>0</v>
      </c>
      <c r="O1377" s="122">
        <f>'BITÁCORA CALIDAD DE AGUA '!CE517</f>
        <v>0</v>
      </c>
      <c r="P1377" s="113">
        <f>'BITÁCORA CALIDAD DE AGUA '!CH517</f>
        <v>0</v>
      </c>
      <c r="Q1377" s="113">
        <f>'BITÁCORA CALIDAD DE AGUA '!CK517</f>
        <v>0</v>
      </c>
      <c r="R1377" s="113">
        <f>'BITÁCORA CALIDAD DE AGUA '!CN517</f>
        <v>0</v>
      </c>
      <c r="S1377" s="113">
        <f>'BITÁCORA CALIDAD DE AGUA '!CQ517</f>
        <v>0</v>
      </c>
      <c r="T1377" s="140"/>
      <c r="U1377" s="140"/>
      <c r="V1377" s="140"/>
      <c r="W1377" s="113">
        <f>INDEX('Tabla datos 1'!E1377:V1377,MATCH(DASHBOARD!$B$96,'Tabla datos 1'!$E$1:$V$1,0))</f>
        <v>0</v>
      </c>
      <c r="X1377" s="113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6" customFormat="1" ht="12.2" customHeight="1" x14ac:dyDescent="0.25">
      <c r="A1378" s="79">
        <v>1377</v>
      </c>
      <c r="B1378" s="118">
        <f t="shared" si="21"/>
        <v>46195</v>
      </c>
      <c r="C1378" s="112" t="s">
        <v>135</v>
      </c>
      <c r="D1378" s="119">
        <v>3</v>
      </c>
      <c r="E1378" s="122">
        <f>'BITÁCORA CALIDAD DE AGUA '!BA518</f>
        <v>0</v>
      </c>
      <c r="F1378" s="122">
        <f>'BITÁCORA CALIDAD DE AGUA '!BD518</f>
        <v>0</v>
      </c>
      <c r="G1378" s="122">
        <f>'BITÁCORA CALIDAD DE AGUA '!BG518</f>
        <v>0</v>
      </c>
      <c r="H1378" s="122">
        <f>'BITÁCORA CALIDAD DE AGUA '!BJ518</f>
        <v>0</v>
      </c>
      <c r="I1378" s="122">
        <f>'BITÁCORA CALIDAD DE AGUA '!BM518</f>
        <v>0</v>
      </c>
      <c r="J1378" s="122">
        <f>'BITÁCORA CALIDAD DE AGUA '!BP518</f>
        <v>0</v>
      </c>
      <c r="K1378" s="122">
        <f>'BITÁCORA CALIDAD DE AGUA '!BE1824</f>
        <v>0</v>
      </c>
      <c r="L1378" s="122">
        <f>'BITÁCORA CALIDAD DE AGUA '!BV518</f>
        <v>0</v>
      </c>
      <c r="M1378" s="122">
        <f>'BITÁCORA CALIDAD DE AGUA '!BY518</f>
        <v>0</v>
      </c>
      <c r="N1378" s="122">
        <f>'BITÁCORA CALIDAD DE AGUA '!CB518</f>
        <v>0</v>
      </c>
      <c r="O1378" s="122">
        <f>'BITÁCORA CALIDAD DE AGUA '!CE518</f>
        <v>0</v>
      </c>
      <c r="P1378" s="113">
        <f>'BITÁCORA CALIDAD DE AGUA '!CH518</f>
        <v>0</v>
      </c>
      <c r="Q1378" s="113">
        <f>'BITÁCORA CALIDAD DE AGUA '!CK518</f>
        <v>0</v>
      </c>
      <c r="R1378" s="113">
        <f>'BITÁCORA CALIDAD DE AGUA '!CN518</f>
        <v>0</v>
      </c>
      <c r="S1378" s="113">
        <f>'BITÁCORA CALIDAD DE AGUA '!CQ518</f>
        <v>0</v>
      </c>
      <c r="T1378" s="140"/>
      <c r="U1378" s="140"/>
      <c r="V1378" s="140"/>
      <c r="W1378" s="113">
        <f>INDEX('Tabla datos 1'!E1378:V1378,MATCH(DASHBOARD!$B$96,'Tabla datos 1'!$E$1:$V$1,0))</f>
        <v>0</v>
      </c>
      <c r="X1378" s="113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6" customFormat="1" ht="12.2" customHeight="1" x14ac:dyDescent="0.25">
      <c r="A1379" s="79">
        <v>1378</v>
      </c>
      <c r="B1379" s="118">
        <f t="shared" si="21"/>
        <v>46195</v>
      </c>
      <c r="C1379" s="112" t="s">
        <v>136</v>
      </c>
      <c r="D1379" s="119">
        <v>3</v>
      </c>
      <c r="E1379" s="122">
        <f>'BITÁCORA CALIDAD DE AGUA '!BA519</f>
        <v>0</v>
      </c>
      <c r="F1379" s="122">
        <f>'BITÁCORA CALIDAD DE AGUA '!BD519</f>
        <v>0</v>
      </c>
      <c r="G1379" s="122">
        <f>'BITÁCORA CALIDAD DE AGUA '!BG519</f>
        <v>0</v>
      </c>
      <c r="H1379" s="122">
        <f>'BITÁCORA CALIDAD DE AGUA '!BJ519</f>
        <v>0</v>
      </c>
      <c r="I1379" s="122">
        <f>'BITÁCORA CALIDAD DE AGUA '!BM519</f>
        <v>0</v>
      </c>
      <c r="J1379" s="122">
        <f>'BITÁCORA CALIDAD DE AGUA '!BP519</f>
        <v>0</v>
      </c>
      <c r="K1379" s="122">
        <f>'BITÁCORA CALIDAD DE AGUA '!BE1825</f>
        <v>0</v>
      </c>
      <c r="L1379" s="122">
        <f>'BITÁCORA CALIDAD DE AGUA '!BV519</f>
        <v>0</v>
      </c>
      <c r="M1379" s="122">
        <f>'BITÁCORA CALIDAD DE AGUA '!BY519</f>
        <v>0</v>
      </c>
      <c r="N1379" s="122">
        <f>'BITÁCORA CALIDAD DE AGUA '!CB519</f>
        <v>0</v>
      </c>
      <c r="O1379" s="122">
        <f>'BITÁCORA CALIDAD DE AGUA '!CE519</f>
        <v>0</v>
      </c>
      <c r="P1379" s="113">
        <f>'BITÁCORA CALIDAD DE AGUA '!CH519</f>
        <v>0</v>
      </c>
      <c r="Q1379" s="113">
        <f>'BITÁCORA CALIDAD DE AGUA '!CK519</f>
        <v>0</v>
      </c>
      <c r="R1379" s="113">
        <f>'BITÁCORA CALIDAD DE AGUA '!CN519</f>
        <v>0</v>
      </c>
      <c r="S1379" s="113">
        <f>'BITÁCORA CALIDAD DE AGUA '!CQ519</f>
        <v>0</v>
      </c>
      <c r="T1379" s="140"/>
      <c r="U1379" s="140"/>
      <c r="V1379" s="140"/>
      <c r="W1379" s="113">
        <f>INDEX('Tabla datos 1'!E1379:V1379,MATCH(DASHBOARD!$B$96,'Tabla datos 1'!$E$1:$V$1,0))</f>
        <v>0</v>
      </c>
      <c r="X1379" s="113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6" customFormat="1" ht="12.2" customHeight="1" x14ac:dyDescent="0.25">
      <c r="A1380" s="79">
        <v>1379</v>
      </c>
      <c r="B1380" s="118">
        <f t="shared" si="21"/>
        <v>46195</v>
      </c>
      <c r="C1380" s="112" t="s">
        <v>137</v>
      </c>
      <c r="D1380" s="119">
        <v>3</v>
      </c>
      <c r="E1380" s="122">
        <f>'BITÁCORA CALIDAD DE AGUA '!BA520</f>
        <v>0</v>
      </c>
      <c r="F1380" s="122">
        <f>'BITÁCORA CALIDAD DE AGUA '!BD520</f>
        <v>0</v>
      </c>
      <c r="G1380" s="122">
        <f>'BITÁCORA CALIDAD DE AGUA '!BG520</f>
        <v>0</v>
      </c>
      <c r="H1380" s="122">
        <f>'BITÁCORA CALIDAD DE AGUA '!BJ520</f>
        <v>0</v>
      </c>
      <c r="I1380" s="122">
        <f>'BITÁCORA CALIDAD DE AGUA '!BM520</f>
        <v>0</v>
      </c>
      <c r="J1380" s="122">
        <f>'BITÁCORA CALIDAD DE AGUA '!BP520</f>
        <v>0</v>
      </c>
      <c r="K1380" s="122">
        <f>'BITÁCORA CALIDAD DE AGUA '!BE1826</f>
        <v>0</v>
      </c>
      <c r="L1380" s="122">
        <f>'BITÁCORA CALIDAD DE AGUA '!BV520</f>
        <v>0</v>
      </c>
      <c r="M1380" s="122">
        <f>'BITÁCORA CALIDAD DE AGUA '!BY520</f>
        <v>0</v>
      </c>
      <c r="N1380" s="122">
        <f>'BITÁCORA CALIDAD DE AGUA '!CB520</f>
        <v>0</v>
      </c>
      <c r="O1380" s="122">
        <f>'BITÁCORA CALIDAD DE AGUA '!CE520</f>
        <v>0</v>
      </c>
      <c r="P1380" s="113">
        <f>'BITÁCORA CALIDAD DE AGUA '!CH520</f>
        <v>0</v>
      </c>
      <c r="Q1380" s="113">
        <f>'BITÁCORA CALIDAD DE AGUA '!CK520</f>
        <v>0</v>
      </c>
      <c r="R1380" s="113">
        <f>'BITÁCORA CALIDAD DE AGUA '!CN520</f>
        <v>0</v>
      </c>
      <c r="S1380" s="113">
        <f>'BITÁCORA CALIDAD DE AGUA '!CQ520</f>
        <v>0</v>
      </c>
      <c r="T1380" s="140"/>
      <c r="U1380" s="140"/>
      <c r="V1380" s="140"/>
      <c r="W1380" s="113">
        <f>INDEX('Tabla datos 1'!E1380:V1380,MATCH(DASHBOARD!$B$96,'Tabla datos 1'!$E$1:$V$1,0))</f>
        <v>0</v>
      </c>
      <c r="X1380" s="113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6" customFormat="1" ht="12.2" customHeight="1" x14ac:dyDescent="0.25">
      <c r="A1381" s="79">
        <v>1380</v>
      </c>
      <c r="B1381" s="118">
        <f t="shared" si="21"/>
        <v>46195</v>
      </c>
      <c r="C1381" s="112" t="s">
        <v>138</v>
      </c>
      <c r="D1381" s="119">
        <v>3</v>
      </c>
      <c r="E1381" s="122">
        <f>'BITÁCORA CALIDAD DE AGUA '!BA521</f>
        <v>0</v>
      </c>
      <c r="F1381" s="122">
        <f>'BITÁCORA CALIDAD DE AGUA '!BD521</f>
        <v>0</v>
      </c>
      <c r="G1381" s="122">
        <f>'BITÁCORA CALIDAD DE AGUA '!BG521</f>
        <v>0</v>
      </c>
      <c r="H1381" s="122">
        <f>'BITÁCORA CALIDAD DE AGUA '!BJ521</f>
        <v>0</v>
      </c>
      <c r="I1381" s="122">
        <f>'BITÁCORA CALIDAD DE AGUA '!BM521</f>
        <v>0</v>
      </c>
      <c r="J1381" s="122">
        <f>'BITÁCORA CALIDAD DE AGUA '!BP521</f>
        <v>0</v>
      </c>
      <c r="K1381" s="122">
        <f>'BITÁCORA CALIDAD DE AGUA '!BE1827</f>
        <v>0</v>
      </c>
      <c r="L1381" s="122">
        <f>'BITÁCORA CALIDAD DE AGUA '!BV521</f>
        <v>0</v>
      </c>
      <c r="M1381" s="122">
        <f>'BITÁCORA CALIDAD DE AGUA '!BY521</f>
        <v>0</v>
      </c>
      <c r="N1381" s="122">
        <f>'BITÁCORA CALIDAD DE AGUA '!CB521</f>
        <v>0</v>
      </c>
      <c r="O1381" s="122">
        <f>'BITÁCORA CALIDAD DE AGUA '!CE521</f>
        <v>0</v>
      </c>
      <c r="P1381" s="113">
        <f>'BITÁCORA CALIDAD DE AGUA '!CH521</f>
        <v>0</v>
      </c>
      <c r="Q1381" s="113">
        <f>'BITÁCORA CALIDAD DE AGUA '!CK521</f>
        <v>0</v>
      </c>
      <c r="R1381" s="113">
        <f>'BITÁCORA CALIDAD DE AGUA '!CN521</f>
        <v>0</v>
      </c>
      <c r="S1381" s="113">
        <f>'BITÁCORA CALIDAD DE AGUA '!CQ521</f>
        <v>0</v>
      </c>
      <c r="T1381" s="140"/>
      <c r="U1381" s="140"/>
      <c r="V1381" s="140"/>
      <c r="W1381" s="113">
        <f>INDEX('Tabla datos 1'!E1381:V1381,MATCH(DASHBOARD!$B$96,'Tabla datos 1'!$E$1:$V$1,0))</f>
        <v>0</v>
      </c>
      <c r="X1381" s="113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6" customFormat="1" ht="12.2" customHeight="1" x14ac:dyDescent="0.25">
      <c r="A1382" s="79">
        <v>1381</v>
      </c>
      <c r="B1382" s="118">
        <f t="shared" si="21"/>
        <v>46195</v>
      </c>
      <c r="C1382" s="112" t="s">
        <v>139</v>
      </c>
      <c r="D1382" s="119">
        <v>3</v>
      </c>
      <c r="E1382" s="122">
        <f>'BITÁCORA CALIDAD DE AGUA '!BA522</f>
        <v>0</v>
      </c>
      <c r="F1382" s="122">
        <f>'BITÁCORA CALIDAD DE AGUA '!BD522</f>
        <v>0</v>
      </c>
      <c r="G1382" s="122">
        <f>'BITÁCORA CALIDAD DE AGUA '!BG522</f>
        <v>0</v>
      </c>
      <c r="H1382" s="122">
        <f>'BITÁCORA CALIDAD DE AGUA '!BJ522</f>
        <v>0</v>
      </c>
      <c r="I1382" s="122">
        <f>'BITÁCORA CALIDAD DE AGUA '!BM522</f>
        <v>0</v>
      </c>
      <c r="J1382" s="122">
        <f>'BITÁCORA CALIDAD DE AGUA '!BP522</f>
        <v>0</v>
      </c>
      <c r="K1382" s="122">
        <f>'BITÁCORA CALIDAD DE AGUA '!BE1828</f>
        <v>0</v>
      </c>
      <c r="L1382" s="122">
        <f>'BITÁCORA CALIDAD DE AGUA '!BV522</f>
        <v>0</v>
      </c>
      <c r="M1382" s="122">
        <f>'BITÁCORA CALIDAD DE AGUA '!BY522</f>
        <v>0</v>
      </c>
      <c r="N1382" s="122">
        <f>'BITÁCORA CALIDAD DE AGUA '!CB522</f>
        <v>0</v>
      </c>
      <c r="O1382" s="122">
        <f>'BITÁCORA CALIDAD DE AGUA '!CE522</f>
        <v>0</v>
      </c>
      <c r="P1382" s="113">
        <f>'BITÁCORA CALIDAD DE AGUA '!CH522</f>
        <v>0</v>
      </c>
      <c r="Q1382" s="113">
        <f>'BITÁCORA CALIDAD DE AGUA '!CK522</f>
        <v>0</v>
      </c>
      <c r="R1382" s="113">
        <f>'BITÁCORA CALIDAD DE AGUA '!CN522</f>
        <v>0</v>
      </c>
      <c r="S1382" s="113">
        <f>'BITÁCORA CALIDAD DE AGUA '!CQ522</f>
        <v>0</v>
      </c>
      <c r="T1382" s="140"/>
      <c r="U1382" s="140"/>
      <c r="V1382" s="140"/>
      <c r="W1382" s="113">
        <f>INDEX('Tabla datos 1'!E1382:V1382,MATCH(DASHBOARD!$B$96,'Tabla datos 1'!$E$1:$V$1,0))</f>
        <v>0</v>
      </c>
      <c r="X1382" s="113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6" customFormat="1" x14ac:dyDescent="0.25">
      <c r="A1383" s="79">
        <v>1382</v>
      </c>
      <c r="B1383" s="118">
        <f t="shared" si="21"/>
        <v>46195</v>
      </c>
      <c r="C1383" s="112" t="s">
        <v>140</v>
      </c>
      <c r="D1383" s="119">
        <v>3</v>
      </c>
      <c r="E1383" s="122">
        <f>'BITÁCORA CALIDAD DE AGUA '!BA523</f>
        <v>0</v>
      </c>
      <c r="F1383" s="122">
        <f>'BITÁCORA CALIDAD DE AGUA '!BD523</f>
        <v>0</v>
      </c>
      <c r="G1383" s="122">
        <f>'BITÁCORA CALIDAD DE AGUA '!BG523</f>
        <v>0</v>
      </c>
      <c r="H1383" s="122">
        <f>'BITÁCORA CALIDAD DE AGUA '!BJ523</f>
        <v>0</v>
      </c>
      <c r="I1383" s="122">
        <f>'BITÁCORA CALIDAD DE AGUA '!BM523</f>
        <v>0</v>
      </c>
      <c r="J1383" s="122">
        <f>'BITÁCORA CALIDAD DE AGUA '!BP523</f>
        <v>0</v>
      </c>
      <c r="K1383" s="122">
        <f>'BITÁCORA CALIDAD DE AGUA '!BE1829</f>
        <v>0</v>
      </c>
      <c r="L1383" s="122">
        <f>'BITÁCORA CALIDAD DE AGUA '!BV523</f>
        <v>0</v>
      </c>
      <c r="M1383" s="122">
        <f>'BITÁCORA CALIDAD DE AGUA '!BY523</f>
        <v>0</v>
      </c>
      <c r="N1383" s="122">
        <f>'BITÁCORA CALIDAD DE AGUA '!CB523</f>
        <v>0</v>
      </c>
      <c r="O1383" s="122">
        <f>'BITÁCORA CALIDAD DE AGUA '!CE523</f>
        <v>0</v>
      </c>
      <c r="P1383" s="113">
        <f>'BITÁCORA CALIDAD DE AGUA '!CH523</f>
        <v>0</v>
      </c>
      <c r="Q1383" s="113">
        <f>'BITÁCORA CALIDAD DE AGUA '!CK523</f>
        <v>0</v>
      </c>
      <c r="R1383" s="113">
        <f>'BITÁCORA CALIDAD DE AGUA '!CN523</f>
        <v>0</v>
      </c>
      <c r="S1383" s="113">
        <f>'BITÁCORA CALIDAD DE AGUA '!CQ523</f>
        <v>0</v>
      </c>
      <c r="T1383" s="140"/>
      <c r="U1383" s="140"/>
      <c r="V1383" s="140"/>
      <c r="W1383" s="113">
        <f>INDEX('Tabla datos 1'!E1383:V1383,MATCH(DASHBOARD!$B$96,'Tabla datos 1'!$E$1:$V$1,0))</f>
        <v>0</v>
      </c>
      <c r="X1383" s="113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6" customFormat="1" x14ac:dyDescent="0.25">
      <c r="A1384" s="79">
        <v>1383</v>
      </c>
      <c r="B1384" s="118">
        <f t="shared" si="21"/>
        <v>46195</v>
      </c>
      <c r="C1384" s="112" t="s">
        <v>141</v>
      </c>
      <c r="D1384" s="119">
        <v>3</v>
      </c>
      <c r="E1384" s="122">
        <f>'BITÁCORA CALIDAD DE AGUA '!BA524</f>
        <v>0</v>
      </c>
      <c r="F1384" s="122">
        <f>'BITÁCORA CALIDAD DE AGUA '!BD524</f>
        <v>0</v>
      </c>
      <c r="G1384" s="122">
        <f>'BITÁCORA CALIDAD DE AGUA '!BG524</f>
        <v>0</v>
      </c>
      <c r="H1384" s="122">
        <f>'BITÁCORA CALIDAD DE AGUA '!BJ524</f>
        <v>0</v>
      </c>
      <c r="I1384" s="122">
        <f>'BITÁCORA CALIDAD DE AGUA '!BM524</f>
        <v>0</v>
      </c>
      <c r="J1384" s="122">
        <f>'BITÁCORA CALIDAD DE AGUA '!BP524</f>
        <v>0</v>
      </c>
      <c r="K1384" s="122">
        <f>'BITÁCORA CALIDAD DE AGUA '!BE1830</f>
        <v>0</v>
      </c>
      <c r="L1384" s="122">
        <f>'BITÁCORA CALIDAD DE AGUA '!BV524</f>
        <v>0</v>
      </c>
      <c r="M1384" s="122">
        <f>'BITÁCORA CALIDAD DE AGUA '!BY524</f>
        <v>0</v>
      </c>
      <c r="N1384" s="122">
        <f>'BITÁCORA CALIDAD DE AGUA '!CB524</f>
        <v>0</v>
      </c>
      <c r="O1384" s="122">
        <f>'BITÁCORA CALIDAD DE AGUA '!CE524</f>
        <v>0</v>
      </c>
      <c r="P1384" s="113">
        <f>'BITÁCORA CALIDAD DE AGUA '!CH524</f>
        <v>0</v>
      </c>
      <c r="Q1384" s="113">
        <f>'BITÁCORA CALIDAD DE AGUA '!CK524</f>
        <v>0</v>
      </c>
      <c r="R1384" s="113">
        <f>'BITÁCORA CALIDAD DE AGUA '!CN524</f>
        <v>0</v>
      </c>
      <c r="S1384" s="113">
        <f>'BITÁCORA CALIDAD DE AGUA '!CQ524</f>
        <v>0</v>
      </c>
      <c r="T1384" s="140"/>
      <c r="U1384" s="140"/>
      <c r="V1384" s="140"/>
      <c r="W1384" s="113">
        <f>INDEX('Tabla datos 1'!E1384:V1384,MATCH(DASHBOARD!$B$96,'Tabla datos 1'!$E$1:$V$1,0))</f>
        <v>0</v>
      </c>
      <c r="X1384" s="113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6" customFormat="1" x14ac:dyDescent="0.25">
      <c r="A1385" s="79">
        <v>1384</v>
      </c>
      <c r="B1385" s="118">
        <f t="shared" si="21"/>
        <v>46195</v>
      </c>
      <c r="C1385" s="112" t="s">
        <v>142</v>
      </c>
      <c r="D1385" s="119">
        <v>3</v>
      </c>
      <c r="E1385" s="122">
        <f>'BITÁCORA CALIDAD DE AGUA '!BA525</f>
        <v>0</v>
      </c>
      <c r="F1385" s="122">
        <f>'BITÁCORA CALIDAD DE AGUA '!BD525</f>
        <v>0</v>
      </c>
      <c r="G1385" s="122">
        <f>'BITÁCORA CALIDAD DE AGUA '!BG525</f>
        <v>0</v>
      </c>
      <c r="H1385" s="122">
        <f>'BITÁCORA CALIDAD DE AGUA '!BJ525</f>
        <v>0</v>
      </c>
      <c r="I1385" s="122">
        <f>'BITÁCORA CALIDAD DE AGUA '!BM525</f>
        <v>0</v>
      </c>
      <c r="J1385" s="122">
        <f>'BITÁCORA CALIDAD DE AGUA '!BP525</f>
        <v>0</v>
      </c>
      <c r="K1385" s="122">
        <f>'BITÁCORA CALIDAD DE AGUA '!BE1831</f>
        <v>0</v>
      </c>
      <c r="L1385" s="122">
        <f>'BITÁCORA CALIDAD DE AGUA '!BV525</f>
        <v>0</v>
      </c>
      <c r="M1385" s="122">
        <f>'BITÁCORA CALIDAD DE AGUA '!BY525</f>
        <v>0</v>
      </c>
      <c r="N1385" s="122">
        <f>'BITÁCORA CALIDAD DE AGUA '!CB525</f>
        <v>0</v>
      </c>
      <c r="O1385" s="122">
        <f>'BITÁCORA CALIDAD DE AGUA '!CE525</f>
        <v>0</v>
      </c>
      <c r="P1385" s="113">
        <f>'BITÁCORA CALIDAD DE AGUA '!CH525</f>
        <v>0</v>
      </c>
      <c r="Q1385" s="113">
        <f>'BITÁCORA CALIDAD DE AGUA '!CK525</f>
        <v>0</v>
      </c>
      <c r="R1385" s="113">
        <f>'BITÁCORA CALIDAD DE AGUA '!CN525</f>
        <v>0</v>
      </c>
      <c r="S1385" s="113">
        <f>'BITÁCORA CALIDAD DE AGUA '!CQ525</f>
        <v>0</v>
      </c>
      <c r="T1385" s="140"/>
      <c r="U1385" s="140"/>
      <c r="V1385" s="140"/>
      <c r="W1385" s="113">
        <f>INDEX('Tabla datos 1'!E1385:V1385,MATCH(DASHBOARD!$B$96,'Tabla datos 1'!$E$1:$V$1,0))</f>
        <v>0</v>
      </c>
      <c r="X1385" s="113">
        <f>INDEX('Tabla datos 1'!E1385:V1385,MATCH(DASHBOARD!$B$275,'Tabla datos 1'!$E$1:$V$1,0))</f>
        <v>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6" customFormat="1" x14ac:dyDescent="0.25">
      <c r="A1386" s="79">
        <v>1385</v>
      </c>
      <c r="B1386" s="118">
        <f t="shared" si="21"/>
        <v>46195</v>
      </c>
      <c r="C1386" s="112" t="s">
        <v>143</v>
      </c>
      <c r="D1386" s="119">
        <v>3</v>
      </c>
      <c r="E1386" s="122">
        <f>'BITÁCORA CALIDAD DE AGUA '!BA526</f>
        <v>0</v>
      </c>
      <c r="F1386" s="122">
        <f>'BITÁCORA CALIDAD DE AGUA '!BD526</f>
        <v>0</v>
      </c>
      <c r="G1386" s="122">
        <f>'BITÁCORA CALIDAD DE AGUA '!BG526</f>
        <v>0</v>
      </c>
      <c r="H1386" s="122">
        <f>'BITÁCORA CALIDAD DE AGUA '!BJ526</f>
        <v>0</v>
      </c>
      <c r="I1386" s="122">
        <f>'BITÁCORA CALIDAD DE AGUA '!BM526</f>
        <v>0</v>
      </c>
      <c r="J1386" s="122">
        <f>'BITÁCORA CALIDAD DE AGUA '!BP526</f>
        <v>0</v>
      </c>
      <c r="K1386" s="122">
        <f>'BITÁCORA CALIDAD DE AGUA '!BE1832</f>
        <v>0</v>
      </c>
      <c r="L1386" s="122">
        <f>'BITÁCORA CALIDAD DE AGUA '!BV526</f>
        <v>0</v>
      </c>
      <c r="M1386" s="122">
        <f>'BITÁCORA CALIDAD DE AGUA '!BY526</f>
        <v>0</v>
      </c>
      <c r="N1386" s="122">
        <f>'BITÁCORA CALIDAD DE AGUA '!CB526</f>
        <v>0</v>
      </c>
      <c r="O1386" s="122">
        <f>'BITÁCORA CALIDAD DE AGUA '!CE526</f>
        <v>0</v>
      </c>
      <c r="P1386" s="113">
        <f>'BITÁCORA CALIDAD DE AGUA '!CH526</f>
        <v>0</v>
      </c>
      <c r="Q1386" s="113">
        <f>'BITÁCORA CALIDAD DE AGUA '!CK526</f>
        <v>0</v>
      </c>
      <c r="R1386" s="113">
        <f>'BITÁCORA CALIDAD DE AGUA '!CN526</f>
        <v>0</v>
      </c>
      <c r="S1386" s="113">
        <f>'BITÁCORA CALIDAD DE AGUA '!CQ526</f>
        <v>0</v>
      </c>
      <c r="T1386" s="140"/>
      <c r="U1386" s="140"/>
      <c r="V1386" s="140"/>
      <c r="W1386" s="113">
        <f>INDEX('Tabla datos 1'!E1386:V1386,MATCH(DASHBOARD!$B$96,'Tabla datos 1'!$E$1:$V$1,0))</f>
        <v>0</v>
      </c>
      <c r="X1386" s="113">
        <f>INDEX('Tabla datos 1'!E1386:V1386,MATCH(DASHBOARD!$B$275,'Tabla datos 1'!$E$1:$V$1,0))</f>
        <v>0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5" customFormat="1" ht="15.75" thickBot="1" x14ac:dyDescent="0.3">
      <c r="A1387" s="79">
        <v>1386</v>
      </c>
      <c r="B1387" s="118">
        <f t="shared" si="21"/>
        <v>46195</v>
      </c>
      <c r="C1387" s="123" t="s">
        <v>144</v>
      </c>
      <c r="D1387" s="124">
        <v>3</v>
      </c>
      <c r="E1387" s="126">
        <f>'BITÁCORA CALIDAD DE AGUA '!BA527</f>
        <v>0</v>
      </c>
      <c r="F1387" s="126">
        <f>'BITÁCORA CALIDAD DE AGUA '!BD527</f>
        <v>0</v>
      </c>
      <c r="G1387" s="126">
        <f>'BITÁCORA CALIDAD DE AGUA '!BG527</f>
        <v>0</v>
      </c>
      <c r="H1387" s="126">
        <f>'BITÁCORA CALIDAD DE AGUA '!BJ527</f>
        <v>0</v>
      </c>
      <c r="I1387" s="126">
        <f>'BITÁCORA CALIDAD DE AGUA '!BM527</f>
        <v>0</v>
      </c>
      <c r="J1387" s="126">
        <f>'BITÁCORA CALIDAD DE AGUA '!BP527</f>
        <v>0</v>
      </c>
      <c r="K1387" s="126">
        <f>'BITÁCORA CALIDAD DE AGUA '!BE1833</f>
        <v>0</v>
      </c>
      <c r="L1387" s="126">
        <f>'BITÁCORA CALIDAD DE AGUA '!BV527</f>
        <v>0</v>
      </c>
      <c r="M1387" s="126">
        <f>'BITÁCORA CALIDAD DE AGUA '!BY527</f>
        <v>0</v>
      </c>
      <c r="N1387" s="126">
        <f>'BITÁCORA CALIDAD DE AGUA '!CB527</f>
        <v>0</v>
      </c>
      <c r="O1387" s="126">
        <f>'BITÁCORA CALIDAD DE AGUA '!CE527</f>
        <v>0</v>
      </c>
      <c r="P1387" s="114">
        <f>'BITÁCORA CALIDAD DE AGUA '!CH527</f>
        <v>0</v>
      </c>
      <c r="Q1387" s="114">
        <f>'BITÁCORA CALIDAD DE AGUA '!CK527</f>
        <v>0</v>
      </c>
      <c r="R1387" s="114">
        <f>'BITÁCORA CALIDAD DE AGUA '!CN527</f>
        <v>0</v>
      </c>
      <c r="S1387" s="114">
        <f>'BITÁCORA CALIDAD DE AGUA '!CQ527</f>
        <v>0</v>
      </c>
      <c r="T1387" s="141"/>
      <c r="U1387" s="141"/>
      <c r="V1387" s="141"/>
      <c r="W1387" s="114">
        <f>INDEX('Tabla datos 1'!E1387:V1387,MATCH(DASHBOARD!$B$96,'Tabla datos 1'!$E$1:$V$1,0))</f>
        <v>0</v>
      </c>
      <c r="X1387" s="114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79" customFormat="1" ht="12.2" customHeight="1" x14ac:dyDescent="0.25">
      <c r="A1388" s="79">
        <v>1387</v>
      </c>
      <c r="B1388" s="75">
        <f>+B1387+1</f>
        <v>46196</v>
      </c>
      <c r="C1388" s="76" t="s">
        <v>125</v>
      </c>
      <c r="D1388" s="77">
        <v>1</v>
      </c>
      <c r="E1388" s="78">
        <f>'BITÁCORA CALIDAD DE AGUA '!AY531</f>
        <v>0</v>
      </c>
      <c r="F1388" s="78">
        <f>'BITÁCORA CALIDAD DE AGUA '!BB531</f>
        <v>0</v>
      </c>
      <c r="G1388" s="78">
        <f>'BITÁCORA CALIDAD DE AGUA '!BE531</f>
        <v>0</v>
      </c>
      <c r="H1388" s="78">
        <f>'BITÁCORA CALIDAD DE AGUA '!BH531</f>
        <v>0</v>
      </c>
      <c r="I1388" s="78">
        <f>'BITÁCORA CALIDAD DE AGUA '!BK531</f>
        <v>0</v>
      </c>
      <c r="J1388" s="78">
        <f>'BITÁCORA CALIDAD DE AGUA '!BN531</f>
        <v>0</v>
      </c>
      <c r="K1388" s="78">
        <f>'BITÁCORA CALIDAD DE AGUA '!BQ531</f>
        <v>0</v>
      </c>
      <c r="L1388" s="78">
        <f>'BITÁCORA CALIDAD DE AGUA '!BT531</f>
        <v>0</v>
      </c>
      <c r="M1388" s="78">
        <f>'BITÁCORA CALIDAD DE AGUA '!BW531</f>
        <v>0</v>
      </c>
      <c r="N1388" s="78">
        <f>'BITÁCORA CALIDAD DE AGUA '!BZ531</f>
        <v>0</v>
      </c>
      <c r="O1388" s="78">
        <f>'BITÁCORA CALIDAD DE AGUA '!CC531</f>
        <v>0</v>
      </c>
      <c r="P1388" s="76">
        <f>'BITÁCORA CALIDAD DE AGUA '!CF531</f>
        <v>0</v>
      </c>
      <c r="Q1388" s="76">
        <f>'BITÁCORA CALIDAD DE AGUA '!CI531</f>
        <v>0</v>
      </c>
      <c r="R1388" s="76">
        <f>'BITÁCORA CALIDAD DE AGUA '!CL531</f>
        <v>0</v>
      </c>
      <c r="S1388" s="76">
        <f>'BITÁCORA CALIDAD DE AGUA '!CO531</f>
        <v>0</v>
      </c>
      <c r="T1388" s="127"/>
      <c r="U1388" s="127"/>
      <c r="V1388" s="127"/>
      <c r="W1388" s="76">
        <f>INDEX('Tabla datos 1'!E1388:V1388,MATCH(DASHBOARD!$B$96,'Tabla datos 1'!$E$1:$V$1,0))</f>
        <v>0</v>
      </c>
      <c r="X1388" s="76">
        <f>INDEX('Tabla datos 1'!E1388:V1388,MATCH(DASHBOARD!$B$275,'Tabla datos 1'!$E$1:$V$1,0))</f>
        <v>0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79" customFormat="1" ht="12.2" customHeight="1" x14ac:dyDescent="0.25">
      <c r="A1389" s="79">
        <v>1388</v>
      </c>
      <c r="B1389" s="80">
        <f>+B1388</f>
        <v>46196</v>
      </c>
      <c r="C1389" s="81" t="s">
        <v>8</v>
      </c>
      <c r="D1389" s="82">
        <v>1</v>
      </c>
      <c r="E1389" s="83">
        <f>'BITÁCORA CALIDAD DE AGUA '!AY532</f>
        <v>0</v>
      </c>
      <c r="F1389" s="83">
        <f>'BITÁCORA CALIDAD DE AGUA '!BB532</f>
        <v>0</v>
      </c>
      <c r="G1389" s="83">
        <f>'BITÁCORA CALIDAD DE AGUA '!BE532</f>
        <v>0</v>
      </c>
      <c r="H1389" s="83">
        <f>'BITÁCORA CALIDAD DE AGUA '!BH532</f>
        <v>0</v>
      </c>
      <c r="I1389" s="83">
        <f>'BITÁCORA CALIDAD DE AGUA '!BK532</f>
        <v>0</v>
      </c>
      <c r="J1389" s="83">
        <f>'BITÁCORA CALIDAD DE AGUA '!BN532</f>
        <v>0</v>
      </c>
      <c r="K1389" s="83">
        <f>'BITÁCORA CALIDAD DE AGUA '!BQ532</f>
        <v>0</v>
      </c>
      <c r="L1389" s="83">
        <f>'BITÁCORA CALIDAD DE AGUA '!BT532</f>
        <v>0</v>
      </c>
      <c r="M1389" s="83">
        <f>'BITÁCORA CALIDAD DE AGUA '!BW532</f>
        <v>0</v>
      </c>
      <c r="N1389" s="83">
        <f>'BITÁCORA CALIDAD DE AGUA '!BZ532</f>
        <v>0</v>
      </c>
      <c r="O1389" s="83">
        <f>'BITÁCORA CALIDAD DE AGUA '!CC532</f>
        <v>0</v>
      </c>
      <c r="P1389" s="84">
        <f>'BITÁCORA CALIDAD DE AGUA '!CF532</f>
        <v>0</v>
      </c>
      <c r="Q1389" s="84">
        <f>'BITÁCORA CALIDAD DE AGUA '!CI532</f>
        <v>0</v>
      </c>
      <c r="R1389" s="84">
        <f>'BITÁCORA CALIDAD DE AGUA '!CL532</f>
        <v>0</v>
      </c>
      <c r="S1389" s="84">
        <f>'BITÁCORA CALIDAD DE AGUA '!CO532</f>
        <v>0</v>
      </c>
      <c r="T1389" s="128"/>
      <c r="U1389" s="128"/>
      <c r="V1389" s="128"/>
      <c r="W1389" s="84">
        <f>INDEX('Tabla datos 1'!E1389:V1389,MATCH(DASHBOARD!$B$96,'Tabla datos 1'!$E$1:$V$1,0))</f>
        <v>0</v>
      </c>
      <c r="X1389" s="84">
        <f>INDEX('Tabla datos 1'!E1389:V1389,MATCH(DASHBOARD!$B$275,'Tabla datos 1'!$E$1:$V$1,0))</f>
        <v>0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79" customFormat="1" ht="12.2" customHeight="1" x14ac:dyDescent="0.25">
      <c r="A1390" s="79">
        <v>1389</v>
      </c>
      <c r="B1390" s="80">
        <f t="shared" ref="B1390:B1450" si="22">+B1389</f>
        <v>46196</v>
      </c>
      <c r="C1390" s="85" t="s">
        <v>126</v>
      </c>
      <c r="D1390" s="82">
        <v>1</v>
      </c>
      <c r="E1390" s="86">
        <f>'BITÁCORA CALIDAD DE AGUA '!AY533</f>
        <v>0</v>
      </c>
      <c r="F1390" s="86">
        <f>'BITÁCORA CALIDAD DE AGUA '!BB533</f>
        <v>0</v>
      </c>
      <c r="G1390" s="86">
        <f>'BITÁCORA CALIDAD DE AGUA '!BE533</f>
        <v>0</v>
      </c>
      <c r="H1390" s="86">
        <f>'BITÁCORA CALIDAD DE AGUA '!BH533</f>
        <v>0</v>
      </c>
      <c r="I1390" s="86">
        <f>'BITÁCORA CALIDAD DE AGUA '!BK533</f>
        <v>0</v>
      </c>
      <c r="J1390" s="86">
        <f>'BITÁCORA CALIDAD DE AGUA '!BN533</f>
        <v>0</v>
      </c>
      <c r="K1390" s="86">
        <f>'BITÁCORA CALIDAD DE AGUA '!BQ533</f>
        <v>0</v>
      </c>
      <c r="L1390" s="86">
        <f>'BITÁCORA CALIDAD DE AGUA '!BT533</f>
        <v>0</v>
      </c>
      <c r="M1390" s="86">
        <f>'BITÁCORA CALIDAD DE AGUA '!BW533</f>
        <v>0</v>
      </c>
      <c r="N1390" s="86">
        <f>'BITÁCORA CALIDAD DE AGUA '!BZ533</f>
        <v>0</v>
      </c>
      <c r="O1390" s="86">
        <f>'BITÁCORA CALIDAD DE AGUA '!CC533</f>
        <v>0</v>
      </c>
      <c r="P1390" s="85">
        <f>'BITÁCORA CALIDAD DE AGUA '!CF533</f>
        <v>0</v>
      </c>
      <c r="Q1390" s="85">
        <f>'BITÁCORA CALIDAD DE AGUA '!CI533</f>
        <v>0</v>
      </c>
      <c r="R1390" s="85">
        <f>'BITÁCORA CALIDAD DE AGUA '!CL533</f>
        <v>0</v>
      </c>
      <c r="S1390" s="85">
        <f>'BITÁCORA CALIDAD DE AGUA '!CO533</f>
        <v>0</v>
      </c>
      <c r="T1390" s="129"/>
      <c r="U1390" s="129"/>
      <c r="V1390" s="129"/>
      <c r="W1390" s="85">
        <f>INDEX('Tabla datos 1'!E1390:V1390,MATCH(DASHBOARD!$B$96,'Tabla datos 1'!$E$1:$V$1,0))</f>
        <v>0</v>
      </c>
      <c r="X1390" s="85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79" customFormat="1" ht="12.2" customHeight="1" x14ac:dyDescent="0.25">
      <c r="A1391" s="79">
        <v>1390</v>
      </c>
      <c r="B1391" s="80">
        <f t="shared" si="22"/>
        <v>46196</v>
      </c>
      <c r="C1391" s="85" t="s">
        <v>127</v>
      </c>
      <c r="D1391" s="82">
        <v>1</v>
      </c>
      <c r="E1391" s="87">
        <f>'BITÁCORA CALIDAD DE AGUA '!AY534</f>
        <v>0</v>
      </c>
      <c r="F1391" s="87">
        <f>'BITÁCORA CALIDAD DE AGUA '!BB534</f>
        <v>0</v>
      </c>
      <c r="G1391" s="87">
        <f>'BITÁCORA CALIDAD DE AGUA '!BE534</f>
        <v>0</v>
      </c>
      <c r="H1391" s="87">
        <f>'BITÁCORA CALIDAD DE AGUA '!BH534</f>
        <v>0</v>
      </c>
      <c r="I1391" s="87">
        <f>'BITÁCORA CALIDAD DE AGUA '!BK534</f>
        <v>0</v>
      </c>
      <c r="J1391" s="87">
        <f>'BITÁCORA CALIDAD DE AGUA '!BN534</f>
        <v>0</v>
      </c>
      <c r="K1391" s="87">
        <f>'BITÁCORA CALIDAD DE AGUA '!BQ534</f>
        <v>0</v>
      </c>
      <c r="L1391" s="87">
        <f>'BITÁCORA CALIDAD DE AGUA '!BT534</f>
        <v>0</v>
      </c>
      <c r="M1391" s="87">
        <f>'BITÁCORA CALIDAD DE AGUA '!BW534</f>
        <v>0</v>
      </c>
      <c r="N1391" s="87">
        <f>'BITÁCORA CALIDAD DE AGUA '!BZ534</f>
        <v>0</v>
      </c>
      <c r="O1391" s="87">
        <f>'BITÁCORA CALIDAD DE AGUA '!CC534</f>
        <v>0</v>
      </c>
      <c r="P1391" s="81">
        <f>'BITÁCORA CALIDAD DE AGUA '!CF534</f>
        <v>0</v>
      </c>
      <c r="Q1391" s="81">
        <f>'BITÁCORA CALIDAD DE AGUA '!CI534</f>
        <v>0</v>
      </c>
      <c r="R1391" s="81">
        <f>'BITÁCORA CALIDAD DE AGUA '!CL534</f>
        <v>0</v>
      </c>
      <c r="S1391" s="81">
        <f>'BITÁCORA CALIDAD DE AGUA '!CO534</f>
        <v>0</v>
      </c>
      <c r="T1391" s="130"/>
      <c r="U1391" s="130"/>
      <c r="V1391" s="130"/>
      <c r="W1391" s="81">
        <f>INDEX('Tabla datos 1'!E1391:V1391,MATCH(DASHBOARD!$B$96,'Tabla datos 1'!$E$1:$V$1,0))</f>
        <v>0</v>
      </c>
      <c r="X1391" s="81">
        <f>INDEX('Tabla datos 1'!E1391:V1391,MATCH(DASHBOARD!$B$275,'Tabla datos 1'!$E$1:$V$1,0))</f>
        <v>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79" customFormat="1" ht="12.2" customHeight="1" x14ac:dyDescent="0.25">
      <c r="A1392" s="79">
        <v>1391</v>
      </c>
      <c r="B1392" s="80">
        <f t="shared" si="22"/>
        <v>46196</v>
      </c>
      <c r="C1392" s="85" t="s">
        <v>128</v>
      </c>
      <c r="D1392" s="82">
        <v>1</v>
      </c>
      <c r="E1392" s="87">
        <f>'BITÁCORA CALIDAD DE AGUA '!AY535</f>
        <v>0</v>
      </c>
      <c r="F1392" s="87">
        <f>'BITÁCORA CALIDAD DE AGUA '!BB535</f>
        <v>0</v>
      </c>
      <c r="G1392" s="87">
        <f>'BITÁCORA CALIDAD DE AGUA '!BE535</f>
        <v>0</v>
      </c>
      <c r="H1392" s="87">
        <f>'BITÁCORA CALIDAD DE AGUA '!BH535</f>
        <v>0</v>
      </c>
      <c r="I1392" s="87">
        <f>'BITÁCORA CALIDAD DE AGUA '!BK535</f>
        <v>0</v>
      </c>
      <c r="J1392" s="87">
        <f>'BITÁCORA CALIDAD DE AGUA '!BN535</f>
        <v>0</v>
      </c>
      <c r="K1392" s="87">
        <f>'BITÁCORA CALIDAD DE AGUA '!BQ535</f>
        <v>0</v>
      </c>
      <c r="L1392" s="87">
        <f>'BITÁCORA CALIDAD DE AGUA '!BT535</f>
        <v>0</v>
      </c>
      <c r="M1392" s="87">
        <f>'BITÁCORA CALIDAD DE AGUA '!BW535</f>
        <v>0</v>
      </c>
      <c r="N1392" s="87">
        <f>'BITÁCORA CALIDAD DE AGUA '!BZ535</f>
        <v>0</v>
      </c>
      <c r="O1392" s="87">
        <f>'BITÁCORA CALIDAD DE AGUA '!CC535</f>
        <v>0</v>
      </c>
      <c r="P1392" s="81">
        <f>'BITÁCORA CALIDAD DE AGUA '!CF535</f>
        <v>0</v>
      </c>
      <c r="Q1392" s="81">
        <f>'BITÁCORA CALIDAD DE AGUA '!CI535</f>
        <v>0</v>
      </c>
      <c r="R1392" s="81">
        <f>'BITÁCORA CALIDAD DE AGUA '!CL535</f>
        <v>0</v>
      </c>
      <c r="S1392" s="81">
        <f>'BITÁCORA CALIDAD DE AGUA '!CO535</f>
        <v>0</v>
      </c>
      <c r="T1392" s="130"/>
      <c r="U1392" s="130"/>
      <c r="V1392" s="130"/>
      <c r="W1392" s="81">
        <f>INDEX('Tabla datos 1'!E1392:V1392,MATCH(DASHBOARD!$B$96,'Tabla datos 1'!$E$1:$V$1,0))</f>
        <v>0</v>
      </c>
      <c r="X1392" s="81">
        <f>INDEX('Tabla datos 1'!E1392:V1392,MATCH(DASHBOARD!$B$275,'Tabla datos 1'!$E$1:$V$1,0))</f>
        <v>0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79" customFormat="1" ht="12.2" customHeight="1" x14ac:dyDescent="0.25">
      <c r="A1393" s="79">
        <v>1392</v>
      </c>
      <c r="B1393" s="80">
        <f t="shared" si="22"/>
        <v>46196</v>
      </c>
      <c r="C1393" s="85" t="s">
        <v>129</v>
      </c>
      <c r="D1393" s="82">
        <v>1</v>
      </c>
      <c r="E1393" s="87">
        <f>'BITÁCORA CALIDAD DE AGUA '!AY536</f>
        <v>0</v>
      </c>
      <c r="F1393" s="87">
        <f>'BITÁCORA CALIDAD DE AGUA '!BB536</f>
        <v>0</v>
      </c>
      <c r="G1393" s="87">
        <f>'BITÁCORA CALIDAD DE AGUA '!BE536</f>
        <v>0</v>
      </c>
      <c r="H1393" s="87">
        <f>'BITÁCORA CALIDAD DE AGUA '!BH536</f>
        <v>0</v>
      </c>
      <c r="I1393" s="87">
        <f>'BITÁCORA CALIDAD DE AGUA '!BK536</f>
        <v>0</v>
      </c>
      <c r="J1393" s="87">
        <f>'BITÁCORA CALIDAD DE AGUA '!BN536</f>
        <v>0</v>
      </c>
      <c r="K1393" s="87">
        <f>'BITÁCORA CALIDAD DE AGUA '!BQ536</f>
        <v>0</v>
      </c>
      <c r="L1393" s="87">
        <f>'BITÁCORA CALIDAD DE AGUA '!BT536</f>
        <v>0</v>
      </c>
      <c r="M1393" s="87">
        <f>'BITÁCORA CALIDAD DE AGUA '!BW536</f>
        <v>0</v>
      </c>
      <c r="N1393" s="87">
        <f>'BITÁCORA CALIDAD DE AGUA '!BZ536</f>
        <v>0</v>
      </c>
      <c r="O1393" s="87">
        <f>'BITÁCORA CALIDAD DE AGUA '!CC536</f>
        <v>0</v>
      </c>
      <c r="P1393" s="81">
        <f>'BITÁCORA CALIDAD DE AGUA '!CF536</f>
        <v>0</v>
      </c>
      <c r="Q1393" s="81">
        <f>'BITÁCORA CALIDAD DE AGUA '!CI536</f>
        <v>0</v>
      </c>
      <c r="R1393" s="81">
        <f>'BITÁCORA CALIDAD DE AGUA '!CL536</f>
        <v>0</v>
      </c>
      <c r="S1393" s="81">
        <f>'BITÁCORA CALIDAD DE AGUA '!CO536</f>
        <v>0</v>
      </c>
      <c r="T1393" s="130"/>
      <c r="U1393" s="130"/>
      <c r="V1393" s="130"/>
      <c r="W1393" s="81">
        <f>INDEX('Tabla datos 1'!E1393:V1393,MATCH(DASHBOARD!$B$96,'Tabla datos 1'!$E$1:$V$1,0))</f>
        <v>0</v>
      </c>
      <c r="X1393" s="81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79" customFormat="1" ht="12.2" customHeight="1" x14ac:dyDescent="0.25">
      <c r="A1394" s="79">
        <v>1393</v>
      </c>
      <c r="B1394" s="80">
        <f t="shared" si="22"/>
        <v>46196</v>
      </c>
      <c r="C1394" s="85" t="s">
        <v>130</v>
      </c>
      <c r="D1394" s="82">
        <v>1</v>
      </c>
      <c r="E1394" s="87">
        <f>'BITÁCORA CALIDAD DE AGUA '!AY537</f>
        <v>0</v>
      </c>
      <c r="F1394" s="87">
        <f>'BITÁCORA CALIDAD DE AGUA '!BB537</f>
        <v>0</v>
      </c>
      <c r="G1394" s="87">
        <f>'BITÁCORA CALIDAD DE AGUA '!BE537</f>
        <v>0</v>
      </c>
      <c r="H1394" s="87">
        <f>'BITÁCORA CALIDAD DE AGUA '!BH537</f>
        <v>0</v>
      </c>
      <c r="I1394" s="87">
        <f>'BITÁCORA CALIDAD DE AGUA '!BK537</f>
        <v>0</v>
      </c>
      <c r="J1394" s="87">
        <f>'BITÁCORA CALIDAD DE AGUA '!BN537</f>
        <v>0</v>
      </c>
      <c r="K1394" s="87">
        <f>'BITÁCORA CALIDAD DE AGUA '!BQ537</f>
        <v>0</v>
      </c>
      <c r="L1394" s="87">
        <f>'BITÁCORA CALIDAD DE AGUA '!BT537</f>
        <v>0</v>
      </c>
      <c r="M1394" s="87">
        <f>'BITÁCORA CALIDAD DE AGUA '!BW537</f>
        <v>0</v>
      </c>
      <c r="N1394" s="87">
        <f>'BITÁCORA CALIDAD DE AGUA '!BZ537</f>
        <v>0</v>
      </c>
      <c r="O1394" s="87">
        <f>'BITÁCORA CALIDAD DE AGUA '!CC537</f>
        <v>0</v>
      </c>
      <c r="P1394" s="81">
        <f>'BITÁCORA CALIDAD DE AGUA '!CF537</f>
        <v>0</v>
      </c>
      <c r="Q1394" s="81">
        <f>'BITÁCORA CALIDAD DE AGUA '!CI537</f>
        <v>0</v>
      </c>
      <c r="R1394" s="81">
        <f>'BITÁCORA CALIDAD DE AGUA '!CL537</f>
        <v>0</v>
      </c>
      <c r="S1394" s="81">
        <f>'BITÁCORA CALIDAD DE AGUA '!CO537</f>
        <v>0</v>
      </c>
      <c r="T1394" s="130"/>
      <c r="U1394" s="130"/>
      <c r="V1394" s="130"/>
      <c r="W1394" s="81">
        <f>INDEX('Tabla datos 1'!E1394:V1394,MATCH(DASHBOARD!$B$96,'Tabla datos 1'!$E$1:$V$1,0))</f>
        <v>0</v>
      </c>
      <c r="X1394" s="81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79" customFormat="1" ht="12.2" customHeight="1" x14ac:dyDescent="0.25">
      <c r="A1395" s="79">
        <v>1394</v>
      </c>
      <c r="B1395" s="80">
        <f t="shared" si="22"/>
        <v>46196</v>
      </c>
      <c r="C1395" s="85" t="s">
        <v>131</v>
      </c>
      <c r="D1395" s="82">
        <v>1</v>
      </c>
      <c r="E1395" s="87">
        <f>'BITÁCORA CALIDAD DE AGUA '!AY538</f>
        <v>0</v>
      </c>
      <c r="F1395" s="87">
        <f>'BITÁCORA CALIDAD DE AGUA '!BB538</f>
        <v>0</v>
      </c>
      <c r="G1395" s="87">
        <f>'BITÁCORA CALIDAD DE AGUA '!BE538</f>
        <v>0</v>
      </c>
      <c r="H1395" s="87">
        <f>'BITÁCORA CALIDAD DE AGUA '!BH538</f>
        <v>0</v>
      </c>
      <c r="I1395" s="87">
        <f>'BITÁCORA CALIDAD DE AGUA '!BK538</f>
        <v>0</v>
      </c>
      <c r="J1395" s="87">
        <f>'BITÁCORA CALIDAD DE AGUA '!BN538</f>
        <v>0</v>
      </c>
      <c r="K1395" s="87">
        <f>'BITÁCORA CALIDAD DE AGUA '!BQ538</f>
        <v>0</v>
      </c>
      <c r="L1395" s="87">
        <f>'BITÁCORA CALIDAD DE AGUA '!BT538</f>
        <v>0</v>
      </c>
      <c r="M1395" s="87">
        <f>'BITÁCORA CALIDAD DE AGUA '!BW538</f>
        <v>0</v>
      </c>
      <c r="N1395" s="87">
        <f>'BITÁCORA CALIDAD DE AGUA '!BZ538</f>
        <v>0</v>
      </c>
      <c r="O1395" s="87">
        <f>'BITÁCORA CALIDAD DE AGUA '!CC538</f>
        <v>0</v>
      </c>
      <c r="P1395" s="81">
        <f>'BITÁCORA CALIDAD DE AGUA '!CF538</f>
        <v>0</v>
      </c>
      <c r="Q1395" s="81">
        <f>'BITÁCORA CALIDAD DE AGUA '!CI538</f>
        <v>0</v>
      </c>
      <c r="R1395" s="81">
        <f>'BITÁCORA CALIDAD DE AGUA '!CL538</f>
        <v>0</v>
      </c>
      <c r="S1395" s="81">
        <f>'BITÁCORA CALIDAD DE AGUA '!CO538</f>
        <v>0</v>
      </c>
      <c r="T1395" s="130"/>
      <c r="U1395" s="130"/>
      <c r="V1395" s="130"/>
      <c r="W1395" s="81">
        <f>INDEX('Tabla datos 1'!E1395:V1395,MATCH(DASHBOARD!$B$96,'Tabla datos 1'!$E$1:$V$1,0))</f>
        <v>0</v>
      </c>
      <c r="X1395" s="81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79" customFormat="1" ht="12.2" customHeight="1" x14ac:dyDescent="0.25">
      <c r="A1396" s="79">
        <v>1395</v>
      </c>
      <c r="B1396" s="80">
        <f t="shared" si="22"/>
        <v>46196</v>
      </c>
      <c r="C1396" s="85" t="s">
        <v>132</v>
      </c>
      <c r="D1396" s="82">
        <v>1</v>
      </c>
      <c r="E1396" s="87">
        <f>'BITÁCORA CALIDAD DE AGUA '!AY539</f>
        <v>0</v>
      </c>
      <c r="F1396" s="87">
        <f>'BITÁCORA CALIDAD DE AGUA '!BB539</f>
        <v>0</v>
      </c>
      <c r="G1396" s="87">
        <f>'BITÁCORA CALIDAD DE AGUA '!BE539</f>
        <v>0</v>
      </c>
      <c r="H1396" s="87">
        <f>'BITÁCORA CALIDAD DE AGUA '!BH539</f>
        <v>0</v>
      </c>
      <c r="I1396" s="87">
        <f>'BITÁCORA CALIDAD DE AGUA '!BK539</f>
        <v>0</v>
      </c>
      <c r="J1396" s="87">
        <f>'BITÁCORA CALIDAD DE AGUA '!BN539</f>
        <v>0</v>
      </c>
      <c r="K1396" s="87">
        <f>'BITÁCORA CALIDAD DE AGUA '!BQ539</f>
        <v>0</v>
      </c>
      <c r="L1396" s="87">
        <f>'BITÁCORA CALIDAD DE AGUA '!BT539</f>
        <v>0</v>
      </c>
      <c r="M1396" s="87">
        <f>'BITÁCORA CALIDAD DE AGUA '!BW539</f>
        <v>0</v>
      </c>
      <c r="N1396" s="87">
        <f>'BITÁCORA CALIDAD DE AGUA '!BZ539</f>
        <v>0</v>
      </c>
      <c r="O1396" s="87">
        <f>'BITÁCORA CALIDAD DE AGUA '!CC539</f>
        <v>0</v>
      </c>
      <c r="P1396" s="81">
        <f>'BITÁCORA CALIDAD DE AGUA '!CF539</f>
        <v>0</v>
      </c>
      <c r="Q1396" s="81">
        <f>'BITÁCORA CALIDAD DE AGUA '!CI539</f>
        <v>0</v>
      </c>
      <c r="R1396" s="81">
        <f>'BITÁCORA CALIDAD DE AGUA '!CL539</f>
        <v>0</v>
      </c>
      <c r="S1396" s="81">
        <f>'BITÁCORA CALIDAD DE AGUA '!CO539</f>
        <v>0</v>
      </c>
      <c r="T1396" s="130"/>
      <c r="U1396" s="130"/>
      <c r="V1396" s="130"/>
      <c r="W1396" s="81">
        <f>INDEX('Tabla datos 1'!E1396:V1396,MATCH(DASHBOARD!$B$96,'Tabla datos 1'!$E$1:$V$1,0))</f>
        <v>0</v>
      </c>
      <c r="X1396" s="81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79" customFormat="1" ht="12.2" customHeight="1" x14ac:dyDescent="0.25">
      <c r="A1397" s="79">
        <v>1396</v>
      </c>
      <c r="B1397" s="80">
        <f t="shared" si="22"/>
        <v>46196</v>
      </c>
      <c r="C1397" s="85" t="s">
        <v>133</v>
      </c>
      <c r="D1397" s="82">
        <v>1</v>
      </c>
      <c r="E1397" s="87">
        <f>'BITÁCORA CALIDAD DE AGUA '!AY540</f>
        <v>0</v>
      </c>
      <c r="F1397" s="87">
        <f>'BITÁCORA CALIDAD DE AGUA '!BB540</f>
        <v>0</v>
      </c>
      <c r="G1397" s="87">
        <f>'BITÁCORA CALIDAD DE AGUA '!BE540</f>
        <v>0</v>
      </c>
      <c r="H1397" s="87">
        <f>'BITÁCORA CALIDAD DE AGUA '!BH540</f>
        <v>0</v>
      </c>
      <c r="I1397" s="87">
        <f>'BITÁCORA CALIDAD DE AGUA '!BK540</f>
        <v>0</v>
      </c>
      <c r="J1397" s="87">
        <f>'BITÁCORA CALIDAD DE AGUA '!BN540</f>
        <v>0</v>
      </c>
      <c r="K1397" s="87">
        <f>'BITÁCORA CALIDAD DE AGUA '!BQ540</f>
        <v>0</v>
      </c>
      <c r="L1397" s="87">
        <f>'BITÁCORA CALIDAD DE AGUA '!BT540</f>
        <v>0</v>
      </c>
      <c r="M1397" s="87">
        <f>'BITÁCORA CALIDAD DE AGUA '!BW540</f>
        <v>0</v>
      </c>
      <c r="N1397" s="87">
        <f>'BITÁCORA CALIDAD DE AGUA '!BZ540</f>
        <v>0</v>
      </c>
      <c r="O1397" s="87">
        <f>'BITÁCORA CALIDAD DE AGUA '!CC540</f>
        <v>0</v>
      </c>
      <c r="P1397" s="81">
        <f>'BITÁCORA CALIDAD DE AGUA '!CF540</f>
        <v>0</v>
      </c>
      <c r="Q1397" s="81">
        <f>'BITÁCORA CALIDAD DE AGUA '!CI540</f>
        <v>0</v>
      </c>
      <c r="R1397" s="81">
        <f>'BITÁCORA CALIDAD DE AGUA '!CL540</f>
        <v>0</v>
      </c>
      <c r="S1397" s="81">
        <f>'BITÁCORA CALIDAD DE AGUA '!CO540</f>
        <v>0</v>
      </c>
      <c r="T1397" s="130"/>
      <c r="U1397" s="130"/>
      <c r="V1397" s="130"/>
      <c r="W1397" s="81">
        <f>INDEX('Tabla datos 1'!E1397:V1397,MATCH(DASHBOARD!$B$96,'Tabla datos 1'!$E$1:$V$1,0))</f>
        <v>0</v>
      </c>
      <c r="X1397" s="81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79" customFormat="1" ht="12.2" customHeight="1" x14ac:dyDescent="0.25">
      <c r="A1398" s="79">
        <v>1397</v>
      </c>
      <c r="B1398" s="80">
        <f t="shared" si="22"/>
        <v>46196</v>
      </c>
      <c r="C1398" s="85" t="s">
        <v>134</v>
      </c>
      <c r="D1398" s="82">
        <v>1</v>
      </c>
      <c r="E1398" s="87">
        <f>'BITÁCORA CALIDAD DE AGUA '!AY541</f>
        <v>0</v>
      </c>
      <c r="F1398" s="87">
        <f>'BITÁCORA CALIDAD DE AGUA '!BB541</f>
        <v>0</v>
      </c>
      <c r="G1398" s="87">
        <f>'BITÁCORA CALIDAD DE AGUA '!BE541</f>
        <v>0</v>
      </c>
      <c r="H1398" s="87">
        <f>'BITÁCORA CALIDAD DE AGUA '!BH541</f>
        <v>0</v>
      </c>
      <c r="I1398" s="87">
        <f>'BITÁCORA CALIDAD DE AGUA '!BK541</f>
        <v>0</v>
      </c>
      <c r="J1398" s="87">
        <f>'BITÁCORA CALIDAD DE AGUA '!BN541</f>
        <v>0</v>
      </c>
      <c r="K1398" s="87">
        <f>'BITÁCORA CALIDAD DE AGUA '!BQ541</f>
        <v>0</v>
      </c>
      <c r="L1398" s="87">
        <f>'BITÁCORA CALIDAD DE AGUA '!BT541</f>
        <v>0</v>
      </c>
      <c r="M1398" s="87">
        <f>'BITÁCORA CALIDAD DE AGUA '!BW541</f>
        <v>0</v>
      </c>
      <c r="N1398" s="87">
        <f>'BITÁCORA CALIDAD DE AGUA '!BZ541</f>
        <v>0</v>
      </c>
      <c r="O1398" s="87">
        <f>'BITÁCORA CALIDAD DE AGUA '!CC541</f>
        <v>0</v>
      </c>
      <c r="P1398" s="81">
        <f>'BITÁCORA CALIDAD DE AGUA '!CF541</f>
        <v>0</v>
      </c>
      <c r="Q1398" s="81">
        <f>'BITÁCORA CALIDAD DE AGUA '!CI541</f>
        <v>0</v>
      </c>
      <c r="R1398" s="81">
        <f>'BITÁCORA CALIDAD DE AGUA '!CL541</f>
        <v>0</v>
      </c>
      <c r="S1398" s="81">
        <f>'BITÁCORA CALIDAD DE AGUA '!CO541</f>
        <v>0</v>
      </c>
      <c r="T1398" s="130"/>
      <c r="U1398" s="130"/>
      <c r="V1398" s="130"/>
      <c r="W1398" s="81">
        <f>INDEX('Tabla datos 1'!E1398:V1398,MATCH(DASHBOARD!$B$96,'Tabla datos 1'!$E$1:$V$1,0))</f>
        <v>0</v>
      </c>
      <c r="X1398" s="81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79" customFormat="1" ht="12.2" customHeight="1" x14ac:dyDescent="0.25">
      <c r="A1399" s="79">
        <v>1398</v>
      </c>
      <c r="B1399" s="80">
        <f t="shared" si="22"/>
        <v>46196</v>
      </c>
      <c r="C1399" s="85" t="s">
        <v>135</v>
      </c>
      <c r="D1399" s="82">
        <v>1</v>
      </c>
      <c r="E1399" s="87">
        <f>'BITÁCORA CALIDAD DE AGUA '!AY542</f>
        <v>0</v>
      </c>
      <c r="F1399" s="87">
        <f>'BITÁCORA CALIDAD DE AGUA '!BB542</f>
        <v>0</v>
      </c>
      <c r="G1399" s="87">
        <f>'BITÁCORA CALIDAD DE AGUA '!BE542</f>
        <v>0</v>
      </c>
      <c r="H1399" s="87">
        <f>'BITÁCORA CALIDAD DE AGUA '!BH542</f>
        <v>0</v>
      </c>
      <c r="I1399" s="87">
        <f>'BITÁCORA CALIDAD DE AGUA '!BK542</f>
        <v>0</v>
      </c>
      <c r="J1399" s="87">
        <f>'BITÁCORA CALIDAD DE AGUA '!BN542</f>
        <v>0</v>
      </c>
      <c r="K1399" s="87">
        <f>'BITÁCORA CALIDAD DE AGUA '!BQ542</f>
        <v>0</v>
      </c>
      <c r="L1399" s="87">
        <f>'BITÁCORA CALIDAD DE AGUA '!BT542</f>
        <v>0</v>
      </c>
      <c r="M1399" s="87">
        <f>'BITÁCORA CALIDAD DE AGUA '!BW542</f>
        <v>0</v>
      </c>
      <c r="N1399" s="87">
        <f>'BITÁCORA CALIDAD DE AGUA '!BZ542</f>
        <v>0</v>
      </c>
      <c r="O1399" s="87">
        <f>'BITÁCORA CALIDAD DE AGUA '!CC542</f>
        <v>0</v>
      </c>
      <c r="P1399" s="81">
        <f>'BITÁCORA CALIDAD DE AGUA '!CF542</f>
        <v>0</v>
      </c>
      <c r="Q1399" s="81">
        <f>'BITÁCORA CALIDAD DE AGUA '!CI542</f>
        <v>0</v>
      </c>
      <c r="R1399" s="81">
        <f>'BITÁCORA CALIDAD DE AGUA '!CL542</f>
        <v>0</v>
      </c>
      <c r="S1399" s="81">
        <f>'BITÁCORA CALIDAD DE AGUA '!CO542</f>
        <v>0</v>
      </c>
      <c r="T1399" s="130"/>
      <c r="U1399" s="130"/>
      <c r="V1399" s="130"/>
      <c r="W1399" s="81">
        <f>INDEX('Tabla datos 1'!E1399:V1399,MATCH(DASHBOARD!$B$96,'Tabla datos 1'!$E$1:$V$1,0))</f>
        <v>0</v>
      </c>
      <c r="X1399" s="81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79" customFormat="1" ht="12.2" customHeight="1" x14ac:dyDescent="0.25">
      <c r="A1400" s="79">
        <v>1399</v>
      </c>
      <c r="B1400" s="80">
        <f t="shared" si="22"/>
        <v>46196</v>
      </c>
      <c r="C1400" s="85" t="s">
        <v>136</v>
      </c>
      <c r="D1400" s="82">
        <v>1</v>
      </c>
      <c r="E1400" s="87">
        <f>'BITÁCORA CALIDAD DE AGUA '!AY543</f>
        <v>0</v>
      </c>
      <c r="F1400" s="87">
        <f>'BITÁCORA CALIDAD DE AGUA '!BB543</f>
        <v>0</v>
      </c>
      <c r="G1400" s="87">
        <f>'BITÁCORA CALIDAD DE AGUA '!BE543</f>
        <v>0</v>
      </c>
      <c r="H1400" s="87">
        <f>'BITÁCORA CALIDAD DE AGUA '!BH543</f>
        <v>0</v>
      </c>
      <c r="I1400" s="87">
        <f>'BITÁCORA CALIDAD DE AGUA '!BK543</f>
        <v>0</v>
      </c>
      <c r="J1400" s="87">
        <f>'BITÁCORA CALIDAD DE AGUA '!BN543</f>
        <v>0</v>
      </c>
      <c r="K1400" s="87">
        <f>'BITÁCORA CALIDAD DE AGUA '!BQ543</f>
        <v>0</v>
      </c>
      <c r="L1400" s="87">
        <f>'BITÁCORA CALIDAD DE AGUA '!BT543</f>
        <v>0</v>
      </c>
      <c r="M1400" s="87">
        <f>'BITÁCORA CALIDAD DE AGUA '!BW543</f>
        <v>0</v>
      </c>
      <c r="N1400" s="87">
        <f>'BITÁCORA CALIDAD DE AGUA '!BZ543</f>
        <v>0</v>
      </c>
      <c r="O1400" s="87">
        <f>'BITÁCORA CALIDAD DE AGUA '!CC543</f>
        <v>0</v>
      </c>
      <c r="P1400" s="81">
        <f>'BITÁCORA CALIDAD DE AGUA '!CF543</f>
        <v>0</v>
      </c>
      <c r="Q1400" s="81">
        <f>'BITÁCORA CALIDAD DE AGUA '!CI543</f>
        <v>0</v>
      </c>
      <c r="R1400" s="81">
        <f>'BITÁCORA CALIDAD DE AGUA '!CL543</f>
        <v>0</v>
      </c>
      <c r="S1400" s="81">
        <f>'BITÁCORA CALIDAD DE AGUA '!CO543</f>
        <v>0</v>
      </c>
      <c r="T1400" s="130"/>
      <c r="U1400" s="130"/>
      <c r="V1400" s="130"/>
      <c r="W1400" s="81">
        <f>INDEX('Tabla datos 1'!E1400:V1400,MATCH(DASHBOARD!$B$96,'Tabla datos 1'!$E$1:$V$1,0))</f>
        <v>0</v>
      </c>
      <c r="X1400" s="81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79" customFormat="1" ht="12.2" customHeight="1" x14ac:dyDescent="0.25">
      <c r="A1401" s="79">
        <v>1400</v>
      </c>
      <c r="B1401" s="80">
        <f t="shared" si="22"/>
        <v>46196</v>
      </c>
      <c r="C1401" s="85" t="s">
        <v>137</v>
      </c>
      <c r="D1401" s="82">
        <v>1</v>
      </c>
      <c r="E1401" s="87">
        <f>'BITÁCORA CALIDAD DE AGUA '!AY544</f>
        <v>0</v>
      </c>
      <c r="F1401" s="87">
        <f>'BITÁCORA CALIDAD DE AGUA '!BB544</f>
        <v>0</v>
      </c>
      <c r="G1401" s="87">
        <f>'BITÁCORA CALIDAD DE AGUA '!BE544</f>
        <v>0</v>
      </c>
      <c r="H1401" s="87">
        <f>'BITÁCORA CALIDAD DE AGUA '!BH544</f>
        <v>0</v>
      </c>
      <c r="I1401" s="87">
        <f>'BITÁCORA CALIDAD DE AGUA '!BK544</f>
        <v>0</v>
      </c>
      <c r="J1401" s="87">
        <f>'BITÁCORA CALIDAD DE AGUA '!BN544</f>
        <v>0</v>
      </c>
      <c r="K1401" s="87">
        <f>'BITÁCORA CALIDAD DE AGUA '!BQ544</f>
        <v>0</v>
      </c>
      <c r="L1401" s="87">
        <f>'BITÁCORA CALIDAD DE AGUA '!BT544</f>
        <v>0</v>
      </c>
      <c r="M1401" s="87">
        <f>'BITÁCORA CALIDAD DE AGUA '!BW544</f>
        <v>0</v>
      </c>
      <c r="N1401" s="87">
        <f>'BITÁCORA CALIDAD DE AGUA '!BZ544</f>
        <v>0</v>
      </c>
      <c r="O1401" s="87">
        <f>'BITÁCORA CALIDAD DE AGUA '!CC544</f>
        <v>0</v>
      </c>
      <c r="P1401" s="81">
        <f>'BITÁCORA CALIDAD DE AGUA '!CF544</f>
        <v>0</v>
      </c>
      <c r="Q1401" s="81">
        <f>'BITÁCORA CALIDAD DE AGUA '!CI544</f>
        <v>0</v>
      </c>
      <c r="R1401" s="81">
        <f>'BITÁCORA CALIDAD DE AGUA '!CL544</f>
        <v>0</v>
      </c>
      <c r="S1401" s="81">
        <f>'BITÁCORA CALIDAD DE AGUA '!CO544</f>
        <v>0</v>
      </c>
      <c r="T1401" s="130"/>
      <c r="U1401" s="130"/>
      <c r="V1401" s="130"/>
      <c r="W1401" s="81">
        <f>INDEX('Tabla datos 1'!E1401:V1401,MATCH(DASHBOARD!$B$96,'Tabla datos 1'!$E$1:$V$1,0))</f>
        <v>0</v>
      </c>
      <c r="X1401" s="81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79" customFormat="1" ht="12.2" customHeight="1" x14ac:dyDescent="0.25">
      <c r="A1402" s="79">
        <v>1401</v>
      </c>
      <c r="B1402" s="80">
        <f t="shared" si="22"/>
        <v>46196</v>
      </c>
      <c r="C1402" s="85" t="s">
        <v>138</v>
      </c>
      <c r="D1402" s="82">
        <v>1</v>
      </c>
      <c r="E1402" s="87">
        <f>'BITÁCORA CALIDAD DE AGUA '!AY545</f>
        <v>0</v>
      </c>
      <c r="F1402" s="87">
        <f>'BITÁCORA CALIDAD DE AGUA '!BB545</f>
        <v>0</v>
      </c>
      <c r="G1402" s="87">
        <f>'BITÁCORA CALIDAD DE AGUA '!BE545</f>
        <v>0</v>
      </c>
      <c r="H1402" s="87">
        <f>'BITÁCORA CALIDAD DE AGUA '!BH545</f>
        <v>0</v>
      </c>
      <c r="I1402" s="87">
        <f>'BITÁCORA CALIDAD DE AGUA '!BK545</f>
        <v>0</v>
      </c>
      <c r="J1402" s="87">
        <f>'BITÁCORA CALIDAD DE AGUA '!BN545</f>
        <v>0</v>
      </c>
      <c r="K1402" s="87">
        <f>'BITÁCORA CALIDAD DE AGUA '!BQ545</f>
        <v>0</v>
      </c>
      <c r="L1402" s="87">
        <f>'BITÁCORA CALIDAD DE AGUA '!BT545</f>
        <v>0</v>
      </c>
      <c r="M1402" s="87">
        <f>'BITÁCORA CALIDAD DE AGUA '!BW545</f>
        <v>0</v>
      </c>
      <c r="N1402" s="87">
        <f>'BITÁCORA CALIDAD DE AGUA '!BZ545</f>
        <v>0</v>
      </c>
      <c r="O1402" s="87">
        <f>'BITÁCORA CALIDAD DE AGUA '!CC545</f>
        <v>0</v>
      </c>
      <c r="P1402" s="81">
        <f>'BITÁCORA CALIDAD DE AGUA '!CF545</f>
        <v>0</v>
      </c>
      <c r="Q1402" s="81">
        <f>'BITÁCORA CALIDAD DE AGUA '!CI545</f>
        <v>0</v>
      </c>
      <c r="R1402" s="81">
        <f>'BITÁCORA CALIDAD DE AGUA '!CL545</f>
        <v>0</v>
      </c>
      <c r="S1402" s="81">
        <f>'BITÁCORA CALIDAD DE AGUA '!CO545</f>
        <v>0</v>
      </c>
      <c r="T1402" s="130"/>
      <c r="U1402" s="130"/>
      <c r="V1402" s="130"/>
      <c r="W1402" s="81">
        <f>INDEX('Tabla datos 1'!E1402:V1402,MATCH(DASHBOARD!$B$96,'Tabla datos 1'!$E$1:$V$1,0))</f>
        <v>0</v>
      </c>
      <c r="X1402" s="81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79" customFormat="1" ht="12.2" customHeight="1" x14ac:dyDescent="0.25">
      <c r="A1403" s="79">
        <v>1402</v>
      </c>
      <c r="B1403" s="80">
        <f t="shared" si="22"/>
        <v>46196</v>
      </c>
      <c r="C1403" s="85" t="s">
        <v>139</v>
      </c>
      <c r="D1403" s="82">
        <v>1</v>
      </c>
      <c r="E1403" s="87">
        <f>'BITÁCORA CALIDAD DE AGUA '!AY546</f>
        <v>0</v>
      </c>
      <c r="F1403" s="87">
        <f>'BITÁCORA CALIDAD DE AGUA '!BB546</f>
        <v>0</v>
      </c>
      <c r="G1403" s="87">
        <f>'BITÁCORA CALIDAD DE AGUA '!BE546</f>
        <v>0</v>
      </c>
      <c r="H1403" s="87">
        <f>'BITÁCORA CALIDAD DE AGUA '!BH546</f>
        <v>0</v>
      </c>
      <c r="I1403" s="87">
        <f>'BITÁCORA CALIDAD DE AGUA '!BK546</f>
        <v>0</v>
      </c>
      <c r="J1403" s="87">
        <f>'BITÁCORA CALIDAD DE AGUA '!BN546</f>
        <v>0</v>
      </c>
      <c r="K1403" s="87">
        <f>'BITÁCORA CALIDAD DE AGUA '!BQ546</f>
        <v>0</v>
      </c>
      <c r="L1403" s="87">
        <f>'BITÁCORA CALIDAD DE AGUA '!BT546</f>
        <v>0</v>
      </c>
      <c r="M1403" s="87">
        <f>'BITÁCORA CALIDAD DE AGUA '!BW546</f>
        <v>0</v>
      </c>
      <c r="N1403" s="87">
        <f>'BITÁCORA CALIDAD DE AGUA '!BZ546</f>
        <v>0</v>
      </c>
      <c r="O1403" s="87">
        <f>'BITÁCORA CALIDAD DE AGUA '!CC546</f>
        <v>0</v>
      </c>
      <c r="P1403" s="81">
        <f>'BITÁCORA CALIDAD DE AGUA '!CF546</f>
        <v>0</v>
      </c>
      <c r="Q1403" s="81">
        <f>'BITÁCORA CALIDAD DE AGUA '!CI546</f>
        <v>0</v>
      </c>
      <c r="R1403" s="81">
        <f>'BITÁCORA CALIDAD DE AGUA '!CL546</f>
        <v>0</v>
      </c>
      <c r="S1403" s="81">
        <f>'BITÁCORA CALIDAD DE AGUA '!CO546</f>
        <v>0</v>
      </c>
      <c r="T1403" s="130"/>
      <c r="U1403" s="130"/>
      <c r="V1403" s="130"/>
      <c r="W1403" s="81">
        <f>INDEX('Tabla datos 1'!E1403:V1403,MATCH(DASHBOARD!$B$96,'Tabla datos 1'!$E$1:$V$1,0))</f>
        <v>0</v>
      </c>
      <c r="X1403" s="81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79" customFormat="1" x14ac:dyDescent="0.25">
      <c r="A1404" s="79">
        <v>1403</v>
      </c>
      <c r="B1404" s="80">
        <f t="shared" si="22"/>
        <v>46196</v>
      </c>
      <c r="C1404" s="85" t="s">
        <v>140</v>
      </c>
      <c r="D1404" s="82">
        <v>1</v>
      </c>
      <c r="E1404" s="87">
        <f>'BITÁCORA CALIDAD DE AGUA '!AY547</f>
        <v>0</v>
      </c>
      <c r="F1404" s="87">
        <f>'BITÁCORA CALIDAD DE AGUA '!BB547</f>
        <v>0</v>
      </c>
      <c r="G1404" s="87">
        <f>'BITÁCORA CALIDAD DE AGUA '!BE547</f>
        <v>0</v>
      </c>
      <c r="H1404" s="87">
        <f>'BITÁCORA CALIDAD DE AGUA '!BH547</f>
        <v>0</v>
      </c>
      <c r="I1404" s="87">
        <f>'BITÁCORA CALIDAD DE AGUA '!BK547</f>
        <v>0</v>
      </c>
      <c r="J1404" s="87">
        <f>'BITÁCORA CALIDAD DE AGUA '!BN547</f>
        <v>0</v>
      </c>
      <c r="K1404" s="87">
        <f>'BITÁCORA CALIDAD DE AGUA '!BQ547</f>
        <v>0</v>
      </c>
      <c r="L1404" s="87">
        <f>'BITÁCORA CALIDAD DE AGUA '!BT547</f>
        <v>0</v>
      </c>
      <c r="M1404" s="87">
        <f>'BITÁCORA CALIDAD DE AGUA '!BW547</f>
        <v>0</v>
      </c>
      <c r="N1404" s="87">
        <f>'BITÁCORA CALIDAD DE AGUA '!BZ547</f>
        <v>0</v>
      </c>
      <c r="O1404" s="87">
        <f>'BITÁCORA CALIDAD DE AGUA '!CC547</f>
        <v>0</v>
      </c>
      <c r="P1404" s="81">
        <f>'BITÁCORA CALIDAD DE AGUA '!CF547</f>
        <v>0</v>
      </c>
      <c r="Q1404" s="81">
        <f>'BITÁCORA CALIDAD DE AGUA '!CI547</f>
        <v>0</v>
      </c>
      <c r="R1404" s="81">
        <f>'BITÁCORA CALIDAD DE AGUA '!CL547</f>
        <v>0</v>
      </c>
      <c r="S1404" s="81">
        <f>'BITÁCORA CALIDAD DE AGUA '!CO547</f>
        <v>0</v>
      </c>
      <c r="T1404" s="130"/>
      <c r="U1404" s="130"/>
      <c r="V1404" s="130"/>
      <c r="W1404" s="81">
        <f>INDEX('Tabla datos 1'!E1404:V1404,MATCH(DASHBOARD!$B$96,'Tabla datos 1'!$E$1:$V$1,0))</f>
        <v>0</v>
      </c>
      <c r="X1404" s="81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79" customFormat="1" x14ac:dyDescent="0.25">
      <c r="A1405" s="79">
        <v>1404</v>
      </c>
      <c r="B1405" s="80">
        <f t="shared" si="22"/>
        <v>46196</v>
      </c>
      <c r="C1405" s="85" t="s">
        <v>141</v>
      </c>
      <c r="D1405" s="82">
        <v>1</v>
      </c>
      <c r="E1405" s="87">
        <f>'BITÁCORA CALIDAD DE AGUA '!AY548</f>
        <v>0</v>
      </c>
      <c r="F1405" s="87">
        <f>'BITÁCORA CALIDAD DE AGUA '!BB548</f>
        <v>0</v>
      </c>
      <c r="G1405" s="87">
        <f>'BITÁCORA CALIDAD DE AGUA '!BE548</f>
        <v>0</v>
      </c>
      <c r="H1405" s="87">
        <f>'BITÁCORA CALIDAD DE AGUA '!BH548</f>
        <v>0</v>
      </c>
      <c r="I1405" s="87">
        <f>'BITÁCORA CALIDAD DE AGUA '!BK548</f>
        <v>0</v>
      </c>
      <c r="J1405" s="87">
        <f>'BITÁCORA CALIDAD DE AGUA '!BN548</f>
        <v>0</v>
      </c>
      <c r="K1405" s="87">
        <f>'BITÁCORA CALIDAD DE AGUA '!BQ548</f>
        <v>0</v>
      </c>
      <c r="L1405" s="87">
        <f>'BITÁCORA CALIDAD DE AGUA '!BT548</f>
        <v>0</v>
      </c>
      <c r="M1405" s="87">
        <f>'BITÁCORA CALIDAD DE AGUA '!BW548</f>
        <v>0</v>
      </c>
      <c r="N1405" s="87">
        <f>'BITÁCORA CALIDAD DE AGUA '!BZ548</f>
        <v>0</v>
      </c>
      <c r="O1405" s="87">
        <f>'BITÁCORA CALIDAD DE AGUA '!CC548</f>
        <v>0</v>
      </c>
      <c r="P1405" s="81">
        <f>'BITÁCORA CALIDAD DE AGUA '!CF548</f>
        <v>0</v>
      </c>
      <c r="Q1405" s="81">
        <f>'BITÁCORA CALIDAD DE AGUA '!CI548</f>
        <v>0</v>
      </c>
      <c r="R1405" s="81">
        <f>'BITÁCORA CALIDAD DE AGUA '!CL548</f>
        <v>0</v>
      </c>
      <c r="S1405" s="81">
        <f>'BITÁCORA CALIDAD DE AGUA '!CO548</f>
        <v>0</v>
      </c>
      <c r="T1405" s="130"/>
      <c r="U1405" s="130"/>
      <c r="V1405" s="130"/>
      <c r="W1405" s="81">
        <f>INDEX('Tabla datos 1'!E1405:V1405,MATCH(DASHBOARD!$B$96,'Tabla datos 1'!$E$1:$V$1,0))</f>
        <v>0</v>
      </c>
      <c r="X1405" s="81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79" customFormat="1" x14ac:dyDescent="0.25">
      <c r="A1406" s="79">
        <v>1405</v>
      </c>
      <c r="B1406" s="80">
        <f t="shared" si="22"/>
        <v>46196</v>
      </c>
      <c r="C1406" s="85" t="s">
        <v>142</v>
      </c>
      <c r="D1406" s="82">
        <v>1</v>
      </c>
      <c r="E1406" s="87">
        <f>'BITÁCORA CALIDAD DE AGUA '!AY549</f>
        <v>0</v>
      </c>
      <c r="F1406" s="87">
        <f>'BITÁCORA CALIDAD DE AGUA '!BB549</f>
        <v>0</v>
      </c>
      <c r="G1406" s="87">
        <f>'BITÁCORA CALIDAD DE AGUA '!BE549</f>
        <v>0</v>
      </c>
      <c r="H1406" s="87">
        <f>'BITÁCORA CALIDAD DE AGUA '!BH549</f>
        <v>0</v>
      </c>
      <c r="I1406" s="87">
        <f>'BITÁCORA CALIDAD DE AGUA '!BK549</f>
        <v>0</v>
      </c>
      <c r="J1406" s="87">
        <f>'BITÁCORA CALIDAD DE AGUA '!BN549</f>
        <v>0</v>
      </c>
      <c r="K1406" s="87">
        <f>'BITÁCORA CALIDAD DE AGUA '!BQ549</f>
        <v>0</v>
      </c>
      <c r="L1406" s="87">
        <f>'BITÁCORA CALIDAD DE AGUA '!BT549</f>
        <v>0</v>
      </c>
      <c r="M1406" s="87">
        <f>'BITÁCORA CALIDAD DE AGUA '!BW549</f>
        <v>0</v>
      </c>
      <c r="N1406" s="87">
        <f>'BITÁCORA CALIDAD DE AGUA '!BZ549</f>
        <v>0</v>
      </c>
      <c r="O1406" s="87">
        <f>'BITÁCORA CALIDAD DE AGUA '!CC549</f>
        <v>0</v>
      </c>
      <c r="P1406" s="81">
        <f>'BITÁCORA CALIDAD DE AGUA '!CF549</f>
        <v>0</v>
      </c>
      <c r="Q1406" s="81">
        <f>'BITÁCORA CALIDAD DE AGUA '!CI549</f>
        <v>0</v>
      </c>
      <c r="R1406" s="81">
        <f>'BITÁCORA CALIDAD DE AGUA '!CL549</f>
        <v>0</v>
      </c>
      <c r="S1406" s="81">
        <f>'BITÁCORA CALIDAD DE AGUA '!CO549</f>
        <v>0</v>
      </c>
      <c r="T1406" s="130"/>
      <c r="U1406" s="130"/>
      <c r="V1406" s="130"/>
      <c r="W1406" s="81">
        <f>INDEX('Tabla datos 1'!E1406:V1406,MATCH(DASHBOARD!$B$96,'Tabla datos 1'!$E$1:$V$1,0))</f>
        <v>0</v>
      </c>
      <c r="X1406" s="81">
        <f>INDEX('Tabla datos 1'!E1406:V1406,MATCH(DASHBOARD!$B$275,'Tabla datos 1'!$E$1:$V$1,0))</f>
        <v>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79" customFormat="1" x14ac:dyDescent="0.25">
      <c r="A1407" s="79">
        <v>1406</v>
      </c>
      <c r="B1407" s="80">
        <f t="shared" si="22"/>
        <v>46196</v>
      </c>
      <c r="C1407" s="85" t="s">
        <v>143</v>
      </c>
      <c r="D1407" s="82">
        <v>1</v>
      </c>
      <c r="E1407" s="87">
        <f>'BITÁCORA CALIDAD DE AGUA '!AY550</f>
        <v>0</v>
      </c>
      <c r="F1407" s="87">
        <f>'BITÁCORA CALIDAD DE AGUA '!BB550</f>
        <v>0</v>
      </c>
      <c r="G1407" s="87">
        <f>'BITÁCORA CALIDAD DE AGUA '!BE550</f>
        <v>0</v>
      </c>
      <c r="H1407" s="87">
        <f>'BITÁCORA CALIDAD DE AGUA '!BH550</f>
        <v>0</v>
      </c>
      <c r="I1407" s="87">
        <f>'BITÁCORA CALIDAD DE AGUA '!BK550</f>
        <v>0</v>
      </c>
      <c r="J1407" s="87">
        <f>'BITÁCORA CALIDAD DE AGUA '!BN550</f>
        <v>0</v>
      </c>
      <c r="K1407" s="87">
        <f>'BITÁCORA CALIDAD DE AGUA '!BQ550</f>
        <v>0</v>
      </c>
      <c r="L1407" s="87">
        <f>'BITÁCORA CALIDAD DE AGUA '!BT550</f>
        <v>0</v>
      </c>
      <c r="M1407" s="87">
        <f>'BITÁCORA CALIDAD DE AGUA '!BW550</f>
        <v>0</v>
      </c>
      <c r="N1407" s="87">
        <f>'BITÁCORA CALIDAD DE AGUA '!BZ550</f>
        <v>0</v>
      </c>
      <c r="O1407" s="87">
        <f>'BITÁCORA CALIDAD DE AGUA '!CC550</f>
        <v>0</v>
      </c>
      <c r="P1407" s="81">
        <f>'BITÁCORA CALIDAD DE AGUA '!CF550</f>
        <v>0</v>
      </c>
      <c r="Q1407" s="81">
        <f>'BITÁCORA CALIDAD DE AGUA '!CI550</f>
        <v>0</v>
      </c>
      <c r="R1407" s="81">
        <f>'BITÁCORA CALIDAD DE AGUA '!CL550</f>
        <v>0</v>
      </c>
      <c r="S1407" s="81">
        <f>'BITÁCORA CALIDAD DE AGUA '!CO550</f>
        <v>0</v>
      </c>
      <c r="T1407" s="130"/>
      <c r="U1407" s="130"/>
      <c r="V1407" s="130"/>
      <c r="W1407" s="81">
        <f>INDEX('Tabla datos 1'!E1407:V1407,MATCH(DASHBOARD!$B$96,'Tabla datos 1'!$E$1:$V$1,0))</f>
        <v>0</v>
      </c>
      <c r="X1407" s="81">
        <f>INDEX('Tabla datos 1'!E1407:V1407,MATCH(DASHBOARD!$B$275,'Tabla datos 1'!$E$1:$V$1,0))</f>
        <v>0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2" customFormat="1" ht="15.75" thickBot="1" x14ac:dyDescent="0.3">
      <c r="A1408" s="79">
        <v>1407</v>
      </c>
      <c r="B1408" s="80">
        <f t="shared" si="22"/>
        <v>46196</v>
      </c>
      <c r="C1408" s="88" t="s">
        <v>144</v>
      </c>
      <c r="D1408" s="89">
        <v>1</v>
      </c>
      <c r="E1408" s="90">
        <f>'BITÁCORA CALIDAD DE AGUA '!AY551</f>
        <v>0</v>
      </c>
      <c r="F1408" s="90">
        <f>'BITÁCORA CALIDAD DE AGUA '!BB551</f>
        <v>0</v>
      </c>
      <c r="G1408" s="90">
        <f>'BITÁCORA CALIDAD DE AGUA '!BE551</f>
        <v>0</v>
      </c>
      <c r="H1408" s="90">
        <f>'BITÁCORA CALIDAD DE AGUA '!BH551</f>
        <v>0</v>
      </c>
      <c r="I1408" s="90">
        <f>'BITÁCORA CALIDAD DE AGUA '!BK551</f>
        <v>0</v>
      </c>
      <c r="J1408" s="90">
        <f>'BITÁCORA CALIDAD DE AGUA '!BN551</f>
        <v>0</v>
      </c>
      <c r="K1408" s="90">
        <f>'BITÁCORA CALIDAD DE AGUA '!BQ551</f>
        <v>0</v>
      </c>
      <c r="L1408" s="90">
        <f>'BITÁCORA CALIDAD DE AGUA '!BT551</f>
        <v>0</v>
      </c>
      <c r="M1408" s="90">
        <f>'BITÁCORA CALIDAD DE AGUA '!BW551</f>
        <v>0</v>
      </c>
      <c r="N1408" s="90">
        <f>'BITÁCORA CALIDAD DE AGUA '!BZ551</f>
        <v>0</v>
      </c>
      <c r="O1408" s="90">
        <f>'BITÁCORA CALIDAD DE AGUA '!CC551</f>
        <v>0</v>
      </c>
      <c r="P1408" s="91">
        <f>'BITÁCORA CALIDAD DE AGUA '!CF551</f>
        <v>0</v>
      </c>
      <c r="Q1408" s="91">
        <f>'BITÁCORA CALIDAD DE AGUA '!CI551</f>
        <v>0</v>
      </c>
      <c r="R1408" s="91">
        <f>'BITÁCORA CALIDAD DE AGUA '!CL551</f>
        <v>0</v>
      </c>
      <c r="S1408" s="91">
        <f>'BITÁCORA CALIDAD DE AGUA '!CO551</f>
        <v>0</v>
      </c>
      <c r="T1408" s="131"/>
      <c r="U1408" s="131"/>
      <c r="V1408" s="131"/>
      <c r="W1408" s="91">
        <f>INDEX('Tabla datos 1'!E1408:V1408,MATCH(DASHBOARD!$B$96,'Tabla datos 1'!$E$1:$V$1,0))</f>
        <v>0</v>
      </c>
      <c r="X1408" s="91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6" customFormat="1" ht="12.2" customHeight="1" x14ac:dyDescent="0.25">
      <c r="A1409" s="79">
        <v>1408</v>
      </c>
      <c r="B1409" s="97">
        <f t="shared" si="22"/>
        <v>46196</v>
      </c>
      <c r="C1409" s="93" t="s">
        <v>125</v>
      </c>
      <c r="D1409" s="94">
        <v>2</v>
      </c>
      <c r="E1409" s="95">
        <f>'BITÁCORA CALIDAD DE AGUA '!AZ531</f>
        <v>0</v>
      </c>
      <c r="F1409" s="95">
        <f>'BITÁCORA CALIDAD DE AGUA '!BC531</f>
        <v>0</v>
      </c>
      <c r="G1409" s="95">
        <f>'BITÁCORA CALIDAD DE AGUA '!BF531</f>
        <v>0</v>
      </c>
      <c r="H1409" s="95">
        <f>'BITÁCORA CALIDAD DE AGUA '!BI531</f>
        <v>0</v>
      </c>
      <c r="I1409" s="95">
        <f>'BITÁCORA CALIDAD DE AGUA '!BL531</f>
        <v>0</v>
      </c>
      <c r="J1409" s="95">
        <f>'BITÁCORA CALIDAD DE AGUA '!BO531</f>
        <v>0</v>
      </c>
      <c r="K1409" s="95">
        <f>'BITÁCORA CALIDAD DE AGUA '!BR531</f>
        <v>0</v>
      </c>
      <c r="L1409" s="95">
        <f>'BITÁCORA CALIDAD DE AGUA '!BU531</f>
        <v>0</v>
      </c>
      <c r="M1409" s="95">
        <f>'BITÁCORA CALIDAD DE AGUA '!BX531</f>
        <v>0</v>
      </c>
      <c r="N1409" s="95">
        <f>'BITÁCORA CALIDAD DE AGUA '!CA531</f>
        <v>0</v>
      </c>
      <c r="O1409" s="95">
        <f>'BITÁCORA CALIDAD DE AGUA '!CD531</f>
        <v>0</v>
      </c>
      <c r="P1409" s="93">
        <f>'BITÁCORA CALIDAD DE AGUA '!CG531</f>
        <v>0</v>
      </c>
      <c r="Q1409" s="93">
        <f>'BITÁCORA CALIDAD DE AGUA '!CJ531</f>
        <v>0</v>
      </c>
      <c r="R1409" s="93">
        <f>'BITÁCORA CALIDAD DE AGUA '!CM531</f>
        <v>0</v>
      </c>
      <c r="S1409" s="93">
        <f>'BITÁCORA CALIDAD DE AGUA '!CP531</f>
        <v>0</v>
      </c>
      <c r="T1409" s="132"/>
      <c r="U1409" s="132"/>
      <c r="V1409" s="132"/>
      <c r="W1409" s="93">
        <f>INDEX('Tabla datos 1'!E1409:V1409,MATCH(DASHBOARD!$B$96,'Tabla datos 1'!$E$1:$V$1,0))</f>
        <v>0</v>
      </c>
      <c r="X1409" s="93">
        <f>INDEX('Tabla datos 1'!E1409:V1409,MATCH(DASHBOARD!$B$275,'Tabla datos 1'!$E$1:$V$1,0))</f>
        <v>0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6" customFormat="1" ht="12.2" customHeight="1" x14ac:dyDescent="0.25">
      <c r="A1410" s="79">
        <v>1409</v>
      </c>
      <c r="B1410" s="97">
        <f t="shared" si="22"/>
        <v>46196</v>
      </c>
      <c r="C1410" s="98" t="s">
        <v>8</v>
      </c>
      <c r="D1410" s="99">
        <v>2</v>
      </c>
      <c r="E1410" s="100">
        <f>'BITÁCORA CALIDAD DE AGUA '!AZ532</f>
        <v>0</v>
      </c>
      <c r="F1410" s="100">
        <f>'BITÁCORA CALIDAD DE AGUA '!BC532</f>
        <v>0</v>
      </c>
      <c r="G1410" s="100">
        <f>'BITÁCORA CALIDAD DE AGUA '!BF532</f>
        <v>0</v>
      </c>
      <c r="H1410" s="100">
        <f>'BITÁCORA CALIDAD DE AGUA '!BI532</f>
        <v>0</v>
      </c>
      <c r="I1410" s="100">
        <f>'BITÁCORA CALIDAD DE AGUA '!BL532</f>
        <v>0</v>
      </c>
      <c r="J1410" s="100">
        <f>'BITÁCORA CALIDAD DE AGUA '!BO532</f>
        <v>0</v>
      </c>
      <c r="K1410" s="100">
        <f>'BITÁCORA CALIDAD DE AGUA '!BR532</f>
        <v>0</v>
      </c>
      <c r="L1410" s="100">
        <f>'BITÁCORA CALIDAD DE AGUA '!BU532</f>
        <v>0</v>
      </c>
      <c r="M1410" s="100">
        <f>'BITÁCORA CALIDAD DE AGUA '!BX532</f>
        <v>0</v>
      </c>
      <c r="N1410" s="100">
        <f>'BITÁCORA CALIDAD DE AGUA '!CA532</f>
        <v>0</v>
      </c>
      <c r="O1410" s="100">
        <f>'BITÁCORA CALIDAD DE AGUA '!CD532</f>
        <v>0</v>
      </c>
      <c r="P1410" s="101">
        <f>'BITÁCORA CALIDAD DE AGUA '!CG532</f>
        <v>0</v>
      </c>
      <c r="Q1410" s="101">
        <f>'BITÁCORA CALIDAD DE AGUA '!CJ532</f>
        <v>0</v>
      </c>
      <c r="R1410" s="101">
        <f>'BITÁCORA CALIDAD DE AGUA '!CM532</f>
        <v>0</v>
      </c>
      <c r="S1410" s="101">
        <f>'BITÁCORA CALIDAD DE AGUA '!CP532</f>
        <v>0</v>
      </c>
      <c r="T1410" s="133"/>
      <c r="U1410" s="133"/>
      <c r="V1410" s="133"/>
      <c r="W1410" s="101">
        <f>INDEX('Tabla datos 1'!E1410:V1410,MATCH(DASHBOARD!$B$96,'Tabla datos 1'!$E$1:$V$1,0))</f>
        <v>0</v>
      </c>
      <c r="X1410" s="101">
        <f>INDEX('Tabla datos 1'!E1410:V1410,MATCH(DASHBOARD!$B$275,'Tabla datos 1'!$E$1:$V$1,0))</f>
        <v>0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6" customFormat="1" ht="12.2" customHeight="1" x14ac:dyDescent="0.25">
      <c r="A1411" s="79">
        <v>1410</v>
      </c>
      <c r="B1411" s="97">
        <f t="shared" si="22"/>
        <v>46196</v>
      </c>
      <c r="C1411" s="102" t="s">
        <v>126</v>
      </c>
      <c r="D1411" s="99">
        <v>2</v>
      </c>
      <c r="E1411" s="103">
        <f>'BITÁCORA CALIDAD DE AGUA '!AZ533</f>
        <v>0</v>
      </c>
      <c r="F1411" s="103">
        <f>'BITÁCORA CALIDAD DE AGUA '!BC533</f>
        <v>0</v>
      </c>
      <c r="G1411" s="103">
        <f>'BITÁCORA CALIDAD DE AGUA '!BF533</f>
        <v>0</v>
      </c>
      <c r="H1411" s="103">
        <f>'BITÁCORA CALIDAD DE AGUA '!BI533</f>
        <v>0</v>
      </c>
      <c r="I1411" s="103">
        <f>'BITÁCORA CALIDAD DE AGUA '!BL533</f>
        <v>0</v>
      </c>
      <c r="J1411" s="103">
        <f>'BITÁCORA CALIDAD DE AGUA '!BO533</f>
        <v>0</v>
      </c>
      <c r="K1411" s="103">
        <f>'BITÁCORA CALIDAD DE AGUA '!BR533</f>
        <v>0</v>
      </c>
      <c r="L1411" s="103">
        <f>'BITÁCORA CALIDAD DE AGUA '!BU533</f>
        <v>0</v>
      </c>
      <c r="M1411" s="103">
        <f>'BITÁCORA CALIDAD DE AGUA '!BX533</f>
        <v>0</v>
      </c>
      <c r="N1411" s="103">
        <f>'BITÁCORA CALIDAD DE AGUA '!CA533</f>
        <v>0</v>
      </c>
      <c r="O1411" s="103">
        <f>'BITÁCORA CALIDAD DE AGUA '!CD533</f>
        <v>0</v>
      </c>
      <c r="P1411" s="102">
        <f>'BITÁCORA CALIDAD DE AGUA '!CG533</f>
        <v>0</v>
      </c>
      <c r="Q1411" s="102">
        <f>'BITÁCORA CALIDAD DE AGUA '!CJ533</f>
        <v>0</v>
      </c>
      <c r="R1411" s="102">
        <f>'BITÁCORA CALIDAD DE AGUA '!CM533</f>
        <v>0</v>
      </c>
      <c r="S1411" s="102">
        <f>'BITÁCORA CALIDAD DE AGUA '!CP533</f>
        <v>0</v>
      </c>
      <c r="T1411" s="134"/>
      <c r="U1411" s="134"/>
      <c r="V1411" s="134"/>
      <c r="W1411" s="102">
        <f>INDEX('Tabla datos 1'!E1411:V1411,MATCH(DASHBOARD!$B$96,'Tabla datos 1'!$E$1:$V$1,0))</f>
        <v>0</v>
      </c>
      <c r="X1411" s="102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6" customFormat="1" ht="12.2" customHeight="1" x14ac:dyDescent="0.25">
      <c r="A1412" s="79">
        <v>1411</v>
      </c>
      <c r="B1412" s="97">
        <f t="shared" si="22"/>
        <v>46196</v>
      </c>
      <c r="C1412" s="102" t="s">
        <v>127</v>
      </c>
      <c r="D1412" s="99">
        <v>2</v>
      </c>
      <c r="E1412" s="104">
        <f>'BITÁCORA CALIDAD DE AGUA '!AZ534</f>
        <v>0</v>
      </c>
      <c r="F1412" s="104">
        <f>'BITÁCORA CALIDAD DE AGUA '!BC534</f>
        <v>0</v>
      </c>
      <c r="G1412" s="104">
        <f>'BITÁCORA CALIDAD DE AGUA '!BF534</f>
        <v>0</v>
      </c>
      <c r="H1412" s="104">
        <f>'BITÁCORA CALIDAD DE AGUA '!BI534</f>
        <v>0</v>
      </c>
      <c r="I1412" s="104">
        <f>'BITÁCORA CALIDAD DE AGUA '!BL534</f>
        <v>0</v>
      </c>
      <c r="J1412" s="104">
        <f>'BITÁCORA CALIDAD DE AGUA '!BO534</f>
        <v>0</v>
      </c>
      <c r="K1412" s="104">
        <f>'BITÁCORA CALIDAD DE AGUA '!BR534</f>
        <v>0</v>
      </c>
      <c r="L1412" s="104">
        <f>'BITÁCORA CALIDAD DE AGUA '!BU534</f>
        <v>0</v>
      </c>
      <c r="M1412" s="104">
        <f>'BITÁCORA CALIDAD DE AGUA '!BX534</f>
        <v>0</v>
      </c>
      <c r="N1412" s="104">
        <f>'BITÁCORA CALIDAD DE AGUA '!CA534</f>
        <v>0</v>
      </c>
      <c r="O1412" s="104">
        <f>'BITÁCORA CALIDAD DE AGUA '!CD534</f>
        <v>0</v>
      </c>
      <c r="P1412" s="98">
        <f>'BITÁCORA CALIDAD DE AGUA '!CG534</f>
        <v>0</v>
      </c>
      <c r="Q1412" s="98">
        <f>'BITÁCORA CALIDAD DE AGUA '!CJ534</f>
        <v>0</v>
      </c>
      <c r="R1412" s="98">
        <f>'BITÁCORA CALIDAD DE AGUA '!CM534</f>
        <v>0</v>
      </c>
      <c r="S1412" s="98">
        <f>'BITÁCORA CALIDAD DE AGUA '!CP534</f>
        <v>0</v>
      </c>
      <c r="T1412" s="135"/>
      <c r="U1412" s="135"/>
      <c r="V1412" s="135"/>
      <c r="W1412" s="98">
        <f>INDEX('Tabla datos 1'!E1412:V1412,MATCH(DASHBOARD!$B$96,'Tabla datos 1'!$E$1:$V$1,0))</f>
        <v>0</v>
      </c>
      <c r="X1412" s="98">
        <f>INDEX('Tabla datos 1'!E1412:V1412,MATCH(DASHBOARD!$B$275,'Tabla datos 1'!$E$1:$V$1,0))</f>
        <v>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6" customFormat="1" ht="12.2" customHeight="1" x14ac:dyDescent="0.25">
      <c r="A1413" s="79">
        <v>1412</v>
      </c>
      <c r="B1413" s="97">
        <f t="shared" si="22"/>
        <v>46196</v>
      </c>
      <c r="C1413" s="102" t="s">
        <v>128</v>
      </c>
      <c r="D1413" s="99">
        <v>2</v>
      </c>
      <c r="E1413" s="104">
        <f>'BITÁCORA CALIDAD DE AGUA '!AZ535</f>
        <v>0</v>
      </c>
      <c r="F1413" s="104">
        <f>'BITÁCORA CALIDAD DE AGUA '!BC535</f>
        <v>0</v>
      </c>
      <c r="G1413" s="104">
        <f>'BITÁCORA CALIDAD DE AGUA '!BF535</f>
        <v>0</v>
      </c>
      <c r="H1413" s="104">
        <f>'BITÁCORA CALIDAD DE AGUA '!BI535</f>
        <v>0</v>
      </c>
      <c r="I1413" s="104">
        <f>'BITÁCORA CALIDAD DE AGUA '!BL535</f>
        <v>0</v>
      </c>
      <c r="J1413" s="104">
        <f>'BITÁCORA CALIDAD DE AGUA '!BO535</f>
        <v>0</v>
      </c>
      <c r="K1413" s="104">
        <f>'BITÁCORA CALIDAD DE AGUA '!BR535</f>
        <v>0</v>
      </c>
      <c r="L1413" s="104">
        <f>'BITÁCORA CALIDAD DE AGUA '!BU535</f>
        <v>0</v>
      </c>
      <c r="M1413" s="104">
        <f>'BITÁCORA CALIDAD DE AGUA '!BX535</f>
        <v>0</v>
      </c>
      <c r="N1413" s="104">
        <f>'BITÁCORA CALIDAD DE AGUA '!CA535</f>
        <v>0</v>
      </c>
      <c r="O1413" s="104">
        <f>'BITÁCORA CALIDAD DE AGUA '!CD535</f>
        <v>0</v>
      </c>
      <c r="P1413" s="98">
        <f>'BITÁCORA CALIDAD DE AGUA '!CG535</f>
        <v>0</v>
      </c>
      <c r="Q1413" s="98">
        <f>'BITÁCORA CALIDAD DE AGUA '!CJ535</f>
        <v>0</v>
      </c>
      <c r="R1413" s="98">
        <f>'BITÁCORA CALIDAD DE AGUA '!CM535</f>
        <v>0</v>
      </c>
      <c r="S1413" s="98">
        <f>'BITÁCORA CALIDAD DE AGUA '!CP535</f>
        <v>0</v>
      </c>
      <c r="T1413" s="135"/>
      <c r="U1413" s="135"/>
      <c r="V1413" s="135"/>
      <c r="W1413" s="98">
        <f>INDEX('Tabla datos 1'!E1413:V1413,MATCH(DASHBOARD!$B$96,'Tabla datos 1'!$E$1:$V$1,0))</f>
        <v>0</v>
      </c>
      <c r="X1413" s="98">
        <f>INDEX('Tabla datos 1'!E1413:V1413,MATCH(DASHBOARD!$B$275,'Tabla datos 1'!$E$1:$V$1,0))</f>
        <v>0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6" customFormat="1" ht="12.2" customHeight="1" x14ac:dyDescent="0.25">
      <c r="A1414" s="79">
        <v>1413</v>
      </c>
      <c r="B1414" s="97">
        <f t="shared" si="22"/>
        <v>46196</v>
      </c>
      <c r="C1414" s="102" t="s">
        <v>129</v>
      </c>
      <c r="D1414" s="99">
        <v>2</v>
      </c>
      <c r="E1414" s="104">
        <f>'BITÁCORA CALIDAD DE AGUA '!AZ536</f>
        <v>0</v>
      </c>
      <c r="F1414" s="104">
        <f>'BITÁCORA CALIDAD DE AGUA '!BC536</f>
        <v>0</v>
      </c>
      <c r="G1414" s="104">
        <f>'BITÁCORA CALIDAD DE AGUA '!BF536</f>
        <v>0</v>
      </c>
      <c r="H1414" s="104">
        <f>'BITÁCORA CALIDAD DE AGUA '!BI536</f>
        <v>0</v>
      </c>
      <c r="I1414" s="104">
        <f>'BITÁCORA CALIDAD DE AGUA '!BL536</f>
        <v>0</v>
      </c>
      <c r="J1414" s="104">
        <f>'BITÁCORA CALIDAD DE AGUA '!BO536</f>
        <v>0</v>
      </c>
      <c r="K1414" s="104">
        <f>'BITÁCORA CALIDAD DE AGUA '!BR536</f>
        <v>0</v>
      </c>
      <c r="L1414" s="104">
        <f>'BITÁCORA CALIDAD DE AGUA '!BU536</f>
        <v>0</v>
      </c>
      <c r="M1414" s="104">
        <f>'BITÁCORA CALIDAD DE AGUA '!BX536</f>
        <v>0</v>
      </c>
      <c r="N1414" s="104">
        <f>'BITÁCORA CALIDAD DE AGUA '!CA536</f>
        <v>0</v>
      </c>
      <c r="O1414" s="104">
        <f>'BITÁCORA CALIDAD DE AGUA '!CD536</f>
        <v>0</v>
      </c>
      <c r="P1414" s="98">
        <f>'BITÁCORA CALIDAD DE AGUA '!CG536</f>
        <v>0</v>
      </c>
      <c r="Q1414" s="98">
        <f>'BITÁCORA CALIDAD DE AGUA '!CJ536</f>
        <v>0</v>
      </c>
      <c r="R1414" s="98">
        <f>'BITÁCORA CALIDAD DE AGUA '!CM536</f>
        <v>0</v>
      </c>
      <c r="S1414" s="98">
        <f>'BITÁCORA CALIDAD DE AGUA '!CP536</f>
        <v>0</v>
      </c>
      <c r="T1414" s="135"/>
      <c r="U1414" s="135"/>
      <c r="V1414" s="135"/>
      <c r="W1414" s="98">
        <f>INDEX('Tabla datos 1'!E1414:V1414,MATCH(DASHBOARD!$B$96,'Tabla datos 1'!$E$1:$V$1,0))</f>
        <v>0</v>
      </c>
      <c r="X1414" s="98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6" customFormat="1" ht="12.2" customHeight="1" x14ac:dyDescent="0.25">
      <c r="A1415" s="79">
        <v>1414</v>
      </c>
      <c r="B1415" s="97">
        <f t="shared" si="22"/>
        <v>46196</v>
      </c>
      <c r="C1415" s="102" t="s">
        <v>130</v>
      </c>
      <c r="D1415" s="99">
        <v>2</v>
      </c>
      <c r="E1415" s="104">
        <f>'BITÁCORA CALIDAD DE AGUA '!AZ537</f>
        <v>0</v>
      </c>
      <c r="F1415" s="104">
        <f>'BITÁCORA CALIDAD DE AGUA '!BC537</f>
        <v>0</v>
      </c>
      <c r="G1415" s="104">
        <f>'BITÁCORA CALIDAD DE AGUA '!BF537</f>
        <v>0</v>
      </c>
      <c r="H1415" s="104">
        <f>'BITÁCORA CALIDAD DE AGUA '!BI537</f>
        <v>0</v>
      </c>
      <c r="I1415" s="104">
        <f>'BITÁCORA CALIDAD DE AGUA '!BL537</f>
        <v>0</v>
      </c>
      <c r="J1415" s="104">
        <f>'BITÁCORA CALIDAD DE AGUA '!BO537</f>
        <v>0</v>
      </c>
      <c r="K1415" s="104">
        <f>'BITÁCORA CALIDAD DE AGUA '!BR537</f>
        <v>0</v>
      </c>
      <c r="L1415" s="104">
        <f>'BITÁCORA CALIDAD DE AGUA '!BU537</f>
        <v>0</v>
      </c>
      <c r="M1415" s="104">
        <f>'BITÁCORA CALIDAD DE AGUA '!BX537</f>
        <v>0</v>
      </c>
      <c r="N1415" s="104">
        <f>'BITÁCORA CALIDAD DE AGUA '!CA537</f>
        <v>0</v>
      </c>
      <c r="O1415" s="104">
        <f>'BITÁCORA CALIDAD DE AGUA '!CD537</f>
        <v>0</v>
      </c>
      <c r="P1415" s="98">
        <f>'BITÁCORA CALIDAD DE AGUA '!CG537</f>
        <v>0</v>
      </c>
      <c r="Q1415" s="98">
        <f>'BITÁCORA CALIDAD DE AGUA '!CJ537</f>
        <v>0</v>
      </c>
      <c r="R1415" s="98">
        <f>'BITÁCORA CALIDAD DE AGUA '!CM537</f>
        <v>0</v>
      </c>
      <c r="S1415" s="98">
        <f>'BITÁCORA CALIDAD DE AGUA '!CP537</f>
        <v>0</v>
      </c>
      <c r="T1415" s="135"/>
      <c r="U1415" s="135"/>
      <c r="V1415" s="135"/>
      <c r="W1415" s="98">
        <f>INDEX('Tabla datos 1'!E1415:V1415,MATCH(DASHBOARD!$B$96,'Tabla datos 1'!$E$1:$V$1,0))</f>
        <v>0</v>
      </c>
      <c r="X1415" s="98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6" customFormat="1" ht="12.2" customHeight="1" x14ac:dyDescent="0.25">
      <c r="A1416" s="79">
        <v>1415</v>
      </c>
      <c r="B1416" s="97">
        <f t="shared" si="22"/>
        <v>46196</v>
      </c>
      <c r="C1416" s="102" t="s">
        <v>131</v>
      </c>
      <c r="D1416" s="99">
        <v>2</v>
      </c>
      <c r="E1416" s="104">
        <f>'BITÁCORA CALIDAD DE AGUA '!AZ538</f>
        <v>0</v>
      </c>
      <c r="F1416" s="104">
        <f>'BITÁCORA CALIDAD DE AGUA '!BC538</f>
        <v>0</v>
      </c>
      <c r="G1416" s="104">
        <f>'BITÁCORA CALIDAD DE AGUA '!BF538</f>
        <v>0</v>
      </c>
      <c r="H1416" s="104">
        <f>'BITÁCORA CALIDAD DE AGUA '!BI538</f>
        <v>0</v>
      </c>
      <c r="I1416" s="104">
        <f>'BITÁCORA CALIDAD DE AGUA '!BL538</f>
        <v>0</v>
      </c>
      <c r="J1416" s="104">
        <f>'BITÁCORA CALIDAD DE AGUA '!BO538</f>
        <v>0</v>
      </c>
      <c r="K1416" s="104">
        <f>'BITÁCORA CALIDAD DE AGUA '!BR538</f>
        <v>0</v>
      </c>
      <c r="L1416" s="104">
        <f>'BITÁCORA CALIDAD DE AGUA '!BU538</f>
        <v>0</v>
      </c>
      <c r="M1416" s="104">
        <f>'BITÁCORA CALIDAD DE AGUA '!BX538</f>
        <v>0</v>
      </c>
      <c r="N1416" s="104">
        <f>'BITÁCORA CALIDAD DE AGUA '!CA538</f>
        <v>0</v>
      </c>
      <c r="O1416" s="104">
        <f>'BITÁCORA CALIDAD DE AGUA '!CD538</f>
        <v>0</v>
      </c>
      <c r="P1416" s="98">
        <f>'BITÁCORA CALIDAD DE AGUA '!CG538</f>
        <v>0</v>
      </c>
      <c r="Q1416" s="98">
        <f>'BITÁCORA CALIDAD DE AGUA '!CJ538</f>
        <v>0</v>
      </c>
      <c r="R1416" s="98">
        <f>'BITÁCORA CALIDAD DE AGUA '!CM538</f>
        <v>0</v>
      </c>
      <c r="S1416" s="98">
        <f>'BITÁCORA CALIDAD DE AGUA '!CP538</f>
        <v>0</v>
      </c>
      <c r="T1416" s="135"/>
      <c r="U1416" s="135"/>
      <c r="V1416" s="135"/>
      <c r="W1416" s="98">
        <f>INDEX('Tabla datos 1'!E1416:V1416,MATCH(DASHBOARD!$B$96,'Tabla datos 1'!$E$1:$V$1,0))</f>
        <v>0</v>
      </c>
      <c r="X1416" s="98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6" customFormat="1" ht="12.2" customHeight="1" x14ac:dyDescent="0.25">
      <c r="A1417" s="79">
        <v>1416</v>
      </c>
      <c r="B1417" s="97">
        <f t="shared" si="22"/>
        <v>46196</v>
      </c>
      <c r="C1417" s="102" t="s">
        <v>132</v>
      </c>
      <c r="D1417" s="99">
        <v>2</v>
      </c>
      <c r="E1417" s="104">
        <f>'BITÁCORA CALIDAD DE AGUA '!AZ539</f>
        <v>0</v>
      </c>
      <c r="F1417" s="104">
        <f>'BITÁCORA CALIDAD DE AGUA '!BC539</f>
        <v>0</v>
      </c>
      <c r="G1417" s="104">
        <f>'BITÁCORA CALIDAD DE AGUA '!BF539</f>
        <v>0</v>
      </c>
      <c r="H1417" s="104">
        <f>'BITÁCORA CALIDAD DE AGUA '!BI539</f>
        <v>0</v>
      </c>
      <c r="I1417" s="104">
        <f>'BITÁCORA CALIDAD DE AGUA '!BL539</f>
        <v>0</v>
      </c>
      <c r="J1417" s="104">
        <f>'BITÁCORA CALIDAD DE AGUA '!BO539</f>
        <v>0</v>
      </c>
      <c r="K1417" s="104">
        <f>'BITÁCORA CALIDAD DE AGUA '!BR539</f>
        <v>0</v>
      </c>
      <c r="L1417" s="104">
        <f>'BITÁCORA CALIDAD DE AGUA '!BU539</f>
        <v>0</v>
      </c>
      <c r="M1417" s="104">
        <f>'BITÁCORA CALIDAD DE AGUA '!BX539</f>
        <v>0</v>
      </c>
      <c r="N1417" s="104">
        <f>'BITÁCORA CALIDAD DE AGUA '!CA539</f>
        <v>0</v>
      </c>
      <c r="O1417" s="104">
        <f>'BITÁCORA CALIDAD DE AGUA '!CD539</f>
        <v>0</v>
      </c>
      <c r="P1417" s="98">
        <f>'BITÁCORA CALIDAD DE AGUA '!CG539</f>
        <v>0</v>
      </c>
      <c r="Q1417" s="98">
        <f>'BITÁCORA CALIDAD DE AGUA '!CJ539</f>
        <v>0</v>
      </c>
      <c r="R1417" s="98">
        <f>'BITÁCORA CALIDAD DE AGUA '!CM539</f>
        <v>0</v>
      </c>
      <c r="S1417" s="98">
        <f>'BITÁCORA CALIDAD DE AGUA '!CP539</f>
        <v>0</v>
      </c>
      <c r="T1417" s="135"/>
      <c r="U1417" s="135"/>
      <c r="V1417" s="135"/>
      <c r="W1417" s="98">
        <f>INDEX('Tabla datos 1'!E1417:V1417,MATCH(DASHBOARD!$B$96,'Tabla datos 1'!$E$1:$V$1,0))</f>
        <v>0</v>
      </c>
      <c r="X1417" s="98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6" customFormat="1" ht="12.2" customHeight="1" x14ac:dyDescent="0.25">
      <c r="A1418" s="79">
        <v>1417</v>
      </c>
      <c r="B1418" s="97">
        <f t="shared" si="22"/>
        <v>46196</v>
      </c>
      <c r="C1418" s="102" t="s">
        <v>133</v>
      </c>
      <c r="D1418" s="99">
        <v>2</v>
      </c>
      <c r="E1418" s="104">
        <f>'BITÁCORA CALIDAD DE AGUA '!AZ540</f>
        <v>0</v>
      </c>
      <c r="F1418" s="104">
        <f>'BITÁCORA CALIDAD DE AGUA '!BC540</f>
        <v>0</v>
      </c>
      <c r="G1418" s="104">
        <f>'BITÁCORA CALIDAD DE AGUA '!BF540</f>
        <v>0</v>
      </c>
      <c r="H1418" s="104">
        <f>'BITÁCORA CALIDAD DE AGUA '!BI540</f>
        <v>0</v>
      </c>
      <c r="I1418" s="104">
        <f>'BITÁCORA CALIDAD DE AGUA '!BL540</f>
        <v>0</v>
      </c>
      <c r="J1418" s="104">
        <f>'BITÁCORA CALIDAD DE AGUA '!BO540</f>
        <v>0</v>
      </c>
      <c r="K1418" s="104">
        <f>'BITÁCORA CALIDAD DE AGUA '!BR540</f>
        <v>0</v>
      </c>
      <c r="L1418" s="104">
        <f>'BITÁCORA CALIDAD DE AGUA '!BU540</f>
        <v>0</v>
      </c>
      <c r="M1418" s="104">
        <f>'BITÁCORA CALIDAD DE AGUA '!BX540</f>
        <v>0</v>
      </c>
      <c r="N1418" s="104">
        <f>'BITÁCORA CALIDAD DE AGUA '!CA540</f>
        <v>0</v>
      </c>
      <c r="O1418" s="104">
        <f>'BITÁCORA CALIDAD DE AGUA '!CD540</f>
        <v>0</v>
      </c>
      <c r="P1418" s="98">
        <f>'BITÁCORA CALIDAD DE AGUA '!CG540</f>
        <v>0</v>
      </c>
      <c r="Q1418" s="98">
        <f>'BITÁCORA CALIDAD DE AGUA '!CJ540</f>
        <v>0</v>
      </c>
      <c r="R1418" s="98">
        <f>'BITÁCORA CALIDAD DE AGUA '!CM540</f>
        <v>0</v>
      </c>
      <c r="S1418" s="98">
        <f>'BITÁCORA CALIDAD DE AGUA '!CP540</f>
        <v>0</v>
      </c>
      <c r="T1418" s="135"/>
      <c r="U1418" s="135"/>
      <c r="V1418" s="135"/>
      <c r="W1418" s="98">
        <f>INDEX('Tabla datos 1'!E1418:V1418,MATCH(DASHBOARD!$B$96,'Tabla datos 1'!$E$1:$V$1,0))</f>
        <v>0</v>
      </c>
      <c r="X1418" s="98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6" customFormat="1" ht="12.2" customHeight="1" x14ac:dyDescent="0.25">
      <c r="A1419" s="79">
        <v>1418</v>
      </c>
      <c r="B1419" s="97">
        <f t="shared" si="22"/>
        <v>46196</v>
      </c>
      <c r="C1419" s="102" t="s">
        <v>134</v>
      </c>
      <c r="D1419" s="99">
        <v>2</v>
      </c>
      <c r="E1419" s="104">
        <f>'BITÁCORA CALIDAD DE AGUA '!AZ541</f>
        <v>0</v>
      </c>
      <c r="F1419" s="104">
        <f>'BITÁCORA CALIDAD DE AGUA '!BC541</f>
        <v>0</v>
      </c>
      <c r="G1419" s="104">
        <f>'BITÁCORA CALIDAD DE AGUA '!BF541</f>
        <v>0</v>
      </c>
      <c r="H1419" s="104">
        <f>'BITÁCORA CALIDAD DE AGUA '!BI541</f>
        <v>0</v>
      </c>
      <c r="I1419" s="104">
        <f>'BITÁCORA CALIDAD DE AGUA '!BL541</f>
        <v>0</v>
      </c>
      <c r="J1419" s="104">
        <f>'BITÁCORA CALIDAD DE AGUA '!BO541</f>
        <v>0</v>
      </c>
      <c r="K1419" s="104">
        <f>'BITÁCORA CALIDAD DE AGUA '!BR541</f>
        <v>0</v>
      </c>
      <c r="L1419" s="104">
        <f>'BITÁCORA CALIDAD DE AGUA '!BU541</f>
        <v>0</v>
      </c>
      <c r="M1419" s="104">
        <f>'BITÁCORA CALIDAD DE AGUA '!BX541</f>
        <v>0</v>
      </c>
      <c r="N1419" s="104">
        <f>'BITÁCORA CALIDAD DE AGUA '!CA541</f>
        <v>0</v>
      </c>
      <c r="O1419" s="104">
        <f>'BITÁCORA CALIDAD DE AGUA '!CD541</f>
        <v>0</v>
      </c>
      <c r="P1419" s="98">
        <f>'BITÁCORA CALIDAD DE AGUA '!CG541</f>
        <v>0</v>
      </c>
      <c r="Q1419" s="98">
        <f>'BITÁCORA CALIDAD DE AGUA '!CJ541</f>
        <v>0</v>
      </c>
      <c r="R1419" s="98">
        <f>'BITÁCORA CALIDAD DE AGUA '!CM541</f>
        <v>0</v>
      </c>
      <c r="S1419" s="98">
        <f>'BITÁCORA CALIDAD DE AGUA '!CP541</f>
        <v>0</v>
      </c>
      <c r="T1419" s="135"/>
      <c r="U1419" s="135"/>
      <c r="V1419" s="135"/>
      <c r="W1419" s="98">
        <f>INDEX('Tabla datos 1'!E1419:V1419,MATCH(DASHBOARD!$B$96,'Tabla datos 1'!$E$1:$V$1,0))</f>
        <v>0</v>
      </c>
      <c r="X1419" s="98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6" customFormat="1" ht="12.2" customHeight="1" x14ac:dyDescent="0.25">
      <c r="A1420" s="79">
        <v>1419</v>
      </c>
      <c r="B1420" s="97">
        <f t="shared" si="22"/>
        <v>46196</v>
      </c>
      <c r="C1420" s="102" t="s">
        <v>135</v>
      </c>
      <c r="D1420" s="99">
        <v>2</v>
      </c>
      <c r="E1420" s="104">
        <f>'BITÁCORA CALIDAD DE AGUA '!AZ542</f>
        <v>0</v>
      </c>
      <c r="F1420" s="104">
        <f>'BITÁCORA CALIDAD DE AGUA '!BC542</f>
        <v>0</v>
      </c>
      <c r="G1420" s="104">
        <f>'BITÁCORA CALIDAD DE AGUA '!BF542</f>
        <v>0</v>
      </c>
      <c r="H1420" s="104">
        <f>'BITÁCORA CALIDAD DE AGUA '!BI542</f>
        <v>0</v>
      </c>
      <c r="I1420" s="104">
        <f>'BITÁCORA CALIDAD DE AGUA '!BL542</f>
        <v>0</v>
      </c>
      <c r="J1420" s="104">
        <f>'BITÁCORA CALIDAD DE AGUA '!BO542</f>
        <v>0</v>
      </c>
      <c r="K1420" s="104">
        <f>'BITÁCORA CALIDAD DE AGUA '!BR542</f>
        <v>0</v>
      </c>
      <c r="L1420" s="104">
        <f>'BITÁCORA CALIDAD DE AGUA '!BU542</f>
        <v>0</v>
      </c>
      <c r="M1420" s="104">
        <f>'BITÁCORA CALIDAD DE AGUA '!BX542</f>
        <v>0</v>
      </c>
      <c r="N1420" s="104">
        <f>'BITÁCORA CALIDAD DE AGUA '!CA542</f>
        <v>0</v>
      </c>
      <c r="O1420" s="104">
        <f>'BITÁCORA CALIDAD DE AGUA '!CD542</f>
        <v>0</v>
      </c>
      <c r="P1420" s="98">
        <f>'BITÁCORA CALIDAD DE AGUA '!CG542</f>
        <v>0</v>
      </c>
      <c r="Q1420" s="98">
        <f>'BITÁCORA CALIDAD DE AGUA '!CJ542</f>
        <v>0</v>
      </c>
      <c r="R1420" s="98">
        <f>'BITÁCORA CALIDAD DE AGUA '!CM542</f>
        <v>0</v>
      </c>
      <c r="S1420" s="98">
        <f>'BITÁCORA CALIDAD DE AGUA '!CP542</f>
        <v>0</v>
      </c>
      <c r="T1420" s="135"/>
      <c r="U1420" s="135"/>
      <c r="V1420" s="135"/>
      <c r="W1420" s="98">
        <f>INDEX('Tabla datos 1'!E1420:V1420,MATCH(DASHBOARD!$B$96,'Tabla datos 1'!$E$1:$V$1,0))</f>
        <v>0</v>
      </c>
      <c r="X1420" s="98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6" customFormat="1" ht="12.2" customHeight="1" x14ac:dyDescent="0.25">
      <c r="A1421" s="79">
        <v>1420</v>
      </c>
      <c r="B1421" s="97">
        <f t="shared" si="22"/>
        <v>46196</v>
      </c>
      <c r="C1421" s="102" t="s">
        <v>136</v>
      </c>
      <c r="D1421" s="99">
        <v>2</v>
      </c>
      <c r="E1421" s="104">
        <f>'BITÁCORA CALIDAD DE AGUA '!AZ543</f>
        <v>0</v>
      </c>
      <c r="F1421" s="104">
        <f>'BITÁCORA CALIDAD DE AGUA '!BC543</f>
        <v>0</v>
      </c>
      <c r="G1421" s="104">
        <f>'BITÁCORA CALIDAD DE AGUA '!BF543</f>
        <v>0</v>
      </c>
      <c r="H1421" s="104">
        <f>'BITÁCORA CALIDAD DE AGUA '!BI543</f>
        <v>0</v>
      </c>
      <c r="I1421" s="104">
        <f>'BITÁCORA CALIDAD DE AGUA '!BL543</f>
        <v>0</v>
      </c>
      <c r="J1421" s="104">
        <f>'BITÁCORA CALIDAD DE AGUA '!BO543</f>
        <v>0</v>
      </c>
      <c r="K1421" s="104">
        <f>'BITÁCORA CALIDAD DE AGUA '!BR543</f>
        <v>0</v>
      </c>
      <c r="L1421" s="104">
        <f>'BITÁCORA CALIDAD DE AGUA '!BU543</f>
        <v>0</v>
      </c>
      <c r="M1421" s="104">
        <f>'BITÁCORA CALIDAD DE AGUA '!BX543</f>
        <v>0</v>
      </c>
      <c r="N1421" s="104">
        <f>'BITÁCORA CALIDAD DE AGUA '!CA543</f>
        <v>0</v>
      </c>
      <c r="O1421" s="104">
        <f>'BITÁCORA CALIDAD DE AGUA '!CD543</f>
        <v>0</v>
      </c>
      <c r="P1421" s="98">
        <f>'BITÁCORA CALIDAD DE AGUA '!CG543</f>
        <v>0</v>
      </c>
      <c r="Q1421" s="98">
        <f>'BITÁCORA CALIDAD DE AGUA '!CJ543</f>
        <v>0</v>
      </c>
      <c r="R1421" s="98">
        <f>'BITÁCORA CALIDAD DE AGUA '!CM543</f>
        <v>0</v>
      </c>
      <c r="S1421" s="98">
        <f>'BITÁCORA CALIDAD DE AGUA '!CP543</f>
        <v>0</v>
      </c>
      <c r="T1421" s="135"/>
      <c r="U1421" s="135"/>
      <c r="V1421" s="135"/>
      <c r="W1421" s="98">
        <f>INDEX('Tabla datos 1'!E1421:V1421,MATCH(DASHBOARD!$B$96,'Tabla datos 1'!$E$1:$V$1,0))</f>
        <v>0</v>
      </c>
      <c r="X1421" s="98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6" customFormat="1" ht="12.2" customHeight="1" x14ac:dyDescent="0.25">
      <c r="A1422" s="79">
        <v>1421</v>
      </c>
      <c r="B1422" s="97">
        <f t="shared" si="22"/>
        <v>46196</v>
      </c>
      <c r="C1422" s="102" t="s">
        <v>137</v>
      </c>
      <c r="D1422" s="99">
        <v>2</v>
      </c>
      <c r="E1422" s="104">
        <f>'BITÁCORA CALIDAD DE AGUA '!AZ544</f>
        <v>0</v>
      </c>
      <c r="F1422" s="104">
        <f>'BITÁCORA CALIDAD DE AGUA '!BC544</f>
        <v>0</v>
      </c>
      <c r="G1422" s="104">
        <f>'BITÁCORA CALIDAD DE AGUA '!BF544</f>
        <v>0</v>
      </c>
      <c r="H1422" s="104">
        <f>'BITÁCORA CALIDAD DE AGUA '!BI544</f>
        <v>0</v>
      </c>
      <c r="I1422" s="104">
        <f>'BITÁCORA CALIDAD DE AGUA '!BL544</f>
        <v>0</v>
      </c>
      <c r="J1422" s="104">
        <f>'BITÁCORA CALIDAD DE AGUA '!BO544</f>
        <v>0</v>
      </c>
      <c r="K1422" s="104">
        <f>'BITÁCORA CALIDAD DE AGUA '!BR544</f>
        <v>0</v>
      </c>
      <c r="L1422" s="104">
        <f>'BITÁCORA CALIDAD DE AGUA '!BU544</f>
        <v>0</v>
      </c>
      <c r="M1422" s="104">
        <f>'BITÁCORA CALIDAD DE AGUA '!BX544</f>
        <v>0</v>
      </c>
      <c r="N1422" s="104">
        <f>'BITÁCORA CALIDAD DE AGUA '!CA544</f>
        <v>0</v>
      </c>
      <c r="O1422" s="104">
        <f>'BITÁCORA CALIDAD DE AGUA '!CD544</f>
        <v>0</v>
      </c>
      <c r="P1422" s="98">
        <f>'BITÁCORA CALIDAD DE AGUA '!CG544</f>
        <v>0</v>
      </c>
      <c r="Q1422" s="98">
        <f>'BITÁCORA CALIDAD DE AGUA '!CJ544</f>
        <v>0</v>
      </c>
      <c r="R1422" s="98">
        <f>'BITÁCORA CALIDAD DE AGUA '!CM544</f>
        <v>0</v>
      </c>
      <c r="S1422" s="98">
        <f>'BITÁCORA CALIDAD DE AGUA '!CP544</f>
        <v>0</v>
      </c>
      <c r="T1422" s="135"/>
      <c r="U1422" s="135"/>
      <c r="V1422" s="135"/>
      <c r="W1422" s="98">
        <f>INDEX('Tabla datos 1'!E1422:V1422,MATCH(DASHBOARD!$B$96,'Tabla datos 1'!$E$1:$V$1,0))</f>
        <v>0</v>
      </c>
      <c r="X1422" s="98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6" customFormat="1" ht="12.2" customHeight="1" x14ac:dyDescent="0.25">
      <c r="A1423" s="79">
        <v>1422</v>
      </c>
      <c r="B1423" s="97">
        <f t="shared" si="22"/>
        <v>46196</v>
      </c>
      <c r="C1423" s="102" t="s">
        <v>138</v>
      </c>
      <c r="D1423" s="99">
        <v>2</v>
      </c>
      <c r="E1423" s="104">
        <f>'BITÁCORA CALIDAD DE AGUA '!AZ545</f>
        <v>0</v>
      </c>
      <c r="F1423" s="104">
        <f>'BITÁCORA CALIDAD DE AGUA '!BC545</f>
        <v>0</v>
      </c>
      <c r="G1423" s="104">
        <f>'BITÁCORA CALIDAD DE AGUA '!BF545</f>
        <v>0</v>
      </c>
      <c r="H1423" s="104">
        <f>'BITÁCORA CALIDAD DE AGUA '!BI545</f>
        <v>0</v>
      </c>
      <c r="I1423" s="104">
        <f>'BITÁCORA CALIDAD DE AGUA '!BL545</f>
        <v>0</v>
      </c>
      <c r="J1423" s="104">
        <f>'BITÁCORA CALIDAD DE AGUA '!BO545</f>
        <v>0</v>
      </c>
      <c r="K1423" s="104">
        <f>'BITÁCORA CALIDAD DE AGUA '!BR545</f>
        <v>0</v>
      </c>
      <c r="L1423" s="104">
        <f>'BITÁCORA CALIDAD DE AGUA '!BU545</f>
        <v>0</v>
      </c>
      <c r="M1423" s="104">
        <f>'BITÁCORA CALIDAD DE AGUA '!BX545</f>
        <v>0</v>
      </c>
      <c r="N1423" s="104">
        <f>'BITÁCORA CALIDAD DE AGUA '!CA545</f>
        <v>0</v>
      </c>
      <c r="O1423" s="104">
        <f>'BITÁCORA CALIDAD DE AGUA '!CD545</f>
        <v>0</v>
      </c>
      <c r="P1423" s="98">
        <f>'BITÁCORA CALIDAD DE AGUA '!CG545</f>
        <v>0</v>
      </c>
      <c r="Q1423" s="98">
        <f>'BITÁCORA CALIDAD DE AGUA '!CJ545</f>
        <v>0</v>
      </c>
      <c r="R1423" s="98">
        <f>'BITÁCORA CALIDAD DE AGUA '!CM545</f>
        <v>0</v>
      </c>
      <c r="S1423" s="98">
        <f>'BITÁCORA CALIDAD DE AGUA '!CP545</f>
        <v>0</v>
      </c>
      <c r="T1423" s="135"/>
      <c r="U1423" s="135"/>
      <c r="V1423" s="135"/>
      <c r="W1423" s="98">
        <f>INDEX('Tabla datos 1'!E1423:V1423,MATCH(DASHBOARD!$B$96,'Tabla datos 1'!$E$1:$V$1,0))</f>
        <v>0</v>
      </c>
      <c r="X1423" s="98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6" customFormat="1" ht="12.2" customHeight="1" x14ac:dyDescent="0.25">
      <c r="A1424" s="79">
        <v>1423</v>
      </c>
      <c r="B1424" s="97">
        <f t="shared" si="22"/>
        <v>46196</v>
      </c>
      <c r="C1424" s="102" t="s">
        <v>139</v>
      </c>
      <c r="D1424" s="99">
        <v>2</v>
      </c>
      <c r="E1424" s="104">
        <f>'BITÁCORA CALIDAD DE AGUA '!AZ546</f>
        <v>0</v>
      </c>
      <c r="F1424" s="104">
        <f>'BITÁCORA CALIDAD DE AGUA '!BC546</f>
        <v>0</v>
      </c>
      <c r="G1424" s="104">
        <f>'BITÁCORA CALIDAD DE AGUA '!BF546</f>
        <v>0</v>
      </c>
      <c r="H1424" s="104">
        <f>'BITÁCORA CALIDAD DE AGUA '!BI546</f>
        <v>0</v>
      </c>
      <c r="I1424" s="104">
        <f>'BITÁCORA CALIDAD DE AGUA '!BL546</f>
        <v>0</v>
      </c>
      <c r="J1424" s="104">
        <f>'BITÁCORA CALIDAD DE AGUA '!BO546</f>
        <v>0</v>
      </c>
      <c r="K1424" s="104">
        <f>'BITÁCORA CALIDAD DE AGUA '!BR546</f>
        <v>0</v>
      </c>
      <c r="L1424" s="104">
        <f>'BITÁCORA CALIDAD DE AGUA '!BU546</f>
        <v>0</v>
      </c>
      <c r="M1424" s="104">
        <f>'BITÁCORA CALIDAD DE AGUA '!BX546</f>
        <v>0</v>
      </c>
      <c r="N1424" s="104">
        <f>'BITÁCORA CALIDAD DE AGUA '!CA546</f>
        <v>0</v>
      </c>
      <c r="O1424" s="104">
        <f>'BITÁCORA CALIDAD DE AGUA '!CD546</f>
        <v>0</v>
      </c>
      <c r="P1424" s="98">
        <f>'BITÁCORA CALIDAD DE AGUA '!CG546</f>
        <v>0</v>
      </c>
      <c r="Q1424" s="98">
        <f>'BITÁCORA CALIDAD DE AGUA '!CJ546</f>
        <v>0</v>
      </c>
      <c r="R1424" s="98">
        <f>'BITÁCORA CALIDAD DE AGUA '!CM546</f>
        <v>0</v>
      </c>
      <c r="S1424" s="98">
        <f>'BITÁCORA CALIDAD DE AGUA '!CP546</f>
        <v>0</v>
      </c>
      <c r="T1424" s="135"/>
      <c r="U1424" s="135"/>
      <c r="V1424" s="135"/>
      <c r="W1424" s="98">
        <f>INDEX('Tabla datos 1'!E1424:V1424,MATCH(DASHBOARD!$B$96,'Tabla datos 1'!$E$1:$V$1,0))</f>
        <v>0</v>
      </c>
      <c r="X1424" s="98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6" customFormat="1" x14ac:dyDescent="0.25">
      <c r="A1425" s="79">
        <v>1424</v>
      </c>
      <c r="B1425" s="97">
        <f t="shared" si="22"/>
        <v>46196</v>
      </c>
      <c r="C1425" s="102" t="s">
        <v>140</v>
      </c>
      <c r="D1425" s="99">
        <v>2</v>
      </c>
      <c r="E1425" s="104">
        <f>'BITÁCORA CALIDAD DE AGUA '!AZ547</f>
        <v>0</v>
      </c>
      <c r="F1425" s="104">
        <f>'BITÁCORA CALIDAD DE AGUA '!BC547</f>
        <v>0</v>
      </c>
      <c r="G1425" s="104">
        <f>'BITÁCORA CALIDAD DE AGUA '!BF547</f>
        <v>0</v>
      </c>
      <c r="H1425" s="104">
        <f>'BITÁCORA CALIDAD DE AGUA '!BI547</f>
        <v>0</v>
      </c>
      <c r="I1425" s="104">
        <f>'BITÁCORA CALIDAD DE AGUA '!BL547</f>
        <v>0</v>
      </c>
      <c r="J1425" s="104">
        <f>'BITÁCORA CALIDAD DE AGUA '!BO547</f>
        <v>0</v>
      </c>
      <c r="K1425" s="104">
        <f>'BITÁCORA CALIDAD DE AGUA '!BR547</f>
        <v>0</v>
      </c>
      <c r="L1425" s="104">
        <f>'BITÁCORA CALIDAD DE AGUA '!BU547</f>
        <v>0</v>
      </c>
      <c r="M1425" s="104">
        <f>'BITÁCORA CALIDAD DE AGUA '!BX547</f>
        <v>0</v>
      </c>
      <c r="N1425" s="104">
        <f>'BITÁCORA CALIDAD DE AGUA '!CA547</f>
        <v>0</v>
      </c>
      <c r="O1425" s="104">
        <f>'BITÁCORA CALIDAD DE AGUA '!CD547</f>
        <v>0</v>
      </c>
      <c r="P1425" s="98">
        <f>'BITÁCORA CALIDAD DE AGUA '!CG547</f>
        <v>0</v>
      </c>
      <c r="Q1425" s="98">
        <f>'BITÁCORA CALIDAD DE AGUA '!CJ547</f>
        <v>0</v>
      </c>
      <c r="R1425" s="98">
        <f>'BITÁCORA CALIDAD DE AGUA '!CM547</f>
        <v>0</v>
      </c>
      <c r="S1425" s="98">
        <f>'BITÁCORA CALIDAD DE AGUA '!CP547</f>
        <v>0</v>
      </c>
      <c r="T1425" s="135"/>
      <c r="U1425" s="135"/>
      <c r="V1425" s="135"/>
      <c r="W1425" s="98">
        <f>INDEX('Tabla datos 1'!E1425:V1425,MATCH(DASHBOARD!$B$96,'Tabla datos 1'!$E$1:$V$1,0))</f>
        <v>0</v>
      </c>
      <c r="X1425" s="98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6" customFormat="1" x14ac:dyDescent="0.25">
      <c r="A1426" s="79">
        <v>1425</v>
      </c>
      <c r="B1426" s="97">
        <f t="shared" si="22"/>
        <v>46196</v>
      </c>
      <c r="C1426" s="102" t="s">
        <v>141</v>
      </c>
      <c r="D1426" s="99">
        <v>2</v>
      </c>
      <c r="E1426" s="104">
        <f>'BITÁCORA CALIDAD DE AGUA '!AZ548</f>
        <v>0</v>
      </c>
      <c r="F1426" s="104">
        <f>'BITÁCORA CALIDAD DE AGUA '!BC548</f>
        <v>0</v>
      </c>
      <c r="G1426" s="104">
        <f>'BITÁCORA CALIDAD DE AGUA '!BF548</f>
        <v>0</v>
      </c>
      <c r="H1426" s="104">
        <f>'BITÁCORA CALIDAD DE AGUA '!BI548</f>
        <v>0</v>
      </c>
      <c r="I1426" s="104">
        <f>'BITÁCORA CALIDAD DE AGUA '!BL548</f>
        <v>0</v>
      </c>
      <c r="J1426" s="104">
        <f>'BITÁCORA CALIDAD DE AGUA '!BO548</f>
        <v>0</v>
      </c>
      <c r="K1426" s="104">
        <f>'BITÁCORA CALIDAD DE AGUA '!BR548</f>
        <v>0</v>
      </c>
      <c r="L1426" s="104">
        <f>'BITÁCORA CALIDAD DE AGUA '!BU548</f>
        <v>0</v>
      </c>
      <c r="M1426" s="104">
        <f>'BITÁCORA CALIDAD DE AGUA '!BX548</f>
        <v>0</v>
      </c>
      <c r="N1426" s="104">
        <f>'BITÁCORA CALIDAD DE AGUA '!CA548</f>
        <v>0</v>
      </c>
      <c r="O1426" s="104">
        <f>'BITÁCORA CALIDAD DE AGUA '!CD548</f>
        <v>0</v>
      </c>
      <c r="P1426" s="98">
        <f>'BITÁCORA CALIDAD DE AGUA '!CG548</f>
        <v>0</v>
      </c>
      <c r="Q1426" s="98">
        <f>'BITÁCORA CALIDAD DE AGUA '!CJ548</f>
        <v>0</v>
      </c>
      <c r="R1426" s="98">
        <f>'BITÁCORA CALIDAD DE AGUA '!CM548</f>
        <v>0</v>
      </c>
      <c r="S1426" s="98">
        <f>'BITÁCORA CALIDAD DE AGUA '!CP548</f>
        <v>0</v>
      </c>
      <c r="T1426" s="135"/>
      <c r="U1426" s="135"/>
      <c r="V1426" s="135"/>
      <c r="W1426" s="98">
        <f>INDEX('Tabla datos 1'!E1426:V1426,MATCH(DASHBOARD!$B$96,'Tabla datos 1'!$E$1:$V$1,0))</f>
        <v>0</v>
      </c>
      <c r="X1426" s="98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6" customFormat="1" x14ac:dyDescent="0.25">
      <c r="A1427" s="79">
        <v>1426</v>
      </c>
      <c r="B1427" s="97">
        <f t="shared" si="22"/>
        <v>46196</v>
      </c>
      <c r="C1427" s="102" t="s">
        <v>142</v>
      </c>
      <c r="D1427" s="99">
        <v>2</v>
      </c>
      <c r="E1427" s="104">
        <f>'BITÁCORA CALIDAD DE AGUA '!AZ549</f>
        <v>0</v>
      </c>
      <c r="F1427" s="104">
        <f>'BITÁCORA CALIDAD DE AGUA '!BC549</f>
        <v>0</v>
      </c>
      <c r="G1427" s="104">
        <f>'BITÁCORA CALIDAD DE AGUA '!BF549</f>
        <v>0</v>
      </c>
      <c r="H1427" s="104">
        <f>'BITÁCORA CALIDAD DE AGUA '!BI549</f>
        <v>0</v>
      </c>
      <c r="I1427" s="104">
        <f>'BITÁCORA CALIDAD DE AGUA '!BL549</f>
        <v>0</v>
      </c>
      <c r="J1427" s="104">
        <f>'BITÁCORA CALIDAD DE AGUA '!BO549</f>
        <v>0</v>
      </c>
      <c r="K1427" s="104">
        <f>'BITÁCORA CALIDAD DE AGUA '!BR549</f>
        <v>0</v>
      </c>
      <c r="L1427" s="104">
        <f>'BITÁCORA CALIDAD DE AGUA '!BU549</f>
        <v>0</v>
      </c>
      <c r="M1427" s="104">
        <f>'BITÁCORA CALIDAD DE AGUA '!BX549</f>
        <v>0</v>
      </c>
      <c r="N1427" s="104">
        <f>'BITÁCORA CALIDAD DE AGUA '!CA549</f>
        <v>0</v>
      </c>
      <c r="O1427" s="104">
        <f>'BITÁCORA CALIDAD DE AGUA '!CD549</f>
        <v>0</v>
      </c>
      <c r="P1427" s="98">
        <f>'BITÁCORA CALIDAD DE AGUA '!CG549</f>
        <v>0</v>
      </c>
      <c r="Q1427" s="98">
        <f>'BITÁCORA CALIDAD DE AGUA '!CJ549</f>
        <v>0</v>
      </c>
      <c r="R1427" s="98">
        <f>'BITÁCORA CALIDAD DE AGUA '!CM549</f>
        <v>0</v>
      </c>
      <c r="S1427" s="98">
        <f>'BITÁCORA CALIDAD DE AGUA '!CP549</f>
        <v>0</v>
      </c>
      <c r="T1427" s="135"/>
      <c r="U1427" s="135"/>
      <c r="V1427" s="135"/>
      <c r="W1427" s="98">
        <f>INDEX('Tabla datos 1'!E1427:V1427,MATCH(DASHBOARD!$B$96,'Tabla datos 1'!$E$1:$V$1,0))</f>
        <v>0</v>
      </c>
      <c r="X1427" s="98">
        <f>INDEX('Tabla datos 1'!E1427:V1427,MATCH(DASHBOARD!$B$275,'Tabla datos 1'!$E$1:$V$1,0))</f>
        <v>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6" customFormat="1" x14ac:dyDescent="0.25">
      <c r="A1428" s="79">
        <v>1427</v>
      </c>
      <c r="B1428" s="97">
        <f t="shared" si="22"/>
        <v>46196</v>
      </c>
      <c r="C1428" s="102" t="s">
        <v>143</v>
      </c>
      <c r="D1428" s="99">
        <v>2</v>
      </c>
      <c r="E1428" s="104">
        <f>'BITÁCORA CALIDAD DE AGUA '!AZ550</f>
        <v>0</v>
      </c>
      <c r="F1428" s="104">
        <f>'BITÁCORA CALIDAD DE AGUA '!BC550</f>
        <v>0</v>
      </c>
      <c r="G1428" s="104">
        <f>'BITÁCORA CALIDAD DE AGUA '!BF550</f>
        <v>0</v>
      </c>
      <c r="H1428" s="104">
        <f>'BITÁCORA CALIDAD DE AGUA '!BI550</f>
        <v>0</v>
      </c>
      <c r="I1428" s="104">
        <f>'BITÁCORA CALIDAD DE AGUA '!BL550</f>
        <v>0</v>
      </c>
      <c r="J1428" s="104">
        <f>'BITÁCORA CALIDAD DE AGUA '!BO550</f>
        <v>0</v>
      </c>
      <c r="K1428" s="104">
        <f>'BITÁCORA CALIDAD DE AGUA '!BR550</f>
        <v>0</v>
      </c>
      <c r="L1428" s="104">
        <f>'BITÁCORA CALIDAD DE AGUA '!BU550</f>
        <v>0</v>
      </c>
      <c r="M1428" s="104">
        <f>'BITÁCORA CALIDAD DE AGUA '!BX550</f>
        <v>0</v>
      </c>
      <c r="N1428" s="104">
        <f>'BITÁCORA CALIDAD DE AGUA '!CA550</f>
        <v>0</v>
      </c>
      <c r="O1428" s="104">
        <f>'BITÁCORA CALIDAD DE AGUA '!CD550</f>
        <v>0</v>
      </c>
      <c r="P1428" s="98">
        <f>'BITÁCORA CALIDAD DE AGUA '!CG550</f>
        <v>0</v>
      </c>
      <c r="Q1428" s="98">
        <f>'BITÁCORA CALIDAD DE AGUA '!CJ550</f>
        <v>0</v>
      </c>
      <c r="R1428" s="98">
        <f>'BITÁCORA CALIDAD DE AGUA '!CM550</f>
        <v>0</v>
      </c>
      <c r="S1428" s="98">
        <f>'BITÁCORA CALIDAD DE AGUA '!CP550</f>
        <v>0</v>
      </c>
      <c r="T1428" s="135"/>
      <c r="U1428" s="135"/>
      <c r="V1428" s="135"/>
      <c r="W1428" s="98">
        <f>INDEX('Tabla datos 1'!E1428:V1428,MATCH(DASHBOARD!$B$96,'Tabla datos 1'!$E$1:$V$1,0))</f>
        <v>0</v>
      </c>
      <c r="X1428" s="98">
        <f>INDEX('Tabla datos 1'!E1428:V1428,MATCH(DASHBOARD!$B$275,'Tabla datos 1'!$E$1:$V$1,0))</f>
        <v>0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09" customFormat="1" ht="15.75" thickBot="1" x14ac:dyDescent="0.3">
      <c r="A1429" s="79">
        <v>1428</v>
      </c>
      <c r="B1429" s="97">
        <f t="shared" si="22"/>
        <v>46196</v>
      </c>
      <c r="C1429" s="105" t="s">
        <v>144</v>
      </c>
      <c r="D1429" s="106">
        <v>2</v>
      </c>
      <c r="E1429" s="107">
        <f>'BITÁCORA CALIDAD DE AGUA '!AZ551</f>
        <v>0</v>
      </c>
      <c r="F1429" s="107">
        <f>'BITÁCORA CALIDAD DE AGUA '!BC551</f>
        <v>0</v>
      </c>
      <c r="G1429" s="107">
        <f>'BITÁCORA CALIDAD DE AGUA '!BF551</f>
        <v>0</v>
      </c>
      <c r="H1429" s="107">
        <f>'BITÁCORA CALIDAD DE AGUA '!BI551</f>
        <v>0</v>
      </c>
      <c r="I1429" s="107">
        <f>'BITÁCORA CALIDAD DE AGUA '!BL551</f>
        <v>0</v>
      </c>
      <c r="J1429" s="107">
        <f>'BITÁCORA CALIDAD DE AGUA '!BO551</f>
        <v>0</v>
      </c>
      <c r="K1429" s="107">
        <f>'BITÁCORA CALIDAD DE AGUA '!BR551</f>
        <v>0</v>
      </c>
      <c r="L1429" s="107">
        <f>'BITÁCORA CALIDAD DE AGUA '!BU551</f>
        <v>0</v>
      </c>
      <c r="M1429" s="107">
        <f>'BITÁCORA CALIDAD DE AGUA '!BX551</f>
        <v>0</v>
      </c>
      <c r="N1429" s="107">
        <f>'BITÁCORA CALIDAD DE AGUA '!CA551</f>
        <v>0</v>
      </c>
      <c r="O1429" s="107">
        <f>'BITÁCORA CALIDAD DE AGUA '!CD551</f>
        <v>0</v>
      </c>
      <c r="P1429" s="108">
        <f>'BITÁCORA CALIDAD DE AGUA '!CG551</f>
        <v>0</v>
      </c>
      <c r="Q1429" s="108">
        <f>'BITÁCORA CALIDAD DE AGUA '!CJ551</f>
        <v>0</v>
      </c>
      <c r="R1429" s="108">
        <f>'BITÁCORA CALIDAD DE AGUA '!CM551</f>
        <v>0</v>
      </c>
      <c r="S1429" s="108">
        <f>'BITÁCORA CALIDAD DE AGUA '!CP551</f>
        <v>0</v>
      </c>
      <c r="T1429" s="136"/>
      <c r="U1429" s="136"/>
      <c r="V1429" s="136"/>
      <c r="W1429" s="108">
        <f>INDEX('Tabla datos 1'!E1429:V1429,MATCH(DASHBOARD!$B$96,'Tabla datos 1'!$E$1:$V$1,0))</f>
        <v>0</v>
      </c>
      <c r="X1429" s="108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6" customFormat="1" ht="12.2" customHeight="1" x14ac:dyDescent="0.25">
      <c r="A1430" s="79">
        <v>1429</v>
      </c>
      <c r="B1430" s="118">
        <f t="shared" si="22"/>
        <v>46196</v>
      </c>
      <c r="C1430" s="110" t="s">
        <v>125</v>
      </c>
      <c r="D1430" s="115">
        <v>3</v>
      </c>
      <c r="E1430" s="117">
        <f>'BITÁCORA CALIDAD DE AGUA '!BA531</f>
        <v>0</v>
      </c>
      <c r="F1430" s="117">
        <f>'BITÁCORA CALIDAD DE AGUA '!BD531</f>
        <v>0</v>
      </c>
      <c r="G1430" s="117">
        <f>'BITÁCORA CALIDAD DE AGUA '!BG531</f>
        <v>0</v>
      </c>
      <c r="H1430" s="117">
        <f>'BITÁCORA CALIDAD DE AGUA '!BJ531</f>
        <v>0</v>
      </c>
      <c r="I1430" s="117">
        <f>'BITÁCORA CALIDAD DE AGUA '!BM531</f>
        <v>0</v>
      </c>
      <c r="J1430" s="117">
        <f>'BITÁCORA CALIDAD DE AGUA '!BP531</f>
        <v>0</v>
      </c>
      <c r="K1430" s="117">
        <f>'BITÁCORA CALIDAD DE AGUA '!BE1837</f>
        <v>0</v>
      </c>
      <c r="L1430" s="117">
        <f>'BITÁCORA CALIDAD DE AGUA '!BV531</f>
        <v>0</v>
      </c>
      <c r="M1430" s="117">
        <f>'BITÁCORA CALIDAD DE AGUA '!BY531</f>
        <v>0</v>
      </c>
      <c r="N1430" s="117">
        <f>'BITÁCORA CALIDAD DE AGUA '!CB531</f>
        <v>0</v>
      </c>
      <c r="O1430" s="117">
        <f>'BITÁCORA CALIDAD DE AGUA '!CE531</f>
        <v>0</v>
      </c>
      <c r="P1430" s="110">
        <f>'BITÁCORA CALIDAD DE AGUA '!CH531</f>
        <v>26.8</v>
      </c>
      <c r="Q1430" s="110">
        <f>'BITÁCORA CALIDAD DE AGUA '!CK531</f>
        <v>0</v>
      </c>
      <c r="R1430" s="110">
        <f>'BITÁCORA CALIDAD DE AGUA '!CN531</f>
        <v>0</v>
      </c>
      <c r="S1430" s="110">
        <f>'BITÁCORA CALIDAD DE AGUA '!CQ531</f>
        <v>0</v>
      </c>
      <c r="T1430" s="137"/>
      <c r="U1430" s="137"/>
      <c r="V1430" s="137"/>
      <c r="W1430" s="110">
        <f>INDEX('Tabla datos 1'!E1430:V1430,MATCH(DASHBOARD!$B$96,'Tabla datos 1'!$E$1:$V$1,0))</f>
        <v>0</v>
      </c>
      <c r="X1430" s="110">
        <f>INDEX('Tabla datos 1'!E1430:V1430,MATCH(DASHBOARD!$B$275,'Tabla datos 1'!$E$1:$V$1,0))</f>
        <v>0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6" customFormat="1" ht="12.2" customHeight="1" x14ac:dyDescent="0.25">
      <c r="A1431" s="79">
        <v>1430</v>
      </c>
      <c r="B1431" s="118">
        <f t="shared" si="22"/>
        <v>46196</v>
      </c>
      <c r="C1431" s="113" t="s">
        <v>8</v>
      </c>
      <c r="D1431" s="119">
        <v>3</v>
      </c>
      <c r="E1431" s="120">
        <f>'BITÁCORA CALIDAD DE AGUA '!BA532</f>
        <v>0</v>
      </c>
      <c r="F1431" s="120">
        <f>'BITÁCORA CALIDAD DE AGUA '!BD532</f>
        <v>0</v>
      </c>
      <c r="G1431" s="120">
        <f>'BITÁCORA CALIDAD DE AGUA '!BG532</f>
        <v>0</v>
      </c>
      <c r="H1431" s="120">
        <f>'BITÁCORA CALIDAD DE AGUA '!BJ532</f>
        <v>0</v>
      </c>
      <c r="I1431" s="120">
        <f>'BITÁCORA CALIDAD DE AGUA '!BM532</f>
        <v>0</v>
      </c>
      <c r="J1431" s="120">
        <f>'BITÁCORA CALIDAD DE AGUA '!BP532</f>
        <v>0</v>
      </c>
      <c r="K1431" s="120">
        <f>'BITÁCORA CALIDAD DE AGUA '!BE1838</f>
        <v>0</v>
      </c>
      <c r="L1431" s="120">
        <f>'BITÁCORA CALIDAD DE AGUA '!BV532</f>
        <v>0</v>
      </c>
      <c r="M1431" s="120">
        <f>'BITÁCORA CALIDAD DE AGUA '!BY532</f>
        <v>0</v>
      </c>
      <c r="N1431" s="120">
        <f>'BITÁCORA CALIDAD DE AGUA '!CB532</f>
        <v>0</v>
      </c>
      <c r="O1431" s="120">
        <f>'BITÁCORA CALIDAD DE AGUA '!CE532</f>
        <v>0</v>
      </c>
      <c r="P1431" s="111">
        <f>'BITÁCORA CALIDAD DE AGUA '!CH532</f>
        <v>7.41</v>
      </c>
      <c r="Q1431" s="111">
        <f>'BITÁCORA CALIDAD DE AGUA '!CK532</f>
        <v>0</v>
      </c>
      <c r="R1431" s="111">
        <f>'BITÁCORA CALIDAD DE AGUA '!CN532</f>
        <v>0</v>
      </c>
      <c r="S1431" s="111">
        <f>'BITÁCORA CALIDAD DE AGUA '!CQ532</f>
        <v>0</v>
      </c>
      <c r="T1431" s="138"/>
      <c r="U1431" s="138"/>
      <c r="V1431" s="138"/>
      <c r="W1431" s="111">
        <f>INDEX('Tabla datos 1'!E1431:V1431,MATCH(DASHBOARD!$B$96,'Tabla datos 1'!$E$1:$V$1,0))</f>
        <v>0</v>
      </c>
      <c r="X1431" s="111">
        <f>INDEX('Tabla datos 1'!E1431:V1431,MATCH(DASHBOARD!$B$275,'Tabla datos 1'!$E$1:$V$1,0))</f>
        <v>0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6" customFormat="1" ht="12.2" customHeight="1" x14ac:dyDescent="0.25">
      <c r="A1432" s="79">
        <v>1431</v>
      </c>
      <c r="B1432" s="118">
        <f t="shared" si="22"/>
        <v>46196</v>
      </c>
      <c r="C1432" s="112" t="s">
        <v>126</v>
      </c>
      <c r="D1432" s="119">
        <v>3</v>
      </c>
      <c r="E1432" s="121">
        <f>'BITÁCORA CALIDAD DE AGUA '!BA533</f>
        <v>0</v>
      </c>
      <c r="F1432" s="121">
        <f>'BITÁCORA CALIDAD DE AGUA '!BD533</f>
        <v>0</v>
      </c>
      <c r="G1432" s="121">
        <f>'BITÁCORA CALIDAD DE AGUA '!BG533</f>
        <v>0</v>
      </c>
      <c r="H1432" s="121">
        <f>'BITÁCORA CALIDAD DE AGUA '!BJ533</f>
        <v>0</v>
      </c>
      <c r="I1432" s="121">
        <f>'BITÁCORA CALIDAD DE AGUA '!BM533</f>
        <v>0</v>
      </c>
      <c r="J1432" s="121">
        <f>'BITÁCORA CALIDAD DE AGUA '!BP533</f>
        <v>0</v>
      </c>
      <c r="K1432" s="121">
        <f>'BITÁCORA CALIDAD DE AGUA '!BE1839</f>
        <v>0</v>
      </c>
      <c r="L1432" s="121">
        <f>'BITÁCORA CALIDAD DE AGUA '!BV533</f>
        <v>0</v>
      </c>
      <c r="M1432" s="121">
        <f>'BITÁCORA CALIDAD DE AGUA '!BY533</f>
        <v>0</v>
      </c>
      <c r="N1432" s="121">
        <f>'BITÁCORA CALIDAD DE AGUA '!CB533</f>
        <v>0</v>
      </c>
      <c r="O1432" s="121">
        <f>'BITÁCORA CALIDAD DE AGUA '!CE533</f>
        <v>0</v>
      </c>
      <c r="P1432" s="112">
        <f>'BITÁCORA CALIDAD DE AGUA '!CH533</f>
        <v>0</v>
      </c>
      <c r="Q1432" s="112">
        <f>'BITÁCORA CALIDAD DE AGUA '!CK533</f>
        <v>0</v>
      </c>
      <c r="R1432" s="112">
        <f>'BITÁCORA CALIDAD DE AGUA '!CN533</f>
        <v>0</v>
      </c>
      <c r="S1432" s="112">
        <f>'BITÁCORA CALIDAD DE AGUA '!CQ533</f>
        <v>0</v>
      </c>
      <c r="T1432" s="139"/>
      <c r="U1432" s="139"/>
      <c r="V1432" s="139"/>
      <c r="W1432" s="112">
        <f>INDEX('Tabla datos 1'!E1432:V1432,MATCH(DASHBOARD!$B$96,'Tabla datos 1'!$E$1:$V$1,0))</f>
        <v>0</v>
      </c>
      <c r="X1432" s="112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6" customFormat="1" ht="12.2" customHeight="1" x14ac:dyDescent="0.25">
      <c r="A1433" s="79">
        <v>1432</v>
      </c>
      <c r="B1433" s="118">
        <f t="shared" si="22"/>
        <v>46196</v>
      </c>
      <c r="C1433" s="112" t="s">
        <v>127</v>
      </c>
      <c r="D1433" s="119">
        <v>3</v>
      </c>
      <c r="E1433" s="122">
        <f>'BITÁCORA CALIDAD DE AGUA '!BA534</f>
        <v>0</v>
      </c>
      <c r="F1433" s="122">
        <f>'BITÁCORA CALIDAD DE AGUA '!BD534</f>
        <v>0</v>
      </c>
      <c r="G1433" s="122">
        <f>'BITÁCORA CALIDAD DE AGUA '!BG534</f>
        <v>0</v>
      </c>
      <c r="H1433" s="122">
        <f>'BITÁCORA CALIDAD DE AGUA '!BJ534</f>
        <v>0</v>
      </c>
      <c r="I1433" s="122">
        <f>'BITÁCORA CALIDAD DE AGUA '!BM534</f>
        <v>0</v>
      </c>
      <c r="J1433" s="122">
        <f>'BITÁCORA CALIDAD DE AGUA '!BP534</f>
        <v>0</v>
      </c>
      <c r="K1433" s="122">
        <f>'BITÁCORA CALIDAD DE AGUA '!BE1840</f>
        <v>0</v>
      </c>
      <c r="L1433" s="122">
        <f>'BITÁCORA CALIDAD DE AGUA '!BV534</f>
        <v>0</v>
      </c>
      <c r="M1433" s="122">
        <f>'BITÁCORA CALIDAD DE AGUA '!BY534</f>
        <v>0</v>
      </c>
      <c r="N1433" s="122">
        <f>'BITÁCORA CALIDAD DE AGUA '!CB534</f>
        <v>0</v>
      </c>
      <c r="O1433" s="122">
        <f>'BITÁCORA CALIDAD DE AGUA '!CE534</f>
        <v>0</v>
      </c>
      <c r="P1433" s="113">
        <f>'BITÁCORA CALIDAD DE AGUA '!CH534</f>
        <v>192</v>
      </c>
      <c r="Q1433" s="113">
        <f>'BITÁCORA CALIDAD DE AGUA '!CK534</f>
        <v>0</v>
      </c>
      <c r="R1433" s="113">
        <f>'BITÁCORA CALIDAD DE AGUA '!CN534</f>
        <v>0</v>
      </c>
      <c r="S1433" s="113">
        <f>'BITÁCORA CALIDAD DE AGUA '!CQ534</f>
        <v>0</v>
      </c>
      <c r="T1433" s="140"/>
      <c r="U1433" s="140"/>
      <c r="V1433" s="140"/>
      <c r="W1433" s="113">
        <f>INDEX('Tabla datos 1'!E1433:V1433,MATCH(DASHBOARD!$B$96,'Tabla datos 1'!$E$1:$V$1,0))</f>
        <v>0</v>
      </c>
      <c r="X1433" s="113">
        <f>INDEX('Tabla datos 1'!E1433:V1433,MATCH(DASHBOARD!$B$275,'Tabla datos 1'!$E$1:$V$1,0))</f>
        <v>0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6" customFormat="1" ht="12.2" customHeight="1" x14ac:dyDescent="0.25">
      <c r="A1434" s="79">
        <v>1433</v>
      </c>
      <c r="B1434" s="118">
        <f t="shared" si="22"/>
        <v>46196</v>
      </c>
      <c r="C1434" s="112" t="s">
        <v>128</v>
      </c>
      <c r="D1434" s="119">
        <v>3</v>
      </c>
      <c r="E1434" s="122">
        <f>'BITÁCORA CALIDAD DE AGUA '!BA535</f>
        <v>0</v>
      </c>
      <c r="F1434" s="122">
        <f>'BITÁCORA CALIDAD DE AGUA '!BD535</f>
        <v>0</v>
      </c>
      <c r="G1434" s="122">
        <f>'BITÁCORA CALIDAD DE AGUA '!BG535</f>
        <v>0</v>
      </c>
      <c r="H1434" s="122">
        <f>'BITÁCORA CALIDAD DE AGUA '!BJ535</f>
        <v>0</v>
      </c>
      <c r="I1434" s="122">
        <f>'BITÁCORA CALIDAD DE AGUA '!BM535</f>
        <v>0</v>
      </c>
      <c r="J1434" s="122">
        <f>'BITÁCORA CALIDAD DE AGUA '!BP535</f>
        <v>0</v>
      </c>
      <c r="K1434" s="122">
        <f>'BITÁCORA CALIDAD DE AGUA '!BE1841</f>
        <v>0</v>
      </c>
      <c r="L1434" s="122">
        <f>'BITÁCORA CALIDAD DE AGUA '!BV535</f>
        <v>0</v>
      </c>
      <c r="M1434" s="122">
        <f>'BITÁCORA CALIDAD DE AGUA '!BY535</f>
        <v>0</v>
      </c>
      <c r="N1434" s="122">
        <f>'BITÁCORA CALIDAD DE AGUA '!CB535</f>
        <v>0</v>
      </c>
      <c r="O1434" s="122">
        <f>'BITÁCORA CALIDAD DE AGUA '!CE535</f>
        <v>0</v>
      </c>
      <c r="P1434" s="113">
        <f>'BITÁCORA CALIDAD DE AGUA '!CH535</f>
        <v>0</v>
      </c>
      <c r="Q1434" s="113">
        <f>'BITÁCORA CALIDAD DE AGUA '!CK535</f>
        <v>0</v>
      </c>
      <c r="R1434" s="113">
        <f>'BITÁCORA CALIDAD DE AGUA '!CN535</f>
        <v>0</v>
      </c>
      <c r="S1434" s="113">
        <f>'BITÁCORA CALIDAD DE AGUA '!CQ535</f>
        <v>0</v>
      </c>
      <c r="T1434" s="140"/>
      <c r="U1434" s="140"/>
      <c r="V1434" s="140"/>
      <c r="W1434" s="113">
        <f>INDEX('Tabla datos 1'!E1434:V1434,MATCH(DASHBOARD!$B$96,'Tabla datos 1'!$E$1:$V$1,0))</f>
        <v>0</v>
      </c>
      <c r="X1434" s="113">
        <f>INDEX('Tabla datos 1'!E1434:V1434,MATCH(DASHBOARD!$B$275,'Tabla datos 1'!$E$1:$V$1,0))</f>
        <v>0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6" customFormat="1" ht="12.2" customHeight="1" x14ac:dyDescent="0.25">
      <c r="A1435" s="79">
        <v>1434</v>
      </c>
      <c r="B1435" s="118">
        <f t="shared" si="22"/>
        <v>46196</v>
      </c>
      <c r="C1435" s="112" t="s">
        <v>129</v>
      </c>
      <c r="D1435" s="119">
        <v>3</v>
      </c>
      <c r="E1435" s="122">
        <f>'BITÁCORA CALIDAD DE AGUA '!BA536</f>
        <v>0</v>
      </c>
      <c r="F1435" s="122">
        <f>'BITÁCORA CALIDAD DE AGUA '!BD536</f>
        <v>0</v>
      </c>
      <c r="G1435" s="122">
        <f>'BITÁCORA CALIDAD DE AGUA '!BG536</f>
        <v>0</v>
      </c>
      <c r="H1435" s="122">
        <f>'BITÁCORA CALIDAD DE AGUA '!BJ536</f>
        <v>0</v>
      </c>
      <c r="I1435" s="122">
        <f>'BITÁCORA CALIDAD DE AGUA '!BM536</f>
        <v>0</v>
      </c>
      <c r="J1435" s="122">
        <f>'BITÁCORA CALIDAD DE AGUA '!BP536</f>
        <v>0</v>
      </c>
      <c r="K1435" s="122">
        <f>'BITÁCORA CALIDAD DE AGUA '!BE1842</f>
        <v>0</v>
      </c>
      <c r="L1435" s="122">
        <f>'BITÁCORA CALIDAD DE AGUA '!BV536</f>
        <v>0</v>
      </c>
      <c r="M1435" s="122">
        <f>'BITÁCORA CALIDAD DE AGUA '!BY536</f>
        <v>0</v>
      </c>
      <c r="N1435" s="122">
        <f>'BITÁCORA CALIDAD DE AGUA '!CB536</f>
        <v>0</v>
      </c>
      <c r="O1435" s="122">
        <f>'BITÁCORA CALIDAD DE AGUA '!CE536</f>
        <v>0</v>
      </c>
      <c r="P1435" s="113">
        <f>'BITÁCORA CALIDAD DE AGUA '!CH536</f>
        <v>0</v>
      </c>
      <c r="Q1435" s="113">
        <f>'BITÁCORA CALIDAD DE AGUA '!CK536</f>
        <v>0</v>
      </c>
      <c r="R1435" s="113">
        <f>'BITÁCORA CALIDAD DE AGUA '!CN536</f>
        <v>0</v>
      </c>
      <c r="S1435" s="113">
        <f>'BITÁCORA CALIDAD DE AGUA '!CQ536</f>
        <v>0</v>
      </c>
      <c r="T1435" s="140"/>
      <c r="U1435" s="140"/>
      <c r="V1435" s="140"/>
      <c r="W1435" s="113">
        <f>INDEX('Tabla datos 1'!E1435:V1435,MATCH(DASHBOARD!$B$96,'Tabla datos 1'!$E$1:$V$1,0))</f>
        <v>0</v>
      </c>
      <c r="X1435" s="113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6" customFormat="1" ht="12.2" customHeight="1" x14ac:dyDescent="0.25">
      <c r="A1436" s="79">
        <v>1435</v>
      </c>
      <c r="B1436" s="118">
        <f t="shared" si="22"/>
        <v>46196</v>
      </c>
      <c r="C1436" s="112" t="s">
        <v>130</v>
      </c>
      <c r="D1436" s="119">
        <v>3</v>
      </c>
      <c r="E1436" s="122">
        <f>'BITÁCORA CALIDAD DE AGUA '!BA537</f>
        <v>0</v>
      </c>
      <c r="F1436" s="122">
        <f>'BITÁCORA CALIDAD DE AGUA '!BD537</f>
        <v>0</v>
      </c>
      <c r="G1436" s="122">
        <f>'BITÁCORA CALIDAD DE AGUA '!BG537</f>
        <v>0</v>
      </c>
      <c r="H1436" s="122">
        <f>'BITÁCORA CALIDAD DE AGUA '!BJ537</f>
        <v>0</v>
      </c>
      <c r="I1436" s="122">
        <f>'BITÁCORA CALIDAD DE AGUA '!BM537</f>
        <v>0</v>
      </c>
      <c r="J1436" s="122">
        <f>'BITÁCORA CALIDAD DE AGUA '!BP537</f>
        <v>0</v>
      </c>
      <c r="K1436" s="122">
        <f>'BITÁCORA CALIDAD DE AGUA '!BE1843</f>
        <v>0</v>
      </c>
      <c r="L1436" s="122">
        <f>'BITÁCORA CALIDAD DE AGUA '!BV537</f>
        <v>0</v>
      </c>
      <c r="M1436" s="122">
        <f>'BITÁCORA CALIDAD DE AGUA '!BY537</f>
        <v>0</v>
      </c>
      <c r="N1436" s="122">
        <f>'BITÁCORA CALIDAD DE AGUA '!CB537</f>
        <v>0</v>
      </c>
      <c r="O1436" s="122">
        <f>'BITÁCORA CALIDAD DE AGUA '!CE537</f>
        <v>0</v>
      </c>
      <c r="P1436" s="113">
        <f>'BITÁCORA CALIDAD DE AGUA '!CH537</f>
        <v>0.04</v>
      </c>
      <c r="Q1436" s="113">
        <f>'BITÁCORA CALIDAD DE AGUA '!CK537</f>
        <v>0</v>
      </c>
      <c r="R1436" s="113">
        <f>'BITÁCORA CALIDAD DE AGUA '!CN537</f>
        <v>0</v>
      </c>
      <c r="S1436" s="113">
        <f>'BITÁCORA CALIDAD DE AGUA '!CQ537</f>
        <v>0</v>
      </c>
      <c r="T1436" s="140"/>
      <c r="U1436" s="140"/>
      <c r="V1436" s="140"/>
      <c r="W1436" s="113">
        <f>INDEX('Tabla datos 1'!E1436:V1436,MATCH(DASHBOARD!$B$96,'Tabla datos 1'!$E$1:$V$1,0))</f>
        <v>0</v>
      </c>
      <c r="X1436" s="113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6" customFormat="1" ht="12.2" customHeight="1" x14ac:dyDescent="0.25">
      <c r="A1437" s="79">
        <v>1436</v>
      </c>
      <c r="B1437" s="118">
        <f t="shared" si="22"/>
        <v>46196</v>
      </c>
      <c r="C1437" s="112" t="s">
        <v>131</v>
      </c>
      <c r="D1437" s="119">
        <v>3</v>
      </c>
      <c r="E1437" s="122">
        <f>'BITÁCORA CALIDAD DE AGUA '!BA538</f>
        <v>0</v>
      </c>
      <c r="F1437" s="122">
        <f>'BITÁCORA CALIDAD DE AGUA '!BD538</f>
        <v>0</v>
      </c>
      <c r="G1437" s="122">
        <f>'BITÁCORA CALIDAD DE AGUA '!BG538</f>
        <v>0</v>
      </c>
      <c r="H1437" s="122">
        <f>'BITÁCORA CALIDAD DE AGUA '!BJ538</f>
        <v>0</v>
      </c>
      <c r="I1437" s="122">
        <f>'BITÁCORA CALIDAD DE AGUA '!BM538</f>
        <v>0</v>
      </c>
      <c r="J1437" s="122">
        <f>'BITÁCORA CALIDAD DE AGUA '!BP538</f>
        <v>0</v>
      </c>
      <c r="K1437" s="122">
        <f>'BITÁCORA CALIDAD DE AGUA '!BE1844</f>
        <v>0</v>
      </c>
      <c r="L1437" s="122">
        <f>'BITÁCORA CALIDAD DE AGUA '!BV538</f>
        <v>0</v>
      </c>
      <c r="M1437" s="122">
        <f>'BITÁCORA CALIDAD DE AGUA '!BY538</f>
        <v>0</v>
      </c>
      <c r="N1437" s="122">
        <f>'BITÁCORA CALIDAD DE AGUA '!CB538</f>
        <v>0</v>
      </c>
      <c r="O1437" s="122">
        <f>'BITÁCORA CALIDAD DE AGUA '!CE538</f>
        <v>0</v>
      </c>
      <c r="P1437" s="113">
        <f>'BITÁCORA CALIDAD DE AGUA '!CH538</f>
        <v>0</v>
      </c>
      <c r="Q1437" s="113">
        <f>'BITÁCORA CALIDAD DE AGUA '!CK538</f>
        <v>0</v>
      </c>
      <c r="R1437" s="113">
        <f>'BITÁCORA CALIDAD DE AGUA '!CN538</f>
        <v>0</v>
      </c>
      <c r="S1437" s="113">
        <f>'BITÁCORA CALIDAD DE AGUA '!CQ538</f>
        <v>0</v>
      </c>
      <c r="T1437" s="140"/>
      <c r="U1437" s="140"/>
      <c r="V1437" s="140"/>
      <c r="W1437" s="113">
        <f>INDEX('Tabla datos 1'!E1437:V1437,MATCH(DASHBOARD!$B$96,'Tabla datos 1'!$E$1:$V$1,0))</f>
        <v>0</v>
      </c>
      <c r="X1437" s="113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6" customFormat="1" ht="12.2" customHeight="1" x14ac:dyDescent="0.25">
      <c r="A1438" s="79">
        <v>1437</v>
      </c>
      <c r="B1438" s="118">
        <f t="shared" si="22"/>
        <v>46196</v>
      </c>
      <c r="C1438" s="112" t="s">
        <v>132</v>
      </c>
      <c r="D1438" s="119">
        <v>3</v>
      </c>
      <c r="E1438" s="122">
        <f>'BITÁCORA CALIDAD DE AGUA '!BA539</f>
        <v>0</v>
      </c>
      <c r="F1438" s="122">
        <f>'BITÁCORA CALIDAD DE AGUA '!BD539</f>
        <v>0</v>
      </c>
      <c r="G1438" s="122">
        <f>'BITÁCORA CALIDAD DE AGUA '!BG539</f>
        <v>0</v>
      </c>
      <c r="H1438" s="122">
        <f>'BITÁCORA CALIDAD DE AGUA '!BJ539</f>
        <v>0</v>
      </c>
      <c r="I1438" s="122">
        <f>'BITÁCORA CALIDAD DE AGUA '!BM539</f>
        <v>0</v>
      </c>
      <c r="J1438" s="122">
        <f>'BITÁCORA CALIDAD DE AGUA '!BP539</f>
        <v>0</v>
      </c>
      <c r="K1438" s="122">
        <f>'BITÁCORA CALIDAD DE AGUA '!BE1845</f>
        <v>0</v>
      </c>
      <c r="L1438" s="122">
        <f>'BITÁCORA CALIDAD DE AGUA '!BV539</f>
        <v>0</v>
      </c>
      <c r="M1438" s="122">
        <f>'BITÁCORA CALIDAD DE AGUA '!BY539</f>
        <v>0</v>
      </c>
      <c r="N1438" s="122">
        <f>'BITÁCORA CALIDAD DE AGUA '!CB539</f>
        <v>0</v>
      </c>
      <c r="O1438" s="122">
        <f>'BITÁCORA CALIDAD DE AGUA '!CE539</f>
        <v>0</v>
      </c>
      <c r="P1438" s="113">
        <f>'BITÁCORA CALIDAD DE AGUA '!CH539</f>
        <v>0</v>
      </c>
      <c r="Q1438" s="113">
        <f>'BITÁCORA CALIDAD DE AGUA '!CK539</f>
        <v>0</v>
      </c>
      <c r="R1438" s="113">
        <f>'BITÁCORA CALIDAD DE AGUA '!CN539</f>
        <v>0</v>
      </c>
      <c r="S1438" s="113">
        <f>'BITÁCORA CALIDAD DE AGUA '!CQ539</f>
        <v>0</v>
      </c>
      <c r="T1438" s="140"/>
      <c r="U1438" s="140"/>
      <c r="V1438" s="140"/>
      <c r="W1438" s="113">
        <f>INDEX('Tabla datos 1'!E1438:V1438,MATCH(DASHBOARD!$B$96,'Tabla datos 1'!$E$1:$V$1,0))</f>
        <v>0</v>
      </c>
      <c r="X1438" s="113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6" customFormat="1" ht="12.2" customHeight="1" x14ac:dyDescent="0.25">
      <c r="A1439" s="79">
        <v>1438</v>
      </c>
      <c r="B1439" s="118">
        <f t="shared" si="22"/>
        <v>46196</v>
      </c>
      <c r="C1439" s="112" t="s">
        <v>133</v>
      </c>
      <c r="D1439" s="119">
        <v>3</v>
      </c>
      <c r="E1439" s="122">
        <f>'BITÁCORA CALIDAD DE AGUA '!BA540</f>
        <v>0</v>
      </c>
      <c r="F1439" s="122">
        <f>'BITÁCORA CALIDAD DE AGUA '!BD540</f>
        <v>0</v>
      </c>
      <c r="G1439" s="122">
        <f>'BITÁCORA CALIDAD DE AGUA '!BG540</f>
        <v>0</v>
      </c>
      <c r="H1439" s="122">
        <f>'BITÁCORA CALIDAD DE AGUA '!BJ540</f>
        <v>0</v>
      </c>
      <c r="I1439" s="122">
        <f>'BITÁCORA CALIDAD DE AGUA '!BM540</f>
        <v>0</v>
      </c>
      <c r="J1439" s="122">
        <f>'BITÁCORA CALIDAD DE AGUA '!BP540</f>
        <v>0</v>
      </c>
      <c r="K1439" s="122">
        <f>'BITÁCORA CALIDAD DE AGUA '!BE1846</f>
        <v>0</v>
      </c>
      <c r="L1439" s="122">
        <f>'BITÁCORA CALIDAD DE AGUA '!BV540</f>
        <v>0</v>
      </c>
      <c r="M1439" s="122">
        <f>'BITÁCORA CALIDAD DE AGUA '!BY540</f>
        <v>0</v>
      </c>
      <c r="N1439" s="122">
        <f>'BITÁCORA CALIDAD DE AGUA '!CB540</f>
        <v>0</v>
      </c>
      <c r="O1439" s="122">
        <f>'BITÁCORA CALIDAD DE AGUA '!CE540</f>
        <v>0</v>
      </c>
      <c r="P1439" s="113">
        <f>'BITÁCORA CALIDAD DE AGUA '!CH540</f>
        <v>0</v>
      </c>
      <c r="Q1439" s="113">
        <f>'BITÁCORA CALIDAD DE AGUA '!CK540</f>
        <v>0</v>
      </c>
      <c r="R1439" s="113">
        <f>'BITÁCORA CALIDAD DE AGUA '!CN540</f>
        <v>0</v>
      </c>
      <c r="S1439" s="113">
        <f>'BITÁCORA CALIDAD DE AGUA '!CQ540</f>
        <v>0</v>
      </c>
      <c r="T1439" s="140"/>
      <c r="U1439" s="140"/>
      <c r="V1439" s="140"/>
      <c r="W1439" s="113">
        <f>INDEX('Tabla datos 1'!E1439:V1439,MATCH(DASHBOARD!$B$96,'Tabla datos 1'!$E$1:$V$1,0))</f>
        <v>0</v>
      </c>
      <c r="X1439" s="113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6" customFormat="1" ht="12.2" customHeight="1" x14ac:dyDescent="0.25">
      <c r="A1440" s="79">
        <v>1439</v>
      </c>
      <c r="B1440" s="118">
        <f t="shared" si="22"/>
        <v>46196</v>
      </c>
      <c r="C1440" s="112" t="s">
        <v>134</v>
      </c>
      <c r="D1440" s="119">
        <v>3</v>
      </c>
      <c r="E1440" s="122">
        <f>'BITÁCORA CALIDAD DE AGUA '!BA541</f>
        <v>0</v>
      </c>
      <c r="F1440" s="122">
        <f>'BITÁCORA CALIDAD DE AGUA '!BD541</f>
        <v>0</v>
      </c>
      <c r="G1440" s="122">
        <f>'BITÁCORA CALIDAD DE AGUA '!BG541</f>
        <v>0</v>
      </c>
      <c r="H1440" s="122">
        <f>'BITÁCORA CALIDAD DE AGUA '!BJ541</f>
        <v>0</v>
      </c>
      <c r="I1440" s="122">
        <f>'BITÁCORA CALIDAD DE AGUA '!BM541</f>
        <v>0</v>
      </c>
      <c r="J1440" s="122">
        <f>'BITÁCORA CALIDAD DE AGUA '!BP541</f>
        <v>0</v>
      </c>
      <c r="K1440" s="122">
        <f>'BITÁCORA CALIDAD DE AGUA '!BE1847</f>
        <v>0</v>
      </c>
      <c r="L1440" s="122">
        <f>'BITÁCORA CALIDAD DE AGUA '!BV541</f>
        <v>0</v>
      </c>
      <c r="M1440" s="122">
        <f>'BITÁCORA CALIDAD DE AGUA '!BY541</f>
        <v>0</v>
      </c>
      <c r="N1440" s="122">
        <f>'BITÁCORA CALIDAD DE AGUA '!CB541</f>
        <v>0</v>
      </c>
      <c r="O1440" s="122">
        <f>'BITÁCORA CALIDAD DE AGUA '!CE541</f>
        <v>0</v>
      </c>
      <c r="P1440" s="113">
        <f>'BITÁCORA CALIDAD DE AGUA '!CH541</f>
        <v>0</v>
      </c>
      <c r="Q1440" s="113">
        <f>'BITÁCORA CALIDAD DE AGUA '!CK541</f>
        <v>0</v>
      </c>
      <c r="R1440" s="113">
        <f>'BITÁCORA CALIDAD DE AGUA '!CN541</f>
        <v>0</v>
      </c>
      <c r="S1440" s="113">
        <f>'BITÁCORA CALIDAD DE AGUA '!CQ541</f>
        <v>0</v>
      </c>
      <c r="T1440" s="140"/>
      <c r="U1440" s="140"/>
      <c r="V1440" s="140"/>
      <c r="W1440" s="113">
        <f>INDEX('Tabla datos 1'!E1440:V1440,MATCH(DASHBOARD!$B$96,'Tabla datos 1'!$E$1:$V$1,0))</f>
        <v>0</v>
      </c>
      <c r="X1440" s="113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6" customFormat="1" ht="12.2" customHeight="1" x14ac:dyDescent="0.25">
      <c r="A1441" s="79">
        <v>1440</v>
      </c>
      <c r="B1441" s="118">
        <f t="shared" si="22"/>
        <v>46196</v>
      </c>
      <c r="C1441" s="112" t="s">
        <v>135</v>
      </c>
      <c r="D1441" s="119">
        <v>3</v>
      </c>
      <c r="E1441" s="122">
        <f>'BITÁCORA CALIDAD DE AGUA '!BA542</f>
        <v>0</v>
      </c>
      <c r="F1441" s="122">
        <f>'BITÁCORA CALIDAD DE AGUA '!BD542</f>
        <v>0</v>
      </c>
      <c r="G1441" s="122">
        <f>'BITÁCORA CALIDAD DE AGUA '!BG542</f>
        <v>0</v>
      </c>
      <c r="H1441" s="122">
        <f>'BITÁCORA CALIDAD DE AGUA '!BJ542</f>
        <v>0</v>
      </c>
      <c r="I1441" s="122">
        <f>'BITÁCORA CALIDAD DE AGUA '!BM542</f>
        <v>0</v>
      </c>
      <c r="J1441" s="122">
        <f>'BITÁCORA CALIDAD DE AGUA '!BP542</f>
        <v>0</v>
      </c>
      <c r="K1441" s="122">
        <f>'BITÁCORA CALIDAD DE AGUA '!BE1848</f>
        <v>0</v>
      </c>
      <c r="L1441" s="122">
        <f>'BITÁCORA CALIDAD DE AGUA '!BV542</f>
        <v>0</v>
      </c>
      <c r="M1441" s="122">
        <f>'BITÁCORA CALIDAD DE AGUA '!BY542</f>
        <v>0</v>
      </c>
      <c r="N1441" s="122">
        <f>'BITÁCORA CALIDAD DE AGUA '!CB542</f>
        <v>0</v>
      </c>
      <c r="O1441" s="122">
        <f>'BITÁCORA CALIDAD DE AGUA '!CE542</f>
        <v>0</v>
      </c>
      <c r="P1441" s="113">
        <f>'BITÁCORA CALIDAD DE AGUA '!CH542</f>
        <v>65.8</v>
      </c>
      <c r="Q1441" s="113">
        <f>'BITÁCORA CALIDAD DE AGUA '!CK542</f>
        <v>0</v>
      </c>
      <c r="R1441" s="113">
        <f>'BITÁCORA CALIDAD DE AGUA '!CN542</f>
        <v>0</v>
      </c>
      <c r="S1441" s="113">
        <f>'BITÁCORA CALIDAD DE AGUA '!CQ542</f>
        <v>0</v>
      </c>
      <c r="T1441" s="140"/>
      <c r="U1441" s="140"/>
      <c r="V1441" s="140"/>
      <c r="W1441" s="113">
        <f>INDEX('Tabla datos 1'!E1441:V1441,MATCH(DASHBOARD!$B$96,'Tabla datos 1'!$E$1:$V$1,0))</f>
        <v>0</v>
      </c>
      <c r="X1441" s="113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6" customFormat="1" ht="12.2" customHeight="1" x14ac:dyDescent="0.25">
      <c r="A1442" s="79">
        <v>1441</v>
      </c>
      <c r="B1442" s="118">
        <f t="shared" si="22"/>
        <v>46196</v>
      </c>
      <c r="C1442" s="112" t="s">
        <v>136</v>
      </c>
      <c r="D1442" s="119">
        <v>3</v>
      </c>
      <c r="E1442" s="122">
        <f>'BITÁCORA CALIDAD DE AGUA '!BA543</f>
        <v>0</v>
      </c>
      <c r="F1442" s="122">
        <f>'BITÁCORA CALIDAD DE AGUA '!BD543</f>
        <v>0</v>
      </c>
      <c r="G1442" s="122">
        <f>'BITÁCORA CALIDAD DE AGUA '!BG543</f>
        <v>0</v>
      </c>
      <c r="H1442" s="122">
        <f>'BITÁCORA CALIDAD DE AGUA '!BJ543</f>
        <v>0</v>
      </c>
      <c r="I1442" s="122">
        <f>'BITÁCORA CALIDAD DE AGUA '!BM543</f>
        <v>0</v>
      </c>
      <c r="J1442" s="122">
        <f>'BITÁCORA CALIDAD DE AGUA '!BP543</f>
        <v>0</v>
      </c>
      <c r="K1442" s="122">
        <f>'BITÁCORA CALIDAD DE AGUA '!BE1849</f>
        <v>0</v>
      </c>
      <c r="L1442" s="122">
        <f>'BITÁCORA CALIDAD DE AGUA '!BV543</f>
        <v>0</v>
      </c>
      <c r="M1442" s="122">
        <f>'BITÁCORA CALIDAD DE AGUA '!BY543</f>
        <v>0</v>
      </c>
      <c r="N1442" s="122">
        <f>'BITÁCORA CALIDAD DE AGUA '!CB543</f>
        <v>0</v>
      </c>
      <c r="O1442" s="122">
        <f>'BITÁCORA CALIDAD DE AGUA '!CE543</f>
        <v>0</v>
      </c>
      <c r="P1442" s="113">
        <f>'BITÁCORA CALIDAD DE AGUA '!CH543</f>
        <v>5.1999999999999998E-2</v>
      </c>
      <c r="Q1442" s="113">
        <f>'BITÁCORA CALIDAD DE AGUA '!CK543</f>
        <v>0</v>
      </c>
      <c r="R1442" s="113">
        <f>'BITÁCORA CALIDAD DE AGUA '!CN543</f>
        <v>0</v>
      </c>
      <c r="S1442" s="113">
        <f>'BITÁCORA CALIDAD DE AGUA '!CQ543</f>
        <v>0</v>
      </c>
      <c r="T1442" s="140"/>
      <c r="U1442" s="140"/>
      <c r="V1442" s="140"/>
      <c r="W1442" s="113">
        <f>INDEX('Tabla datos 1'!E1442:V1442,MATCH(DASHBOARD!$B$96,'Tabla datos 1'!$E$1:$V$1,0))</f>
        <v>0</v>
      </c>
      <c r="X1442" s="113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6" customFormat="1" ht="12.2" customHeight="1" x14ac:dyDescent="0.25">
      <c r="A1443" s="79">
        <v>1442</v>
      </c>
      <c r="B1443" s="118">
        <f t="shared" si="22"/>
        <v>46196</v>
      </c>
      <c r="C1443" s="112" t="s">
        <v>137</v>
      </c>
      <c r="D1443" s="119">
        <v>3</v>
      </c>
      <c r="E1443" s="122">
        <f>'BITÁCORA CALIDAD DE AGUA '!BA544</f>
        <v>0</v>
      </c>
      <c r="F1443" s="122">
        <f>'BITÁCORA CALIDAD DE AGUA '!BD544</f>
        <v>0</v>
      </c>
      <c r="G1443" s="122">
        <f>'BITÁCORA CALIDAD DE AGUA '!BG544</f>
        <v>0</v>
      </c>
      <c r="H1443" s="122">
        <f>'BITÁCORA CALIDAD DE AGUA '!BJ544</f>
        <v>0</v>
      </c>
      <c r="I1443" s="122">
        <f>'BITÁCORA CALIDAD DE AGUA '!BM544</f>
        <v>0</v>
      </c>
      <c r="J1443" s="122">
        <f>'BITÁCORA CALIDAD DE AGUA '!BP544</f>
        <v>0</v>
      </c>
      <c r="K1443" s="122">
        <f>'BITÁCORA CALIDAD DE AGUA '!BE1850</f>
        <v>0</v>
      </c>
      <c r="L1443" s="122">
        <f>'BITÁCORA CALIDAD DE AGUA '!BV544</f>
        <v>0</v>
      </c>
      <c r="M1443" s="122">
        <f>'BITÁCORA CALIDAD DE AGUA '!BY544</f>
        <v>0</v>
      </c>
      <c r="N1443" s="122">
        <f>'BITÁCORA CALIDAD DE AGUA '!CB544</f>
        <v>0</v>
      </c>
      <c r="O1443" s="122">
        <f>'BITÁCORA CALIDAD DE AGUA '!CE544</f>
        <v>0</v>
      </c>
      <c r="P1443" s="113">
        <f>'BITÁCORA CALIDAD DE AGUA '!CH544</f>
        <v>0</v>
      </c>
      <c r="Q1443" s="113">
        <f>'BITÁCORA CALIDAD DE AGUA '!CK544</f>
        <v>0</v>
      </c>
      <c r="R1443" s="113">
        <f>'BITÁCORA CALIDAD DE AGUA '!CN544</f>
        <v>0</v>
      </c>
      <c r="S1443" s="113">
        <f>'BITÁCORA CALIDAD DE AGUA '!CQ544</f>
        <v>0</v>
      </c>
      <c r="T1443" s="140"/>
      <c r="U1443" s="140"/>
      <c r="V1443" s="140"/>
      <c r="W1443" s="113">
        <f>INDEX('Tabla datos 1'!E1443:V1443,MATCH(DASHBOARD!$B$96,'Tabla datos 1'!$E$1:$V$1,0))</f>
        <v>0</v>
      </c>
      <c r="X1443" s="113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6" customFormat="1" ht="12.2" customHeight="1" x14ac:dyDescent="0.25">
      <c r="A1444" s="79">
        <v>1443</v>
      </c>
      <c r="B1444" s="118">
        <f t="shared" si="22"/>
        <v>46196</v>
      </c>
      <c r="C1444" s="112" t="s">
        <v>138</v>
      </c>
      <c r="D1444" s="119">
        <v>3</v>
      </c>
      <c r="E1444" s="122">
        <f>'BITÁCORA CALIDAD DE AGUA '!BA545</f>
        <v>0</v>
      </c>
      <c r="F1444" s="122">
        <f>'BITÁCORA CALIDAD DE AGUA '!BD545</f>
        <v>0</v>
      </c>
      <c r="G1444" s="122">
        <f>'BITÁCORA CALIDAD DE AGUA '!BG545</f>
        <v>0</v>
      </c>
      <c r="H1444" s="122">
        <f>'BITÁCORA CALIDAD DE AGUA '!BJ545</f>
        <v>0</v>
      </c>
      <c r="I1444" s="122">
        <f>'BITÁCORA CALIDAD DE AGUA '!BM545</f>
        <v>0</v>
      </c>
      <c r="J1444" s="122">
        <f>'BITÁCORA CALIDAD DE AGUA '!BP545</f>
        <v>0</v>
      </c>
      <c r="K1444" s="122">
        <f>'BITÁCORA CALIDAD DE AGUA '!BE1851</f>
        <v>0</v>
      </c>
      <c r="L1444" s="122">
        <f>'BITÁCORA CALIDAD DE AGUA '!BV545</f>
        <v>0</v>
      </c>
      <c r="M1444" s="122">
        <f>'BITÁCORA CALIDAD DE AGUA '!BY545</f>
        <v>0</v>
      </c>
      <c r="N1444" s="122">
        <f>'BITÁCORA CALIDAD DE AGUA '!CB545</f>
        <v>0</v>
      </c>
      <c r="O1444" s="122">
        <f>'BITÁCORA CALIDAD DE AGUA '!CE545</f>
        <v>0</v>
      </c>
      <c r="P1444" s="113">
        <f>'BITÁCORA CALIDAD DE AGUA '!CH545</f>
        <v>19</v>
      </c>
      <c r="Q1444" s="113">
        <f>'BITÁCORA CALIDAD DE AGUA '!CK545</f>
        <v>0</v>
      </c>
      <c r="R1444" s="113">
        <f>'BITÁCORA CALIDAD DE AGUA '!CN545</f>
        <v>0</v>
      </c>
      <c r="S1444" s="113">
        <f>'BITÁCORA CALIDAD DE AGUA '!CQ545</f>
        <v>0</v>
      </c>
      <c r="T1444" s="140"/>
      <c r="U1444" s="140"/>
      <c r="V1444" s="140"/>
      <c r="W1444" s="113">
        <f>INDEX('Tabla datos 1'!E1444:V1444,MATCH(DASHBOARD!$B$96,'Tabla datos 1'!$E$1:$V$1,0))</f>
        <v>0</v>
      </c>
      <c r="X1444" s="113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6" customFormat="1" ht="12.2" customHeight="1" x14ac:dyDescent="0.25">
      <c r="A1445" s="79">
        <v>1444</v>
      </c>
      <c r="B1445" s="118">
        <f t="shared" si="22"/>
        <v>46196</v>
      </c>
      <c r="C1445" s="112" t="s">
        <v>139</v>
      </c>
      <c r="D1445" s="119">
        <v>3</v>
      </c>
      <c r="E1445" s="122">
        <f>'BITÁCORA CALIDAD DE AGUA '!BA546</f>
        <v>0</v>
      </c>
      <c r="F1445" s="122">
        <f>'BITÁCORA CALIDAD DE AGUA '!BD546</f>
        <v>0</v>
      </c>
      <c r="G1445" s="122">
        <f>'BITÁCORA CALIDAD DE AGUA '!BG546</f>
        <v>0</v>
      </c>
      <c r="H1445" s="122">
        <f>'BITÁCORA CALIDAD DE AGUA '!BJ546</f>
        <v>0</v>
      </c>
      <c r="I1445" s="122">
        <f>'BITÁCORA CALIDAD DE AGUA '!BM546</f>
        <v>0</v>
      </c>
      <c r="J1445" s="122">
        <f>'BITÁCORA CALIDAD DE AGUA '!BP546</f>
        <v>0</v>
      </c>
      <c r="K1445" s="122">
        <f>'BITÁCORA CALIDAD DE AGUA '!BE1852</f>
        <v>0</v>
      </c>
      <c r="L1445" s="122">
        <f>'BITÁCORA CALIDAD DE AGUA '!BV546</f>
        <v>0</v>
      </c>
      <c r="M1445" s="122">
        <f>'BITÁCORA CALIDAD DE AGUA '!BY546</f>
        <v>0</v>
      </c>
      <c r="N1445" s="122">
        <f>'BITÁCORA CALIDAD DE AGUA '!CB546</f>
        <v>0</v>
      </c>
      <c r="O1445" s="122">
        <f>'BITÁCORA CALIDAD DE AGUA '!CE546</f>
        <v>0</v>
      </c>
      <c r="P1445" s="113">
        <f>'BITÁCORA CALIDAD DE AGUA '!CH546</f>
        <v>0</v>
      </c>
      <c r="Q1445" s="113">
        <f>'BITÁCORA CALIDAD DE AGUA '!CK546</f>
        <v>0</v>
      </c>
      <c r="R1445" s="113">
        <f>'BITÁCORA CALIDAD DE AGUA '!CN546</f>
        <v>0</v>
      </c>
      <c r="S1445" s="113">
        <f>'BITÁCORA CALIDAD DE AGUA '!CQ546</f>
        <v>0</v>
      </c>
      <c r="T1445" s="140"/>
      <c r="U1445" s="140"/>
      <c r="V1445" s="140"/>
      <c r="W1445" s="113">
        <f>INDEX('Tabla datos 1'!E1445:V1445,MATCH(DASHBOARD!$B$96,'Tabla datos 1'!$E$1:$V$1,0))</f>
        <v>0</v>
      </c>
      <c r="X1445" s="113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6" customFormat="1" x14ac:dyDescent="0.25">
      <c r="A1446" s="79">
        <v>1445</v>
      </c>
      <c r="B1446" s="118">
        <f t="shared" si="22"/>
        <v>46196</v>
      </c>
      <c r="C1446" s="112" t="s">
        <v>140</v>
      </c>
      <c r="D1446" s="119">
        <v>3</v>
      </c>
      <c r="E1446" s="122">
        <f>'BITÁCORA CALIDAD DE AGUA '!BA547</f>
        <v>0</v>
      </c>
      <c r="F1446" s="122">
        <f>'BITÁCORA CALIDAD DE AGUA '!BD547</f>
        <v>0</v>
      </c>
      <c r="G1446" s="122">
        <f>'BITÁCORA CALIDAD DE AGUA '!BG547</f>
        <v>0</v>
      </c>
      <c r="H1446" s="122">
        <f>'BITÁCORA CALIDAD DE AGUA '!BJ547</f>
        <v>0</v>
      </c>
      <c r="I1446" s="122">
        <f>'BITÁCORA CALIDAD DE AGUA '!BM547</f>
        <v>0</v>
      </c>
      <c r="J1446" s="122">
        <f>'BITÁCORA CALIDAD DE AGUA '!BP547</f>
        <v>0</v>
      </c>
      <c r="K1446" s="122">
        <f>'BITÁCORA CALIDAD DE AGUA '!BE1853</f>
        <v>0</v>
      </c>
      <c r="L1446" s="122">
        <f>'BITÁCORA CALIDAD DE AGUA '!BV547</f>
        <v>0</v>
      </c>
      <c r="M1446" s="122">
        <f>'BITÁCORA CALIDAD DE AGUA '!BY547</f>
        <v>0</v>
      </c>
      <c r="N1446" s="122">
        <f>'BITÁCORA CALIDAD DE AGUA '!CB547</f>
        <v>0</v>
      </c>
      <c r="O1446" s="122">
        <f>'BITÁCORA CALIDAD DE AGUA '!CE547</f>
        <v>0</v>
      </c>
      <c r="P1446" s="113">
        <f>'BITÁCORA CALIDAD DE AGUA '!CH547</f>
        <v>0</v>
      </c>
      <c r="Q1446" s="113">
        <f>'BITÁCORA CALIDAD DE AGUA '!CK547</f>
        <v>0</v>
      </c>
      <c r="R1446" s="113">
        <f>'BITÁCORA CALIDAD DE AGUA '!CN547</f>
        <v>0</v>
      </c>
      <c r="S1446" s="113">
        <f>'BITÁCORA CALIDAD DE AGUA '!CQ547</f>
        <v>0</v>
      </c>
      <c r="T1446" s="140"/>
      <c r="U1446" s="140"/>
      <c r="V1446" s="140"/>
      <c r="W1446" s="113">
        <f>INDEX('Tabla datos 1'!E1446:V1446,MATCH(DASHBOARD!$B$96,'Tabla datos 1'!$E$1:$V$1,0))</f>
        <v>0</v>
      </c>
      <c r="X1446" s="113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6" customFormat="1" x14ac:dyDescent="0.25">
      <c r="A1447" s="79">
        <v>1446</v>
      </c>
      <c r="B1447" s="118">
        <f t="shared" si="22"/>
        <v>46196</v>
      </c>
      <c r="C1447" s="112" t="s">
        <v>141</v>
      </c>
      <c r="D1447" s="119">
        <v>3</v>
      </c>
      <c r="E1447" s="122">
        <f>'BITÁCORA CALIDAD DE AGUA '!BA548</f>
        <v>0</v>
      </c>
      <c r="F1447" s="122">
        <f>'BITÁCORA CALIDAD DE AGUA '!BD548</f>
        <v>0</v>
      </c>
      <c r="G1447" s="122">
        <f>'BITÁCORA CALIDAD DE AGUA '!BG548</f>
        <v>0</v>
      </c>
      <c r="H1447" s="122">
        <f>'BITÁCORA CALIDAD DE AGUA '!BJ548</f>
        <v>0</v>
      </c>
      <c r="I1447" s="122">
        <f>'BITÁCORA CALIDAD DE AGUA '!BM548</f>
        <v>0</v>
      </c>
      <c r="J1447" s="122">
        <f>'BITÁCORA CALIDAD DE AGUA '!BP548</f>
        <v>0</v>
      </c>
      <c r="K1447" s="122">
        <f>'BITÁCORA CALIDAD DE AGUA '!BE1854</f>
        <v>0</v>
      </c>
      <c r="L1447" s="122">
        <f>'BITÁCORA CALIDAD DE AGUA '!BV548</f>
        <v>0</v>
      </c>
      <c r="M1447" s="122">
        <f>'BITÁCORA CALIDAD DE AGUA '!BY548</f>
        <v>0</v>
      </c>
      <c r="N1447" s="122">
        <f>'BITÁCORA CALIDAD DE AGUA '!CB548</f>
        <v>0</v>
      </c>
      <c r="O1447" s="122">
        <f>'BITÁCORA CALIDAD DE AGUA '!CE548</f>
        <v>0</v>
      </c>
      <c r="P1447" s="113">
        <f>'BITÁCORA CALIDAD DE AGUA '!CH548</f>
        <v>0.01</v>
      </c>
      <c r="Q1447" s="113">
        <f>'BITÁCORA CALIDAD DE AGUA '!CK548</f>
        <v>0</v>
      </c>
      <c r="R1447" s="113">
        <f>'BITÁCORA CALIDAD DE AGUA '!CN548</f>
        <v>0</v>
      </c>
      <c r="S1447" s="113">
        <f>'BITÁCORA CALIDAD DE AGUA '!CQ548</f>
        <v>0</v>
      </c>
      <c r="T1447" s="140"/>
      <c r="U1447" s="140"/>
      <c r="V1447" s="140"/>
      <c r="W1447" s="113">
        <f>INDEX('Tabla datos 1'!E1447:V1447,MATCH(DASHBOARD!$B$96,'Tabla datos 1'!$E$1:$V$1,0))</f>
        <v>0</v>
      </c>
      <c r="X1447" s="113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6" customFormat="1" x14ac:dyDescent="0.25">
      <c r="A1448" s="79">
        <v>1447</v>
      </c>
      <c r="B1448" s="118">
        <f t="shared" si="22"/>
        <v>46196</v>
      </c>
      <c r="C1448" s="112" t="s">
        <v>142</v>
      </c>
      <c r="D1448" s="119">
        <v>3</v>
      </c>
      <c r="E1448" s="122">
        <f>'BITÁCORA CALIDAD DE AGUA '!BA549</f>
        <v>0</v>
      </c>
      <c r="F1448" s="122">
        <f>'BITÁCORA CALIDAD DE AGUA '!BD549</f>
        <v>0</v>
      </c>
      <c r="G1448" s="122">
        <f>'BITÁCORA CALIDAD DE AGUA '!BG549</f>
        <v>0</v>
      </c>
      <c r="H1448" s="122">
        <f>'BITÁCORA CALIDAD DE AGUA '!BJ549</f>
        <v>0</v>
      </c>
      <c r="I1448" s="122">
        <f>'BITÁCORA CALIDAD DE AGUA '!BM549</f>
        <v>0</v>
      </c>
      <c r="J1448" s="122">
        <f>'BITÁCORA CALIDAD DE AGUA '!BP549</f>
        <v>0</v>
      </c>
      <c r="K1448" s="122">
        <f>'BITÁCORA CALIDAD DE AGUA '!BE1855</f>
        <v>0</v>
      </c>
      <c r="L1448" s="122">
        <f>'BITÁCORA CALIDAD DE AGUA '!BV549</f>
        <v>0</v>
      </c>
      <c r="M1448" s="122">
        <f>'BITÁCORA CALIDAD DE AGUA '!BY549</f>
        <v>0</v>
      </c>
      <c r="N1448" s="122">
        <f>'BITÁCORA CALIDAD DE AGUA '!CB549</f>
        <v>0</v>
      </c>
      <c r="O1448" s="122">
        <f>'BITÁCORA CALIDAD DE AGUA '!CE549</f>
        <v>0</v>
      </c>
      <c r="P1448" s="113">
        <f>'BITÁCORA CALIDAD DE AGUA '!CH549</f>
        <v>402</v>
      </c>
      <c r="Q1448" s="113">
        <f>'BITÁCORA CALIDAD DE AGUA '!CK549</f>
        <v>0</v>
      </c>
      <c r="R1448" s="113">
        <f>'BITÁCORA CALIDAD DE AGUA '!CN549</f>
        <v>0</v>
      </c>
      <c r="S1448" s="113">
        <f>'BITÁCORA CALIDAD DE AGUA '!CQ549</f>
        <v>0</v>
      </c>
      <c r="T1448" s="140"/>
      <c r="U1448" s="140"/>
      <c r="V1448" s="140"/>
      <c r="W1448" s="113">
        <f>INDEX('Tabla datos 1'!E1448:V1448,MATCH(DASHBOARD!$B$96,'Tabla datos 1'!$E$1:$V$1,0))</f>
        <v>0</v>
      </c>
      <c r="X1448" s="113">
        <f>INDEX('Tabla datos 1'!E1448:V1448,MATCH(DASHBOARD!$B$275,'Tabla datos 1'!$E$1:$V$1,0))</f>
        <v>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6" customFormat="1" x14ac:dyDescent="0.25">
      <c r="A1449" s="79">
        <v>1448</v>
      </c>
      <c r="B1449" s="118">
        <f t="shared" si="22"/>
        <v>46196</v>
      </c>
      <c r="C1449" s="112" t="s">
        <v>143</v>
      </c>
      <c r="D1449" s="119">
        <v>3</v>
      </c>
      <c r="E1449" s="122">
        <f>'BITÁCORA CALIDAD DE AGUA '!BA550</f>
        <v>0</v>
      </c>
      <c r="F1449" s="122">
        <f>'BITÁCORA CALIDAD DE AGUA '!BD550</f>
        <v>0</v>
      </c>
      <c r="G1449" s="122">
        <f>'BITÁCORA CALIDAD DE AGUA '!BG550</f>
        <v>0</v>
      </c>
      <c r="H1449" s="122">
        <f>'BITÁCORA CALIDAD DE AGUA '!BJ550</f>
        <v>0</v>
      </c>
      <c r="I1449" s="122">
        <f>'BITÁCORA CALIDAD DE AGUA '!BM550</f>
        <v>0</v>
      </c>
      <c r="J1449" s="122">
        <f>'BITÁCORA CALIDAD DE AGUA '!BP550</f>
        <v>0</v>
      </c>
      <c r="K1449" s="122">
        <f>'BITÁCORA CALIDAD DE AGUA '!BE1856</f>
        <v>0</v>
      </c>
      <c r="L1449" s="122">
        <f>'BITÁCORA CALIDAD DE AGUA '!BV550</f>
        <v>0</v>
      </c>
      <c r="M1449" s="122">
        <f>'BITÁCORA CALIDAD DE AGUA '!BY550</f>
        <v>0</v>
      </c>
      <c r="N1449" s="122">
        <f>'BITÁCORA CALIDAD DE AGUA '!CB550</f>
        <v>0</v>
      </c>
      <c r="O1449" s="122">
        <f>'BITÁCORA CALIDAD DE AGUA '!CE550</f>
        <v>0</v>
      </c>
      <c r="P1449" s="113">
        <f>'BITÁCORA CALIDAD DE AGUA '!CH550</f>
        <v>18</v>
      </c>
      <c r="Q1449" s="113">
        <f>'BITÁCORA CALIDAD DE AGUA '!CK550</f>
        <v>0</v>
      </c>
      <c r="R1449" s="113">
        <f>'BITÁCORA CALIDAD DE AGUA '!CN550</f>
        <v>0</v>
      </c>
      <c r="S1449" s="113">
        <f>'BITÁCORA CALIDAD DE AGUA '!CQ550</f>
        <v>0</v>
      </c>
      <c r="T1449" s="140"/>
      <c r="U1449" s="140"/>
      <c r="V1449" s="140"/>
      <c r="W1449" s="113">
        <f>INDEX('Tabla datos 1'!E1449:V1449,MATCH(DASHBOARD!$B$96,'Tabla datos 1'!$E$1:$V$1,0))</f>
        <v>0</v>
      </c>
      <c r="X1449" s="113">
        <f>INDEX('Tabla datos 1'!E1449:V1449,MATCH(DASHBOARD!$B$275,'Tabla datos 1'!$E$1:$V$1,0))</f>
        <v>0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5" customFormat="1" ht="15.75" thickBot="1" x14ac:dyDescent="0.3">
      <c r="A1450" s="79">
        <v>1449</v>
      </c>
      <c r="B1450" s="118">
        <f t="shared" si="22"/>
        <v>46196</v>
      </c>
      <c r="C1450" s="123" t="s">
        <v>144</v>
      </c>
      <c r="D1450" s="124">
        <v>3</v>
      </c>
      <c r="E1450" s="126">
        <f>'BITÁCORA CALIDAD DE AGUA '!BA551</f>
        <v>0</v>
      </c>
      <c r="F1450" s="126">
        <f>'BITÁCORA CALIDAD DE AGUA '!BD551</f>
        <v>0</v>
      </c>
      <c r="G1450" s="126">
        <f>'BITÁCORA CALIDAD DE AGUA '!BG551</f>
        <v>0</v>
      </c>
      <c r="H1450" s="126">
        <f>'BITÁCORA CALIDAD DE AGUA '!BJ551</f>
        <v>0</v>
      </c>
      <c r="I1450" s="126">
        <f>'BITÁCORA CALIDAD DE AGUA '!BM551</f>
        <v>0</v>
      </c>
      <c r="J1450" s="126">
        <f>'BITÁCORA CALIDAD DE AGUA '!BP551</f>
        <v>0</v>
      </c>
      <c r="K1450" s="126">
        <f>'BITÁCORA CALIDAD DE AGUA '!BE1857</f>
        <v>0</v>
      </c>
      <c r="L1450" s="126">
        <f>'BITÁCORA CALIDAD DE AGUA '!BV551</f>
        <v>0</v>
      </c>
      <c r="M1450" s="126">
        <f>'BITÁCORA CALIDAD DE AGUA '!BY551</f>
        <v>0</v>
      </c>
      <c r="N1450" s="126">
        <f>'BITÁCORA CALIDAD DE AGUA '!CB551</f>
        <v>0</v>
      </c>
      <c r="O1450" s="126">
        <f>'BITÁCORA CALIDAD DE AGUA '!CE551</f>
        <v>0</v>
      </c>
      <c r="P1450" s="114">
        <f>'BITÁCORA CALIDAD DE AGUA '!CH551</f>
        <v>0</v>
      </c>
      <c r="Q1450" s="114">
        <f>'BITÁCORA CALIDAD DE AGUA '!CK551</f>
        <v>0</v>
      </c>
      <c r="R1450" s="114">
        <f>'BITÁCORA CALIDAD DE AGUA '!CN551</f>
        <v>0</v>
      </c>
      <c r="S1450" s="114">
        <f>'BITÁCORA CALIDAD DE AGUA '!CQ551</f>
        <v>0</v>
      </c>
      <c r="T1450" s="141"/>
      <c r="U1450" s="141"/>
      <c r="V1450" s="141"/>
      <c r="W1450" s="114">
        <f>INDEX('Tabla datos 1'!E1450:V1450,MATCH(DASHBOARD!$B$96,'Tabla datos 1'!$E$1:$V$1,0))</f>
        <v>0</v>
      </c>
      <c r="X1450" s="114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79" customFormat="1" ht="12.2" customHeight="1" x14ac:dyDescent="0.25">
      <c r="A1451" s="79">
        <v>1450</v>
      </c>
      <c r="B1451" s="75">
        <f>+B1450+1</f>
        <v>46197</v>
      </c>
      <c r="C1451" s="76" t="s">
        <v>125</v>
      </c>
      <c r="D1451" s="77">
        <v>1</v>
      </c>
      <c r="E1451" s="78">
        <f>'BITÁCORA CALIDAD DE AGUA '!AY555</f>
        <v>0</v>
      </c>
      <c r="F1451" s="78">
        <f>'BITÁCORA CALIDAD DE AGUA '!BB555</f>
        <v>0</v>
      </c>
      <c r="G1451" s="78">
        <f>'BITÁCORA CALIDAD DE AGUA '!BE555</f>
        <v>0</v>
      </c>
      <c r="H1451" s="78">
        <f>'BITÁCORA CALIDAD DE AGUA '!BH555</f>
        <v>0</v>
      </c>
      <c r="I1451" s="78">
        <f>'BITÁCORA CALIDAD DE AGUA '!BK555</f>
        <v>0</v>
      </c>
      <c r="J1451" s="78">
        <f>'BITÁCORA CALIDAD DE AGUA '!BN555</f>
        <v>0</v>
      </c>
      <c r="K1451" s="78">
        <f>'BITÁCORA CALIDAD DE AGUA '!BQ555</f>
        <v>0</v>
      </c>
      <c r="L1451" s="78">
        <f>'BITÁCORA CALIDAD DE AGUA '!BT555</f>
        <v>0</v>
      </c>
      <c r="M1451" s="78">
        <f>'BITÁCORA CALIDAD DE AGUA '!BW555</f>
        <v>0</v>
      </c>
      <c r="N1451" s="78">
        <f>'BITÁCORA CALIDAD DE AGUA '!BZ555</f>
        <v>0</v>
      </c>
      <c r="O1451" s="78">
        <f>'BITÁCORA CALIDAD DE AGUA '!CC555</f>
        <v>0</v>
      </c>
      <c r="P1451" s="76">
        <f>'BITÁCORA CALIDAD DE AGUA '!CF555</f>
        <v>0</v>
      </c>
      <c r="Q1451" s="76">
        <f>'BITÁCORA CALIDAD DE AGUA '!CI555</f>
        <v>0</v>
      </c>
      <c r="R1451" s="76">
        <f>'BITÁCORA CALIDAD DE AGUA '!CL555</f>
        <v>0</v>
      </c>
      <c r="S1451" s="76">
        <f>'BITÁCORA CALIDAD DE AGUA '!CO555</f>
        <v>0</v>
      </c>
      <c r="T1451" s="127"/>
      <c r="U1451" s="127"/>
      <c r="V1451" s="127"/>
      <c r="W1451" s="76">
        <f>INDEX('Tabla datos 1'!E1451:V1451,MATCH(DASHBOARD!$B$96,'Tabla datos 1'!$E$1:$V$1,0))</f>
        <v>0</v>
      </c>
      <c r="X1451" s="76">
        <f>INDEX('Tabla datos 1'!E1451:V1451,MATCH(DASHBOARD!$B$275,'Tabla datos 1'!$E$1:$V$1,0))</f>
        <v>0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79" customFormat="1" ht="12.2" customHeight="1" x14ac:dyDescent="0.25">
      <c r="A1452" s="79">
        <v>1451</v>
      </c>
      <c r="B1452" s="80">
        <f>+B1451</f>
        <v>46197</v>
      </c>
      <c r="C1452" s="81" t="s">
        <v>8</v>
      </c>
      <c r="D1452" s="82">
        <v>1</v>
      </c>
      <c r="E1452" s="83">
        <f>'BITÁCORA CALIDAD DE AGUA '!AY556</f>
        <v>0</v>
      </c>
      <c r="F1452" s="83">
        <f>'BITÁCORA CALIDAD DE AGUA '!BB556</f>
        <v>0</v>
      </c>
      <c r="G1452" s="83">
        <f>'BITÁCORA CALIDAD DE AGUA '!BE556</f>
        <v>0</v>
      </c>
      <c r="H1452" s="83">
        <f>'BITÁCORA CALIDAD DE AGUA '!BH556</f>
        <v>0</v>
      </c>
      <c r="I1452" s="83">
        <f>'BITÁCORA CALIDAD DE AGUA '!BK556</f>
        <v>0</v>
      </c>
      <c r="J1452" s="83">
        <f>'BITÁCORA CALIDAD DE AGUA '!BN556</f>
        <v>0</v>
      </c>
      <c r="K1452" s="83">
        <f>'BITÁCORA CALIDAD DE AGUA '!BQ556</f>
        <v>0</v>
      </c>
      <c r="L1452" s="83">
        <f>'BITÁCORA CALIDAD DE AGUA '!BT556</f>
        <v>0</v>
      </c>
      <c r="M1452" s="83">
        <f>'BITÁCORA CALIDAD DE AGUA '!BW556</f>
        <v>0</v>
      </c>
      <c r="N1452" s="83">
        <f>'BITÁCORA CALIDAD DE AGUA '!BZ556</f>
        <v>0</v>
      </c>
      <c r="O1452" s="83">
        <f>'BITÁCORA CALIDAD DE AGUA '!CC556</f>
        <v>0</v>
      </c>
      <c r="P1452" s="84">
        <f>'BITÁCORA CALIDAD DE AGUA '!CF556</f>
        <v>0</v>
      </c>
      <c r="Q1452" s="84">
        <f>'BITÁCORA CALIDAD DE AGUA '!CI556</f>
        <v>0</v>
      </c>
      <c r="R1452" s="84">
        <f>'BITÁCORA CALIDAD DE AGUA '!CL556</f>
        <v>0</v>
      </c>
      <c r="S1452" s="84">
        <f>'BITÁCORA CALIDAD DE AGUA '!CO556</f>
        <v>0</v>
      </c>
      <c r="T1452" s="128"/>
      <c r="U1452" s="128"/>
      <c r="V1452" s="128"/>
      <c r="W1452" s="84">
        <f>INDEX('Tabla datos 1'!E1452:V1452,MATCH(DASHBOARD!$B$96,'Tabla datos 1'!$E$1:$V$1,0))</f>
        <v>0</v>
      </c>
      <c r="X1452" s="84">
        <f>INDEX('Tabla datos 1'!E1452:V1452,MATCH(DASHBOARD!$B$275,'Tabla datos 1'!$E$1:$V$1,0))</f>
        <v>0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79" customFormat="1" ht="12.2" customHeight="1" x14ac:dyDescent="0.25">
      <c r="A1453" s="79">
        <v>1452</v>
      </c>
      <c r="B1453" s="80">
        <f t="shared" ref="B1453:B1513" si="23">+B1452</f>
        <v>46197</v>
      </c>
      <c r="C1453" s="85" t="s">
        <v>126</v>
      </c>
      <c r="D1453" s="82">
        <v>1</v>
      </c>
      <c r="E1453" s="86">
        <f>'BITÁCORA CALIDAD DE AGUA '!AY557</f>
        <v>0</v>
      </c>
      <c r="F1453" s="86">
        <f>'BITÁCORA CALIDAD DE AGUA '!BB557</f>
        <v>0</v>
      </c>
      <c r="G1453" s="86">
        <f>'BITÁCORA CALIDAD DE AGUA '!BE557</f>
        <v>0</v>
      </c>
      <c r="H1453" s="86">
        <f>'BITÁCORA CALIDAD DE AGUA '!BH557</f>
        <v>0</v>
      </c>
      <c r="I1453" s="86">
        <f>'BITÁCORA CALIDAD DE AGUA '!BK557</f>
        <v>0</v>
      </c>
      <c r="J1453" s="86">
        <f>'BITÁCORA CALIDAD DE AGUA '!BN557</f>
        <v>0</v>
      </c>
      <c r="K1453" s="86">
        <f>'BITÁCORA CALIDAD DE AGUA '!BQ557</f>
        <v>0</v>
      </c>
      <c r="L1453" s="86">
        <f>'BITÁCORA CALIDAD DE AGUA '!BT557</f>
        <v>0</v>
      </c>
      <c r="M1453" s="86">
        <f>'BITÁCORA CALIDAD DE AGUA '!BW557</f>
        <v>0</v>
      </c>
      <c r="N1453" s="86">
        <f>'BITÁCORA CALIDAD DE AGUA '!BZ557</f>
        <v>0</v>
      </c>
      <c r="O1453" s="86">
        <f>'BITÁCORA CALIDAD DE AGUA '!CC557</f>
        <v>0</v>
      </c>
      <c r="P1453" s="85">
        <f>'BITÁCORA CALIDAD DE AGUA '!CF557</f>
        <v>0</v>
      </c>
      <c r="Q1453" s="85">
        <f>'BITÁCORA CALIDAD DE AGUA '!CI557</f>
        <v>0</v>
      </c>
      <c r="R1453" s="85">
        <f>'BITÁCORA CALIDAD DE AGUA '!CL557</f>
        <v>0</v>
      </c>
      <c r="S1453" s="85">
        <f>'BITÁCORA CALIDAD DE AGUA '!CO557</f>
        <v>0</v>
      </c>
      <c r="T1453" s="129"/>
      <c r="U1453" s="129"/>
      <c r="V1453" s="129"/>
      <c r="W1453" s="85">
        <f>INDEX('Tabla datos 1'!E1453:V1453,MATCH(DASHBOARD!$B$96,'Tabla datos 1'!$E$1:$V$1,0))</f>
        <v>0</v>
      </c>
      <c r="X1453" s="85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79" customFormat="1" ht="12.2" customHeight="1" x14ac:dyDescent="0.25">
      <c r="A1454" s="79">
        <v>1453</v>
      </c>
      <c r="B1454" s="80">
        <f t="shared" si="23"/>
        <v>46197</v>
      </c>
      <c r="C1454" s="85" t="s">
        <v>127</v>
      </c>
      <c r="D1454" s="82">
        <v>1</v>
      </c>
      <c r="E1454" s="87">
        <f>'BITÁCORA CALIDAD DE AGUA '!AY558</f>
        <v>0</v>
      </c>
      <c r="F1454" s="87">
        <f>'BITÁCORA CALIDAD DE AGUA '!BB558</f>
        <v>0</v>
      </c>
      <c r="G1454" s="87">
        <f>'BITÁCORA CALIDAD DE AGUA '!BE558</f>
        <v>0</v>
      </c>
      <c r="H1454" s="87">
        <f>'BITÁCORA CALIDAD DE AGUA '!BH558</f>
        <v>0</v>
      </c>
      <c r="I1454" s="87">
        <f>'BITÁCORA CALIDAD DE AGUA '!BK558</f>
        <v>0</v>
      </c>
      <c r="J1454" s="87">
        <f>'BITÁCORA CALIDAD DE AGUA '!BN558</f>
        <v>0</v>
      </c>
      <c r="K1454" s="87">
        <f>'BITÁCORA CALIDAD DE AGUA '!BQ558</f>
        <v>0</v>
      </c>
      <c r="L1454" s="87">
        <f>'BITÁCORA CALIDAD DE AGUA '!BT558</f>
        <v>0</v>
      </c>
      <c r="M1454" s="87">
        <f>'BITÁCORA CALIDAD DE AGUA '!BW558</f>
        <v>0</v>
      </c>
      <c r="N1454" s="87">
        <f>'BITÁCORA CALIDAD DE AGUA '!BZ558</f>
        <v>0</v>
      </c>
      <c r="O1454" s="87">
        <f>'BITÁCORA CALIDAD DE AGUA '!CC558</f>
        <v>0</v>
      </c>
      <c r="P1454" s="81">
        <f>'BITÁCORA CALIDAD DE AGUA '!CF558</f>
        <v>0</v>
      </c>
      <c r="Q1454" s="81">
        <f>'BITÁCORA CALIDAD DE AGUA '!CI558</f>
        <v>0</v>
      </c>
      <c r="R1454" s="81">
        <f>'BITÁCORA CALIDAD DE AGUA '!CL558</f>
        <v>0</v>
      </c>
      <c r="S1454" s="81">
        <f>'BITÁCORA CALIDAD DE AGUA '!CO558</f>
        <v>0</v>
      </c>
      <c r="T1454" s="130"/>
      <c r="U1454" s="130"/>
      <c r="V1454" s="130"/>
      <c r="W1454" s="81">
        <f>INDEX('Tabla datos 1'!E1454:V1454,MATCH(DASHBOARD!$B$96,'Tabla datos 1'!$E$1:$V$1,0))</f>
        <v>0</v>
      </c>
      <c r="X1454" s="81">
        <f>INDEX('Tabla datos 1'!E1454:V1454,MATCH(DASHBOARD!$B$275,'Tabla datos 1'!$E$1:$V$1,0))</f>
        <v>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79" customFormat="1" ht="12.2" customHeight="1" x14ac:dyDescent="0.25">
      <c r="A1455" s="79">
        <v>1454</v>
      </c>
      <c r="B1455" s="80">
        <f t="shared" si="23"/>
        <v>46197</v>
      </c>
      <c r="C1455" s="85" t="s">
        <v>128</v>
      </c>
      <c r="D1455" s="82">
        <v>1</v>
      </c>
      <c r="E1455" s="87">
        <f>'BITÁCORA CALIDAD DE AGUA '!AY559</f>
        <v>0</v>
      </c>
      <c r="F1455" s="87">
        <f>'BITÁCORA CALIDAD DE AGUA '!BB559</f>
        <v>0</v>
      </c>
      <c r="G1455" s="87">
        <f>'BITÁCORA CALIDAD DE AGUA '!BE559</f>
        <v>0</v>
      </c>
      <c r="H1455" s="87">
        <f>'BITÁCORA CALIDAD DE AGUA '!BH559</f>
        <v>0</v>
      </c>
      <c r="I1455" s="87">
        <f>'BITÁCORA CALIDAD DE AGUA '!BK559</f>
        <v>0</v>
      </c>
      <c r="J1455" s="87">
        <f>'BITÁCORA CALIDAD DE AGUA '!BN559</f>
        <v>0</v>
      </c>
      <c r="K1455" s="87">
        <f>'BITÁCORA CALIDAD DE AGUA '!BQ559</f>
        <v>0</v>
      </c>
      <c r="L1455" s="87">
        <f>'BITÁCORA CALIDAD DE AGUA '!BT559</f>
        <v>0</v>
      </c>
      <c r="M1455" s="87">
        <f>'BITÁCORA CALIDAD DE AGUA '!BW559</f>
        <v>0</v>
      </c>
      <c r="N1455" s="87">
        <f>'BITÁCORA CALIDAD DE AGUA '!BZ559</f>
        <v>0</v>
      </c>
      <c r="O1455" s="87">
        <f>'BITÁCORA CALIDAD DE AGUA '!CC559</f>
        <v>0</v>
      </c>
      <c r="P1455" s="81">
        <f>'BITÁCORA CALIDAD DE AGUA '!CF559</f>
        <v>0</v>
      </c>
      <c r="Q1455" s="81">
        <f>'BITÁCORA CALIDAD DE AGUA '!CI559</f>
        <v>0</v>
      </c>
      <c r="R1455" s="81">
        <f>'BITÁCORA CALIDAD DE AGUA '!CL559</f>
        <v>0</v>
      </c>
      <c r="S1455" s="81">
        <f>'BITÁCORA CALIDAD DE AGUA '!CO559</f>
        <v>0</v>
      </c>
      <c r="T1455" s="130"/>
      <c r="U1455" s="130"/>
      <c r="V1455" s="130"/>
      <c r="W1455" s="81">
        <f>INDEX('Tabla datos 1'!E1455:V1455,MATCH(DASHBOARD!$B$96,'Tabla datos 1'!$E$1:$V$1,0))</f>
        <v>0</v>
      </c>
      <c r="X1455" s="81">
        <f>INDEX('Tabla datos 1'!E1455:V1455,MATCH(DASHBOARD!$B$275,'Tabla datos 1'!$E$1:$V$1,0))</f>
        <v>0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79" customFormat="1" ht="12.2" customHeight="1" x14ac:dyDescent="0.25">
      <c r="A1456" s="79">
        <v>1455</v>
      </c>
      <c r="B1456" s="80">
        <f t="shared" si="23"/>
        <v>46197</v>
      </c>
      <c r="C1456" s="85" t="s">
        <v>129</v>
      </c>
      <c r="D1456" s="82">
        <v>1</v>
      </c>
      <c r="E1456" s="87">
        <f>'BITÁCORA CALIDAD DE AGUA '!AY560</f>
        <v>0</v>
      </c>
      <c r="F1456" s="87">
        <f>'BITÁCORA CALIDAD DE AGUA '!BB560</f>
        <v>0</v>
      </c>
      <c r="G1456" s="87">
        <f>'BITÁCORA CALIDAD DE AGUA '!BE560</f>
        <v>0</v>
      </c>
      <c r="H1456" s="87">
        <f>'BITÁCORA CALIDAD DE AGUA '!BH560</f>
        <v>0</v>
      </c>
      <c r="I1456" s="87">
        <f>'BITÁCORA CALIDAD DE AGUA '!BK560</f>
        <v>0</v>
      </c>
      <c r="J1456" s="87">
        <f>'BITÁCORA CALIDAD DE AGUA '!BN560</f>
        <v>0</v>
      </c>
      <c r="K1456" s="87">
        <f>'BITÁCORA CALIDAD DE AGUA '!BQ560</f>
        <v>0</v>
      </c>
      <c r="L1456" s="87">
        <f>'BITÁCORA CALIDAD DE AGUA '!BT560</f>
        <v>0</v>
      </c>
      <c r="M1456" s="87">
        <f>'BITÁCORA CALIDAD DE AGUA '!BW560</f>
        <v>0</v>
      </c>
      <c r="N1456" s="87">
        <f>'BITÁCORA CALIDAD DE AGUA '!BZ560</f>
        <v>0</v>
      </c>
      <c r="O1456" s="87">
        <f>'BITÁCORA CALIDAD DE AGUA '!CC560</f>
        <v>0</v>
      </c>
      <c r="P1456" s="81">
        <f>'BITÁCORA CALIDAD DE AGUA '!CF560</f>
        <v>0</v>
      </c>
      <c r="Q1456" s="81">
        <f>'BITÁCORA CALIDAD DE AGUA '!CI560</f>
        <v>0</v>
      </c>
      <c r="R1456" s="81">
        <f>'BITÁCORA CALIDAD DE AGUA '!CL560</f>
        <v>0</v>
      </c>
      <c r="S1456" s="81">
        <f>'BITÁCORA CALIDAD DE AGUA '!CO560</f>
        <v>0</v>
      </c>
      <c r="T1456" s="130"/>
      <c r="U1456" s="130"/>
      <c r="V1456" s="130"/>
      <c r="W1456" s="81">
        <f>INDEX('Tabla datos 1'!E1456:V1456,MATCH(DASHBOARD!$B$96,'Tabla datos 1'!$E$1:$V$1,0))</f>
        <v>0</v>
      </c>
      <c r="X1456" s="81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79" customFormat="1" ht="12.2" customHeight="1" x14ac:dyDescent="0.25">
      <c r="A1457" s="79">
        <v>1456</v>
      </c>
      <c r="B1457" s="80">
        <f t="shared" si="23"/>
        <v>46197</v>
      </c>
      <c r="C1457" s="85" t="s">
        <v>130</v>
      </c>
      <c r="D1457" s="82">
        <v>1</v>
      </c>
      <c r="E1457" s="87">
        <f>'BITÁCORA CALIDAD DE AGUA '!AY561</f>
        <v>0</v>
      </c>
      <c r="F1457" s="87">
        <f>'BITÁCORA CALIDAD DE AGUA '!BB561</f>
        <v>0</v>
      </c>
      <c r="G1457" s="87">
        <f>'BITÁCORA CALIDAD DE AGUA '!BE561</f>
        <v>0</v>
      </c>
      <c r="H1457" s="87">
        <f>'BITÁCORA CALIDAD DE AGUA '!BH561</f>
        <v>0</v>
      </c>
      <c r="I1457" s="87">
        <f>'BITÁCORA CALIDAD DE AGUA '!BK561</f>
        <v>0</v>
      </c>
      <c r="J1457" s="87">
        <f>'BITÁCORA CALIDAD DE AGUA '!BN561</f>
        <v>0</v>
      </c>
      <c r="K1457" s="87">
        <f>'BITÁCORA CALIDAD DE AGUA '!BQ561</f>
        <v>0</v>
      </c>
      <c r="L1457" s="87">
        <f>'BITÁCORA CALIDAD DE AGUA '!BT561</f>
        <v>0</v>
      </c>
      <c r="M1457" s="87">
        <f>'BITÁCORA CALIDAD DE AGUA '!BW561</f>
        <v>0</v>
      </c>
      <c r="N1457" s="87">
        <f>'BITÁCORA CALIDAD DE AGUA '!BZ561</f>
        <v>0</v>
      </c>
      <c r="O1457" s="87">
        <f>'BITÁCORA CALIDAD DE AGUA '!CC561</f>
        <v>0</v>
      </c>
      <c r="P1457" s="81">
        <f>'BITÁCORA CALIDAD DE AGUA '!CF561</f>
        <v>0</v>
      </c>
      <c r="Q1457" s="81">
        <f>'BITÁCORA CALIDAD DE AGUA '!CI561</f>
        <v>0</v>
      </c>
      <c r="R1457" s="81">
        <f>'BITÁCORA CALIDAD DE AGUA '!CL561</f>
        <v>0</v>
      </c>
      <c r="S1457" s="81">
        <f>'BITÁCORA CALIDAD DE AGUA '!CO561</f>
        <v>0</v>
      </c>
      <c r="T1457" s="130"/>
      <c r="U1457" s="130"/>
      <c r="V1457" s="130"/>
      <c r="W1457" s="81">
        <f>INDEX('Tabla datos 1'!E1457:V1457,MATCH(DASHBOARD!$B$96,'Tabla datos 1'!$E$1:$V$1,0))</f>
        <v>0</v>
      </c>
      <c r="X1457" s="81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79" customFormat="1" ht="12.2" customHeight="1" x14ac:dyDescent="0.25">
      <c r="A1458" s="79">
        <v>1457</v>
      </c>
      <c r="B1458" s="80">
        <f t="shared" si="23"/>
        <v>46197</v>
      </c>
      <c r="C1458" s="85" t="s">
        <v>131</v>
      </c>
      <c r="D1458" s="82">
        <v>1</v>
      </c>
      <c r="E1458" s="87">
        <f>'BITÁCORA CALIDAD DE AGUA '!AY562</f>
        <v>0</v>
      </c>
      <c r="F1458" s="87">
        <f>'BITÁCORA CALIDAD DE AGUA '!BB562</f>
        <v>0</v>
      </c>
      <c r="G1458" s="87">
        <f>'BITÁCORA CALIDAD DE AGUA '!BE562</f>
        <v>0</v>
      </c>
      <c r="H1458" s="87">
        <f>'BITÁCORA CALIDAD DE AGUA '!BH562</f>
        <v>0</v>
      </c>
      <c r="I1458" s="87">
        <f>'BITÁCORA CALIDAD DE AGUA '!BK562</f>
        <v>0</v>
      </c>
      <c r="J1458" s="87">
        <f>'BITÁCORA CALIDAD DE AGUA '!BN562</f>
        <v>0</v>
      </c>
      <c r="K1458" s="87">
        <f>'BITÁCORA CALIDAD DE AGUA '!BQ562</f>
        <v>0</v>
      </c>
      <c r="L1458" s="87">
        <f>'BITÁCORA CALIDAD DE AGUA '!BT562</f>
        <v>0</v>
      </c>
      <c r="M1458" s="87">
        <f>'BITÁCORA CALIDAD DE AGUA '!BW562</f>
        <v>0</v>
      </c>
      <c r="N1458" s="87">
        <f>'BITÁCORA CALIDAD DE AGUA '!BZ562</f>
        <v>0</v>
      </c>
      <c r="O1458" s="87">
        <f>'BITÁCORA CALIDAD DE AGUA '!CC562</f>
        <v>0</v>
      </c>
      <c r="P1458" s="81">
        <f>'BITÁCORA CALIDAD DE AGUA '!CF562</f>
        <v>0</v>
      </c>
      <c r="Q1458" s="81">
        <f>'BITÁCORA CALIDAD DE AGUA '!CI562</f>
        <v>0</v>
      </c>
      <c r="R1458" s="81">
        <f>'BITÁCORA CALIDAD DE AGUA '!CL562</f>
        <v>0</v>
      </c>
      <c r="S1458" s="81">
        <f>'BITÁCORA CALIDAD DE AGUA '!CO562</f>
        <v>0</v>
      </c>
      <c r="T1458" s="130"/>
      <c r="U1458" s="130"/>
      <c r="V1458" s="130"/>
      <c r="W1458" s="81">
        <f>INDEX('Tabla datos 1'!E1458:V1458,MATCH(DASHBOARD!$B$96,'Tabla datos 1'!$E$1:$V$1,0))</f>
        <v>0</v>
      </c>
      <c r="X1458" s="81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79" customFormat="1" ht="12.2" customHeight="1" x14ac:dyDescent="0.25">
      <c r="A1459" s="79">
        <v>1458</v>
      </c>
      <c r="B1459" s="80">
        <f t="shared" si="23"/>
        <v>46197</v>
      </c>
      <c r="C1459" s="85" t="s">
        <v>132</v>
      </c>
      <c r="D1459" s="82">
        <v>1</v>
      </c>
      <c r="E1459" s="87">
        <f>'BITÁCORA CALIDAD DE AGUA '!AY563</f>
        <v>0</v>
      </c>
      <c r="F1459" s="87">
        <f>'BITÁCORA CALIDAD DE AGUA '!BB563</f>
        <v>0</v>
      </c>
      <c r="G1459" s="87">
        <f>'BITÁCORA CALIDAD DE AGUA '!BE563</f>
        <v>0</v>
      </c>
      <c r="H1459" s="87">
        <f>'BITÁCORA CALIDAD DE AGUA '!BH563</f>
        <v>0</v>
      </c>
      <c r="I1459" s="87">
        <f>'BITÁCORA CALIDAD DE AGUA '!BK563</f>
        <v>0</v>
      </c>
      <c r="J1459" s="87">
        <f>'BITÁCORA CALIDAD DE AGUA '!BN563</f>
        <v>0</v>
      </c>
      <c r="K1459" s="87">
        <f>'BITÁCORA CALIDAD DE AGUA '!BQ563</f>
        <v>0</v>
      </c>
      <c r="L1459" s="87">
        <f>'BITÁCORA CALIDAD DE AGUA '!BT563</f>
        <v>0</v>
      </c>
      <c r="M1459" s="87">
        <f>'BITÁCORA CALIDAD DE AGUA '!BW563</f>
        <v>0</v>
      </c>
      <c r="N1459" s="87">
        <f>'BITÁCORA CALIDAD DE AGUA '!BZ563</f>
        <v>0</v>
      </c>
      <c r="O1459" s="87">
        <f>'BITÁCORA CALIDAD DE AGUA '!CC563</f>
        <v>0</v>
      </c>
      <c r="P1459" s="81">
        <f>'BITÁCORA CALIDAD DE AGUA '!CF563</f>
        <v>0</v>
      </c>
      <c r="Q1459" s="81">
        <f>'BITÁCORA CALIDAD DE AGUA '!CI563</f>
        <v>0</v>
      </c>
      <c r="R1459" s="81">
        <f>'BITÁCORA CALIDAD DE AGUA '!CL563</f>
        <v>0</v>
      </c>
      <c r="S1459" s="81">
        <f>'BITÁCORA CALIDAD DE AGUA '!CO563</f>
        <v>0</v>
      </c>
      <c r="T1459" s="130"/>
      <c r="U1459" s="130"/>
      <c r="V1459" s="130"/>
      <c r="W1459" s="81">
        <f>INDEX('Tabla datos 1'!E1459:V1459,MATCH(DASHBOARD!$B$96,'Tabla datos 1'!$E$1:$V$1,0))</f>
        <v>0</v>
      </c>
      <c r="X1459" s="81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79" customFormat="1" ht="12.2" customHeight="1" x14ac:dyDescent="0.25">
      <c r="A1460" s="79">
        <v>1459</v>
      </c>
      <c r="B1460" s="80">
        <f t="shared" si="23"/>
        <v>46197</v>
      </c>
      <c r="C1460" s="85" t="s">
        <v>133</v>
      </c>
      <c r="D1460" s="82">
        <v>1</v>
      </c>
      <c r="E1460" s="87">
        <f>'BITÁCORA CALIDAD DE AGUA '!AY564</f>
        <v>0</v>
      </c>
      <c r="F1460" s="87">
        <f>'BITÁCORA CALIDAD DE AGUA '!BB564</f>
        <v>0</v>
      </c>
      <c r="G1460" s="87">
        <f>'BITÁCORA CALIDAD DE AGUA '!BE564</f>
        <v>0</v>
      </c>
      <c r="H1460" s="87">
        <f>'BITÁCORA CALIDAD DE AGUA '!BH564</f>
        <v>0</v>
      </c>
      <c r="I1460" s="87">
        <f>'BITÁCORA CALIDAD DE AGUA '!BK564</f>
        <v>0</v>
      </c>
      <c r="J1460" s="87">
        <f>'BITÁCORA CALIDAD DE AGUA '!BN564</f>
        <v>0</v>
      </c>
      <c r="K1460" s="87">
        <f>'BITÁCORA CALIDAD DE AGUA '!BQ564</f>
        <v>0</v>
      </c>
      <c r="L1460" s="87">
        <f>'BITÁCORA CALIDAD DE AGUA '!BT564</f>
        <v>0</v>
      </c>
      <c r="M1460" s="87">
        <f>'BITÁCORA CALIDAD DE AGUA '!BW564</f>
        <v>0</v>
      </c>
      <c r="N1460" s="87">
        <f>'BITÁCORA CALIDAD DE AGUA '!BZ564</f>
        <v>0</v>
      </c>
      <c r="O1460" s="87">
        <f>'BITÁCORA CALIDAD DE AGUA '!CC564</f>
        <v>0</v>
      </c>
      <c r="P1460" s="81">
        <f>'BITÁCORA CALIDAD DE AGUA '!CF564</f>
        <v>0</v>
      </c>
      <c r="Q1460" s="81">
        <f>'BITÁCORA CALIDAD DE AGUA '!CI564</f>
        <v>0</v>
      </c>
      <c r="R1460" s="81">
        <f>'BITÁCORA CALIDAD DE AGUA '!CL564</f>
        <v>0</v>
      </c>
      <c r="S1460" s="81">
        <f>'BITÁCORA CALIDAD DE AGUA '!CO564</f>
        <v>0</v>
      </c>
      <c r="T1460" s="130"/>
      <c r="U1460" s="130"/>
      <c r="V1460" s="130"/>
      <c r="W1460" s="81">
        <f>INDEX('Tabla datos 1'!E1460:V1460,MATCH(DASHBOARD!$B$96,'Tabla datos 1'!$E$1:$V$1,0))</f>
        <v>0</v>
      </c>
      <c r="X1460" s="81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79" customFormat="1" ht="12.2" customHeight="1" x14ac:dyDescent="0.25">
      <c r="A1461" s="79">
        <v>1460</v>
      </c>
      <c r="B1461" s="80">
        <f t="shared" si="23"/>
        <v>46197</v>
      </c>
      <c r="C1461" s="85" t="s">
        <v>134</v>
      </c>
      <c r="D1461" s="82">
        <v>1</v>
      </c>
      <c r="E1461" s="87">
        <f>'BITÁCORA CALIDAD DE AGUA '!AY565</f>
        <v>0</v>
      </c>
      <c r="F1461" s="87">
        <f>'BITÁCORA CALIDAD DE AGUA '!BB565</f>
        <v>0</v>
      </c>
      <c r="G1461" s="87">
        <f>'BITÁCORA CALIDAD DE AGUA '!BE565</f>
        <v>0</v>
      </c>
      <c r="H1461" s="87">
        <f>'BITÁCORA CALIDAD DE AGUA '!BH565</f>
        <v>0</v>
      </c>
      <c r="I1461" s="87">
        <f>'BITÁCORA CALIDAD DE AGUA '!BK565</f>
        <v>0</v>
      </c>
      <c r="J1461" s="87">
        <f>'BITÁCORA CALIDAD DE AGUA '!BN565</f>
        <v>0</v>
      </c>
      <c r="K1461" s="87">
        <f>'BITÁCORA CALIDAD DE AGUA '!BQ565</f>
        <v>0</v>
      </c>
      <c r="L1461" s="87">
        <f>'BITÁCORA CALIDAD DE AGUA '!BT565</f>
        <v>0</v>
      </c>
      <c r="M1461" s="87">
        <f>'BITÁCORA CALIDAD DE AGUA '!BW565</f>
        <v>0</v>
      </c>
      <c r="N1461" s="87">
        <f>'BITÁCORA CALIDAD DE AGUA '!BZ565</f>
        <v>0</v>
      </c>
      <c r="O1461" s="87">
        <f>'BITÁCORA CALIDAD DE AGUA '!CC565</f>
        <v>0</v>
      </c>
      <c r="P1461" s="81">
        <f>'BITÁCORA CALIDAD DE AGUA '!CF565</f>
        <v>0</v>
      </c>
      <c r="Q1461" s="81">
        <f>'BITÁCORA CALIDAD DE AGUA '!CI565</f>
        <v>0</v>
      </c>
      <c r="R1461" s="81">
        <f>'BITÁCORA CALIDAD DE AGUA '!CL565</f>
        <v>0</v>
      </c>
      <c r="S1461" s="81">
        <f>'BITÁCORA CALIDAD DE AGUA '!CO565</f>
        <v>0</v>
      </c>
      <c r="T1461" s="130"/>
      <c r="U1461" s="130"/>
      <c r="V1461" s="130"/>
      <c r="W1461" s="81">
        <f>INDEX('Tabla datos 1'!E1461:V1461,MATCH(DASHBOARD!$B$96,'Tabla datos 1'!$E$1:$V$1,0))</f>
        <v>0</v>
      </c>
      <c r="X1461" s="81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79" customFormat="1" ht="12.2" customHeight="1" x14ac:dyDescent="0.25">
      <c r="A1462" s="79">
        <v>1461</v>
      </c>
      <c r="B1462" s="80">
        <f t="shared" si="23"/>
        <v>46197</v>
      </c>
      <c r="C1462" s="85" t="s">
        <v>135</v>
      </c>
      <c r="D1462" s="82">
        <v>1</v>
      </c>
      <c r="E1462" s="87">
        <f>'BITÁCORA CALIDAD DE AGUA '!AY566</f>
        <v>0</v>
      </c>
      <c r="F1462" s="87">
        <f>'BITÁCORA CALIDAD DE AGUA '!BB566</f>
        <v>0</v>
      </c>
      <c r="G1462" s="87">
        <f>'BITÁCORA CALIDAD DE AGUA '!BE566</f>
        <v>0</v>
      </c>
      <c r="H1462" s="87">
        <f>'BITÁCORA CALIDAD DE AGUA '!BH566</f>
        <v>0</v>
      </c>
      <c r="I1462" s="87">
        <f>'BITÁCORA CALIDAD DE AGUA '!BK566</f>
        <v>0</v>
      </c>
      <c r="J1462" s="87">
        <f>'BITÁCORA CALIDAD DE AGUA '!BN566</f>
        <v>0</v>
      </c>
      <c r="K1462" s="87">
        <f>'BITÁCORA CALIDAD DE AGUA '!BQ566</f>
        <v>0</v>
      </c>
      <c r="L1462" s="87">
        <f>'BITÁCORA CALIDAD DE AGUA '!BT566</f>
        <v>0</v>
      </c>
      <c r="M1462" s="87">
        <f>'BITÁCORA CALIDAD DE AGUA '!BW566</f>
        <v>0</v>
      </c>
      <c r="N1462" s="87">
        <f>'BITÁCORA CALIDAD DE AGUA '!BZ566</f>
        <v>0</v>
      </c>
      <c r="O1462" s="87">
        <f>'BITÁCORA CALIDAD DE AGUA '!CC566</f>
        <v>0</v>
      </c>
      <c r="P1462" s="81">
        <f>'BITÁCORA CALIDAD DE AGUA '!CF566</f>
        <v>0</v>
      </c>
      <c r="Q1462" s="81">
        <f>'BITÁCORA CALIDAD DE AGUA '!CI566</f>
        <v>0</v>
      </c>
      <c r="R1462" s="81">
        <f>'BITÁCORA CALIDAD DE AGUA '!CL566</f>
        <v>0</v>
      </c>
      <c r="S1462" s="81">
        <f>'BITÁCORA CALIDAD DE AGUA '!CO566</f>
        <v>0</v>
      </c>
      <c r="T1462" s="130"/>
      <c r="U1462" s="130"/>
      <c r="V1462" s="130"/>
      <c r="W1462" s="81">
        <f>INDEX('Tabla datos 1'!E1462:V1462,MATCH(DASHBOARD!$B$96,'Tabla datos 1'!$E$1:$V$1,0))</f>
        <v>0</v>
      </c>
      <c r="X1462" s="81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79" customFormat="1" ht="12.2" customHeight="1" x14ac:dyDescent="0.25">
      <c r="A1463" s="79">
        <v>1462</v>
      </c>
      <c r="B1463" s="80">
        <f t="shared" si="23"/>
        <v>46197</v>
      </c>
      <c r="C1463" s="85" t="s">
        <v>136</v>
      </c>
      <c r="D1463" s="82">
        <v>1</v>
      </c>
      <c r="E1463" s="87">
        <f>'BITÁCORA CALIDAD DE AGUA '!AY567</f>
        <v>0</v>
      </c>
      <c r="F1463" s="87">
        <f>'BITÁCORA CALIDAD DE AGUA '!BB567</f>
        <v>0</v>
      </c>
      <c r="G1463" s="87">
        <f>'BITÁCORA CALIDAD DE AGUA '!BE567</f>
        <v>0</v>
      </c>
      <c r="H1463" s="87">
        <f>'BITÁCORA CALIDAD DE AGUA '!BH567</f>
        <v>0</v>
      </c>
      <c r="I1463" s="87">
        <f>'BITÁCORA CALIDAD DE AGUA '!BK567</f>
        <v>0</v>
      </c>
      <c r="J1463" s="87">
        <f>'BITÁCORA CALIDAD DE AGUA '!BN567</f>
        <v>0</v>
      </c>
      <c r="K1463" s="87">
        <f>'BITÁCORA CALIDAD DE AGUA '!BQ567</f>
        <v>0</v>
      </c>
      <c r="L1463" s="87">
        <f>'BITÁCORA CALIDAD DE AGUA '!BT567</f>
        <v>0</v>
      </c>
      <c r="M1463" s="87">
        <f>'BITÁCORA CALIDAD DE AGUA '!BW567</f>
        <v>0</v>
      </c>
      <c r="N1463" s="87">
        <f>'BITÁCORA CALIDAD DE AGUA '!BZ567</f>
        <v>0</v>
      </c>
      <c r="O1463" s="87">
        <f>'BITÁCORA CALIDAD DE AGUA '!CC567</f>
        <v>0</v>
      </c>
      <c r="P1463" s="81">
        <f>'BITÁCORA CALIDAD DE AGUA '!CF567</f>
        <v>0</v>
      </c>
      <c r="Q1463" s="81">
        <f>'BITÁCORA CALIDAD DE AGUA '!CI567</f>
        <v>0</v>
      </c>
      <c r="R1463" s="81">
        <f>'BITÁCORA CALIDAD DE AGUA '!CL567</f>
        <v>0</v>
      </c>
      <c r="S1463" s="81">
        <f>'BITÁCORA CALIDAD DE AGUA '!CO567</f>
        <v>0</v>
      </c>
      <c r="T1463" s="130"/>
      <c r="U1463" s="130"/>
      <c r="V1463" s="130"/>
      <c r="W1463" s="81">
        <f>INDEX('Tabla datos 1'!E1463:V1463,MATCH(DASHBOARD!$B$96,'Tabla datos 1'!$E$1:$V$1,0))</f>
        <v>0</v>
      </c>
      <c r="X1463" s="81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79" customFormat="1" ht="12.2" customHeight="1" x14ac:dyDescent="0.25">
      <c r="A1464" s="79">
        <v>1463</v>
      </c>
      <c r="B1464" s="80">
        <f t="shared" si="23"/>
        <v>46197</v>
      </c>
      <c r="C1464" s="85" t="s">
        <v>137</v>
      </c>
      <c r="D1464" s="82">
        <v>1</v>
      </c>
      <c r="E1464" s="87">
        <f>'BITÁCORA CALIDAD DE AGUA '!AY568</f>
        <v>0</v>
      </c>
      <c r="F1464" s="87">
        <f>'BITÁCORA CALIDAD DE AGUA '!BB568</f>
        <v>0</v>
      </c>
      <c r="G1464" s="87">
        <f>'BITÁCORA CALIDAD DE AGUA '!BE568</f>
        <v>0</v>
      </c>
      <c r="H1464" s="87">
        <f>'BITÁCORA CALIDAD DE AGUA '!BH568</f>
        <v>0</v>
      </c>
      <c r="I1464" s="87">
        <f>'BITÁCORA CALIDAD DE AGUA '!BK568</f>
        <v>0</v>
      </c>
      <c r="J1464" s="87">
        <f>'BITÁCORA CALIDAD DE AGUA '!BN568</f>
        <v>0</v>
      </c>
      <c r="K1464" s="87">
        <f>'BITÁCORA CALIDAD DE AGUA '!BQ568</f>
        <v>0</v>
      </c>
      <c r="L1464" s="87">
        <f>'BITÁCORA CALIDAD DE AGUA '!BT568</f>
        <v>0</v>
      </c>
      <c r="M1464" s="87">
        <f>'BITÁCORA CALIDAD DE AGUA '!BW568</f>
        <v>0</v>
      </c>
      <c r="N1464" s="87">
        <f>'BITÁCORA CALIDAD DE AGUA '!BZ568</f>
        <v>0</v>
      </c>
      <c r="O1464" s="87">
        <f>'BITÁCORA CALIDAD DE AGUA '!CC568</f>
        <v>0</v>
      </c>
      <c r="P1464" s="81">
        <f>'BITÁCORA CALIDAD DE AGUA '!CF568</f>
        <v>0</v>
      </c>
      <c r="Q1464" s="81">
        <f>'BITÁCORA CALIDAD DE AGUA '!CI568</f>
        <v>0</v>
      </c>
      <c r="R1464" s="81">
        <f>'BITÁCORA CALIDAD DE AGUA '!CL568</f>
        <v>0</v>
      </c>
      <c r="S1464" s="81">
        <f>'BITÁCORA CALIDAD DE AGUA '!CO568</f>
        <v>0</v>
      </c>
      <c r="T1464" s="130"/>
      <c r="U1464" s="130"/>
      <c r="V1464" s="130"/>
      <c r="W1464" s="81">
        <f>INDEX('Tabla datos 1'!E1464:V1464,MATCH(DASHBOARD!$B$96,'Tabla datos 1'!$E$1:$V$1,0))</f>
        <v>0</v>
      </c>
      <c r="X1464" s="81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79" customFormat="1" ht="12.2" customHeight="1" x14ac:dyDescent="0.25">
      <c r="A1465" s="79">
        <v>1464</v>
      </c>
      <c r="B1465" s="80">
        <f t="shared" si="23"/>
        <v>46197</v>
      </c>
      <c r="C1465" s="85" t="s">
        <v>138</v>
      </c>
      <c r="D1465" s="82">
        <v>1</v>
      </c>
      <c r="E1465" s="87">
        <f>'BITÁCORA CALIDAD DE AGUA '!AY569</f>
        <v>0</v>
      </c>
      <c r="F1465" s="87">
        <f>'BITÁCORA CALIDAD DE AGUA '!BB569</f>
        <v>0</v>
      </c>
      <c r="G1465" s="87">
        <f>'BITÁCORA CALIDAD DE AGUA '!BE569</f>
        <v>0</v>
      </c>
      <c r="H1465" s="87">
        <f>'BITÁCORA CALIDAD DE AGUA '!BH569</f>
        <v>0</v>
      </c>
      <c r="I1465" s="87">
        <f>'BITÁCORA CALIDAD DE AGUA '!BK569</f>
        <v>0</v>
      </c>
      <c r="J1465" s="87">
        <f>'BITÁCORA CALIDAD DE AGUA '!BN569</f>
        <v>0</v>
      </c>
      <c r="K1465" s="87">
        <f>'BITÁCORA CALIDAD DE AGUA '!BQ569</f>
        <v>0</v>
      </c>
      <c r="L1465" s="87">
        <f>'BITÁCORA CALIDAD DE AGUA '!BT569</f>
        <v>0</v>
      </c>
      <c r="M1465" s="87">
        <f>'BITÁCORA CALIDAD DE AGUA '!BW569</f>
        <v>0</v>
      </c>
      <c r="N1465" s="87">
        <f>'BITÁCORA CALIDAD DE AGUA '!BZ569</f>
        <v>0</v>
      </c>
      <c r="O1465" s="87">
        <f>'BITÁCORA CALIDAD DE AGUA '!CC569</f>
        <v>0</v>
      </c>
      <c r="P1465" s="81">
        <f>'BITÁCORA CALIDAD DE AGUA '!CF569</f>
        <v>0</v>
      </c>
      <c r="Q1465" s="81">
        <f>'BITÁCORA CALIDAD DE AGUA '!CI569</f>
        <v>0</v>
      </c>
      <c r="R1465" s="81">
        <f>'BITÁCORA CALIDAD DE AGUA '!CL569</f>
        <v>0</v>
      </c>
      <c r="S1465" s="81">
        <f>'BITÁCORA CALIDAD DE AGUA '!CO569</f>
        <v>0</v>
      </c>
      <c r="T1465" s="130"/>
      <c r="U1465" s="130"/>
      <c r="V1465" s="130"/>
      <c r="W1465" s="81">
        <f>INDEX('Tabla datos 1'!E1465:V1465,MATCH(DASHBOARD!$B$96,'Tabla datos 1'!$E$1:$V$1,0))</f>
        <v>0</v>
      </c>
      <c r="X1465" s="81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79" customFormat="1" ht="12.2" customHeight="1" x14ac:dyDescent="0.25">
      <c r="A1466" s="79">
        <v>1465</v>
      </c>
      <c r="B1466" s="80">
        <f t="shared" si="23"/>
        <v>46197</v>
      </c>
      <c r="C1466" s="85" t="s">
        <v>139</v>
      </c>
      <c r="D1466" s="82">
        <v>1</v>
      </c>
      <c r="E1466" s="87">
        <f>'BITÁCORA CALIDAD DE AGUA '!AY570</f>
        <v>0</v>
      </c>
      <c r="F1466" s="87">
        <f>'BITÁCORA CALIDAD DE AGUA '!BB570</f>
        <v>0</v>
      </c>
      <c r="G1466" s="87">
        <f>'BITÁCORA CALIDAD DE AGUA '!BE570</f>
        <v>0</v>
      </c>
      <c r="H1466" s="87">
        <f>'BITÁCORA CALIDAD DE AGUA '!BH570</f>
        <v>0</v>
      </c>
      <c r="I1466" s="87">
        <f>'BITÁCORA CALIDAD DE AGUA '!BK570</f>
        <v>0</v>
      </c>
      <c r="J1466" s="87">
        <f>'BITÁCORA CALIDAD DE AGUA '!BN570</f>
        <v>0</v>
      </c>
      <c r="K1466" s="87">
        <f>'BITÁCORA CALIDAD DE AGUA '!BQ570</f>
        <v>0</v>
      </c>
      <c r="L1466" s="87">
        <f>'BITÁCORA CALIDAD DE AGUA '!BT570</f>
        <v>0</v>
      </c>
      <c r="M1466" s="87">
        <f>'BITÁCORA CALIDAD DE AGUA '!BW570</f>
        <v>0</v>
      </c>
      <c r="N1466" s="87">
        <f>'BITÁCORA CALIDAD DE AGUA '!BZ570</f>
        <v>0</v>
      </c>
      <c r="O1466" s="87">
        <f>'BITÁCORA CALIDAD DE AGUA '!CC570</f>
        <v>0</v>
      </c>
      <c r="P1466" s="81">
        <f>'BITÁCORA CALIDAD DE AGUA '!CF570</f>
        <v>0</v>
      </c>
      <c r="Q1466" s="81">
        <f>'BITÁCORA CALIDAD DE AGUA '!CI570</f>
        <v>0</v>
      </c>
      <c r="R1466" s="81">
        <f>'BITÁCORA CALIDAD DE AGUA '!CL570</f>
        <v>0</v>
      </c>
      <c r="S1466" s="81">
        <f>'BITÁCORA CALIDAD DE AGUA '!CO570</f>
        <v>0</v>
      </c>
      <c r="T1466" s="130"/>
      <c r="U1466" s="130"/>
      <c r="V1466" s="130"/>
      <c r="W1466" s="81">
        <f>INDEX('Tabla datos 1'!E1466:V1466,MATCH(DASHBOARD!$B$96,'Tabla datos 1'!$E$1:$V$1,0))</f>
        <v>0</v>
      </c>
      <c r="X1466" s="81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79" customFormat="1" x14ac:dyDescent="0.25">
      <c r="A1467" s="79">
        <v>1466</v>
      </c>
      <c r="B1467" s="80">
        <f t="shared" si="23"/>
        <v>46197</v>
      </c>
      <c r="C1467" s="85" t="s">
        <v>140</v>
      </c>
      <c r="D1467" s="82">
        <v>1</v>
      </c>
      <c r="E1467" s="87">
        <f>'BITÁCORA CALIDAD DE AGUA '!AY571</f>
        <v>0</v>
      </c>
      <c r="F1467" s="87">
        <f>'BITÁCORA CALIDAD DE AGUA '!BB571</f>
        <v>0</v>
      </c>
      <c r="G1467" s="87">
        <f>'BITÁCORA CALIDAD DE AGUA '!BE571</f>
        <v>0</v>
      </c>
      <c r="H1467" s="87">
        <f>'BITÁCORA CALIDAD DE AGUA '!BH571</f>
        <v>0</v>
      </c>
      <c r="I1467" s="87">
        <f>'BITÁCORA CALIDAD DE AGUA '!BK571</f>
        <v>0</v>
      </c>
      <c r="J1467" s="87">
        <f>'BITÁCORA CALIDAD DE AGUA '!BN571</f>
        <v>0</v>
      </c>
      <c r="K1467" s="87">
        <f>'BITÁCORA CALIDAD DE AGUA '!BQ571</f>
        <v>0</v>
      </c>
      <c r="L1467" s="87">
        <f>'BITÁCORA CALIDAD DE AGUA '!BT571</f>
        <v>0</v>
      </c>
      <c r="M1467" s="87">
        <f>'BITÁCORA CALIDAD DE AGUA '!BW571</f>
        <v>0</v>
      </c>
      <c r="N1467" s="87">
        <f>'BITÁCORA CALIDAD DE AGUA '!BZ571</f>
        <v>0</v>
      </c>
      <c r="O1467" s="87">
        <f>'BITÁCORA CALIDAD DE AGUA '!CC571</f>
        <v>0</v>
      </c>
      <c r="P1467" s="81">
        <f>'BITÁCORA CALIDAD DE AGUA '!CF571</f>
        <v>0</v>
      </c>
      <c r="Q1467" s="81">
        <f>'BITÁCORA CALIDAD DE AGUA '!CI571</f>
        <v>0</v>
      </c>
      <c r="R1467" s="81">
        <f>'BITÁCORA CALIDAD DE AGUA '!CL571</f>
        <v>0</v>
      </c>
      <c r="S1467" s="81">
        <f>'BITÁCORA CALIDAD DE AGUA '!CO571</f>
        <v>0</v>
      </c>
      <c r="T1467" s="130"/>
      <c r="U1467" s="130"/>
      <c r="V1467" s="130"/>
      <c r="W1467" s="81">
        <f>INDEX('Tabla datos 1'!E1467:V1467,MATCH(DASHBOARD!$B$96,'Tabla datos 1'!$E$1:$V$1,0))</f>
        <v>0</v>
      </c>
      <c r="X1467" s="81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79" customFormat="1" x14ac:dyDescent="0.25">
      <c r="A1468" s="79">
        <v>1467</v>
      </c>
      <c r="B1468" s="80">
        <f t="shared" si="23"/>
        <v>46197</v>
      </c>
      <c r="C1468" s="85" t="s">
        <v>141</v>
      </c>
      <c r="D1468" s="82">
        <v>1</v>
      </c>
      <c r="E1468" s="87">
        <f>'BITÁCORA CALIDAD DE AGUA '!AY572</f>
        <v>0</v>
      </c>
      <c r="F1468" s="87">
        <f>'BITÁCORA CALIDAD DE AGUA '!BB572</f>
        <v>0</v>
      </c>
      <c r="G1468" s="87">
        <f>'BITÁCORA CALIDAD DE AGUA '!BE572</f>
        <v>0</v>
      </c>
      <c r="H1468" s="87">
        <f>'BITÁCORA CALIDAD DE AGUA '!BH572</f>
        <v>0</v>
      </c>
      <c r="I1468" s="87">
        <f>'BITÁCORA CALIDAD DE AGUA '!BK572</f>
        <v>0</v>
      </c>
      <c r="J1468" s="87">
        <f>'BITÁCORA CALIDAD DE AGUA '!BN572</f>
        <v>0</v>
      </c>
      <c r="K1468" s="87">
        <f>'BITÁCORA CALIDAD DE AGUA '!BQ572</f>
        <v>0</v>
      </c>
      <c r="L1468" s="87">
        <f>'BITÁCORA CALIDAD DE AGUA '!BT572</f>
        <v>0</v>
      </c>
      <c r="M1468" s="87">
        <f>'BITÁCORA CALIDAD DE AGUA '!BW572</f>
        <v>0</v>
      </c>
      <c r="N1468" s="87">
        <f>'BITÁCORA CALIDAD DE AGUA '!BZ572</f>
        <v>0</v>
      </c>
      <c r="O1468" s="87">
        <f>'BITÁCORA CALIDAD DE AGUA '!CC572</f>
        <v>0</v>
      </c>
      <c r="P1468" s="81">
        <f>'BITÁCORA CALIDAD DE AGUA '!CF572</f>
        <v>0</v>
      </c>
      <c r="Q1468" s="81">
        <f>'BITÁCORA CALIDAD DE AGUA '!CI572</f>
        <v>0</v>
      </c>
      <c r="R1468" s="81">
        <f>'BITÁCORA CALIDAD DE AGUA '!CL572</f>
        <v>0</v>
      </c>
      <c r="S1468" s="81">
        <f>'BITÁCORA CALIDAD DE AGUA '!CO572</f>
        <v>0</v>
      </c>
      <c r="T1468" s="130"/>
      <c r="U1468" s="130"/>
      <c r="V1468" s="130"/>
      <c r="W1468" s="81">
        <f>INDEX('Tabla datos 1'!E1468:V1468,MATCH(DASHBOARD!$B$96,'Tabla datos 1'!$E$1:$V$1,0))</f>
        <v>0</v>
      </c>
      <c r="X1468" s="81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79" customFormat="1" x14ac:dyDescent="0.25">
      <c r="A1469" s="79">
        <v>1468</v>
      </c>
      <c r="B1469" s="80">
        <f t="shared" si="23"/>
        <v>46197</v>
      </c>
      <c r="C1469" s="85" t="s">
        <v>142</v>
      </c>
      <c r="D1469" s="82">
        <v>1</v>
      </c>
      <c r="E1469" s="87">
        <f>'BITÁCORA CALIDAD DE AGUA '!AY573</f>
        <v>0</v>
      </c>
      <c r="F1469" s="87">
        <f>'BITÁCORA CALIDAD DE AGUA '!BB573</f>
        <v>0</v>
      </c>
      <c r="G1469" s="87">
        <f>'BITÁCORA CALIDAD DE AGUA '!BE573</f>
        <v>0</v>
      </c>
      <c r="H1469" s="87">
        <f>'BITÁCORA CALIDAD DE AGUA '!BH573</f>
        <v>0</v>
      </c>
      <c r="I1469" s="87">
        <f>'BITÁCORA CALIDAD DE AGUA '!BK573</f>
        <v>0</v>
      </c>
      <c r="J1469" s="87">
        <f>'BITÁCORA CALIDAD DE AGUA '!BN573</f>
        <v>0</v>
      </c>
      <c r="K1469" s="87">
        <f>'BITÁCORA CALIDAD DE AGUA '!BQ573</f>
        <v>0</v>
      </c>
      <c r="L1469" s="87">
        <f>'BITÁCORA CALIDAD DE AGUA '!BT573</f>
        <v>0</v>
      </c>
      <c r="M1469" s="87">
        <f>'BITÁCORA CALIDAD DE AGUA '!BW573</f>
        <v>0</v>
      </c>
      <c r="N1469" s="87">
        <f>'BITÁCORA CALIDAD DE AGUA '!BZ573</f>
        <v>0</v>
      </c>
      <c r="O1469" s="87">
        <f>'BITÁCORA CALIDAD DE AGUA '!CC573</f>
        <v>0</v>
      </c>
      <c r="P1469" s="81">
        <f>'BITÁCORA CALIDAD DE AGUA '!CF573</f>
        <v>0</v>
      </c>
      <c r="Q1469" s="81">
        <f>'BITÁCORA CALIDAD DE AGUA '!CI573</f>
        <v>0</v>
      </c>
      <c r="R1469" s="81">
        <f>'BITÁCORA CALIDAD DE AGUA '!CL573</f>
        <v>0</v>
      </c>
      <c r="S1469" s="81">
        <f>'BITÁCORA CALIDAD DE AGUA '!CO573</f>
        <v>0</v>
      </c>
      <c r="T1469" s="130"/>
      <c r="U1469" s="130"/>
      <c r="V1469" s="130"/>
      <c r="W1469" s="81">
        <f>INDEX('Tabla datos 1'!E1469:V1469,MATCH(DASHBOARD!$B$96,'Tabla datos 1'!$E$1:$V$1,0))</f>
        <v>0</v>
      </c>
      <c r="X1469" s="81">
        <f>INDEX('Tabla datos 1'!E1469:V1469,MATCH(DASHBOARD!$B$275,'Tabla datos 1'!$E$1:$V$1,0))</f>
        <v>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79" customFormat="1" x14ac:dyDescent="0.25">
      <c r="A1470" s="79">
        <v>1469</v>
      </c>
      <c r="B1470" s="80">
        <f t="shared" si="23"/>
        <v>46197</v>
      </c>
      <c r="C1470" s="85" t="s">
        <v>143</v>
      </c>
      <c r="D1470" s="82">
        <v>1</v>
      </c>
      <c r="E1470" s="87">
        <f>'BITÁCORA CALIDAD DE AGUA '!AY574</f>
        <v>0</v>
      </c>
      <c r="F1470" s="87">
        <f>'BITÁCORA CALIDAD DE AGUA '!BB574</f>
        <v>0</v>
      </c>
      <c r="G1470" s="87">
        <f>'BITÁCORA CALIDAD DE AGUA '!BE574</f>
        <v>0</v>
      </c>
      <c r="H1470" s="87">
        <f>'BITÁCORA CALIDAD DE AGUA '!BH574</f>
        <v>0</v>
      </c>
      <c r="I1470" s="87">
        <f>'BITÁCORA CALIDAD DE AGUA '!BK574</f>
        <v>0</v>
      </c>
      <c r="J1470" s="87">
        <f>'BITÁCORA CALIDAD DE AGUA '!BN574</f>
        <v>0</v>
      </c>
      <c r="K1470" s="87">
        <f>'BITÁCORA CALIDAD DE AGUA '!BQ574</f>
        <v>0</v>
      </c>
      <c r="L1470" s="87">
        <f>'BITÁCORA CALIDAD DE AGUA '!BT574</f>
        <v>0</v>
      </c>
      <c r="M1470" s="87">
        <f>'BITÁCORA CALIDAD DE AGUA '!BW574</f>
        <v>0</v>
      </c>
      <c r="N1470" s="87">
        <f>'BITÁCORA CALIDAD DE AGUA '!BZ574</f>
        <v>0</v>
      </c>
      <c r="O1470" s="87">
        <f>'BITÁCORA CALIDAD DE AGUA '!CC574</f>
        <v>0</v>
      </c>
      <c r="P1470" s="81">
        <f>'BITÁCORA CALIDAD DE AGUA '!CF574</f>
        <v>0</v>
      </c>
      <c r="Q1470" s="81">
        <f>'BITÁCORA CALIDAD DE AGUA '!CI574</f>
        <v>0</v>
      </c>
      <c r="R1470" s="81">
        <f>'BITÁCORA CALIDAD DE AGUA '!CL574</f>
        <v>0</v>
      </c>
      <c r="S1470" s="81">
        <f>'BITÁCORA CALIDAD DE AGUA '!CO574</f>
        <v>0</v>
      </c>
      <c r="T1470" s="130"/>
      <c r="U1470" s="130"/>
      <c r="V1470" s="130"/>
      <c r="W1470" s="81">
        <f>INDEX('Tabla datos 1'!E1470:V1470,MATCH(DASHBOARD!$B$96,'Tabla datos 1'!$E$1:$V$1,0))</f>
        <v>0</v>
      </c>
      <c r="X1470" s="81">
        <f>INDEX('Tabla datos 1'!E1470:V1470,MATCH(DASHBOARD!$B$275,'Tabla datos 1'!$E$1:$V$1,0))</f>
        <v>0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2" customFormat="1" ht="15.75" thickBot="1" x14ac:dyDescent="0.3">
      <c r="A1471" s="79">
        <v>1470</v>
      </c>
      <c r="B1471" s="80">
        <f t="shared" si="23"/>
        <v>46197</v>
      </c>
      <c r="C1471" s="88" t="s">
        <v>144</v>
      </c>
      <c r="D1471" s="89">
        <v>1</v>
      </c>
      <c r="E1471" s="90">
        <f>'BITÁCORA CALIDAD DE AGUA '!AY575</f>
        <v>0</v>
      </c>
      <c r="F1471" s="90">
        <f>'BITÁCORA CALIDAD DE AGUA '!BB575</f>
        <v>0</v>
      </c>
      <c r="G1471" s="90">
        <f>'BITÁCORA CALIDAD DE AGUA '!BE575</f>
        <v>0</v>
      </c>
      <c r="H1471" s="90">
        <f>'BITÁCORA CALIDAD DE AGUA '!BH575</f>
        <v>0</v>
      </c>
      <c r="I1471" s="90">
        <f>'BITÁCORA CALIDAD DE AGUA '!BK575</f>
        <v>0</v>
      </c>
      <c r="J1471" s="90">
        <f>'BITÁCORA CALIDAD DE AGUA '!BN575</f>
        <v>0</v>
      </c>
      <c r="K1471" s="90">
        <f>'BITÁCORA CALIDAD DE AGUA '!BQ575</f>
        <v>0</v>
      </c>
      <c r="L1471" s="90">
        <f>'BITÁCORA CALIDAD DE AGUA '!BT575</f>
        <v>0</v>
      </c>
      <c r="M1471" s="90">
        <f>'BITÁCORA CALIDAD DE AGUA '!BW575</f>
        <v>0</v>
      </c>
      <c r="N1471" s="90">
        <f>'BITÁCORA CALIDAD DE AGUA '!BZ575</f>
        <v>0</v>
      </c>
      <c r="O1471" s="90">
        <f>'BITÁCORA CALIDAD DE AGUA '!CC575</f>
        <v>0</v>
      </c>
      <c r="P1471" s="91">
        <f>'BITÁCORA CALIDAD DE AGUA '!CF575</f>
        <v>0</v>
      </c>
      <c r="Q1471" s="91">
        <f>'BITÁCORA CALIDAD DE AGUA '!CI575</f>
        <v>0</v>
      </c>
      <c r="R1471" s="91">
        <f>'BITÁCORA CALIDAD DE AGUA '!CL575</f>
        <v>0</v>
      </c>
      <c r="S1471" s="91">
        <f>'BITÁCORA CALIDAD DE AGUA '!CO575</f>
        <v>0</v>
      </c>
      <c r="T1471" s="131"/>
      <c r="U1471" s="131"/>
      <c r="V1471" s="131"/>
      <c r="W1471" s="91">
        <f>INDEX('Tabla datos 1'!E1471:V1471,MATCH(DASHBOARD!$B$96,'Tabla datos 1'!$E$1:$V$1,0))</f>
        <v>0</v>
      </c>
      <c r="X1471" s="91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6" customFormat="1" ht="12.2" customHeight="1" x14ac:dyDescent="0.25">
      <c r="A1472" s="79">
        <v>1471</v>
      </c>
      <c r="B1472" s="97">
        <f t="shared" si="23"/>
        <v>46197</v>
      </c>
      <c r="C1472" s="93" t="s">
        <v>125</v>
      </c>
      <c r="D1472" s="94">
        <v>2</v>
      </c>
      <c r="E1472" s="95">
        <f>'BITÁCORA CALIDAD DE AGUA '!AZ555</f>
        <v>0</v>
      </c>
      <c r="F1472" s="95">
        <f>'BITÁCORA CALIDAD DE AGUA '!BC555</f>
        <v>0</v>
      </c>
      <c r="G1472" s="95">
        <f>'BITÁCORA CALIDAD DE AGUA '!BF555</f>
        <v>0</v>
      </c>
      <c r="H1472" s="95">
        <f>'BITÁCORA CALIDAD DE AGUA '!BI555</f>
        <v>0</v>
      </c>
      <c r="I1472" s="95">
        <f>'BITÁCORA CALIDAD DE AGUA '!BL555</f>
        <v>0</v>
      </c>
      <c r="J1472" s="95">
        <f>'BITÁCORA CALIDAD DE AGUA '!BO555</f>
        <v>0</v>
      </c>
      <c r="K1472" s="95">
        <f>'BITÁCORA CALIDAD DE AGUA '!BR555</f>
        <v>0</v>
      </c>
      <c r="L1472" s="95">
        <f>'BITÁCORA CALIDAD DE AGUA '!BU555</f>
        <v>0</v>
      </c>
      <c r="M1472" s="95">
        <f>'BITÁCORA CALIDAD DE AGUA '!BX555</f>
        <v>0</v>
      </c>
      <c r="N1472" s="95">
        <f>'BITÁCORA CALIDAD DE AGUA '!CA555</f>
        <v>0</v>
      </c>
      <c r="O1472" s="95">
        <f>'BITÁCORA CALIDAD DE AGUA '!CD555</f>
        <v>0</v>
      </c>
      <c r="P1472" s="93">
        <f>'BITÁCORA CALIDAD DE AGUA '!CG555</f>
        <v>0</v>
      </c>
      <c r="Q1472" s="93">
        <f>'BITÁCORA CALIDAD DE AGUA '!CJ555</f>
        <v>0</v>
      </c>
      <c r="R1472" s="93">
        <f>'BITÁCORA CALIDAD DE AGUA '!CM555</f>
        <v>0</v>
      </c>
      <c r="S1472" s="93">
        <f>'BITÁCORA CALIDAD DE AGUA '!CP555</f>
        <v>0</v>
      </c>
      <c r="T1472" s="132"/>
      <c r="U1472" s="132"/>
      <c r="V1472" s="132"/>
      <c r="W1472" s="93">
        <f>INDEX('Tabla datos 1'!E1472:V1472,MATCH(DASHBOARD!$B$96,'Tabla datos 1'!$E$1:$V$1,0))</f>
        <v>0</v>
      </c>
      <c r="X1472" s="93">
        <f>INDEX('Tabla datos 1'!E1472:V1472,MATCH(DASHBOARD!$B$275,'Tabla datos 1'!$E$1:$V$1,0))</f>
        <v>0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6" customFormat="1" ht="12.2" customHeight="1" x14ac:dyDescent="0.25">
      <c r="A1473" s="79">
        <v>1472</v>
      </c>
      <c r="B1473" s="97">
        <f t="shared" si="23"/>
        <v>46197</v>
      </c>
      <c r="C1473" s="98" t="s">
        <v>8</v>
      </c>
      <c r="D1473" s="99">
        <v>2</v>
      </c>
      <c r="E1473" s="100">
        <f>'BITÁCORA CALIDAD DE AGUA '!AZ556</f>
        <v>0</v>
      </c>
      <c r="F1473" s="100">
        <f>'BITÁCORA CALIDAD DE AGUA '!BC556</f>
        <v>0</v>
      </c>
      <c r="G1473" s="100">
        <f>'BITÁCORA CALIDAD DE AGUA '!BF556</f>
        <v>0</v>
      </c>
      <c r="H1473" s="100">
        <f>'BITÁCORA CALIDAD DE AGUA '!BI556</f>
        <v>0</v>
      </c>
      <c r="I1473" s="100">
        <f>'BITÁCORA CALIDAD DE AGUA '!BL556</f>
        <v>0</v>
      </c>
      <c r="J1473" s="100">
        <f>'BITÁCORA CALIDAD DE AGUA '!BO556</f>
        <v>0</v>
      </c>
      <c r="K1473" s="100">
        <f>'BITÁCORA CALIDAD DE AGUA '!BR556</f>
        <v>0</v>
      </c>
      <c r="L1473" s="100">
        <f>'BITÁCORA CALIDAD DE AGUA '!BU556</f>
        <v>0</v>
      </c>
      <c r="M1473" s="100">
        <f>'BITÁCORA CALIDAD DE AGUA '!BX556</f>
        <v>0</v>
      </c>
      <c r="N1473" s="100">
        <f>'BITÁCORA CALIDAD DE AGUA '!CA556</f>
        <v>0</v>
      </c>
      <c r="O1473" s="100">
        <f>'BITÁCORA CALIDAD DE AGUA '!CD556</f>
        <v>0</v>
      </c>
      <c r="P1473" s="101">
        <f>'BITÁCORA CALIDAD DE AGUA '!CG556</f>
        <v>0</v>
      </c>
      <c r="Q1473" s="101">
        <f>'BITÁCORA CALIDAD DE AGUA '!CJ556</f>
        <v>0</v>
      </c>
      <c r="R1473" s="101">
        <f>'BITÁCORA CALIDAD DE AGUA '!CM556</f>
        <v>0</v>
      </c>
      <c r="S1473" s="101">
        <f>'BITÁCORA CALIDAD DE AGUA '!CP556</f>
        <v>0</v>
      </c>
      <c r="T1473" s="133"/>
      <c r="U1473" s="133"/>
      <c r="V1473" s="133"/>
      <c r="W1473" s="101">
        <f>INDEX('Tabla datos 1'!E1473:V1473,MATCH(DASHBOARD!$B$96,'Tabla datos 1'!$E$1:$V$1,0))</f>
        <v>0</v>
      </c>
      <c r="X1473" s="101">
        <f>INDEX('Tabla datos 1'!E1473:V1473,MATCH(DASHBOARD!$B$275,'Tabla datos 1'!$E$1:$V$1,0))</f>
        <v>0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6" customFormat="1" ht="12.2" customHeight="1" x14ac:dyDescent="0.25">
      <c r="A1474" s="79">
        <v>1473</v>
      </c>
      <c r="B1474" s="97">
        <f t="shared" si="23"/>
        <v>46197</v>
      </c>
      <c r="C1474" s="102" t="s">
        <v>126</v>
      </c>
      <c r="D1474" s="99">
        <v>2</v>
      </c>
      <c r="E1474" s="103">
        <f>'BITÁCORA CALIDAD DE AGUA '!AZ557</f>
        <v>0</v>
      </c>
      <c r="F1474" s="103">
        <f>'BITÁCORA CALIDAD DE AGUA '!BC557</f>
        <v>0</v>
      </c>
      <c r="G1474" s="103">
        <f>'BITÁCORA CALIDAD DE AGUA '!BF557</f>
        <v>0</v>
      </c>
      <c r="H1474" s="103">
        <f>'BITÁCORA CALIDAD DE AGUA '!BI557</f>
        <v>0</v>
      </c>
      <c r="I1474" s="103">
        <f>'BITÁCORA CALIDAD DE AGUA '!BL557</f>
        <v>0</v>
      </c>
      <c r="J1474" s="103">
        <f>'BITÁCORA CALIDAD DE AGUA '!BO557</f>
        <v>0</v>
      </c>
      <c r="K1474" s="103">
        <f>'BITÁCORA CALIDAD DE AGUA '!BR557</f>
        <v>0</v>
      </c>
      <c r="L1474" s="103">
        <f>'BITÁCORA CALIDAD DE AGUA '!BU557</f>
        <v>0</v>
      </c>
      <c r="M1474" s="103">
        <f>'BITÁCORA CALIDAD DE AGUA '!BX557</f>
        <v>0</v>
      </c>
      <c r="N1474" s="103">
        <f>'BITÁCORA CALIDAD DE AGUA '!CA557</f>
        <v>0</v>
      </c>
      <c r="O1474" s="103">
        <f>'BITÁCORA CALIDAD DE AGUA '!CD557</f>
        <v>0</v>
      </c>
      <c r="P1474" s="102">
        <f>'BITÁCORA CALIDAD DE AGUA '!CG557</f>
        <v>0</v>
      </c>
      <c r="Q1474" s="102">
        <f>'BITÁCORA CALIDAD DE AGUA '!CJ557</f>
        <v>0</v>
      </c>
      <c r="R1474" s="102">
        <f>'BITÁCORA CALIDAD DE AGUA '!CM557</f>
        <v>0</v>
      </c>
      <c r="S1474" s="102">
        <f>'BITÁCORA CALIDAD DE AGUA '!CP557</f>
        <v>0</v>
      </c>
      <c r="T1474" s="134"/>
      <c r="U1474" s="134"/>
      <c r="V1474" s="134"/>
      <c r="W1474" s="102">
        <f>INDEX('Tabla datos 1'!E1474:V1474,MATCH(DASHBOARD!$B$96,'Tabla datos 1'!$E$1:$V$1,0))</f>
        <v>0</v>
      </c>
      <c r="X1474" s="102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6" customFormat="1" ht="12.2" customHeight="1" x14ac:dyDescent="0.25">
      <c r="A1475" s="79">
        <v>1474</v>
      </c>
      <c r="B1475" s="97">
        <f t="shared" si="23"/>
        <v>46197</v>
      </c>
      <c r="C1475" s="102" t="s">
        <v>127</v>
      </c>
      <c r="D1475" s="99">
        <v>2</v>
      </c>
      <c r="E1475" s="104">
        <f>'BITÁCORA CALIDAD DE AGUA '!AZ558</f>
        <v>0</v>
      </c>
      <c r="F1475" s="104">
        <f>'BITÁCORA CALIDAD DE AGUA '!BC558</f>
        <v>0</v>
      </c>
      <c r="G1475" s="104">
        <f>'BITÁCORA CALIDAD DE AGUA '!BF558</f>
        <v>0</v>
      </c>
      <c r="H1475" s="104">
        <f>'BITÁCORA CALIDAD DE AGUA '!BI558</f>
        <v>0</v>
      </c>
      <c r="I1475" s="104">
        <f>'BITÁCORA CALIDAD DE AGUA '!BL558</f>
        <v>0</v>
      </c>
      <c r="J1475" s="104">
        <f>'BITÁCORA CALIDAD DE AGUA '!BO558</f>
        <v>0</v>
      </c>
      <c r="K1475" s="104">
        <f>'BITÁCORA CALIDAD DE AGUA '!BR558</f>
        <v>0</v>
      </c>
      <c r="L1475" s="104">
        <f>'BITÁCORA CALIDAD DE AGUA '!BU558</f>
        <v>0</v>
      </c>
      <c r="M1475" s="104">
        <f>'BITÁCORA CALIDAD DE AGUA '!BX558</f>
        <v>0</v>
      </c>
      <c r="N1475" s="104">
        <f>'BITÁCORA CALIDAD DE AGUA '!CA558</f>
        <v>0</v>
      </c>
      <c r="O1475" s="104">
        <f>'BITÁCORA CALIDAD DE AGUA '!CD558</f>
        <v>0</v>
      </c>
      <c r="P1475" s="98">
        <f>'BITÁCORA CALIDAD DE AGUA '!CG558</f>
        <v>0</v>
      </c>
      <c r="Q1475" s="98">
        <f>'BITÁCORA CALIDAD DE AGUA '!CJ558</f>
        <v>0</v>
      </c>
      <c r="R1475" s="98">
        <f>'BITÁCORA CALIDAD DE AGUA '!CM558</f>
        <v>0</v>
      </c>
      <c r="S1475" s="98">
        <f>'BITÁCORA CALIDAD DE AGUA '!CP558</f>
        <v>0</v>
      </c>
      <c r="T1475" s="135"/>
      <c r="U1475" s="135"/>
      <c r="V1475" s="135"/>
      <c r="W1475" s="98">
        <f>INDEX('Tabla datos 1'!E1475:V1475,MATCH(DASHBOARD!$B$96,'Tabla datos 1'!$E$1:$V$1,0))</f>
        <v>0</v>
      </c>
      <c r="X1475" s="98">
        <f>INDEX('Tabla datos 1'!E1475:V1475,MATCH(DASHBOARD!$B$275,'Tabla datos 1'!$E$1:$V$1,0))</f>
        <v>0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6" customFormat="1" ht="12.2" customHeight="1" x14ac:dyDescent="0.25">
      <c r="A1476" s="79">
        <v>1475</v>
      </c>
      <c r="B1476" s="97">
        <f t="shared" si="23"/>
        <v>46197</v>
      </c>
      <c r="C1476" s="102" t="s">
        <v>128</v>
      </c>
      <c r="D1476" s="99">
        <v>2</v>
      </c>
      <c r="E1476" s="104">
        <f>'BITÁCORA CALIDAD DE AGUA '!AZ559</f>
        <v>0</v>
      </c>
      <c r="F1476" s="104">
        <f>'BITÁCORA CALIDAD DE AGUA '!BC559</f>
        <v>0</v>
      </c>
      <c r="G1476" s="104">
        <f>'BITÁCORA CALIDAD DE AGUA '!BF559</f>
        <v>0</v>
      </c>
      <c r="H1476" s="104">
        <f>'BITÁCORA CALIDAD DE AGUA '!BI559</f>
        <v>0</v>
      </c>
      <c r="I1476" s="104">
        <f>'BITÁCORA CALIDAD DE AGUA '!BL559</f>
        <v>0</v>
      </c>
      <c r="J1476" s="104">
        <f>'BITÁCORA CALIDAD DE AGUA '!BO559</f>
        <v>0</v>
      </c>
      <c r="K1476" s="104">
        <f>'BITÁCORA CALIDAD DE AGUA '!BR559</f>
        <v>0</v>
      </c>
      <c r="L1476" s="104">
        <f>'BITÁCORA CALIDAD DE AGUA '!BU559</f>
        <v>0</v>
      </c>
      <c r="M1476" s="104">
        <f>'BITÁCORA CALIDAD DE AGUA '!BX559</f>
        <v>0</v>
      </c>
      <c r="N1476" s="104">
        <f>'BITÁCORA CALIDAD DE AGUA '!CA559</f>
        <v>0</v>
      </c>
      <c r="O1476" s="104">
        <f>'BITÁCORA CALIDAD DE AGUA '!CD559</f>
        <v>0</v>
      </c>
      <c r="P1476" s="98">
        <f>'BITÁCORA CALIDAD DE AGUA '!CG559</f>
        <v>0</v>
      </c>
      <c r="Q1476" s="98">
        <f>'BITÁCORA CALIDAD DE AGUA '!CJ559</f>
        <v>0</v>
      </c>
      <c r="R1476" s="98">
        <f>'BITÁCORA CALIDAD DE AGUA '!CM559</f>
        <v>0</v>
      </c>
      <c r="S1476" s="98">
        <f>'BITÁCORA CALIDAD DE AGUA '!CP559</f>
        <v>0</v>
      </c>
      <c r="T1476" s="135"/>
      <c r="U1476" s="135"/>
      <c r="V1476" s="135"/>
      <c r="W1476" s="98">
        <f>INDEX('Tabla datos 1'!E1476:V1476,MATCH(DASHBOARD!$B$96,'Tabla datos 1'!$E$1:$V$1,0))</f>
        <v>0</v>
      </c>
      <c r="X1476" s="98">
        <f>INDEX('Tabla datos 1'!E1476:V1476,MATCH(DASHBOARD!$B$275,'Tabla datos 1'!$E$1:$V$1,0))</f>
        <v>0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6" customFormat="1" ht="12.2" customHeight="1" x14ac:dyDescent="0.25">
      <c r="A1477" s="79">
        <v>1476</v>
      </c>
      <c r="B1477" s="97">
        <f t="shared" si="23"/>
        <v>46197</v>
      </c>
      <c r="C1477" s="102" t="s">
        <v>129</v>
      </c>
      <c r="D1477" s="99">
        <v>2</v>
      </c>
      <c r="E1477" s="104">
        <f>'BITÁCORA CALIDAD DE AGUA '!AZ560</f>
        <v>0</v>
      </c>
      <c r="F1477" s="104">
        <f>'BITÁCORA CALIDAD DE AGUA '!BC560</f>
        <v>0</v>
      </c>
      <c r="G1477" s="104">
        <f>'BITÁCORA CALIDAD DE AGUA '!BF560</f>
        <v>0</v>
      </c>
      <c r="H1477" s="104">
        <f>'BITÁCORA CALIDAD DE AGUA '!BI560</f>
        <v>0</v>
      </c>
      <c r="I1477" s="104">
        <f>'BITÁCORA CALIDAD DE AGUA '!BL560</f>
        <v>0</v>
      </c>
      <c r="J1477" s="104">
        <f>'BITÁCORA CALIDAD DE AGUA '!BO560</f>
        <v>0</v>
      </c>
      <c r="K1477" s="104">
        <f>'BITÁCORA CALIDAD DE AGUA '!BR560</f>
        <v>0</v>
      </c>
      <c r="L1477" s="104">
        <f>'BITÁCORA CALIDAD DE AGUA '!BU560</f>
        <v>0</v>
      </c>
      <c r="M1477" s="104">
        <f>'BITÁCORA CALIDAD DE AGUA '!BX560</f>
        <v>0</v>
      </c>
      <c r="N1477" s="104">
        <f>'BITÁCORA CALIDAD DE AGUA '!CA560</f>
        <v>0</v>
      </c>
      <c r="O1477" s="104">
        <f>'BITÁCORA CALIDAD DE AGUA '!CD560</f>
        <v>0</v>
      </c>
      <c r="P1477" s="98">
        <f>'BITÁCORA CALIDAD DE AGUA '!CG560</f>
        <v>0</v>
      </c>
      <c r="Q1477" s="98">
        <f>'BITÁCORA CALIDAD DE AGUA '!CJ560</f>
        <v>0</v>
      </c>
      <c r="R1477" s="98">
        <f>'BITÁCORA CALIDAD DE AGUA '!CM560</f>
        <v>0</v>
      </c>
      <c r="S1477" s="98">
        <f>'BITÁCORA CALIDAD DE AGUA '!CP560</f>
        <v>0</v>
      </c>
      <c r="T1477" s="135"/>
      <c r="U1477" s="135"/>
      <c r="V1477" s="135"/>
      <c r="W1477" s="98">
        <f>INDEX('Tabla datos 1'!E1477:V1477,MATCH(DASHBOARD!$B$96,'Tabla datos 1'!$E$1:$V$1,0))</f>
        <v>0</v>
      </c>
      <c r="X1477" s="98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6" customFormat="1" ht="12.2" customHeight="1" x14ac:dyDescent="0.25">
      <c r="A1478" s="79">
        <v>1477</v>
      </c>
      <c r="B1478" s="97">
        <f t="shared" si="23"/>
        <v>46197</v>
      </c>
      <c r="C1478" s="102" t="s">
        <v>130</v>
      </c>
      <c r="D1478" s="99">
        <v>2</v>
      </c>
      <c r="E1478" s="104">
        <f>'BITÁCORA CALIDAD DE AGUA '!AZ561</f>
        <v>0</v>
      </c>
      <c r="F1478" s="104">
        <f>'BITÁCORA CALIDAD DE AGUA '!BC561</f>
        <v>0</v>
      </c>
      <c r="G1478" s="104">
        <f>'BITÁCORA CALIDAD DE AGUA '!BF561</f>
        <v>0</v>
      </c>
      <c r="H1478" s="104">
        <f>'BITÁCORA CALIDAD DE AGUA '!BI561</f>
        <v>0</v>
      </c>
      <c r="I1478" s="104">
        <f>'BITÁCORA CALIDAD DE AGUA '!BL561</f>
        <v>0</v>
      </c>
      <c r="J1478" s="104">
        <f>'BITÁCORA CALIDAD DE AGUA '!BO561</f>
        <v>0</v>
      </c>
      <c r="K1478" s="104">
        <f>'BITÁCORA CALIDAD DE AGUA '!BR561</f>
        <v>0</v>
      </c>
      <c r="L1478" s="104">
        <f>'BITÁCORA CALIDAD DE AGUA '!BU561</f>
        <v>0</v>
      </c>
      <c r="M1478" s="104">
        <f>'BITÁCORA CALIDAD DE AGUA '!BX561</f>
        <v>0</v>
      </c>
      <c r="N1478" s="104">
        <f>'BITÁCORA CALIDAD DE AGUA '!CA561</f>
        <v>0</v>
      </c>
      <c r="O1478" s="104">
        <f>'BITÁCORA CALIDAD DE AGUA '!CD561</f>
        <v>0</v>
      </c>
      <c r="P1478" s="98">
        <f>'BITÁCORA CALIDAD DE AGUA '!CG561</f>
        <v>0</v>
      </c>
      <c r="Q1478" s="98">
        <f>'BITÁCORA CALIDAD DE AGUA '!CJ561</f>
        <v>0</v>
      </c>
      <c r="R1478" s="98">
        <f>'BITÁCORA CALIDAD DE AGUA '!CM561</f>
        <v>0</v>
      </c>
      <c r="S1478" s="98">
        <f>'BITÁCORA CALIDAD DE AGUA '!CP561</f>
        <v>0</v>
      </c>
      <c r="T1478" s="135"/>
      <c r="U1478" s="135"/>
      <c r="V1478" s="135"/>
      <c r="W1478" s="98">
        <f>INDEX('Tabla datos 1'!E1478:V1478,MATCH(DASHBOARD!$B$96,'Tabla datos 1'!$E$1:$V$1,0))</f>
        <v>0</v>
      </c>
      <c r="X1478" s="98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6" customFormat="1" ht="12.2" customHeight="1" x14ac:dyDescent="0.25">
      <c r="A1479" s="79">
        <v>1478</v>
      </c>
      <c r="B1479" s="97">
        <f t="shared" si="23"/>
        <v>46197</v>
      </c>
      <c r="C1479" s="102" t="s">
        <v>131</v>
      </c>
      <c r="D1479" s="99">
        <v>2</v>
      </c>
      <c r="E1479" s="104">
        <f>'BITÁCORA CALIDAD DE AGUA '!AZ562</f>
        <v>0</v>
      </c>
      <c r="F1479" s="104">
        <f>'BITÁCORA CALIDAD DE AGUA '!BC562</f>
        <v>0</v>
      </c>
      <c r="G1479" s="104">
        <f>'BITÁCORA CALIDAD DE AGUA '!BF562</f>
        <v>0</v>
      </c>
      <c r="H1479" s="104">
        <f>'BITÁCORA CALIDAD DE AGUA '!BI562</f>
        <v>0</v>
      </c>
      <c r="I1479" s="104">
        <f>'BITÁCORA CALIDAD DE AGUA '!BL562</f>
        <v>0</v>
      </c>
      <c r="J1479" s="104">
        <f>'BITÁCORA CALIDAD DE AGUA '!BO562</f>
        <v>0</v>
      </c>
      <c r="K1479" s="104">
        <f>'BITÁCORA CALIDAD DE AGUA '!BR562</f>
        <v>0</v>
      </c>
      <c r="L1479" s="104">
        <f>'BITÁCORA CALIDAD DE AGUA '!BU562</f>
        <v>0</v>
      </c>
      <c r="M1479" s="104">
        <f>'BITÁCORA CALIDAD DE AGUA '!BX562</f>
        <v>0</v>
      </c>
      <c r="N1479" s="104">
        <f>'BITÁCORA CALIDAD DE AGUA '!CA562</f>
        <v>0</v>
      </c>
      <c r="O1479" s="104">
        <f>'BITÁCORA CALIDAD DE AGUA '!CD562</f>
        <v>0</v>
      </c>
      <c r="P1479" s="98">
        <f>'BITÁCORA CALIDAD DE AGUA '!CG562</f>
        <v>0</v>
      </c>
      <c r="Q1479" s="98">
        <f>'BITÁCORA CALIDAD DE AGUA '!CJ562</f>
        <v>0</v>
      </c>
      <c r="R1479" s="98">
        <f>'BITÁCORA CALIDAD DE AGUA '!CM562</f>
        <v>0</v>
      </c>
      <c r="S1479" s="98">
        <f>'BITÁCORA CALIDAD DE AGUA '!CP562</f>
        <v>0</v>
      </c>
      <c r="T1479" s="135"/>
      <c r="U1479" s="135"/>
      <c r="V1479" s="135"/>
      <c r="W1479" s="98">
        <f>INDEX('Tabla datos 1'!E1479:V1479,MATCH(DASHBOARD!$B$96,'Tabla datos 1'!$E$1:$V$1,0))</f>
        <v>0</v>
      </c>
      <c r="X1479" s="98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6" customFormat="1" ht="12.2" customHeight="1" x14ac:dyDescent="0.25">
      <c r="A1480" s="79">
        <v>1479</v>
      </c>
      <c r="B1480" s="97">
        <f t="shared" si="23"/>
        <v>46197</v>
      </c>
      <c r="C1480" s="102" t="s">
        <v>132</v>
      </c>
      <c r="D1480" s="99">
        <v>2</v>
      </c>
      <c r="E1480" s="104">
        <f>'BITÁCORA CALIDAD DE AGUA '!AZ563</f>
        <v>0</v>
      </c>
      <c r="F1480" s="104">
        <f>'BITÁCORA CALIDAD DE AGUA '!BC563</f>
        <v>0</v>
      </c>
      <c r="G1480" s="104">
        <f>'BITÁCORA CALIDAD DE AGUA '!BF563</f>
        <v>0</v>
      </c>
      <c r="H1480" s="104">
        <f>'BITÁCORA CALIDAD DE AGUA '!BI563</f>
        <v>0</v>
      </c>
      <c r="I1480" s="104">
        <f>'BITÁCORA CALIDAD DE AGUA '!BL563</f>
        <v>0</v>
      </c>
      <c r="J1480" s="104">
        <f>'BITÁCORA CALIDAD DE AGUA '!BO563</f>
        <v>0</v>
      </c>
      <c r="K1480" s="104">
        <f>'BITÁCORA CALIDAD DE AGUA '!BR563</f>
        <v>0</v>
      </c>
      <c r="L1480" s="104">
        <f>'BITÁCORA CALIDAD DE AGUA '!BU563</f>
        <v>0</v>
      </c>
      <c r="M1480" s="104">
        <f>'BITÁCORA CALIDAD DE AGUA '!BX563</f>
        <v>0</v>
      </c>
      <c r="N1480" s="104">
        <f>'BITÁCORA CALIDAD DE AGUA '!CA563</f>
        <v>0</v>
      </c>
      <c r="O1480" s="104">
        <f>'BITÁCORA CALIDAD DE AGUA '!CD563</f>
        <v>0</v>
      </c>
      <c r="P1480" s="98">
        <f>'BITÁCORA CALIDAD DE AGUA '!CG563</f>
        <v>0</v>
      </c>
      <c r="Q1480" s="98">
        <f>'BITÁCORA CALIDAD DE AGUA '!CJ563</f>
        <v>0</v>
      </c>
      <c r="R1480" s="98">
        <f>'BITÁCORA CALIDAD DE AGUA '!CM563</f>
        <v>0</v>
      </c>
      <c r="S1480" s="98">
        <f>'BITÁCORA CALIDAD DE AGUA '!CP563</f>
        <v>0</v>
      </c>
      <c r="T1480" s="135"/>
      <c r="U1480" s="135"/>
      <c r="V1480" s="135"/>
      <c r="W1480" s="98">
        <f>INDEX('Tabla datos 1'!E1480:V1480,MATCH(DASHBOARD!$B$96,'Tabla datos 1'!$E$1:$V$1,0))</f>
        <v>0</v>
      </c>
      <c r="X1480" s="98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6" customFormat="1" ht="12.2" customHeight="1" x14ac:dyDescent="0.25">
      <c r="A1481" s="79">
        <v>1480</v>
      </c>
      <c r="B1481" s="97">
        <f t="shared" si="23"/>
        <v>46197</v>
      </c>
      <c r="C1481" s="102" t="s">
        <v>133</v>
      </c>
      <c r="D1481" s="99">
        <v>2</v>
      </c>
      <c r="E1481" s="104">
        <f>'BITÁCORA CALIDAD DE AGUA '!AZ564</f>
        <v>0</v>
      </c>
      <c r="F1481" s="104">
        <f>'BITÁCORA CALIDAD DE AGUA '!BC564</f>
        <v>0</v>
      </c>
      <c r="G1481" s="104">
        <f>'BITÁCORA CALIDAD DE AGUA '!BF564</f>
        <v>0</v>
      </c>
      <c r="H1481" s="104">
        <f>'BITÁCORA CALIDAD DE AGUA '!BI564</f>
        <v>0</v>
      </c>
      <c r="I1481" s="104">
        <f>'BITÁCORA CALIDAD DE AGUA '!BL564</f>
        <v>0</v>
      </c>
      <c r="J1481" s="104">
        <f>'BITÁCORA CALIDAD DE AGUA '!BO564</f>
        <v>0</v>
      </c>
      <c r="K1481" s="104">
        <f>'BITÁCORA CALIDAD DE AGUA '!BR564</f>
        <v>0</v>
      </c>
      <c r="L1481" s="104">
        <f>'BITÁCORA CALIDAD DE AGUA '!BU564</f>
        <v>0</v>
      </c>
      <c r="M1481" s="104">
        <f>'BITÁCORA CALIDAD DE AGUA '!BX564</f>
        <v>0</v>
      </c>
      <c r="N1481" s="104">
        <f>'BITÁCORA CALIDAD DE AGUA '!CA564</f>
        <v>0</v>
      </c>
      <c r="O1481" s="104">
        <f>'BITÁCORA CALIDAD DE AGUA '!CD564</f>
        <v>0</v>
      </c>
      <c r="P1481" s="98">
        <f>'BITÁCORA CALIDAD DE AGUA '!CG564</f>
        <v>0</v>
      </c>
      <c r="Q1481" s="98">
        <f>'BITÁCORA CALIDAD DE AGUA '!CJ564</f>
        <v>0</v>
      </c>
      <c r="R1481" s="98">
        <f>'BITÁCORA CALIDAD DE AGUA '!CM564</f>
        <v>0</v>
      </c>
      <c r="S1481" s="98">
        <f>'BITÁCORA CALIDAD DE AGUA '!CP564</f>
        <v>0</v>
      </c>
      <c r="T1481" s="135"/>
      <c r="U1481" s="135"/>
      <c r="V1481" s="135"/>
      <c r="W1481" s="98">
        <f>INDEX('Tabla datos 1'!E1481:V1481,MATCH(DASHBOARD!$B$96,'Tabla datos 1'!$E$1:$V$1,0))</f>
        <v>0</v>
      </c>
      <c r="X1481" s="98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6" customFormat="1" ht="12.2" customHeight="1" x14ac:dyDescent="0.25">
      <c r="A1482" s="79">
        <v>1481</v>
      </c>
      <c r="B1482" s="97">
        <f t="shared" si="23"/>
        <v>46197</v>
      </c>
      <c r="C1482" s="102" t="s">
        <v>134</v>
      </c>
      <c r="D1482" s="99">
        <v>2</v>
      </c>
      <c r="E1482" s="104">
        <f>'BITÁCORA CALIDAD DE AGUA '!AZ565</f>
        <v>0</v>
      </c>
      <c r="F1482" s="104">
        <f>'BITÁCORA CALIDAD DE AGUA '!BC565</f>
        <v>0</v>
      </c>
      <c r="G1482" s="104">
        <f>'BITÁCORA CALIDAD DE AGUA '!BF565</f>
        <v>0</v>
      </c>
      <c r="H1482" s="104">
        <f>'BITÁCORA CALIDAD DE AGUA '!BI565</f>
        <v>0</v>
      </c>
      <c r="I1482" s="104">
        <f>'BITÁCORA CALIDAD DE AGUA '!BL565</f>
        <v>0</v>
      </c>
      <c r="J1482" s="104">
        <f>'BITÁCORA CALIDAD DE AGUA '!BO565</f>
        <v>0</v>
      </c>
      <c r="K1482" s="104">
        <f>'BITÁCORA CALIDAD DE AGUA '!BR565</f>
        <v>0</v>
      </c>
      <c r="L1482" s="104">
        <f>'BITÁCORA CALIDAD DE AGUA '!BU565</f>
        <v>0</v>
      </c>
      <c r="M1482" s="104">
        <f>'BITÁCORA CALIDAD DE AGUA '!BX565</f>
        <v>0</v>
      </c>
      <c r="N1482" s="104">
        <f>'BITÁCORA CALIDAD DE AGUA '!CA565</f>
        <v>0</v>
      </c>
      <c r="O1482" s="104">
        <f>'BITÁCORA CALIDAD DE AGUA '!CD565</f>
        <v>0</v>
      </c>
      <c r="P1482" s="98">
        <f>'BITÁCORA CALIDAD DE AGUA '!CG565</f>
        <v>0</v>
      </c>
      <c r="Q1482" s="98">
        <f>'BITÁCORA CALIDAD DE AGUA '!CJ565</f>
        <v>0</v>
      </c>
      <c r="R1482" s="98">
        <f>'BITÁCORA CALIDAD DE AGUA '!CM565</f>
        <v>0</v>
      </c>
      <c r="S1482" s="98">
        <f>'BITÁCORA CALIDAD DE AGUA '!CP565</f>
        <v>0</v>
      </c>
      <c r="T1482" s="135"/>
      <c r="U1482" s="135"/>
      <c r="V1482" s="135"/>
      <c r="W1482" s="98">
        <f>INDEX('Tabla datos 1'!E1482:V1482,MATCH(DASHBOARD!$B$96,'Tabla datos 1'!$E$1:$V$1,0))</f>
        <v>0</v>
      </c>
      <c r="X1482" s="98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6" customFormat="1" ht="12.2" customHeight="1" x14ac:dyDescent="0.25">
      <c r="A1483" s="79">
        <v>1482</v>
      </c>
      <c r="B1483" s="97">
        <f t="shared" si="23"/>
        <v>46197</v>
      </c>
      <c r="C1483" s="102" t="s">
        <v>135</v>
      </c>
      <c r="D1483" s="99">
        <v>2</v>
      </c>
      <c r="E1483" s="104">
        <f>'BITÁCORA CALIDAD DE AGUA '!AZ566</f>
        <v>0</v>
      </c>
      <c r="F1483" s="104">
        <f>'BITÁCORA CALIDAD DE AGUA '!BC566</f>
        <v>0</v>
      </c>
      <c r="G1483" s="104">
        <f>'BITÁCORA CALIDAD DE AGUA '!BF566</f>
        <v>0</v>
      </c>
      <c r="H1483" s="104">
        <f>'BITÁCORA CALIDAD DE AGUA '!BI566</f>
        <v>0</v>
      </c>
      <c r="I1483" s="104">
        <f>'BITÁCORA CALIDAD DE AGUA '!BL566</f>
        <v>0</v>
      </c>
      <c r="J1483" s="104">
        <f>'BITÁCORA CALIDAD DE AGUA '!BO566</f>
        <v>0</v>
      </c>
      <c r="K1483" s="104">
        <f>'BITÁCORA CALIDAD DE AGUA '!BR566</f>
        <v>0</v>
      </c>
      <c r="L1483" s="104">
        <f>'BITÁCORA CALIDAD DE AGUA '!BU566</f>
        <v>0</v>
      </c>
      <c r="M1483" s="104">
        <f>'BITÁCORA CALIDAD DE AGUA '!BX566</f>
        <v>0</v>
      </c>
      <c r="N1483" s="104">
        <f>'BITÁCORA CALIDAD DE AGUA '!CA566</f>
        <v>0</v>
      </c>
      <c r="O1483" s="104">
        <f>'BITÁCORA CALIDAD DE AGUA '!CD566</f>
        <v>0</v>
      </c>
      <c r="P1483" s="98">
        <f>'BITÁCORA CALIDAD DE AGUA '!CG566</f>
        <v>0</v>
      </c>
      <c r="Q1483" s="98">
        <f>'BITÁCORA CALIDAD DE AGUA '!CJ566</f>
        <v>0</v>
      </c>
      <c r="R1483" s="98">
        <f>'BITÁCORA CALIDAD DE AGUA '!CM566</f>
        <v>0</v>
      </c>
      <c r="S1483" s="98">
        <f>'BITÁCORA CALIDAD DE AGUA '!CP566</f>
        <v>0</v>
      </c>
      <c r="T1483" s="135"/>
      <c r="U1483" s="135"/>
      <c r="V1483" s="135"/>
      <c r="W1483" s="98">
        <f>INDEX('Tabla datos 1'!E1483:V1483,MATCH(DASHBOARD!$B$96,'Tabla datos 1'!$E$1:$V$1,0))</f>
        <v>0</v>
      </c>
      <c r="X1483" s="98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6" customFormat="1" ht="12.2" customHeight="1" x14ac:dyDescent="0.25">
      <c r="A1484" s="79">
        <v>1483</v>
      </c>
      <c r="B1484" s="97">
        <f t="shared" si="23"/>
        <v>46197</v>
      </c>
      <c r="C1484" s="102" t="s">
        <v>136</v>
      </c>
      <c r="D1484" s="99">
        <v>2</v>
      </c>
      <c r="E1484" s="104">
        <f>'BITÁCORA CALIDAD DE AGUA '!AZ567</f>
        <v>0</v>
      </c>
      <c r="F1484" s="104">
        <f>'BITÁCORA CALIDAD DE AGUA '!BC567</f>
        <v>0</v>
      </c>
      <c r="G1484" s="104">
        <f>'BITÁCORA CALIDAD DE AGUA '!BF567</f>
        <v>0</v>
      </c>
      <c r="H1484" s="104">
        <f>'BITÁCORA CALIDAD DE AGUA '!BI567</f>
        <v>0</v>
      </c>
      <c r="I1484" s="104">
        <f>'BITÁCORA CALIDAD DE AGUA '!BL567</f>
        <v>0</v>
      </c>
      <c r="J1484" s="104">
        <f>'BITÁCORA CALIDAD DE AGUA '!BO567</f>
        <v>0</v>
      </c>
      <c r="K1484" s="104">
        <f>'BITÁCORA CALIDAD DE AGUA '!BR567</f>
        <v>0</v>
      </c>
      <c r="L1484" s="104">
        <f>'BITÁCORA CALIDAD DE AGUA '!BU567</f>
        <v>0</v>
      </c>
      <c r="M1484" s="104">
        <f>'BITÁCORA CALIDAD DE AGUA '!BX567</f>
        <v>0</v>
      </c>
      <c r="N1484" s="104">
        <f>'BITÁCORA CALIDAD DE AGUA '!CA567</f>
        <v>0</v>
      </c>
      <c r="O1484" s="104">
        <f>'BITÁCORA CALIDAD DE AGUA '!CD567</f>
        <v>0</v>
      </c>
      <c r="P1484" s="98">
        <f>'BITÁCORA CALIDAD DE AGUA '!CG567</f>
        <v>0</v>
      </c>
      <c r="Q1484" s="98">
        <f>'BITÁCORA CALIDAD DE AGUA '!CJ567</f>
        <v>0</v>
      </c>
      <c r="R1484" s="98">
        <f>'BITÁCORA CALIDAD DE AGUA '!CM567</f>
        <v>0</v>
      </c>
      <c r="S1484" s="98">
        <f>'BITÁCORA CALIDAD DE AGUA '!CP567</f>
        <v>0</v>
      </c>
      <c r="T1484" s="135"/>
      <c r="U1484" s="135"/>
      <c r="V1484" s="135"/>
      <c r="W1484" s="98">
        <f>INDEX('Tabla datos 1'!E1484:V1484,MATCH(DASHBOARD!$B$96,'Tabla datos 1'!$E$1:$V$1,0))</f>
        <v>0</v>
      </c>
      <c r="X1484" s="98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6" customFormat="1" ht="12.2" customHeight="1" x14ac:dyDescent="0.25">
      <c r="A1485" s="79">
        <v>1484</v>
      </c>
      <c r="B1485" s="97">
        <f t="shared" si="23"/>
        <v>46197</v>
      </c>
      <c r="C1485" s="102" t="s">
        <v>137</v>
      </c>
      <c r="D1485" s="99">
        <v>2</v>
      </c>
      <c r="E1485" s="104">
        <f>'BITÁCORA CALIDAD DE AGUA '!AZ568</f>
        <v>0</v>
      </c>
      <c r="F1485" s="104">
        <f>'BITÁCORA CALIDAD DE AGUA '!BC568</f>
        <v>0</v>
      </c>
      <c r="G1485" s="104">
        <f>'BITÁCORA CALIDAD DE AGUA '!BF568</f>
        <v>0</v>
      </c>
      <c r="H1485" s="104">
        <f>'BITÁCORA CALIDAD DE AGUA '!BI568</f>
        <v>0</v>
      </c>
      <c r="I1485" s="104">
        <f>'BITÁCORA CALIDAD DE AGUA '!BL568</f>
        <v>0</v>
      </c>
      <c r="J1485" s="104">
        <f>'BITÁCORA CALIDAD DE AGUA '!BO568</f>
        <v>0</v>
      </c>
      <c r="K1485" s="104">
        <f>'BITÁCORA CALIDAD DE AGUA '!BR568</f>
        <v>0</v>
      </c>
      <c r="L1485" s="104">
        <f>'BITÁCORA CALIDAD DE AGUA '!BU568</f>
        <v>0</v>
      </c>
      <c r="M1485" s="104">
        <f>'BITÁCORA CALIDAD DE AGUA '!BX568</f>
        <v>0</v>
      </c>
      <c r="N1485" s="104">
        <f>'BITÁCORA CALIDAD DE AGUA '!CA568</f>
        <v>0</v>
      </c>
      <c r="O1485" s="104">
        <f>'BITÁCORA CALIDAD DE AGUA '!CD568</f>
        <v>0</v>
      </c>
      <c r="P1485" s="98">
        <f>'BITÁCORA CALIDAD DE AGUA '!CG568</f>
        <v>0</v>
      </c>
      <c r="Q1485" s="98">
        <f>'BITÁCORA CALIDAD DE AGUA '!CJ568</f>
        <v>0</v>
      </c>
      <c r="R1485" s="98">
        <f>'BITÁCORA CALIDAD DE AGUA '!CM568</f>
        <v>0</v>
      </c>
      <c r="S1485" s="98">
        <f>'BITÁCORA CALIDAD DE AGUA '!CP568</f>
        <v>0</v>
      </c>
      <c r="T1485" s="135"/>
      <c r="U1485" s="135"/>
      <c r="V1485" s="135"/>
      <c r="W1485" s="98">
        <f>INDEX('Tabla datos 1'!E1485:V1485,MATCH(DASHBOARD!$B$96,'Tabla datos 1'!$E$1:$V$1,0))</f>
        <v>0</v>
      </c>
      <c r="X1485" s="98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6" customFormat="1" ht="12.2" customHeight="1" x14ac:dyDescent="0.25">
      <c r="A1486" s="79">
        <v>1485</v>
      </c>
      <c r="B1486" s="97">
        <f t="shared" si="23"/>
        <v>46197</v>
      </c>
      <c r="C1486" s="102" t="s">
        <v>138</v>
      </c>
      <c r="D1486" s="99">
        <v>2</v>
      </c>
      <c r="E1486" s="104">
        <f>'BITÁCORA CALIDAD DE AGUA '!AZ569</f>
        <v>0</v>
      </c>
      <c r="F1486" s="104">
        <f>'BITÁCORA CALIDAD DE AGUA '!BC569</f>
        <v>0</v>
      </c>
      <c r="G1486" s="104">
        <f>'BITÁCORA CALIDAD DE AGUA '!BF569</f>
        <v>0</v>
      </c>
      <c r="H1486" s="104">
        <f>'BITÁCORA CALIDAD DE AGUA '!BI569</f>
        <v>0</v>
      </c>
      <c r="I1486" s="104">
        <f>'BITÁCORA CALIDAD DE AGUA '!BL569</f>
        <v>0</v>
      </c>
      <c r="J1486" s="104">
        <f>'BITÁCORA CALIDAD DE AGUA '!BO569</f>
        <v>0</v>
      </c>
      <c r="K1486" s="104">
        <f>'BITÁCORA CALIDAD DE AGUA '!BR569</f>
        <v>0</v>
      </c>
      <c r="L1486" s="104">
        <f>'BITÁCORA CALIDAD DE AGUA '!BU569</f>
        <v>0</v>
      </c>
      <c r="M1486" s="104">
        <f>'BITÁCORA CALIDAD DE AGUA '!BX569</f>
        <v>0</v>
      </c>
      <c r="N1486" s="104">
        <f>'BITÁCORA CALIDAD DE AGUA '!CA569</f>
        <v>0</v>
      </c>
      <c r="O1486" s="104">
        <f>'BITÁCORA CALIDAD DE AGUA '!CD569</f>
        <v>0</v>
      </c>
      <c r="P1486" s="98">
        <f>'BITÁCORA CALIDAD DE AGUA '!CG569</f>
        <v>0</v>
      </c>
      <c r="Q1486" s="98">
        <f>'BITÁCORA CALIDAD DE AGUA '!CJ569</f>
        <v>0</v>
      </c>
      <c r="R1486" s="98">
        <f>'BITÁCORA CALIDAD DE AGUA '!CM569</f>
        <v>0</v>
      </c>
      <c r="S1486" s="98">
        <f>'BITÁCORA CALIDAD DE AGUA '!CP569</f>
        <v>0</v>
      </c>
      <c r="T1486" s="135"/>
      <c r="U1486" s="135"/>
      <c r="V1486" s="135"/>
      <c r="W1486" s="98">
        <f>INDEX('Tabla datos 1'!E1486:V1486,MATCH(DASHBOARD!$B$96,'Tabla datos 1'!$E$1:$V$1,0))</f>
        <v>0</v>
      </c>
      <c r="X1486" s="98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6" customFormat="1" ht="12.2" customHeight="1" x14ac:dyDescent="0.25">
      <c r="A1487" s="79">
        <v>1486</v>
      </c>
      <c r="B1487" s="97">
        <f t="shared" si="23"/>
        <v>46197</v>
      </c>
      <c r="C1487" s="102" t="s">
        <v>139</v>
      </c>
      <c r="D1487" s="99">
        <v>2</v>
      </c>
      <c r="E1487" s="104">
        <f>'BITÁCORA CALIDAD DE AGUA '!AZ570</f>
        <v>0</v>
      </c>
      <c r="F1487" s="104">
        <f>'BITÁCORA CALIDAD DE AGUA '!BC570</f>
        <v>0</v>
      </c>
      <c r="G1487" s="104">
        <f>'BITÁCORA CALIDAD DE AGUA '!BF570</f>
        <v>0</v>
      </c>
      <c r="H1487" s="104">
        <f>'BITÁCORA CALIDAD DE AGUA '!BI570</f>
        <v>0</v>
      </c>
      <c r="I1487" s="104">
        <f>'BITÁCORA CALIDAD DE AGUA '!BL570</f>
        <v>0</v>
      </c>
      <c r="J1487" s="104">
        <f>'BITÁCORA CALIDAD DE AGUA '!BO570</f>
        <v>0</v>
      </c>
      <c r="K1487" s="104">
        <f>'BITÁCORA CALIDAD DE AGUA '!BR570</f>
        <v>0</v>
      </c>
      <c r="L1487" s="104">
        <f>'BITÁCORA CALIDAD DE AGUA '!BU570</f>
        <v>0</v>
      </c>
      <c r="M1487" s="104">
        <f>'BITÁCORA CALIDAD DE AGUA '!BX570</f>
        <v>0</v>
      </c>
      <c r="N1487" s="104">
        <f>'BITÁCORA CALIDAD DE AGUA '!CA570</f>
        <v>0</v>
      </c>
      <c r="O1487" s="104">
        <f>'BITÁCORA CALIDAD DE AGUA '!CD570</f>
        <v>0</v>
      </c>
      <c r="P1487" s="98">
        <f>'BITÁCORA CALIDAD DE AGUA '!CG570</f>
        <v>0</v>
      </c>
      <c r="Q1487" s="98">
        <f>'BITÁCORA CALIDAD DE AGUA '!CJ570</f>
        <v>0</v>
      </c>
      <c r="R1487" s="98">
        <f>'BITÁCORA CALIDAD DE AGUA '!CM570</f>
        <v>0</v>
      </c>
      <c r="S1487" s="98">
        <f>'BITÁCORA CALIDAD DE AGUA '!CP570</f>
        <v>0</v>
      </c>
      <c r="T1487" s="135"/>
      <c r="U1487" s="135"/>
      <c r="V1487" s="135"/>
      <c r="W1487" s="98">
        <f>INDEX('Tabla datos 1'!E1487:V1487,MATCH(DASHBOARD!$B$96,'Tabla datos 1'!$E$1:$V$1,0))</f>
        <v>0</v>
      </c>
      <c r="X1487" s="98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6" customFormat="1" x14ac:dyDescent="0.25">
      <c r="A1488" s="79">
        <v>1487</v>
      </c>
      <c r="B1488" s="97">
        <f t="shared" si="23"/>
        <v>46197</v>
      </c>
      <c r="C1488" s="102" t="s">
        <v>140</v>
      </c>
      <c r="D1488" s="99">
        <v>2</v>
      </c>
      <c r="E1488" s="104">
        <f>'BITÁCORA CALIDAD DE AGUA '!AZ571</f>
        <v>0</v>
      </c>
      <c r="F1488" s="104">
        <f>'BITÁCORA CALIDAD DE AGUA '!BC571</f>
        <v>0</v>
      </c>
      <c r="G1488" s="104">
        <f>'BITÁCORA CALIDAD DE AGUA '!BF571</f>
        <v>0</v>
      </c>
      <c r="H1488" s="104">
        <f>'BITÁCORA CALIDAD DE AGUA '!BI571</f>
        <v>0</v>
      </c>
      <c r="I1488" s="104">
        <f>'BITÁCORA CALIDAD DE AGUA '!BL571</f>
        <v>0</v>
      </c>
      <c r="J1488" s="104">
        <f>'BITÁCORA CALIDAD DE AGUA '!BO571</f>
        <v>0</v>
      </c>
      <c r="K1488" s="104">
        <f>'BITÁCORA CALIDAD DE AGUA '!BR571</f>
        <v>0</v>
      </c>
      <c r="L1488" s="104">
        <f>'BITÁCORA CALIDAD DE AGUA '!BU571</f>
        <v>0</v>
      </c>
      <c r="M1488" s="104">
        <f>'BITÁCORA CALIDAD DE AGUA '!BX571</f>
        <v>0</v>
      </c>
      <c r="N1488" s="104">
        <f>'BITÁCORA CALIDAD DE AGUA '!CA571</f>
        <v>0</v>
      </c>
      <c r="O1488" s="104">
        <f>'BITÁCORA CALIDAD DE AGUA '!CD571</f>
        <v>0</v>
      </c>
      <c r="P1488" s="98">
        <f>'BITÁCORA CALIDAD DE AGUA '!CG571</f>
        <v>0</v>
      </c>
      <c r="Q1488" s="98">
        <f>'BITÁCORA CALIDAD DE AGUA '!CJ571</f>
        <v>0</v>
      </c>
      <c r="R1488" s="98">
        <f>'BITÁCORA CALIDAD DE AGUA '!CM571</f>
        <v>0</v>
      </c>
      <c r="S1488" s="98">
        <f>'BITÁCORA CALIDAD DE AGUA '!CP571</f>
        <v>0</v>
      </c>
      <c r="T1488" s="135"/>
      <c r="U1488" s="135"/>
      <c r="V1488" s="135"/>
      <c r="W1488" s="98">
        <f>INDEX('Tabla datos 1'!E1488:V1488,MATCH(DASHBOARD!$B$96,'Tabla datos 1'!$E$1:$V$1,0))</f>
        <v>0</v>
      </c>
      <c r="X1488" s="98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6" customFormat="1" x14ac:dyDescent="0.25">
      <c r="A1489" s="79">
        <v>1488</v>
      </c>
      <c r="B1489" s="97">
        <f t="shared" si="23"/>
        <v>46197</v>
      </c>
      <c r="C1489" s="102" t="s">
        <v>141</v>
      </c>
      <c r="D1489" s="99">
        <v>2</v>
      </c>
      <c r="E1489" s="104">
        <f>'BITÁCORA CALIDAD DE AGUA '!AZ572</f>
        <v>0</v>
      </c>
      <c r="F1489" s="104">
        <f>'BITÁCORA CALIDAD DE AGUA '!BC572</f>
        <v>0</v>
      </c>
      <c r="G1489" s="104">
        <f>'BITÁCORA CALIDAD DE AGUA '!BF572</f>
        <v>0</v>
      </c>
      <c r="H1489" s="104">
        <f>'BITÁCORA CALIDAD DE AGUA '!BI572</f>
        <v>0</v>
      </c>
      <c r="I1489" s="104">
        <f>'BITÁCORA CALIDAD DE AGUA '!BL572</f>
        <v>0</v>
      </c>
      <c r="J1489" s="104">
        <f>'BITÁCORA CALIDAD DE AGUA '!BO572</f>
        <v>0</v>
      </c>
      <c r="K1489" s="104">
        <f>'BITÁCORA CALIDAD DE AGUA '!BR572</f>
        <v>0</v>
      </c>
      <c r="L1489" s="104">
        <f>'BITÁCORA CALIDAD DE AGUA '!BU572</f>
        <v>0</v>
      </c>
      <c r="M1489" s="104">
        <f>'BITÁCORA CALIDAD DE AGUA '!BX572</f>
        <v>0</v>
      </c>
      <c r="N1489" s="104">
        <f>'BITÁCORA CALIDAD DE AGUA '!CA572</f>
        <v>0</v>
      </c>
      <c r="O1489" s="104">
        <f>'BITÁCORA CALIDAD DE AGUA '!CD572</f>
        <v>0</v>
      </c>
      <c r="P1489" s="98">
        <f>'BITÁCORA CALIDAD DE AGUA '!CG572</f>
        <v>0</v>
      </c>
      <c r="Q1489" s="98">
        <f>'BITÁCORA CALIDAD DE AGUA '!CJ572</f>
        <v>0</v>
      </c>
      <c r="R1489" s="98">
        <f>'BITÁCORA CALIDAD DE AGUA '!CM572</f>
        <v>0</v>
      </c>
      <c r="S1489" s="98">
        <f>'BITÁCORA CALIDAD DE AGUA '!CP572</f>
        <v>0</v>
      </c>
      <c r="T1489" s="135"/>
      <c r="U1489" s="135"/>
      <c r="V1489" s="135"/>
      <c r="W1489" s="98">
        <f>INDEX('Tabla datos 1'!E1489:V1489,MATCH(DASHBOARD!$B$96,'Tabla datos 1'!$E$1:$V$1,0))</f>
        <v>0</v>
      </c>
      <c r="X1489" s="98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6" customFormat="1" x14ac:dyDescent="0.25">
      <c r="A1490" s="79">
        <v>1489</v>
      </c>
      <c r="B1490" s="97">
        <f t="shared" si="23"/>
        <v>46197</v>
      </c>
      <c r="C1490" s="102" t="s">
        <v>142</v>
      </c>
      <c r="D1490" s="99">
        <v>2</v>
      </c>
      <c r="E1490" s="104">
        <f>'BITÁCORA CALIDAD DE AGUA '!AZ573</f>
        <v>0</v>
      </c>
      <c r="F1490" s="104">
        <f>'BITÁCORA CALIDAD DE AGUA '!BC573</f>
        <v>0</v>
      </c>
      <c r="G1490" s="104">
        <f>'BITÁCORA CALIDAD DE AGUA '!BF573</f>
        <v>0</v>
      </c>
      <c r="H1490" s="104">
        <f>'BITÁCORA CALIDAD DE AGUA '!BI573</f>
        <v>0</v>
      </c>
      <c r="I1490" s="104">
        <f>'BITÁCORA CALIDAD DE AGUA '!BL573</f>
        <v>0</v>
      </c>
      <c r="J1490" s="104">
        <f>'BITÁCORA CALIDAD DE AGUA '!BO573</f>
        <v>0</v>
      </c>
      <c r="K1490" s="104">
        <f>'BITÁCORA CALIDAD DE AGUA '!BR573</f>
        <v>0</v>
      </c>
      <c r="L1490" s="104">
        <f>'BITÁCORA CALIDAD DE AGUA '!BU573</f>
        <v>0</v>
      </c>
      <c r="M1490" s="104">
        <f>'BITÁCORA CALIDAD DE AGUA '!BX573</f>
        <v>0</v>
      </c>
      <c r="N1490" s="104">
        <f>'BITÁCORA CALIDAD DE AGUA '!CA573</f>
        <v>0</v>
      </c>
      <c r="O1490" s="104">
        <f>'BITÁCORA CALIDAD DE AGUA '!CD573</f>
        <v>0</v>
      </c>
      <c r="P1490" s="98">
        <f>'BITÁCORA CALIDAD DE AGUA '!CG573</f>
        <v>0</v>
      </c>
      <c r="Q1490" s="98">
        <f>'BITÁCORA CALIDAD DE AGUA '!CJ573</f>
        <v>0</v>
      </c>
      <c r="R1490" s="98">
        <f>'BITÁCORA CALIDAD DE AGUA '!CM573</f>
        <v>0</v>
      </c>
      <c r="S1490" s="98">
        <f>'BITÁCORA CALIDAD DE AGUA '!CP573</f>
        <v>0</v>
      </c>
      <c r="T1490" s="135"/>
      <c r="U1490" s="135"/>
      <c r="V1490" s="135"/>
      <c r="W1490" s="98">
        <f>INDEX('Tabla datos 1'!E1490:V1490,MATCH(DASHBOARD!$B$96,'Tabla datos 1'!$E$1:$V$1,0))</f>
        <v>0</v>
      </c>
      <c r="X1490" s="98">
        <f>INDEX('Tabla datos 1'!E1490:V1490,MATCH(DASHBOARD!$B$275,'Tabla datos 1'!$E$1:$V$1,0))</f>
        <v>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6" customFormat="1" x14ac:dyDescent="0.25">
      <c r="A1491" s="79">
        <v>1490</v>
      </c>
      <c r="B1491" s="97">
        <f t="shared" si="23"/>
        <v>46197</v>
      </c>
      <c r="C1491" s="102" t="s">
        <v>143</v>
      </c>
      <c r="D1491" s="99">
        <v>2</v>
      </c>
      <c r="E1491" s="104">
        <f>'BITÁCORA CALIDAD DE AGUA '!AZ574</f>
        <v>0</v>
      </c>
      <c r="F1491" s="104">
        <f>'BITÁCORA CALIDAD DE AGUA '!BC574</f>
        <v>0</v>
      </c>
      <c r="G1491" s="104">
        <f>'BITÁCORA CALIDAD DE AGUA '!BF574</f>
        <v>0</v>
      </c>
      <c r="H1491" s="104">
        <f>'BITÁCORA CALIDAD DE AGUA '!BI574</f>
        <v>0</v>
      </c>
      <c r="I1491" s="104">
        <f>'BITÁCORA CALIDAD DE AGUA '!BL574</f>
        <v>0</v>
      </c>
      <c r="J1491" s="104">
        <f>'BITÁCORA CALIDAD DE AGUA '!BO574</f>
        <v>0</v>
      </c>
      <c r="K1491" s="104">
        <f>'BITÁCORA CALIDAD DE AGUA '!BR574</f>
        <v>0</v>
      </c>
      <c r="L1491" s="104">
        <f>'BITÁCORA CALIDAD DE AGUA '!BU574</f>
        <v>0</v>
      </c>
      <c r="M1491" s="104">
        <f>'BITÁCORA CALIDAD DE AGUA '!BX574</f>
        <v>0</v>
      </c>
      <c r="N1491" s="104">
        <f>'BITÁCORA CALIDAD DE AGUA '!CA574</f>
        <v>0</v>
      </c>
      <c r="O1491" s="104">
        <f>'BITÁCORA CALIDAD DE AGUA '!CD574</f>
        <v>0</v>
      </c>
      <c r="P1491" s="98">
        <f>'BITÁCORA CALIDAD DE AGUA '!CG574</f>
        <v>0</v>
      </c>
      <c r="Q1491" s="98">
        <f>'BITÁCORA CALIDAD DE AGUA '!CJ574</f>
        <v>0</v>
      </c>
      <c r="R1491" s="98">
        <f>'BITÁCORA CALIDAD DE AGUA '!CM574</f>
        <v>0</v>
      </c>
      <c r="S1491" s="98">
        <f>'BITÁCORA CALIDAD DE AGUA '!CP574</f>
        <v>0</v>
      </c>
      <c r="T1491" s="135"/>
      <c r="U1491" s="135"/>
      <c r="V1491" s="135"/>
      <c r="W1491" s="98">
        <f>INDEX('Tabla datos 1'!E1491:V1491,MATCH(DASHBOARD!$B$96,'Tabla datos 1'!$E$1:$V$1,0))</f>
        <v>0</v>
      </c>
      <c r="X1491" s="98">
        <f>INDEX('Tabla datos 1'!E1491:V1491,MATCH(DASHBOARD!$B$275,'Tabla datos 1'!$E$1:$V$1,0))</f>
        <v>0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09" customFormat="1" ht="15.75" thickBot="1" x14ac:dyDescent="0.3">
      <c r="A1492" s="79">
        <v>1491</v>
      </c>
      <c r="B1492" s="97">
        <f t="shared" si="23"/>
        <v>46197</v>
      </c>
      <c r="C1492" s="105" t="s">
        <v>144</v>
      </c>
      <c r="D1492" s="106">
        <v>2</v>
      </c>
      <c r="E1492" s="107">
        <f>'BITÁCORA CALIDAD DE AGUA '!AZ575</f>
        <v>0</v>
      </c>
      <c r="F1492" s="107">
        <f>'BITÁCORA CALIDAD DE AGUA '!BC575</f>
        <v>0</v>
      </c>
      <c r="G1492" s="107">
        <f>'BITÁCORA CALIDAD DE AGUA '!BF575</f>
        <v>0</v>
      </c>
      <c r="H1492" s="107">
        <f>'BITÁCORA CALIDAD DE AGUA '!BI575</f>
        <v>0</v>
      </c>
      <c r="I1492" s="107">
        <f>'BITÁCORA CALIDAD DE AGUA '!BL575</f>
        <v>0</v>
      </c>
      <c r="J1492" s="107">
        <f>'BITÁCORA CALIDAD DE AGUA '!BO575</f>
        <v>0</v>
      </c>
      <c r="K1492" s="107">
        <f>'BITÁCORA CALIDAD DE AGUA '!BR575</f>
        <v>0</v>
      </c>
      <c r="L1492" s="107">
        <f>'BITÁCORA CALIDAD DE AGUA '!BU575</f>
        <v>0</v>
      </c>
      <c r="M1492" s="107">
        <f>'BITÁCORA CALIDAD DE AGUA '!BX575</f>
        <v>0</v>
      </c>
      <c r="N1492" s="107">
        <f>'BITÁCORA CALIDAD DE AGUA '!CA575</f>
        <v>0</v>
      </c>
      <c r="O1492" s="107">
        <f>'BITÁCORA CALIDAD DE AGUA '!CD575</f>
        <v>0</v>
      </c>
      <c r="P1492" s="108">
        <f>'BITÁCORA CALIDAD DE AGUA '!CG575</f>
        <v>0</v>
      </c>
      <c r="Q1492" s="108">
        <f>'BITÁCORA CALIDAD DE AGUA '!CJ575</f>
        <v>0</v>
      </c>
      <c r="R1492" s="108">
        <f>'BITÁCORA CALIDAD DE AGUA '!CM575</f>
        <v>0</v>
      </c>
      <c r="S1492" s="108">
        <f>'BITÁCORA CALIDAD DE AGUA '!CP575</f>
        <v>0</v>
      </c>
      <c r="T1492" s="136"/>
      <c r="U1492" s="136"/>
      <c r="V1492" s="136"/>
      <c r="W1492" s="108">
        <f>INDEX('Tabla datos 1'!E1492:V1492,MATCH(DASHBOARD!$B$96,'Tabla datos 1'!$E$1:$V$1,0))</f>
        <v>0</v>
      </c>
      <c r="X1492" s="108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6" customFormat="1" ht="12.2" customHeight="1" x14ac:dyDescent="0.25">
      <c r="A1493" s="79">
        <v>1492</v>
      </c>
      <c r="B1493" s="118">
        <f t="shared" si="23"/>
        <v>46197</v>
      </c>
      <c r="C1493" s="110" t="s">
        <v>125</v>
      </c>
      <c r="D1493" s="115">
        <v>3</v>
      </c>
      <c r="E1493" s="117">
        <f>'BITÁCORA CALIDAD DE AGUA '!BA555</f>
        <v>0</v>
      </c>
      <c r="F1493" s="117">
        <f>'BITÁCORA CALIDAD DE AGUA '!BD555</f>
        <v>0</v>
      </c>
      <c r="G1493" s="117">
        <f>'BITÁCORA CALIDAD DE AGUA '!BG555</f>
        <v>0</v>
      </c>
      <c r="H1493" s="117">
        <f>'BITÁCORA CALIDAD DE AGUA '!BJ555</f>
        <v>0</v>
      </c>
      <c r="I1493" s="117">
        <f>'BITÁCORA CALIDAD DE AGUA '!BM555</f>
        <v>0</v>
      </c>
      <c r="J1493" s="117">
        <f>'BITÁCORA CALIDAD DE AGUA '!BP555</f>
        <v>0</v>
      </c>
      <c r="K1493" s="117">
        <f>'BITÁCORA CALIDAD DE AGUA '!BE1861</f>
        <v>0</v>
      </c>
      <c r="L1493" s="117">
        <f>'BITÁCORA CALIDAD DE AGUA '!BV555</f>
        <v>0</v>
      </c>
      <c r="M1493" s="117">
        <f>'BITÁCORA CALIDAD DE AGUA '!BY555</f>
        <v>0</v>
      </c>
      <c r="N1493" s="117">
        <f>'BITÁCORA CALIDAD DE AGUA '!CB555</f>
        <v>0</v>
      </c>
      <c r="O1493" s="117">
        <f>'BITÁCORA CALIDAD DE AGUA '!CE555</f>
        <v>0</v>
      </c>
      <c r="P1493" s="110">
        <f>'BITÁCORA CALIDAD DE AGUA '!CH555</f>
        <v>27.9</v>
      </c>
      <c r="Q1493" s="110">
        <f>'BITÁCORA CALIDAD DE AGUA '!CK555</f>
        <v>0</v>
      </c>
      <c r="R1493" s="110">
        <f>'BITÁCORA CALIDAD DE AGUA '!CN555</f>
        <v>0</v>
      </c>
      <c r="S1493" s="110">
        <f>'BITÁCORA CALIDAD DE AGUA '!CQ555</f>
        <v>0</v>
      </c>
      <c r="T1493" s="137"/>
      <c r="U1493" s="137"/>
      <c r="V1493" s="137"/>
      <c r="W1493" s="110">
        <f>INDEX('Tabla datos 1'!E1493:V1493,MATCH(DASHBOARD!$B$96,'Tabla datos 1'!$E$1:$V$1,0))</f>
        <v>0</v>
      </c>
      <c r="X1493" s="110">
        <f>INDEX('Tabla datos 1'!E1493:V1493,MATCH(DASHBOARD!$B$275,'Tabla datos 1'!$E$1:$V$1,0))</f>
        <v>0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6" customFormat="1" ht="12.2" customHeight="1" x14ac:dyDescent="0.25">
      <c r="A1494" s="79">
        <v>1493</v>
      </c>
      <c r="B1494" s="118">
        <f t="shared" si="23"/>
        <v>46197</v>
      </c>
      <c r="C1494" s="113" t="s">
        <v>8</v>
      </c>
      <c r="D1494" s="119">
        <v>3</v>
      </c>
      <c r="E1494" s="120">
        <f>'BITÁCORA CALIDAD DE AGUA '!BA556</f>
        <v>0</v>
      </c>
      <c r="F1494" s="120">
        <f>'BITÁCORA CALIDAD DE AGUA '!BD556</f>
        <v>0</v>
      </c>
      <c r="G1494" s="120">
        <f>'BITÁCORA CALIDAD DE AGUA '!BG556</f>
        <v>0</v>
      </c>
      <c r="H1494" s="120">
        <f>'BITÁCORA CALIDAD DE AGUA '!BJ556</f>
        <v>0</v>
      </c>
      <c r="I1494" s="120">
        <f>'BITÁCORA CALIDAD DE AGUA '!BM556</f>
        <v>0</v>
      </c>
      <c r="J1494" s="120">
        <f>'BITÁCORA CALIDAD DE AGUA '!BP556</f>
        <v>0</v>
      </c>
      <c r="K1494" s="120">
        <f>'BITÁCORA CALIDAD DE AGUA '!BE1862</f>
        <v>0</v>
      </c>
      <c r="L1494" s="120">
        <f>'BITÁCORA CALIDAD DE AGUA '!BV556</f>
        <v>0</v>
      </c>
      <c r="M1494" s="120">
        <f>'BITÁCORA CALIDAD DE AGUA '!BY556</f>
        <v>0</v>
      </c>
      <c r="N1494" s="120">
        <f>'BITÁCORA CALIDAD DE AGUA '!CB556</f>
        <v>0</v>
      </c>
      <c r="O1494" s="120">
        <f>'BITÁCORA CALIDAD DE AGUA '!CE556</f>
        <v>0</v>
      </c>
      <c r="P1494" s="111">
        <f>'BITÁCORA CALIDAD DE AGUA '!CH556</f>
        <v>7.55</v>
      </c>
      <c r="Q1494" s="111">
        <f>'BITÁCORA CALIDAD DE AGUA '!CK556</f>
        <v>0</v>
      </c>
      <c r="R1494" s="111">
        <f>'BITÁCORA CALIDAD DE AGUA '!CN556</f>
        <v>0</v>
      </c>
      <c r="S1494" s="111">
        <f>'BITÁCORA CALIDAD DE AGUA '!CQ556</f>
        <v>0</v>
      </c>
      <c r="T1494" s="138"/>
      <c r="U1494" s="138"/>
      <c r="V1494" s="138"/>
      <c r="W1494" s="111">
        <f>INDEX('Tabla datos 1'!E1494:V1494,MATCH(DASHBOARD!$B$96,'Tabla datos 1'!$E$1:$V$1,0))</f>
        <v>0</v>
      </c>
      <c r="X1494" s="111">
        <f>INDEX('Tabla datos 1'!E1494:V1494,MATCH(DASHBOARD!$B$275,'Tabla datos 1'!$E$1:$V$1,0))</f>
        <v>0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6" customFormat="1" ht="12.2" customHeight="1" x14ac:dyDescent="0.25">
      <c r="A1495" s="79">
        <v>1494</v>
      </c>
      <c r="B1495" s="118">
        <f t="shared" si="23"/>
        <v>46197</v>
      </c>
      <c r="C1495" s="112" t="s">
        <v>126</v>
      </c>
      <c r="D1495" s="119">
        <v>3</v>
      </c>
      <c r="E1495" s="121">
        <f>'BITÁCORA CALIDAD DE AGUA '!BA557</f>
        <v>0</v>
      </c>
      <c r="F1495" s="121">
        <f>'BITÁCORA CALIDAD DE AGUA '!BD557</f>
        <v>0</v>
      </c>
      <c r="G1495" s="121">
        <f>'BITÁCORA CALIDAD DE AGUA '!BG557</f>
        <v>0</v>
      </c>
      <c r="H1495" s="121">
        <f>'BITÁCORA CALIDAD DE AGUA '!BJ557</f>
        <v>0</v>
      </c>
      <c r="I1495" s="121">
        <f>'BITÁCORA CALIDAD DE AGUA '!BM557</f>
        <v>0</v>
      </c>
      <c r="J1495" s="121">
        <f>'BITÁCORA CALIDAD DE AGUA '!BP557</f>
        <v>0</v>
      </c>
      <c r="K1495" s="121">
        <f>'BITÁCORA CALIDAD DE AGUA '!BE1863</f>
        <v>0</v>
      </c>
      <c r="L1495" s="121">
        <f>'BITÁCORA CALIDAD DE AGUA '!BV557</f>
        <v>0</v>
      </c>
      <c r="M1495" s="121">
        <f>'BITÁCORA CALIDAD DE AGUA '!BY557</f>
        <v>0</v>
      </c>
      <c r="N1495" s="121">
        <f>'BITÁCORA CALIDAD DE AGUA '!CB557</f>
        <v>0</v>
      </c>
      <c r="O1495" s="121">
        <f>'BITÁCORA CALIDAD DE AGUA '!CE557</f>
        <v>0</v>
      </c>
      <c r="P1495" s="112">
        <f>'BITÁCORA CALIDAD DE AGUA '!CH557</f>
        <v>0</v>
      </c>
      <c r="Q1495" s="112">
        <f>'BITÁCORA CALIDAD DE AGUA '!CK557</f>
        <v>0</v>
      </c>
      <c r="R1495" s="112">
        <f>'BITÁCORA CALIDAD DE AGUA '!CN557</f>
        <v>0</v>
      </c>
      <c r="S1495" s="112">
        <f>'BITÁCORA CALIDAD DE AGUA '!CQ557</f>
        <v>0</v>
      </c>
      <c r="T1495" s="139"/>
      <c r="U1495" s="139"/>
      <c r="V1495" s="139"/>
      <c r="W1495" s="112">
        <f>INDEX('Tabla datos 1'!E1495:V1495,MATCH(DASHBOARD!$B$96,'Tabla datos 1'!$E$1:$V$1,0))</f>
        <v>0</v>
      </c>
      <c r="X1495" s="112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6" customFormat="1" ht="12.2" customHeight="1" x14ac:dyDescent="0.25">
      <c r="A1496" s="79">
        <v>1495</v>
      </c>
      <c r="B1496" s="118">
        <f t="shared" si="23"/>
        <v>46197</v>
      </c>
      <c r="C1496" s="112" t="s">
        <v>127</v>
      </c>
      <c r="D1496" s="119">
        <v>3</v>
      </c>
      <c r="E1496" s="122">
        <f>'BITÁCORA CALIDAD DE AGUA '!BA558</f>
        <v>0</v>
      </c>
      <c r="F1496" s="122">
        <f>'BITÁCORA CALIDAD DE AGUA '!BD558</f>
        <v>0</v>
      </c>
      <c r="G1496" s="122">
        <f>'BITÁCORA CALIDAD DE AGUA '!BG558</f>
        <v>0</v>
      </c>
      <c r="H1496" s="122">
        <f>'BITÁCORA CALIDAD DE AGUA '!BJ558</f>
        <v>0</v>
      </c>
      <c r="I1496" s="122">
        <f>'BITÁCORA CALIDAD DE AGUA '!BM558</f>
        <v>0</v>
      </c>
      <c r="J1496" s="122">
        <f>'BITÁCORA CALIDAD DE AGUA '!BP558</f>
        <v>0</v>
      </c>
      <c r="K1496" s="122">
        <f>'BITÁCORA CALIDAD DE AGUA '!BE1864</f>
        <v>0</v>
      </c>
      <c r="L1496" s="122">
        <f>'BITÁCORA CALIDAD DE AGUA '!BV558</f>
        <v>0</v>
      </c>
      <c r="M1496" s="122">
        <f>'BITÁCORA CALIDAD DE AGUA '!BY558</f>
        <v>0</v>
      </c>
      <c r="N1496" s="122">
        <f>'BITÁCORA CALIDAD DE AGUA '!CB558</f>
        <v>0</v>
      </c>
      <c r="O1496" s="122">
        <f>'BITÁCORA CALIDAD DE AGUA '!CE558</f>
        <v>0</v>
      </c>
      <c r="P1496" s="113">
        <f>'BITÁCORA CALIDAD DE AGUA '!CH558</f>
        <v>253</v>
      </c>
      <c r="Q1496" s="113">
        <f>'BITÁCORA CALIDAD DE AGUA '!CK558</f>
        <v>0</v>
      </c>
      <c r="R1496" s="113">
        <f>'BITÁCORA CALIDAD DE AGUA '!CN558</f>
        <v>0</v>
      </c>
      <c r="S1496" s="113">
        <f>'BITÁCORA CALIDAD DE AGUA '!CQ558</f>
        <v>0</v>
      </c>
      <c r="T1496" s="140"/>
      <c r="U1496" s="140"/>
      <c r="V1496" s="140"/>
      <c r="W1496" s="113">
        <f>INDEX('Tabla datos 1'!E1496:V1496,MATCH(DASHBOARD!$B$96,'Tabla datos 1'!$E$1:$V$1,0))</f>
        <v>0</v>
      </c>
      <c r="X1496" s="113">
        <f>INDEX('Tabla datos 1'!E1496:V1496,MATCH(DASHBOARD!$B$275,'Tabla datos 1'!$E$1:$V$1,0))</f>
        <v>0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6" customFormat="1" ht="12.2" customHeight="1" x14ac:dyDescent="0.25">
      <c r="A1497" s="79">
        <v>1496</v>
      </c>
      <c r="B1497" s="118">
        <f t="shared" si="23"/>
        <v>46197</v>
      </c>
      <c r="C1497" s="112" t="s">
        <v>128</v>
      </c>
      <c r="D1497" s="119">
        <v>3</v>
      </c>
      <c r="E1497" s="122">
        <f>'BITÁCORA CALIDAD DE AGUA '!BA559</f>
        <v>0</v>
      </c>
      <c r="F1497" s="122">
        <f>'BITÁCORA CALIDAD DE AGUA '!BD559</f>
        <v>0</v>
      </c>
      <c r="G1497" s="122">
        <f>'BITÁCORA CALIDAD DE AGUA '!BG559</f>
        <v>0</v>
      </c>
      <c r="H1497" s="122">
        <f>'BITÁCORA CALIDAD DE AGUA '!BJ559</f>
        <v>0</v>
      </c>
      <c r="I1497" s="122">
        <f>'BITÁCORA CALIDAD DE AGUA '!BM559</f>
        <v>0</v>
      </c>
      <c r="J1497" s="122">
        <f>'BITÁCORA CALIDAD DE AGUA '!BP559</f>
        <v>0</v>
      </c>
      <c r="K1497" s="122">
        <f>'BITÁCORA CALIDAD DE AGUA '!BE1865</f>
        <v>0</v>
      </c>
      <c r="L1497" s="122">
        <f>'BITÁCORA CALIDAD DE AGUA '!BV559</f>
        <v>0</v>
      </c>
      <c r="M1497" s="122">
        <f>'BITÁCORA CALIDAD DE AGUA '!BY559</f>
        <v>0</v>
      </c>
      <c r="N1497" s="122">
        <f>'BITÁCORA CALIDAD DE AGUA '!CB559</f>
        <v>0</v>
      </c>
      <c r="O1497" s="122">
        <f>'BITÁCORA CALIDAD DE AGUA '!CE559</f>
        <v>0</v>
      </c>
      <c r="P1497" s="113">
        <f>'BITÁCORA CALIDAD DE AGUA '!CH559</f>
        <v>0</v>
      </c>
      <c r="Q1497" s="113">
        <f>'BITÁCORA CALIDAD DE AGUA '!CK559</f>
        <v>0</v>
      </c>
      <c r="R1497" s="113">
        <f>'BITÁCORA CALIDAD DE AGUA '!CN559</f>
        <v>0</v>
      </c>
      <c r="S1497" s="113">
        <f>'BITÁCORA CALIDAD DE AGUA '!CQ559</f>
        <v>0</v>
      </c>
      <c r="T1497" s="140"/>
      <c r="U1497" s="140"/>
      <c r="V1497" s="140"/>
      <c r="W1497" s="113">
        <f>INDEX('Tabla datos 1'!E1497:V1497,MATCH(DASHBOARD!$B$96,'Tabla datos 1'!$E$1:$V$1,0))</f>
        <v>0</v>
      </c>
      <c r="X1497" s="113">
        <f>INDEX('Tabla datos 1'!E1497:V1497,MATCH(DASHBOARD!$B$275,'Tabla datos 1'!$E$1:$V$1,0))</f>
        <v>0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6" customFormat="1" ht="12.2" customHeight="1" x14ac:dyDescent="0.25">
      <c r="A1498" s="79">
        <v>1497</v>
      </c>
      <c r="B1498" s="118">
        <f t="shared" si="23"/>
        <v>46197</v>
      </c>
      <c r="C1498" s="112" t="s">
        <v>129</v>
      </c>
      <c r="D1498" s="119">
        <v>3</v>
      </c>
      <c r="E1498" s="122">
        <f>'BITÁCORA CALIDAD DE AGUA '!BA560</f>
        <v>0</v>
      </c>
      <c r="F1498" s="122">
        <f>'BITÁCORA CALIDAD DE AGUA '!BD560</f>
        <v>0</v>
      </c>
      <c r="G1498" s="122">
        <f>'BITÁCORA CALIDAD DE AGUA '!BG560</f>
        <v>0</v>
      </c>
      <c r="H1498" s="122">
        <f>'BITÁCORA CALIDAD DE AGUA '!BJ560</f>
        <v>0</v>
      </c>
      <c r="I1498" s="122">
        <f>'BITÁCORA CALIDAD DE AGUA '!BM560</f>
        <v>0</v>
      </c>
      <c r="J1498" s="122">
        <f>'BITÁCORA CALIDAD DE AGUA '!BP560</f>
        <v>0</v>
      </c>
      <c r="K1498" s="122">
        <f>'BITÁCORA CALIDAD DE AGUA '!BE1866</f>
        <v>0</v>
      </c>
      <c r="L1498" s="122">
        <f>'BITÁCORA CALIDAD DE AGUA '!BV560</f>
        <v>0</v>
      </c>
      <c r="M1498" s="122">
        <f>'BITÁCORA CALIDAD DE AGUA '!BY560</f>
        <v>0</v>
      </c>
      <c r="N1498" s="122">
        <f>'BITÁCORA CALIDAD DE AGUA '!CB560</f>
        <v>0</v>
      </c>
      <c r="O1498" s="122">
        <f>'BITÁCORA CALIDAD DE AGUA '!CE560</f>
        <v>0</v>
      </c>
      <c r="P1498" s="113">
        <f>'BITÁCORA CALIDAD DE AGUA '!CH560</f>
        <v>0</v>
      </c>
      <c r="Q1498" s="113">
        <f>'BITÁCORA CALIDAD DE AGUA '!CK560</f>
        <v>0</v>
      </c>
      <c r="R1498" s="113">
        <f>'BITÁCORA CALIDAD DE AGUA '!CN560</f>
        <v>0</v>
      </c>
      <c r="S1498" s="113">
        <f>'BITÁCORA CALIDAD DE AGUA '!CQ560</f>
        <v>0</v>
      </c>
      <c r="T1498" s="140"/>
      <c r="U1498" s="140"/>
      <c r="V1498" s="140"/>
      <c r="W1498" s="113">
        <f>INDEX('Tabla datos 1'!E1498:V1498,MATCH(DASHBOARD!$B$96,'Tabla datos 1'!$E$1:$V$1,0))</f>
        <v>0</v>
      </c>
      <c r="X1498" s="113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6" customFormat="1" ht="12.2" customHeight="1" x14ac:dyDescent="0.25">
      <c r="A1499" s="79">
        <v>1498</v>
      </c>
      <c r="B1499" s="118">
        <f t="shared" si="23"/>
        <v>46197</v>
      </c>
      <c r="C1499" s="112" t="s">
        <v>130</v>
      </c>
      <c r="D1499" s="119">
        <v>3</v>
      </c>
      <c r="E1499" s="122">
        <f>'BITÁCORA CALIDAD DE AGUA '!BA561</f>
        <v>0</v>
      </c>
      <c r="F1499" s="122">
        <f>'BITÁCORA CALIDAD DE AGUA '!BD561</f>
        <v>0</v>
      </c>
      <c r="G1499" s="122">
        <f>'BITÁCORA CALIDAD DE AGUA '!BG561</f>
        <v>0</v>
      </c>
      <c r="H1499" s="122">
        <f>'BITÁCORA CALIDAD DE AGUA '!BJ561</f>
        <v>0</v>
      </c>
      <c r="I1499" s="122">
        <f>'BITÁCORA CALIDAD DE AGUA '!BM561</f>
        <v>0</v>
      </c>
      <c r="J1499" s="122">
        <f>'BITÁCORA CALIDAD DE AGUA '!BP561</f>
        <v>0</v>
      </c>
      <c r="K1499" s="122">
        <f>'BITÁCORA CALIDAD DE AGUA '!BE1867</f>
        <v>0</v>
      </c>
      <c r="L1499" s="122">
        <f>'BITÁCORA CALIDAD DE AGUA '!BV561</f>
        <v>0</v>
      </c>
      <c r="M1499" s="122">
        <f>'BITÁCORA CALIDAD DE AGUA '!BY561</f>
        <v>0</v>
      </c>
      <c r="N1499" s="122">
        <f>'BITÁCORA CALIDAD DE AGUA '!CB561</f>
        <v>0</v>
      </c>
      <c r="O1499" s="122">
        <f>'BITÁCORA CALIDAD DE AGUA '!CE561</f>
        <v>0</v>
      </c>
      <c r="P1499" s="113">
        <f>'BITÁCORA CALIDAD DE AGUA '!CH561</f>
        <v>0.05</v>
      </c>
      <c r="Q1499" s="113">
        <f>'BITÁCORA CALIDAD DE AGUA '!CK561</f>
        <v>0</v>
      </c>
      <c r="R1499" s="113">
        <f>'BITÁCORA CALIDAD DE AGUA '!CN561</f>
        <v>0</v>
      </c>
      <c r="S1499" s="113">
        <f>'BITÁCORA CALIDAD DE AGUA '!CQ561</f>
        <v>0</v>
      </c>
      <c r="T1499" s="140"/>
      <c r="U1499" s="140"/>
      <c r="V1499" s="140"/>
      <c r="W1499" s="113">
        <f>INDEX('Tabla datos 1'!E1499:V1499,MATCH(DASHBOARD!$B$96,'Tabla datos 1'!$E$1:$V$1,0))</f>
        <v>0</v>
      </c>
      <c r="X1499" s="113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6" customFormat="1" ht="12.2" customHeight="1" x14ac:dyDescent="0.25">
      <c r="A1500" s="79">
        <v>1499</v>
      </c>
      <c r="B1500" s="118">
        <f t="shared" si="23"/>
        <v>46197</v>
      </c>
      <c r="C1500" s="112" t="s">
        <v>131</v>
      </c>
      <c r="D1500" s="119">
        <v>3</v>
      </c>
      <c r="E1500" s="122">
        <f>'BITÁCORA CALIDAD DE AGUA '!BA562</f>
        <v>0</v>
      </c>
      <c r="F1500" s="122">
        <f>'BITÁCORA CALIDAD DE AGUA '!BD562</f>
        <v>0</v>
      </c>
      <c r="G1500" s="122">
        <f>'BITÁCORA CALIDAD DE AGUA '!BG562</f>
        <v>0</v>
      </c>
      <c r="H1500" s="122">
        <f>'BITÁCORA CALIDAD DE AGUA '!BJ562</f>
        <v>0</v>
      </c>
      <c r="I1500" s="122">
        <f>'BITÁCORA CALIDAD DE AGUA '!BM562</f>
        <v>0</v>
      </c>
      <c r="J1500" s="122">
        <f>'BITÁCORA CALIDAD DE AGUA '!BP562</f>
        <v>0</v>
      </c>
      <c r="K1500" s="122">
        <f>'BITÁCORA CALIDAD DE AGUA '!BE1868</f>
        <v>0</v>
      </c>
      <c r="L1500" s="122">
        <f>'BITÁCORA CALIDAD DE AGUA '!BV562</f>
        <v>0</v>
      </c>
      <c r="M1500" s="122">
        <f>'BITÁCORA CALIDAD DE AGUA '!BY562</f>
        <v>0</v>
      </c>
      <c r="N1500" s="122">
        <f>'BITÁCORA CALIDAD DE AGUA '!CB562</f>
        <v>0</v>
      </c>
      <c r="O1500" s="122">
        <f>'BITÁCORA CALIDAD DE AGUA '!CE562</f>
        <v>0</v>
      </c>
      <c r="P1500" s="113">
        <f>'BITÁCORA CALIDAD DE AGUA '!CH562</f>
        <v>0</v>
      </c>
      <c r="Q1500" s="113">
        <f>'BITÁCORA CALIDAD DE AGUA '!CK562</f>
        <v>0</v>
      </c>
      <c r="R1500" s="113">
        <f>'BITÁCORA CALIDAD DE AGUA '!CN562</f>
        <v>0</v>
      </c>
      <c r="S1500" s="113">
        <f>'BITÁCORA CALIDAD DE AGUA '!CQ562</f>
        <v>0</v>
      </c>
      <c r="T1500" s="140"/>
      <c r="U1500" s="140"/>
      <c r="V1500" s="140"/>
      <c r="W1500" s="113">
        <f>INDEX('Tabla datos 1'!E1500:V1500,MATCH(DASHBOARD!$B$96,'Tabla datos 1'!$E$1:$V$1,0))</f>
        <v>0</v>
      </c>
      <c r="X1500" s="113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6" customFormat="1" ht="12.2" customHeight="1" x14ac:dyDescent="0.25">
      <c r="A1501" s="79">
        <v>1500</v>
      </c>
      <c r="B1501" s="118">
        <f t="shared" si="23"/>
        <v>46197</v>
      </c>
      <c r="C1501" s="112" t="s">
        <v>132</v>
      </c>
      <c r="D1501" s="119">
        <v>3</v>
      </c>
      <c r="E1501" s="122">
        <f>'BITÁCORA CALIDAD DE AGUA '!BA563</f>
        <v>0</v>
      </c>
      <c r="F1501" s="122">
        <f>'BITÁCORA CALIDAD DE AGUA '!BD563</f>
        <v>0</v>
      </c>
      <c r="G1501" s="122">
        <f>'BITÁCORA CALIDAD DE AGUA '!BG563</f>
        <v>0</v>
      </c>
      <c r="H1501" s="122">
        <f>'BITÁCORA CALIDAD DE AGUA '!BJ563</f>
        <v>0</v>
      </c>
      <c r="I1501" s="122">
        <f>'BITÁCORA CALIDAD DE AGUA '!BM563</f>
        <v>0</v>
      </c>
      <c r="J1501" s="122">
        <f>'BITÁCORA CALIDAD DE AGUA '!BP563</f>
        <v>0</v>
      </c>
      <c r="K1501" s="122">
        <f>'BITÁCORA CALIDAD DE AGUA '!BE1869</f>
        <v>0</v>
      </c>
      <c r="L1501" s="122">
        <f>'BITÁCORA CALIDAD DE AGUA '!BV563</f>
        <v>0</v>
      </c>
      <c r="M1501" s="122">
        <f>'BITÁCORA CALIDAD DE AGUA '!BY563</f>
        <v>0</v>
      </c>
      <c r="N1501" s="122">
        <f>'BITÁCORA CALIDAD DE AGUA '!CB563</f>
        <v>0</v>
      </c>
      <c r="O1501" s="122">
        <f>'BITÁCORA CALIDAD DE AGUA '!CE563</f>
        <v>0</v>
      </c>
      <c r="P1501" s="113">
        <f>'BITÁCORA CALIDAD DE AGUA '!CH563</f>
        <v>0</v>
      </c>
      <c r="Q1501" s="113">
        <f>'BITÁCORA CALIDAD DE AGUA '!CK563</f>
        <v>0</v>
      </c>
      <c r="R1501" s="113">
        <f>'BITÁCORA CALIDAD DE AGUA '!CN563</f>
        <v>0</v>
      </c>
      <c r="S1501" s="113">
        <f>'BITÁCORA CALIDAD DE AGUA '!CQ563</f>
        <v>0</v>
      </c>
      <c r="T1501" s="140"/>
      <c r="U1501" s="140"/>
      <c r="V1501" s="140"/>
      <c r="W1501" s="113">
        <f>INDEX('Tabla datos 1'!E1501:V1501,MATCH(DASHBOARD!$B$96,'Tabla datos 1'!$E$1:$V$1,0))</f>
        <v>0</v>
      </c>
      <c r="X1501" s="113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6" customFormat="1" ht="12.2" customHeight="1" x14ac:dyDescent="0.25">
      <c r="A1502" s="79">
        <v>1501</v>
      </c>
      <c r="B1502" s="118">
        <f t="shared" si="23"/>
        <v>46197</v>
      </c>
      <c r="C1502" s="112" t="s">
        <v>133</v>
      </c>
      <c r="D1502" s="119">
        <v>3</v>
      </c>
      <c r="E1502" s="122">
        <f>'BITÁCORA CALIDAD DE AGUA '!BA564</f>
        <v>0</v>
      </c>
      <c r="F1502" s="122">
        <f>'BITÁCORA CALIDAD DE AGUA '!BD564</f>
        <v>0</v>
      </c>
      <c r="G1502" s="122">
        <f>'BITÁCORA CALIDAD DE AGUA '!BG564</f>
        <v>0</v>
      </c>
      <c r="H1502" s="122">
        <f>'BITÁCORA CALIDAD DE AGUA '!BJ564</f>
        <v>0</v>
      </c>
      <c r="I1502" s="122">
        <f>'BITÁCORA CALIDAD DE AGUA '!BM564</f>
        <v>0</v>
      </c>
      <c r="J1502" s="122">
        <f>'BITÁCORA CALIDAD DE AGUA '!BP564</f>
        <v>0</v>
      </c>
      <c r="K1502" s="122">
        <f>'BITÁCORA CALIDAD DE AGUA '!BE1870</f>
        <v>0</v>
      </c>
      <c r="L1502" s="122">
        <f>'BITÁCORA CALIDAD DE AGUA '!BV564</f>
        <v>0</v>
      </c>
      <c r="M1502" s="122">
        <f>'BITÁCORA CALIDAD DE AGUA '!BY564</f>
        <v>0</v>
      </c>
      <c r="N1502" s="122">
        <f>'BITÁCORA CALIDAD DE AGUA '!CB564</f>
        <v>0</v>
      </c>
      <c r="O1502" s="122">
        <f>'BITÁCORA CALIDAD DE AGUA '!CE564</f>
        <v>0</v>
      </c>
      <c r="P1502" s="113">
        <f>'BITÁCORA CALIDAD DE AGUA '!CH564</f>
        <v>0</v>
      </c>
      <c r="Q1502" s="113">
        <f>'BITÁCORA CALIDAD DE AGUA '!CK564</f>
        <v>0</v>
      </c>
      <c r="R1502" s="113">
        <f>'BITÁCORA CALIDAD DE AGUA '!CN564</f>
        <v>0</v>
      </c>
      <c r="S1502" s="113">
        <f>'BITÁCORA CALIDAD DE AGUA '!CQ564</f>
        <v>0</v>
      </c>
      <c r="T1502" s="140"/>
      <c r="U1502" s="140"/>
      <c r="V1502" s="140"/>
      <c r="W1502" s="113">
        <f>INDEX('Tabla datos 1'!E1502:V1502,MATCH(DASHBOARD!$B$96,'Tabla datos 1'!$E$1:$V$1,0))</f>
        <v>0</v>
      </c>
      <c r="X1502" s="113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6" customFormat="1" ht="12.2" customHeight="1" x14ac:dyDescent="0.25">
      <c r="A1503" s="79">
        <v>1502</v>
      </c>
      <c r="B1503" s="118">
        <f t="shared" si="23"/>
        <v>46197</v>
      </c>
      <c r="C1503" s="112" t="s">
        <v>134</v>
      </c>
      <c r="D1503" s="119">
        <v>3</v>
      </c>
      <c r="E1503" s="122">
        <f>'BITÁCORA CALIDAD DE AGUA '!BA565</f>
        <v>0</v>
      </c>
      <c r="F1503" s="122">
        <f>'BITÁCORA CALIDAD DE AGUA '!BD565</f>
        <v>0</v>
      </c>
      <c r="G1503" s="122">
        <f>'BITÁCORA CALIDAD DE AGUA '!BG565</f>
        <v>0</v>
      </c>
      <c r="H1503" s="122">
        <f>'BITÁCORA CALIDAD DE AGUA '!BJ565</f>
        <v>0</v>
      </c>
      <c r="I1503" s="122">
        <f>'BITÁCORA CALIDAD DE AGUA '!BM565</f>
        <v>0</v>
      </c>
      <c r="J1503" s="122">
        <f>'BITÁCORA CALIDAD DE AGUA '!BP565</f>
        <v>0</v>
      </c>
      <c r="K1503" s="122">
        <f>'BITÁCORA CALIDAD DE AGUA '!BE1871</f>
        <v>0</v>
      </c>
      <c r="L1503" s="122">
        <f>'BITÁCORA CALIDAD DE AGUA '!BV565</f>
        <v>0</v>
      </c>
      <c r="M1503" s="122">
        <f>'BITÁCORA CALIDAD DE AGUA '!BY565</f>
        <v>0</v>
      </c>
      <c r="N1503" s="122">
        <f>'BITÁCORA CALIDAD DE AGUA '!CB565</f>
        <v>0</v>
      </c>
      <c r="O1503" s="122">
        <f>'BITÁCORA CALIDAD DE AGUA '!CE565</f>
        <v>0</v>
      </c>
      <c r="P1503" s="113">
        <f>'BITÁCORA CALIDAD DE AGUA '!CH565</f>
        <v>0</v>
      </c>
      <c r="Q1503" s="113">
        <f>'BITÁCORA CALIDAD DE AGUA '!CK565</f>
        <v>0</v>
      </c>
      <c r="R1503" s="113">
        <f>'BITÁCORA CALIDAD DE AGUA '!CN565</f>
        <v>0</v>
      </c>
      <c r="S1503" s="113">
        <f>'BITÁCORA CALIDAD DE AGUA '!CQ565</f>
        <v>0</v>
      </c>
      <c r="T1503" s="140"/>
      <c r="U1503" s="140"/>
      <c r="V1503" s="140"/>
      <c r="W1503" s="113">
        <f>INDEX('Tabla datos 1'!E1503:V1503,MATCH(DASHBOARD!$B$96,'Tabla datos 1'!$E$1:$V$1,0))</f>
        <v>0</v>
      </c>
      <c r="X1503" s="113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6" customFormat="1" ht="12.2" customHeight="1" x14ac:dyDescent="0.25">
      <c r="A1504" s="79">
        <v>1503</v>
      </c>
      <c r="B1504" s="118">
        <f t="shared" si="23"/>
        <v>46197</v>
      </c>
      <c r="C1504" s="112" t="s">
        <v>135</v>
      </c>
      <c r="D1504" s="119">
        <v>3</v>
      </c>
      <c r="E1504" s="122">
        <f>'BITÁCORA CALIDAD DE AGUA '!BA566</f>
        <v>0</v>
      </c>
      <c r="F1504" s="122">
        <f>'BITÁCORA CALIDAD DE AGUA '!BD566</f>
        <v>0</v>
      </c>
      <c r="G1504" s="122">
        <f>'BITÁCORA CALIDAD DE AGUA '!BG566</f>
        <v>0</v>
      </c>
      <c r="H1504" s="122">
        <f>'BITÁCORA CALIDAD DE AGUA '!BJ566</f>
        <v>0</v>
      </c>
      <c r="I1504" s="122">
        <f>'BITÁCORA CALIDAD DE AGUA '!BM566</f>
        <v>0</v>
      </c>
      <c r="J1504" s="122">
        <f>'BITÁCORA CALIDAD DE AGUA '!BP566</f>
        <v>0</v>
      </c>
      <c r="K1504" s="122">
        <f>'BITÁCORA CALIDAD DE AGUA '!BE1872</f>
        <v>0</v>
      </c>
      <c r="L1504" s="122">
        <f>'BITÁCORA CALIDAD DE AGUA '!BV566</f>
        <v>0</v>
      </c>
      <c r="M1504" s="122">
        <f>'BITÁCORA CALIDAD DE AGUA '!BY566</f>
        <v>0</v>
      </c>
      <c r="N1504" s="122">
        <f>'BITÁCORA CALIDAD DE AGUA '!CB566</f>
        <v>0</v>
      </c>
      <c r="O1504" s="122">
        <f>'BITÁCORA CALIDAD DE AGUA '!CE566</f>
        <v>0</v>
      </c>
      <c r="P1504" s="113">
        <f>'BITÁCORA CALIDAD DE AGUA '!CH566</f>
        <v>72.3</v>
      </c>
      <c r="Q1504" s="113">
        <f>'BITÁCORA CALIDAD DE AGUA '!CK566</f>
        <v>0</v>
      </c>
      <c r="R1504" s="113">
        <f>'BITÁCORA CALIDAD DE AGUA '!CN566</f>
        <v>0</v>
      </c>
      <c r="S1504" s="113">
        <f>'BITÁCORA CALIDAD DE AGUA '!CQ566</f>
        <v>0</v>
      </c>
      <c r="T1504" s="140"/>
      <c r="U1504" s="140"/>
      <c r="V1504" s="140"/>
      <c r="W1504" s="113">
        <f>INDEX('Tabla datos 1'!E1504:V1504,MATCH(DASHBOARD!$B$96,'Tabla datos 1'!$E$1:$V$1,0))</f>
        <v>0</v>
      </c>
      <c r="X1504" s="113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6" customFormat="1" ht="12.2" customHeight="1" x14ac:dyDescent="0.25">
      <c r="A1505" s="79">
        <v>1504</v>
      </c>
      <c r="B1505" s="118">
        <f t="shared" si="23"/>
        <v>46197</v>
      </c>
      <c r="C1505" s="112" t="s">
        <v>136</v>
      </c>
      <c r="D1505" s="119">
        <v>3</v>
      </c>
      <c r="E1505" s="122">
        <f>'BITÁCORA CALIDAD DE AGUA '!BA567</f>
        <v>0</v>
      </c>
      <c r="F1505" s="122">
        <f>'BITÁCORA CALIDAD DE AGUA '!BD567</f>
        <v>0</v>
      </c>
      <c r="G1505" s="122">
        <f>'BITÁCORA CALIDAD DE AGUA '!BG567</f>
        <v>0</v>
      </c>
      <c r="H1505" s="122">
        <f>'BITÁCORA CALIDAD DE AGUA '!BJ567</f>
        <v>0</v>
      </c>
      <c r="I1505" s="122">
        <f>'BITÁCORA CALIDAD DE AGUA '!BM567</f>
        <v>0</v>
      </c>
      <c r="J1505" s="122">
        <f>'BITÁCORA CALIDAD DE AGUA '!BP567</f>
        <v>0</v>
      </c>
      <c r="K1505" s="122">
        <f>'BITÁCORA CALIDAD DE AGUA '!BE1873</f>
        <v>0</v>
      </c>
      <c r="L1505" s="122">
        <f>'BITÁCORA CALIDAD DE AGUA '!BV567</f>
        <v>0</v>
      </c>
      <c r="M1505" s="122">
        <f>'BITÁCORA CALIDAD DE AGUA '!BY567</f>
        <v>0</v>
      </c>
      <c r="N1505" s="122">
        <f>'BITÁCORA CALIDAD DE AGUA '!CB567</f>
        <v>0</v>
      </c>
      <c r="O1505" s="122">
        <f>'BITÁCORA CALIDAD DE AGUA '!CE567</f>
        <v>0</v>
      </c>
      <c r="P1505" s="113">
        <f>'BITÁCORA CALIDAD DE AGUA '!CH567</f>
        <v>7.1999999999999995E-2</v>
      </c>
      <c r="Q1505" s="113">
        <f>'BITÁCORA CALIDAD DE AGUA '!CK567</f>
        <v>0</v>
      </c>
      <c r="R1505" s="113">
        <f>'BITÁCORA CALIDAD DE AGUA '!CN567</f>
        <v>0</v>
      </c>
      <c r="S1505" s="113">
        <f>'BITÁCORA CALIDAD DE AGUA '!CQ567</f>
        <v>0</v>
      </c>
      <c r="T1505" s="140"/>
      <c r="U1505" s="140"/>
      <c r="V1505" s="140"/>
      <c r="W1505" s="113">
        <f>INDEX('Tabla datos 1'!E1505:V1505,MATCH(DASHBOARD!$B$96,'Tabla datos 1'!$E$1:$V$1,0))</f>
        <v>0</v>
      </c>
      <c r="X1505" s="113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6" customFormat="1" ht="12.2" customHeight="1" x14ac:dyDescent="0.25">
      <c r="A1506" s="79">
        <v>1505</v>
      </c>
      <c r="B1506" s="118">
        <f t="shared" si="23"/>
        <v>46197</v>
      </c>
      <c r="C1506" s="112" t="s">
        <v>137</v>
      </c>
      <c r="D1506" s="119">
        <v>3</v>
      </c>
      <c r="E1506" s="122">
        <f>'BITÁCORA CALIDAD DE AGUA '!BA568</f>
        <v>0</v>
      </c>
      <c r="F1506" s="122">
        <f>'BITÁCORA CALIDAD DE AGUA '!BD568</f>
        <v>0</v>
      </c>
      <c r="G1506" s="122">
        <f>'BITÁCORA CALIDAD DE AGUA '!BG568</f>
        <v>0</v>
      </c>
      <c r="H1506" s="122">
        <f>'BITÁCORA CALIDAD DE AGUA '!BJ568</f>
        <v>0</v>
      </c>
      <c r="I1506" s="122">
        <f>'BITÁCORA CALIDAD DE AGUA '!BM568</f>
        <v>0</v>
      </c>
      <c r="J1506" s="122">
        <f>'BITÁCORA CALIDAD DE AGUA '!BP568</f>
        <v>0</v>
      </c>
      <c r="K1506" s="122">
        <f>'BITÁCORA CALIDAD DE AGUA '!BE1874</f>
        <v>0</v>
      </c>
      <c r="L1506" s="122">
        <f>'BITÁCORA CALIDAD DE AGUA '!BV568</f>
        <v>0</v>
      </c>
      <c r="M1506" s="122">
        <f>'BITÁCORA CALIDAD DE AGUA '!BY568</f>
        <v>0</v>
      </c>
      <c r="N1506" s="122">
        <f>'BITÁCORA CALIDAD DE AGUA '!CB568</f>
        <v>0</v>
      </c>
      <c r="O1506" s="122">
        <f>'BITÁCORA CALIDAD DE AGUA '!CE568</f>
        <v>0</v>
      </c>
      <c r="P1506" s="113">
        <f>'BITÁCORA CALIDAD DE AGUA '!CH568</f>
        <v>0</v>
      </c>
      <c r="Q1506" s="113">
        <f>'BITÁCORA CALIDAD DE AGUA '!CK568</f>
        <v>0</v>
      </c>
      <c r="R1506" s="113">
        <f>'BITÁCORA CALIDAD DE AGUA '!CN568</f>
        <v>0</v>
      </c>
      <c r="S1506" s="113">
        <f>'BITÁCORA CALIDAD DE AGUA '!CQ568</f>
        <v>0</v>
      </c>
      <c r="T1506" s="140"/>
      <c r="U1506" s="140"/>
      <c r="V1506" s="140"/>
      <c r="W1506" s="113">
        <f>INDEX('Tabla datos 1'!E1506:V1506,MATCH(DASHBOARD!$B$96,'Tabla datos 1'!$E$1:$V$1,0))</f>
        <v>0</v>
      </c>
      <c r="X1506" s="113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6" customFormat="1" ht="12.2" customHeight="1" x14ac:dyDescent="0.25">
      <c r="A1507" s="79">
        <v>1506</v>
      </c>
      <c r="B1507" s="118">
        <f t="shared" si="23"/>
        <v>46197</v>
      </c>
      <c r="C1507" s="112" t="s">
        <v>138</v>
      </c>
      <c r="D1507" s="119">
        <v>3</v>
      </c>
      <c r="E1507" s="122">
        <f>'BITÁCORA CALIDAD DE AGUA '!BA569</f>
        <v>0</v>
      </c>
      <c r="F1507" s="122">
        <f>'BITÁCORA CALIDAD DE AGUA '!BD569</f>
        <v>0</v>
      </c>
      <c r="G1507" s="122">
        <f>'BITÁCORA CALIDAD DE AGUA '!BG569</f>
        <v>0</v>
      </c>
      <c r="H1507" s="122">
        <f>'BITÁCORA CALIDAD DE AGUA '!BJ569</f>
        <v>0</v>
      </c>
      <c r="I1507" s="122">
        <f>'BITÁCORA CALIDAD DE AGUA '!BM569</f>
        <v>0</v>
      </c>
      <c r="J1507" s="122">
        <f>'BITÁCORA CALIDAD DE AGUA '!BP569</f>
        <v>0</v>
      </c>
      <c r="K1507" s="122">
        <f>'BITÁCORA CALIDAD DE AGUA '!BE1875</f>
        <v>0</v>
      </c>
      <c r="L1507" s="122">
        <f>'BITÁCORA CALIDAD DE AGUA '!BV569</f>
        <v>0</v>
      </c>
      <c r="M1507" s="122">
        <f>'BITÁCORA CALIDAD DE AGUA '!BY569</f>
        <v>0</v>
      </c>
      <c r="N1507" s="122">
        <f>'BITÁCORA CALIDAD DE AGUA '!CB569</f>
        <v>0</v>
      </c>
      <c r="O1507" s="122">
        <f>'BITÁCORA CALIDAD DE AGUA '!CE569</f>
        <v>0</v>
      </c>
      <c r="P1507" s="113">
        <f>'BITÁCORA CALIDAD DE AGUA '!CH569</f>
        <v>21</v>
      </c>
      <c r="Q1507" s="113">
        <f>'BITÁCORA CALIDAD DE AGUA '!CK569</f>
        <v>0</v>
      </c>
      <c r="R1507" s="113">
        <f>'BITÁCORA CALIDAD DE AGUA '!CN569</f>
        <v>0</v>
      </c>
      <c r="S1507" s="113">
        <f>'BITÁCORA CALIDAD DE AGUA '!CQ569</f>
        <v>0</v>
      </c>
      <c r="T1507" s="140"/>
      <c r="U1507" s="140"/>
      <c r="V1507" s="140"/>
      <c r="W1507" s="113">
        <f>INDEX('Tabla datos 1'!E1507:V1507,MATCH(DASHBOARD!$B$96,'Tabla datos 1'!$E$1:$V$1,0))</f>
        <v>0</v>
      </c>
      <c r="X1507" s="113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6" customFormat="1" ht="12.2" customHeight="1" x14ac:dyDescent="0.25">
      <c r="A1508" s="79">
        <v>1507</v>
      </c>
      <c r="B1508" s="118">
        <f t="shared" si="23"/>
        <v>46197</v>
      </c>
      <c r="C1508" s="112" t="s">
        <v>139</v>
      </c>
      <c r="D1508" s="119">
        <v>3</v>
      </c>
      <c r="E1508" s="122">
        <f>'BITÁCORA CALIDAD DE AGUA '!BA570</f>
        <v>0</v>
      </c>
      <c r="F1508" s="122">
        <f>'BITÁCORA CALIDAD DE AGUA '!BD570</f>
        <v>0</v>
      </c>
      <c r="G1508" s="122">
        <f>'BITÁCORA CALIDAD DE AGUA '!BG570</f>
        <v>0</v>
      </c>
      <c r="H1508" s="122">
        <f>'BITÁCORA CALIDAD DE AGUA '!BJ570</f>
        <v>0</v>
      </c>
      <c r="I1508" s="122">
        <f>'BITÁCORA CALIDAD DE AGUA '!BM570</f>
        <v>0</v>
      </c>
      <c r="J1508" s="122">
        <f>'BITÁCORA CALIDAD DE AGUA '!BP570</f>
        <v>0</v>
      </c>
      <c r="K1508" s="122">
        <f>'BITÁCORA CALIDAD DE AGUA '!BE1876</f>
        <v>0</v>
      </c>
      <c r="L1508" s="122">
        <f>'BITÁCORA CALIDAD DE AGUA '!BV570</f>
        <v>0</v>
      </c>
      <c r="M1508" s="122">
        <f>'BITÁCORA CALIDAD DE AGUA '!BY570</f>
        <v>0</v>
      </c>
      <c r="N1508" s="122">
        <f>'BITÁCORA CALIDAD DE AGUA '!CB570</f>
        <v>0</v>
      </c>
      <c r="O1508" s="122">
        <f>'BITÁCORA CALIDAD DE AGUA '!CE570</f>
        <v>0</v>
      </c>
      <c r="P1508" s="113">
        <f>'BITÁCORA CALIDAD DE AGUA '!CH570</f>
        <v>0</v>
      </c>
      <c r="Q1508" s="113">
        <f>'BITÁCORA CALIDAD DE AGUA '!CK570</f>
        <v>0</v>
      </c>
      <c r="R1508" s="113">
        <f>'BITÁCORA CALIDAD DE AGUA '!CN570</f>
        <v>0</v>
      </c>
      <c r="S1508" s="113">
        <f>'BITÁCORA CALIDAD DE AGUA '!CQ570</f>
        <v>0</v>
      </c>
      <c r="T1508" s="140"/>
      <c r="U1508" s="140"/>
      <c r="V1508" s="140"/>
      <c r="W1508" s="113">
        <f>INDEX('Tabla datos 1'!E1508:V1508,MATCH(DASHBOARD!$B$96,'Tabla datos 1'!$E$1:$V$1,0))</f>
        <v>0</v>
      </c>
      <c r="X1508" s="113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6" customFormat="1" x14ac:dyDescent="0.25">
      <c r="A1509" s="79">
        <v>1508</v>
      </c>
      <c r="B1509" s="118">
        <f t="shared" si="23"/>
        <v>46197</v>
      </c>
      <c r="C1509" s="112" t="s">
        <v>140</v>
      </c>
      <c r="D1509" s="119">
        <v>3</v>
      </c>
      <c r="E1509" s="122">
        <f>'BITÁCORA CALIDAD DE AGUA '!BA571</f>
        <v>0</v>
      </c>
      <c r="F1509" s="122">
        <f>'BITÁCORA CALIDAD DE AGUA '!BD571</f>
        <v>0</v>
      </c>
      <c r="G1509" s="122">
        <f>'BITÁCORA CALIDAD DE AGUA '!BG571</f>
        <v>0</v>
      </c>
      <c r="H1509" s="122">
        <f>'BITÁCORA CALIDAD DE AGUA '!BJ571</f>
        <v>0</v>
      </c>
      <c r="I1509" s="122">
        <f>'BITÁCORA CALIDAD DE AGUA '!BM571</f>
        <v>0</v>
      </c>
      <c r="J1509" s="122">
        <f>'BITÁCORA CALIDAD DE AGUA '!BP571</f>
        <v>0</v>
      </c>
      <c r="K1509" s="122">
        <f>'BITÁCORA CALIDAD DE AGUA '!BE1877</f>
        <v>0</v>
      </c>
      <c r="L1509" s="122">
        <f>'BITÁCORA CALIDAD DE AGUA '!BV571</f>
        <v>0</v>
      </c>
      <c r="M1509" s="122">
        <f>'BITÁCORA CALIDAD DE AGUA '!BY571</f>
        <v>0</v>
      </c>
      <c r="N1509" s="122">
        <f>'BITÁCORA CALIDAD DE AGUA '!CB571</f>
        <v>0</v>
      </c>
      <c r="O1509" s="122">
        <f>'BITÁCORA CALIDAD DE AGUA '!CE571</f>
        <v>0</v>
      </c>
      <c r="P1509" s="113">
        <f>'BITÁCORA CALIDAD DE AGUA '!CH571</f>
        <v>0</v>
      </c>
      <c r="Q1509" s="113">
        <f>'BITÁCORA CALIDAD DE AGUA '!CK571</f>
        <v>0</v>
      </c>
      <c r="R1509" s="113">
        <f>'BITÁCORA CALIDAD DE AGUA '!CN571</f>
        <v>0</v>
      </c>
      <c r="S1509" s="113">
        <f>'BITÁCORA CALIDAD DE AGUA '!CQ571</f>
        <v>0</v>
      </c>
      <c r="T1509" s="140"/>
      <c r="U1509" s="140"/>
      <c r="V1509" s="140"/>
      <c r="W1509" s="113">
        <f>INDEX('Tabla datos 1'!E1509:V1509,MATCH(DASHBOARD!$B$96,'Tabla datos 1'!$E$1:$V$1,0))</f>
        <v>0</v>
      </c>
      <c r="X1509" s="113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6" customFormat="1" x14ac:dyDescent="0.25">
      <c r="A1510" s="79">
        <v>1509</v>
      </c>
      <c r="B1510" s="118">
        <f t="shared" si="23"/>
        <v>46197</v>
      </c>
      <c r="C1510" s="112" t="s">
        <v>141</v>
      </c>
      <c r="D1510" s="119">
        <v>3</v>
      </c>
      <c r="E1510" s="122">
        <f>'BITÁCORA CALIDAD DE AGUA '!BA572</f>
        <v>0</v>
      </c>
      <c r="F1510" s="122">
        <f>'BITÁCORA CALIDAD DE AGUA '!BD572</f>
        <v>0</v>
      </c>
      <c r="G1510" s="122">
        <f>'BITÁCORA CALIDAD DE AGUA '!BG572</f>
        <v>0</v>
      </c>
      <c r="H1510" s="122">
        <f>'BITÁCORA CALIDAD DE AGUA '!BJ572</f>
        <v>0</v>
      </c>
      <c r="I1510" s="122">
        <f>'BITÁCORA CALIDAD DE AGUA '!BM572</f>
        <v>0</v>
      </c>
      <c r="J1510" s="122">
        <f>'BITÁCORA CALIDAD DE AGUA '!BP572</f>
        <v>0</v>
      </c>
      <c r="K1510" s="122">
        <f>'BITÁCORA CALIDAD DE AGUA '!BE1878</f>
        <v>0</v>
      </c>
      <c r="L1510" s="122">
        <f>'BITÁCORA CALIDAD DE AGUA '!BV572</f>
        <v>0</v>
      </c>
      <c r="M1510" s="122">
        <f>'BITÁCORA CALIDAD DE AGUA '!BY572</f>
        <v>0</v>
      </c>
      <c r="N1510" s="122">
        <f>'BITÁCORA CALIDAD DE AGUA '!CB572</f>
        <v>0</v>
      </c>
      <c r="O1510" s="122">
        <f>'BITÁCORA CALIDAD DE AGUA '!CE572</f>
        <v>0</v>
      </c>
      <c r="P1510" s="113">
        <f>'BITÁCORA CALIDAD DE AGUA '!CH572</f>
        <v>0.02</v>
      </c>
      <c r="Q1510" s="113">
        <f>'BITÁCORA CALIDAD DE AGUA '!CK572</f>
        <v>0</v>
      </c>
      <c r="R1510" s="113">
        <f>'BITÁCORA CALIDAD DE AGUA '!CN572</f>
        <v>0</v>
      </c>
      <c r="S1510" s="113">
        <f>'BITÁCORA CALIDAD DE AGUA '!CQ572</f>
        <v>0</v>
      </c>
      <c r="T1510" s="140"/>
      <c r="U1510" s="140"/>
      <c r="V1510" s="140"/>
      <c r="W1510" s="113">
        <f>INDEX('Tabla datos 1'!E1510:V1510,MATCH(DASHBOARD!$B$96,'Tabla datos 1'!$E$1:$V$1,0))</f>
        <v>0</v>
      </c>
      <c r="X1510" s="113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6" customFormat="1" x14ac:dyDescent="0.25">
      <c r="A1511" s="79">
        <v>1510</v>
      </c>
      <c r="B1511" s="118">
        <f t="shared" si="23"/>
        <v>46197</v>
      </c>
      <c r="C1511" s="112" t="s">
        <v>142</v>
      </c>
      <c r="D1511" s="119">
        <v>3</v>
      </c>
      <c r="E1511" s="122">
        <f>'BITÁCORA CALIDAD DE AGUA '!BA573</f>
        <v>0</v>
      </c>
      <c r="F1511" s="122">
        <f>'BITÁCORA CALIDAD DE AGUA '!BD573</f>
        <v>0</v>
      </c>
      <c r="G1511" s="122">
        <f>'BITÁCORA CALIDAD DE AGUA '!BG573</f>
        <v>0</v>
      </c>
      <c r="H1511" s="122">
        <f>'BITÁCORA CALIDAD DE AGUA '!BJ573</f>
        <v>0</v>
      </c>
      <c r="I1511" s="122">
        <f>'BITÁCORA CALIDAD DE AGUA '!BM573</f>
        <v>0</v>
      </c>
      <c r="J1511" s="122">
        <f>'BITÁCORA CALIDAD DE AGUA '!BP573</f>
        <v>0</v>
      </c>
      <c r="K1511" s="122">
        <f>'BITÁCORA CALIDAD DE AGUA '!BE1879</f>
        <v>0</v>
      </c>
      <c r="L1511" s="122">
        <f>'BITÁCORA CALIDAD DE AGUA '!BV573</f>
        <v>0</v>
      </c>
      <c r="M1511" s="122">
        <f>'BITÁCORA CALIDAD DE AGUA '!BY573</f>
        <v>0</v>
      </c>
      <c r="N1511" s="122">
        <f>'BITÁCORA CALIDAD DE AGUA '!CB573</f>
        <v>0</v>
      </c>
      <c r="O1511" s="122">
        <f>'BITÁCORA CALIDAD DE AGUA '!CE573</f>
        <v>0</v>
      </c>
      <c r="P1511" s="113">
        <f>'BITÁCORA CALIDAD DE AGUA '!CH573</f>
        <v>546</v>
      </c>
      <c r="Q1511" s="113">
        <f>'BITÁCORA CALIDAD DE AGUA '!CK573</f>
        <v>0</v>
      </c>
      <c r="R1511" s="113">
        <f>'BITÁCORA CALIDAD DE AGUA '!CN573</f>
        <v>0</v>
      </c>
      <c r="S1511" s="113">
        <f>'BITÁCORA CALIDAD DE AGUA '!CQ573</f>
        <v>0</v>
      </c>
      <c r="T1511" s="140"/>
      <c r="U1511" s="140"/>
      <c r="V1511" s="140"/>
      <c r="W1511" s="113">
        <f>INDEX('Tabla datos 1'!E1511:V1511,MATCH(DASHBOARD!$B$96,'Tabla datos 1'!$E$1:$V$1,0))</f>
        <v>0</v>
      </c>
      <c r="X1511" s="113">
        <f>INDEX('Tabla datos 1'!E1511:V1511,MATCH(DASHBOARD!$B$275,'Tabla datos 1'!$E$1:$V$1,0))</f>
        <v>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6" customFormat="1" x14ac:dyDescent="0.25">
      <c r="A1512" s="79">
        <v>1511</v>
      </c>
      <c r="B1512" s="118">
        <f t="shared" si="23"/>
        <v>46197</v>
      </c>
      <c r="C1512" s="112" t="s">
        <v>143</v>
      </c>
      <c r="D1512" s="119">
        <v>3</v>
      </c>
      <c r="E1512" s="122">
        <f>'BITÁCORA CALIDAD DE AGUA '!BA574</f>
        <v>0</v>
      </c>
      <c r="F1512" s="122">
        <f>'BITÁCORA CALIDAD DE AGUA '!BD574</f>
        <v>0</v>
      </c>
      <c r="G1512" s="122">
        <f>'BITÁCORA CALIDAD DE AGUA '!BG574</f>
        <v>0</v>
      </c>
      <c r="H1512" s="122">
        <f>'BITÁCORA CALIDAD DE AGUA '!BJ574</f>
        <v>0</v>
      </c>
      <c r="I1512" s="122">
        <f>'BITÁCORA CALIDAD DE AGUA '!BM574</f>
        <v>0</v>
      </c>
      <c r="J1512" s="122">
        <f>'BITÁCORA CALIDAD DE AGUA '!BP574</f>
        <v>0</v>
      </c>
      <c r="K1512" s="122">
        <f>'BITÁCORA CALIDAD DE AGUA '!BE1880</f>
        <v>0</v>
      </c>
      <c r="L1512" s="122">
        <f>'BITÁCORA CALIDAD DE AGUA '!BV574</f>
        <v>0</v>
      </c>
      <c r="M1512" s="122">
        <f>'BITÁCORA CALIDAD DE AGUA '!BY574</f>
        <v>0</v>
      </c>
      <c r="N1512" s="122">
        <f>'BITÁCORA CALIDAD DE AGUA '!CB574</f>
        <v>0</v>
      </c>
      <c r="O1512" s="122">
        <f>'BITÁCORA CALIDAD DE AGUA '!CE574</f>
        <v>0</v>
      </c>
      <c r="P1512" s="113">
        <f>'BITÁCORA CALIDAD DE AGUA '!CH574</f>
        <v>21</v>
      </c>
      <c r="Q1512" s="113">
        <f>'BITÁCORA CALIDAD DE AGUA '!CK574</f>
        <v>0</v>
      </c>
      <c r="R1512" s="113">
        <f>'BITÁCORA CALIDAD DE AGUA '!CN574</f>
        <v>0</v>
      </c>
      <c r="S1512" s="113">
        <f>'BITÁCORA CALIDAD DE AGUA '!CQ574</f>
        <v>0</v>
      </c>
      <c r="T1512" s="140"/>
      <c r="U1512" s="140"/>
      <c r="V1512" s="140"/>
      <c r="W1512" s="113">
        <f>INDEX('Tabla datos 1'!E1512:V1512,MATCH(DASHBOARD!$B$96,'Tabla datos 1'!$E$1:$V$1,0))</f>
        <v>0</v>
      </c>
      <c r="X1512" s="113">
        <f>INDEX('Tabla datos 1'!E1512:V1512,MATCH(DASHBOARD!$B$275,'Tabla datos 1'!$E$1:$V$1,0))</f>
        <v>0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5" customFormat="1" ht="15.75" thickBot="1" x14ac:dyDescent="0.3">
      <c r="A1513" s="79">
        <v>1512</v>
      </c>
      <c r="B1513" s="118">
        <f t="shared" si="23"/>
        <v>46197</v>
      </c>
      <c r="C1513" s="123" t="s">
        <v>144</v>
      </c>
      <c r="D1513" s="124">
        <v>3</v>
      </c>
      <c r="E1513" s="126">
        <f>'BITÁCORA CALIDAD DE AGUA '!BA575</f>
        <v>0</v>
      </c>
      <c r="F1513" s="126">
        <f>'BITÁCORA CALIDAD DE AGUA '!BD575</f>
        <v>0</v>
      </c>
      <c r="G1513" s="126">
        <f>'BITÁCORA CALIDAD DE AGUA '!BG575</f>
        <v>0</v>
      </c>
      <c r="H1513" s="126">
        <f>'BITÁCORA CALIDAD DE AGUA '!BJ575</f>
        <v>0</v>
      </c>
      <c r="I1513" s="126">
        <f>'BITÁCORA CALIDAD DE AGUA '!BM575</f>
        <v>0</v>
      </c>
      <c r="J1513" s="126">
        <f>'BITÁCORA CALIDAD DE AGUA '!BP575</f>
        <v>0</v>
      </c>
      <c r="K1513" s="126">
        <f>'BITÁCORA CALIDAD DE AGUA '!BE1881</f>
        <v>0</v>
      </c>
      <c r="L1513" s="126">
        <f>'BITÁCORA CALIDAD DE AGUA '!BV575</f>
        <v>0</v>
      </c>
      <c r="M1513" s="126">
        <f>'BITÁCORA CALIDAD DE AGUA '!BY575</f>
        <v>0</v>
      </c>
      <c r="N1513" s="126">
        <f>'BITÁCORA CALIDAD DE AGUA '!CB575</f>
        <v>0</v>
      </c>
      <c r="O1513" s="126">
        <f>'BITÁCORA CALIDAD DE AGUA '!CE575</f>
        <v>0</v>
      </c>
      <c r="P1513" s="114">
        <f>'BITÁCORA CALIDAD DE AGUA '!CH575</f>
        <v>0</v>
      </c>
      <c r="Q1513" s="114">
        <f>'BITÁCORA CALIDAD DE AGUA '!CK575</f>
        <v>0</v>
      </c>
      <c r="R1513" s="114">
        <f>'BITÁCORA CALIDAD DE AGUA '!CN575</f>
        <v>0</v>
      </c>
      <c r="S1513" s="114">
        <f>'BITÁCORA CALIDAD DE AGUA '!CQ575</f>
        <v>0</v>
      </c>
      <c r="T1513" s="141"/>
      <c r="U1513" s="141"/>
      <c r="V1513" s="141"/>
      <c r="W1513" s="114">
        <f>INDEX('Tabla datos 1'!E1513:V1513,MATCH(DASHBOARD!$B$96,'Tabla datos 1'!$E$1:$V$1,0))</f>
        <v>0</v>
      </c>
      <c r="X1513" s="114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79" customFormat="1" ht="12.2" customHeight="1" x14ac:dyDescent="0.25">
      <c r="A1514" s="79">
        <v>1513</v>
      </c>
      <c r="B1514" s="75">
        <f>+B1513+1</f>
        <v>46198</v>
      </c>
      <c r="C1514" s="76" t="s">
        <v>125</v>
      </c>
      <c r="D1514" s="77">
        <v>1</v>
      </c>
      <c r="E1514" s="78">
        <f>'BITÁCORA CALIDAD DE AGUA '!AY579</f>
        <v>0</v>
      </c>
      <c r="F1514" s="78">
        <f>'BITÁCORA CALIDAD DE AGUA '!BB579</f>
        <v>0</v>
      </c>
      <c r="G1514" s="78">
        <f>'BITÁCORA CALIDAD DE AGUA '!BE579</f>
        <v>0</v>
      </c>
      <c r="H1514" s="78">
        <f>'BITÁCORA CALIDAD DE AGUA '!BH579</f>
        <v>0</v>
      </c>
      <c r="I1514" s="78">
        <f>'BITÁCORA CALIDAD DE AGUA '!BK579</f>
        <v>0</v>
      </c>
      <c r="J1514" s="78">
        <f>'BITÁCORA CALIDAD DE AGUA '!BN579</f>
        <v>0</v>
      </c>
      <c r="K1514" s="78">
        <f>'BITÁCORA CALIDAD DE AGUA '!BQ579</f>
        <v>0</v>
      </c>
      <c r="L1514" s="78">
        <f>'BITÁCORA CALIDAD DE AGUA '!BT579</f>
        <v>0</v>
      </c>
      <c r="M1514" s="78">
        <f>'BITÁCORA CALIDAD DE AGUA '!BW579</f>
        <v>0</v>
      </c>
      <c r="N1514" s="78">
        <f>'BITÁCORA CALIDAD DE AGUA '!BZ579</f>
        <v>0</v>
      </c>
      <c r="O1514" s="78">
        <f>'BITÁCORA CALIDAD DE AGUA '!CC579</f>
        <v>0</v>
      </c>
      <c r="P1514" s="76">
        <f>'BITÁCORA CALIDAD DE AGUA '!CF579</f>
        <v>0</v>
      </c>
      <c r="Q1514" s="76">
        <f>'BITÁCORA CALIDAD DE AGUA '!CI579</f>
        <v>0</v>
      </c>
      <c r="R1514" s="76">
        <f>'BITÁCORA CALIDAD DE AGUA '!CL579</f>
        <v>0</v>
      </c>
      <c r="S1514" s="76">
        <f>'BITÁCORA CALIDAD DE AGUA '!CO579</f>
        <v>0</v>
      </c>
      <c r="T1514" s="127"/>
      <c r="U1514" s="127"/>
      <c r="V1514" s="127"/>
      <c r="W1514" s="76">
        <f>INDEX('Tabla datos 1'!E1514:V1514,MATCH(DASHBOARD!$B$96,'Tabla datos 1'!$E$1:$V$1,0))</f>
        <v>0</v>
      </c>
      <c r="X1514" s="76">
        <f>INDEX('Tabla datos 1'!E1514:V1514,MATCH(DASHBOARD!$B$275,'Tabla datos 1'!$E$1:$V$1,0))</f>
        <v>0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79" customFormat="1" ht="12.2" customHeight="1" x14ac:dyDescent="0.25">
      <c r="A1515" s="79">
        <v>1514</v>
      </c>
      <c r="B1515" s="80">
        <f>+B1514</f>
        <v>46198</v>
      </c>
      <c r="C1515" s="81" t="s">
        <v>8</v>
      </c>
      <c r="D1515" s="82">
        <v>1</v>
      </c>
      <c r="E1515" s="83">
        <f>'BITÁCORA CALIDAD DE AGUA '!AY580</f>
        <v>0</v>
      </c>
      <c r="F1515" s="83">
        <f>'BITÁCORA CALIDAD DE AGUA '!BB580</f>
        <v>0</v>
      </c>
      <c r="G1515" s="83">
        <f>'BITÁCORA CALIDAD DE AGUA '!BE580</f>
        <v>0</v>
      </c>
      <c r="H1515" s="83">
        <f>'BITÁCORA CALIDAD DE AGUA '!BH580</f>
        <v>0</v>
      </c>
      <c r="I1515" s="83">
        <f>'BITÁCORA CALIDAD DE AGUA '!BK580</f>
        <v>0</v>
      </c>
      <c r="J1515" s="83">
        <f>'BITÁCORA CALIDAD DE AGUA '!BN580</f>
        <v>0</v>
      </c>
      <c r="K1515" s="83">
        <f>'BITÁCORA CALIDAD DE AGUA '!BQ580</f>
        <v>0</v>
      </c>
      <c r="L1515" s="83">
        <f>'BITÁCORA CALIDAD DE AGUA '!BT580</f>
        <v>0</v>
      </c>
      <c r="M1515" s="83">
        <f>'BITÁCORA CALIDAD DE AGUA '!BW580</f>
        <v>0</v>
      </c>
      <c r="N1515" s="83">
        <f>'BITÁCORA CALIDAD DE AGUA '!BZ580</f>
        <v>0</v>
      </c>
      <c r="O1515" s="83">
        <f>'BITÁCORA CALIDAD DE AGUA '!CC580</f>
        <v>0</v>
      </c>
      <c r="P1515" s="84">
        <f>'BITÁCORA CALIDAD DE AGUA '!CF580</f>
        <v>0</v>
      </c>
      <c r="Q1515" s="84">
        <f>'BITÁCORA CALIDAD DE AGUA '!CI580</f>
        <v>0</v>
      </c>
      <c r="R1515" s="84">
        <f>'BITÁCORA CALIDAD DE AGUA '!CL580</f>
        <v>0</v>
      </c>
      <c r="S1515" s="84">
        <f>'BITÁCORA CALIDAD DE AGUA '!CO580</f>
        <v>0</v>
      </c>
      <c r="T1515" s="128"/>
      <c r="U1515" s="128"/>
      <c r="V1515" s="128"/>
      <c r="W1515" s="84">
        <f>INDEX('Tabla datos 1'!E1515:V1515,MATCH(DASHBOARD!$B$96,'Tabla datos 1'!$E$1:$V$1,0))</f>
        <v>0</v>
      </c>
      <c r="X1515" s="84">
        <f>INDEX('Tabla datos 1'!E1515:V1515,MATCH(DASHBOARD!$B$275,'Tabla datos 1'!$E$1:$V$1,0))</f>
        <v>0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79" customFormat="1" ht="12.2" customHeight="1" x14ac:dyDescent="0.25">
      <c r="A1516" s="79">
        <v>1515</v>
      </c>
      <c r="B1516" s="80">
        <f t="shared" ref="B1516:B1576" si="24">+B1515</f>
        <v>46198</v>
      </c>
      <c r="C1516" s="85" t="s">
        <v>126</v>
      </c>
      <c r="D1516" s="82">
        <v>1</v>
      </c>
      <c r="E1516" s="86">
        <f>'BITÁCORA CALIDAD DE AGUA '!AY581</f>
        <v>0</v>
      </c>
      <c r="F1516" s="86">
        <f>'BITÁCORA CALIDAD DE AGUA '!BB581</f>
        <v>0</v>
      </c>
      <c r="G1516" s="86">
        <f>'BITÁCORA CALIDAD DE AGUA '!BE581</f>
        <v>0</v>
      </c>
      <c r="H1516" s="86">
        <f>'BITÁCORA CALIDAD DE AGUA '!BH581</f>
        <v>0</v>
      </c>
      <c r="I1516" s="86">
        <f>'BITÁCORA CALIDAD DE AGUA '!BK581</f>
        <v>0</v>
      </c>
      <c r="J1516" s="86">
        <f>'BITÁCORA CALIDAD DE AGUA '!BN581</f>
        <v>0</v>
      </c>
      <c r="K1516" s="86">
        <f>'BITÁCORA CALIDAD DE AGUA '!BQ581</f>
        <v>0</v>
      </c>
      <c r="L1516" s="86">
        <f>'BITÁCORA CALIDAD DE AGUA '!BT581</f>
        <v>0</v>
      </c>
      <c r="M1516" s="86">
        <f>'BITÁCORA CALIDAD DE AGUA '!BW581</f>
        <v>0</v>
      </c>
      <c r="N1516" s="86">
        <f>'BITÁCORA CALIDAD DE AGUA '!BZ581</f>
        <v>0</v>
      </c>
      <c r="O1516" s="86">
        <f>'BITÁCORA CALIDAD DE AGUA '!CC581</f>
        <v>0</v>
      </c>
      <c r="P1516" s="85">
        <f>'BITÁCORA CALIDAD DE AGUA '!CF581</f>
        <v>0</v>
      </c>
      <c r="Q1516" s="85">
        <f>'BITÁCORA CALIDAD DE AGUA '!CI581</f>
        <v>0</v>
      </c>
      <c r="R1516" s="85">
        <f>'BITÁCORA CALIDAD DE AGUA '!CL581</f>
        <v>0</v>
      </c>
      <c r="S1516" s="85">
        <f>'BITÁCORA CALIDAD DE AGUA '!CO581</f>
        <v>0</v>
      </c>
      <c r="T1516" s="129"/>
      <c r="U1516" s="129"/>
      <c r="V1516" s="129"/>
      <c r="W1516" s="85">
        <f>INDEX('Tabla datos 1'!E1516:V1516,MATCH(DASHBOARD!$B$96,'Tabla datos 1'!$E$1:$V$1,0))</f>
        <v>0</v>
      </c>
      <c r="X1516" s="85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79" customFormat="1" ht="12.2" customHeight="1" x14ac:dyDescent="0.25">
      <c r="A1517" s="79">
        <v>1516</v>
      </c>
      <c r="B1517" s="80">
        <f t="shared" si="24"/>
        <v>46198</v>
      </c>
      <c r="C1517" s="85" t="s">
        <v>127</v>
      </c>
      <c r="D1517" s="82">
        <v>1</v>
      </c>
      <c r="E1517" s="87">
        <f>'BITÁCORA CALIDAD DE AGUA '!AY582</f>
        <v>0</v>
      </c>
      <c r="F1517" s="87">
        <f>'BITÁCORA CALIDAD DE AGUA '!BB582</f>
        <v>0</v>
      </c>
      <c r="G1517" s="87">
        <f>'BITÁCORA CALIDAD DE AGUA '!BE582</f>
        <v>0</v>
      </c>
      <c r="H1517" s="87">
        <f>'BITÁCORA CALIDAD DE AGUA '!BH582</f>
        <v>0</v>
      </c>
      <c r="I1517" s="87">
        <f>'BITÁCORA CALIDAD DE AGUA '!BK582</f>
        <v>0</v>
      </c>
      <c r="J1517" s="87">
        <f>'BITÁCORA CALIDAD DE AGUA '!BN582</f>
        <v>0</v>
      </c>
      <c r="K1517" s="87">
        <f>'BITÁCORA CALIDAD DE AGUA '!BQ582</f>
        <v>0</v>
      </c>
      <c r="L1517" s="87">
        <f>'BITÁCORA CALIDAD DE AGUA '!BT582</f>
        <v>0</v>
      </c>
      <c r="M1517" s="87">
        <f>'BITÁCORA CALIDAD DE AGUA '!BW582</f>
        <v>0</v>
      </c>
      <c r="N1517" s="87">
        <f>'BITÁCORA CALIDAD DE AGUA '!BZ582</f>
        <v>0</v>
      </c>
      <c r="O1517" s="87">
        <f>'BITÁCORA CALIDAD DE AGUA '!CC582</f>
        <v>0</v>
      </c>
      <c r="P1517" s="81">
        <f>'BITÁCORA CALIDAD DE AGUA '!CF582</f>
        <v>0</v>
      </c>
      <c r="Q1517" s="81">
        <f>'BITÁCORA CALIDAD DE AGUA '!CI582</f>
        <v>0</v>
      </c>
      <c r="R1517" s="81">
        <f>'BITÁCORA CALIDAD DE AGUA '!CL582</f>
        <v>0</v>
      </c>
      <c r="S1517" s="81">
        <f>'BITÁCORA CALIDAD DE AGUA '!CO582</f>
        <v>0</v>
      </c>
      <c r="T1517" s="130"/>
      <c r="U1517" s="130"/>
      <c r="V1517" s="130"/>
      <c r="W1517" s="81">
        <f>INDEX('Tabla datos 1'!E1517:V1517,MATCH(DASHBOARD!$B$96,'Tabla datos 1'!$E$1:$V$1,0))</f>
        <v>0</v>
      </c>
      <c r="X1517" s="81">
        <f>INDEX('Tabla datos 1'!E1517:V1517,MATCH(DASHBOARD!$B$275,'Tabla datos 1'!$E$1:$V$1,0))</f>
        <v>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79" customFormat="1" ht="12.2" customHeight="1" x14ac:dyDescent="0.25">
      <c r="A1518" s="79">
        <v>1517</v>
      </c>
      <c r="B1518" s="80">
        <f t="shared" si="24"/>
        <v>46198</v>
      </c>
      <c r="C1518" s="85" t="s">
        <v>128</v>
      </c>
      <c r="D1518" s="82">
        <v>1</v>
      </c>
      <c r="E1518" s="87">
        <f>'BITÁCORA CALIDAD DE AGUA '!AY583</f>
        <v>0</v>
      </c>
      <c r="F1518" s="87">
        <f>'BITÁCORA CALIDAD DE AGUA '!BB583</f>
        <v>0</v>
      </c>
      <c r="G1518" s="87">
        <f>'BITÁCORA CALIDAD DE AGUA '!BE583</f>
        <v>0</v>
      </c>
      <c r="H1518" s="87">
        <f>'BITÁCORA CALIDAD DE AGUA '!BH583</f>
        <v>0</v>
      </c>
      <c r="I1518" s="87">
        <f>'BITÁCORA CALIDAD DE AGUA '!BK583</f>
        <v>0</v>
      </c>
      <c r="J1518" s="87">
        <f>'BITÁCORA CALIDAD DE AGUA '!BN583</f>
        <v>0</v>
      </c>
      <c r="K1518" s="87">
        <f>'BITÁCORA CALIDAD DE AGUA '!BQ583</f>
        <v>0</v>
      </c>
      <c r="L1518" s="87">
        <f>'BITÁCORA CALIDAD DE AGUA '!BT583</f>
        <v>0</v>
      </c>
      <c r="M1518" s="87">
        <f>'BITÁCORA CALIDAD DE AGUA '!BW583</f>
        <v>0</v>
      </c>
      <c r="N1518" s="87">
        <f>'BITÁCORA CALIDAD DE AGUA '!BZ583</f>
        <v>0</v>
      </c>
      <c r="O1518" s="87">
        <f>'BITÁCORA CALIDAD DE AGUA '!CC583</f>
        <v>0</v>
      </c>
      <c r="P1518" s="81">
        <f>'BITÁCORA CALIDAD DE AGUA '!CF583</f>
        <v>0</v>
      </c>
      <c r="Q1518" s="81">
        <f>'BITÁCORA CALIDAD DE AGUA '!CI583</f>
        <v>0</v>
      </c>
      <c r="R1518" s="81">
        <f>'BITÁCORA CALIDAD DE AGUA '!CL583</f>
        <v>0</v>
      </c>
      <c r="S1518" s="81">
        <f>'BITÁCORA CALIDAD DE AGUA '!CO583</f>
        <v>0</v>
      </c>
      <c r="T1518" s="130"/>
      <c r="U1518" s="130"/>
      <c r="V1518" s="130"/>
      <c r="W1518" s="81">
        <f>INDEX('Tabla datos 1'!E1518:V1518,MATCH(DASHBOARD!$B$96,'Tabla datos 1'!$E$1:$V$1,0))</f>
        <v>0</v>
      </c>
      <c r="X1518" s="81">
        <f>INDEX('Tabla datos 1'!E1518:V1518,MATCH(DASHBOARD!$B$275,'Tabla datos 1'!$E$1:$V$1,0))</f>
        <v>0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79" customFormat="1" ht="12.2" customHeight="1" x14ac:dyDescent="0.25">
      <c r="A1519" s="79">
        <v>1518</v>
      </c>
      <c r="B1519" s="80">
        <f t="shared" si="24"/>
        <v>46198</v>
      </c>
      <c r="C1519" s="85" t="s">
        <v>129</v>
      </c>
      <c r="D1519" s="82">
        <v>1</v>
      </c>
      <c r="E1519" s="87">
        <f>'BITÁCORA CALIDAD DE AGUA '!AY584</f>
        <v>0</v>
      </c>
      <c r="F1519" s="87">
        <f>'BITÁCORA CALIDAD DE AGUA '!BB584</f>
        <v>0</v>
      </c>
      <c r="G1519" s="87">
        <f>'BITÁCORA CALIDAD DE AGUA '!BE584</f>
        <v>0</v>
      </c>
      <c r="H1519" s="87">
        <f>'BITÁCORA CALIDAD DE AGUA '!BH584</f>
        <v>0</v>
      </c>
      <c r="I1519" s="87">
        <f>'BITÁCORA CALIDAD DE AGUA '!BK584</f>
        <v>0</v>
      </c>
      <c r="J1519" s="87">
        <f>'BITÁCORA CALIDAD DE AGUA '!BN584</f>
        <v>0</v>
      </c>
      <c r="K1519" s="87">
        <f>'BITÁCORA CALIDAD DE AGUA '!BQ584</f>
        <v>0</v>
      </c>
      <c r="L1519" s="87">
        <f>'BITÁCORA CALIDAD DE AGUA '!BT584</f>
        <v>0</v>
      </c>
      <c r="M1519" s="87">
        <f>'BITÁCORA CALIDAD DE AGUA '!BW584</f>
        <v>0</v>
      </c>
      <c r="N1519" s="87">
        <f>'BITÁCORA CALIDAD DE AGUA '!BZ584</f>
        <v>0</v>
      </c>
      <c r="O1519" s="87">
        <f>'BITÁCORA CALIDAD DE AGUA '!CC584</f>
        <v>0</v>
      </c>
      <c r="P1519" s="81">
        <f>'BITÁCORA CALIDAD DE AGUA '!CF584</f>
        <v>0</v>
      </c>
      <c r="Q1519" s="81">
        <f>'BITÁCORA CALIDAD DE AGUA '!CI584</f>
        <v>0</v>
      </c>
      <c r="R1519" s="81">
        <f>'BITÁCORA CALIDAD DE AGUA '!CL584</f>
        <v>0</v>
      </c>
      <c r="S1519" s="81">
        <f>'BITÁCORA CALIDAD DE AGUA '!CO584</f>
        <v>0</v>
      </c>
      <c r="T1519" s="130"/>
      <c r="U1519" s="130"/>
      <c r="V1519" s="130"/>
      <c r="W1519" s="81">
        <f>INDEX('Tabla datos 1'!E1519:V1519,MATCH(DASHBOARD!$B$96,'Tabla datos 1'!$E$1:$V$1,0))</f>
        <v>0</v>
      </c>
      <c r="X1519" s="81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79" customFormat="1" ht="12.2" customHeight="1" x14ac:dyDescent="0.25">
      <c r="A1520" s="79">
        <v>1519</v>
      </c>
      <c r="B1520" s="80">
        <f t="shared" si="24"/>
        <v>46198</v>
      </c>
      <c r="C1520" s="85" t="s">
        <v>130</v>
      </c>
      <c r="D1520" s="82">
        <v>1</v>
      </c>
      <c r="E1520" s="87">
        <f>'BITÁCORA CALIDAD DE AGUA '!AY585</f>
        <v>0</v>
      </c>
      <c r="F1520" s="87">
        <f>'BITÁCORA CALIDAD DE AGUA '!BB585</f>
        <v>0</v>
      </c>
      <c r="G1520" s="87">
        <f>'BITÁCORA CALIDAD DE AGUA '!BE585</f>
        <v>0</v>
      </c>
      <c r="H1520" s="87">
        <f>'BITÁCORA CALIDAD DE AGUA '!BH585</f>
        <v>0</v>
      </c>
      <c r="I1520" s="87">
        <f>'BITÁCORA CALIDAD DE AGUA '!BK585</f>
        <v>0</v>
      </c>
      <c r="J1520" s="87">
        <f>'BITÁCORA CALIDAD DE AGUA '!BN585</f>
        <v>0</v>
      </c>
      <c r="K1520" s="87">
        <f>'BITÁCORA CALIDAD DE AGUA '!BQ585</f>
        <v>0</v>
      </c>
      <c r="L1520" s="87">
        <f>'BITÁCORA CALIDAD DE AGUA '!BT585</f>
        <v>0</v>
      </c>
      <c r="M1520" s="87">
        <f>'BITÁCORA CALIDAD DE AGUA '!BW585</f>
        <v>0</v>
      </c>
      <c r="N1520" s="87">
        <f>'BITÁCORA CALIDAD DE AGUA '!BZ585</f>
        <v>0</v>
      </c>
      <c r="O1520" s="87">
        <f>'BITÁCORA CALIDAD DE AGUA '!CC585</f>
        <v>0</v>
      </c>
      <c r="P1520" s="81">
        <f>'BITÁCORA CALIDAD DE AGUA '!CF585</f>
        <v>0</v>
      </c>
      <c r="Q1520" s="81">
        <f>'BITÁCORA CALIDAD DE AGUA '!CI585</f>
        <v>0</v>
      </c>
      <c r="R1520" s="81">
        <f>'BITÁCORA CALIDAD DE AGUA '!CL585</f>
        <v>0</v>
      </c>
      <c r="S1520" s="81">
        <f>'BITÁCORA CALIDAD DE AGUA '!CO585</f>
        <v>0</v>
      </c>
      <c r="T1520" s="130"/>
      <c r="U1520" s="130"/>
      <c r="V1520" s="130"/>
      <c r="W1520" s="81">
        <f>INDEX('Tabla datos 1'!E1520:V1520,MATCH(DASHBOARD!$B$96,'Tabla datos 1'!$E$1:$V$1,0))</f>
        <v>0</v>
      </c>
      <c r="X1520" s="81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79" customFormat="1" ht="12.2" customHeight="1" x14ac:dyDescent="0.25">
      <c r="A1521" s="79">
        <v>1520</v>
      </c>
      <c r="B1521" s="80">
        <f t="shared" si="24"/>
        <v>46198</v>
      </c>
      <c r="C1521" s="85" t="s">
        <v>131</v>
      </c>
      <c r="D1521" s="82">
        <v>1</v>
      </c>
      <c r="E1521" s="87">
        <f>'BITÁCORA CALIDAD DE AGUA '!AY586</f>
        <v>0</v>
      </c>
      <c r="F1521" s="87">
        <f>'BITÁCORA CALIDAD DE AGUA '!BB586</f>
        <v>0</v>
      </c>
      <c r="G1521" s="87">
        <f>'BITÁCORA CALIDAD DE AGUA '!BE586</f>
        <v>0</v>
      </c>
      <c r="H1521" s="87">
        <f>'BITÁCORA CALIDAD DE AGUA '!BH586</f>
        <v>0</v>
      </c>
      <c r="I1521" s="87">
        <f>'BITÁCORA CALIDAD DE AGUA '!BK586</f>
        <v>0</v>
      </c>
      <c r="J1521" s="87">
        <f>'BITÁCORA CALIDAD DE AGUA '!BN586</f>
        <v>0</v>
      </c>
      <c r="K1521" s="87">
        <f>'BITÁCORA CALIDAD DE AGUA '!BQ586</f>
        <v>0</v>
      </c>
      <c r="L1521" s="87">
        <f>'BITÁCORA CALIDAD DE AGUA '!BT586</f>
        <v>0</v>
      </c>
      <c r="M1521" s="87">
        <f>'BITÁCORA CALIDAD DE AGUA '!BW586</f>
        <v>0</v>
      </c>
      <c r="N1521" s="87">
        <f>'BITÁCORA CALIDAD DE AGUA '!BZ586</f>
        <v>0</v>
      </c>
      <c r="O1521" s="87">
        <f>'BITÁCORA CALIDAD DE AGUA '!CC586</f>
        <v>0</v>
      </c>
      <c r="P1521" s="81">
        <f>'BITÁCORA CALIDAD DE AGUA '!CF586</f>
        <v>0</v>
      </c>
      <c r="Q1521" s="81">
        <f>'BITÁCORA CALIDAD DE AGUA '!CI586</f>
        <v>0</v>
      </c>
      <c r="R1521" s="81">
        <f>'BITÁCORA CALIDAD DE AGUA '!CL586</f>
        <v>0</v>
      </c>
      <c r="S1521" s="81">
        <f>'BITÁCORA CALIDAD DE AGUA '!CO586</f>
        <v>0</v>
      </c>
      <c r="T1521" s="130"/>
      <c r="U1521" s="130"/>
      <c r="V1521" s="130"/>
      <c r="W1521" s="81">
        <f>INDEX('Tabla datos 1'!E1521:V1521,MATCH(DASHBOARD!$B$96,'Tabla datos 1'!$E$1:$V$1,0))</f>
        <v>0</v>
      </c>
      <c r="X1521" s="81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79" customFormat="1" ht="12.2" customHeight="1" x14ac:dyDescent="0.25">
      <c r="A1522" s="79">
        <v>1521</v>
      </c>
      <c r="B1522" s="80">
        <f t="shared" si="24"/>
        <v>46198</v>
      </c>
      <c r="C1522" s="85" t="s">
        <v>132</v>
      </c>
      <c r="D1522" s="82">
        <v>1</v>
      </c>
      <c r="E1522" s="87">
        <f>'BITÁCORA CALIDAD DE AGUA '!AY587</f>
        <v>0</v>
      </c>
      <c r="F1522" s="87">
        <f>'BITÁCORA CALIDAD DE AGUA '!BB587</f>
        <v>0</v>
      </c>
      <c r="G1522" s="87">
        <f>'BITÁCORA CALIDAD DE AGUA '!BE587</f>
        <v>0</v>
      </c>
      <c r="H1522" s="87">
        <f>'BITÁCORA CALIDAD DE AGUA '!BH587</f>
        <v>0</v>
      </c>
      <c r="I1522" s="87">
        <f>'BITÁCORA CALIDAD DE AGUA '!BK587</f>
        <v>0</v>
      </c>
      <c r="J1522" s="87">
        <f>'BITÁCORA CALIDAD DE AGUA '!BN587</f>
        <v>0</v>
      </c>
      <c r="K1522" s="87">
        <f>'BITÁCORA CALIDAD DE AGUA '!BQ587</f>
        <v>0</v>
      </c>
      <c r="L1522" s="87">
        <f>'BITÁCORA CALIDAD DE AGUA '!BT587</f>
        <v>0</v>
      </c>
      <c r="M1522" s="87">
        <f>'BITÁCORA CALIDAD DE AGUA '!BW587</f>
        <v>0</v>
      </c>
      <c r="N1522" s="87">
        <f>'BITÁCORA CALIDAD DE AGUA '!BZ587</f>
        <v>0</v>
      </c>
      <c r="O1522" s="87">
        <f>'BITÁCORA CALIDAD DE AGUA '!CC587</f>
        <v>0</v>
      </c>
      <c r="P1522" s="81">
        <f>'BITÁCORA CALIDAD DE AGUA '!CF587</f>
        <v>0</v>
      </c>
      <c r="Q1522" s="81">
        <f>'BITÁCORA CALIDAD DE AGUA '!CI587</f>
        <v>0</v>
      </c>
      <c r="R1522" s="81">
        <f>'BITÁCORA CALIDAD DE AGUA '!CL587</f>
        <v>0</v>
      </c>
      <c r="S1522" s="81">
        <f>'BITÁCORA CALIDAD DE AGUA '!CO587</f>
        <v>0</v>
      </c>
      <c r="T1522" s="130"/>
      <c r="U1522" s="130"/>
      <c r="V1522" s="130"/>
      <c r="W1522" s="81">
        <f>INDEX('Tabla datos 1'!E1522:V1522,MATCH(DASHBOARD!$B$96,'Tabla datos 1'!$E$1:$V$1,0))</f>
        <v>0</v>
      </c>
      <c r="X1522" s="81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79" customFormat="1" ht="12.2" customHeight="1" x14ac:dyDescent="0.25">
      <c r="A1523" s="79">
        <v>1522</v>
      </c>
      <c r="B1523" s="80">
        <f t="shared" si="24"/>
        <v>46198</v>
      </c>
      <c r="C1523" s="85" t="s">
        <v>133</v>
      </c>
      <c r="D1523" s="82">
        <v>1</v>
      </c>
      <c r="E1523" s="87">
        <f>'BITÁCORA CALIDAD DE AGUA '!AY588</f>
        <v>0</v>
      </c>
      <c r="F1523" s="87">
        <f>'BITÁCORA CALIDAD DE AGUA '!BB588</f>
        <v>0</v>
      </c>
      <c r="G1523" s="87">
        <f>'BITÁCORA CALIDAD DE AGUA '!BE588</f>
        <v>0</v>
      </c>
      <c r="H1523" s="87">
        <f>'BITÁCORA CALIDAD DE AGUA '!BH588</f>
        <v>0</v>
      </c>
      <c r="I1523" s="87">
        <f>'BITÁCORA CALIDAD DE AGUA '!BK588</f>
        <v>0</v>
      </c>
      <c r="J1523" s="87">
        <f>'BITÁCORA CALIDAD DE AGUA '!BN588</f>
        <v>0</v>
      </c>
      <c r="K1523" s="87">
        <f>'BITÁCORA CALIDAD DE AGUA '!BQ588</f>
        <v>0</v>
      </c>
      <c r="L1523" s="87">
        <f>'BITÁCORA CALIDAD DE AGUA '!BT588</f>
        <v>0</v>
      </c>
      <c r="M1523" s="87">
        <f>'BITÁCORA CALIDAD DE AGUA '!BW588</f>
        <v>0</v>
      </c>
      <c r="N1523" s="87">
        <f>'BITÁCORA CALIDAD DE AGUA '!BZ588</f>
        <v>0</v>
      </c>
      <c r="O1523" s="87">
        <f>'BITÁCORA CALIDAD DE AGUA '!CC588</f>
        <v>0</v>
      </c>
      <c r="P1523" s="81">
        <f>'BITÁCORA CALIDAD DE AGUA '!CF588</f>
        <v>0</v>
      </c>
      <c r="Q1523" s="81">
        <f>'BITÁCORA CALIDAD DE AGUA '!CI588</f>
        <v>0</v>
      </c>
      <c r="R1523" s="81">
        <f>'BITÁCORA CALIDAD DE AGUA '!CL588</f>
        <v>0</v>
      </c>
      <c r="S1523" s="81">
        <f>'BITÁCORA CALIDAD DE AGUA '!CO588</f>
        <v>0</v>
      </c>
      <c r="T1523" s="130"/>
      <c r="U1523" s="130"/>
      <c r="V1523" s="130"/>
      <c r="W1523" s="81">
        <f>INDEX('Tabla datos 1'!E1523:V1523,MATCH(DASHBOARD!$B$96,'Tabla datos 1'!$E$1:$V$1,0))</f>
        <v>0</v>
      </c>
      <c r="X1523" s="81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79" customFormat="1" ht="12.2" customHeight="1" x14ac:dyDescent="0.25">
      <c r="A1524" s="79">
        <v>1523</v>
      </c>
      <c r="B1524" s="80">
        <f t="shared" si="24"/>
        <v>46198</v>
      </c>
      <c r="C1524" s="85" t="s">
        <v>134</v>
      </c>
      <c r="D1524" s="82">
        <v>1</v>
      </c>
      <c r="E1524" s="87">
        <f>'BITÁCORA CALIDAD DE AGUA '!AY589</f>
        <v>0</v>
      </c>
      <c r="F1524" s="87">
        <f>'BITÁCORA CALIDAD DE AGUA '!BB589</f>
        <v>0</v>
      </c>
      <c r="G1524" s="87">
        <f>'BITÁCORA CALIDAD DE AGUA '!BE589</f>
        <v>0</v>
      </c>
      <c r="H1524" s="87">
        <f>'BITÁCORA CALIDAD DE AGUA '!BH589</f>
        <v>0</v>
      </c>
      <c r="I1524" s="87">
        <f>'BITÁCORA CALIDAD DE AGUA '!BK589</f>
        <v>0</v>
      </c>
      <c r="J1524" s="87">
        <f>'BITÁCORA CALIDAD DE AGUA '!BN589</f>
        <v>0</v>
      </c>
      <c r="K1524" s="87">
        <f>'BITÁCORA CALIDAD DE AGUA '!BQ589</f>
        <v>0</v>
      </c>
      <c r="L1524" s="87">
        <f>'BITÁCORA CALIDAD DE AGUA '!BT589</f>
        <v>0</v>
      </c>
      <c r="M1524" s="87">
        <f>'BITÁCORA CALIDAD DE AGUA '!BW589</f>
        <v>0</v>
      </c>
      <c r="N1524" s="87">
        <f>'BITÁCORA CALIDAD DE AGUA '!BZ589</f>
        <v>0</v>
      </c>
      <c r="O1524" s="87">
        <f>'BITÁCORA CALIDAD DE AGUA '!CC589</f>
        <v>0</v>
      </c>
      <c r="P1524" s="81">
        <f>'BITÁCORA CALIDAD DE AGUA '!CF589</f>
        <v>0</v>
      </c>
      <c r="Q1524" s="81">
        <f>'BITÁCORA CALIDAD DE AGUA '!CI589</f>
        <v>0</v>
      </c>
      <c r="R1524" s="81">
        <f>'BITÁCORA CALIDAD DE AGUA '!CL589</f>
        <v>0</v>
      </c>
      <c r="S1524" s="81">
        <f>'BITÁCORA CALIDAD DE AGUA '!CO589</f>
        <v>0</v>
      </c>
      <c r="T1524" s="130"/>
      <c r="U1524" s="130"/>
      <c r="V1524" s="130"/>
      <c r="W1524" s="81">
        <f>INDEX('Tabla datos 1'!E1524:V1524,MATCH(DASHBOARD!$B$96,'Tabla datos 1'!$E$1:$V$1,0))</f>
        <v>0</v>
      </c>
      <c r="X1524" s="81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79" customFormat="1" ht="12.2" customHeight="1" x14ac:dyDescent="0.25">
      <c r="A1525" s="79">
        <v>1524</v>
      </c>
      <c r="B1525" s="80">
        <f t="shared" si="24"/>
        <v>46198</v>
      </c>
      <c r="C1525" s="85" t="s">
        <v>135</v>
      </c>
      <c r="D1525" s="82">
        <v>1</v>
      </c>
      <c r="E1525" s="87">
        <f>'BITÁCORA CALIDAD DE AGUA '!AY590</f>
        <v>0</v>
      </c>
      <c r="F1525" s="87">
        <f>'BITÁCORA CALIDAD DE AGUA '!BB590</f>
        <v>0</v>
      </c>
      <c r="G1525" s="87">
        <f>'BITÁCORA CALIDAD DE AGUA '!BE590</f>
        <v>0</v>
      </c>
      <c r="H1525" s="87">
        <f>'BITÁCORA CALIDAD DE AGUA '!BH590</f>
        <v>0</v>
      </c>
      <c r="I1525" s="87">
        <f>'BITÁCORA CALIDAD DE AGUA '!BK590</f>
        <v>0</v>
      </c>
      <c r="J1525" s="87">
        <f>'BITÁCORA CALIDAD DE AGUA '!BN590</f>
        <v>0</v>
      </c>
      <c r="K1525" s="87">
        <f>'BITÁCORA CALIDAD DE AGUA '!BQ590</f>
        <v>0</v>
      </c>
      <c r="L1525" s="87">
        <f>'BITÁCORA CALIDAD DE AGUA '!BT590</f>
        <v>0</v>
      </c>
      <c r="M1525" s="87">
        <f>'BITÁCORA CALIDAD DE AGUA '!BW590</f>
        <v>0</v>
      </c>
      <c r="N1525" s="87">
        <f>'BITÁCORA CALIDAD DE AGUA '!BZ590</f>
        <v>0</v>
      </c>
      <c r="O1525" s="87">
        <f>'BITÁCORA CALIDAD DE AGUA '!CC590</f>
        <v>0</v>
      </c>
      <c r="P1525" s="81">
        <f>'BITÁCORA CALIDAD DE AGUA '!CF590</f>
        <v>0</v>
      </c>
      <c r="Q1525" s="81">
        <f>'BITÁCORA CALIDAD DE AGUA '!CI590</f>
        <v>0</v>
      </c>
      <c r="R1525" s="81">
        <f>'BITÁCORA CALIDAD DE AGUA '!CL590</f>
        <v>0</v>
      </c>
      <c r="S1525" s="81">
        <f>'BITÁCORA CALIDAD DE AGUA '!CO590</f>
        <v>0</v>
      </c>
      <c r="T1525" s="130"/>
      <c r="U1525" s="130"/>
      <c r="V1525" s="130"/>
      <c r="W1525" s="81">
        <f>INDEX('Tabla datos 1'!E1525:V1525,MATCH(DASHBOARD!$B$96,'Tabla datos 1'!$E$1:$V$1,0))</f>
        <v>0</v>
      </c>
      <c r="X1525" s="81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79" customFormat="1" ht="12.2" customHeight="1" x14ac:dyDescent="0.25">
      <c r="A1526" s="79">
        <v>1525</v>
      </c>
      <c r="B1526" s="80">
        <f t="shared" si="24"/>
        <v>46198</v>
      </c>
      <c r="C1526" s="85" t="s">
        <v>136</v>
      </c>
      <c r="D1526" s="82">
        <v>1</v>
      </c>
      <c r="E1526" s="87">
        <f>'BITÁCORA CALIDAD DE AGUA '!AY591</f>
        <v>0</v>
      </c>
      <c r="F1526" s="87">
        <f>'BITÁCORA CALIDAD DE AGUA '!BB591</f>
        <v>0</v>
      </c>
      <c r="G1526" s="87">
        <f>'BITÁCORA CALIDAD DE AGUA '!BE591</f>
        <v>0</v>
      </c>
      <c r="H1526" s="87">
        <f>'BITÁCORA CALIDAD DE AGUA '!BH591</f>
        <v>0</v>
      </c>
      <c r="I1526" s="87">
        <f>'BITÁCORA CALIDAD DE AGUA '!BK591</f>
        <v>0</v>
      </c>
      <c r="J1526" s="87">
        <f>'BITÁCORA CALIDAD DE AGUA '!BN591</f>
        <v>0</v>
      </c>
      <c r="K1526" s="87">
        <f>'BITÁCORA CALIDAD DE AGUA '!BQ591</f>
        <v>0</v>
      </c>
      <c r="L1526" s="87">
        <f>'BITÁCORA CALIDAD DE AGUA '!BT591</f>
        <v>0</v>
      </c>
      <c r="M1526" s="87">
        <f>'BITÁCORA CALIDAD DE AGUA '!BW591</f>
        <v>0</v>
      </c>
      <c r="N1526" s="87">
        <f>'BITÁCORA CALIDAD DE AGUA '!BZ591</f>
        <v>0</v>
      </c>
      <c r="O1526" s="87">
        <f>'BITÁCORA CALIDAD DE AGUA '!CC591</f>
        <v>0</v>
      </c>
      <c r="P1526" s="81">
        <f>'BITÁCORA CALIDAD DE AGUA '!CF591</f>
        <v>0</v>
      </c>
      <c r="Q1526" s="81">
        <f>'BITÁCORA CALIDAD DE AGUA '!CI591</f>
        <v>0</v>
      </c>
      <c r="R1526" s="81">
        <f>'BITÁCORA CALIDAD DE AGUA '!CL591</f>
        <v>0</v>
      </c>
      <c r="S1526" s="81">
        <f>'BITÁCORA CALIDAD DE AGUA '!CO591</f>
        <v>0</v>
      </c>
      <c r="T1526" s="130"/>
      <c r="U1526" s="130"/>
      <c r="V1526" s="130"/>
      <c r="W1526" s="81">
        <f>INDEX('Tabla datos 1'!E1526:V1526,MATCH(DASHBOARD!$B$96,'Tabla datos 1'!$E$1:$V$1,0))</f>
        <v>0</v>
      </c>
      <c r="X1526" s="81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79" customFormat="1" ht="12.2" customHeight="1" x14ac:dyDescent="0.25">
      <c r="A1527" s="79">
        <v>1526</v>
      </c>
      <c r="B1527" s="80">
        <f t="shared" si="24"/>
        <v>46198</v>
      </c>
      <c r="C1527" s="85" t="s">
        <v>137</v>
      </c>
      <c r="D1527" s="82">
        <v>1</v>
      </c>
      <c r="E1527" s="87">
        <f>'BITÁCORA CALIDAD DE AGUA '!AY592</f>
        <v>0</v>
      </c>
      <c r="F1527" s="87">
        <f>'BITÁCORA CALIDAD DE AGUA '!BB592</f>
        <v>0</v>
      </c>
      <c r="G1527" s="87">
        <f>'BITÁCORA CALIDAD DE AGUA '!BE592</f>
        <v>0</v>
      </c>
      <c r="H1527" s="87">
        <f>'BITÁCORA CALIDAD DE AGUA '!BH592</f>
        <v>0</v>
      </c>
      <c r="I1527" s="87">
        <f>'BITÁCORA CALIDAD DE AGUA '!BK592</f>
        <v>0</v>
      </c>
      <c r="J1527" s="87">
        <f>'BITÁCORA CALIDAD DE AGUA '!BN592</f>
        <v>0</v>
      </c>
      <c r="K1527" s="87">
        <f>'BITÁCORA CALIDAD DE AGUA '!BQ592</f>
        <v>0</v>
      </c>
      <c r="L1527" s="87">
        <f>'BITÁCORA CALIDAD DE AGUA '!BT592</f>
        <v>0</v>
      </c>
      <c r="M1527" s="87">
        <f>'BITÁCORA CALIDAD DE AGUA '!BW592</f>
        <v>0</v>
      </c>
      <c r="N1527" s="87">
        <f>'BITÁCORA CALIDAD DE AGUA '!BZ592</f>
        <v>0</v>
      </c>
      <c r="O1527" s="87">
        <f>'BITÁCORA CALIDAD DE AGUA '!CC592</f>
        <v>0</v>
      </c>
      <c r="P1527" s="81">
        <f>'BITÁCORA CALIDAD DE AGUA '!CF592</f>
        <v>0</v>
      </c>
      <c r="Q1527" s="81">
        <f>'BITÁCORA CALIDAD DE AGUA '!CI592</f>
        <v>0</v>
      </c>
      <c r="R1527" s="81">
        <f>'BITÁCORA CALIDAD DE AGUA '!CL592</f>
        <v>0</v>
      </c>
      <c r="S1527" s="81">
        <f>'BITÁCORA CALIDAD DE AGUA '!CO592</f>
        <v>0</v>
      </c>
      <c r="T1527" s="130"/>
      <c r="U1527" s="130"/>
      <c r="V1527" s="130"/>
      <c r="W1527" s="81">
        <f>INDEX('Tabla datos 1'!E1527:V1527,MATCH(DASHBOARD!$B$96,'Tabla datos 1'!$E$1:$V$1,0))</f>
        <v>0</v>
      </c>
      <c r="X1527" s="81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79" customFormat="1" ht="12.2" customHeight="1" x14ac:dyDescent="0.25">
      <c r="A1528" s="79">
        <v>1527</v>
      </c>
      <c r="B1528" s="80">
        <f t="shared" si="24"/>
        <v>46198</v>
      </c>
      <c r="C1528" s="85" t="s">
        <v>138</v>
      </c>
      <c r="D1528" s="82">
        <v>1</v>
      </c>
      <c r="E1528" s="87">
        <f>'BITÁCORA CALIDAD DE AGUA '!AY593</f>
        <v>0</v>
      </c>
      <c r="F1528" s="87">
        <f>'BITÁCORA CALIDAD DE AGUA '!BB593</f>
        <v>0</v>
      </c>
      <c r="G1528" s="87">
        <f>'BITÁCORA CALIDAD DE AGUA '!BE593</f>
        <v>0</v>
      </c>
      <c r="H1528" s="87">
        <f>'BITÁCORA CALIDAD DE AGUA '!BH593</f>
        <v>0</v>
      </c>
      <c r="I1528" s="87">
        <f>'BITÁCORA CALIDAD DE AGUA '!BK593</f>
        <v>0</v>
      </c>
      <c r="J1528" s="87">
        <f>'BITÁCORA CALIDAD DE AGUA '!BN593</f>
        <v>0</v>
      </c>
      <c r="K1528" s="87">
        <f>'BITÁCORA CALIDAD DE AGUA '!BQ593</f>
        <v>0</v>
      </c>
      <c r="L1528" s="87">
        <f>'BITÁCORA CALIDAD DE AGUA '!BT593</f>
        <v>0</v>
      </c>
      <c r="M1528" s="87">
        <f>'BITÁCORA CALIDAD DE AGUA '!BW593</f>
        <v>0</v>
      </c>
      <c r="N1528" s="87">
        <f>'BITÁCORA CALIDAD DE AGUA '!BZ593</f>
        <v>0</v>
      </c>
      <c r="O1528" s="87">
        <f>'BITÁCORA CALIDAD DE AGUA '!CC593</f>
        <v>0</v>
      </c>
      <c r="P1528" s="81">
        <f>'BITÁCORA CALIDAD DE AGUA '!CF593</f>
        <v>0</v>
      </c>
      <c r="Q1528" s="81">
        <f>'BITÁCORA CALIDAD DE AGUA '!CI593</f>
        <v>0</v>
      </c>
      <c r="R1528" s="81">
        <f>'BITÁCORA CALIDAD DE AGUA '!CL593</f>
        <v>0</v>
      </c>
      <c r="S1528" s="81">
        <f>'BITÁCORA CALIDAD DE AGUA '!CO593</f>
        <v>0</v>
      </c>
      <c r="T1528" s="130"/>
      <c r="U1528" s="130"/>
      <c r="V1528" s="130"/>
      <c r="W1528" s="81">
        <f>INDEX('Tabla datos 1'!E1528:V1528,MATCH(DASHBOARD!$B$96,'Tabla datos 1'!$E$1:$V$1,0))</f>
        <v>0</v>
      </c>
      <c r="X1528" s="81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79" customFormat="1" ht="12.2" customHeight="1" x14ac:dyDescent="0.25">
      <c r="A1529" s="79">
        <v>1528</v>
      </c>
      <c r="B1529" s="80">
        <f t="shared" si="24"/>
        <v>46198</v>
      </c>
      <c r="C1529" s="85" t="s">
        <v>139</v>
      </c>
      <c r="D1529" s="82">
        <v>1</v>
      </c>
      <c r="E1529" s="87">
        <f>'BITÁCORA CALIDAD DE AGUA '!AY594</f>
        <v>0</v>
      </c>
      <c r="F1529" s="87">
        <f>'BITÁCORA CALIDAD DE AGUA '!BB594</f>
        <v>0</v>
      </c>
      <c r="G1529" s="87">
        <f>'BITÁCORA CALIDAD DE AGUA '!BE594</f>
        <v>0</v>
      </c>
      <c r="H1529" s="87">
        <f>'BITÁCORA CALIDAD DE AGUA '!BH594</f>
        <v>0</v>
      </c>
      <c r="I1529" s="87">
        <f>'BITÁCORA CALIDAD DE AGUA '!BK594</f>
        <v>0</v>
      </c>
      <c r="J1529" s="87">
        <f>'BITÁCORA CALIDAD DE AGUA '!BN594</f>
        <v>0</v>
      </c>
      <c r="K1529" s="87">
        <f>'BITÁCORA CALIDAD DE AGUA '!BQ594</f>
        <v>0</v>
      </c>
      <c r="L1529" s="87">
        <f>'BITÁCORA CALIDAD DE AGUA '!BT594</f>
        <v>0</v>
      </c>
      <c r="M1529" s="87">
        <f>'BITÁCORA CALIDAD DE AGUA '!BW594</f>
        <v>0</v>
      </c>
      <c r="N1529" s="87">
        <f>'BITÁCORA CALIDAD DE AGUA '!BZ594</f>
        <v>0</v>
      </c>
      <c r="O1529" s="87">
        <f>'BITÁCORA CALIDAD DE AGUA '!CC594</f>
        <v>0</v>
      </c>
      <c r="P1529" s="81">
        <f>'BITÁCORA CALIDAD DE AGUA '!CF594</f>
        <v>0</v>
      </c>
      <c r="Q1529" s="81">
        <f>'BITÁCORA CALIDAD DE AGUA '!CI594</f>
        <v>0</v>
      </c>
      <c r="R1529" s="81">
        <f>'BITÁCORA CALIDAD DE AGUA '!CL594</f>
        <v>0</v>
      </c>
      <c r="S1529" s="81">
        <f>'BITÁCORA CALIDAD DE AGUA '!CO594</f>
        <v>0</v>
      </c>
      <c r="T1529" s="130"/>
      <c r="U1529" s="130"/>
      <c r="V1529" s="130"/>
      <c r="W1529" s="81">
        <f>INDEX('Tabla datos 1'!E1529:V1529,MATCH(DASHBOARD!$B$96,'Tabla datos 1'!$E$1:$V$1,0))</f>
        <v>0</v>
      </c>
      <c r="X1529" s="81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79" customFormat="1" x14ac:dyDescent="0.25">
      <c r="A1530" s="79">
        <v>1529</v>
      </c>
      <c r="B1530" s="80">
        <f t="shared" si="24"/>
        <v>46198</v>
      </c>
      <c r="C1530" s="85" t="s">
        <v>140</v>
      </c>
      <c r="D1530" s="82">
        <v>1</v>
      </c>
      <c r="E1530" s="87">
        <f>'BITÁCORA CALIDAD DE AGUA '!AY595</f>
        <v>0</v>
      </c>
      <c r="F1530" s="87">
        <f>'BITÁCORA CALIDAD DE AGUA '!BB595</f>
        <v>0</v>
      </c>
      <c r="G1530" s="87">
        <f>'BITÁCORA CALIDAD DE AGUA '!BE595</f>
        <v>0</v>
      </c>
      <c r="H1530" s="87">
        <f>'BITÁCORA CALIDAD DE AGUA '!BH595</f>
        <v>0</v>
      </c>
      <c r="I1530" s="87">
        <f>'BITÁCORA CALIDAD DE AGUA '!BK595</f>
        <v>0</v>
      </c>
      <c r="J1530" s="87">
        <f>'BITÁCORA CALIDAD DE AGUA '!BN595</f>
        <v>0</v>
      </c>
      <c r="K1530" s="87">
        <f>'BITÁCORA CALIDAD DE AGUA '!BQ595</f>
        <v>0</v>
      </c>
      <c r="L1530" s="87">
        <f>'BITÁCORA CALIDAD DE AGUA '!BT595</f>
        <v>0</v>
      </c>
      <c r="M1530" s="87">
        <f>'BITÁCORA CALIDAD DE AGUA '!BW595</f>
        <v>0</v>
      </c>
      <c r="N1530" s="87">
        <f>'BITÁCORA CALIDAD DE AGUA '!BZ595</f>
        <v>0</v>
      </c>
      <c r="O1530" s="87">
        <f>'BITÁCORA CALIDAD DE AGUA '!CC595</f>
        <v>0</v>
      </c>
      <c r="P1530" s="81">
        <f>'BITÁCORA CALIDAD DE AGUA '!CF595</f>
        <v>0</v>
      </c>
      <c r="Q1530" s="81">
        <f>'BITÁCORA CALIDAD DE AGUA '!CI595</f>
        <v>0</v>
      </c>
      <c r="R1530" s="81">
        <f>'BITÁCORA CALIDAD DE AGUA '!CL595</f>
        <v>0</v>
      </c>
      <c r="S1530" s="81">
        <f>'BITÁCORA CALIDAD DE AGUA '!CO595</f>
        <v>0</v>
      </c>
      <c r="T1530" s="130"/>
      <c r="U1530" s="130"/>
      <c r="V1530" s="130"/>
      <c r="W1530" s="81">
        <f>INDEX('Tabla datos 1'!E1530:V1530,MATCH(DASHBOARD!$B$96,'Tabla datos 1'!$E$1:$V$1,0))</f>
        <v>0</v>
      </c>
      <c r="X1530" s="81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79" customFormat="1" x14ac:dyDescent="0.25">
      <c r="A1531" s="79">
        <v>1530</v>
      </c>
      <c r="B1531" s="80">
        <f t="shared" si="24"/>
        <v>46198</v>
      </c>
      <c r="C1531" s="85" t="s">
        <v>141</v>
      </c>
      <c r="D1531" s="82">
        <v>1</v>
      </c>
      <c r="E1531" s="87">
        <f>'BITÁCORA CALIDAD DE AGUA '!AY596</f>
        <v>0</v>
      </c>
      <c r="F1531" s="87">
        <f>'BITÁCORA CALIDAD DE AGUA '!BB596</f>
        <v>0</v>
      </c>
      <c r="G1531" s="87">
        <f>'BITÁCORA CALIDAD DE AGUA '!BE596</f>
        <v>0</v>
      </c>
      <c r="H1531" s="87">
        <f>'BITÁCORA CALIDAD DE AGUA '!BH596</f>
        <v>0</v>
      </c>
      <c r="I1531" s="87">
        <f>'BITÁCORA CALIDAD DE AGUA '!BK596</f>
        <v>0</v>
      </c>
      <c r="J1531" s="87">
        <f>'BITÁCORA CALIDAD DE AGUA '!BN596</f>
        <v>0</v>
      </c>
      <c r="K1531" s="87">
        <f>'BITÁCORA CALIDAD DE AGUA '!BQ596</f>
        <v>0</v>
      </c>
      <c r="L1531" s="87">
        <f>'BITÁCORA CALIDAD DE AGUA '!BT596</f>
        <v>0</v>
      </c>
      <c r="M1531" s="87">
        <f>'BITÁCORA CALIDAD DE AGUA '!BW596</f>
        <v>0</v>
      </c>
      <c r="N1531" s="87">
        <f>'BITÁCORA CALIDAD DE AGUA '!BZ596</f>
        <v>0</v>
      </c>
      <c r="O1531" s="87">
        <f>'BITÁCORA CALIDAD DE AGUA '!CC596</f>
        <v>0</v>
      </c>
      <c r="P1531" s="81">
        <f>'BITÁCORA CALIDAD DE AGUA '!CF596</f>
        <v>0</v>
      </c>
      <c r="Q1531" s="81">
        <f>'BITÁCORA CALIDAD DE AGUA '!CI596</f>
        <v>0</v>
      </c>
      <c r="R1531" s="81">
        <f>'BITÁCORA CALIDAD DE AGUA '!CL596</f>
        <v>0</v>
      </c>
      <c r="S1531" s="81">
        <f>'BITÁCORA CALIDAD DE AGUA '!CO596</f>
        <v>0</v>
      </c>
      <c r="T1531" s="130"/>
      <c r="U1531" s="130"/>
      <c r="V1531" s="130"/>
      <c r="W1531" s="81">
        <f>INDEX('Tabla datos 1'!E1531:V1531,MATCH(DASHBOARD!$B$96,'Tabla datos 1'!$E$1:$V$1,0))</f>
        <v>0</v>
      </c>
      <c r="X1531" s="81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79" customFormat="1" x14ac:dyDescent="0.25">
      <c r="A1532" s="79">
        <v>1531</v>
      </c>
      <c r="B1532" s="80">
        <f t="shared" si="24"/>
        <v>46198</v>
      </c>
      <c r="C1532" s="85" t="s">
        <v>142</v>
      </c>
      <c r="D1532" s="82">
        <v>1</v>
      </c>
      <c r="E1532" s="87">
        <f>'BITÁCORA CALIDAD DE AGUA '!AY597</f>
        <v>0</v>
      </c>
      <c r="F1532" s="87">
        <f>'BITÁCORA CALIDAD DE AGUA '!BB597</f>
        <v>0</v>
      </c>
      <c r="G1532" s="87">
        <f>'BITÁCORA CALIDAD DE AGUA '!BE597</f>
        <v>0</v>
      </c>
      <c r="H1532" s="87">
        <f>'BITÁCORA CALIDAD DE AGUA '!BH597</f>
        <v>0</v>
      </c>
      <c r="I1532" s="87">
        <f>'BITÁCORA CALIDAD DE AGUA '!BK597</f>
        <v>0</v>
      </c>
      <c r="J1532" s="87">
        <f>'BITÁCORA CALIDAD DE AGUA '!BN597</f>
        <v>0</v>
      </c>
      <c r="K1532" s="87">
        <f>'BITÁCORA CALIDAD DE AGUA '!BQ597</f>
        <v>0</v>
      </c>
      <c r="L1532" s="87">
        <f>'BITÁCORA CALIDAD DE AGUA '!BT597</f>
        <v>0</v>
      </c>
      <c r="M1532" s="87">
        <f>'BITÁCORA CALIDAD DE AGUA '!BW597</f>
        <v>0</v>
      </c>
      <c r="N1532" s="87">
        <f>'BITÁCORA CALIDAD DE AGUA '!BZ597</f>
        <v>0</v>
      </c>
      <c r="O1532" s="87">
        <f>'BITÁCORA CALIDAD DE AGUA '!CC597</f>
        <v>0</v>
      </c>
      <c r="P1532" s="81">
        <f>'BITÁCORA CALIDAD DE AGUA '!CF597</f>
        <v>0</v>
      </c>
      <c r="Q1532" s="81">
        <f>'BITÁCORA CALIDAD DE AGUA '!CI597</f>
        <v>0</v>
      </c>
      <c r="R1532" s="81">
        <f>'BITÁCORA CALIDAD DE AGUA '!CL597</f>
        <v>0</v>
      </c>
      <c r="S1532" s="81">
        <f>'BITÁCORA CALIDAD DE AGUA '!CO597</f>
        <v>0</v>
      </c>
      <c r="T1532" s="130"/>
      <c r="U1532" s="130"/>
      <c r="V1532" s="130"/>
      <c r="W1532" s="81">
        <f>INDEX('Tabla datos 1'!E1532:V1532,MATCH(DASHBOARD!$B$96,'Tabla datos 1'!$E$1:$V$1,0))</f>
        <v>0</v>
      </c>
      <c r="X1532" s="81">
        <f>INDEX('Tabla datos 1'!E1532:V1532,MATCH(DASHBOARD!$B$275,'Tabla datos 1'!$E$1:$V$1,0))</f>
        <v>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79" customFormat="1" x14ac:dyDescent="0.25">
      <c r="A1533" s="79">
        <v>1532</v>
      </c>
      <c r="B1533" s="80">
        <f t="shared" si="24"/>
        <v>46198</v>
      </c>
      <c r="C1533" s="85" t="s">
        <v>143</v>
      </c>
      <c r="D1533" s="82">
        <v>1</v>
      </c>
      <c r="E1533" s="87">
        <f>'BITÁCORA CALIDAD DE AGUA '!AY598</f>
        <v>0</v>
      </c>
      <c r="F1533" s="87">
        <f>'BITÁCORA CALIDAD DE AGUA '!BB598</f>
        <v>0</v>
      </c>
      <c r="G1533" s="87">
        <f>'BITÁCORA CALIDAD DE AGUA '!BE598</f>
        <v>0</v>
      </c>
      <c r="H1533" s="87">
        <f>'BITÁCORA CALIDAD DE AGUA '!BH598</f>
        <v>0</v>
      </c>
      <c r="I1533" s="87">
        <f>'BITÁCORA CALIDAD DE AGUA '!BK598</f>
        <v>0</v>
      </c>
      <c r="J1533" s="87">
        <f>'BITÁCORA CALIDAD DE AGUA '!BN598</f>
        <v>0</v>
      </c>
      <c r="K1533" s="87">
        <f>'BITÁCORA CALIDAD DE AGUA '!BQ598</f>
        <v>0</v>
      </c>
      <c r="L1533" s="87">
        <f>'BITÁCORA CALIDAD DE AGUA '!BT598</f>
        <v>0</v>
      </c>
      <c r="M1533" s="87">
        <f>'BITÁCORA CALIDAD DE AGUA '!BW598</f>
        <v>0</v>
      </c>
      <c r="N1533" s="87">
        <f>'BITÁCORA CALIDAD DE AGUA '!BZ598</f>
        <v>0</v>
      </c>
      <c r="O1533" s="87">
        <f>'BITÁCORA CALIDAD DE AGUA '!CC598</f>
        <v>0</v>
      </c>
      <c r="P1533" s="81">
        <f>'BITÁCORA CALIDAD DE AGUA '!CF598</f>
        <v>0</v>
      </c>
      <c r="Q1533" s="81">
        <f>'BITÁCORA CALIDAD DE AGUA '!CI598</f>
        <v>0</v>
      </c>
      <c r="R1533" s="81">
        <f>'BITÁCORA CALIDAD DE AGUA '!CL598</f>
        <v>0</v>
      </c>
      <c r="S1533" s="81">
        <f>'BITÁCORA CALIDAD DE AGUA '!CO598</f>
        <v>0</v>
      </c>
      <c r="T1533" s="130"/>
      <c r="U1533" s="130"/>
      <c r="V1533" s="130"/>
      <c r="W1533" s="81">
        <f>INDEX('Tabla datos 1'!E1533:V1533,MATCH(DASHBOARD!$B$96,'Tabla datos 1'!$E$1:$V$1,0))</f>
        <v>0</v>
      </c>
      <c r="X1533" s="81">
        <f>INDEX('Tabla datos 1'!E1533:V1533,MATCH(DASHBOARD!$B$275,'Tabla datos 1'!$E$1:$V$1,0))</f>
        <v>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2" customFormat="1" ht="15.75" thickBot="1" x14ac:dyDescent="0.3">
      <c r="A1534" s="79">
        <v>1533</v>
      </c>
      <c r="B1534" s="80">
        <f t="shared" si="24"/>
        <v>46198</v>
      </c>
      <c r="C1534" s="88" t="s">
        <v>144</v>
      </c>
      <c r="D1534" s="89">
        <v>1</v>
      </c>
      <c r="E1534" s="90">
        <f>'BITÁCORA CALIDAD DE AGUA '!AY599</f>
        <v>0</v>
      </c>
      <c r="F1534" s="90">
        <f>'BITÁCORA CALIDAD DE AGUA '!BB599</f>
        <v>0</v>
      </c>
      <c r="G1534" s="90">
        <f>'BITÁCORA CALIDAD DE AGUA '!BE599</f>
        <v>0</v>
      </c>
      <c r="H1534" s="90">
        <f>'BITÁCORA CALIDAD DE AGUA '!BH599</f>
        <v>0</v>
      </c>
      <c r="I1534" s="90">
        <f>'BITÁCORA CALIDAD DE AGUA '!BK599</f>
        <v>0</v>
      </c>
      <c r="J1534" s="90">
        <f>'BITÁCORA CALIDAD DE AGUA '!BN599</f>
        <v>0</v>
      </c>
      <c r="K1534" s="90">
        <f>'BITÁCORA CALIDAD DE AGUA '!BQ599</f>
        <v>0</v>
      </c>
      <c r="L1534" s="90">
        <f>'BITÁCORA CALIDAD DE AGUA '!BT599</f>
        <v>0</v>
      </c>
      <c r="M1534" s="90">
        <f>'BITÁCORA CALIDAD DE AGUA '!BW599</f>
        <v>0</v>
      </c>
      <c r="N1534" s="90">
        <f>'BITÁCORA CALIDAD DE AGUA '!BZ599</f>
        <v>0</v>
      </c>
      <c r="O1534" s="90">
        <f>'BITÁCORA CALIDAD DE AGUA '!CC599</f>
        <v>0</v>
      </c>
      <c r="P1534" s="91">
        <f>'BITÁCORA CALIDAD DE AGUA '!CF599</f>
        <v>0</v>
      </c>
      <c r="Q1534" s="91">
        <f>'BITÁCORA CALIDAD DE AGUA '!CI599</f>
        <v>0</v>
      </c>
      <c r="R1534" s="91">
        <f>'BITÁCORA CALIDAD DE AGUA '!CL599</f>
        <v>0</v>
      </c>
      <c r="S1534" s="91">
        <f>'BITÁCORA CALIDAD DE AGUA '!CO599</f>
        <v>0</v>
      </c>
      <c r="T1534" s="131"/>
      <c r="U1534" s="131"/>
      <c r="V1534" s="131"/>
      <c r="W1534" s="91">
        <f>INDEX('Tabla datos 1'!E1534:V1534,MATCH(DASHBOARD!$B$96,'Tabla datos 1'!$E$1:$V$1,0))</f>
        <v>0</v>
      </c>
      <c r="X1534" s="91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6" customFormat="1" ht="12.2" customHeight="1" x14ac:dyDescent="0.25">
      <c r="A1535" s="79">
        <v>1534</v>
      </c>
      <c r="B1535" s="97">
        <f t="shared" si="24"/>
        <v>46198</v>
      </c>
      <c r="C1535" s="93" t="s">
        <v>125</v>
      </c>
      <c r="D1535" s="94">
        <v>2</v>
      </c>
      <c r="E1535" s="95">
        <f>'BITÁCORA CALIDAD DE AGUA '!AZ579</f>
        <v>0</v>
      </c>
      <c r="F1535" s="95">
        <f>'BITÁCORA CALIDAD DE AGUA '!BC579</f>
        <v>0</v>
      </c>
      <c r="G1535" s="95">
        <f>'BITÁCORA CALIDAD DE AGUA '!BF579</f>
        <v>0</v>
      </c>
      <c r="H1535" s="95">
        <f>'BITÁCORA CALIDAD DE AGUA '!BI579</f>
        <v>0</v>
      </c>
      <c r="I1535" s="95">
        <f>'BITÁCORA CALIDAD DE AGUA '!BL579</f>
        <v>0</v>
      </c>
      <c r="J1535" s="95">
        <f>'BITÁCORA CALIDAD DE AGUA '!BO579</f>
        <v>0</v>
      </c>
      <c r="K1535" s="95">
        <f>'BITÁCORA CALIDAD DE AGUA '!BR579</f>
        <v>0</v>
      </c>
      <c r="L1535" s="95">
        <f>'BITÁCORA CALIDAD DE AGUA '!BU579</f>
        <v>0</v>
      </c>
      <c r="M1535" s="95">
        <f>'BITÁCORA CALIDAD DE AGUA '!BX579</f>
        <v>0</v>
      </c>
      <c r="N1535" s="95">
        <f>'BITÁCORA CALIDAD DE AGUA '!CA579</f>
        <v>0</v>
      </c>
      <c r="O1535" s="95">
        <f>'BITÁCORA CALIDAD DE AGUA '!CD579</f>
        <v>0</v>
      </c>
      <c r="P1535" s="93">
        <f>'BITÁCORA CALIDAD DE AGUA '!CG579</f>
        <v>0</v>
      </c>
      <c r="Q1535" s="93">
        <f>'BITÁCORA CALIDAD DE AGUA '!CJ579</f>
        <v>0</v>
      </c>
      <c r="R1535" s="93">
        <f>'BITÁCORA CALIDAD DE AGUA '!CM579</f>
        <v>0</v>
      </c>
      <c r="S1535" s="93">
        <f>'BITÁCORA CALIDAD DE AGUA '!CP579</f>
        <v>0</v>
      </c>
      <c r="T1535" s="132"/>
      <c r="U1535" s="132"/>
      <c r="V1535" s="132"/>
      <c r="W1535" s="93">
        <f>INDEX('Tabla datos 1'!E1535:V1535,MATCH(DASHBOARD!$B$96,'Tabla datos 1'!$E$1:$V$1,0))</f>
        <v>0</v>
      </c>
      <c r="X1535" s="93">
        <f>INDEX('Tabla datos 1'!E1535:V1535,MATCH(DASHBOARD!$B$275,'Tabla datos 1'!$E$1:$V$1,0))</f>
        <v>0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6" customFormat="1" ht="12.2" customHeight="1" x14ac:dyDescent="0.25">
      <c r="A1536" s="79">
        <v>1535</v>
      </c>
      <c r="B1536" s="97">
        <f t="shared" si="24"/>
        <v>46198</v>
      </c>
      <c r="C1536" s="98" t="s">
        <v>8</v>
      </c>
      <c r="D1536" s="99">
        <v>2</v>
      </c>
      <c r="E1536" s="100">
        <f>'BITÁCORA CALIDAD DE AGUA '!AZ580</f>
        <v>0</v>
      </c>
      <c r="F1536" s="100">
        <f>'BITÁCORA CALIDAD DE AGUA '!BC580</f>
        <v>0</v>
      </c>
      <c r="G1536" s="100">
        <f>'BITÁCORA CALIDAD DE AGUA '!BF580</f>
        <v>0</v>
      </c>
      <c r="H1536" s="100">
        <f>'BITÁCORA CALIDAD DE AGUA '!BI580</f>
        <v>0</v>
      </c>
      <c r="I1536" s="100">
        <f>'BITÁCORA CALIDAD DE AGUA '!BL580</f>
        <v>0</v>
      </c>
      <c r="J1536" s="100">
        <f>'BITÁCORA CALIDAD DE AGUA '!BO580</f>
        <v>0</v>
      </c>
      <c r="K1536" s="100">
        <f>'BITÁCORA CALIDAD DE AGUA '!BR580</f>
        <v>0</v>
      </c>
      <c r="L1536" s="100">
        <f>'BITÁCORA CALIDAD DE AGUA '!BU580</f>
        <v>0</v>
      </c>
      <c r="M1536" s="100">
        <f>'BITÁCORA CALIDAD DE AGUA '!BX580</f>
        <v>0</v>
      </c>
      <c r="N1536" s="100">
        <f>'BITÁCORA CALIDAD DE AGUA '!CA580</f>
        <v>0</v>
      </c>
      <c r="O1536" s="100">
        <f>'BITÁCORA CALIDAD DE AGUA '!CD580</f>
        <v>0</v>
      </c>
      <c r="P1536" s="101">
        <f>'BITÁCORA CALIDAD DE AGUA '!CG580</f>
        <v>0</v>
      </c>
      <c r="Q1536" s="101">
        <f>'BITÁCORA CALIDAD DE AGUA '!CJ580</f>
        <v>0</v>
      </c>
      <c r="R1536" s="101">
        <f>'BITÁCORA CALIDAD DE AGUA '!CM580</f>
        <v>0</v>
      </c>
      <c r="S1536" s="101">
        <f>'BITÁCORA CALIDAD DE AGUA '!CP580</f>
        <v>0</v>
      </c>
      <c r="T1536" s="133"/>
      <c r="U1536" s="133"/>
      <c r="V1536" s="133"/>
      <c r="W1536" s="101">
        <f>INDEX('Tabla datos 1'!E1536:V1536,MATCH(DASHBOARD!$B$96,'Tabla datos 1'!$E$1:$V$1,0))</f>
        <v>0</v>
      </c>
      <c r="X1536" s="101">
        <f>INDEX('Tabla datos 1'!E1536:V1536,MATCH(DASHBOARD!$B$275,'Tabla datos 1'!$E$1:$V$1,0))</f>
        <v>0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6" customFormat="1" ht="12.2" customHeight="1" x14ac:dyDescent="0.25">
      <c r="A1537" s="79">
        <v>1536</v>
      </c>
      <c r="B1537" s="97">
        <f t="shared" si="24"/>
        <v>46198</v>
      </c>
      <c r="C1537" s="102" t="s">
        <v>126</v>
      </c>
      <c r="D1537" s="99">
        <v>2</v>
      </c>
      <c r="E1537" s="103">
        <f>'BITÁCORA CALIDAD DE AGUA '!AZ581</f>
        <v>0</v>
      </c>
      <c r="F1537" s="103">
        <f>'BITÁCORA CALIDAD DE AGUA '!BC581</f>
        <v>0</v>
      </c>
      <c r="G1537" s="103">
        <f>'BITÁCORA CALIDAD DE AGUA '!BF581</f>
        <v>0</v>
      </c>
      <c r="H1537" s="103">
        <f>'BITÁCORA CALIDAD DE AGUA '!BI581</f>
        <v>0</v>
      </c>
      <c r="I1537" s="103">
        <f>'BITÁCORA CALIDAD DE AGUA '!BL581</f>
        <v>0</v>
      </c>
      <c r="J1537" s="103">
        <f>'BITÁCORA CALIDAD DE AGUA '!BO581</f>
        <v>0</v>
      </c>
      <c r="K1537" s="103">
        <f>'BITÁCORA CALIDAD DE AGUA '!BR581</f>
        <v>0</v>
      </c>
      <c r="L1537" s="103">
        <f>'BITÁCORA CALIDAD DE AGUA '!BU581</f>
        <v>0</v>
      </c>
      <c r="M1537" s="103">
        <f>'BITÁCORA CALIDAD DE AGUA '!BX581</f>
        <v>0</v>
      </c>
      <c r="N1537" s="103">
        <f>'BITÁCORA CALIDAD DE AGUA '!CA581</f>
        <v>0</v>
      </c>
      <c r="O1537" s="103">
        <f>'BITÁCORA CALIDAD DE AGUA '!CD581</f>
        <v>0</v>
      </c>
      <c r="P1537" s="102">
        <f>'BITÁCORA CALIDAD DE AGUA '!CG581</f>
        <v>0</v>
      </c>
      <c r="Q1537" s="102">
        <f>'BITÁCORA CALIDAD DE AGUA '!CJ581</f>
        <v>0</v>
      </c>
      <c r="R1537" s="102">
        <f>'BITÁCORA CALIDAD DE AGUA '!CM581</f>
        <v>0</v>
      </c>
      <c r="S1537" s="102">
        <f>'BITÁCORA CALIDAD DE AGUA '!CP581</f>
        <v>0</v>
      </c>
      <c r="T1537" s="134"/>
      <c r="U1537" s="134"/>
      <c r="V1537" s="134"/>
      <c r="W1537" s="102">
        <f>INDEX('Tabla datos 1'!E1537:V1537,MATCH(DASHBOARD!$B$96,'Tabla datos 1'!$E$1:$V$1,0))</f>
        <v>0</v>
      </c>
      <c r="X1537" s="102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6" customFormat="1" ht="12.2" customHeight="1" x14ac:dyDescent="0.25">
      <c r="A1538" s="79">
        <v>1537</v>
      </c>
      <c r="B1538" s="97">
        <f t="shared" si="24"/>
        <v>46198</v>
      </c>
      <c r="C1538" s="102" t="s">
        <v>127</v>
      </c>
      <c r="D1538" s="99">
        <v>2</v>
      </c>
      <c r="E1538" s="104">
        <f>'BITÁCORA CALIDAD DE AGUA '!AZ582</f>
        <v>0</v>
      </c>
      <c r="F1538" s="104">
        <f>'BITÁCORA CALIDAD DE AGUA '!BC582</f>
        <v>0</v>
      </c>
      <c r="G1538" s="104">
        <f>'BITÁCORA CALIDAD DE AGUA '!BF582</f>
        <v>0</v>
      </c>
      <c r="H1538" s="104">
        <f>'BITÁCORA CALIDAD DE AGUA '!BI582</f>
        <v>0</v>
      </c>
      <c r="I1538" s="104">
        <f>'BITÁCORA CALIDAD DE AGUA '!BL582</f>
        <v>0</v>
      </c>
      <c r="J1538" s="104">
        <f>'BITÁCORA CALIDAD DE AGUA '!BO582</f>
        <v>0</v>
      </c>
      <c r="K1538" s="104">
        <f>'BITÁCORA CALIDAD DE AGUA '!BR582</f>
        <v>0</v>
      </c>
      <c r="L1538" s="104">
        <f>'BITÁCORA CALIDAD DE AGUA '!BU582</f>
        <v>0</v>
      </c>
      <c r="M1538" s="104">
        <f>'BITÁCORA CALIDAD DE AGUA '!BX582</f>
        <v>0</v>
      </c>
      <c r="N1538" s="104">
        <f>'BITÁCORA CALIDAD DE AGUA '!CA582</f>
        <v>0</v>
      </c>
      <c r="O1538" s="104">
        <f>'BITÁCORA CALIDAD DE AGUA '!CD582</f>
        <v>0</v>
      </c>
      <c r="P1538" s="98">
        <f>'BITÁCORA CALIDAD DE AGUA '!CG582</f>
        <v>0</v>
      </c>
      <c r="Q1538" s="98">
        <f>'BITÁCORA CALIDAD DE AGUA '!CJ582</f>
        <v>0</v>
      </c>
      <c r="R1538" s="98">
        <f>'BITÁCORA CALIDAD DE AGUA '!CM582</f>
        <v>0</v>
      </c>
      <c r="S1538" s="98">
        <f>'BITÁCORA CALIDAD DE AGUA '!CP582</f>
        <v>0</v>
      </c>
      <c r="T1538" s="135"/>
      <c r="U1538" s="135"/>
      <c r="V1538" s="135"/>
      <c r="W1538" s="98">
        <f>INDEX('Tabla datos 1'!E1538:V1538,MATCH(DASHBOARD!$B$96,'Tabla datos 1'!$E$1:$V$1,0))</f>
        <v>0</v>
      </c>
      <c r="X1538" s="98">
        <f>INDEX('Tabla datos 1'!E1538:V1538,MATCH(DASHBOARD!$B$275,'Tabla datos 1'!$E$1:$V$1,0))</f>
        <v>0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6" customFormat="1" ht="12.2" customHeight="1" x14ac:dyDescent="0.25">
      <c r="A1539" s="79">
        <v>1538</v>
      </c>
      <c r="B1539" s="97">
        <f t="shared" si="24"/>
        <v>46198</v>
      </c>
      <c r="C1539" s="102" t="s">
        <v>128</v>
      </c>
      <c r="D1539" s="99">
        <v>2</v>
      </c>
      <c r="E1539" s="104">
        <f>'BITÁCORA CALIDAD DE AGUA '!AZ583</f>
        <v>0</v>
      </c>
      <c r="F1539" s="104">
        <f>'BITÁCORA CALIDAD DE AGUA '!BC583</f>
        <v>0</v>
      </c>
      <c r="G1539" s="104">
        <f>'BITÁCORA CALIDAD DE AGUA '!BF583</f>
        <v>0</v>
      </c>
      <c r="H1539" s="104">
        <f>'BITÁCORA CALIDAD DE AGUA '!BI583</f>
        <v>0</v>
      </c>
      <c r="I1539" s="104">
        <f>'BITÁCORA CALIDAD DE AGUA '!BL583</f>
        <v>0</v>
      </c>
      <c r="J1539" s="104">
        <f>'BITÁCORA CALIDAD DE AGUA '!BO583</f>
        <v>0</v>
      </c>
      <c r="K1539" s="104">
        <f>'BITÁCORA CALIDAD DE AGUA '!BR583</f>
        <v>0</v>
      </c>
      <c r="L1539" s="104">
        <f>'BITÁCORA CALIDAD DE AGUA '!BU583</f>
        <v>0</v>
      </c>
      <c r="M1539" s="104">
        <f>'BITÁCORA CALIDAD DE AGUA '!BX583</f>
        <v>0</v>
      </c>
      <c r="N1539" s="104">
        <f>'BITÁCORA CALIDAD DE AGUA '!CA583</f>
        <v>0</v>
      </c>
      <c r="O1539" s="104">
        <f>'BITÁCORA CALIDAD DE AGUA '!CD583</f>
        <v>0</v>
      </c>
      <c r="P1539" s="98">
        <f>'BITÁCORA CALIDAD DE AGUA '!CG583</f>
        <v>0</v>
      </c>
      <c r="Q1539" s="98">
        <f>'BITÁCORA CALIDAD DE AGUA '!CJ583</f>
        <v>0</v>
      </c>
      <c r="R1539" s="98">
        <f>'BITÁCORA CALIDAD DE AGUA '!CM583</f>
        <v>0</v>
      </c>
      <c r="S1539" s="98">
        <f>'BITÁCORA CALIDAD DE AGUA '!CP583</f>
        <v>0</v>
      </c>
      <c r="T1539" s="135"/>
      <c r="U1539" s="135"/>
      <c r="V1539" s="135"/>
      <c r="W1539" s="98">
        <f>INDEX('Tabla datos 1'!E1539:V1539,MATCH(DASHBOARD!$B$96,'Tabla datos 1'!$E$1:$V$1,0))</f>
        <v>0</v>
      </c>
      <c r="X1539" s="98">
        <f>INDEX('Tabla datos 1'!E1539:V1539,MATCH(DASHBOARD!$B$275,'Tabla datos 1'!$E$1:$V$1,0))</f>
        <v>0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6" customFormat="1" ht="12.2" customHeight="1" x14ac:dyDescent="0.25">
      <c r="A1540" s="79">
        <v>1539</v>
      </c>
      <c r="B1540" s="97">
        <f t="shared" si="24"/>
        <v>46198</v>
      </c>
      <c r="C1540" s="102" t="s">
        <v>129</v>
      </c>
      <c r="D1540" s="99">
        <v>2</v>
      </c>
      <c r="E1540" s="104">
        <f>'BITÁCORA CALIDAD DE AGUA '!AZ584</f>
        <v>0</v>
      </c>
      <c r="F1540" s="104">
        <f>'BITÁCORA CALIDAD DE AGUA '!BC584</f>
        <v>0</v>
      </c>
      <c r="G1540" s="104">
        <f>'BITÁCORA CALIDAD DE AGUA '!BF584</f>
        <v>0</v>
      </c>
      <c r="H1540" s="104">
        <f>'BITÁCORA CALIDAD DE AGUA '!BI584</f>
        <v>0</v>
      </c>
      <c r="I1540" s="104">
        <f>'BITÁCORA CALIDAD DE AGUA '!BL584</f>
        <v>0</v>
      </c>
      <c r="J1540" s="104">
        <f>'BITÁCORA CALIDAD DE AGUA '!BO584</f>
        <v>0</v>
      </c>
      <c r="K1540" s="104">
        <f>'BITÁCORA CALIDAD DE AGUA '!BR584</f>
        <v>0</v>
      </c>
      <c r="L1540" s="104">
        <f>'BITÁCORA CALIDAD DE AGUA '!BU584</f>
        <v>0</v>
      </c>
      <c r="M1540" s="104">
        <f>'BITÁCORA CALIDAD DE AGUA '!BX584</f>
        <v>0</v>
      </c>
      <c r="N1540" s="104">
        <f>'BITÁCORA CALIDAD DE AGUA '!CA584</f>
        <v>0</v>
      </c>
      <c r="O1540" s="104">
        <f>'BITÁCORA CALIDAD DE AGUA '!CD584</f>
        <v>0</v>
      </c>
      <c r="P1540" s="98">
        <f>'BITÁCORA CALIDAD DE AGUA '!CG584</f>
        <v>0</v>
      </c>
      <c r="Q1540" s="98">
        <f>'BITÁCORA CALIDAD DE AGUA '!CJ584</f>
        <v>0</v>
      </c>
      <c r="R1540" s="98">
        <f>'BITÁCORA CALIDAD DE AGUA '!CM584</f>
        <v>0</v>
      </c>
      <c r="S1540" s="98">
        <f>'BITÁCORA CALIDAD DE AGUA '!CP584</f>
        <v>0</v>
      </c>
      <c r="T1540" s="135"/>
      <c r="U1540" s="135"/>
      <c r="V1540" s="135"/>
      <c r="W1540" s="98">
        <f>INDEX('Tabla datos 1'!E1540:V1540,MATCH(DASHBOARD!$B$96,'Tabla datos 1'!$E$1:$V$1,0))</f>
        <v>0</v>
      </c>
      <c r="X1540" s="98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6" customFormat="1" ht="12.2" customHeight="1" x14ac:dyDescent="0.25">
      <c r="A1541" s="79">
        <v>1540</v>
      </c>
      <c r="B1541" s="97">
        <f t="shared" si="24"/>
        <v>46198</v>
      </c>
      <c r="C1541" s="102" t="s">
        <v>130</v>
      </c>
      <c r="D1541" s="99">
        <v>2</v>
      </c>
      <c r="E1541" s="104">
        <f>'BITÁCORA CALIDAD DE AGUA '!AZ585</f>
        <v>0</v>
      </c>
      <c r="F1541" s="104">
        <f>'BITÁCORA CALIDAD DE AGUA '!BC585</f>
        <v>0</v>
      </c>
      <c r="G1541" s="104">
        <f>'BITÁCORA CALIDAD DE AGUA '!BF585</f>
        <v>0</v>
      </c>
      <c r="H1541" s="104">
        <f>'BITÁCORA CALIDAD DE AGUA '!BI585</f>
        <v>0</v>
      </c>
      <c r="I1541" s="104">
        <f>'BITÁCORA CALIDAD DE AGUA '!BL585</f>
        <v>0</v>
      </c>
      <c r="J1541" s="104">
        <f>'BITÁCORA CALIDAD DE AGUA '!BO585</f>
        <v>0</v>
      </c>
      <c r="K1541" s="104">
        <f>'BITÁCORA CALIDAD DE AGUA '!BR585</f>
        <v>0</v>
      </c>
      <c r="L1541" s="104">
        <f>'BITÁCORA CALIDAD DE AGUA '!BU585</f>
        <v>0</v>
      </c>
      <c r="M1541" s="104">
        <f>'BITÁCORA CALIDAD DE AGUA '!BX585</f>
        <v>0</v>
      </c>
      <c r="N1541" s="104">
        <f>'BITÁCORA CALIDAD DE AGUA '!CA585</f>
        <v>0</v>
      </c>
      <c r="O1541" s="104">
        <f>'BITÁCORA CALIDAD DE AGUA '!CD585</f>
        <v>0</v>
      </c>
      <c r="P1541" s="98">
        <f>'BITÁCORA CALIDAD DE AGUA '!CG585</f>
        <v>0</v>
      </c>
      <c r="Q1541" s="98">
        <f>'BITÁCORA CALIDAD DE AGUA '!CJ585</f>
        <v>0</v>
      </c>
      <c r="R1541" s="98">
        <f>'BITÁCORA CALIDAD DE AGUA '!CM585</f>
        <v>0</v>
      </c>
      <c r="S1541" s="98">
        <f>'BITÁCORA CALIDAD DE AGUA '!CP585</f>
        <v>0</v>
      </c>
      <c r="T1541" s="135"/>
      <c r="U1541" s="135"/>
      <c r="V1541" s="135"/>
      <c r="W1541" s="98">
        <f>INDEX('Tabla datos 1'!E1541:V1541,MATCH(DASHBOARD!$B$96,'Tabla datos 1'!$E$1:$V$1,0))</f>
        <v>0</v>
      </c>
      <c r="X1541" s="98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6" customFormat="1" ht="12.2" customHeight="1" x14ac:dyDescent="0.25">
      <c r="A1542" s="79">
        <v>1541</v>
      </c>
      <c r="B1542" s="97">
        <f t="shared" si="24"/>
        <v>46198</v>
      </c>
      <c r="C1542" s="102" t="s">
        <v>131</v>
      </c>
      <c r="D1542" s="99">
        <v>2</v>
      </c>
      <c r="E1542" s="104">
        <f>'BITÁCORA CALIDAD DE AGUA '!AZ586</f>
        <v>0</v>
      </c>
      <c r="F1542" s="104">
        <f>'BITÁCORA CALIDAD DE AGUA '!BC586</f>
        <v>0</v>
      </c>
      <c r="G1542" s="104">
        <f>'BITÁCORA CALIDAD DE AGUA '!BF586</f>
        <v>0</v>
      </c>
      <c r="H1542" s="104">
        <f>'BITÁCORA CALIDAD DE AGUA '!BI586</f>
        <v>0</v>
      </c>
      <c r="I1542" s="104">
        <f>'BITÁCORA CALIDAD DE AGUA '!BL586</f>
        <v>0</v>
      </c>
      <c r="J1542" s="104">
        <f>'BITÁCORA CALIDAD DE AGUA '!BO586</f>
        <v>0</v>
      </c>
      <c r="K1542" s="104">
        <f>'BITÁCORA CALIDAD DE AGUA '!BR586</f>
        <v>0</v>
      </c>
      <c r="L1542" s="104">
        <f>'BITÁCORA CALIDAD DE AGUA '!BU586</f>
        <v>0</v>
      </c>
      <c r="M1542" s="104">
        <f>'BITÁCORA CALIDAD DE AGUA '!BX586</f>
        <v>0</v>
      </c>
      <c r="N1542" s="104">
        <f>'BITÁCORA CALIDAD DE AGUA '!CA586</f>
        <v>0</v>
      </c>
      <c r="O1542" s="104">
        <f>'BITÁCORA CALIDAD DE AGUA '!CD586</f>
        <v>0</v>
      </c>
      <c r="P1542" s="98">
        <f>'BITÁCORA CALIDAD DE AGUA '!CG586</f>
        <v>0</v>
      </c>
      <c r="Q1542" s="98">
        <f>'BITÁCORA CALIDAD DE AGUA '!CJ586</f>
        <v>0</v>
      </c>
      <c r="R1542" s="98">
        <f>'BITÁCORA CALIDAD DE AGUA '!CM586</f>
        <v>0</v>
      </c>
      <c r="S1542" s="98">
        <f>'BITÁCORA CALIDAD DE AGUA '!CP586</f>
        <v>0</v>
      </c>
      <c r="T1542" s="135"/>
      <c r="U1542" s="135"/>
      <c r="V1542" s="135"/>
      <c r="W1542" s="98">
        <f>INDEX('Tabla datos 1'!E1542:V1542,MATCH(DASHBOARD!$B$96,'Tabla datos 1'!$E$1:$V$1,0))</f>
        <v>0</v>
      </c>
      <c r="X1542" s="98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6" customFormat="1" ht="12.2" customHeight="1" x14ac:dyDescent="0.25">
      <c r="A1543" s="79">
        <v>1542</v>
      </c>
      <c r="B1543" s="97">
        <f t="shared" si="24"/>
        <v>46198</v>
      </c>
      <c r="C1543" s="102" t="s">
        <v>132</v>
      </c>
      <c r="D1543" s="99">
        <v>2</v>
      </c>
      <c r="E1543" s="104">
        <f>'BITÁCORA CALIDAD DE AGUA '!AZ587</f>
        <v>0</v>
      </c>
      <c r="F1543" s="104">
        <f>'BITÁCORA CALIDAD DE AGUA '!BC587</f>
        <v>0</v>
      </c>
      <c r="G1543" s="104">
        <f>'BITÁCORA CALIDAD DE AGUA '!BF587</f>
        <v>0</v>
      </c>
      <c r="H1543" s="104">
        <f>'BITÁCORA CALIDAD DE AGUA '!BI587</f>
        <v>0</v>
      </c>
      <c r="I1543" s="104">
        <f>'BITÁCORA CALIDAD DE AGUA '!BL587</f>
        <v>0</v>
      </c>
      <c r="J1543" s="104">
        <f>'BITÁCORA CALIDAD DE AGUA '!BO587</f>
        <v>0</v>
      </c>
      <c r="K1543" s="104">
        <f>'BITÁCORA CALIDAD DE AGUA '!BR587</f>
        <v>0</v>
      </c>
      <c r="L1543" s="104">
        <f>'BITÁCORA CALIDAD DE AGUA '!BU587</f>
        <v>0</v>
      </c>
      <c r="M1543" s="104">
        <f>'BITÁCORA CALIDAD DE AGUA '!BX587</f>
        <v>0</v>
      </c>
      <c r="N1543" s="104">
        <f>'BITÁCORA CALIDAD DE AGUA '!CA587</f>
        <v>0</v>
      </c>
      <c r="O1543" s="104">
        <f>'BITÁCORA CALIDAD DE AGUA '!CD587</f>
        <v>0</v>
      </c>
      <c r="P1543" s="98">
        <f>'BITÁCORA CALIDAD DE AGUA '!CG587</f>
        <v>0</v>
      </c>
      <c r="Q1543" s="98">
        <f>'BITÁCORA CALIDAD DE AGUA '!CJ587</f>
        <v>0</v>
      </c>
      <c r="R1543" s="98">
        <f>'BITÁCORA CALIDAD DE AGUA '!CM587</f>
        <v>0</v>
      </c>
      <c r="S1543" s="98">
        <f>'BITÁCORA CALIDAD DE AGUA '!CP587</f>
        <v>0</v>
      </c>
      <c r="T1543" s="135"/>
      <c r="U1543" s="135"/>
      <c r="V1543" s="135"/>
      <c r="W1543" s="98">
        <f>INDEX('Tabla datos 1'!E1543:V1543,MATCH(DASHBOARD!$B$96,'Tabla datos 1'!$E$1:$V$1,0))</f>
        <v>0</v>
      </c>
      <c r="X1543" s="98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6" customFormat="1" ht="12.2" customHeight="1" x14ac:dyDescent="0.25">
      <c r="A1544" s="79">
        <v>1543</v>
      </c>
      <c r="B1544" s="97">
        <f t="shared" si="24"/>
        <v>46198</v>
      </c>
      <c r="C1544" s="102" t="s">
        <v>133</v>
      </c>
      <c r="D1544" s="99">
        <v>2</v>
      </c>
      <c r="E1544" s="104">
        <f>'BITÁCORA CALIDAD DE AGUA '!AZ588</f>
        <v>0</v>
      </c>
      <c r="F1544" s="104">
        <f>'BITÁCORA CALIDAD DE AGUA '!BC588</f>
        <v>0</v>
      </c>
      <c r="G1544" s="104">
        <f>'BITÁCORA CALIDAD DE AGUA '!BF588</f>
        <v>0</v>
      </c>
      <c r="H1544" s="104">
        <f>'BITÁCORA CALIDAD DE AGUA '!BI588</f>
        <v>0</v>
      </c>
      <c r="I1544" s="104">
        <f>'BITÁCORA CALIDAD DE AGUA '!BL588</f>
        <v>0</v>
      </c>
      <c r="J1544" s="104">
        <f>'BITÁCORA CALIDAD DE AGUA '!BO588</f>
        <v>0</v>
      </c>
      <c r="K1544" s="104">
        <f>'BITÁCORA CALIDAD DE AGUA '!BR588</f>
        <v>0</v>
      </c>
      <c r="L1544" s="104">
        <f>'BITÁCORA CALIDAD DE AGUA '!BU588</f>
        <v>0</v>
      </c>
      <c r="M1544" s="104">
        <f>'BITÁCORA CALIDAD DE AGUA '!BX588</f>
        <v>0</v>
      </c>
      <c r="N1544" s="104">
        <f>'BITÁCORA CALIDAD DE AGUA '!CA588</f>
        <v>0</v>
      </c>
      <c r="O1544" s="104">
        <f>'BITÁCORA CALIDAD DE AGUA '!CD588</f>
        <v>0</v>
      </c>
      <c r="P1544" s="98">
        <f>'BITÁCORA CALIDAD DE AGUA '!CG588</f>
        <v>0</v>
      </c>
      <c r="Q1544" s="98">
        <f>'BITÁCORA CALIDAD DE AGUA '!CJ588</f>
        <v>0</v>
      </c>
      <c r="R1544" s="98">
        <f>'BITÁCORA CALIDAD DE AGUA '!CM588</f>
        <v>0</v>
      </c>
      <c r="S1544" s="98">
        <f>'BITÁCORA CALIDAD DE AGUA '!CP588</f>
        <v>0</v>
      </c>
      <c r="T1544" s="135"/>
      <c r="U1544" s="135"/>
      <c r="V1544" s="135"/>
      <c r="W1544" s="98">
        <f>INDEX('Tabla datos 1'!E1544:V1544,MATCH(DASHBOARD!$B$96,'Tabla datos 1'!$E$1:$V$1,0))</f>
        <v>0</v>
      </c>
      <c r="X1544" s="98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6" customFormat="1" ht="12.2" customHeight="1" x14ac:dyDescent="0.25">
      <c r="A1545" s="79">
        <v>1544</v>
      </c>
      <c r="B1545" s="97">
        <f t="shared" si="24"/>
        <v>46198</v>
      </c>
      <c r="C1545" s="102" t="s">
        <v>134</v>
      </c>
      <c r="D1545" s="99">
        <v>2</v>
      </c>
      <c r="E1545" s="104">
        <f>'BITÁCORA CALIDAD DE AGUA '!AZ589</f>
        <v>0</v>
      </c>
      <c r="F1545" s="104">
        <f>'BITÁCORA CALIDAD DE AGUA '!BC589</f>
        <v>0</v>
      </c>
      <c r="G1545" s="104">
        <f>'BITÁCORA CALIDAD DE AGUA '!BF589</f>
        <v>0</v>
      </c>
      <c r="H1545" s="104">
        <f>'BITÁCORA CALIDAD DE AGUA '!BI589</f>
        <v>0</v>
      </c>
      <c r="I1545" s="104">
        <f>'BITÁCORA CALIDAD DE AGUA '!BL589</f>
        <v>0</v>
      </c>
      <c r="J1545" s="104">
        <f>'BITÁCORA CALIDAD DE AGUA '!BO589</f>
        <v>0</v>
      </c>
      <c r="K1545" s="104">
        <f>'BITÁCORA CALIDAD DE AGUA '!BR589</f>
        <v>0</v>
      </c>
      <c r="L1545" s="104">
        <f>'BITÁCORA CALIDAD DE AGUA '!BU589</f>
        <v>0</v>
      </c>
      <c r="M1545" s="104">
        <f>'BITÁCORA CALIDAD DE AGUA '!BX589</f>
        <v>0</v>
      </c>
      <c r="N1545" s="104">
        <f>'BITÁCORA CALIDAD DE AGUA '!CA589</f>
        <v>0</v>
      </c>
      <c r="O1545" s="104">
        <f>'BITÁCORA CALIDAD DE AGUA '!CD589</f>
        <v>0</v>
      </c>
      <c r="P1545" s="98">
        <f>'BITÁCORA CALIDAD DE AGUA '!CG589</f>
        <v>0</v>
      </c>
      <c r="Q1545" s="98">
        <f>'BITÁCORA CALIDAD DE AGUA '!CJ589</f>
        <v>0</v>
      </c>
      <c r="R1545" s="98">
        <f>'BITÁCORA CALIDAD DE AGUA '!CM589</f>
        <v>0</v>
      </c>
      <c r="S1545" s="98">
        <f>'BITÁCORA CALIDAD DE AGUA '!CP589</f>
        <v>0</v>
      </c>
      <c r="T1545" s="135"/>
      <c r="U1545" s="135"/>
      <c r="V1545" s="135"/>
      <c r="W1545" s="98">
        <f>INDEX('Tabla datos 1'!E1545:V1545,MATCH(DASHBOARD!$B$96,'Tabla datos 1'!$E$1:$V$1,0))</f>
        <v>0</v>
      </c>
      <c r="X1545" s="98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6" customFormat="1" ht="12.2" customHeight="1" x14ac:dyDescent="0.25">
      <c r="A1546" s="79">
        <v>1545</v>
      </c>
      <c r="B1546" s="97">
        <f t="shared" si="24"/>
        <v>46198</v>
      </c>
      <c r="C1546" s="102" t="s">
        <v>135</v>
      </c>
      <c r="D1546" s="99">
        <v>2</v>
      </c>
      <c r="E1546" s="104">
        <f>'BITÁCORA CALIDAD DE AGUA '!AZ590</f>
        <v>0</v>
      </c>
      <c r="F1546" s="104">
        <f>'BITÁCORA CALIDAD DE AGUA '!BC590</f>
        <v>0</v>
      </c>
      <c r="G1546" s="104">
        <f>'BITÁCORA CALIDAD DE AGUA '!BF590</f>
        <v>0</v>
      </c>
      <c r="H1546" s="104">
        <f>'BITÁCORA CALIDAD DE AGUA '!BI590</f>
        <v>0</v>
      </c>
      <c r="I1546" s="104">
        <f>'BITÁCORA CALIDAD DE AGUA '!BL590</f>
        <v>0</v>
      </c>
      <c r="J1546" s="104">
        <f>'BITÁCORA CALIDAD DE AGUA '!BO590</f>
        <v>0</v>
      </c>
      <c r="K1546" s="104">
        <f>'BITÁCORA CALIDAD DE AGUA '!BR590</f>
        <v>0</v>
      </c>
      <c r="L1546" s="104">
        <f>'BITÁCORA CALIDAD DE AGUA '!BU590</f>
        <v>0</v>
      </c>
      <c r="M1546" s="104">
        <f>'BITÁCORA CALIDAD DE AGUA '!BX590</f>
        <v>0</v>
      </c>
      <c r="N1546" s="104">
        <f>'BITÁCORA CALIDAD DE AGUA '!CA590</f>
        <v>0</v>
      </c>
      <c r="O1546" s="104">
        <f>'BITÁCORA CALIDAD DE AGUA '!CD590</f>
        <v>0</v>
      </c>
      <c r="P1546" s="98">
        <f>'BITÁCORA CALIDAD DE AGUA '!CG590</f>
        <v>0</v>
      </c>
      <c r="Q1546" s="98">
        <f>'BITÁCORA CALIDAD DE AGUA '!CJ590</f>
        <v>0</v>
      </c>
      <c r="R1546" s="98">
        <f>'BITÁCORA CALIDAD DE AGUA '!CM590</f>
        <v>0</v>
      </c>
      <c r="S1546" s="98">
        <f>'BITÁCORA CALIDAD DE AGUA '!CP590</f>
        <v>0</v>
      </c>
      <c r="T1546" s="135"/>
      <c r="U1546" s="135"/>
      <c r="V1546" s="135"/>
      <c r="W1546" s="98">
        <f>INDEX('Tabla datos 1'!E1546:V1546,MATCH(DASHBOARD!$B$96,'Tabla datos 1'!$E$1:$V$1,0))</f>
        <v>0</v>
      </c>
      <c r="X1546" s="98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6" customFormat="1" ht="12.2" customHeight="1" x14ac:dyDescent="0.25">
      <c r="A1547" s="79">
        <v>1546</v>
      </c>
      <c r="B1547" s="97">
        <f t="shared" si="24"/>
        <v>46198</v>
      </c>
      <c r="C1547" s="102" t="s">
        <v>136</v>
      </c>
      <c r="D1547" s="99">
        <v>2</v>
      </c>
      <c r="E1547" s="104">
        <f>'BITÁCORA CALIDAD DE AGUA '!AZ591</f>
        <v>0</v>
      </c>
      <c r="F1547" s="104">
        <f>'BITÁCORA CALIDAD DE AGUA '!BC591</f>
        <v>0</v>
      </c>
      <c r="G1547" s="104">
        <f>'BITÁCORA CALIDAD DE AGUA '!BF591</f>
        <v>0</v>
      </c>
      <c r="H1547" s="104">
        <f>'BITÁCORA CALIDAD DE AGUA '!BI591</f>
        <v>0</v>
      </c>
      <c r="I1547" s="104">
        <f>'BITÁCORA CALIDAD DE AGUA '!BL591</f>
        <v>0</v>
      </c>
      <c r="J1547" s="104">
        <f>'BITÁCORA CALIDAD DE AGUA '!BO591</f>
        <v>0</v>
      </c>
      <c r="K1547" s="104">
        <f>'BITÁCORA CALIDAD DE AGUA '!BR591</f>
        <v>0</v>
      </c>
      <c r="L1547" s="104">
        <f>'BITÁCORA CALIDAD DE AGUA '!BU591</f>
        <v>0</v>
      </c>
      <c r="M1547" s="104">
        <f>'BITÁCORA CALIDAD DE AGUA '!BX591</f>
        <v>0</v>
      </c>
      <c r="N1547" s="104">
        <f>'BITÁCORA CALIDAD DE AGUA '!CA591</f>
        <v>0</v>
      </c>
      <c r="O1547" s="104">
        <f>'BITÁCORA CALIDAD DE AGUA '!CD591</f>
        <v>0</v>
      </c>
      <c r="P1547" s="98">
        <f>'BITÁCORA CALIDAD DE AGUA '!CG591</f>
        <v>0</v>
      </c>
      <c r="Q1547" s="98">
        <f>'BITÁCORA CALIDAD DE AGUA '!CJ591</f>
        <v>0</v>
      </c>
      <c r="R1547" s="98">
        <f>'BITÁCORA CALIDAD DE AGUA '!CM591</f>
        <v>0</v>
      </c>
      <c r="S1547" s="98">
        <f>'BITÁCORA CALIDAD DE AGUA '!CP591</f>
        <v>0</v>
      </c>
      <c r="T1547" s="135"/>
      <c r="U1547" s="135"/>
      <c r="V1547" s="135"/>
      <c r="W1547" s="98">
        <f>INDEX('Tabla datos 1'!E1547:V1547,MATCH(DASHBOARD!$B$96,'Tabla datos 1'!$E$1:$V$1,0))</f>
        <v>0</v>
      </c>
      <c r="X1547" s="98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6" customFormat="1" ht="12.2" customHeight="1" x14ac:dyDescent="0.25">
      <c r="A1548" s="79">
        <v>1547</v>
      </c>
      <c r="B1548" s="97">
        <f t="shared" si="24"/>
        <v>46198</v>
      </c>
      <c r="C1548" s="102" t="s">
        <v>137</v>
      </c>
      <c r="D1548" s="99">
        <v>2</v>
      </c>
      <c r="E1548" s="104">
        <f>'BITÁCORA CALIDAD DE AGUA '!AZ592</f>
        <v>0</v>
      </c>
      <c r="F1548" s="104">
        <f>'BITÁCORA CALIDAD DE AGUA '!BC592</f>
        <v>0</v>
      </c>
      <c r="G1548" s="104">
        <f>'BITÁCORA CALIDAD DE AGUA '!BF592</f>
        <v>0</v>
      </c>
      <c r="H1548" s="104">
        <f>'BITÁCORA CALIDAD DE AGUA '!BI592</f>
        <v>0</v>
      </c>
      <c r="I1548" s="104">
        <f>'BITÁCORA CALIDAD DE AGUA '!BL592</f>
        <v>0</v>
      </c>
      <c r="J1548" s="104">
        <f>'BITÁCORA CALIDAD DE AGUA '!BO592</f>
        <v>0</v>
      </c>
      <c r="K1548" s="104">
        <f>'BITÁCORA CALIDAD DE AGUA '!BR592</f>
        <v>0</v>
      </c>
      <c r="L1548" s="104">
        <f>'BITÁCORA CALIDAD DE AGUA '!BU592</f>
        <v>0</v>
      </c>
      <c r="M1548" s="104">
        <f>'BITÁCORA CALIDAD DE AGUA '!BX592</f>
        <v>0</v>
      </c>
      <c r="N1548" s="104">
        <f>'BITÁCORA CALIDAD DE AGUA '!CA592</f>
        <v>0</v>
      </c>
      <c r="O1548" s="104">
        <f>'BITÁCORA CALIDAD DE AGUA '!CD592</f>
        <v>0</v>
      </c>
      <c r="P1548" s="98">
        <f>'BITÁCORA CALIDAD DE AGUA '!CG592</f>
        <v>0</v>
      </c>
      <c r="Q1548" s="98">
        <f>'BITÁCORA CALIDAD DE AGUA '!CJ592</f>
        <v>0</v>
      </c>
      <c r="R1548" s="98">
        <f>'BITÁCORA CALIDAD DE AGUA '!CM592</f>
        <v>0</v>
      </c>
      <c r="S1548" s="98">
        <f>'BITÁCORA CALIDAD DE AGUA '!CP592</f>
        <v>0</v>
      </c>
      <c r="T1548" s="135"/>
      <c r="U1548" s="135"/>
      <c r="V1548" s="135"/>
      <c r="W1548" s="98">
        <f>INDEX('Tabla datos 1'!E1548:V1548,MATCH(DASHBOARD!$B$96,'Tabla datos 1'!$E$1:$V$1,0))</f>
        <v>0</v>
      </c>
      <c r="X1548" s="98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6" customFormat="1" ht="12.2" customHeight="1" x14ac:dyDescent="0.25">
      <c r="A1549" s="79">
        <v>1548</v>
      </c>
      <c r="B1549" s="97">
        <f t="shared" si="24"/>
        <v>46198</v>
      </c>
      <c r="C1549" s="102" t="s">
        <v>138</v>
      </c>
      <c r="D1549" s="99">
        <v>2</v>
      </c>
      <c r="E1549" s="104">
        <f>'BITÁCORA CALIDAD DE AGUA '!AZ593</f>
        <v>0</v>
      </c>
      <c r="F1549" s="104">
        <f>'BITÁCORA CALIDAD DE AGUA '!BC593</f>
        <v>0</v>
      </c>
      <c r="G1549" s="104">
        <f>'BITÁCORA CALIDAD DE AGUA '!BF593</f>
        <v>0</v>
      </c>
      <c r="H1549" s="104">
        <f>'BITÁCORA CALIDAD DE AGUA '!BI593</f>
        <v>0</v>
      </c>
      <c r="I1549" s="104">
        <f>'BITÁCORA CALIDAD DE AGUA '!BL593</f>
        <v>0</v>
      </c>
      <c r="J1549" s="104">
        <f>'BITÁCORA CALIDAD DE AGUA '!BO593</f>
        <v>0</v>
      </c>
      <c r="K1549" s="104">
        <f>'BITÁCORA CALIDAD DE AGUA '!BR593</f>
        <v>0</v>
      </c>
      <c r="L1549" s="104">
        <f>'BITÁCORA CALIDAD DE AGUA '!BU593</f>
        <v>0</v>
      </c>
      <c r="M1549" s="104">
        <f>'BITÁCORA CALIDAD DE AGUA '!BX593</f>
        <v>0</v>
      </c>
      <c r="N1549" s="104">
        <f>'BITÁCORA CALIDAD DE AGUA '!CA593</f>
        <v>0</v>
      </c>
      <c r="O1549" s="104">
        <f>'BITÁCORA CALIDAD DE AGUA '!CD593</f>
        <v>0</v>
      </c>
      <c r="P1549" s="98">
        <f>'BITÁCORA CALIDAD DE AGUA '!CG593</f>
        <v>0</v>
      </c>
      <c r="Q1549" s="98">
        <f>'BITÁCORA CALIDAD DE AGUA '!CJ593</f>
        <v>0</v>
      </c>
      <c r="R1549" s="98">
        <f>'BITÁCORA CALIDAD DE AGUA '!CM593</f>
        <v>0</v>
      </c>
      <c r="S1549" s="98">
        <f>'BITÁCORA CALIDAD DE AGUA '!CP593</f>
        <v>0</v>
      </c>
      <c r="T1549" s="135"/>
      <c r="U1549" s="135"/>
      <c r="V1549" s="135"/>
      <c r="W1549" s="98">
        <f>INDEX('Tabla datos 1'!E1549:V1549,MATCH(DASHBOARD!$B$96,'Tabla datos 1'!$E$1:$V$1,0))</f>
        <v>0</v>
      </c>
      <c r="X1549" s="98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6" customFormat="1" ht="12.2" customHeight="1" x14ac:dyDescent="0.25">
      <c r="A1550" s="79">
        <v>1549</v>
      </c>
      <c r="B1550" s="97">
        <f t="shared" si="24"/>
        <v>46198</v>
      </c>
      <c r="C1550" s="102" t="s">
        <v>139</v>
      </c>
      <c r="D1550" s="99">
        <v>2</v>
      </c>
      <c r="E1550" s="104">
        <f>'BITÁCORA CALIDAD DE AGUA '!AZ594</f>
        <v>0</v>
      </c>
      <c r="F1550" s="104">
        <f>'BITÁCORA CALIDAD DE AGUA '!BC594</f>
        <v>0</v>
      </c>
      <c r="G1550" s="104">
        <f>'BITÁCORA CALIDAD DE AGUA '!BF594</f>
        <v>0</v>
      </c>
      <c r="H1550" s="104">
        <f>'BITÁCORA CALIDAD DE AGUA '!BI594</f>
        <v>0</v>
      </c>
      <c r="I1550" s="104">
        <f>'BITÁCORA CALIDAD DE AGUA '!BL594</f>
        <v>0</v>
      </c>
      <c r="J1550" s="104">
        <f>'BITÁCORA CALIDAD DE AGUA '!BO594</f>
        <v>0</v>
      </c>
      <c r="K1550" s="104">
        <f>'BITÁCORA CALIDAD DE AGUA '!BR594</f>
        <v>0</v>
      </c>
      <c r="L1550" s="104">
        <f>'BITÁCORA CALIDAD DE AGUA '!BU594</f>
        <v>0</v>
      </c>
      <c r="M1550" s="104">
        <f>'BITÁCORA CALIDAD DE AGUA '!BX594</f>
        <v>0</v>
      </c>
      <c r="N1550" s="104">
        <f>'BITÁCORA CALIDAD DE AGUA '!CA594</f>
        <v>0</v>
      </c>
      <c r="O1550" s="104">
        <f>'BITÁCORA CALIDAD DE AGUA '!CD594</f>
        <v>0</v>
      </c>
      <c r="P1550" s="98">
        <f>'BITÁCORA CALIDAD DE AGUA '!CG594</f>
        <v>0</v>
      </c>
      <c r="Q1550" s="98">
        <f>'BITÁCORA CALIDAD DE AGUA '!CJ594</f>
        <v>0</v>
      </c>
      <c r="R1550" s="98">
        <f>'BITÁCORA CALIDAD DE AGUA '!CM594</f>
        <v>0</v>
      </c>
      <c r="S1550" s="98">
        <f>'BITÁCORA CALIDAD DE AGUA '!CP594</f>
        <v>0</v>
      </c>
      <c r="T1550" s="135"/>
      <c r="U1550" s="135"/>
      <c r="V1550" s="135"/>
      <c r="W1550" s="98">
        <f>INDEX('Tabla datos 1'!E1550:V1550,MATCH(DASHBOARD!$B$96,'Tabla datos 1'!$E$1:$V$1,0))</f>
        <v>0</v>
      </c>
      <c r="X1550" s="98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6" customFormat="1" x14ac:dyDescent="0.25">
      <c r="A1551" s="79">
        <v>1550</v>
      </c>
      <c r="B1551" s="97">
        <f t="shared" si="24"/>
        <v>46198</v>
      </c>
      <c r="C1551" s="102" t="s">
        <v>140</v>
      </c>
      <c r="D1551" s="99">
        <v>2</v>
      </c>
      <c r="E1551" s="104">
        <f>'BITÁCORA CALIDAD DE AGUA '!AZ595</f>
        <v>0</v>
      </c>
      <c r="F1551" s="104">
        <f>'BITÁCORA CALIDAD DE AGUA '!BC595</f>
        <v>0</v>
      </c>
      <c r="G1551" s="104">
        <f>'BITÁCORA CALIDAD DE AGUA '!BF595</f>
        <v>0</v>
      </c>
      <c r="H1551" s="104">
        <f>'BITÁCORA CALIDAD DE AGUA '!BI595</f>
        <v>0</v>
      </c>
      <c r="I1551" s="104">
        <f>'BITÁCORA CALIDAD DE AGUA '!BL595</f>
        <v>0</v>
      </c>
      <c r="J1551" s="104">
        <f>'BITÁCORA CALIDAD DE AGUA '!BO595</f>
        <v>0</v>
      </c>
      <c r="K1551" s="104">
        <f>'BITÁCORA CALIDAD DE AGUA '!BR595</f>
        <v>0</v>
      </c>
      <c r="L1551" s="104">
        <f>'BITÁCORA CALIDAD DE AGUA '!BU595</f>
        <v>0</v>
      </c>
      <c r="M1551" s="104">
        <f>'BITÁCORA CALIDAD DE AGUA '!BX595</f>
        <v>0</v>
      </c>
      <c r="N1551" s="104">
        <f>'BITÁCORA CALIDAD DE AGUA '!CA595</f>
        <v>0</v>
      </c>
      <c r="O1551" s="104">
        <f>'BITÁCORA CALIDAD DE AGUA '!CD595</f>
        <v>0</v>
      </c>
      <c r="P1551" s="98">
        <f>'BITÁCORA CALIDAD DE AGUA '!CG595</f>
        <v>0</v>
      </c>
      <c r="Q1551" s="98">
        <f>'BITÁCORA CALIDAD DE AGUA '!CJ595</f>
        <v>0</v>
      </c>
      <c r="R1551" s="98">
        <f>'BITÁCORA CALIDAD DE AGUA '!CM595</f>
        <v>0</v>
      </c>
      <c r="S1551" s="98">
        <f>'BITÁCORA CALIDAD DE AGUA '!CP595</f>
        <v>0</v>
      </c>
      <c r="T1551" s="135"/>
      <c r="U1551" s="135"/>
      <c r="V1551" s="135"/>
      <c r="W1551" s="98">
        <f>INDEX('Tabla datos 1'!E1551:V1551,MATCH(DASHBOARD!$B$96,'Tabla datos 1'!$E$1:$V$1,0))</f>
        <v>0</v>
      </c>
      <c r="X1551" s="98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6" customFormat="1" x14ac:dyDescent="0.25">
      <c r="A1552" s="79">
        <v>1551</v>
      </c>
      <c r="B1552" s="97">
        <f t="shared" si="24"/>
        <v>46198</v>
      </c>
      <c r="C1552" s="102" t="s">
        <v>141</v>
      </c>
      <c r="D1552" s="99">
        <v>2</v>
      </c>
      <c r="E1552" s="104">
        <f>'BITÁCORA CALIDAD DE AGUA '!AZ596</f>
        <v>0</v>
      </c>
      <c r="F1552" s="104">
        <f>'BITÁCORA CALIDAD DE AGUA '!BC596</f>
        <v>0</v>
      </c>
      <c r="G1552" s="104">
        <f>'BITÁCORA CALIDAD DE AGUA '!BF596</f>
        <v>0</v>
      </c>
      <c r="H1552" s="104">
        <f>'BITÁCORA CALIDAD DE AGUA '!BI596</f>
        <v>0</v>
      </c>
      <c r="I1552" s="104">
        <f>'BITÁCORA CALIDAD DE AGUA '!BL596</f>
        <v>0</v>
      </c>
      <c r="J1552" s="104">
        <f>'BITÁCORA CALIDAD DE AGUA '!BO596</f>
        <v>0</v>
      </c>
      <c r="K1552" s="104">
        <f>'BITÁCORA CALIDAD DE AGUA '!BR596</f>
        <v>0</v>
      </c>
      <c r="L1552" s="104">
        <f>'BITÁCORA CALIDAD DE AGUA '!BU596</f>
        <v>0</v>
      </c>
      <c r="M1552" s="104">
        <f>'BITÁCORA CALIDAD DE AGUA '!BX596</f>
        <v>0</v>
      </c>
      <c r="N1552" s="104">
        <f>'BITÁCORA CALIDAD DE AGUA '!CA596</f>
        <v>0</v>
      </c>
      <c r="O1552" s="104">
        <f>'BITÁCORA CALIDAD DE AGUA '!CD596</f>
        <v>0</v>
      </c>
      <c r="P1552" s="98">
        <f>'BITÁCORA CALIDAD DE AGUA '!CG596</f>
        <v>0</v>
      </c>
      <c r="Q1552" s="98">
        <f>'BITÁCORA CALIDAD DE AGUA '!CJ596</f>
        <v>0</v>
      </c>
      <c r="R1552" s="98">
        <f>'BITÁCORA CALIDAD DE AGUA '!CM596</f>
        <v>0</v>
      </c>
      <c r="S1552" s="98">
        <f>'BITÁCORA CALIDAD DE AGUA '!CP596</f>
        <v>0</v>
      </c>
      <c r="T1552" s="135"/>
      <c r="U1552" s="135"/>
      <c r="V1552" s="135"/>
      <c r="W1552" s="98">
        <f>INDEX('Tabla datos 1'!E1552:V1552,MATCH(DASHBOARD!$B$96,'Tabla datos 1'!$E$1:$V$1,0))</f>
        <v>0</v>
      </c>
      <c r="X1552" s="98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6" customFormat="1" x14ac:dyDescent="0.25">
      <c r="A1553" s="79">
        <v>1552</v>
      </c>
      <c r="B1553" s="97">
        <f t="shared" si="24"/>
        <v>46198</v>
      </c>
      <c r="C1553" s="102" t="s">
        <v>142</v>
      </c>
      <c r="D1553" s="99">
        <v>2</v>
      </c>
      <c r="E1553" s="104">
        <f>'BITÁCORA CALIDAD DE AGUA '!AZ597</f>
        <v>0</v>
      </c>
      <c r="F1553" s="104">
        <f>'BITÁCORA CALIDAD DE AGUA '!BC597</f>
        <v>0</v>
      </c>
      <c r="G1553" s="104">
        <f>'BITÁCORA CALIDAD DE AGUA '!BF597</f>
        <v>0</v>
      </c>
      <c r="H1553" s="104">
        <f>'BITÁCORA CALIDAD DE AGUA '!BI597</f>
        <v>0</v>
      </c>
      <c r="I1553" s="104">
        <f>'BITÁCORA CALIDAD DE AGUA '!BL597</f>
        <v>0</v>
      </c>
      <c r="J1553" s="104">
        <f>'BITÁCORA CALIDAD DE AGUA '!BO597</f>
        <v>0</v>
      </c>
      <c r="K1553" s="104">
        <f>'BITÁCORA CALIDAD DE AGUA '!BR597</f>
        <v>0</v>
      </c>
      <c r="L1553" s="104">
        <f>'BITÁCORA CALIDAD DE AGUA '!BU597</f>
        <v>0</v>
      </c>
      <c r="M1553" s="104">
        <f>'BITÁCORA CALIDAD DE AGUA '!BX597</f>
        <v>0</v>
      </c>
      <c r="N1553" s="104">
        <f>'BITÁCORA CALIDAD DE AGUA '!CA597</f>
        <v>0</v>
      </c>
      <c r="O1553" s="104">
        <f>'BITÁCORA CALIDAD DE AGUA '!CD597</f>
        <v>0</v>
      </c>
      <c r="P1553" s="98">
        <f>'BITÁCORA CALIDAD DE AGUA '!CG597</f>
        <v>0</v>
      </c>
      <c r="Q1553" s="98">
        <f>'BITÁCORA CALIDAD DE AGUA '!CJ597</f>
        <v>0</v>
      </c>
      <c r="R1553" s="98">
        <f>'BITÁCORA CALIDAD DE AGUA '!CM597</f>
        <v>0</v>
      </c>
      <c r="S1553" s="98">
        <f>'BITÁCORA CALIDAD DE AGUA '!CP597</f>
        <v>0</v>
      </c>
      <c r="T1553" s="135"/>
      <c r="U1553" s="135"/>
      <c r="V1553" s="135"/>
      <c r="W1553" s="98">
        <f>INDEX('Tabla datos 1'!E1553:V1553,MATCH(DASHBOARD!$B$96,'Tabla datos 1'!$E$1:$V$1,0))</f>
        <v>0</v>
      </c>
      <c r="X1553" s="98">
        <f>INDEX('Tabla datos 1'!E1553:V1553,MATCH(DASHBOARD!$B$275,'Tabla datos 1'!$E$1:$V$1,0))</f>
        <v>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6" customFormat="1" x14ac:dyDescent="0.25">
      <c r="A1554" s="79">
        <v>1553</v>
      </c>
      <c r="B1554" s="97">
        <f t="shared" si="24"/>
        <v>46198</v>
      </c>
      <c r="C1554" s="102" t="s">
        <v>143</v>
      </c>
      <c r="D1554" s="99">
        <v>2</v>
      </c>
      <c r="E1554" s="104">
        <f>'BITÁCORA CALIDAD DE AGUA '!AZ598</f>
        <v>0</v>
      </c>
      <c r="F1554" s="104">
        <f>'BITÁCORA CALIDAD DE AGUA '!BC598</f>
        <v>0</v>
      </c>
      <c r="G1554" s="104">
        <f>'BITÁCORA CALIDAD DE AGUA '!BF598</f>
        <v>0</v>
      </c>
      <c r="H1554" s="104">
        <f>'BITÁCORA CALIDAD DE AGUA '!BI598</f>
        <v>0</v>
      </c>
      <c r="I1554" s="104">
        <f>'BITÁCORA CALIDAD DE AGUA '!BL598</f>
        <v>0</v>
      </c>
      <c r="J1554" s="104">
        <f>'BITÁCORA CALIDAD DE AGUA '!BO598</f>
        <v>0</v>
      </c>
      <c r="K1554" s="104">
        <f>'BITÁCORA CALIDAD DE AGUA '!BR598</f>
        <v>0</v>
      </c>
      <c r="L1554" s="104">
        <f>'BITÁCORA CALIDAD DE AGUA '!BU598</f>
        <v>0</v>
      </c>
      <c r="M1554" s="104">
        <f>'BITÁCORA CALIDAD DE AGUA '!BX598</f>
        <v>0</v>
      </c>
      <c r="N1554" s="104">
        <f>'BITÁCORA CALIDAD DE AGUA '!CA598</f>
        <v>0</v>
      </c>
      <c r="O1554" s="104">
        <f>'BITÁCORA CALIDAD DE AGUA '!CD598</f>
        <v>0</v>
      </c>
      <c r="P1554" s="98">
        <f>'BITÁCORA CALIDAD DE AGUA '!CG598</f>
        <v>0</v>
      </c>
      <c r="Q1554" s="98">
        <f>'BITÁCORA CALIDAD DE AGUA '!CJ598</f>
        <v>0</v>
      </c>
      <c r="R1554" s="98">
        <f>'BITÁCORA CALIDAD DE AGUA '!CM598</f>
        <v>0</v>
      </c>
      <c r="S1554" s="98">
        <f>'BITÁCORA CALIDAD DE AGUA '!CP598</f>
        <v>0</v>
      </c>
      <c r="T1554" s="135"/>
      <c r="U1554" s="135"/>
      <c r="V1554" s="135"/>
      <c r="W1554" s="98">
        <f>INDEX('Tabla datos 1'!E1554:V1554,MATCH(DASHBOARD!$B$96,'Tabla datos 1'!$E$1:$V$1,0))</f>
        <v>0</v>
      </c>
      <c r="X1554" s="98">
        <f>INDEX('Tabla datos 1'!E1554:V1554,MATCH(DASHBOARD!$B$275,'Tabla datos 1'!$E$1:$V$1,0))</f>
        <v>0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09" customFormat="1" ht="15.75" thickBot="1" x14ac:dyDescent="0.3">
      <c r="A1555" s="79">
        <v>1554</v>
      </c>
      <c r="B1555" s="97">
        <f t="shared" si="24"/>
        <v>46198</v>
      </c>
      <c r="C1555" s="105" t="s">
        <v>144</v>
      </c>
      <c r="D1555" s="106">
        <v>2</v>
      </c>
      <c r="E1555" s="107">
        <f>'BITÁCORA CALIDAD DE AGUA '!AZ599</f>
        <v>0</v>
      </c>
      <c r="F1555" s="107">
        <f>'BITÁCORA CALIDAD DE AGUA '!BC599</f>
        <v>0</v>
      </c>
      <c r="G1555" s="107">
        <f>'BITÁCORA CALIDAD DE AGUA '!BF599</f>
        <v>0</v>
      </c>
      <c r="H1555" s="107">
        <f>'BITÁCORA CALIDAD DE AGUA '!BI599</f>
        <v>0</v>
      </c>
      <c r="I1555" s="107">
        <f>'BITÁCORA CALIDAD DE AGUA '!BL599</f>
        <v>0</v>
      </c>
      <c r="J1555" s="107">
        <f>'BITÁCORA CALIDAD DE AGUA '!BO599</f>
        <v>0</v>
      </c>
      <c r="K1555" s="107">
        <f>'BITÁCORA CALIDAD DE AGUA '!BR599</f>
        <v>0</v>
      </c>
      <c r="L1555" s="107">
        <f>'BITÁCORA CALIDAD DE AGUA '!BU599</f>
        <v>0</v>
      </c>
      <c r="M1555" s="107">
        <f>'BITÁCORA CALIDAD DE AGUA '!BX599</f>
        <v>0</v>
      </c>
      <c r="N1555" s="107">
        <f>'BITÁCORA CALIDAD DE AGUA '!CA599</f>
        <v>0</v>
      </c>
      <c r="O1555" s="107">
        <f>'BITÁCORA CALIDAD DE AGUA '!CD599</f>
        <v>0</v>
      </c>
      <c r="P1555" s="108">
        <f>'BITÁCORA CALIDAD DE AGUA '!CG599</f>
        <v>0</v>
      </c>
      <c r="Q1555" s="108">
        <f>'BITÁCORA CALIDAD DE AGUA '!CJ599</f>
        <v>0</v>
      </c>
      <c r="R1555" s="108">
        <f>'BITÁCORA CALIDAD DE AGUA '!CM599</f>
        <v>0</v>
      </c>
      <c r="S1555" s="108">
        <f>'BITÁCORA CALIDAD DE AGUA '!CP599</f>
        <v>0</v>
      </c>
      <c r="T1555" s="136"/>
      <c r="U1555" s="136"/>
      <c r="V1555" s="136"/>
      <c r="W1555" s="108">
        <f>INDEX('Tabla datos 1'!E1555:V1555,MATCH(DASHBOARD!$B$96,'Tabla datos 1'!$E$1:$V$1,0))</f>
        <v>0</v>
      </c>
      <c r="X1555" s="108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6" customFormat="1" ht="12.2" customHeight="1" x14ac:dyDescent="0.25">
      <c r="A1556" s="79">
        <v>1555</v>
      </c>
      <c r="B1556" s="118">
        <f t="shared" si="24"/>
        <v>46198</v>
      </c>
      <c r="C1556" s="110" t="s">
        <v>125</v>
      </c>
      <c r="D1556" s="115">
        <v>3</v>
      </c>
      <c r="E1556" s="117">
        <f>'BITÁCORA CALIDAD DE AGUA '!BA579</f>
        <v>0</v>
      </c>
      <c r="F1556" s="117">
        <f>'BITÁCORA CALIDAD DE AGUA '!BD579</f>
        <v>0</v>
      </c>
      <c r="G1556" s="117">
        <f>'BITÁCORA CALIDAD DE AGUA '!BG579</f>
        <v>0</v>
      </c>
      <c r="H1556" s="117">
        <f>'BITÁCORA CALIDAD DE AGUA '!BJ579</f>
        <v>0</v>
      </c>
      <c r="I1556" s="117">
        <f>'BITÁCORA CALIDAD DE AGUA '!BM579</f>
        <v>0</v>
      </c>
      <c r="J1556" s="117">
        <f>'BITÁCORA CALIDAD DE AGUA '!BP579</f>
        <v>0</v>
      </c>
      <c r="K1556" s="117">
        <f>'BITÁCORA CALIDAD DE AGUA '!BE1885</f>
        <v>0</v>
      </c>
      <c r="L1556" s="117">
        <f>'BITÁCORA CALIDAD DE AGUA '!BV579</f>
        <v>0</v>
      </c>
      <c r="M1556" s="117">
        <f>'BITÁCORA CALIDAD DE AGUA '!BY579</f>
        <v>0</v>
      </c>
      <c r="N1556" s="117">
        <f>'BITÁCORA CALIDAD DE AGUA '!CB579</f>
        <v>0</v>
      </c>
      <c r="O1556" s="117">
        <f>'BITÁCORA CALIDAD DE AGUA '!CE579</f>
        <v>0</v>
      </c>
      <c r="P1556" s="110">
        <f>'BITÁCORA CALIDAD DE AGUA '!CH579</f>
        <v>0</v>
      </c>
      <c r="Q1556" s="110">
        <f>'BITÁCORA CALIDAD DE AGUA '!CK579</f>
        <v>0</v>
      </c>
      <c r="R1556" s="110">
        <f>'BITÁCORA CALIDAD DE AGUA '!CN579</f>
        <v>0</v>
      </c>
      <c r="S1556" s="110">
        <f>'BITÁCORA CALIDAD DE AGUA '!CQ579</f>
        <v>0</v>
      </c>
      <c r="T1556" s="137"/>
      <c r="U1556" s="137"/>
      <c r="V1556" s="137"/>
      <c r="W1556" s="110">
        <f>INDEX('Tabla datos 1'!E1556:V1556,MATCH(DASHBOARD!$B$96,'Tabla datos 1'!$E$1:$V$1,0))</f>
        <v>0</v>
      </c>
      <c r="X1556" s="110">
        <f>INDEX('Tabla datos 1'!E1556:V1556,MATCH(DASHBOARD!$B$275,'Tabla datos 1'!$E$1:$V$1,0))</f>
        <v>0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6" customFormat="1" ht="12.2" customHeight="1" x14ac:dyDescent="0.25">
      <c r="A1557" s="79">
        <v>1556</v>
      </c>
      <c r="B1557" s="118">
        <f t="shared" si="24"/>
        <v>46198</v>
      </c>
      <c r="C1557" s="113" t="s">
        <v>8</v>
      </c>
      <c r="D1557" s="119">
        <v>3</v>
      </c>
      <c r="E1557" s="120">
        <f>'BITÁCORA CALIDAD DE AGUA '!BA580</f>
        <v>0</v>
      </c>
      <c r="F1557" s="120">
        <f>'BITÁCORA CALIDAD DE AGUA '!BD580</f>
        <v>0</v>
      </c>
      <c r="G1557" s="120">
        <f>'BITÁCORA CALIDAD DE AGUA '!BG580</f>
        <v>0</v>
      </c>
      <c r="H1557" s="120">
        <f>'BITÁCORA CALIDAD DE AGUA '!BJ580</f>
        <v>0</v>
      </c>
      <c r="I1557" s="120">
        <f>'BITÁCORA CALIDAD DE AGUA '!BM580</f>
        <v>0</v>
      </c>
      <c r="J1557" s="120">
        <f>'BITÁCORA CALIDAD DE AGUA '!BP580</f>
        <v>0</v>
      </c>
      <c r="K1557" s="120">
        <f>'BITÁCORA CALIDAD DE AGUA '!BE1886</f>
        <v>0</v>
      </c>
      <c r="L1557" s="120">
        <f>'BITÁCORA CALIDAD DE AGUA '!BV580</f>
        <v>0</v>
      </c>
      <c r="M1557" s="120">
        <f>'BITÁCORA CALIDAD DE AGUA '!BY580</f>
        <v>0</v>
      </c>
      <c r="N1557" s="120">
        <f>'BITÁCORA CALIDAD DE AGUA '!CB580</f>
        <v>0</v>
      </c>
      <c r="O1557" s="120">
        <f>'BITÁCORA CALIDAD DE AGUA '!CE580</f>
        <v>0</v>
      </c>
      <c r="P1557" s="111">
        <f>'BITÁCORA CALIDAD DE AGUA '!CH580</f>
        <v>0</v>
      </c>
      <c r="Q1557" s="111">
        <f>'BITÁCORA CALIDAD DE AGUA '!CK580</f>
        <v>0</v>
      </c>
      <c r="R1557" s="111">
        <f>'BITÁCORA CALIDAD DE AGUA '!CN580</f>
        <v>0</v>
      </c>
      <c r="S1557" s="111">
        <f>'BITÁCORA CALIDAD DE AGUA '!CQ580</f>
        <v>0</v>
      </c>
      <c r="T1557" s="138"/>
      <c r="U1557" s="138"/>
      <c r="V1557" s="138"/>
      <c r="W1557" s="111">
        <f>INDEX('Tabla datos 1'!E1557:V1557,MATCH(DASHBOARD!$B$96,'Tabla datos 1'!$E$1:$V$1,0))</f>
        <v>0</v>
      </c>
      <c r="X1557" s="111">
        <f>INDEX('Tabla datos 1'!E1557:V1557,MATCH(DASHBOARD!$B$275,'Tabla datos 1'!$E$1:$V$1,0))</f>
        <v>0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6" customFormat="1" ht="12.2" customHeight="1" x14ac:dyDescent="0.25">
      <c r="A1558" s="79">
        <v>1557</v>
      </c>
      <c r="B1558" s="118">
        <f t="shared" si="24"/>
        <v>46198</v>
      </c>
      <c r="C1558" s="112" t="s">
        <v>126</v>
      </c>
      <c r="D1558" s="119">
        <v>3</v>
      </c>
      <c r="E1558" s="121">
        <f>'BITÁCORA CALIDAD DE AGUA '!BA581</f>
        <v>0</v>
      </c>
      <c r="F1558" s="121">
        <f>'BITÁCORA CALIDAD DE AGUA '!BD581</f>
        <v>0</v>
      </c>
      <c r="G1558" s="121">
        <f>'BITÁCORA CALIDAD DE AGUA '!BG581</f>
        <v>0</v>
      </c>
      <c r="H1558" s="121">
        <f>'BITÁCORA CALIDAD DE AGUA '!BJ581</f>
        <v>0</v>
      </c>
      <c r="I1558" s="121">
        <f>'BITÁCORA CALIDAD DE AGUA '!BM581</f>
        <v>0</v>
      </c>
      <c r="J1558" s="121">
        <f>'BITÁCORA CALIDAD DE AGUA '!BP581</f>
        <v>0</v>
      </c>
      <c r="K1558" s="121">
        <f>'BITÁCORA CALIDAD DE AGUA '!BE1887</f>
        <v>0</v>
      </c>
      <c r="L1558" s="121">
        <f>'BITÁCORA CALIDAD DE AGUA '!BV581</f>
        <v>0</v>
      </c>
      <c r="M1558" s="121">
        <f>'BITÁCORA CALIDAD DE AGUA '!BY581</f>
        <v>0</v>
      </c>
      <c r="N1558" s="121">
        <f>'BITÁCORA CALIDAD DE AGUA '!CB581</f>
        <v>0</v>
      </c>
      <c r="O1558" s="121">
        <f>'BITÁCORA CALIDAD DE AGUA '!CE581</f>
        <v>0</v>
      </c>
      <c r="P1558" s="112">
        <f>'BITÁCORA CALIDAD DE AGUA '!CH581</f>
        <v>0</v>
      </c>
      <c r="Q1558" s="112">
        <f>'BITÁCORA CALIDAD DE AGUA '!CK581</f>
        <v>0</v>
      </c>
      <c r="R1558" s="112">
        <f>'BITÁCORA CALIDAD DE AGUA '!CN581</f>
        <v>0</v>
      </c>
      <c r="S1558" s="112">
        <f>'BITÁCORA CALIDAD DE AGUA '!CQ581</f>
        <v>0</v>
      </c>
      <c r="T1558" s="139"/>
      <c r="U1558" s="139"/>
      <c r="V1558" s="139"/>
      <c r="W1558" s="112">
        <f>INDEX('Tabla datos 1'!E1558:V1558,MATCH(DASHBOARD!$B$96,'Tabla datos 1'!$E$1:$V$1,0))</f>
        <v>0</v>
      </c>
      <c r="X1558" s="112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6" customFormat="1" ht="12.2" customHeight="1" x14ac:dyDescent="0.25">
      <c r="A1559" s="79">
        <v>1558</v>
      </c>
      <c r="B1559" s="118">
        <f t="shared" si="24"/>
        <v>46198</v>
      </c>
      <c r="C1559" s="112" t="s">
        <v>127</v>
      </c>
      <c r="D1559" s="119">
        <v>3</v>
      </c>
      <c r="E1559" s="122">
        <f>'BITÁCORA CALIDAD DE AGUA '!BA582</f>
        <v>0</v>
      </c>
      <c r="F1559" s="122">
        <f>'BITÁCORA CALIDAD DE AGUA '!BD582</f>
        <v>0</v>
      </c>
      <c r="G1559" s="122">
        <f>'BITÁCORA CALIDAD DE AGUA '!BG582</f>
        <v>0</v>
      </c>
      <c r="H1559" s="122">
        <f>'BITÁCORA CALIDAD DE AGUA '!BJ582</f>
        <v>0</v>
      </c>
      <c r="I1559" s="122">
        <f>'BITÁCORA CALIDAD DE AGUA '!BM582</f>
        <v>0</v>
      </c>
      <c r="J1559" s="122">
        <f>'BITÁCORA CALIDAD DE AGUA '!BP582</f>
        <v>0</v>
      </c>
      <c r="K1559" s="122">
        <f>'BITÁCORA CALIDAD DE AGUA '!BE1888</f>
        <v>0</v>
      </c>
      <c r="L1559" s="122">
        <f>'BITÁCORA CALIDAD DE AGUA '!BV582</f>
        <v>0</v>
      </c>
      <c r="M1559" s="122">
        <f>'BITÁCORA CALIDAD DE AGUA '!BY582</f>
        <v>0</v>
      </c>
      <c r="N1559" s="122">
        <f>'BITÁCORA CALIDAD DE AGUA '!CB582</f>
        <v>0</v>
      </c>
      <c r="O1559" s="122">
        <f>'BITÁCORA CALIDAD DE AGUA '!CE582</f>
        <v>0</v>
      </c>
      <c r="P1559" s="113">
        <f>'BITÁCORA CALIDAD DE AGUA '!CH582</f>
        <v>0</v>
      </c>
      <c r="Q1559" s="113">
        <f>'BITÁCORA CALIDAD DE AGUA '!CK582</f>
        <v>0</v>
      </c>
      <c r="R1559" s="113">
        <f>'BITÁCORA CALIDAD DE AGUA '!CN582</f>
        <v>0</v>
      </c>
      <c r="S1559" s="113">
        <f>'BITÁCORA CALIDAD DE AGUA '!CQ582</f>
        <v>0</v>
      </c>
      <c r="T1559" s="140"/>
      <c r="U1559" s="140"/>
      <c r="V1559" s="140"/>
      <c r="W1559" s="113">
        <f>INDEX('Tabla datos 1'!E1559:V1559,MATCH(DASHBOARD!$B$96,'Tabla datos 1'!$E$1:$V$1,0))</f>
        <v>0</v>
      </c>
      <c r="X1559" s="113">
        <f>INDEX('Tabla datos 1'!E1559:V1559,MATCH(DASHBOARD!$B$275,'Tabla datos 1'!$E$1:$V$1,0))</f>
        <v>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6" customFormat="1" ht="12.2" customHeight="1" x14ac:dyDescent="0.25">
      <c r="A1560" s="79">
        <v>1559</v>
      </c>
      <c r="B1560" s="118">
        <f t="shared" si="24"/>
        <v>46198</v>
      </c>
      <c r="C1560" s="112" t="s">
        <v>128</v>
      </c>
      <c r="D1560" s="119">
        <v>3</v>
      </c>
      <c r="E1560" s="122">
        <f>'BITÁCORA CALIDAD DE AGUA '!BA583</f>
        <v>0</v>
      </c>
      <c r="F1560" s="122">
        <f>'BITÁCORA CALIDAD DE AGUA '!BD583</f>
        <v>0</v>
      </c>
      <c r="G1560" s="122">
        <f>'BITÁCORA CALIDAD DE AGUA '!BG583</f>
        <v>0</v>
      </c>
      <c r="H1560" s="122">
        <f>'BITÁCORA CALIDAD DE AGUA '!BJ583</f>
        <v>0</v>
      </c>
      <c r="I1560" s="122">
        <f>'BITÁCORA CALIDAD DE AGUA '!BM583</f>
        <v>0</v>
      </c>
      <c r="J1560" s="122">
        <f>'BITÁCORA CALIDAD DE AGUA '!BP583</f>
        <v>0</v>
      </c>
      <c r="K1560" s="122">
        <f>'BITÁCORA CALIDAD DE AGUA '!BE1889</f>
        <v>0</v>
      </c>
      <c r="L1560" s="122">
        <f>'BITÁCORA CALIDAD DE AGUA '!BV583</f>
        <v>0</v>
      </c>
      <c r="M1560" s="122">
        <f>'BITÁCORA CALIDAD DE AGUA '!BY583</f>
        <v>0</v>
      </c>
      <c r="N1560" s="122">
        <f>'BITÁCORA CALIDAD DE AGUA '!CB583</f>
        <v>0</v>
      </c>
      <c r="O1560" s="122">
        <f>'BITÁCORA CALIDAD DE AGUA '!CE583</f>
        <v>0</v>
      </c>
      <c r="P1560" s="113">
        <f>'BITÁCORA CALIDAD DE AGUA '!CH583</f>
        <v>0</v>
      </c>
      <c r="Q1560" s="113">
        <f>'BITÁCORA CALIDAD DE AGUA '!CK583</f>
        <v>0</v>
      </c>
      <c r="R1560" s="113">
        <f>'BITÁCORA CALIDAD DE AGUA '!CN583</f>
        <v>0</v>
      </c>
      <c r="S1560" s="113">
        <f>'BITÁCORA CALIDAD DE AGUA '!CQ583</f>
        <v>0</v>
      </c>
      <c r="T1560" s="140"/>
      <c r="U1560" s="140"/>
      <c r="V1560" s="140"/>
      <c r="W1560" s="113">
        <f>INDEX('Tabla datos 1'!E1560:V1560,MATCH(DASHBOARD!$B$96,'Tabla datos 1'!$E$1:$V$1,0))</f>
        <v>0</v>
      </c>
      <c r="X1560" s="113">
        <f>INDEX('Tabla datos 1'!E1560:V1560,MATCH(DASHBOARD!$B$275,'Tabla datos 1'!$E$1:$V$1,0))</f>
        <v>0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6" customFormat="1" ht="12.2" customHeight="1" x14ac:dyDescent="0.25">
      <c r="A1561" s="79">
        <v>1560</v>
      </c>
      <c r="B1561" s="118">
        <f t="shared" si="24"/>
        <v>46198</v>
      </c>
      <c r="C1561" s="112" t="s">
        <v>129</v>
      </c>
      <c r="D1561" s="119">
        <v>3</v>
      </c>
      <c r="E1561" s="122">
        <f>'BITÁCORA CALIDAD DE AGUA '!BA584</f>
        <v>0</v>
      </c>
      <c r="F1561" s="122">
        <f>'BITÁCORA CALIDAD DE AGUA '!BD584</f>
        <v>0</v>
      </c>
      <c r="G1561" s="122">
        <f>'BITÁCORA CALIDAD DE AGUA '!BG584</f>
        <v>0</v>
      </c>
      <c r="H1561" s="122">
        <f>'BITÁCORA CALIDAD DE AGUA '!BJ584</f>
        <v>0</v>
      </c>
      <c r="I1561" s="122">
        <f>'BITÁCORA CALIDAD DE AGUA '!BM584</f>
        <v>0</v>
      </c>
      <c r="J1561" s="122">
        <f>'BITÁCORA CALIDAD DE AGUA '!BP584</f>
        <v>0</v>
      </c>
      <c r="K1561" s="122">
        <f>'BITÁCORA CALIDAD DE AGUA '!BE1890</f>
        <v>0</v>
      </c>
      <c r="L1561" s="122">
        <f>'BITÁCORA CALIDAD DE AGUA '!BV584</f>
        <v>0</v>
      </c>
      <c r="M1561" s="122">
        <f>'BITÁCORA CALIDAD DE AGUA '!BY584</f>
        <v>0</v>
      </c>
      <c r="N1561" s="122">
        <f>'BITÁCORA CALIDAD DE AGUA '!CB584</f>
        <v>0</v>
      </c>
      <c r="O1561" s="122">
        <f>'BITÁCORA CALIDAD DE AGUA '!CE584</f>
        <v>0</v>
      </c>
      <c r="P1561" s="113">
        <f>'BITÁCORA CALIDAD DE AGUA '!CH584</f>
        <v>0</v>
      </c>
      <c r="Q1561" s="113">
        <f>'BITÁCORA CALIDAD DE AGUA '!CK584</f>
        <v>0</v>
      </c>
      <c r="R1561" s="113">
        <f>'BITÁCORA CALIDAD DE AGUA '!CN584</f>
        <v>0</v>
      </c>
      <c r="S1561" s="113">
        <f>'BITÁCORA CALIDAD DE AGUA '!CQ584</f>
        <v>0</v>
      </c>
      <c r="T1561" s="140"/>
      <c r="U1561" s="140"/>
      <c r="V1561" s="140"/>
      <c r="W1561" s="113">
        <f>INDEX('Tabla datos 1'!E1561:V1561,MATCH(DASHBOARD!$B$96,'Tabla datos 1'!$E$1:$V$1,0))</f>
        <v>0</v>
      </c>
      <c r="X1561" s="113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6" customFormat="1" ht="12.2" customHeight="1" x14ac:dyDescent="0.25">
      <c r="A1562" s="79">
        <v>1561</v>
      </c>
      <c r="B1562" s="118">
        <f t="shared" si="24"/>
        <v>46198</v>
      </c>
      <c r="C1562" s="112" t="s">
        <v>130</v>
      </c>
      <c r="D1562" s="119">
        <v>3</v>
      </c>
      <c r="E1562" s="122">
        <f>'BITÁCORA CALIDAD DE AGUA '!BA585</f>
        <v>0</v>
      </c>
      <c r="F1562" s="122">
        <f>'BITÁCORA CALIDAD DE AGUA '!BD585</f>
        <v>0</v>
      </c>
      <c r="G1562" s="122">
        <f>'BITÁCORA CALIDAD DE AGUA '!BG585</f>
        <v>0</v>
      </c>
      <c r="H1562" s="122">
        <f>'BITÁCORA CALIDAD DE AGUA '!BJ585</f>
        <v>0</v>
      </c>
      <c r="I1562" s="122">
        <f>'BITÁCORA CALIDAD DE AGUA '!BM585</f>
        <v>0</v>
      </c>
      <c r="J1562" s="122">
        <f>'BITÁCORA CALIDAD DE AGUA '!BP585</f>
        <v>0</v>
      </c>
      <c r="K1562" s="122">
        <f>'BITÁCORA CALIDAD DE AGUA '!BE1891</f>
        <v>0</v>
      </c>
      <c r="L1562" s="122">
        <f>'BITÁCORA CALIDAD DE AGUA '!BV585</f>
        <v>0</v>
      </c>
      <c r="M1562" s="122">
        <f>'BITÁCORA CALIDAD DE AGUA '!BY585</f>
        <v>0</v>
      </c>
      <c r="N1562" s="122">
        <f>'BITÁCORA CALIDAD DE AGUA '!CB585</f>
        <v>0</v>
      </c>
      <c r="O1562" s="122">
        <f>'BITÁCORA CALIDAD DE AGUA '!CE585</f>
        <v>0</v>
      </c>
      <c r="P1562" s="113">
        <f>'BITÁCORA CALIDAD DE AGUA '!CH585</f>
        <v>0</v>
      </c>
      <c r="Q1562" s="113">
        <f>'BITÁCORA CALIDAD DE AGUA '!CK585</f>
        <v>0</v>
      </c>
      <c r="R1562" s="113">
        <f>'BITÁCORA CALIDAD DE AGUA '!CN585</f>
        <v>0</v>
      </c>
      <c r="S1562" s="113">
        <f>'BITÁCORA CALIDAD DE AGUA '!CQ585</f>
        <v>0</v>
      </c>
      <c r="T1562" s="140"/>
      <c r="U1562" s="140"/>
      <c r="V1562" s="140"/>
      <c r="W1562" s="113">
        <f>INDEX('Tabla datos 1'!E1562:V1562,MATCH(DASHBOARD!$B$96,'Tabla datos 1'!$E$1:$V$1,0))</f>
        <v>0</v>
      </c>
      <c r="X1562" s="113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6" customFormat="1" ht="12.2" customHeight="1" x14ac:dyDescent="0.25">
      <c r="A1563" s="79">
        <v>1562</v>
      </c>
      <c r="B1563" s="118">
        <f t="shared" si="24"/>
        <v>46198</v>
      </c>
      <c r="C1563" s="112" t="s">
        <v>131</v>
      </c>
      <c r="D1563" s="119">
        <v>3</v>
      </c>
      <c r="E1563" s="122">
        <f>'BITÁCORA CALIDAD DE AGUA '!BA586</f>
        <v>0</v>
      </c>
      <c r="F1563" s="122">
        <f>'BITÁCORA CALIDAD DE AGUA '!BD586</f>
        <v>0</v>
      </c>
      <c r="G1563" s="122">
        <f>'BITÁCORA CALIDAD DE AGUA '!BG586</f>
        <v>0</v>
      </c>
      <c r="H1563" s="122">
        <f>'BITÁCORA CALIDAD DE AGUA '!BJ586</f>
        <v>0</v>
      </c>
      <c r="I1563" s="122">
        <f>'BITÁCORA CALIDAD DE AGUA '!BM586</f>
        <v>0</v>
      </c>
      <c r="J1563" s="122">
        <f>'BITÁCORA CALIDAD DE AGUA '!BP586</f>
        <v>0</v>
      </c>
      <c r="K1563" s="122">
        <f>'BITÁCORA CALIDAD DE AGUA '!BE1892</f>
        <v>0</v>
      </c>
      <c r="L1563" s="122">
        <f>'BITÁCORA CALIDAD DE AGUA '!BV586</f>
        <v>0</v>
      </c>
      <c r="M1563" s="122">
        <f>'BITÁCORA CALIDAD DE AGUA '!BY586</f>
        <v>0</v>
      </c>
      <c r="N1563" s="122">
        <f>'BITÁCORA CALIDAD DE AGUA '!CB586</f>
        <v>0</v>
      </c>
      <c r="O1563" s="122">
        <f>'BITÁCORA CALIDAD DE AGUA '!CE586</f>
        <v>0</v>
      </c>
      <c r="P1563" s="113">
        <f>'BITÁCORA CALIDAD DE AGUA '!CH586</f>
        <v>0</v>
      </c>
      <c r="Q1563" s="113">
        <f>'BITÁCORA CALIDAD DE AGUA '!CK586</f>
        <v>0</v>
      </c>
      <c r="R1563" s="113">
        <f>'BITÁCORA CALIDAD DE AGUA '!CN586</f>
        <v>0</v>
      </c>
      <c r="S1563" s="113">
        <f>'BITÁCORA CALIDAD DE AGUA '!CQ586</f>
        <v>0</v>
      </c>
      <c r="T1563" s="140"/>
      <c r="U1563" s="140"/>
      <c r="V1563" s="140"/>
      <c r="W1563" s="113">
        <f>INDEX('Tabla datos 1'!E1563:V1563,MATCH(DASHBOARD!$B$96,'Tabla datos 1'!$E$1:$V$1,0))</f>
        <v>0</v>
      </c>
      <c r="X1563" s="113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6" customFormat="1" ht="12.2" customHeight="1" x14ac:dyDescent="0.25">
      <c r="A1564" s="79">
        <v>1563</v>
      </c>
      <c r="B1564" s="118">
        <f t="shared" si="24"/>
        <v>46198</v>
      </c>
      <c r="C1564" s="112" t="s">
        <v>132</v>
      </c>
      <c r="D1564" s="119">
        <v>3</v>
      </c>
      <c r="E1564" s="122">
        <f>'BITÁCORA CALIDAD DE AGUA '!BA587</f>
        <v>0</v>
      </c>
      <c r="F1564" s="122">
        <f>'BITÁCORA CALIDAD DE AGUA '!BD587</f>
        <v>0</v>
      </c>
      <c r="G1564" s="122">
        <f>'BITÁCORA CALIDAD DE AGUA '!BG587</f>
        <v>0</v>
      </c>
      <c r="H1564" s="122">
        <f>'BITÁCORA CALIDAD DE AGUA '!BJ587</f>
        <v>0</v>
      </c>
      <c r="I1564" s="122">
        <f>'BITÁCORA CALIDAD DE AGUA '!BM587</f>
        <v>0</v>
      </c>
      <c r="J1564" s="122">
        <f>'BITÁCORA CALIDAD DE AGUA '!BP587</f>
        <v>0</v>
      </c>
      <c r="K1564" s="122">
        <f>'BITÁCORA CALIDAD DE AGUA '!BE1893</f>
        <v>0</v>
      </c>
      <c r="L1564" s="122">
        <f>'BITÁCORA CALIDAD DE AGUA '!BV587</f>
        <v>0</v>
      </c>
      <c r="M1564" s="122">
        <f>'BITÁCORA CALIDAD DE AGUA '!BY587</f>
        <v>0</v>
      </c>
      <c r="N1564" s="122">
        <f>'BITÁCORA CALIDAD DE AGUA '!CB587</f>
        <v>0</v>
      </c>
      <c r="O1564" s="122">
        <f>'BITÁCORA CALIDAD DE AGUA '!CE587</f>
        <v>0</v>
      </c>
      <c r="P1564" s="113">
        <f>'BITÁCORA CALIDAD DE AGUA '!CH587</f>
        <v>0</v>
      </c>
      <c r="Q1564" s="113">
        <f>'BITÁCORA CALIDAD DE AGUA '!CK587</f>
        <v>0</v>
      </c>
      <c r="R1564" s="113">
        <f>'BITÁCORA CALIDAD DE AGUA '!CN587</f>
        <v>0</v>
      </c>
      <c r="S1564" s="113">
        <f>'BITÁCORA CALIDAD DE AGUA '!CQ587</f>
        <v>0</v>
      </c>
      <c r="T1564" s="140"/>
      <c r="U1564" s="140"/>
      <c r="V1564" s="140"/>
      <c r="W1564" s="113">
        <f>INDEX('Tabla datos 1'!E1564:V1564,MATCH(DASHBOARD!$B$96,'Tabla datos 1'!$E$1:$V$1,0))</f>
        <v>0</v>
      </c>
      <c r="X1564" s="113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6" customFormat="1" ht="12.2" customHeight="1" x14ac:dyDescent="0.25">
      <c r="A1565" s="79">
        <v>1564</v>
      </c>
      <c r="B1565" s="118">
        <f t="shared" si="24"/>
        <v>46198</v>
      </c>
      <c r="C1565" s="112" t="s">
        <v>133</v>
      </c>
      <c r="D1565" s="119">
        <v>3</v>
      </c>
      <c r="E1565" s="122">
        <f>'BITÁCORA CALIDAD DE AGUA '!BA588</f>
        <v>0</v>
      </c>
      <c r="F1565" s="122">
        <f>'BITÁCORA CALIDAD DE AGUA '!BD588</f>
        <v>0</v>
      </c>
      <c r="G1565" s="122">
        <f>'BITÁCORA CALIDAD DE AGUA '!BG588</f>
        <v>0</v>
      </c>
      <c r="H1565" s="122">
        <f>'BITÁCORA CALIDAD DE AGUA '!BJ588</f>
        <v>0</v>
      </c>
      <c r="I1565" s="122">
        <f>'BITÁCORA CALIDAD DE AGUA '!BM588</f>
        <v>0</v>
      </c>
      <c r="J1565" s="122">
        <f>'BITÁCORA CALIDAD DE AGUA '!BP588</f>
        <v>0</v>
      </c>
      <c r="K1565" s="122">
        <f>'BITÁCORA CALIDAD DE AGUA '!BE1894</f>
        <v>0</v>
      </c>
      <c r="L1565" s="122">
        <f>'BITÁCORA CALIDAD DE AGUA '!BV588</f>
        <v>0</v>
      </c>
      <c r="M1565" s="122">
        <f>'BITÁCORA CALIDAD DE AGUA '!BY588</f>
        <v>0</v>
      </c>
      <c r="N1565" s="122">
        <f>'BITÁCORA CALIDAD DE AGUA '!CB588</f>
        <v>0</v>
      </c>
      <c r="O1565" s="122">
        <f>'BITÁCORA CALIDAD DE AGUA '!CE588</f>
        <v>0</v>
      </c>
      <c r="P1565" s="113">
        <f>'BITÁCORA CALIDAD DE AGUA '!CH588</f>
        <v>0</v>
      </c>
      <c r="Q1565" s="113">
        <f>'BITÁCORA CALIDAD DE AGUA '!CK588</f>
        <v>0</v>
      </c>
      <c r="R1565" s="113">
        <f>'BITÁCORA CALIDAD DE AGUA '!CN588</f>
        <v>0</v>
      </c>
      <c r="S1565" s="113">
        <f>'BITÁCORA CALIDAD DE AGUA '!CQ588</f>
        <v>0</v>
      </c>
      <c r="T1565" s="140"/>
      <c r="U1565" s="140"/>
      <c r="V1565" s="140"/>
      <c r="W1565" s="113">
        <f>INDEX('Tabla datos 1'!E1565:V1565,MATCH(DASHBOARD!$B$96,'Tabla datos 1'!$E$1:$V$1,0))</f>
        <v>0</v>
      </c>
      <c r="X1565" s="113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6" customFormat="1" ht="12.2" customHeight="1" x14ac:dyDescent="0.25">
      <c r="A1566" s="79">
        <v>1565</v>
      </c>
      <c r="B1566" s="118">
        <f t="shared" si="24"/>
        <v>46198</v>
      </c>
      <c r="C1566" s="112" t="s">
        <v>134</v>
      </c>
      <c r="D1566" s="119">
        <v>3</v>
      </c>
      <c r="E1566" s="122">
        <f>'BITÁCORA CALIDAD DE AGUA '!BA589</f>
        <v>0</v>
      </c>
      <c r="F1566" s="122">
        <f>'BITÁCORA CALIDAD DE AGUA '!BD589</f>
        <v>0</v>
      </c>
      <c r="G1566" s="122">
        <f>'BITÁCORA CALIDAD DE AGUA '!BG589</f>
        <v>0</v>
      </c>
      <c r="H1566" s="122">
        <f>'BITÁCORA CALIDAD DE AGUA '!BJ589</f>
        <v>0</v>
      </c>
      <c r="I1566" s="122">
        <f>'BITÁCORA CALIDAD DE AGUA '!BM589</f>
        <v>0</v>
      </c>
      <c r="J1566" s="122">
        <f>'BITÁCORA CALIDAD DE AGUA '!BP589</f>
        <v>0</v>
      </c>
      <c r="K1566" s="122">
        <f>'BITÁCORA CALIDAD DE AGUA '!BE1895</f>
        <v>0</v>
      </c>
      <c r="L1566" s="122">
        <f>'BITÁCORA CALIDAD DE AGUA '!BV589</f>
        <v>0</v>
      </c>
      <c r="M1566" s="122">
        <f>'BITÁCORA CALIDAD DE AGUA '!BY589</f>
        <v>0</v>
      </c>
      <c r="N1566" s="122">
        <f>'BITÁCORA CALIDAD DE AGUA '!CB589</f>
        <v>0</v>
      </c>
      <c r="O1566" s="122">
        <f>'BITÁCORA CALIDAD DE AGUA '!CE589</f>
        <v>0</v>
      </c>
      <c r="P1566" s="113">
        <f>'BITÁCORA CALIDAD DE AGUA '!CH589</f>
        <v>0</v>
      </c>
      <c r="Q1566" s="113">
        <f>'BITÁCORA CALIDAD DE AGUA '!CK589</f>
        <v>0</v>
      </c>
      <c r="R1566" s="113">
        <f>'BITÁCORA CALIDAD DE AGUA '!CN589</f>
        <v>0</v>
      </c>
      <c r="S1566" s="113">
        <f>'BITÁCORA CALIDAD DE AGUA '!CQ589</f>
        <v>0</v>
      </c>
      <c r="T1566" s="140"/>
      <c r="U1566" s="140"/>
      <c r="V1566" s="140"/>
      <c r="W1566" s="113">
        <f>INDEX('Tabla datos 1'!E1566:V1566,MATCH(DASHBOARD!$B$96,'Tabla datos 1'!$E$1:$V$1,0))</f>
        <v>0</v>
      </c>
      <c r="X1566" s="113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6" customFormat="1" ht="12.2" customHeight="1" x14ac:dyDescent="0.25">
      <c r="A1567" s="79">
        <v>1566</v>
      </c>
      <c r="B1567" s="118">
        <f t="shared" si="24"/>
        <v>46198</v>
      </c>
      <c r="C1567" s="112" t="s">
        <v>135</v>
      </c>
      <c r="D1567" s="119">
        <v>3</v>
      </c>
      <c r="E1567" s="122">
        <f>'BITÁCORA CALIDAD DE AGUA '!BA590</f>
        <v>0</v>
      </c>
      <c r="F1567" s="122">
        <f>'BITÁCORA CALIDAD DE AGUA '!BD590</f>
        <v>0</v>
      </c>
      <c r="G1567" s="122">
        <f>'BITÁCORA CALIDAD DE AGUA '!BG590</f>
        <v>0</v>
      </c>
      <c r="H1567" s="122">
        <f>'BITÁCORA CALIDAD DE AGUA '!BJ590</f>
        <v>0</v>
      </c>
      <c r="I1567" s="122">
        <f>'BITÁCORA CALIDAD DE AGUA '!BM590</f>
        <v>0</v>
      </c>
      <c r="J1567" s="122">
        <f>'BITÁCORA CALIDAD DE AGUA '!BP590</f>
        <v>0</v>
      </c>
      <c r="K1567" s="122">
        <f>'BITÁCORA CALIDAD DE AGUA '!BE1896</f>
        <v>0</v>
      </c>
      <c r="L1567" s="122">
        <f>'BITÁCORA CALIDAD DE AGUA '!BV590</f>
        <v>0</v>
      </c>
      <c r="M1567" s="122">
        <f>'BITÁCORA CALIDAD DE AGUA '!BY590</f>
        <v>0</v>
      </c>
      <c r="N1567" s="122">
        <f>'BITÁCORA CALIDAD DE AGUA '!CB590</f>
        <v>0</v>
      </c>
      <c r="O1567" s="122">
        <f>'BITÁCORA CALIDAD DE AGUA '!CE590</f>
        <v>0</v>
      </c>
      <c r="P1567" s="113">
        <f>'BITÁCORA CALIDAD DE AGUA '!CH590</f>
        <v>0</v>
      </c>
      <c r="Q1567" s="113">
        <f>'BITÁCORA CALIDAD DE AGUA '!CK590</f>
        <v>0</v>
      </c>
      <c r="R1567" s="113">
        <f>'BITÁCORA CALIDAD DE AGUA '!CN590</f>
        <v>0</v>
      </c>
      <c r="S1567" s="113">
        <f>'BITÁCORA CALIDAD DE AGUA '!CQ590</f>
        <v>0</v>
      </c>
      <c r="T1567" s="140"/>
      <c r="U1567" s="140"/>
      <c r="V1567" s="140"/>
      <c r="W1567" s="113">
        <f>INDEX('Tabla datos 1'!E1567:V1567,MATCH(DASHBOARD!$B$96,'Tabla datos 1'!$E$1:$V$1,0))</f>
        <v>0</v>
      </c>
      <c r="X1567" s="113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6" customFormat="1" ht="12.2" customHeight="1" x14ac:dyDescent="0.25">
      <c r="A1568" s="79">
        <v>1567</v>
      </c>
      <c r="B1568" s="118">
        <f t="shared" si="24"/>
        <v>46198</v>
      </c>
      <c r="C1568" s="112" t="s">
        <v>136</v>
      </c>
      <c r="D1568" s="119">
        <v>3</v>
      </c>
      <c r="E1568" s="122">
        <f>'BITÁCORA CALIDAD DE AGUA '!BA591</f>
        <v>0</v>
      </c>
      <c r="F1568" s="122">
        <f>'BITÁCORA CALIDAD DE AGUA '!BD591</f>
        <v>0</v>
      </c>
      <c r="G1568" s="122">
        <f>'BITÁCORA CALIDAD DE AGUA '!BG591</f>
        <v>0</v>
      </c>
      <c r="H1568" s="122">
        <f>'BITÁCORA CALIDAD DE AGUA '!BJ591</f>
        <v>0</v>
      </c>
      <c r="I1568" s="122">
        <f>'BITÁCORA CALIDAD DE AGUA '!BM591</f>
        <v>0</v>
      </c>
      <c r="J1568" s="122">
        <f>'BITÁCORA CALIDAD DE AGUA '!BP591</f>
        <v>0</v>
      </c>
      <c r="K1568" s="122">
        <f>'BITÁCORA CALIDAD DE AGUA '!BE1897</f>
        <v>0</v>
      </c>
      <c r="L1568" s="122">
        <f>'BITÁCORA CALIDAD DE AGUA '!BV591</f>
        <v>0</v>
      </c>
      <c r="M1568" s="122">
        <f>'BITÁCORA CALIDAD DE AGUA '!BY591</f>
        <v>0</v>
      </c>
      <c r="N1568" s="122">
        <f>'BITÁCORA CALIDAD DE AGUA '!CB591</f>
        <v>0</v>
      </c>
      <c r="O1568" s="122">
        <f>'BITÁCORA CALIDAD DE AGUA '!CE591</f>
        <v>0</v>
      </c>
      <c r="P1568" s="113">
        <f>'BITÁCORA CALIDAD DE AGUA '!CH591</f>
        <v>0</v>
      </c>
      <c r="Q1568" s="113">
        <f>'BITÁCORA CALIDAD DE AGUA '!CK591</f>
        <v>0</v>
      </c>
      <c r="R1568" s="113">
        <f>'BITÁCORA CALIDAD DE AGUA '!CN591</f>
        <v>0</v>
      </c>
      <c r="S1568" s="113">
        <f>'BITÁCORA CALIDAD DE AGUA '!CQ591</f>
        <v>0</v>
      </c>
      <c r="T1568" s="140"/>
      <c r="U1568" s="140"/>
      <c r="V1568" s="140"/>
      <c r="W1568" s="113">
        <f>INDEX('Tabla datos 1'!E1568:V1568,MATCH(DASHBOARD!$B$96,'Tabla datos 1'!$E$1:$V$1,0))</f>
        <v>0</v>
      </c>
      <c r="X1568" s="113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6" customFormat="1" ht="12.2" customHeight="1" x14ac:dyDescent="0.25">
      <c r="A1569" s="79">
        <v>1568</v>
      </c>
      <c r="B1569" s="118">
        <f t="shared" si="24"/>
        <v>46198</v>
      </c>
      <c r="C1569" s="112" t="s">
        <v>137</v>
      </c>
      <c r="D1569" s="119">
        <v>3</v>
      </c>
      <c r="E1569" s="122">
        <f>'BITÁCORA CALIDAD DE AGUA '!BA592</f>
        <v>0</v>
      </c>
      <c r="F1569" s="122">
        <f>'BITÁCORA CALIDAD DE AGUA '!BD592</f>
        <v>0</v>
      </c>
      <c r="G1569" s="122">
        <f>'BITÁCORA CALIDAD DE AGUA '!BG592</f>
        <v>0</v>
      </c>
      <c r="H1569" s="122">
        <f>'BITÁCORA CALIDAD DE AGUA '!BJ592</f>
        <v>0</v>
      </c>
      <c r="I1569" s="122">
        <f>'BITÁCORA CALIDAD DE AGUA '!BM592</f>
        <v>0</v>
      </c>
      <c r="J1569" s="122">
        <f>'BITÁCORA CALIDAD DE AGUA '!BP592</f>
        <v>0</v>
      </c>
      <c r="K1569" s="122">
        <f>'BITÁCORA CALIDAD DE AGUA '!BE1898</f>
        <v>0</v>
      </c>
      <c r="L1569" s="122">
        <f>'BITÁCORA CALIDAD DE AGUA '!BV592</f>
        <v>0</v>
      </c>
      <c r="M1569" s="122">
        <f>'BITÁCORA CALIDAD DE AGUA '!BY592</f>
        <v>0</v>
      </c>
      <c r="N1569" s="122">
        <f>'BITÁCORA CALIDAD DE AGUA '!CB592</f>
        <v>0</v>
      </c>
      <c r="O1569" s="122">
        <f>'BITÁCORA CALIDAD DE AGUA '!CE592</f>
        <v>0</v>
      </c>
      <c r="P1569" s="113">
        <f>'BITÁCORA CALIDAD DE AGUA '!CH592</f>
        <v>0</v>
      </c>
      <c r="Q1569" s="113">
        <f>'BITÁCORA CALIDAD DE AGUA '!CK592</f>
        <v>0</v>
      </c>
      <c r="R1569" s="113">
        <f>'BITÁCORA CALIDAD DE AGUA '!CN592</f>
        <v>0</v>
      </c>
      <c r="S1569" s="113">
        <f>'BITÁCORA CALIDAD DE AGUA '!CQ592</f>
        <v>0</v>
      </c>
      <c r="T1569" s="140"/>
      <c r="U1569" s="140"/>
      <c r="V1569" s="140"/>
      <c r="W1569" s="113">
        <f>INDEX('Tabla datos 1'!E1569:V1569,MATCH(DASHBOARD!$B$96,'Tabla datos 1'!$E$1:$V$1,0))</f>
        <v>0</v>
      </c>
      <c r="X1569" s="113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6" customFormat="1" ht="12.2" customHeight="1" x14ac:dyDescent="0.25">
      <c r="A1570" s="79">
        <v>1569</v>
      </c>
      <c r="B1570" s="118">
        <f t="shared" si="24"/>
        <v>46198</v>
      </c>
      <c r="C1570" s="112" t="s">
        <v>138</v>
      </c>
      <c r="D1570" s="119">
        <v>3</v>
      </c>
      <c r="E1570" s="122">
        <f>'BITÁCORA CALIDAD DE AGUA '!BA593</f>
        <v>0</v>
      </c>
      <c r="F1570" s="122">
        <f>'BITÁCORA CALIDAD DE AGUA '!BD593</f>
        <v>0</v>
      </c>
      <c r="G1570" s="122">
        <f>'BITÁCORA CALIDAD DE AGUA '!BG593</f>
        <v>0</v>
      </c>
      <c r="H1570" s="122">
        <f>'BITÁCORA CALIDAD DE AGUA '!BJ593</f>
        <v>0</v>
      </c>
      <c r="I1570" s="122">
        <f>'BITÁCORA CALIDAD DE AGUA '!BM593</f>
        <v>0</v>
      </c>
      <c r="J1570" s="122">
        <f>'BITÁCORA CALIDAD DE AGUA '!BP593</f>
        <v>0</v>
      </c>
      <c r="K1570" s="122">
        <f>'BITÁCORA CALIDAD DE AGUA '!BE1899</f>
        <v>0</v>
      </c>
      <c r="L1570" s="122">
        <f>'BITÁCORA CALIDAD DE AGUA '!BV593</f>
        <v>0</v>
      </c>
      <c r="M1570" s="122">
        <f>'BITÁCORA CALIDAD DE AGUA '!BY593</f>
        <v>0</v>
      </c>
      <c r="N1570" s="122">
        <f>'BITÁCORA CALIDAD DE AGUA '!CB593</f>
        <v>0</v>
      </c>
      <c r="O1570" s="122">
        <f>'BITÁCORA CALIDAD DE AGUA '!CE593</f>
        <v>0</v>
      </c>
      <c r="P1570" s="113">
        <f>'BITÁCORA CALIDAD DE AGUA '!CH593</f>
        <v>0</v>
      </c>
      <c r="Q1570" s="113">
        <f>'BITÁCORA CALIDAD DE AGUA '!CK593</f>
        <v>0</v>
      </c>
      <c r="R1570" s="113">
        <f>'BITÁCORA CALIDAD DE AGUA '!CN593</f>
        <v>0</v>
      </c>
      <c r="S1570" s="113">
        <f>'BITÁCORA CALIDAD DE AGUA '!CQ593</f>
        <v>0</v>
      </c>
      <c r="T1570" s="140"/>
      <c r="U1570" s="140"/>
      <c r="V1570" s="140"/>
      <c r="W1570" s="113">
        <f>INDEX('Tabla datos 1'!E1570:V1570,MATCH(DASHBOARD!$B$96,'Tabla datos 1'!$E$1:$V$1,0))</f>
        <v>0</v>
      </c>
      <c r="X1570" s="113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6" customFormat="1" ht="12.2" customHeight="1" x14ac:dyDescent="0.25">
      <c r="A1571" s="79">
        <v>1570</v>
      </c>
      <c r="B1571" s="118">
        <f t="shared" si="24"/>
        <v>46198</v>
      </c>
      <c r="C1571" s="112" t="s">
        <v>139</v>
      </c>
      <c r="D1571" s="119">
        <v>3</v>
      </c>
      <c r="E1571" s="122">
        <f>'BITÁCORA CALIDAD DE AGUA '!BA594</f>
        <v>0</v>
      </c>
      <c r="F1571" s="122">
        <f>'BITÁCORA CALIDAD DE AGUA '!BD594</f>
        <v>0</v>
      </c>
      <c r="G1571" s="122">
        <f>'BITÁCORA CALIDAD DE AGUA '!BG594</f>
        <v>0</v>
      </c>
      <c r="H1571" s="122">
        <f>'BITÁCORA CALIDAD DE AGUA '!BJ594</f>
        <v>0</v>
      </c>
      <c r="I1571" s="122">
        <f>'BITÁCORA CALIDAD DE AGUA '!BM594</f>
        <v>0</v>
      </c>
      <c r="J1571" s="122">
        <f>'BITÁCORA CALIDAD DE AGUA '!BP594</f>
        <v>0</v>
      </c>
      <c r="K1571" s="122">
        <f>'BITÁCORA CALIDAD DE AGUA '!BE1900</f>
        <v>0</v>
      </c>
      <c r="L1571" s="122">
        <f>'BITÁCORA CALIDAD DE AGUA '!BV594</f>
        <v>0</v>
      </c>
      <c r="M1571" s="122">
        <f>'BITÁCORA CALIDAD DE AGUA '!BY594</f>
        <v>0</v>
      </c>
      <c r="N1571" s="122">
        <f>'BITÁCORA CALIDAD DE AGUA '!CB594</f>
        <v>0</v>
      </c>
      <c r="O1571" s="122">
        <f>'BITÁCORA CALIDAD DE AGUA '!CE594</f>
        <v>0</v>
      </c>
      <c r="P1571" s="113">
        <f>'BITÁCORA CALIDAD DE AGUA '!CH594</f>
        <v>0</v>
      </c>
      <c r="Q1571" s="113">
        <f>'BITÁCORA CALIDAD DE AGUA '!CK594</f>
        <v>0</v>
      </c>
      <c r="R1571" s="113">
        <f>'BITÁCORA CALIDAD DE AGUA '!CN594</f>
        <v>0</v>
      </c>
      <c r="S1571" s="113">
        <f>'BITÁCORA CALIDAD DE AGUA '!CQ594</f>
        <v>0</v>
      </c>
      <c r="T1571" s="140"/>
      <c r="U1571" s="140"/>
      <c r="V1571" s="140"/>
      <c r="W1571" s="113">
        <f>INDEX('Tabla datos 1'!E1571:V1571,MATCH(DASHBOARD!$B$96,'Tabla datos 1'!$E$1:$V$1,0))</f>
        <v>0</v>
      </c>
      <c r="X1571" s="113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6" customFormat="1" x14ac:dyDescent="0.25">
      <c r="A1572" s="79">
        <v>1571</v>
      </c>
      <c r="B1572" s="118">
        <f t="shared" si="24"/>
        <v>46198</v>
      </c>
      <c r="C1572" s="112" t="s">
        <v>140</v>
      </c>
      <c r="D1572" s="119">
        <v>3</v>
      </c>
      <c r="E1572" s="122">
        <f>'BITÁCORA CALIDAD DE AGUA '!BA595</f>
        <v>0</v>
      </c>
      <c r="F1572" s="122">
        <f>'BITÁCORA CALIDAD DE AGUA '!BD595</f>
        <v>0</v>
      </c>
      <c r="G1572" s="122">
        <f>'BITÁCORA CALIDAD DE AGUA '!BG595</f>
        <v>0</v>
      </c>
      <c r="H1572" s="122">
        <f>'BITÁCORA CALIDAD DE AGUA '!BJ595</f>
        <v>0</v>
      </c>
      <c r="I1572" s="122">
        <f>'BITÁCORA CALIDAD DE AGUA '!BM595</f>
        <v>0</v>
      </c>
      <c r="J1572" s="122">
        <f>'BITÁCORA CALIDAD DE AGUA '!BP595</f>
        <v>0</v>
      </c>
      <c r="K1572" s="122">
        <f>'BITÁCORA CALIDAD DE AGUA '!BE1901</f>
        <v>0</v>
      </c>
      <c r="L1572" s="122">
        <f>'BITÁCORA CALIDAD DE AGUA '!BV595</f>
        <v>0</v>
      </c>
      <c r="M1572" s="122">
        <f>'BITÁCORA CALIDAD DE AGUA '!BY595</f>
        <v>0</v>
      </c>
      <c r="N1572" s="122">
        <f>'BITÁCORA CALIDAD DE AGUA '!CB595</f>
        <v>0</v>
      </c>
      <c r="O1572" s="122">
        <f>'BITÁCORA CALIDAD DE AGUA '!CE595</f>
        <v>0</v>
      </c>
      <c r="P1572" s="113">
        <f>'BITÁCORA CALIDAD DE AGUA '!CH595</f>
        <v>0</v>
      </c>
      <c r="Q1572" s="113">
        <f>'BITÁCORA CALIDAD DE AGUA '!CK595</f>
        <v>0</v>
      </c>
      <c r="R1572" s="113">
        <f>'BITÁCORA CALIDAD DE AGUA '!CN595</f>
        <v>0</v>
      </c>
      <c r="S1572" s="113">
        <f>'BITÁCORA CALIDAD DE AGUA '!CQ595</f>
        <v>0</v>
      </c>
      <c r="T1572" s="140"/>
      <c r="U1572" s="140"/>
      <c r="V1572" s="140"/>
      <c r="W1572" s="113">
        <f>INDEX('Tabla datos 1'!E1572:V1572,MATCH(DASHBOARD!$B$96,'Tabla datos 1'!$E$1:$V$1,0))</f>
        <v>0</v>
      </c>
      <c r="X1572" s="113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6" customFormat="1" x14ac:dyDescent="0.25">
      <c r="A1573" s="79">
        <v>1572</v>
      </c>
      <c r="B1573" s="118">
        <f t="shared" si="24"/>
        <v>46198</v>
      </c>
      <c r="C1573" s="112" t="s">
        <v>141</v>
      </c>
      <c r="D1573" s="119">
        <v>3</v>
      </c>
      <c r="E1573" s="122">
        <f>'BITÁCORA CALIDAD DE AGUA '!BA596</f>
        <v>0</v>
      </c>
      <c r="F1573" s="122">
        <f>'BITÁCORA CALIDAD DE AGUA '!BD596</f>
        <v>0</v>
      </c>
      <c r="G1573" s="122">
        <f>'BITÁCORA CALIDAD DE AGUA '!BG596</f>
        <v>0</v>
      </c>
      <c r="H1573" s="122">
        <f>'BITÁCORA CALIDAD DE AGUA '!BJ596</f>
        <v>0</v>
      </c>
      <c r="I1573" s="122">
        <f>'BITÁCORA CALIDAD DE AGUA '!BM596</f>
        <v>0</v>
      </c>
      <c r="J1573" s="122">
        <f>'BITÁCORA CALIDAD DE AGUA '!BP596</f>
        <v>0</v>
      </c>
      <c r="K1573" s="122">
        <f>'BITÁCORA CALIDAD DE AGUA '!BE1902</f>
        <v>0</v>
      </c>
      <c r="L1573" s="122">
        <f>'BITÁCORA CALIDAD DE AGUA '!BV596</f>
        <v>0</v>
      </c>
      <c r="M1573" s="122">
        <f>'BITÁCORA CALIDAD DE AGUA '!BY596</f>
        <v>0</v>
      </c>
      <c r="N1573" s="122">
        <f>'BITÁCORA CALIDAD DE AGUA '!CB596</f>
        <v>0</v>
      </c>
      <c r="O1573" s="122">
        <f>'BITÁCORA CALIDAD DE AGUA '!CE596</f>
        <v>0</v>
      </c>
      <c r="P1573" s="113">
        <f>'BITÁCORA CALIDAD DE AGUA '!CH596</f>
        <v>0</v>
      </c>
      <c r="Q1573" s="113">
        <f>'BITÁCORA CALIDAD DE AGUA '!CK596</f>
        <v>0</v>
      </c>
      <c r="R1573" s="113">
        <f>'BITÁCORA CALIDAD DE AGUA '!CN596</f>
        <v>0</v>
      </c>
      <c r="S1573" s="113">
        <f>'BITÁCORA CALIDAD DE AGUA '!CQ596</f>
        <v>0</v>
      </c>
      <c r="T1573" s="140"/>
      <c r="U1573" s="140"/>
      <c r="V1573" s="140"/>
      <c r="W1573" s="113">
        <f>INDEX('Tabla datos 1'!E1573:V1573,MATCH(DASHBOARD!$B$96,'Tabla datos 1'!$E$1:$V$1,0))</f>
        <v>0</v>
      </c>
      <c r="X1573" s="113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6" customFormat="1" x14ac:dyDescent="0.25">
      <c r="A1574" s="79">
        <v>1573</v>
      </c>
      <c r="B1574" s="118">
        <f t="shared" si="24"/>
        <v>46198</v>
      </c>
      <c r="C1574" s="112" t="s">
        <v>142</v>
      </c>
      <c r="D1574" s="119">
        <v>3</v>
      </c>
      <c r="E1574" s="122">
        <f>'BITÁCORA CALIDAD DE AGUA '!BA597</f>
        <v>0</v>
      </c>
      <c r="F1574" s="122">
        <f>'BITÁCORA CALIDAD DE AGUA '!BD597</f>
        <v>0</v>
      </c>
      <c r="G1574" s="122">
        <f>'BITÁCORA CALIDAD DE AGUA '!BG597</f>
        <v>0</v>
      </c>
      <c r="H1574" s="122">
        <f>'BITÁCORA CALIDAD DE AGUA '!BJ597</f>
        <v>0</v>
      </c>
      <c r="I1574" s="122">
        <f>'BITÁCORA CALIDAD DE AGUA '!BM597</f>
        <v>0</v>
      </c>
      <c r="J1574" s="122">
        <f>'BITÁCORA CALIDAD DE AGUA '!BP597</f>
        <v>0</v>
      </c>
      <c r="K1574" s="122">
        <f>'BITÁCORA CALIDAD DE AGUA '!BE1903</f>
        <v>0</v>
      </c>
      <c r="L1574" s="122">
        <f>'BITÁCORA CALIDAD DE AGUA '!BV597</f>
        <v>0</v>
      </c>
      <c r="M1574" s="122">
        <f>'BITÁCORA CALIDAD DE AGUA '!BY597</f>
        <v>0</v>
      </c>
      <c r="N1574" s="122">
        <f>'BITÁCORA CALIDAD DE AGUA '!CB597</f>
        <v>0</v>
      </c>
      <c r="O1574" s="122">
        <f>'BITÁCORA CALIDAD DE AGUA '!CE597</f>
        <v>0</v>
      </c>
      <c r="P1574" s="113">
        <f>'BITÁCORA CALIDAD DE AGUA '!CH597</f>
        <v>0</v>
      </c>
      <c r="Q1574" s="113">
        <f>'BITÁCORA CALIDAD DE AGUA '!CK597</f>
        <v>0</v>
      </c>
      <c r="R1574" s="113">
        <f>'BITÁCORA CALIDAD DE AGUA '!CN597</f>
        <v>0</v>
      </c>
      <c r="S1574" s="113">
        <f>'BITÁCORA CALIDAD DE AGUA '!CQ597</f>
        <v>0</v>
      </c>
      <c r="T1574" s="140"/>
      <c r="U1574" s="140"/>
      <c r="V1574" s="140"/>
      <c r="W1574" s="113">
        <f>INDEX('Tabla datos 1'!E1574:V1574,MATCH(DASHBOARD!$B$96,'Tabla datos 1'!$E$1:$V$1,0))</f>
        <v>0</v>
      </c>
      <c r="X1574" s="113">
        <f>INDEX('Tabla datos 1'!E1574:V1574,MATCH(DASHBOARD!$B$275,'Tabla datos 1'!$E$1:$V$1,0))</f>
        <v>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6" customFormat="1" x14ac:dyDescent="0.25">
      <c r="A1575" s="79">
        <v>1574</v>
      </c>
      <c r="B1575" s="118">
        <f t="shared" si="24"/>
        <v>46198</v>
      </c>
      <c r="C1575" s="112" t="s">
        <v>143</v>
      </c>
      <c r="D1575" s="119">
        <v>3</v>
      </c>
      <c r="E1575" s="122">
        <f>'BITÁCORA CALIDAD DE AGUA '!BA598</f>
        <v>0</v>
      </c>
      <c r="F1575" s="122">
        <f>'BITÁCORA CALIDAD DE AGUA '!BD598</f>
        <v>0</v>
      </c>
      <c r="G1575" s="122">
        <f>'BITÁCORA CALIDAD DE AGUA '!BG598</f>
        <v>0</v>
      </c>
      <c r="H1575" s="122">
        <f>'BITÁCORA CALIDAD DE AGUA '!BJ598</f>
        <v>0</v>
      </c>
      <c r="I1575" s="122">
        <f>'BITÁCORA CALIDAD DE AGUA '!BM598</f>
        <v>0</v>
      </c>
      <c r="J1575" s="122">
        <f>'BITÁCORA CALIDAD DE AGUA '!BP598</f>
        <v>0</v>
      </c>
      <c r="K1575" s="122">
        <f>'BITÁCORA CALIDAD DE AGUA '!BE1904</f>
        <v>0</v>
      </c>
      <c r="L1575" s="122">
        <f>'BITÁCORA CALIDAD DE AGUA '!BV598</f>
        <v>0</v>
      </c>
      <c r="M1575" s="122">
        <f>'BITÁCORA CALIDAD DE AGUA '!BY598</f>
        <v>0</v>
      </c>
      <c r="N1575" s="122">
        <f>'BITÁCORA CALIDAD DE AGUA '!CB598</f>
        <v>0</v>
      </c>
      <c r="O1575" s="122">
        <f>'BITÁCORA CALIDAD DE AGUA '!CE598</f>
        <v>0</v>
      </c>
      <c r="P1575" s="113">
        <f>'BITÁCORA CALIDAD DE AGUA '!CH598</f>
        <v>0</v>
      </c>
      <c r="Q1575" s="113">
        <f>'BITÁCORA CALIDAD DE AGUA '!CK598</f>
        <v>0</v>
      </c>
      <c r="R1575" s="113">
        <f>'BITÁCORA CALIDAD DE AGUA '!CN598</f>
        <v>0</v>
      </c>
      <c r="S1575" s="113">
        <f>'BITÁCORA CALIDAD DE AGUA '!CQ598</f>
        <v>0</v>
      </c>
      <c r="T1575" s="140"/>
      <c r="U1575" s="140"/>
      <c r="V1575" s="140"/>
      <c r="W1575" s="113">
        <f>INDEX('Tabla datos 1'!E1575:V1575,MATCH(DASHBOARD!$B$96,'Tabla datos 1'!$E$1:$V$1,0))</f>
        <v>0</v>
      </c>
      <c r="X1575" s="113">
        <f>INDEX('Tabla datos 1'!E1575:V1575,MATCH(DASHBOARD!$B$275,'Tabla datos 1'!$E$1:$V$1,0))</f>
        <v>0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5" customFormat="1" ht="15.75" thickBot="1" x14ac:dyDescent="0.3">
      <c r="A1576" s="79">
        <v>1575</v>
      </c>
      <c r="B1576" s="118">
        <f t="shared" si="24"/>
        <v>46198</v>
      </c>
      <c r="C1576" s="123" t="s">
        <v>144</v>
      </c>
      <c r="D1576" s="124">
        <v>3</v>
      </c>
      <c r="E1576" s="126">
        <f>'BITÁCORA CALIDAD DE AGUA '!BA599</f>
        <v>0</v>
      </c>
      <c r="F1576" s="126">
        <f>'BITÁCORA CALIDAD DE AGUA '!BD599</f>
        <v>0</v>
      </c>
      <c r="G1576" s="126">
        <f>'BITÁCORA CALIDAD DE AGUA '!BG599</f>
        <v>0</v>
      </c>
      <c r="H1576" s="126">
        <f>'BITÁCORA CALIDAD DE AGUA '!BJ599</f>
        <v>0</v>
      </c>
      <c r="I1576" s="126">
        <f>'BITÁCORA CALIDAD DE AGUA '!BM599</f>
        <v>0</v>
      </c>
      <c r="J1576" s="126">
        <f>'BITÁCORA CALIDAD DE AGUA '!BP599</f>
        <v>0</v>
      </c>
      <c r="K1576" s="126">
        <f>'BITÁCORA CALIDAD DE AGUA '!BE1905</f>
        <v>0</v>
      </c>
      <c r="L1576" s="126">
        <f>'BITÁCORA CALIDAD DE AGUA '!BV599</f>
        <v>0</v>
      </c>
      <c r="M1576" s="126">
        <f>'BITÁCORA CALIDAD DE AGUA '!BY599</f>
        <v>0</v>
      </c>
      <c r="N1576" s="126">
        <f>'BITÁCORA CALIDAD DE AGUA '!CB599</f>
        <v>0</v>
      </c>
      <c r="O1576" s="126">
        <f>'BITÁCORA CALIDAD DE AGUA '!CE599</f>
        <v>0</v>
      </c>
      <c r="P1576" s="114">
        <f>'BITÁCORA CALIDAD DE AGUA '!CH599</f>
        <v>0</v>
      </c>
      <c r="Q1576" s="114">
        <f>'BITÁCORA CALIDAD DE AGUA '!CK599</f>
        <v>0</v>
      </c>
      <c r="R1576" s="114">
        <f>'BITÁCORA CALIDAD DE AGUA '!CN599</f>
        <v>0</v>
      </c>
      <c r="S1576" s="114">
        <f>'BITÁCORA CALIDAD DE AGUA '!CQ599</f>
        <v>0</v>
      </c>
      <c r="T1576" s="141"/>
      <c r="U1576" s="141"/>
      <c r="V1576" s="141"/>
      <c r="W1576" s="114">
        <f>INDEX('Tabla datos 1'!E1576:V1576,MATCH(DASHBOARD!$B$96,'Tabla datos 1'!$E$1:$V$1,0))</f>
        <v>0</v>
      </c>
      <c r="X1576" s="114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79" customFormat="1" ht="12.2" customHeight="1" x14ac:dyDescent="0.25">
      <c r="A1577" s="79">
        <v>1576</v>
      </c>
      <c r="B1577" s="75">
        <f>+B1576+1</f>
        <v>46199</v>
      </c>
      <c r="C1577" s="76" t="s">
        <v>125</v>
      </c>
      <c r="D1577" s="77">
        <v>1</v>
      </c>
      <c r="E1577" s="78">
        <f>'BITÁCORA CALIDAD DE AGUA '!AY603</f>
        <v>0</v>
      </c>
      <c r="F1577" s="78">
        <f>'BITÁCORA CALIDAD DE AGUA '!BB603</f>
        <v>0</v>
      </c>
      <c r="G1577" s="78">
        <f>'BITÁCORA CALIDAD DE AGUA '!BE603</f>
        <v>0</v>
      </c>
      <c r="H1577" s="78">
        <f>'BITÁCORA CALIDAD DE AGUA '!BH603</f>
        <v>0</v>
      </c>
      <c r="I1577" s="78">
        <f>'BITÁCORA CALIDAD DE AGUA '!BK603</f>
        <v>0</v>
      </c>
      <c r="J1577" s="78">
        <f>'BITÁCORA CALIDAD DE AGUA '!BN603</f>
        <v>0</v>
      </c>
      <c r="K1577" s="78">
        <f>'BITÁCORA CALIDAD DE AGUA '!BQ603</f>
        <v>0</v>
      </c>
      <c r="L1577" s="78">
        <f>'BITÁCORA CALIDAD DE AGUA '!BT603</f>
        <v>0</v>
      </c>
      <c r="M1577" s="78">
        <f>'BITÁCORA CALIDAD DE AGUA '!BW603</f>
        <v>0</v>
      </c>
      <c r="N1577" s="78">
        <f>'BITÁCORA CALIDAD DE AGUA '!BZ603</f>
        <v>0</v>
      </c>
      <c r="O1577" s="78">
        <f>'BITÁCORA CALIDAD DE AGUA '!CC603</f>
        <v>0</v>
      </c>
      <c r="P1577" s="76">
        <f>'BITÁCORA CALIDAD DE AGUA '!CF603</f>
        <v>0</v>
      </c>
      <c r="Q1577" s="76">
        <f>'BITÁCORA CALIDAD DE AGUA '!CI603</f>
        <v>0</v>
      </c>
      <c r="R1577" s="76">
        <f>'BITÁCORA CALIDAD DE AGUA '!CL603</f>
        <v>0</v>
      </c>
      <c r="S1577" s="76">
        <f>'BITÁCORA CALIDAD DE AGUA '!CO603</f>
        <v>0</v>
      </c>
      <c r="T1577" s="127"/>
      <c r="U1577" s="127"/>
      <c r="V1577" s="127"/>
      <c r="W1577" s="76">
        <f>INDEX('Tabla datos 1'!E1577:V1577,MATCH(DASHBOARD!$B$96,'Tabla datos 1'!$E$1:$V$1,0))</f>
        <v>0</v>
      </c>
      <c r="X1577" s="76">
        <f>INDEX('Tabla datos 1'!E1577:V1577,MATCH(DASHBOARD!$B$275,'Tabla datos 1'!$E$1:$V$1,0))</f>
        <v>0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79" customFormat="1" ht="12.2" customHeight="1" x14ac:dyDescent="0.25">
      <c r="A1578" s="79">
        <v>1577</v>
      </c>
      <c r="B1578" s="80">
        <f>+B1577</f>
        <v>46199</v>
      </c>
      <c r="C1578" s="81" t="s">
        <v>8</v>
      </c>
      <c r="D1578" s="82">
        <v>1</v>
      </c>
      <c r="E1578" s="83">
        <f>'BITÁCORA CALIDAD DE AGUA '!AY604</f>
        <v>0</v>
      </c>
      <c r="F1578" s="83">
        <f>'BITÁCORA CALIDAD DE AGUA '!BB604</f>
        <v>0</v>
      </c>
      <c r="G1578" s="83">
        <f>'BITÁCORA CALIDAD DE AGUA '!BE604</f>
        <v>0</v>
      </c>
      <c r="H1578" s="83">
        <f>'BITÁCORA CALIDAD DE AGUA '!BH604</f>
        <v>0</v>
      </c>
      <c r="I1578" s="83">
        <f>'BITÁCORA CALIDAD DE AGUA '!BK604</f>
        <v>0</v>
      </c>
      <c r="J1578" s="83">
        <f>'BITÁCORA CALIDAD DE AGUA '!BN604</f>
        <v>0</v>
      </c>
      <c r="K1578" s="83">
        <f>'BITÁCORA CALIDAD DE AGUA '!BQ604</f>
        <v>0</v>
      </c>
      <c r="L1578" s="83">
        <f>'BITÁCORA CALIDAD DE AGUA '!BT604</f>
        <v>0</v>
      </c>
      <c r="M1578" s="83">
        <f>'BITÁCORA CALIDAD DE AGUA '!BW604</f>
        <v>0</v>
      </c>
      <c r="N1578" s="83">
        <f>'BITÁCORA CALIDAD DE AGUA '!BZ604</f>
        <v>0</v>
      </c>
      <c r="O1578" s="83">
        <f>'BITÁCORA CALIDAD DE AGUA '!CC604</f>
        <v>0</v>
      </c>
      <c r="P1578" s="84">
        <f>'BITÁCORA CALIDAD DE AGUA '!CF604</f>
        <v>0</v>
      </c>
      <c r="Q1578" s="84">
        <f>'BITÁCORA CALIDAD DE AGUA '!CI604</f>
        <v>0</v>
      </c>
      <c r="R1578" s="84">
        <f>'BITÁCORA CALIDAD DE AGUA '!CL604</f>
        <v>0</v>
      </c>
      <c r="S1578" s="84">
        <f>'BITÁCORA CALIDAD DE AGUA '!CO604</f>
        <v>0</v>
      </c>
      <c r="T1578" s="128"/>
      <c r="U1578" s="128"/>
      <c r="V1578" s="128"/>
      <c r="W1578" s="84">
        <f>INDEX('Tabla datos 1'!E1578:V1578,MATCH(DASHBOARD!$B$96,'Tabla datos 1'!$E$1:$V$1,0))</f>
        <v>0</v>
      </c>
      <c r="X1578" s="84">
        <f>INDEX('Tabla datos 1'!E1578:V1578,MATCH(DASHBOARD!$B$275,'Tabla datos 1'!$E$1:$V$1,0))</f>
        <v>0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79" customFormat="1" ht="12.2" customHeight="1" x14ac:dyDescent="0.25">
      <c r="A1579" s="79">
        <v>1578</v>
      </c>
      <c r="B1579" s="80">
        <f t="shared" ref="B1579:B1639" si="25">+B1578</f>
        <v>46199</v>
      </c>
      <c r="C1579" s="85" t="s">
        <v>126</v>
      </c>
      <c r="D1579" s="82">
        <v>1</v>
      </c>
      <c r="E1579" s="86">
        <f>'BITÁCORA CALIDAD DE AGUA '!AY605</f>
        <v>0</v>
      </c>
      <c r="F1579" s="86">
        <f>'BITÁCORA CALIDAD DE AGUA '!BB605</f>
        <v>0</v>
      </c>
      <c r="G1579" s="86">
        <f>'BITÁCORA CALIDAD DE AGUA '!BE605</f>
        <v>0</v>
      </c>
      <c r="H1579" s="86">
        <f>'BITÁCORA CALIDAD DE AGUA '!BH605</f>
        <v>0</v>
      </c>
      <c r="I1579" s="86">
        <f>'BITÁCORA CALIDAD DE AGUA '!BK605</f>
        <v>0</v>
      </c>
      <c r="J1579" s="86">
        <f>'BITÁCORA CALIDAD DE AGUA '!BN605</f>
        <v>0</v>
      </c>
      <c r="K1579" s="86">
        <f>'BITÁCORA CALIDAD DE AGUA '!BQ605</f>
        <v>0</v>
      </c>
      <c r="L1579" s="86">
        <f>'BITÁCORA CALIDAD DE AGUA '!BT605</f>
        <v>0</v>
      </c>
      <c r="M1579" s="86">
        <f>'BITÁCORA CALIDAD DE AGUA '!BW605</f>
        <v>0</v>
      </c>
      <c r="N1579" s="86">
        <f>'BITÁCORA CALIDAD DE AGUA '!BZ605</f>
        <v>0</v>
      </c>
      <c r="O1579" s="86">
        <f>'BITÁCORA CALIDAD DE AGUA '!CC605</f>
        <v>0</v>
      </c>
      <c r="P1579" s="85">
        <f>'BITÁCORA CALIDAD DE AGUA '!CF605</f>
        <v>0</v>
      </c>
      <c r="Q1579" s="85">
        <f>'BITÁCORA CALIDAD DE AGUA '!CI605</f>
        <v>0</v>
      </c>
      <c r="R1579" s="85">
        <f>'BITÁCORA CALIDAD DE AGUA '!CL605</f>
        <v>0</v>
      </c>
      <c r="S1579" s="85">
        <f>'BITÁCORA CALIDAD DE AGUA '!CO605</f>
        <v>0</v>
      </c>
      <c r="T1579" s="129"/>
      <c r="U1579" s="129"/>
      <c r="V1579" s="129"/>
      <c r="W1579" s="85">
        <f>INDEX('Tabla datos 1'!E1579:V1579,MATCH(DASHBOARD!$B$96,'Tabla datos 1'!$E$1:$V$1,0))</f>
        <v>0</v>
      </c>
      <c r="X1579" s="85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79" customFormat="1" ht="12.2" customHeight="1" x14ac:dyDescent="0.25">
      <c r="A1580" s="79">
        <v>1579</v>
      </c>
      <c r="B1580" s="80">
        <f t="shared" si="25"/>
        <v>46199</v>
      </c>
      <c r="C1580" s="85" t="s">
        <v>127</v>
      </c>
      <c r="D1580" s="82">
        <v>1</v>
      </c>
      <c r="E1580" s="87">
        <f>'BITÁCORA CALIDAD DE AGUA '!AY606</f>
        <v>0</v>
      </c>
      <c r="F1580" s="87">
        <f>'BITÁCORA CALIDAD DE AGUA '!BB606</f>
        <v>0</v>
      </c>
      <c r="G1580" s="87">
        <f>'BITÁCORA CALIDAD DE AGUA '!BE606</f>
        <v>0</v>
      </c>
      <c r="H1580" s="87">
        <f>'BITÁCORA CALIDAD DE AGUA '!BH606</f>
        <v>0</v>
      </c>
      <c r="I1580" s="87">
        <f>'BITÁCORA CALIDAD DE AGUA '!BK606</f>
        <v>0</v>
      </c>
      <c r="J1580" s="87">
        <f>'BITÁCORA CALIDAD DE AGUA '!BN606</f>
        <v>0</v>
      </c>
      <c r="K1580" s="87">
        <f>'BITÁCORA CALIDAD DE AGUA '!BQ606</f>
        <v>0</v>
      </c>
      <c r="L1580" s="87">
        <f>'BITÁCORA CALIDAD DE AGUA '!BT606</f>
        <v>0</v>
      </c>
      <c r="M1580" s="87">
        <f>'BITÁCORA CALIDAD DE AGUA '!BW606</f>
        <v>0</v>
      </c>
      <c r="N1580" s="87">
        <f>'BITÁCORA CALIDAD DE AGUA '!BZ606</f>
        <v>0</v>
      </c>
      <c r="O1580" s="87">
        <f>'BITÁCORA CALIDAD DE AGUA '!CC606</f>
        <v>0</v>
      </c>
      <c r="P1580" s="81">
        <f>'BITÁCORA CALIDAD DE AGUA '!CF606</f>
        <v>0</v>
      </c>
      <c r="Q1580" s="81">
        <f>'BITÁCORA CALIDAD DE AGUA '!CI606</f>
        <v>0</v>
      </c>
      <c r="R1580" s="81">
        <f>'BITÁCORA CALIDAD DE AGUA '!CL606</f>
        <v>0</v>
      </c>
      <c r="S1580" s="81">
        <f>'BITÁCORA CALIDAD DE AGUA '!CO606</f>
        <v>0</v>
      </c>
      <c r="T1580" s="130"/>
      <c r="U1580" s="130"/>
      <c r="V1580" s="130"/>
      <c r="W1580" s="81">
        <f>INDEX('Tabla datos 1'!E1580:V1580,MATCH(DASHBOARD!$B$96,'Tabla datos 1'!$E$1:$V$1,0))</f>
        <v>0</v>
      </c>
      <c r="X1580" s="81">
        <f>INDEX('Tabla datos 1'!E1580:V1580,MATCH(DASHBOARD!$B$275,'Tabla datos 1'!$E$1:$V$1,0))</f>
        <v>0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79" customFormat="1" ht="12.2" customHeight="1" x14ac:dyDescent="0.25">
      <c r="A1581" s="79">
        <v>1580</v>
      </c>
      <c r="B1581" s="80">
        <f t="shared" si="25"/>
        <v>46199</v>
      </c>
      <c r="C1581" s="85" t="s">
        <v>128</v>
      </c>
      <c r="D1581" s="82">
        <v>1</v>
      </c>
      <c r="E1581" s="87">
        <f>'BITÁCORA CALIDAD DE AGUA '!AY607</f>
        <v>0</v>
      </c>
      <c r="F1581" s="87">
        <f>'BITÁCORA CALIDAD DE AGUA '!BB607</f>
        <v>0</v>
      </c>
      <c r="G1581" s="87">
        <f>'BITÁCORA CALIDAD DE AGUA '!BE607</f>
        <v>0</v>
      </c>
      <c r="H1581" s="87">
        <f>'BITÁCORA CALIDAD DE AGUA '!BH607</f>
        <v>0</v>
      </c>
      <c r="I1581" s="87">
        <f>'BITÁCORA CALIDAD DE AGUA '!BK607</f>
        <v>0</v>
      </c>
      <c r="J1581" s="87">
        <f>'BITÁCORA CALIDAD DE AGUA '!BN607</f>
        <v>0</v>
      </c>
      <c r="K1581" s="87">
        <f>'BITÁCORA CALIDAD DE AGUA '!BQ607</f>
        <v>0</v>
      </c>
      <c r="L1581" s="87">
        <f>'BITÁCORA CALIDAD DE AGUA '!BT607</f>
        <v>0</v>
      </c>
      <c r="M1581" s="87">
        <f>'BITÁCORA CALIDAD DE AGUA '!BW607</f>
        <v>0</v>
      </c>
      <c r="N1581" s="87">
        <f>'BITÁCORA CALIDAD DE AGUA '!BZ607</f>
        <v>0</v>
      </c>
      <c r="O1581" s="87">
        <f>'BITÁCORA CALIDAD DE AGUA '!CC607</f>
        <v>0</v>
      </c>
      <c r="P1581" s="81">
        <f>'BITÁCORA CALIDAD DE AGUA '!CF607</f>
        <v>0</v>
      </c>
      <c r="Q1581" s="81">
        <f>'BITÁCORA CALIDAD DE AGUA '!CI607</f>
        <v>0</v>
      </c>
      <c r="R1581" s="81">
        <f>'BITÁCORA CALIDAD DE AGUA '!CL607</f>
        <v>0</v>
      </c>
      <c r="S1581" s="81">
        <f>'BITÁCORA CALIDAD DE AGUA '!CO607</f>
        <v>0</v>
      </c>
      <c r="T1581" s="130"/>
      <c r="U1581" s="130"/>
      <c r="V1581" s="130"/>
      <c r="W1581" s="81">
        <f>INDEX('Tabla datos 1'!E1581:V1581,MATCH(DASHBOARD!$B$96,'Tabla datos 1'!$E$1:$V$1,0))</f>
        <v>0</v>
      </c>
      <c r="X1581" s="81">
        <f>INDEX('Tabla datos 1'!E1581:V1581,MATCH(DASHBOARD!$B$275,'Tabla datos 1'!$E$1:$V$1,0))</f>
        <v>0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79" customFormat="1" ht="12.2" customHeight="1" x14ac:dyDescent="0.25">
      <c r="A1582" s="79">
        <v>1581</v>
      </c>
      <c r="B1582" s="80">
        <f t="shared" si="25"/>
        <v>46199</v>
      </c>
      <c r="C1582" s="85" t="s">
        <v>129</v>
      </c>
      <c r="D1582" s="82">
        <v>1</v>
      </c>
      <c r="E1582" s="87">
        <f>'BITÁCORA CALIDAD DE AGUA '!AY608</f>
        <v>0</v>
      </c>
      <c r="F1582" s="87">
        <f>'BITÁCORA CALIDAD DE AGUA '!BB608</f>
        <v>0</v>
      </c>
      <c r="G1582" s="87">
        <f>'BITÁCORA CALIDAD DE AGUA '!BE608</f>
        <v>0</v>
      </c>
      <c r="H1582" s="87">
        <f>'BITÁCORA CALIDAD DE AGUA '!BH608</f>
        <v>0</v>
      </c>
      <c r="I1582" s="87">
        <f>'BITÁCORA CALIDAD DE AGUA '!BK608</f>
        <v>0</v>
      </c>
      <c r="J1582" s="87">
        <f>'BITÁCORA CALIDAD DE AGUA '!BN608</f>
        <v>0</v>
      </c>
      <c r="K1582" s="87">
        <f>'BITÁCORA CALIDAD DE AGUA '!BQ608</f>
        <v>0</v>
      </c>
      <c r="L1582" s="87">
        <f>'BITÁCORA CALIDAD DE AGUA '!BT608</f>
        <v>0</v>
      </c>
      <c r="M1582" s="87">
        <f>'BITÁCORA CALIDAD DE AGUA '!BW608</f>
        <v>0</v>
      </c>
      <c r="N1582" s="87">
        <f>'BITÁCORA CALIDAD DE AGUA '!BZ608</f>
        <v>0</v>
      </c>
      <c r="O1582" s="87">
        <f>'BITÁCORA CALIDAD DE AGUA '!CC608</f>
        <v>0</v>
      </c>
      <c r="P1582" s="81">
        <f>'BITÁCORA CALIDAD DE AGUA '!CF608</f>
        <v>0</v>
      </c>
      <c r="Q1582" s="81">
        <f>'BITÁCORA CALIDAD DE AGUA '!CI608</f>
        <v>0</v>
      </c>
      <c r="R1582" s="81">
        <f>'BITÁCORA CALIDAD DE AGUA '!CL608</f>
        <v>0</v>
      </c>
      <c r="S1582" s="81">
        <f>'BITÁCORA CALIDAD DE AGUA '!CO608</f>
        <v>0</v>
      </c>
      <c r="T1582" s="130"/>
      <c r="U1582" s="130"/>
      <c r="V1582" s="130"/>
      <c r="W1582" s="81">
        <f>INDEX('Tabla datos 1'!E1582:V1582,MATCH(DASHBOARD!$B$96,'Tabla datos 1'!$E$1:$V$1,0))</f>
        <v>0</v>
      </c>
      <c r="X1582" s="81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79" customFormat="1" ht="12.2" customHeight="1" x14ac:dyDescent="0.25">
      <c r="A1583" s="79">
        <v>1582</v>
      </c>
      <c r="B1583" s="80">
        <f t="shared" si="25"/>
        <v>46199</v>
      </c>
      <c r="C1583" s="85" t="s">
        <v>130</v>
      </c>
      <c r="D1583" s="82">
        <v>1</v>
      </c>
      <c r="E1583" s="87">
        <f>'BITÁCORA CALIDAD DE AGUA '!AY609</f>
        <v>0</v>
      </c>
      <c r="F1583" s="87">
        <f>'BITÁCORA CALIDAD DE AGUA '!BB609</f>
        <v>0</v>
      </c>
      <c r="G1583" s="87">
        <f>'BITÁCORA CALIDAD DE AGUA '!BE609</f>
        <v>0</v>
      </c>
      <c r="H1583" s="87">
        <f>'BITÁCORA CALIDAD DE AGUA '!BH609</f>
        <v>0</v>
      </c>
      <c r="I1583" s="87">
        <f>'BITÁCORA CALIDAD DE AGUA '!BK609</f>
        <v>0</v>
      </c>
      <c r="J1583" s="87">
        <f>'BITÁCORA CALIDAD DE AGUA '!BN609</f>
        <v>0</v>
      </c>
      <c r="K1583" s="87">
        <f>'BITÁCORA CALIDAD DE AGUA '!BQ609</f>
        <v>0</v>
      </c>
      <c r="L1583" s="87">
        <f>'BITÁCORA CALIDAD DE AGUA '!BT609</f>
        <v>0</v>
      </c>
      <c r="M1583" s="87">
        <f>'BITÁCORA CALIDAD DE AGUA '!BW609</f>
        <v>0</v>
      </c>
      <c r="N1583" s="87">
        <f>'BITÁCORA CALIDAD DE AGUA '!BZ609</f>
        <v>0</v>
      </c>
      <c r="O1583" s="87">
        <f>'BITÁCORA CALIDAD DE AGUA '!CC609</f>
        <v>0</v>
      </c>
      <c r="P1583" s="81">
        <f>'BITÁCORA CALIDAD DE AGUA '!CF609</f>
        <v>0</v>
      </c>
      <c r="Q1583" s="81">
        <f>'BITÁCORA CALIDAD DE AGUA '!CI609</f>
        <v>0</v>
      </c>
      <c r="R1583" s="81">
        <f>'BITÁCORA CALIDAD DE AGUA '!CL609</f>
        <v>0</v>
      </c>
      <c r="S1583" s="81">
        <f>'BITÁCORA CALIDAD DE AGUA '!CO609</f>
        <v>0</v>
      </c>
      <c r="T1583" s="130"/>
      <c r="U1583" s="130"/>
      <c r="V1583" s="130"/>
      <c r="W1583" s="81">
        <f>INDEX('Tabla datos 1'!E1583:V1583,MATCH(DASHBOARD!$B$96,'Tabla datos 1'!$E$1:$V$1,0))</f>
        <v>0</v>
      </c>
      <c r="X1583" s="81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79" customFormat="1" ht="12.2" customHeight="1" x14ac:dyDescent="0.25">
      <c r="A1584" s="79">
        <v>1583</v>
      </c>
      <c r="B1584" s="80">
        <f t="shared" si="25"/>
        <v>46199</v>
      </c>
      <c r="C1584" s="85" t="s">
        <v>131</v>
      </c>
      <c r="D1584" s="82">
        <v>1</v>
      </c>
      <c r="E1584" s="87">
        <f>'BITÁCORA CALIDAD DE AGUA '!AY610</f>
        <v>0</v>
      </c>
      <c r="F1584" s="87">
        <f>'BITÁCORA CALIDAD DE AGUA '!BB610</f>
        <v>0</v>
      </c>
      <c r="G1584" s="87">
        <f>'BITÁCORA CALIDAD DE AGUA '!BE610</f>
        <v>0</v>
      </c>
      <c r="H1584" s="87">
        <f>'BITÁCORA CALIDAD DE AGUA '!BH610</f>
        <v>0</v>
      </c>
      <c r="I1584" s="87">
        <f>'BITÁCORA CALIDAD DE AGUA '!BK610</f>
        <v>0</v>
      </c>
      <c r="J1584" s="87">
        <f>'BITÁCORA CALIDAD DE AGUA '!BN610</f>
        <v>0</v>
      </c>
      <c r="K1584" s="87">
        <f>'BITÁCORA CALIDAD DE AGUA '!BQ610</f>
        <v>0</v>
      </c>
      <c r="L1584" s="87">
        <f>'BITÁCORA CALIDAD DE AGUA '!BT610</f>
        <v>0</v>
      </c>
      <c r="M1584" s="87">
        <f>'BITÁCORA CALIDAD DE AGUA '!BW610</f>
        <v>0</v>
      </c>
      <c r="N1584" s="87">
        <f>'BITÁCORA CALIDAD DE AGUA '!BZ610</f>
        <v>0</v>
      </c>
      <c r="O1584" s="87">
        <f>'BITÁCORA CALIDAD DE AGUA '!CC610</f>
        <v>0</v>
      </c>
      <c r="P1584" s="81">
        <f>'BITÁCORA CALIDAD DE AGUA '!CF610</f>
        <v>0</v>
      </c>
      <c r="Q1584" s="81">
        <f>'BITÁCORA CALIDAD DE AGUA '!CI610</f>
        <v>0</v>
      </c>
      <c r="R1584" s="81">
        <f>'BITÁCORA CALIDAD DE AGUA '!CL610</f>
        <v>0</v>
      </c>
      <c r="S1584" s="81">
        <f>'BITÁCORA CALIDAD DE AGUA '!CO610</f>
        <v>0</v>
      </c>
      <c r="T1584" s="130"/>
      <c r="U1584" s="130"/>
      <c r="V1584" s="130"/>
      <c r="W1584" s="81">
        <f>INDEX('Tabla datos 1'!E1584:V1584,MATCH(DASHBOARD!$B$96,'Tabla datos 1'!$E$1:$V$1,0))</f>
        <v>0</v>
      </c>
      <c r="X1584" s="81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79" customFormat="1" ht="12.2" customHeight="1" x14ac:dyDescent="0.25">
      <c r="A1585" s="79">
        <v>1584</v>
      </c>
      <c r="B1585" s="80">
        <f t="shared" si="25"/>
        <v>46199</v>
      </c>
      <c r="C1585" s="85" t="s">
        <v>132</v>
      </c>
      <c r="D1585" s="82">
        <v>1</v>
      </c>
      <c r="E1585" s="87">
        <f>'BITÁCORA CALIDAD DE AGUA '!AY611</f>
        <v>0</v>
      </c>
      <c r="F1585" s="87">
        <f>'BITÁCORA CALIDAD DE AGUA '!BB611</f>
        <v>0</v>
      </c>
      <c r="G1585" s="87">
        <f>'BITÁCORA CALIDAD DE AGUA '!BE611</f>
        <v>0</v>
      </c>
      <c r="H1585" s="87">
        <f>'BITÁCORA CALIDAD DE AGUA '!BH611</f>
        <v>0</v>
      </c>
      <c r="I1585" s="87">
        <f>'BITÁCORA CALIDAD DE AGUA '!BK611</f>
        <v>0</v>
      </c>
      <c r="J1585" s="87">
        <f>'BITÁCORA CALIDAD DE AGUA '!BN611</f>
        <v>0</v>
      </c>
      <c r="K1585" s="87">
        <f>'BITÁCORA CALIDAD DE AGUA '!BQ611</f>
        <v>0</v>
      </c>
      <c r="L1585" s="87">
        <f>'BITÁCORA CALIDAD DE AGUA '!BT611</f>
        <v>0</v>
      </c>
      <c r="M1585" s="87">
        <f>'BITÁCORA CALIDAD DE AGUA '!BW611</f>
        <v>0</v>
      </c>
      <c r="N1585" s="87">
        <f>'BITÁCORA CALIDAD DE AGUA '!BZ611</f>
        <v>0</v>
      </c>
      <c r="O1585" s="87">
        <f>'BITÁCORA CALIDAD DE AGUA '!CC611</f>
        <v>0</v>
      </c>
      <c r="P1585" s="81">
        <f>'BITÁCORA CALIDAD DE AGUA '!CF611</f>
        <v>0</v>
      </c>
      <c r="Q1585" s="81">
        <f>'BITÁCORA CALIDAD DE AGUA '!CI611</f>
        <v>0</v>
      </c>
      <c r="R1585" s="81">
        <f>'BITÁCORA CALIDAD DE AGUA '!CL611</f>
        <v>0</v>
      </c>
      <c r="S1585" s="81">
        <f>'BITÁCORA CALIDAD DE AGUA '!CO611</f>
        <v>0</v>
      </c>
      <c r="T1585" s="130"/>
      <c r="U1585" s="130"/>
      <c r="V1585" s="130"/>
      <c r="W1585" s="81">
        <f>INDEX('Tabla datos 1'!E1585:V1585,MATCH(DASHBOARD!$B$96,'Tabla datos 1'!$E$1:$V$1,0))</f>
        <v>0</v>
      </c>
      <c r="X1585" s="81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79" customFormat="1" ht="12.2" customHeight="1" x14ac:dyDescent="0.25">
      <c r="A1586" s="79">
        <v>1585</v>
      </c>
      <c r="B1586" s="80">
        <f t="shared" si="25"/>
        <v>46199</v>
      </c>
      <c r="C1586" s="85" t="s">
        <v>133</v>
      </c>
      <c r="D1586" s="82">
        <v>1</v>
      </c>
      <c r="E1586" s="87">
        <f>'BITÁCORA CALIDAD DE AGUA '!AY612</f>
        <v>0</v>
      </c>
      <c r="F1586" s="87">
        <f>'BITÁCORA CALIDAD DE AGUA '!BB612</f>
        <v>0</v>
      </c>
      <c r="G1586" s="87">
        <f>'BITÁCORA CALIDAD DE AGUA '!BE612</f>
        <v>0</v>
      </c>
      <c r="H1586" s="87">
        <f>'BITÁCORA CALIDAD DE AGUA '!BH612</f>
        <v>0</v>
      </c>
      <c r="I1586" s="87">
        <f>'BITÁCORA CALIDAD DE AGUA '!BK612</f>
        <v>0</v>
      </c>
      <c r="J1586" s="87">
        <f>'BITÁCORA CALIDAD DE AGUA '!BN612</f>
        <v>0</v>
      </c>
      <c r="K1586" s="87">
        <f>'BITÁCORA CALIDAD DE AGUA '!BQ612</f>
        <v>0</v>
      </c>
      <c r="L1586" s="87">
        <f>'BITÁCORA CALIDAD DE AGUA '!BT612</f>
        <v>0</v>
      </c>
      <c r="M1586" s="87">
        <f>'BITÁCORA CALIDAD DE AGUA '!BW612</f>
        <v>0</v>
      </c>
      <c r="N1586" s="87">
        <f>'BITÁCORA CALIDAD DE AGUA '!BZ612</f>
        <v>0</v>
      </c>
      <c r="O1586" s="87">
        <f>'BITÁCORA CALIDAD DE AGUA '!CC612</f>
        <v>0</v>
      </c>
      <c r="P1586" s="81">
        <f>'BITÁCORA CALIDAD DE AGUA '!CF612</f>
        <v>0</v>
      </c>
      <c r="Q1586" s="81">
        <f>'BITÁCORA CALIDAD DE AGUA '!CI612</f>
        <v>0</v>
      </c>
      <c r="R1586" s="81">
        <f>'BITÁCORA CALIDAD DE AGUA '!CL612</f>
        <v>0</v>
      </c>
      <c r="S1586" s="81">
        <f>'BITÁCORA CALIDAD DE AGUA '!CO612</f>
        <v>0</v>
      </c>
      <c r="T1586" s="130"/>
      <c r="U1586" s="130"/>
      <c r="V1586" s="130"/>
      <c r="W1586" s="81">
        <f>INDEX('Tabla datos 1'!E1586:V1586,MATCH(DASHBOARD!$B$96,'Tabla datos 1'!$E$1:$V$1,0))</f>
        <v>0</v>
      </c>
      <c r="X1586" s="81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79" customFormat="1" ht="12.2" customHeight="1" x14ac:dyDescent="0.25">
      <c r="A1587" s="79">
        <v>1586</v>
      </c>
      <c r="B1587" s="80">
        <f t="shared" si="25"/>
        <v>46199</v>
      </c>
      <c r="C1587" s="85" t="s">
        <v>134</v>
      </c>
      <c r="D1587" s="82">
        <v>1</v>
      </c>
      <c r="E1587" s="87">
        <f>'BITÁCORA CALIDAD DE AGUA '!AY613</f>
        <v>0</v>
      </c>
      <c r="F1587" s="87">
        <f>'BITÁCORA CALIDAD DE AGUA '!BB613</f>
        <v>0</v>
      </c>
      <c r="G1587" s="87">
        <f>'BITÁCORA CALIDAD DE AGUA '!BE613</f>
        <v>0</v>
      </c>
      <c r="H1587" s="87">
        <f>'BITÁCORA CALIDAD DE AGUA '!BH613</f>
        <v>0</v>
      </c>
      <c r="I1587" s="87">
        <f>'BITÁCORA CALIDAD DE AGUA '!BK613</f>
        <v>0</v>
      </c>
      <c r="J1587" s="87">
        <f>'BITÁCORA CALIDAD DE AGUA '!BN613</f>
        <v>0</v>
      </c>
      <c r="K1587" s="87">
        <f>'BITÁCORA CALIDAD DE AGUA '!BQ613</f>
        <v>0</v>
      </c>
      <c r="L1587" s="87">
        <f>'BITÁCORA CALIDAD DE AGUA '!BT613</f>
        <v>0</v>
      </c>
      <c r="M1587" s="87">
        <f>'BITÁCORA CALIDAD DE AGUA '!BW613</f>
        <v>0</v>
      </c>
      <c r="N1587" s="87">
        <f>'BITÁCORA CALIDAD DE AGUA '!BZ613</f>
        <v>0</v>
      </c>
      <c r="O1587" s="87">
        <f>'BITÁCORA CALIDAD DE AGUA '!CC613</f>
        <v>0</v>
      </c>
      <c r="P1587" s="81">
        <f>'BITÁCORA CALIDAD DE AGUA '!CF613</f>
        <v>0</v>
      </c>
      <c r="Q1587" s="81">
        <f>'BITÁCORA CALIDAD DE AGUA '!CI613</f>
        <v>0</v>
      </c>
      <c r="R1587" s="81">
        <f>'BITÁCORA CALIDAD DE AGUA '!CL613</f>
        <v>0</v>
      </c>
      <c r="S1587" s="81">
        <f>'BITÁCORA CALIDAD DE AGUA '!CO613</f>
        <v>0</v>
      </c>
      <c r="T1587" s="130"/>
      <c r="U1587" s="130"/>
      <c r="V1587" s="130"/>
      <c r="W1587" s="81">
        <f>INDEX('Tabla datos 1'!E1587:V1587,MATCH(DASHBOARD!$B$96,'Tabla datos 1'!$E$1:$V$1,0))</f>
        <v>0</v>
      </c>
      <c r="X1587" s="81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79" customFormat="1" ht="12.2" customHeight="1" x14ac:dyDescent="0.25">
      <c r="A1588" s="79">
        <v>1587</v>
      </c>
      <c r="B1588" s="80">
        <f t="shared" si="25"/>
        <v>46199</v>
      </c>
      <c r="C1588" s="85" t="s">
        <v>135</v>
      </c>
      <c r="D1588" s="82">
        <v>1</v>
      </c>
      <c r="E1588" s="87">
        <f>'BITÁCORA CALIDAD DE AGUA '!AY614</f>
        <v>0</v>
      </c>
      <c r="F1588" s="87">
        <f>'BITÁCORA CALIDAD DE AGUA '!BB614</f>
        <v>0</v>
      </c>
      <c r="G1588" s="87">
        <f>'BITÁCORA CALIDAD DE AGUA '!BE614</f>
        <v>0</v>
      </c>
      <c r="H1588" s="87">
        <f>'BITÁCORA CALIDAD DE AGUA '!BH614</f>
        <v>0</v>
      </c>
      <c r="I1588" s="87">
        <f>'BITÁCORA CALIDAD DE AGUA '!BK614</f>
        <v>0</v>
      </c>
      <c r="J1588" s="87">
        <f>'BITÁCORA CALIDAD DE AGUA '!BN614</f>
        <v>0</v>
      </c>
      <c r="K1588" s="87">
        <f>'BITÁCORA CALIDAD DE AGUA '!BQ614</f>
        <v>0</v>
      </c>
      <c r="L1588" s="87">
        <f>'BITÁCORA CALIDAD DE AGUA '!BT614</f>
        <v>0</v>
      </c>
      <c r="M1588" s="87">
        <f>'BITÁCORA CALIDAD DE AGUA '!BW614</f>
        <v>0</v>
      </c>
      <c r="N1588" s="87">
        <f>'BITÁCORA CALIDAD DE AGUA '!BZ614</f>
        <v>0</v>
      </c>
      <c r="O1588" s="87">
        <f>'BITÁCORA CALIDAD DE AGUA '!CC614</f>
        <v>0</v>
      </c>
      <c r="P1588" s="81">
        <f>'BITÁCORA CALIDAD DE AGUA '!CF614</f>
        <v>0</v>
      </c>
      <c r="Q1588" s="81">
        <f>'BITÁCORA CALIDAD DE AGUA '!CI614</f>
        <v>0</v>
      </c>
      <c r="R1588" s="81">
        <f>'BITÁCORA CALIDAD DE AGUA '!CL614</f>
        <v>0</v>
      </c>
      <c r="S1588" s="81">
        <f>'BITÁCORA CALIDAD DE AGUA '!CO614</f>
        <v>0</v>
      </c>
      <c r="T1588" s="130"/>
      <c r="U1588" s="130"/>
      <c r="V1588" s="130"/>
      <c r="W1588" s="81">
        <f>INDEX('Tabla datos 1'!E1588:V1588,MATCH(DASHBOARD!$B$96,'Tabla datos 1'!$E$1:$V$1,0))</f>
        <v>0</v>
      </c>
      <c r="X1588" s="81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79" customFormat="1" ht="12.2" customHeight="1" x14ac:dyDescent="0.25">
      <c r="A1589" s="79">
        <v>1588</v>
      </c>
      <c r="B1589" s="80">
        <f t="shared" si="25"/>
        <v>46199</v>
      </c>
      <c r="C1589" s="85" t="s">
        <v>136</v>
      </c>
      <c r="D1589" s="82">
        <v>1</v>
      </c>
      <c r="E1589" s="87">
        <f>'BITÁCORA CALIDAD DE AGUA '!AY615</f>
        <v>0</v>
      </c>
      <c r="F1589" s="87">
        <f>'BITÁCORA CALIDAD DE AGUA '!BB615</f>
        <v>0</v>
      </c>
      <c r="G1589" s="87">
        <f>'BITÁCORA CALIDAD DE AGUA '!BE615</f>
        <v>0</v>
      </c>
      <c r="H1589" s="87">
        <f>'BITÁCORA CALIDAD DE AGUA '!BH615</f>
        <v>0</v>
      </c>
      <c r="I1589" s="87">
        <f>'BITÁCORA CALIDAD DE AGUA '!BK615</f>
        <v>0</v>
      </c>
      <c r="J1589" s="87">
        <f>'BITÁCORA CALIDAD DE AGUA '!BN615</f>
        <v>0</v>
      </c>
      <c r="K1589" s="87">
        <f>'BITÁCORA CALIDAD DE AGUA '!BQ615</f>
        <v>0</v>
      </c>
      <c r="L1589" s="87">
        <f>'BITÁCORA CALIDAD DE AGUA '!BT615</f>
        <v>0</v>
      </c>
      <c r="M1589" s="87">
        <f>'BITÁCORA CALIDAD DE AGUA '!BW615</f>
        <v>0</v>
      </c>
      <c r="N1589" s="87">
        <f>'BITÁCORA CALIDAD DE AGUA '!BZ615</f>
        <v>0</v>
      </c>
      <c r="O1589" s="87">
        <f>'BITÁCORA CALIDAD DE AGUA '!CC615</f>
        <v>0</v>
      </c>
      <c r="P1589" s="81">
        <f>'BITÁCORA CALIDAD DE AGUA '!CF615</f>
        <v>0</v>
      </c>
      <c r="Q1589" s="81">
        <f>'BITÁCORA CALIDAD DE AGUA '!CI615</f>
        <v>0</v>
      </c>
      <c r="R1589" s="81">
        <f>'BITÁCORA CALIDAD DE AGUA '!CL615</f>
        <v>0</v>
      </c>
      <c r="S1589" s="81">
        <f>'BITÁCORA CALIDAD DE AGUA '!CO615</f>
        <v>0</v>
      </c>
      <c r="T1589" s="130"/>
      <c r="U1589" s="130"/>
      <c r="V1589" s="130"/>
      <c r="W1589" s="81">
        <f>INDEX('Tabla datos 1'!E1589:V1589,MATCH(DASHBOARD!$B$96,'Tabla datos 1'!$E$1:$V$1,0))</f>
        <v>0</v>
      </c>
      <c r="X1589" s="81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79" customFormat="1" ht="12.2" customHeight="1" x14ac:dyDescent="0.25">
      <c r="A1590" s="79">
        <v>1589</v>
      </c>
      <c r="B1590" s="80">
        <f t="shared" si="25"/>
        <v>46199</v>
      </c>
      <c r="C1590" s="85" t="s">
        <v>137</v>
      </c>
      <c r="D1590" s="82">
        <v>1</v>
      </c>
      <c r="E1590" s="87">
        <f>'BITÁCORA CALIDAD DE AGUA '!AY616</f>
        <v>0</v>
      </c>
      <c r="F1590" s="87">
        <f>'BITÁCORA CALIDAD DE AGUA '!BB616</f>
        <v>0</v>
      </c>
      <c r="G1590" s="87">
        <f>'BITÁCORA CALIDAD DE AGUA '!BE616</f>
        <v>0</v>
      </c>
      <c r="H1590" s="87">
        <f>'BITÁCORA CALIDAD DE AGUA '!BH616</f>
        <v>0</v>
      </c>
      <c r="I1590" s="87">
        <f>'BITÁCORA CALIDAD DE AGUA '!BK616</f>
        <v>0</v>
      </c>
      <c r="J1590" s="87">
        <f>'BITÁCORA CALIDAD DE AGUA '!BN616</f>
        <v>0</v>
      </c>
      <c r="K1590" s="87">
        <f>'BITÁCORA CALIDAD DE AGUA '!BQ616</f>
        <v>0</v>
      </c>
      <c r="L1590" s="87">
        <f>'BITÁCORA CALIDAD DE AGUA '!BT616</f>
        <v>0</v>
      </c>
      <c r="M1590" s="87">
        <f>'BITÁCORA CALIDAD DE AGUA '!BW616</f>
        <v>0</v>
      </c>
      <c r="N1590" s="87">
        <f>'BITÁCORA CALIDAD DE AGUA '!BZ616</f>
        <v>0</v>
      </c>
      <c r="O1590" s="87">
        <f>'BITÁCORA CALIDAD DE AGUA '!CC616</f>
        <v>0</v>
      </c>
      <c r="P1590" s="81">
        <f>'BITÁCORA CALIDAD DE AGUA '!CF616</f>
        <v>0</v>
      </c>
      <c r="Q1590" s="81">
        <f>'BITÁCORA CALIDAD DE AGUA '!CI616</f>
        <v>0</v>
      </c>
      <c r="R1590" s="81">
        <f>'BITÁCORA CALIDAD DE AGUA '!CL616</f>
        <v>0</v>
      </c>
      <c r="S1590" s="81">
        <f>'BITÁCORA CALIDAD DE AGUA '!CO616</f>
        <v>0</v>
      </c>
      <c r="T1590" s="130"/>
      <c r="U1590" s="130"/>
      <c r="V1590" s="130"/>
      <c r="W1590" s="81">
        <f>INDEX('Tabla datos 1'!E1590:V1590,MATCH(DASHBOARD!$B$96,'Tabla datos 1'!$E$1:$V$1,0))</f>
        <v>0</v>
      </c>
      <c r="X1590" s="81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79" customFormat="1" ht="12.2" customHeight="1" x14ac:dyDescent="0.25">
      <c r="A1591" s="79">
        <v>1590</v>
      </c>
      <c r="B1591" s="80">
        <f t="shared" si="25"/>
        <v>46199</v>
      </c>
      <c r="C1591" s="85" t="s">
        <v>138</v>
      </c>
      <c r="D1591" s="82">
        <v>1</v>
      </c>
      <c r="E1591" s="87">
        <f>'BITÁCORA CALIDAD DE AGUA '!AY617</f>
        <v>0</v>
      </c>
      <c r="F1591" s="87">
        <f>'BITÁCORA CALIDAD DE AGUA '!BB617</f>
        <v>0</v>
      </c>
      <c r="G1591" s="87">
        <f>'BITÁCORA CALIDAD DE AGUA '!BE617</f>
        <v>0</v>
      </c>
      <c r="H1591" s="87">
        <f>'BITÁCORA CALIDAD DE AGUA '!BH617</f>
        <v>0</v>
      </c>
      <c r="I1591" s="87">
        <f>'BITÁCORA CALIDAD DE AGUA '!BK617</f>
        <v>0</v>
      </c>
      <c r="J1591" s="87">
        <f>'BITÁCORA CALIDAD DE AGUA '!BN617</f>
        <v>0</v>
      </c>
      <c r="K1591" s="87">
        <f>'BITÁCORA CALIDAD DE AGUA '!BQ617</f>
        <v>0</v>
      </c>
      <c r="L1591" s="87">
        <f>'BITÁCORA CALIDAD DE AGUA '!BT617</f>
        <v>0</v>
      </c>
      <c r="M1591" s="87">
        <f>'BITÁCORA CALIDAD DE AGUA '!BW617</f>
        <v>0</v>
      </c>
      <c r="N1591" s="87">
        <f>'BITÁCORA CALIDAD DE AGUA '!BZ617</f>
        <v>0</v>
      </c>
      <c r="O1591" s="87">
        <f>'BITÁCORA CALIDAD DE AGUA '!CC617</f>
        <v>0</v>
      </c>
      <c r="P1591" s="81">
        <f>'BITÁCORA CALIDAD DE AGUA '!CF617</f>
        <v>0</v>
      </c>
      <c r="Q1591" s="81">
        <f>'BITÁCORA CALIDAD DE AGUA '!CI617</f>
        <v>0</v>
      </c>
      <c r="R1591" s="81">
        <f>'BITÁCORA CALIDAD DE AGUA '!CL617</f>
        <v>0</v>
      </c>
      <c r="S1591" s="81">
        <f>'BITÁCORA CALIDAD DE AGUA '!CO617</f>
        <v>0</v>
      </c>
      <c r="T1591" s="130"/>
      <c r="U1591" s="130"/>
      <c r="V1591" s="130"/>
      <c r="W1591" s="81">
        <f>INDEX('Tabla datos 1'!E1591:V1591,MATCH(DASHBOARD!$B$96,'Tabla datos 1'!$E$1:$V$1,0))</f>
        <v>0</v>
      </c>
      <c r="X1591" s="81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79" customFormat="1" ht="12.2" customHeight="1" x14ac:dyDescent="0.25">
      <c r="A1592" s="79">
        <v>1591</v>
      </c>
      <c r="B1592" s="80">
        <f t="shared" si="25"/>
        <v>46199</v>
      </c>
      <c r="C1592" s="85" t="s">
        <v>139</v>
      </c>
      <c r="D1592" s="82">
        <v>1</v>
      </c>
      <c r="E1592" s="87">
        <f>'BITÁCORA CALIDAD DE AGUA '!AY618</f>
        <v>0</v>
      </c>
      <c r="F1592" s="87">
        <f>'BITÁCORA CALIDAD DE AGUA '!BB618</f>
        <v>0</v>
      </c>
      <c r="G1592" s="87">
        <f>'BITÁCORA CALIDAD DE AGUA '!BE618</f>
        <v>0</v>
      </c>
      <c r="H1592" s="87">
        <f>'BITÁCORA CALIDAD DE AGUA '!BH618</f>
        <v>0</v>
      </c>
      <c r="I1592" s="87">
        <f>'BITÁCORA CALIDAD DE AGUA '!BK618</f>
        <v>0</v>
      </c>
      <c r="J1592" s="87">
        <f>'BITÁCORA CALIDAD DE AGUA '!BN618</f>
        <v>0</v>
      </c>
      <c r="K1592" s="87">
        <f>'BITÁCORA CALIDAD DE AGUA '!BQ618</f>
        <v>0</v>
      </c>
      <c r="L1592" s="87">
        <f>'BITÁCORA CALIDAD DE AGUA '!BT618</f>
        <v>0</v>
      </c>
      <c r="M1592" s="87">
        <f>'BITÁCORA CALIDAD DE AGUA '!BW618</f>
        <v>0</v>
      </c>
      <c r="N1592" s="87">
        <f>'BITÁCORA CALIDAD DE AGUA '!BZ618</f>
        <v>0</v>
      </c>
      <c r="O1592" s="87">
        <f>'BITÁCORA CALIDAD DE AGUA '!CC618</f>
        <v>0</v>
      </c>
      <c r="P1592" s="81">
        <f>'BITÁCORA CALIDAD DE AGUA '!CF618</f>
        <v>0</v>
      </c>
      <c r="Q1592" s="81">
        <f>'BITÁCORA CALIDAD DE AGUA '!CI618</f>
        <v>0</v>
      </c>
      <c r="R1592" s="81">
        <f>'BITÁCORA CALIDAD DE AGUA '!CL618</f>
        <v>0</v>
      </c>
      <c r="S1592" s="81">
        <f>'BITÁCORA CALIDAD DE AGUA '!CO618</f>
        <v>0</v>
      </c>
      <c r="T1592" s="130"/>
      <c r="U1592" s="130"/>
      <c r="V1592" s="130"/>
      <c r="W1592" s="81">
        <f>INDEX('Tabla datos 1'!E1592:V1592,MATCH(DASHBOARD!$B$96,'Tabla datos 1'!$E$1:$V$1,0))</f>
        <v>0</v>
      </c>
      <c r="X1592" s="81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79" customFormat="1" x14ac:dyDescent="0.25">
      <c r="A1593" s="79">
        <v>1592</v>
      </c>
      <c r="B1593" s="80">
        <f t="shared" si="25"/>
        <v>46199</v>
      </c>
      <c r="C1593" s="85" t="s">
        <v>140</v>
      </c>
      <c r="D1593" s="82">
        <v>1</v>
      </c>
      <c r="E1593" s="87">
        <f>'BITÁCORA CALIDAD DE AGUA '!AY619</f>
        <v>0</v>
      </c>
      <c r="F1593" s="87">
        <f>'BITÁCORA CALIDAD DE AGUA '!BB619</f>
        <v>0</v>
      </c>
      <c r="G1593" s="87">
        <f>'BITÁCORA CALIDAD DE AGUA '!BE619</f>
        <v>0</v>
      </c>
      <c r="H1593" s="87">
        <f>'BITÁCORA CALIDAD DE AGUA '!BH619</f>
        <v>0</v>
      </c>
      <c r="I1593" s="87">
        <f>'BITÁCORA CALIDAD DE AGUA '!BK619</f>
        <v>0</v>
      </c>
      <c r="J1593" s="87">
        <f>'BITÁCORA CALIDAD DE AGUA '!BN619</f>
        <v>0</v>
      </c>
      <c r="K1593" s="87">
        <f>'BITÁCORA CALIDAD DE AGUA '!BQ619</f>
        <v>0</v>
      </c>
      <c r="L1593" s="87">
        <f>'BITÁCORA CALIDAD DE AGUA '!BT619</f>
        <v>0</v>
      </c>
      <c r="M1593" s="87">
        <f>'BITÁCORA CALIDAD DE AGUA '!BW619</f>
        <v>0</v>
      </c>
      <c r="N1593" s="87">
        <f>'BITÁCORA CALIDAD DE AGUA '!BZ619</f>
        <v>0</v>
      </c>
      <c r="O1593" s="87">
        <f>'BITÁCORA CALIDAD DE AGUA '!CC619</f>
        <v>0</v>
      </c>
      <c r="P1593" s="81">
        <f>'BITÁCORA CALIDAD DE AGUA '!CF619</f>
        <v>0</v>
      </c>
      <c r="Q1593" s="81">
        <f>'BITÁCORA CALIDAD DE AGUA '!CI619</f>
        <v>0</v>
      </c>
      <c r="R1593" s="81">
        <f>'BITÁCORA CALIDAD DE AGUA '!CL619</f>
        <v>0</v>
      </c>
      <c r="S1593" s="81">
        <f>'BITÁCORA CALIDAD DE AGUA '!CO619</f>
        <v>0</v>
      </c>
      <c r="T1593" s="130"/>
      <c r="U1593" s="130"/>
      <c r="V1593" s="130"/>
      <c r="W1593" s="81">
        <f>INDEX('Tabla datos 1'!E1593:V1593,MATCH(DASHBOARD!$B$96,'Tabla datos 1'!$E$1:$V$1,0))</f>
        <v>0</v>
      </c>
      <c r="X1593" s="81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79" customFormat="1" x14ac:dyDescent="0.25">
      <c r="A1594" s="79">
        <v>1593</v>
      </c>
      <c r="B1594" s="80">
        <f t="shared" si="25"/>
        <v>46199</v>
      </c>
      <c r="C1594" s="85" t="s">
        <v>141</v>
      </c>
      <c r="D1594" s="82">
        <v>1</v>
      </c>
      <c r="E1594" s="87">
        <f>'BITÁCORA CALIDAD DE AGUA '!AY620</f>
        <v>0</v>
      </c>
      <c r="F1594" s="87">
        <f>'BITÁCORA CALIDAD DE AGUA '!BB620</f>
        <v>0</v>
      </c>
      <c r="G1594" s="87">
        <f>'BITÁCORA CALIDAD DE AGUA '!BE620</f>
        <v>0</v>
      </c>
      <c r="H1594" s="87">
        <f>'BITÁCORA CALIDAD DE AGUA '!BH620</f>
        <v>0</v>
      </c>
      <c r="I1594" s="87">
        <f>'BITÁCORA CALIDAD DE AGUA '!BK620</f>
        <v>0</v>
      </c>
      <c r="J1594" s="87">
        <f>'BITÁCORA CALIDAD DE AGUA '!BN620</f>
        <v>0</v>
      </c>
      <c r="K1594" s="87">
        <f>'BITÁCORA CALIDAD DE AGUA '!BQ620</f>
        <v>0</v>
      </c>
      <c r="L1594" s="87">
        <f>'BITÁCORA CALIDAD DE AGUA '!BT620</f>
        <v>0</v>
      </c>
      <c r="M1594" s="87">
        <f>'BITÁCORA CALIDAD DE AGUA '!BW620</f>
        <v>0</v>
      </c>
      <c r="N1594" s="87">
        <f>'BITÁCORA CALIDAD DE AGUA '!BZ620</f>
        <v>0</v>
      </c>
      <c r="O1594" s="87">
        <f>'BITÁCORA CALIDAD DE AGUA '!CC620</f>
        <v>0</v>
      </c>
      <c r="P1594" s="81">
        <f>'BITÁCORA CALIDAD DE AGUA '!CF620</f>
        <v>0</v>
      </c>
      <c r="Q1594" s="81">
        <f>'BITÁCORA CALIDAD DE AGUA '!CI620</f>
        <v>0</v>
      </c>
      <c r="R1594" s="81">
        <f>'BITÁCORA CALIDAD DE AGUA '!CL620</f>
        <v>0</v>
      </c>
      <c r="S1594" s="81">
        <f>'BITÁCORA CALIDAD DE AGUA '!CO620</f>
        <v>0</v>
      </c>
      <c r="T1594" s="130"/>
      <c r="U1594" s="130"/>
      <c r="V1594" s="130"/>
      <c r="W1594" s="81">
        <f>INDEX('Tabla datos 1'!E1594:V1594,MATCH(DASHBOARD!$B$96,'Tabla datos 1'!$E$1:$V$1,0))</f>
        <v>0</v>
      </c>
      <c r="X1594" s="81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79" customFormat="1" x14ac:dyDescent="0.25">
      <c r="A1595" s="79">
        <v>1594</v>
      </c>
      <c r="B1595" s="80">
        <f t="shared" si="25"/>
        <v>46199</v>
      </c>
      <c r="C1595" s="85" t="s">
        <v>142</v>
      </c>
      <c r="D1595" s="82">
        <v>1</v>
      </c>
      <c r="E1595" s="87">
        <f>'BITÁCORA CALIDAD DE AGUA '!AY621</f>
        <v>0</v>
      </c>
      <c r="F1595" s="87">
        <f>'BITÁCORA CALIDAD DE AGUA '!BB621</f>
        <v>0</v>
      </c>
      <c r="G1595" s="87">
        <f>'BITÁCORA CALIDAD DE AGUA '!BE621</f>
        <v>0</v>
      </c>
      <c r="H1595" s="87">
        <f>'BITÁCORA CALIDAD DE AGUA '!BH621</f>
        <v>0</v>
      </c>
      <c r="I1595" s="87">
        <f>'BITÁCORA CALIDAD DE AGUA '!BK621</f>
        <v>0</v>
      </c>
      <c r="J1595" s="87">
        <f>'BITÁCORA CALIDAD DE AGUA '!BN621</f>
        <v>0</v>
      </c>
      <c r="K1595" s="87">
        <f>'BITÁCORA CALIDAD DE AGUA '!BQ621</f>
        <v>0</v>
      </c>
      <c r="L1595" s="87">
        <f>'BITÁCORA CALIDAD DE AGUA '!BT621</f>
        <v>0</v>
      </c>
      <c r="M1595" s="87">
        <f>'BITÁCORA CALIDAD DE AGUA '!BW621</f>
        <v>0</v>
      </c>
      <c r="N1595" s="87">
        <f>'BITÁCORA CALIDAD DE AGUA '!BZ621</f>
        <v>0</v>
      </c>
      <c r="O1595" s="87">
        <f>'BITÁCORA CALIDAD DE AGUA '!CC621</f>
        <v>0</v>
      </c>
      <c r="P1595" s="81">
        <f>'BITÁCORA CALIDAD DE AGUA '!CF621</f>
        <v>0</v>
      </c>
      <c r="Q1595" s="81">
        <f>'BITÁCORA CALIDAD DE AGUA '!CI621</f>
        <v>0</v>
      </c>
      <c r="R1595" s="81">
        <f>'BITÁCORA CALIDAD DE AGUA '!CL621</f>
        <v>0</v>
      </c>
      <c r="S1595" s="81">
        <f>'BITÁCORA CALIDAD DE AGUA '!CO621</f>
        <v>0</v>
      </c>
      <c r="T1595" s="130"/>
      <c r="U1595" s="130"/>
      <c r="V1595" s="130"/>
      <c r="W1595" s="81">
        <f>INDEX('Tabla datos 1'!E1595:V1595,MATCH(DASHBOARD!$B$96,'Tabla datos 1'!$E$1:$V$1,0))</f>
        <v>0</v>
      </c>
      <c r="X1595" s="81">
        <f>INDEX('Tabla datos 1'!E1595:V1595,MATCH(DASHBOARD!$B$275,'Tabla datos 1'!$E$1:$V$1,0))</f>
        <v>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79" customFormat="1" x14ac:dyDescent="0.25">
      <c r="A1596" s="79">
        <v>1595</v>
      </c>
      <c r="B1596" s="80">
        <f t="shared" si="25"/>
        <v>46199</v>
      </c>
      <c r="C1596" s="85" t="s">
        <v>143</v>
      </c>
      <c r="D1596" s="82">
        <v>1</v>
      </c>
      <c r="E1596" s="87">
        <f>'BITÁCORA CALIDAD DE AGUA '!AY622</f>
        <v>0</v>
      </c>
      <c r="F1596" s="87">
        <f>'BITÁCORA CALIDAD DE AGUA '!BB622</f>
        <v>0</v>
      </c>
      <c r="G1596" s="87">
        <f>'BITÁCORA CALIDAD DE AGUA '!BE622</f>
        <v>0</v>
      </c>
      <c r="H1596" s="87">
        <f>'BITÁCORA CALIDAD DE AGUA '!BH622</f>
        <v>0</v>
      </c>
      <c r="I1596" s="87">
        <f>'BITÁCORA CALIDAD DE AGUA '!BK622</f>
        <v>0</v>
      </c>
      <c r="J1596" s="87">
        <f>'BITÁCORA CALIDAD DE AGUA '!BN622</f>
        <v>0</v>
      </c>
      <c r="K1596" s="87">
        <f>'BITÁCORA CALIDAD DE AGUA '!BQ622</f>
        <v>0</v>
      </c>
      <c r="L1596" s="87">
        <f>'BITÁCORA CALIDAD DE AGUA '!BT622</f>
        <v>0</v>
      </c>
      <c r="M1596" s="87">
        <f>'BITÁCORA CALIDAD DE AGUA '!BW622</f>
        <v>0</v>
      </c>
      <c r="N1596" s="87">
        <f>'BITÁCORA CALIDAD DE AGUA '!BZ622</f>
        <v>0</v>
      </c>
      <c r="O1596" s="87">
        <f>'BITÁCORA CALIDAD DE AGUA '!CC622</f>
        <v>0</v>
      </c>
      <c r="P1596" s="81">
        <f>'BITÁCORA CALIDAD DE AGUA '!CF622</f>
        <v>0</v>
      </c>
      <c r="Q1596" s="81">
        <f>'BITÁCORA CALIDAD DE AGUA '!CI622</f>
        <v>0</v>
      </c>
      <c r="R1596" s="81">
        <f>'BITÁCORA CALIDAD DE AGUA '!CL622</f>
        <v>0</v>
      </c>
      <c r="S1596" s="81">
        <f>'BITÁCORA CALIDAD DE AGUA '!CO622</f>
        <v>0</v>
      </c>
      <c r="T1596" s="130"/>
      <c r="U1596" s="130"/>
      <c r="V1596" s="130"/>
      <c r="W1596" s="81">
        <f>INDEX('Tabla datos 1'!E1596:V1596,MATCH(DASHBOARD!$B$96,'Tabla datos 1'!$E$1:$V$1,0))</f>
        <v>0</v>
      </c>
      <c r="X1596" s="81">
        <f>INDEX('Tabla datos 1'!E1596:V1596,MATCH(DASHBOARD!$B$275,'Tabla datos 1'!$E$1:$V$1,0))</f>
        <v>0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2" customFormat="1" ht="15.75" thickBot="1" x14ac:dyDescent="0.3">
      <c r="A1597" s="79">
        <v>1596</v>
      </c>
      <c r="B1597" s="80">
        <f t="shared" si="25"/>
        <v>46199</v>
      </c>
      <c r="C1597" s="88" t="s">
        <v>144</v>
      </c>
      <c r="D1597" s="89">
        <v>1</v>
      </c>
      <c r="E1597" s="90">
        <f>'BITÁCORA CALIDAD DE AGUA '!AY623</f>
        <v>0</v>
      </c>
      <c r="F1597" s="90">
        <f>'BITÁCORA CALIDAD DE AGUA '!BB623</f>
        <v>0</v>
      </c>
      <c r="G1597" s="90">
        <f>'BITÁCORA CALIDAD DE AGUA '!BE623</f>
        <v>0</v>
      </c>
      <c r="H1597" s="90">
        <f>'BITÁCORA CALIDAD DE AGUA '!BH623</f>
        <v>0</v>
      </c>
      <c r="I1597" s="90">
        <f>'BITÁCORA CALIDAD DE AGUA '!BK623</f>
        <v>0</v>
      </c>
      <c r="J1597" s="90">
        <f>'BITÁCORA CALIDAD DE AGUA '!BN623</f>
        <v>0</v>
      </c>
      <c r="K1597" s="90">
        <f>'BITÁCORA CALIDAD DE AGUA '!BQ623</f>
        <v>0</v>
      </c>
      <c r="L1597" s="90">
        <f>'BITÁCORA CALIDAD DE AGUA '!BT623</f>
        <v>0</v>
      </c>
      <c r="M1597" s="90">
        <f>'BITÁCORA CALIDAD DE AGUA '!BW623</f>
        <v>0</v>
      </c>
      <c r="N1597" s="90">
        <f>'BITÁCORA CALIDAD DE AGUA '!BZ623</f>
        <v>0</v>
      </c>
      <c r="O1597" s="90">
        <f>'BITÁCORA CALIDAD DE AGUA '!CC623</f>
        <v>0</v>
      </c>
      <c r="P1597" s="91">
        <f>'BITÁCORA CALIDAD DE AGUA '!CF623</f>
        <v>0</v>
      </c>
      <c r="Q1597" s="91">
        <f>'BITÁCORA CALIDAD DE AGUA '!CI623</f>
        <v>0</v>
      </c>
      <c r="R1597" s="91">
        <f>'BITÁCORA CALIDAD DE AGUA '!CL623</f>
        <v>0</v>
      </c>
      <c r="S1597" s="91">
        <f>'BITÁCORA CALIDAD DE AGUA '!CO623</f>
        <v>0</v>
      </c>
      <c r="T1597" s="131"/>
      <c r="U1597" s="131"/>
      <c r="V1597" s="131"/>
      <c r="W1597" s="91">
        <f>INDEX('Tabla datos 1'!E1597:V1597,MATCH(DASHBOARD!$B$96,'Tabla datos 1'!$E$1:$V$1,0))</f>
        <v>0</v>
      </c>
      <c r="X1597" s="91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6" customFormat="1" ht="12.2" customHeight="1" x14ac:dyDescent="0.25">
      <c r="A1598" s="79">
        <v>1597</v>
      </c>
      <c r="B1598" s="97">
        <f t="shared" si="25"/>
        <v>46199</v>
      </c>
      <c r="C1598" s="93" t="s">
        <v>125</v>
      </c>
      <c r="D1598" s="94">
        <v>2</v>
      </c>
      <c r="E1598" s="95">
        <f>'BITÁCORA CALIDAD DE AGUA '!AZ603</f>
        <v>0</v>
      </c>
      <c r="F1598" s="95">
        <f>'BITÁCORA CALIDAD DE AGUA '!BC603</f>
        <v>0</v>
      </c>
      <c r="G1598" s="95">
        <f>'BITÁCORA CALIDAD DE AGUA '!BF603</f>
        <v>0</v>
      </c>
      <c r="H1598" s="95">
        <f>'BITÁCORA CALIDAD DE AGUA '!BI603</f>
        <v>0</v>
      </c>
      <c r="I1598" s="95">
        <f>'BITÁCORA CALIDAD DE AGUA '!BL603</f>
        <v>0</v>
      </c>
      <c r="J1598" s="95">
        <f>'BITÁCORA CALIDAD DE AGUA '!BO603</f>
        <v>0</v>
      </c>
      <c r="K1598" s="95">
        <f>'BITÁCORA CALIDAD DE AGUA '!BR603</f>
        <v>0</v>
      </c>
      <c r="L1598" s="95">
        <f>'BITÁCORA CALIDAD DE AGUA '!BU603</f>
        <v>0</v>
      </c>
      <c r="M1598" s="95">
        <f>'BITÁCORA CALIDAD DE AGUA '!BX603</f>
        <v>0</v>
      </c>
      <c r="N1598" s="95">
        <f>'BITÁCORA CALIDAD DE AGUA '!CA603</f>
        <v>0</v>
      </c>
      <c r="O1598" s="95">
        <f>'BITÁCORA CALIDAD DE AGUA '!CD603</f>
        <v>0</v>
      </c>
      <c r="P1598" s="93">
        <f>'BITÁCORA CALIDAD DE AGUA '!CG603</f>
        <v>0</v>
      </c>
      <c r="Q1598" s="93">
        <f>'BITÁCORA CALIDAD DE AGUA '!CJ603</f>
        <v>0</v>
      </c>
      <c r="R1598" s="93">
        <f>'BITÁCORA CALIDAD DE AGUA '!CM603</f>
        <v>0</v>
      </c>
      <c r="S1598" s="93">
        <f>'BITÁCORA CALIDAD DE AGUA '!CP603</f>
        <v>0</v>
      </c>
      <c r="T1598" s="132"/>
      <c r="U1598" s="132"/>
      <c r="V1598" s="132"/>
      <c r="W1598" s="93">
        <f>INDEX('Tabla datos 1'!E1598:V1598,MATCH(DASHBOARD!$B$96,'Tabla datos 1'!$E$1:$V$1,0))</f>
        <v>0</v>
      </c>
      <c r="X1598" s="93">
        <f>INDEX('Tabla datos 1'!E1598:V1598,MATCH(DASHBOARD!$B$275,'Tabla datos 1'!$E$1:$V$1,0))</f>
        <v>0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6" customFormat="1" ht="12.2" customHeight="1" x14ac:dyDescent="0.25">
      <c r="A1599" s="79">
        <v>1598</v>
      </c>
      <c r="B1599" s="97">
        <f t="shared" si="25"/>
        <v>46199</v>
      </c>
      <c r="C1599" s="98" t="s">
        <v>8</v>
      </c>
      <c r="D1599" s="99">
        <v>2</v>
      </c>
      <c r="E1599" s="100">
        <f>'BITÁCORA CALIDAD DE AGUA '!AZ604</f>
        <v>0</v>
      </c>
      <c r="F1599" s="100">
        <f>'BITÁCORA CALIDAD DE AGUA '!BC604</f>
        <v>0</v>
      </c>
      <c r="G1599" s="100">
        <f>'BITÁCORA CALIDAD DE AGUA '!BF604</f>
        <v>0</v>
      </c>
      <c r="H1599" s="100">
        <f>'BITÁCORA CALIDAD DE AGUA '!BI604</f>
        <v>0</v>
      </c>
      <c r="I1599" s="100">
        <f>'BITÁCORA CALIDAD DE AGUA '!BL604</f>
        <v>0</v>
      </c>
      <c r="J1599" s="100">
        <f>'BITÁCORA CALIDAD DE AGUA '!BO604</f>
        <v>0</v>
      </c>
      <c r="K1599" s="100">
        <f>'BITÁCORA CALIDAD DE AGUA '!BR604</f>
        <v>0</v>
      </c>
      <c r="L1599" s="100">
        <f>'BITÁCORA CALIDAD DE AGUA '!BU604</f>
        <v>0</v>
      </c>
      <c r="M1599" s="100">
        <f>'BITÁCORA CALIDAD DE AGUA '!BX604</f>
        <v>0</v>
      </c>
      <c r="N1599" s="100">
        <f>'BITÁCORA CALIDAD DE AGUA '!CA604</f>
        <v>0</v>
      </c>
      <c r="O1599" s="100">
        <f>'BITÁCORA CALIDAD DE AGUA '!CD604</f>
        <v>0</v>
      </c>
      <c r="P1599" s="101">
        <f>'BITÁCORA CALIDAD DE AGUA '!CG604</f>
        <v>0</v>
      </c>
      <c r="Q1599" s="101">
        <f>'BITÁCORA CALIDAD DE AGUA '!CJ604</f>
        <v>0</v>
      </c>
      <c r="R1599" s="101">
        <f>'BITÁCORA CALIDAD DE AGUA '!CM604</f>
        <v>0</v>
      </c>
      <c r="S1599" s="101">
        <f>'BITÁCORA CALIDAD DE AGUA '!CP604</f>
        <v>0</v>
      </c>
      <c r="T1599" s="133"/>
      <c r="U1599" s="133"/>
      <c r="V1599" s="133"/>
      <c r="W1599" s="101">
        <f>INDEX('Tabla datos 1'!E1599:V1599,MATCH(DASHBOARD!$B$96,'Tabla datos 1'!$E$1:$V$1,0))</f>
        <v>0</v>
      </c>
      <c r="X1599" s="101">
        <f>INDEX('Tabla datos 1'!E1599:V1599,MATCH(DASHBOARD!$B$275,'Tabla datos 1'!$E$1:$V$1,0))</f>
        <v>0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6" customFormat="1" ht="12.2" customHeight="1" x14ac:dyDescent="0.25">
      <c r="A1600" s="79">
        <v>1599</v>
      </c>
      <c r="B1600" s="97">
        <f t="shared" si="25"/>
        <v>46199</v>
      </c>
      <c r="C1600" s="102" t="s">
        <v>126</v>
      </c>
      <c r="D1600" s="99">
        <v>2</v>
      </c>
      <c r="E1600" s="103">
        <f>'BITÁCORA CALIDAD DE AGUA '!AZ605</f>
        <v>0</v>
      </c>
      <c r="F1600" s="103">
        <f>'BITÁCORA CALIDAD DE AGUA '!BC605</f>
        <v>0</v>
      </c>
      <c r="G1600" s="103">
        <f>'BITÁCORA CALIDAD DE AGUA '!BF605</f>
        <v>0</v>
      </c>
      <c r="H1600" s="103">
        <f>'BITÁCORA CALIDAD DE AGUA '!BI605</f>
        <v>0</v>
      </c>
      <c r="I1600" s="103">
        <f>'BITÁCORA CALIDAD DE AGUA '!BL605</f>
        <v>0</v>
      </c>
      <c r="J1600" s="103">
        <f>'BITÁCORA CALIDAD DE AGUA '!BO605</f>
        <v>0</v>
      </c>
      <c r="K1600" s="103">
        <f>'BITÁCORA CALIDAD DE AGUA '!BR605</f>
        <v>0</v>
      </c>
      <c r="L1600" s="103">
        <f>'BITÁCORA CALIDAD DE AGUA '!BU605</f>
        <v>0</v>
      </c>
      <c r="M1600" s="103">
        <f>'BITÁCORA CALIDAD DE AGUA '!BX605</f>
        <v>0</v>
      </c>
      <c r="N1600" s="103">
        <f>'BITÁCORA CALIDAD DE AGUA '!CA605</f>
        <v>0</v>
      </c>
      <c r="O1600" s="103">
        <f>'BITÁCORA CALIDAD DE AGUA '!CD605</f>
        <v>0</v>
      </c>
      <c r="P1600" s="102">
        <f>'BITÁCORA CALIDAD DE AGUA '!CG605</f>
        <v>0</v>
      </c>
      <c r="Q1600" s="102">
        <f>'BITÁCORA CALIDAD DE AGUA '!CJ605</f>
        <v>0</v>
      </c>
      <c r="R1600" s="102">
        <f>'BITÁCORA CALIDAD DE AGUA '!CM605</f>
        <v>0</v>
      </c>
      <c r="S1600" s="102">
        <f>'BITÁCORA CALIDAD DE AGUA '!CP605</f>
        <v>0</v>
      </c>
      <c r="T1600" s="134"/>
      <c r="U1600" s="134"/>
      <c r="V1600" s="134"/>
      <c r="W1600" s="102">
        <f>INDEX('Tabla datos 1'!E1600:V1600,MATCH(DASHBOARD!$B$96,'Tabla datos 1'!$E$1:$V$1,0))</f>
        <v>0</v>
      </c>
      <c r="X1600" s="102">
        <f>INDEX('Tabla datos 1'!E1600:V1600,MATCH(DASHBOARD!$B$275,'Tabla datos 1'!$E$1:$V$1,0))</f>
        <v>0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6" customFormat="1" ht="12.2" customHeight="1" x14ac:dyDescent="0.25">
      <c r="A1601" s="79">
        <v>1600</v>
      </c>
      <c r="B1601" s="97">
        <f t="shared" si="25"/>
        <v>46199</v>
      </c>
      <c r="C1601" s="102" t="s">
        <v>127</v>
      </c>
      <c r="D1601" s="99">
        <v>2</v>
      </c>
      <c r="E1601" s="104">
        <f>'BITÁCORA CALIDAD DE AGUA '!AZ606</f>
        <v>0</v>
      </c>
      <c r="F1601" s="104">
        <f>'BITÁCORA CALIDAD DE AGUA '!BC606</f>
        <v>0</v>
      </c>
      <c r="G1601" s="104">
        <f>'BITÁCORA CALIDAD DE AGUA '!BF606</f>
        <v>0</v>
      </c>
      <c r="H1601" s="104">
        <f>'BITÁCORA CALIDAD DE AGUA '!BI606</f>
        <v>0</v>
      </c>
      <c r="I1601" s="104">
        <f>'BITÁCORA CALIDAD DE AGUA '!BL606</f>
        <v>0</v>
      </c>
      <c r="J1601" s="104">
        <f>'BITÁCORA CALIDAD DE AGUA '!BO606</f>
        <v>0</v>
      </c>
      <c r="K1601" s="104">
        <f>'BITÁCORA CALIDAD DE AGUA '!BR606</f>
        <v>0</v>
      </c>
      <c r="L1601" s="104">
        <f>'BITÁCORA CALIDAD DE AGUA '!BU606</f>
        <v>0</v>
      </c>
      <c r="M1601" s="104">
        <f>'BITÁCORA CALIDAD DE AGUA '!BX606</f>
        <v>0</v>
      </c>
      <c r="N1601" s="104">
        <f>'BITÁCORA CALIDAD DE AGUA '!CA606</f>
        <v>0</v>
      </c>
      <c r="O1601" s="104">
        <f>'BITÁCORA CALIDAD DE AGUA '!CD606</f>
        <v>0</v>
      </c>
      <c r="P1601" s="98">
        <f>'BITÁCORA CALIDAD DE AGUA '!CG606</f>
        <v>0</v>
      </c>
      <c r="Q1601" s="98">
        <f>'BITÁCORA CALIDAD DE AGUA '!CJ606</f>
        <v>0</v>
      </c>
      <c r="R1601" s="98">
        <f>'BITÁCORA CALIDAD DE AGUA '!CM606</f>
        <v>0</v>
      </c>
      <c r="S1601" s="98">
        <f>'BITÁCORA CALIDAD DE AGUA '!CP606</f>
        <v>0</v>
      </c>
      <c r="T1601" s="135"/>
      <c r="U1601" s="135"/>
      <c r="V1601" s="135"/>
      <c r="W1601" s="98">
        <f>INDEX('Tabla datos 1'!E1601:V1601,MATCH(DASHBOARD!$B$96,'Tabla datos 1'!$E$1:$V$1,0))</f>
        <v>0</v>
      </c>
      <c r="X1601" s="98">
        <f>INDEX('Tabla datos 1'!E1601:V1601,MATCH(DASHBOARD!$B$275,'Tabla datos 1'!$E$1:$V$1,0))</f>
        <v>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6" customFormat="1" ht="12.2" customHeight="1" x14ac:dyDescent="0.25">
      <c r="A1602" s="79">
        <v>1601</v>
      </c>
      <c r="B1602" s="97">
        <f t="shared" si="25"/>
        <v>46199</v>
      </c>
      <c r="C1602" s="102" t="s">
        <v>128</v>
      </c>
      <c r="D1602" s="99">
        <v>2</v>
      </c>
      <c r="E1602" s="104">
        <f>'BITÁCORA CALIDAD DE AGUA '!AZ607</f>
        <v>0</v>
      </c>
      <c r="F1602" s="104">
        <f>'BITÁCORA CALIDAD DE AGUA '!BC607</f>
        <v>0</v>
      </c>
      <c r="G1602" s="104">
        <f>'BITÁCORA CALIDAD DE AGUA '!BF607</f>
        <v>0</v>
      </c>
      <c r="H1602" s="104">
        <f>'BITÁCORA CALIDAD DE AGUA '!BI607</f>
        <v>0</v>
      </c>
      <c r="I1602" s="104">
        <f>'BITÁCORA CALIDAD DE AGUA '!BL607</f>
        <v>0</v>
      </c>
      <c r="J1602" s="104">
        <f>'BITÁCORA CALIDAD DE AGUA '!BO607</f>
        <v>0</v>
      </c>
      <c r="K1602" s="104">
        <f>'BITÁCORA CALIDAD DE AGUA '!BR607</f>
        <v>0</v>
      </c>
      <c r="L1602" s="104">
        <f>'BITÁCORA CALIDAD DE AGUA '!BU607</f>
        <v>0</v>
      </c>
      <c r="M1602" s="104">
        <f>'BITÁCORA CALIDAD DE AGUA '!BX607</f>
        <v>0</v>
      </c>
      <c r="N1602" s="104">
        <f>'BITÁCORA CALIDAD DE AGUA '!CA607</f>
        <v>0</v>
      </c>
      <c r="O1602" s="104">
        <f>'BITÁCORA CALIDAD DE AGUA '!CD607</f>
        <v>0</v>
      </c>
      <c r="P1602" s="98">
        <f>'BITÁCORA CALIDAD DE AGUA '!CG607</f>
        <v>0</v>
      </c>
      <c r="Q1602" s="98">
        <f>'BITÁCORA CALIDAD DE AGUA '!CJ607</f>
        <v>0</v>
      </c>
      <c r="R1602" s="98">
        <f>'BITÁCORA CALIDAD DE AGUA '!CM607</f>
        <v>0</v>
      </c>
      <c r="S1602" s="98">
        <f>'BITÁCORA CALIDAD DE AGUA '!CP607</f>
        <v>0</v>
      </c>
      <c r="T1602" s="135"/>
      <c r="U1602" s="135"/>
      <c r="V1602" s="135"/>
      <c r="W1602" s="98">
        <f>INDEX('Tabla datos 1'!E1602:V1602,MATCH(DASHBOARD!$B$96,'Tabla datos 1'!$E$1:$V$1,0))</f>
        <v>0</v>
      </c>
      <c r="X1602" s="98">
        <f>INDEX('Tabla datos 1'!E1602:V1602,MATCH(DASHBOARD!$B$275,'Tabla datos 1'!$E$1:$V$1,0))</f>
        <v>0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6" customFormat="1" ht="12.2" customHeight="1" x14ac:dyDescent="0.25">
      <c r="A1603" s="79">
        <v>1602</v>
      </c>
      <c r="B1603" s="97">
        <f t="shared" si="25"/>
        <v>46199</v>
      </c>
      <c r="C1603" s="102" t="s">
        <v>129</v>
      </c>
      <c r="D1603" s="99">
        <v>2</v>
      </c>
      <c r="E1603" s="104">
        <f>'BITÁCORA CALIDAD DE AGUA '!AZ608</f>
        <v>0</v>
      </c>
      <c r="F1603" s="104">
        <f>'BITÁCORA CALIDAD DE AGUA '!BC608</f>
        <v>0</v>
      </c>
      <c r="G1603" s="104">
        <f>'BITÁCORA CALIDAD DE AGUA '!BF608</f>
        <v>0</v>
      </c>
      <c r="H1603" s="104">
        <f>'BITÁCORA CALIDAD DE AGUA '!BI608</f>
        <v>0</v>
      </c>
      <c r="I1603" s="104">
        <f>'BITÁCORA CALIDAD DE AGUA '!BL608</f>
        <v>0</v>
      </c>
      <c r="J1603" s="104">
        <f>'BITÁCORA CALIDAD DE AGUA '!BO608</f>
        <v>0</v>
      </c>
      <c r="K1603" s="104">
        <f>'BITÁCORA CALIDAD DE AGUA '!BR608</f>
        <v>0</v>
      </c>
      <c r="L1603" s="104">
        <f>'BITÁCORA CALIDAD DE AGUA '!BU608</f>
        <v>0</v>
      </c>
      <c r="M1603" s="104">
        <f>'BITÁCORA CALIDAD DE AGUA '!BX608</f>
        <v>0</v>
      </c>
      <c r="N1603" s="104">
        <f>'BITÁCORA CALIDAD DE AGUA '!CA608</f>
        <v>0</v>
      </c>
      <c r="O1603" s="104">
        <f>'BITÁCORA CALIDAD DE AGUA '!CD608</f>
        <v>0</v>
      </c>
      <c r="P1603" s="98">
        <f>'BITÁCORA CALIDAD DE AGUA '!CG608</f>
        <v>0</v>
      </c>
      <c r="Q1603" s="98">
        <f>'BITÁCORA CALIDAD DE AGUA '!CJ608</f>
        <v>0</v>
      </c>
      <c r="R1603" s="98">
        <f>'BITÁCORA CALIDAD DE AGUA '!CM608</f>
        <v>0</v>
      </c>
      <c r="S1603" s="98">
        <f>'BITÁCORA CALIDAD DE AGUA '!CP608</f>
        <v>0</v>
      </c>
      <c r="T1603" s="135"/>
      <c r="U1603" s="135"/>
      <c r="V1603" s="135"/>
      <c r="W1603" s="98">
        <f>INDEX('Tabla datos 1'!E1603:V1603,MATCH(DASHBOARD!$B$96,'Tabla datos 1'!$E$1:$V$1,0))</f>
        <v>0</v>
      </c>
      <c r="X1603" s="98">
        <f>INDEX('Tabla datos 1'!E1603:V1603,MATCH(DASHBOARD!$B$275,'Tabla datos 1'!$E$1:$V$1,0))</f>
        <v>0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6" customFormat="1" ht="12.2" customHeight="1" x14ac:dyDescent="0.25">
      <c r="A1604" s="79">
        <v>1603</v>
      </c>
      <c r="B1604" s="97">
        <f t="shared" si="25"/>
        <v>46199</v>
      </c>
      <c r="C1604" s="102" t="s">
        <v>130</v>
      </c>
      <c r="D1604" s="99">
        <v>2</v>
      </c>
      <c r="E1604" s="104">
        <f>'BITÁCORA CALIDAD DE AGUA '!AZ609</f>
        <v>0</v>
      </c>
      <c r="F1604" s="104">
        <f>'BITÁCORA CALIDAD DE AGUA '!BC609</f>
        <v>0</v>
      </c>
      <c r="G1604" s="104">
        <f>'BITÁCORA CALIDAD DE AGUA '!BF609</f>
        <v>0</v>
      </c>
      <c r="H1604" s="104">
        <f>'BITÁCORA CALIDAD DE AGUA '!BI609</f>
        <v>0</v>
      </c>
      <c r="I1604" s="104">
        <f>'BITÁCORA CALIDAD DE AGUA '!BL609</f>
        <v>0</v>
      </c>
      <c r="J1604" s="104">
        <f>'BITÁCORA CALIDAD DE AGUA '!BO609</f>
        <v>0</v>
      </c>
      <c r="K1604" s="104">
        <f>'BITÁCORA CALIDAD DE AGUA '!BR609</f>
        <v>0</v>
      </c>
      <c r="L1604" s="104">
        <f>'BITÁCORA CALIDAD DE AGUA '!BU609</f>
        <v>0</v>
      </c>
      <c r="M1604" s="104">
        <f>'BITÁCORA CALIDAD DE AGUA '!BX609</f>
        <v>0</v>
      </c>
      <c r="N1604" s="104">
        <f>'BITÁCORA CALIDAD DE AGUA '!CA609</f>
        <v>0</v>
      </c>
      <c r="O1604" s="104">
        <f>'BITÁCORA CALIDAD DE AGUA '!CD609</f>
        <v>0</v>
      </c>
      <c r="P1604" s="98">
        <f>'BITÁCORA CALIDAD DE AGUA '!CG609</f>
        <v>0</v>
      </c>
      <c r="Q1604" s="98">
        <f>'BITÁCORA CALIDAD DE AGUA '!CJ609</f>
        <v>0</v>
      </c>
      <c r="R1604" s="98">
        <f>'BITÁCORA CALIDAD DE AGUA '!CM609</f>
        <v>0</v>
      </c>
      <c r="S1604" s="98">
        <f>'BITÁCORA CALIDAD DE AGUA '!CP609</f>
        <v>0</v>
      </c>
      <c r="T1604" s="135"/>
      <c r="U1604" s="135"/>
      <c r="V1604" s="135"/>
      <c r="W1604" s="98">
        <f>INDEX('Tabla datos 1'!E1604:V1604,MATCH(DASHBOARD!$B$96,'Tabla datos 1'!$E$1:$V$1,0))</f>
        <v>0</v>
      </c>
      <c r="X1604" s="98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6" customFormat="1" ht="12.2" customHeight="1" x14ac:dyDescent="0.25">
      <c r="A1605" s="79">
        <v>1604</v>
      </c>
      <c r="B1605" s="97">
        <f t="shared" si="25"/>
        <v>46199</v>
      </c>
      <c r="C1605" s="102" t="s">
        <v>131</v>
      </c>
      <c r="D1605" s="99">
        <v>2</v>
      </c>
      <c r="E1605" s="104">
        <f>'BITÁCORA CALIDAD DE AGUA '!AZ610</f>
        <v>0</v>
      </c>
      <c r="F1605" s="104">
        <f>'BITÁCORA CALIDAD DE AGUA '!BC610</f>
        <v>0</v>
      </c>
      <c r="G1605" s="104">
        <f>'BITÁCORA CALIDAD DE AGUA '!BF610</f>
        <v>0</v>
      </c>
      <c r="H1605" s="104">
        <f>'BITÁCORA CALIDAD DE AGUA '!BI610</f>
        <v>0</v>
      </c>
      <c r="I1605" s="104">
        <f>'BITÁCORA CALIDAD DE AGUA '!BL610</f>
        <v>0</v>
      </c>
      <c r="J1605" s="104">
        <f>'BITÁCORA CALIDAD DE AGUA '!BO610</f>
        <v>0</v>
      </c>
      <c r="K1605" s="104">
        <f>'BITÁCORA CALIDAD DE AGUA '!BR610</f>
        <v>0</v>
      </c>
      <c r="L1605" s="104">
        <f>'BITÁCORA CALIDAD DE AGUA '!BU610</f>
        <v>0</v>
      </c>
      <c r="M1605" s="104">
        <f>'BITÁCORA CALIDAD DE AGUA '!BX610</f>
        <v>0</v>
      </c>
      <c r="N1605" s="104">
        <f>'BITÁCORA CALIDAD DE AGUA '!CA610</f>
        <v>0</v>
      </c>
      <c r="O1605" s="104">
        <f>'BITÁCORA CALIDAD DE AGUA '!CD610</f>
        <v>0</v>
      </c>
      <c r="P1605" s="98">
        <f>'BITÁCORA CALIDAD DE AGUA '!CG610</f>
        <v>0</v>
      </c>
      <c r="Q1605" s="98">
        <f>'BITÁCORA CALIDAD DE AGUA '!CJ610</f>
        <v>0</v>
      </c>
      <c r="R1605" s="98">
        <f>'BITÁCORA CALIDAD DE AGUA '!CM610</f>
        <v>0</v>
      </c>
      <c r="S1605" s="98">
        <f>'BITÁCORA CALIDAD DE AGUA '!CP610</f>
        <v>0</v>
      </c>
      <c r="T1605" s="135"/>
      <c r="U1605" s="135"/>
      <c r="V1605" s="135"/>
      <c r="W1605" s="98">
        <f>INDEX('Tabla datos 1'!E1605:V1605,MATCH(DASHBOARD!$B$96,'Tabla datos 1'!$E$1:$V$1,0))</f>
        <v>0</v>
      </c>
      <c r="X1605" s="98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6" customFormat="1" ht="12.2" customHeight="1" x14ac:dyDescent="0.25">
      <c r="A1606" s="79">
        <v>1605</v>
      </c>
      <c r="B1606" s="97">
        <f t="shared" si="25"/>
        <v>46199</v>
      </c>
      <c r="C1606" s="102" t="s">
        <v>132</v>
      </c>
      <c r="D1606" s="99">
        <v>2</v>
      </c>
      <c r="E1606" s="104">
        <f>'BITÁCORA CALIDAD DE AGUA '!AZ611</f>
        <v>0</v>
      </c>
      <c r="F1606" s="104">
        <f>'BITÁCORA CALIDAD DE AGUA '!BC611</f>
        <v>0</v>
      </c>
      <c r="G1606" s="104">
        <f>'BITÁCORA CALIDAD DE AGUA '!BF611</f>
        <v>0</v>
      </c>
      <c r="H1606" s="104">
        <f>'BITÁCORA CALIDAD DE AGUA '!BI611</f>
        <v>0</v>
      </c>
      <c r="I1606" s="104">
        <f>'BITÁCORA CALIDAD DE AGUA '!BL611</f>
        <v>0</v>
      </c>
      <c r="J1606" s="104">
        <f>'BITÁCORA CALIDAD DE AGUA '!BO611</f>
        <v>0</v>
      </c>
      <c r="K1606" s="104">
        <f>'BITÁCORA CALIDAD DE AGUA '!BR611</f>
        <v>0</v>
      </c>
      <c r="L1606" s="104">
        <f>'BITÁCORA CALIDAD DE AGUA '!BU611</f>
        <v>0</v>
      </c>
      <c r="M1606" s="104">
        <f>'BITÁCORA CALIDAD DE AGUA '!BX611</f>
        <v>0</v>
      </c>
      <c r="N1606" s="104">
        <f>'BITÁCORA CALIDAD DE AGUA '!CA611</f>
        <v>0</v>
      </c>
      <c r="O1606" s="104">
        <f>'BITÁCORA CALIDAD DE AGUA '!CD611</f>
        <v>0</v>
      </c>
      <c r="P1606" s="98">
        <f>'BITÁCORA CALIDAD DE AGUA '!CG611</f>
        <v>0</v>
      </c>
      <c r="Q1606" s="98">
        <f>'BITÁCORA CALIDAD DE AGUA '!CJ611</f>
        <v>0</v>
      </c>
      <c r="R1606" s="98">
        <f>'BITÁCORA CALIDAD DE AGUA '!CM611</f>
        <v>0</v>
      </c>
      <c r="S1606" s="98">
        <f>'BITÁCORA CALIDAD DE AGUA '!CP611</f>
        <v>0</v>
      </c>
      <c r="T1606" s="135"/>
      <c r="U1606" s="135"/>
      <c r="V1606" s="135"/>
      <c r="W1606" s="98">
        <f>INDEX('Tabla datos 1'!E1606:V1606,MATCH(DASHBOARD!$B$96,'Tabla datos 1'!$E$1:$V$1,0))</f>
        <v>0</v>
      </c>
      <c r="X1606" s="98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6" customFormat="1" ht="12.2" customHeight="1" x14ac:dyDescent="0.25">
      <c r="A1607" s="79">
        <v>1606</v>
      </c>
      <c r="B1607" s="97">
        <f t="shared" si="25"/>
        <v>46199</v>
      </c>
      <c r="C1607" s="102" t="s">
        <v>133</v>
      </c>
      <c r="D1607" s="99">
        <v>2</v>
      </c>
      <c r="E1607" s="104">
        <f>'BITÁCORA CALIDAD DE AGUA '!AZ612</f>
        <v>0</v>
      </c>
      <c r="F1607" s="104">
        <f>'BITÁCORA CALIDAD DE AGUA '!BC612</f>
        <v>0</v>
      </c>
      <c r="G1607" s="104">
        <f>'BITÁCORA CALIDAD DE AGUA '!BF612</f>
        <v>0</v>
      </c>
      <c r="H1607" s="104">
        <f>'BITÁCORA CALIDAD DE AGUA '!BI612</f>
        <v>0</v>
      </c>
      <c r="I1607" s="104">
        <f>'BITÁCORA CALIDAD DE AGUA '!BL612</f>
        <v>0</v>
      </c>
      <c r="J1607" s="104">
        <f>'BITÁCORA CALIDAD DE AGUA '!BO612</f>
        <v>0</v>
      </c>
      <c r="K1607" s="104">
        <f>'BITÁCORA CALIDAD DE AGUA '!BR612</f>
        <v>0</v>
      </c>
      <c r="L1607" s="104">
        <f>'BITÁCORA CALIDAD DE AGUA '!BU612</f>
        <v>0</v>
      </c>
      <c r="M1607" s="104">
        <f>'BITÁCORA CALIDAD DE AGUA '!BX612</f>
        <v>0</v>
      </c>
      <c r="N1607" s="104">
        <f>'BITÁCORA CALIDAD DE AGUA '!CA612</f>
        <v>0</v>
      </c>
      <c r="O1607" s="104">
        <f>'BITÁCORA CALIDAD DE AGUA '!CD612</f>
        <v>0</v>
      </c>
      <c r="P1607" s="98">
        <f>'BITÁCORA CALIDAD DE AGUA '!CG612</f>
        <v>0</v>
      </c>
      <c r="Q1607" s="98">
        <f>'BITÁCORA CALIDAD DE AGUA '!CJ612</f>
        <v>0</v>
      </c>
      <c r="R1607" s="98">
        <f>'BITÁCORA CALIDAD DE AGUA '!CM612</f>
        <v>0</v>
      </c>
      <c r="S1607" s="98">
        <f>'BITÁCORA CALIDAD DE AGUA '!CP612</f>
        <v>0</v>
      </c>
      <c r="T1607" s="135"/>
      <c r="U1607" s="135"/>
      <c r="V1607" s="135"/>
      <c r="W1607" s="98">
        <f>INDEX('Tabla datos 1'!E1607:V1607,MATCH(DASHBOARD!$B$96,'Tabla datos 1'!$E$1:$V$1,0))</f>
        <v>0</v>
      </c>
      <c r="X1607" s="98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6" customFormat="1" ht="12.2" customHeight="1" x14ac:dyDescent="0.25">
      <c r="A1608" s="79">
        <v>1607</v>
      </c>
      <c r="B1608" s="97">
        <f t="shared" si="25"/>
        <v>46199</v>
      </c>
      <c r="C1608" s="102" t="s">
        <v>134</v>
      </c>
      <c r="D1608" s="99">
        <v>2</v>
      </c>
      <c r="E1608" s="104">
        <f>'BITÁCORA CALIDAD DE AGUA '!AZ613</f>
        <v>0</v>
      </c>
      <c r="F1608" s="104">
        <f>'BITÁCORA CALIDAD DE AGUA '!BC613</f>
        <v>0</v>
      </c>
      <c r="G1608" s="104">
        <f>'BITÁCORA CALIDAD DE AGUA '!BF613</f>
        <v>0</v>
      </c>
      <c r="H1608" s="104">
        <f>'BITÁCORA CALIDAD DE AGUA '!BI613</f>
        <v>0</v>
      </c>
      <c r="I1608" s="104">
        <f>'BITÁCORA CALIDAD DE AGUA '!BL613</f>
        <v>0</v>
      </c>
      <c r="J1608" s="104">
        <f>'BITÁCORA CALIDAD DE AGUA '!BO613</f>
        <v>0</v>
      </c>
      <c r="K1608" s="104">
        <f>'BITÁCORA CALIDAD DE AGUA '!BR613</f>
        <v>0</v>
      </c>
      <c r="L1608" s="104">
        <f>'BITÁCORA CALIDAD DE AGUA '!BU613</f>
        <v>0</v>
      </c>
      <c r="M1608" s="104">
        <f>'BITÁCORA CALIDAD DE AGUA '!BX613</f>
        <v>0</v>
      </c>
      <c r="N1608" s="104">
        <f>'BITÁCORA CALIDAD DE AGUA '!CA613</f>
        <v>0</v>
      </c>
      <c r="O1608" s="104">
        <f>'BITÁCORA CALIDAD DE AGUA '!CD613</f>
        <v>0</v>
      </c>
      <c r="P1608" s="98">
        <f>'BITÁCORA CALIDAD DE AGUA '!CG613</f>
        <v>0</v>
      </c>
      <c r="Q1608" s="98">
        <f>'BITÁCORA CALIDAD DE AGUA '!CJ613</f>
        <v>0</v>
      </c>
      <c r="R1608" s="98">
        <f>'BITÁCORA CALIDAD DE AGUA '!CM613</f>
        <v>0</v>
      </c>
      <c r="S1608" s="98">
        <f>'BITÁCORA CALIDAD DE AGUA '!CP613</f>
        <v>0</v>
      </c>
      <c r="T1608" s="135"/>
      <c r="U1608" s="135"/>
      <c r="V1608" s="135"/>
      <c r="W1608" s="98">
        <f>INDEX('Tabla datos 1'!E1608:V1608,MATCH(DASHBOARD!$B$96,'Tabla datos 1'!$E$1:$V$1,0))</f>
        <v>0</v>
      </c>
      <c r="X1608" s="98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6" customFormat="1" ht="12.2" customHeight="1" x14ac:dyDescent="0.25">
      <c r="A1609" s="79">
        <v>1608</v>
      </c>
      <c r="B1609" s="97">
        <f t="shared" si="25"/>
        <v>46199</v>
      </c>
      <c r="C1609" s="102" t="s">
        <v>135</v>
      </c>
      <c r="D1609" s="99">
        <v>2</v>
      </c>
      <c r="E1609" s="104">
        <f>'BITÁCORA CALIDAD DE AGUA '!AZ614</f>
        <v>0</v>
      </c>
      <c r="F1609" s="104">
        <f>'BITÁCORA CALIDAD DE AGUA '!BC614</f>
        <v>0</v>
      </c>
      <c r="G1609" s="104">
        <f>'BITÁCORA CALIDAD DE AGUA '!BF614</f>
        <v>0</v>
      </c>
      <c r="H1609" s="104">
        <f>'BITÁCORA CALIDAD DE AGUA '!BI614</f>
        <v>0</v>
      </c>
      <c r="I1609" s="104">
        <f>'BITÁCORA CALIDAD DE AGUA '!BL614</f>
        <v>0</v>
      </c>
      <c r="J1609" s="104">
        <f>'BITÁCORA CALIDAD DE AGUA '!BO614</f>
        <v>0</v>
      </c>
      <c r="K1609" s="104">
        <f>'BITÁCORA CALIDAD DE AGUA '!BR614</f>
        <v>0</v>
      </c>
      <c r="L1609" s="104">
        <f>'BITÁCORA CALIDAD DE AGUA '!BU614</f>
        <v>0</v>
      </c>
      <c r="M1609" s="104">
        <f>'BITÁCORA CALIDAD DE AGUA '!BX614</f>
        <v>0</v>
      </c>
      <c r="N1609" s="104">
        <f>'BITÁCORA CALIDAD DE AGUA '!CA614</f>
        <v>0</v>
      </c>
      <c r="O1609" s="104">
        <f>'BITÁCORA CALIDAD DE AGUA '!CD614</f>
        <v>0</v>
      </c>
      <c r="P1609" s="98">
        <f>'BITÁCORA CALIDAD DE AGUA '!CG614</f>
        <v>0</v>
      </c>
      <c r="Q1609" s="98">
        <f>'BITÁCORA CALIDAD DE AGUA '!CJ614</f>
        <v>0</v>
      </c>
      <c r="R1609" s="98">
        <f>'BITÁCORA CALIDAD DE AGUA '!CM614</f>
        <v>0</v>
      </c>
      <c r="S1609" s="98">
        <f>'BITÁCORA CALIDAD DE AGUA '!CP614</f>
        <v>0</v>
      </c>
      <c r="T1609" s="135"/>
      <c r="U1609" s="135"/>
      <c r="V1609" s="135"/>
      <c r="W1609" s="98">
        <f>INDEX('Tabla datos 1'!E1609:V1609,MATCH(DASHBOARD!$B$96,'Tabla datos 1'!$E$1:$V$1,0))</f>
        <v>0</v>
      </c>
      <c r="X1609" s="98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6" customFormat="1" ht="12.2" customHeight="1" x14ac:dyDescent="0.25">
      <c r="A1610" s="79">
        <v>1609</v>
      </c>
      <c r="B1610" s="97">
        <f t="shared" si="25"/>
        <v>46199</v>
      </c>
      <c r="C1610" s="102" t="s">
        <v>136</v>
      </c>
      <c r="D1610" s="99">
        <v>2</v>
      </c>
      <c r="E1610" s="104">
        <f>'BITÁCORA CALIDAD DE AGUA '!AZ615</f>
        <v>0</v>
      </c>
      <c r="F1610" s="104">
        <f>'BITÁCORA CALIDAD DE AGUA '!BC615</f>
        <v>0</v>
      </c>
      <c r="G1610" s="104">
        <f>'BITÁCORA CALIDAD DE AGUA '!BF615</f>
        <v>0</v>
      </c>
      <c r="H1610" s="104">
        <f>'BITÁCORA CALIDAD DE AGUA '!BI615</f>
        <v>0</v>
      </c>
      <c r="I1610" s="104">
        <f>'BITÁCORA CALIDAD DE AGUA '!BL615</f>
        <v>0</v>
      </c>
      <c r="J1610" s="104">
        <f>'BITÁCORA CALIDAD DE AGUA '!BO615</f>
        <v>0</v>
      </c>
      <c r="K1610" s="104">
        <f>'BITÁCORA CALIDAD DE AGUA '!BR615</f>
        <v>0</v>
      </c>
      <c r="L1610" s="104">
        <f>'BITÁCORA CALIDAD DE AGUA '!BU615</f>
        <v>0</v>
      </c>
      <c r="M1610" s="104">
        <f>'BITÁCORA CALIDAD DE AGUA '!BX615</f>
        <v>0</v>
      </c>
      <c r="N1610" s="104">
        <f>'BITÁCORA CALIDAD DE AGUA '!CA615</f>
        <v>0</v>
      </c>
      <c r="O1610" s="104">
        <f>'BITÁCORA CALIDAD DE AGUA '!CD615</f>
        <v>0</v>
      </c>
      <c r="P1610" s="98">
        <f>'BITÁCORA CALIDAD DE AGUA '!CG615</f>
        <v>0</v>
      </c>
      <c r="Q1610" s="98">
        <f>'BITÁCORA CALIDAD DE AGUA '!CJ615</f>
        <v>0</v>
      </c>
      <c r="R1610" s="98">
        <f>'BITÁCORA CALIDAD DE AGUA '!CM615</f>
        <v>0</v>
      </c>
      <c r="S1610" s="98">
        <f>'BITÁCORA CALIDAD DE AGUA '!CP615</f>
        <v>0</v>
      </c>
      <c r="T1610" s="135"/>
      <c r="U1610" s="135"/>
      <c r="V1610" s="135"/>
      <c r="W1610" s="98">
        <f>INDEX('Tabla datos 1'!E1610:V1610,MATCH(DASHBOARD!$B$96,'Tabla datos 1'!$E$1:$V$1,0))</f>
        <v>0</v>
      </c>
      <c r="X1610" s="98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6" customFormat="1" ht="12.2" customHeight="1" x14ac:dyDescent="0.25">
      <c r="A1611" s="79">
        <v>1610</v>
      </c>
      <c r="B1611" s="97">
        <f t="shared" si="25"/>
        <v>46199</v>
      </c>
      <c r="C1611" s="102" t="s">
        <v>137</v>
      </c>
      <c r="D1611" s="99">
        <v>2</v>
      </c>
      <c r="E1611" s="104">
        <f>'BITÁCORA CALIDAD DE AGUA '!AZ616</f>
        <v>0</v>
      </c>
      <c r="F1611" s="104">
        <f>'BITÁCORA CALIDAD DE AGUA '!BC616</f>
        <v>0</v>
      </c>
      <c r="G1611" s="104">
        <f>'BITÁCORA CALIDAD DE AGUA '!BF616</f>
        <v>0</v>
      </c>
      <c r="H1611" s="104">
        <f>'BITÁCORA CALIDAD DE AGUA '!BI616</f>
        <v>0</v>
      </c>
      <c r="I1611" s="104">
        <f>'BITÁCORA CALIDAD DE AGUA '!BL616</f>
        <v>0</v>
      </c>
      <c r="J1611" s="104">
        <f>'BITÁCORA CALIDAD DE AGUA '!BO616</f>
        <v>0</v>
      </c>
      <c r="K1611" s="104">
        <f>'BITÁCORA CALIDAD DE AGUA '!BR616</f>
        <v>0</v>
      </c>
      <c r="L1611" s="104">
        <f>'BITÁCORA CALIDAD DE AGUA '!BU616</f>
        <v>0</v>
      </c>
      <c r="M1611" s="104">
        <f>'BITÁCORA CALIDAD DE AGUA '!BX616</f>
        <v>0</v>
      </c>
      <c r="N1611" s="104">
        <f>'BITÁCORA CALIDAD DE AGUA '!CA616</f>
        <v>0</v>
      </c>
      <c r="O1611" s="104">
        <f>'BITÁCORA CALIDAD DE AGUA '!CD616</f>
        <v>0</v>
      </c>
      <c r="P1611" s="98">
        <f>'BITÁCORA CALIDAD DE AGUA '!CG616</f>
        <v>0</v>
      </c>
      <c r="Q1611" s="98">
        <f>'BITÁCORA CALIDAD DE AGUA '!CJ616</f>
        <v>0</v>
      </c>
      <c r="R1611" s="98">
        <f>'BITÁCORA CALIDAD DE AGUA '!CM616</f>
        <v>0</v>
      </c>
      <c r="S1611" s="98">
        <f>'BITÁCORA CALIDAD DE AGUA '!CP616</f>
        <v>0</v>
      </c>
      <c r="T1611" s="135"/>
      <c r="U1611" s="135"/>
      <c r="V1611" s="135"/>
      <c r="W1611" s="98">
        <f>INDEX('Tabla datos 1'!E1611:V1611,MATCH(DASHBOARD!$B$96,'Tabla datos 1'!$E$1:$V$1,0))</f>
        <v>0</v>
      </c>
      <c r="X1611" s="98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6" customFormat="1" ht="12.2" customHeight="1" x14ac:dyDescent="0.25">
      <c r="A1612" s="79">
        <v>1611</v>
      </c>
      <c r="B1612" s="97">
        <f t="shared" si="25"/>
        <v>46199</v>
      </c>
      <c r="C1612" s="102" t="s">
        <v>138</v>
      </c>
      <c r="D1612" s="99">
        <v>2</v>
      </c>
      <c r="E1612" s="104">
        <f>'BITÁCORA CALIDAD DE AGUA '!AZ617</f>
        <v>0</v>
      </c>
      <c r="F1612" s="104">
        <f>'BITÁCORA CALIDAD DE AGUA '!BC617</f>
        <v>0</v>
      </c>
      <c r="G1612" s="104">
        <f>'BITÁCORA CALIDAD DE AGUA '!BF617</f>
        <v>0</v>
      </c>
      <c r="H1612" s="104">
        <f>'BITÁCORA CALIDAD DE AGUA '!BI617</f>
        <v>0</v>
      </c>
      <c r="I1612" s="104">
        <f>'BITÁCORA CALIDAD DE AGUA '!BL617</f>
        <v>0</v>
      </c>
      <c r="J1612" s="104">
        <f>'BITÁCORA CALIDAD DE AGUA '!BO617</f>
        <v>0</v>
      </c>
      <c r="K1612" s="104">
        <f>'BITÁCORA CALIDAD DE AGUA '!BR617</f>
        <v>0</v>
      </c>
      <c r="L1612" s="104">
        <f>'BITÁCORA CALIDAD DE AGUA '!BU617</f>
        <v>0</v>
      </c>
      <c r="M1612" s="104">
        <f>'BITÁCORA CALIDAD DE AGUA '!BX617</f>
        <v>0</v>
      </c>
      <c r="N1612" s="104">
        <f>'BITÁCORA CALIDAD DE AGUA '!CA617</f>
        <v>0</v>
      </c>
      <c r="O1612" s="104">
        <f>'BITÁCORA CALIDAD DE AGUA '!CD617</f>
        <v>0</v>
      </c>
      <c r="P1612" s="98">
        <f>'BITÁCORA CALIDAD DE AGUA '!CG617</f>
        <v>0</v>
      </c>
      <c r="Q1612" s="98">
        <f>'BITÁCORA CALIDAD DE AGUA '!CJ617</f>
        <v>0</v>
      </c>
      <c r="R1612" s="98">
        <f>'BITÁCORA CALIDAD DE AGUA '!CM617</f>
        <v>0</v>
      </c>
      <c r="S1612" s="98">
        <f>'BITÁCORA CALIDAD DE AGUA '!CP617</f>
        <v>0</v>
      </c>
      <c r="T1612" s="135"/>
      <c r="U1612" s="135"/>
      <c r="V1612" s="135"/>
      <c r="W1612" s="98">
        <f>INDEX('Tabla datos 1'!E1612:V1612,MATCH(DASHBOARD!$B$96,'Tabla datos 1'!$E$1:$V$1,0))</f>
        <v>0</v>
      </c>
      <c r="X1612" s="98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6" customFormat="1" ht="12.2" customHeight="1" x14ac:dyDescent="0.25">
      <c r="A1613" s="79">
        <v>1612</v>
      </c>
      <c r="B1613" s="97">
        <f t="shared" si="25"/>
        <v>46199</v>
      </c>
      <c r="C1613" s="102" t="s">
        <v>139</v>
      </c>
      <c r="D1613" s="99">
        <v>2</v>
      </c>
      <c r="E1613" s="104">
        <f>'BITÁCORA CALIDAD DE AGUA '!AZ618</f>
        <v>0</v>
      </c>
      <c r="F1613" s="104">
        <f>'BITÁCORA CALIDAD DE AGUA '!BC618</f>
        <v>0</v>
      </c>
      <c r="G1613" s="104">
        <f>'BITÁCORA CALIDAD DE AGUA '!BF618</f>
        <v>0</v>
      </c>
      <c r="H1613" s="104">
        <f>'BITÁCORA CALIDAD DE AGUA '!BI618</f>
        <v>0</v>
      </c>
      <c r="I1613" s="104">
        <f>'BITÁCORA CALIDAD DE AGUA '!BL618</f>
        <v>0</v>
      </c>
      <c r="J1613" s="104">
        <f>'BITÁCORA CALIDAD DE AGUA '!BO618</f>
        <v>0</v>
      </c>
      <c r="K1613" s="104">
        <f>'BITÁCORA CALIDAD DE AGUA '!BR618</f>
        <v>0</v>
      </c>
      <c r="L1613" s="104">
        <f>'BITÁCORA CALIDAD DE AGUA '!BU618</f>
        <v>0</v>
      </c>
      <c r="M1613" s="104">
        <f>'BITÁCORA CALIDAD DE AGUA '!BX618</f>
        <v>0</v>
      </c>
      <c r="N1613" s="104">
        <f>'BITÁCORA CALIDAD DE AGUA '!CA618</f>
        <v>0</v>
      </c>
      <c r="O1613" s="104">
        <f>'BITÁCORA CALIDAD DE AGUA '!CD618</f>
        <v>0</v>
      </c>
      <c r="P1613" s="98">
        <f>'BITÁCORA CALIDAD DE AGUA '!CG618</f>
        <v>0</v>
      </c>
      <c r="Q1613" s="98">
        <f>'BITÁCORA CALIDAD DE AGUA '!CJ618</f>
        <v>0</v>
      </c>
      <c r="R1613" s="98">
        <f>'BITÁCORA CALIDAD DE AGUA '!CM618</f>
        <v>0</v>
      </c>
      <c r="S1613" s="98">
        <f>'BITÁCORA CALIDAD DE AGUA '!CP618</f>
        <v>0</v>
      </c>
      <c r="T1613" s="135"/>
      <c r="U1613" s="135"/>
      <c r="V1613" s="135"/>
      <c r="W1613" s="98">
        <f>INDEX('Tabla datos 1'!E1613:V1613,MATCH(DASHBOARD!$B$96,'Tabla datos 1'!$E$1:$V$1,0))</f>
        <v>0</v>
      </c>
      <c r="X1613" s="98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6" customFormat="1" x14ac:dyDescent="0.25">
      <c r="A1614" s="79">
        <v>1613</v>
      </c>
      <c r="B1614" s="97">
        <f t="shared" si="25"/>
        <v>46199</v>
      </c>
      <c r="C1614" s="102" t="s">
        <v>140</v>
      </c>
      <c r="D1614" s="99">
        <v>2</v>
      </c>
      <c r="E1614" s="104">
        <f>'BITÁCORA CALIDAD DE AGUA '!AZ619</f>
        <v>0</v>
      </c>
      <c r="F1614" s="104">
        <f>'BITÁCORA CALIDAD DE AGUA '!BC619</f>
        <v>0</v>
      </c>
      <c r="G1614" s="104">
        <f>'BITÁCORA CALIDAD DE AGUA '!BF619</f>
        <v>0</v>
      </c>
      <c r="H1614" s="104">
        <f>'BITÁCORA CALIDAD DE AGUA '!BI619</f>
        <v>0</v>
      </c>
      <c r="I1614" s="104">
        <f>'BITÁCORA CALIDAD DE AGUA '!BL619</f>
        <v>0</v>
      </c>
      <c r="J1614" s="104">
        <f>'BITÁCORA CALIDAD DE AGUA '!BO619</f>
        <v>0</v>
      </c>
      <c r="K1614" s="104">
        <f>'BITÁCORA CALIDAD DE AGUA '!BR619</f>
        <v>0</v>
      </c>
      <c r="L1614" s="104">
        <f>'BITÁCORA CALIDAD DE AGUA '!BU619</f>
        <v>0</v>
      </c>
      <c r="M1614" s="104">
        <f>'BITÁCORA CALIDAD DE AGUA '!BX619</f>
        <v>0</v>
      </c>
      <c r="N1614" s="104">
        <f>'BITÁCORA CALIDAD DE AGUA '!CA619</f>
        <v>0</v>
      </c>
      <c r="O1614" s="104">
        <f>'BITÁCORA CALIDAD DE AGUA '!CD619</f>
        <v>0</v>
      </c>
      <c r="P1614" s="98">
        <f>'BITÁCORA CALIDAD DE AGUA '!CG619</f>
        <v>0</v>
      </c>
      <c r="Q1614" s="98">
        <f>'BITÁCORA CALIDAD DE AGUA '!CJ619</f>
        <v>0</v>
      </c>
      <c r="R1614" s="98">
        <f>'BITÁCORA CALIDAD DE AGUA '!CM619</f>
        <v>0</v>
      </c>
      <c r="S1614" s="98">
        <f>'BITÁCORA CALIDAD DE AGUA '!CP619</f>
        <v>0</v>
      </c>
      <c r="T1614" s="135"/>
      <c r="U1614" s="135"/>
      <c r="V1614" s="135"/>
      <c r="W1614" s="98">
        <f>INDEX('Tabla datos 1'!E1614:V1614,MATCH(DASHBOARD!$B$96,'Tabla datos 1'!$E$1:$V$1,0))</f>
        <v>0</v>
      </c>
      <c r="X1614" s="98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6" customFormat="1" x14ac:dyDescent="0.25">
      <c r="A1615" s="79">
        <v>1614</v>
      </c>
      <c r="B1615" s="97">
        <f t="shared" si="25"/>
        <v>46199</v>
      </c>
      <c r="C1615" s="102" t="s">
        <v>141</v>
      </c>
      <c r="D1615" s="99">
        <v>2</v>
      </c>
      <c r="E1615" s="104">
        <f>'BITÁCORA CALIDAD DE AGUA '!AZ620</f>
        <v>0</v>
      </c>
      <c r="F1615" s="104">
        <f>'BITÁCORA CALIDAD DE AGUA '!BC620</f>
        <v>0</v>
      </c>
      <c r="G1615" s="104">
        <f>'BITÁCORA CALIDAD DE AGUA '!BF620</f>
        <v>0</v>
      </c>
      <c r="H1615" s="104">
        <f>'BITÁCORA CALIDAD DE AGUA '!BI620</f>
        <v>0</v>
      </c>
      <c r="I1615" s="104">
        <f>'BITÁCORA CALIDAD DE AGUA '!BL620</f>
        <v>0</v>
      </c>
      <c r="J1615" s="104">
        <f>'BITÁCORA CALIDAD DE AGUA '!BO620</f>
        <v>0</v>
      </c>
      <c r="K1615" s="104">
        <f>'BITÁCORA CALIDAD DE AGUA '!BR620</f>
        <v>0</v>
      </c>
      <c r="L1615" s="104">
        <f>'BITÁCORA CALIDAD DE AGUA '!BU620</f>
        <v>0</v>
      </c>
      <c r="M1615" s="104">
        <f>'BITÁCORA CALIDAD DE AGUA '!BX620</f>
        <v>0</v>
      </c>
      <c r="N1615" s="104">
        <f>'BITÁCORA CALIDAD DE AGUA '!CA620</f>
        <v>0</v>
      </c>
      <c r="O1615" s="104">
        <f>'BITÁCORA CALIDAD DE AGUA '!CD620</f>
        <v>0</v>
      </c>
      <c r="P1615" s="98">
        <f>'BITÁCORA CALIDAD DE AGUA '!CG620</f>
        <v>0</v>
      </c>
      <c r="Q1615" s="98">
        <f>'BITÁCORA CALIDAD DE AGUA '!CJ620</f>
        <v>0</v>
      </c>
      <c r="R1615" s="98">
        <f>'BITÁCORA CALIDAD DE AGUA '!CM620</f>
        <v>0</v>
      </c>
      <c r="S1615" s="98">
        <f>'BITÁCORA CALIDAD DE AGUA '!CP620</f>
        <v>0</v>
      </c>
      <c r="T1615" s="135"/>
      <c r="U1615" s="135"/>
      <c r="V1615" s="135"/>
      <c r="W1615" s="98">
        <f>INDEX('Tabla datos 1'!E1615:V1615,MATCH(DASHBOARD!$B$96,'Tabla datos 1'!$E$1:$V$1,0))</f>
        <v>0</v>
      </c>
      <c r="X1615" s="98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6" customFormat="1" x14ac:dyDescent="0.25">
      <c r="A1616" s="79">
        <v>1615</v>
      </c>
      <c r="B1616" s="97">
        <f t="shared" si="25"/>
        <v>46199</v>
      </c>
      <c r="C1616" s="102" t="s">
        <v>142</v>
      </c>
      <c r="D1616" s="99">
        <v>2</v>
      </c>
      <c r="E1616" s="104">
        <f>'BITÁCORA CALIDAD DE AGUA '!AZ621</f>
        <v>0</v>
      </c>
      <c r="F1616" s="104">
        <f>'BITÁCORA CALIDAD DE AGUA '!BC621</f>
        <v>0</v>
      </c>
      <c r="G1616" s="104">
        <f>'BITÁCORA CALIDAD DE AGUA '!BF621</f>
        <v>0</v>
      </c>
      <c r="H1616" s="104">
        <f>'BITÁCORA CALIDAD DE AGUA '!BI621</f>
        <v>0</v>
      </c>
      <c r="I1616" s="104">
        <f>'BITÁCORA CALIDAD DE AGUA '!BL621</f>
        <v>0</v>
      </c>
      <c r="J1616" s="104">
        <f>'BITÁCORA CALIDAD DE AGUA '!BO621</f>
        <v>0</v>
      </c>
      <c r="K1616" s="104">
        <f>'BITÁCORA CALIDAD DE AGUA '!BR621</f>
        <v>0</v>
      </c>
      <c r="L1616" s="104">
        <f>'BITÁCORA CALIDAD DE AGUA '!BU621</f>
        <v>0</v>
      </c>
      <c r="M1616" s="104">
        <f>'BITÁCORA CALIDAD DE AGUA '!BX621</f>
        <v>0</v>
      </c>
      <c r="N1616" s="104">
        <f>'BITÁCORA CALIDAD DE AGUA '!CA621</f>
        <v>0</v>
      </c>
      <c r="O1616" s="104">
        <f>'BITÁCORA CALIDAD DE AGUA '!CD621</f>
        <v>0</v>
      </c>
      <c r="P1616" s="98">
        <f>'BITÁCORA CALIDAD DE AGUA '!CG621</f>
        <v>0</v>
      </c>
      <c r="Q1616" s="98">
        <f>'BITÁCORA CALIDAD DE AGUA '!CJ621</f>
        <v>0</v>
      </c>
      <c r="R1616" s="98">
        <f>'BITÁCORA CALIDAD DE AGUA '!CM621</f>
        <v>0</v>
      </c>
      <c r="S1616" s="98">
        <f>'BITÁCORA CALIDAD DE AGUA '!CP621</f>
        <v>0</v>
      </c>
      <c r="T1616" s="135"/>
      <c r="U1616" s="135"/>
      <c r="V1616" s="135"/>
      <c r="W1616" s="98">
        <f>INDEX('Tabla datos 1'!E1616:V1616,MATCH(DASHBOARD!$B$96,'Tabla datos 1'!$E$1:$V$1,0))</f>
        <v>0</v>
      </c>
      <c r="X1616" s="98">
        <f>INDEX('Tabla datos 1'!E1616:V1616,MATCH(DASHBOARD!$B$275,'Tabla datos 1'!$E$1:$V$1,0))</f>
        <v>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6" customFormat="1" x14ac:dyDescent="0.25">
      <c r="A1617" s="79">
        <v>1616</v>
      </c>
      <c r="B1617" s="97">
        <f t="shared" si="25"/>
        <v>46199</v>
      </c>
      <c r="C1617" s="102" t="s">
        <v>143</v>
      </c>
      <c r="D1617" s="99">
        <v>2</v>
      </c>
      <c r="E1617" s="104">
        <f>'BITÁCORA CALIDAD DE AGUA '!AZ622</f>
        <v>0</v>
      </c>
      <c r="F1617" s="104">
        <f>'BITÁCORA CALIDAD DE AGUA '!BC622</f>
        <v>0</v>
      </c>
      <c r="G1617" s="104">
        <f>'BITÁCORA CALIDAD DE AGUA '!BF622</f>
        <v>0</v>
      </c>
      <c r="H1617" s="104">
        <f>'BITÁCORA CALIDAD DE AGUA '!BI622</f>
        <v>0</v>
      </c>
      <c r="I1617" s="104">
        <f>'BITÁCORA CALIDAD DE AGUA '!BL622</f>
        <v>0</v>
      </c>
      <c r="J1617" s="104">
        <f>'BITÁCORA CALIDAD DE AGUA '!BO622</f>
        <v>0</v>
      </c>
      <c r="K1617" s="104">
        <f>'BITÁCORA CALIDAD DE AGUA '!BR622</f>
        <v>0</v>
      </c>
      <c r="L1617" s="104">
        <f>'BITÁCORA CALIDAD DE AGUA '!BU622</f>
        <v>0</v>
      </c>
      <c r="M1617" s="104">
        <f>'BITÁCORA CALIDAD DE AGUA '!BX622</f>
        <v>0</v>
      </c>
      <c r="N1617" s="104">
        <f>'BITÁCORA CALIDAD DE AGUA '!CA622</f>
        <v>0</v>
      </c>
      <c r="O1617" s="104">
        <f>'BITÁCORA CALIDAD DE AGUA '!CD622</f>
        <v>0</v>
      </c>
      <c r="P1617" s="98">
        <f>'BITÁCORA CALIDAD DE AGUA '!CG622</f>
        <v>0</v>
      </c>
      <c r="Q1617" s="98">
        <f>'BITÁCORA CALIDAD DE AGUA '!CJ622</f>
        <v>0</v>
      </c>
      <c r="R1617" s="98">
        <f>'BITÁCORA CALIDAD DE AGUA '!CM622</f>
        <v>0</v>
      </c>
      <c r="S1617" s="98">
        <f>'BITÁCORA CALIDAD DE AGUA '!CP622</f>
        <v>0</v>
      </c>
      <c r="T1617" s="135"/>
      <c r="U1617" s="135"/>
      <c r="V1617" s="135"/>
      <c r="W1617" s="98">
        <f>INDEX('Tabla datos 1'!E1617:V1617,MATCH(DASHBOARD!$B$96,'Tabla datos 1'!$E$1:$V$1,0))</f>
        <v>0</v>
      </c>
      <c r="X1617" s="98">
        <f>INDEX('Tabla datos 1'!E1617:V1617,MATCH(DASHBOARD!$B$275,'Tabla datos 1'!$E$1:$V$1,0))</f>
        <v>0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09" customFormat="1" ht="15.75" thickBot="1" x14ac:dyDescent="0.3">
      <c r="A1618" s="79">
        <v>1617</v>
      </c>
      <c r="B1618" s="97">
        <f t="shared" si="25"/>
        <v>46199</v>
      </c>
      <c r="C1618" s="105" t="s">
        <v>144</v>
      </c>
      <c r="D1618" s="106">
        <v>2</v>
      </c>
      <c r="E1618" s="107">
        <f>'BITÁCORA CALIDAD DE AGUA '!AZ623</f>
        <v>0</v>
      </c>
      <c r="F1618" s="107">
        <f>'BITÁCORA CALIDAD DE AGUA '!BC623</f>
        <v>0</v>
      </c>
      <c r="G1618" s="107">
        <f>'BITÁCORA CALIDAD DE AGUA '!BF623</f>
        <v>0</v>
      </c>
      <c r="H1618" s="107">
        <f>'BITÁCORA CALIDAD DE AGUA '!BI623</f>
        <v>0</v>
      </c>
      <c r="I1618" s="107">
        <f>'BITÁCORA CALIDAD DE AGUA '!BL623</f>
        <v>0</v>
      </c>
      <c r="J1618" s="107">
        <f>'BITÁCORA CALIDAD DE AGUA '!BO623</f>
        <v>0</v>
      </c>
      <c r="K1618" s="107">
        <f>'BITÁCORA CALIDAD DE AGUA '!BR623</f>
        <v>0</v>
      </c>
      <c r="L1618" s="107">
        <f>'BITÁCORA CALIDAD DE AGUA '!BU623</f>
        <v>0</v>
      </c>
      <c r="M1618" s="107">
        <f>'BITÁCORA CALIDAD DE AGUA '!BX623</f>
        <v>0</v>
      </c>
      <c r="N1618" s="107">
        <f>'BITÁCORA CALIDAD DE AGUA '!CA623</f>
        <v>0</v>
      </c>
      <c r="O1618" s="107">
        <f>'BITÁCORA CALIDAD DE AGUA '!CD623</f>
        <v>0</v>
      </c>
      <c r="P1618" s="108">
        <f>'BITÁCORA CALIDAD DE AGUA '!CG623</f>
        <v>0</v>
      </c>
      <c r="Q1618" s="108">
        <f>'BITÁCORA CALIDAD DE AGUA '!CJ623</f>
        <v>0</v>
      </c>
      <c r="R1618" s="108">
        <f>'BITÁCORA CALIDAD DE AGUA '!CM623</f>
        <v>0</v>
      </c>
      <c r="S1618" s="108">
        <f>'BITÁCORA CALIDAD DE AGUA '!CP623</f>
        <v>0</v>
      </c>
      <c r="T1618" s="136"/>
      <c r="U1618" s="136"/>
      <c r="V1618" s="136"/>
      <c r="W1618" s="108">
        <f>INDEX('Tabla datos 1'!E1618:V1618,MATCH(DASHBOARD!$B$96,'Tabla datos 1'!$E$1:$V$1,0))</f>
        <v>0</v>
      </c>
      <c r="X1618" s="108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6" customFormat="1" ht="12.2" customHeight="1" x14ac:dyDescent="0.25">
      <c r="A1619" s="79">
        <v>1618</v>
      </c>
      <c r="B1619" s="118">
        <f t="shared" si="25"/>
        <v>46199</v>
      </c>
      <c r="C1619" s="110" t="s">
        <v>125</v>
      </c>
      <c r="D1619" s="115">
        <v>3</v>
      </c>
      <c r="E1619" s="117">
        <f>'BITÁCORA CALIDAD DE AGUA '!BA603</f>
        <v>0</v>
      </c>
      <c r="F1619" s="117">
        <f>'BITÁCORA CALIDAD DE AGUA '!BD603</f>
        <v>0</v>
      </c>
      <c r="G1619" s="117">
        <f>'BITÁCORA CALIDAD DE AGUA '!BG603</f>
        <v>0</v>
      </c>
      <c r="H1619" s="117">
        <f>'BITÁCORA CALIDAD DE AGUA '!BJ603</f>
        <v>0</v>
      </c>
      <c r="I1619" s="117">
        <f>'BITÁCORA CALIDAD DE AGUA '!BM603</f>
        <v>0</v>
      </c>
      <c r="J1619" s="117">
        <f>'BITÁCORA CALIDAD DE AGUA '!BP603</f>
        <v>0</v>
      </c>
      <c r="K1619" s="117">
        <f>'BITÁCORA CALIDAD DE AGUA '!BE1909</f>
        <v>0</v>
      </c>
      <c r="L1619" s="117">
        <f>'BITÁCORA CALIDAD DE AGUA '!BV603</f>
        <v>0</v>
      </c>
      <c r="M1619" s="117">
        <f>'BITÁCORA CALIDAD DE AGUA '!BY603</f>
        <v>0</v>
      </c>
      <c r="N1619" s="117">
        <f>'BITÁCORA CALIDAD DE AGUA '!CB603</f>
        <v>0</v>
      </c>
      <c r="O1619" s="117">
        <f>'BITÁCORA CALIDAD DE AGUA '!CE603</f>
        <v>0</v>
      </c>
      <c r="P1619" s="110">
        <f>'BITÁCORA CALIDAD DE AGUA '!CH603</f>
        <v>0</v>
      </c>
      <c r="Q1619" s="110">
        <f>'BITÁCORA CALIDAD DE AGUA '!CK603</f>
        <v>0</v>
      </c>
      <c r="R1619" s="110">
        <f>'BITÁCORA CALIDAD DE AGUA '!CN603</f>
        <v>0</v>
      </c>
      <c r="S1619" s="110">
        <f>'BITÁCORA CALIDAD DE AGUA '!CQ603</f>
        <v>0</v>
      </c>
      <c r="T1619" s="137"/>
      <c r="U1619" s="137"/>
      <c r="V1619" s="137"/>
      <c r="W1619" s="110">
        <f>INDEX('Tabla datos 1'!E1619:V1619,MATCH(DASHBOARD!$B$96,'Tabla datos 1'!$E$1:$V$1,0))</f>
        <v>0</v>
      </c>
      <c r="X1619" s="110">
        <f>INDEX('Tabla datos 1'!E1619:V1619,MATCH(DASHBOARD!$B$275,'Tabla datos 1'!$E$1:$V$1,0))</f>
        <v>0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6" customFormat="1" ht="12.2" customHeight="1" x14ac:dyDescent="0.25">
      <c r="A1620" s="79">
        <v>1619</v>
      </c>
      <c r="B1620" s="118">
        <f t="shared" si="25"/>
        <v>46199</v>
      </c>
      <c r="C1620" s="113" t="s">
        <v>8</v>
      </c>
      <c r="D1620" s="119">
        <v>3</v>
      </c>
      <c r="E1620" s="120">
        <f>'BITÁCORA CALIDAD DE AGUA '!BA604</f>
        <v>0</v>
      </c>
      <c r="F1620" s="120">
        <f>'BITÁCORA CALIDAD DE AGUA '!BD604</f>
        <v>0</v>
      </c>
      <c r="G1620" s="120">
        <f>'BITÁCORA CALIDAD DE AGUA '!BG604</f>
        <v>0</v>
      </c>
      <c r="H1620" s="120">
        <f>'BITÁCORA CALIDAD DE AGUA '!BJ604</f>
        <v>0</v>
      </c>
      <c r="I1620" s="120">
        <f>'BITÁCORA CALIDAD DE AGUA '!BM604</f>
        <v>0</v>
      </c>
      <c r="J1620" s="120">
        <f>'BITÁCORA CALIDAD DE AGUA '!BP604</f>
        <v>0</v>
      </c>
      <c r="K1620" s="120">
        <f>'BITÁCORA CALIDAD DE AGUA '!BE1910</f>
        <v>0</v>
      </c>
      <c r="L1620" s="120">
        <f>'BITÁCORA CALIDAD DE AGUA '!BV604</f>
        <v>0</v>
      </c>
      <c r="M1620" s="120">
        <f>'BITÁCORA CALIDAD DE AGUA '!BY604</f>
        <v>0</v>
      </c>
      <c r="N1620" s="120">
        <f>'BITÁCORA CALIDAD DE AGUA '!CB604</f>
        <v>0</v>
      </c>
      <c r="O1620" s="120">
        <f>'BITÁCORA CALIDAD DE AGUA '!CE604</f>
        <v>0</v>
      </c>
      <c r="P1620" s="111">
        <f>'BITÁCORA CALIDAD DE AGUA '!CH604</f>
        <v>0</v>
      </c>
      <c r="Q1620" s="111">
        <f>'BITÁCORA CALIDAD DE AGUA '!CK604</f>
        <v>0</v>
      </c>
      <c r="R1620" s="111">
        <f>'BITÁCORA CALIDAD DE AGUA '!CN604</f>
        <v>0</v>
      </c>
      <c r="S1620" s="111">
        <f>'BITÁCORA CALIDAD DE AGUA '!CQ604</f>
        <v>0</v>
      </c>
      <c r="T1620" s="138"/>
      <c r="U1620" s="138"/>
      <c r="V1620" s="138"/>
      <c r="W1620" s="111">
        <f>INDEX('Tabla datos 1'!E1620:V1620,MATCH(DASHBOARD!$B$96,'Tabla datos 1'!$E$1:$V$1,0))</f>
        <v>0</v>
      </c>
      <c r="X1620" s="111">
        <f>INDEX('Tabla datos 1'!E1620:V1620,MATCH(DASHBOARD!$B$275,'Tabla datos 1'!$E$1:$V$1,0))</f>
        <v>0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6" customFormat="1" ht="12.2" customHeight="1" x14ac:dyDescent="0.25">
      <c r="A1621" s="79">
        <v>1620</v>
      </c>
      <c r="B1621" s="118">
        <f t="shared" si="25"/>
        <v>46199</v>
      </c>
      <c r="C1621" s="112" t="s">
        <v>126</v>
      </c>
      <c r="D1621" s="119">
        <v>3</v>
      </c>
      <c r="E1621" s="121">
        <f>'BITÁCORA CALIDAD DE AGUA '!BA605</f>
        <v>0</v>
      </c>
      <c r="F1621" s="121">
        <f>'BITÁCORA CALIDAD DE AGUA '!BD605</f>
        <v>0</v>
      </c>
      <c r="G1621" s="121">
        <f>'BITÁCORA CALIDAD DE AGUA '!BG605</f>
        <v>0</v>
      </c>
      <c r="H1621" s="121">
        <f>'BITÁCORA CALIDAD DE AGUA '!BJ605</f>
        <v>0</v>
      </c>
      <c r="I1621" s="121">
        <f>'BITÁCORA CALIDAD DE AGUA '!BM605</f>
        <v>0</v>
      </c>
      <c r="J1621" s="121">
        <f>'BITÁCORA CALIDAD DE AGUA '!BP605</f>
        <v>0</v>
      </c>
      <c r="K1621" s="121">
        <f>'BITÁCORA CALIDAD DE AGUA '!BE1911</f>
        <v>0</v>
      </c>
      <c r="L1621" s="121">
        <f>'BITÁCORA CALIDAD DE AGUA '!BV605</f>
        <v>0</v>
      </c>
      <c r="M1621" s="121">
        <f>'BITÁCORA CALIDAD DE AGUA '!BY605</f>
        <v>0</v>
      </c>
      <c r="N1621" s="121">
        <f>'BITÁCORA CALIDAD DE AGUA '!CB605</f>
        <v>0</v>
      </c>
      <c r="O1621" s="121">
        <f>'BITÁCORA CALIDAD DE AGUA '!CE605</f>
        <v>0</v>
      </c>
      <c r="P1621" s="112">
        <f>'BITÁCORA CALIDAD DE AGUA '!CH605</f>
        <v>0</v>
      </c>
      <c r="Q1621" s="112">
        <f>'BITÁCORA CALIDAD DE AGUA '!CK605</f>
        <v>0</v>
      </c>
      <c r="R1621" s="112">
        <f>'BITÁCORA CALIDAD DE AGUA '!CN605</f>
        <v>0</v>
      </c>
      <c r="S1621" s="112">
        <f>'BITÁCORA CALIDAD DE AGUA '!CQ605</f>
        <v>0</v>
      </c>
      <c r="T1621" s="139"/>
      <c r="U1621" s="139"/>
      <c r="V1621" s="139"/>
      <c r="W1621" s="112">
        <f>INDEX('Tabla datos 1'!E1621:V1621,MATCH(DASHBOARD!$B$96,'Tabla datos 1'!$E$1:$V$1,0))</f>
        <v>0</v>
      </c>
      <c r="X1621" s="112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6" customFormat="1" ht="12.2" customHeight="1" x14ac:dyDescent="0.25">
      <c r="A1622" s="79">
        <v>1621</v>
      </c>
      <c r="B1622" s="118">
        <f t="shared" si="25"/>
        <v>46199</v>
      </c>
      <c r="C1622" s="112" t="s">
        <v>127</v>
      </c>
      <c r="D1622" s="119">
        <v>3</v>
      </c>
      <c r="E1622" s="122">
        <f>'BITÁCORA CALIDAD DE AGUA '!BA606</f>
        <v>0</v>
      </c>
      <c r="F1622" s="122">
        <f>'BITÁCORA CALIDAD DE AGUA '!BD606</f>
        <v>0</v>
      </c>
      <c r="G1622" s="122">
        <f>'BITÁCORA CALIDAD DE AGUA '!BG606</f>
        <v>0</v>
      </c>
      <c r="H1622" s="122">
        <f>'BITÁCORA CALIDAD DE AGUA '!BJ606</f>
        <v>0</v>
      </c>
      <c r="I1622" s="122">
        <f>'BITÁCORA CALIDAD DE AGUA '!BM606</f>
        <v>0</v>
      </c>
      <c r="J1622" s="122">
        <f>'BITÁCORA CALIDAD DE AGUA '!BP606</f>
        <v>0</v>
      </c>
      <c r="K1622" s="122">
        <f>'BITÁCORA CALIDAD DE AGUA '!BE1912</f>
        <v>0</v>
      </c>
      <c r="L1622" s="122">
        <f>'BITÁCORA CALIDAD DE AGUA '!BV606</f>
        <v>0</v>
      </c>
      <c r="M1622" s="122">
        <f>'BITÁCORA CALIDAD DE AGUA '!BY606</f>
        <v>0</v>
      </c>
      <c r="N1622" s="122">
        <f>'BITÁCORA CALIDAD DE AGUA '!CB606</f>
        <v>0</v>
      </c>
      <c r="O1622" s="122">
        <f>'BITÁCORA CALIDAD DE AGUA '!CE606</f>
        <v>0</v>
      </c>
      <c r="P1622" s="113">
        <f>'BITÁCORA CALIDAD DE AGUA '!CH606</f>
        <v>0</v>
      </c>
      <c r="Q1622" s="113">
        <f>'BITÁCORA CALIDAD DE AGUA '!CK606</f>
        <v>0</v>
      </c>
      <c r="R1622" s="113">
        <f>'BITÁCORA CALIDAD DE AGUA '!CN606</f>
        <v>0</v>
      </c>
      <c r="S1622" s="113">
        <f>'BITÁCORA CALIDAD DE AGUA '!CQ606</f>
        <v>0</v>
      </c>
      <c r="T1622" s="140"/>
      <c r="U1622" s="140"/>
      <c r="V1622" s="140"/>
      <c r="W1622" s="113">
        <f>INDEX('Tabla datos 1'!E1622:V1622,MATCH(DASHBOARD!$B$96,'Tabla datos 1'!$E$1:$V$1,0))</f>
        <v>0</v>
      </c>
      <c r="X1622" s="113">
        <f>INDEX('Tabla datos 1'!E1622:V1622,MATCH(DASHBOARD!$B$275,'Tabla datos 1'!$E$1:$V$1,0))</f>
        <v>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6" customFormat="1" ht="12.2" customHeight="1" x14ac:dyDescent="0.25">
      <c r="A1623" s="79">
        <v>1622</v>
      </c>
      <c r="B1623" s="118">
        <f t="shared" si="25"/>
        <v>46199</v>
      </c>
      <c r="C1623" s="112" t="s">
        <v>128</v>
      </c>
      <c r="D1623" s="119">
        <v>3</v>
      </c>
      <c r="E1623" s="122">
        <f>'BITÁCORA CALIDAD DE AGUA '!BA607</f>
        <v>0</v>
      </c>
      <c r="F1623" s="122">
        <f>'BITÁCORA CALIDAD DE AGUA '!BD607</f>
        <v>0</v>
      </c>
      <c r="G1623" s="122">
        <f>'BITÁCORA CALIDAD DE AGUA '!BG607</f>
        <v>0</v>
      </c>
      <c r="H1623" s="122">
        <f>'BITÁCORA CALIDAD DE AGUA '!BJ607</f>
        <v>0</v>
      </c>
      <c r="I1623" s="122">
        <f>'BITÁCORA CALIDAD DE AGUA '!BM607</f>
        <v>0</v>
      </c>
      <c r="J1623" s="122">
        <f>'BITÁCORA CALIDAD DE AGUA '!BP607</f>
        <v>0</v>
      </c>
      <c r="K1623" s="122">
        <f>'BITÁCORA CALIDAD DE AGUA '!BE1913</f>
        <v>0</v>
      </c>
      <c r="L1623" s="122">
        <f>'BITÁCORA CALIDAD DE AGUA '!BV607</f>
        <v>0</v>
      </c>
      <c r="M1623" s="122">
        <f>'BITÁCORA CALIDAD DE AGUA '!BY607</f>
        <v>0</v>
      </c>
      <c r="N1623" s="122">
        <f>'BITÁCORA CALIDAD DE AGUA '!CB607</f>
        <v>0</v>
      </c>
      <c r="O1623" s="122">
        <f>'BITÁCORA CALIDAD DE AGUA '!CE607</f>
        <v>0</v>
      </c>
      <c r="P1623" s="113">
        <f>'BITÁCORA CALIDAD DE AGUA '!CH607</f>
        <v>0</v>
      </c>
      <c r="Q1623" s="113">
        <f>'BITÁCORA CALIDAD DE AGUA '!CK607</f>
        <v>0</v>
      </c>
      <c r="R1623" s="113">
        <f>'BITÁCORA CALIDAD DE AGUA '!CN607</f>
        <v>0</v>
      </c>
      <c r="S1623" s="113">
        <f>'BITÁCORA CALIDAD DE AGUA '!CQ607</f>
        <v>0</v>
      </c>
      <c r="T1623" s="140"/>
      <c r="U1623" s="140"/>
      <c r="V1623" s="140"/>
      <c r="W1623" s="113">
        <f>INDEX('Tabla datos 1'!E1623:V1623,MATCH(DASHBOARD!$B$96,'Tabla datos 1'!$E$1:$V$1,0))</f>
        <v>0</v>
      </c>
      <c r="X1623" s="113">
        <f>INDEX('Tabla datos 1'!E1623:V1623,MATCH(DASHBOARD!$B$275,'Tabla datos 1'!$E$1:$V$1,0))</f>
        <v>0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6" customFormat="1" ht="12.2" customHeight="1" x14ac:dyDescent="0.25">
      <c r="A1624" s="79">
        <v>1623</v>
      </c>
      <c r="B1624" s="118">
        <f t="shared" si="25"/>
        <v>46199</v>
      </c>
      <c r="C1624" s="112" t="s">
        <v>129</v>
      </c>
      <c r="D1624" s="119">
        <v>3</v>
      </c>
      <c r="E1624" s="122">
        <f>'BITÁCORA CALIDAD DE AGUA '!BA608</f>
        <v>0</v>
      </c>
      <c r="F1624" s="122">
        <f>'BITÁCORA CALIDAD DE AGUA '!BD608</f>
        <v>0</v>
      </c>
      <c r="G1624" s="122">
        <f>'BITÁCORA CALIDAD DE AGUA '!BG608</f>
        <v>0</v>
      </c>
      <c r="H1624" s="122">
        <f>'BITÁCORA CALIDAD DE AGUA '!BJ608</f>
        <v>0</v>
      </c>
      <c r="I1624" s="122">
        <f>'BITÁCORA CALIDAD DE AGUA '!BM608</f>
        <v>0</v>
      </c>
      <c r="J1624" s="122">
        <f>'BITÁCORA CALIDAD DE AGUA '!BP608</f>
        <v>0</v>
      </c>
      <c r="K1624" s="122">
        <f>'BITÁCORA CALIDAD DE AGUA '!BE1914</f>
        <v>0</v>
      </c>
      <c r="L1624" s="122">
        <f>'BITÁCORA CALIDAD DE AGUA '!BV608</f>
        <v>0</v>
      </c>
      <c r="M1624" s="122">
        <f>'BITÁCORA CALIDAD DE AGUA '!BY608</f>
        <v>0</v>
      </c>
      <c r="N1624" s="122">
        <f>'BITÁCORA CALIDAD DE AGUA '!CB608</f>
        <v>0</v>
      </c>
      <c r="O1624" s="122">
        <f>'BITÁCORA CALIDAD DE AGUA '!CE608</f>
        <v>0</v>
      </c>
      <c r="P1624" s="113">
        <f>'BITÁCORA CALIDAD DE AGUA '!CH608</f>
        <v>0</v>
      </c>
      <c r="Q1624" s="113">
        <f>'BITÁCORA CALIDAD DE AGUA '!CK608</f>
        <v>0</v>
      </c>
      <c r="R1624" s="113">
        <f>'BITÁCORA CALIDAD DE AGUA '!CN608</f>
        <v>0</v>
      </c>
      <c r="S1624" s="113">
        <f>'BITÁCORA CALIDAD DE AGUA '!CQ608</f>
        <v>0</v>
      </c>
      <c r="T1624" s="140"/>
      <c r="U1624" s="140"/>
      <c r="V1624" s="140"/>
      <c r="W1624" s="113">
        <f>INDEX('Tabla datos 1'!E1624:V1624,MATCH(DASHBOARD!$B$96,'Tabla datos 1'!$E$1:$V$1,0))</f>
        <v>0</v>
      </c>
      <c r="X1624" s="113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6" customFormat="1" ht="12.2" customHeight="1" x14ac:dyDescent="0.25">
      <c r="A1625" s="79">
        <v>1624</v>
      </c>
      <c r="B1625" s="118">
        <f t="shared" si="25"/>
        <v>46199</v>
      </c>
      <c r="C1625" s="112" t="s">
        <v>130</v>
      </c>
      <c r="D1625" s="119">
        <v>3</v>
      </c>
      <c r="E1625" s="122">
        <f>'BITÁCORA CALIDAD DE AGUA '!BA609</f>
        <v>0</v>
      </c>
      <c r="F1625" s="122">
        <f>'BITÁCORA CALIDAD DE AGUA '!BD609</f>
        <v>0</v>
      </c>
      <c r="G1625" s="122">
        <f>'BITÁCORA CALIDAD DE AGUA '!BG609</f>
        <v>0</v>
      </c>
      <c r="H1625" s="122">
        <f>'BITÁCORA CALIDAD DE AGUA '!BJ609</f>
        <v>0</v>
      </c>
      <c r="I1625" s="122">
        <f>'BITÁCORA CALIDAD DE AGUA '!BM609</f>
        <v>0</v>
      </c>
      <c r="J1625" s="122">
        <f>'BITÁCORA CALIDAD DE AGUA '!BP609</f>
        <v>0</v>
      </c>
      <c r="K1625" s="122">
        <f>'BITÁCORA CALIDAD DE AGUA '!BE1915</f>
        <v>0</v>
      </c>
      <c r="L1625" s="122">
        <f>'BITÁCORA CALIDAD DE AGUA '!BV609</f>
        <v>0</v>
      </c>
      <c r="M1625" s="122">
        <f>'BITÁCORA CALIDAD DE AGUA '!BY609</f>
        <v>0</v>
      </c>
      <c r="N1625" s="122">
        <f>'BITÁCORA CALIDAD DE AGUA '!CB609</f>
        <v>0</v>
      </c>
      <c r="O1625" s="122">
        <f>'BITÁCORA CALIDAD DE AGUA '!CE609</f>
        <v>0</v>
      </c>
      <c r="P1625" s="113">
        <f>'BITÁCORA CALIDAD DE AGUA '!CH609</f>
        <v>0</v>
      </c>
      <c r="Q1625" s="113">
        <f>'BITÁCORA CALIDAD DE AGUA '!CK609</f>
        <v>0</v>
      </c>
      <c r="R1625" s="113">
        <f>'BITÁCORA CALIDAD DE AGUA '!CN609</f>
        <v>0</v>
      </c>
      <c r="S1625" s="113">
        <f>'BITÁCORA CALIDAD DE AGUA '!CQ609</f>
        <v>0</v>
      </c>
      <c r="T1625" s="140"/>
      <c r="U1625" s="140"/>
      <c r="V1625" s="140"/>
      <c r="W1625" s="113">
        <f>INDEX('Tabla datos 1'!E1625:V1625,MATCH(DASHBOARD!$B$96,'Tabla datos 1'!$E$1:$V$1,0))</f>
        <v>0</v>
      </c>
      <c r="X1625" s="113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6" customFormat="1" ht="12.2" customHeight="1" x14ac:dyDescent="0.25">
      <c r="A1626" s="79">
        <v>1625</v>
      </c>
      <c r="B1626" s="118">
        <f t="shared" si="25"/>
        <v>46199</v>
      </c>
      <c r="C1626" s="112" t="s">
        <v>131</v>
      </c>
      <c r="D1626" s="119">
        <v>3</v>
      </c>
      <c r="E1626" s="122">
        <f>'BITÁCORA CALIDAD DE AGUA '!BA610</f>
        <v>0</v>
      </c>
      <c r="F1626" s="122">
        <f>'BITÁCORA CALIDAD DE AGUA '!BD610</f>
        <v>0</v>
      </c>
      <c r="G1626" s="122">
        <f>'BITÁCORA CALIDAD DE AGUA '!BG610</f>
        <v>0</v>
      </c>
      <c r="H1626" s="122">
        <f>'BITÁCORA CALIDAD DE AGUA '!BJ610</f>
        <v>0</v>
      </c>
      <c r="I1626" s="122">
        <f>'BITÁCORA CALIDAD DE AGUA '!BM610</f>
        <v>0</v>
      </c>
      <c r="J1626" s="122">
        <f>'BITÁCORA CALIDAD DE AGUA '!BP610</f>
        <v>0</v>
      </c>
      <c r="K1626" s="122">
        <f>'BITÁCORA CALIDAD DE AGUA '!BE1916</f>
        <v>0</v>
      </c>
      <c r="L1626" s="122">
        <f>'BITÁCORA CALIDAD DE AGUA '!BV610</f>
        <v>0</v>
      </c>
      <c r="M1626" s="122">
        <f>'BITÁCORA CALIDAD DE AGUA '!BY610</f>
        <v>0</v>
      </c>
      <c r="N1626" s="122">
        <f>'BITÁCORA CALIDAD DE AGUA '!CB610</f>
        <v>0</v>
      </c>
      <c r="O1626" s="122">
        <f>'BITÁCORA CALIDAD DE AGUA '!CE610</f>
        <v>0</v>
      </c>
      <c r="P1626" s="113">
        <f>'BITÁCORA CALIDAD DE AGUA '!CH610</f>
        <v>0</v>
      </c>
      <c r="Q1626" s="113">
        <f>'BITÁCORA CALIDAD DE AGUA '!CK610</f>
        <v>0</v>
      </c>
      <c r="R1626" s="113">
        <f>'BITÁCORA CALIDAD DE AGUA '!CN610</f>
        <v>0</v>
      </c>
      <c r="S1626" s="113">
        <f>'BITÁCORA CALIDAD DE AGUA '!CQ610</f>
        <v>0</v>
      </c>
      <c r="T1626" s="140"/>
      <c r="U1626" s="140"/>
      <c r="V1626" s="140"/>
      <c r="W1626" s="113">
        <f>INDEX('Tabla datos 1'!E1626:V1626,MATCH(DASHBOARD!$B$96,'Tabla datos 1'!$E$1:$V$1,0))</f>
        <v>0</v>
      </c>
      <c r="X1626" s="113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6" customFormat="1" ht="12.2" customHeight="1" x14ac:dyDescent="0.25">
      <c r="A1627" s="79">
        <v>1626</v>
      </c>
      <c r="B1627" s="118">
        <f t="shared" si="25"/>
        <v>46199</v>
      </c>
      <c r="C1627" s="112" t="s">
        <v>132</v>
      </c>
      <c r="D1627" s="119">
        <v>3</v>
      </c>
      <c r="E1627" s="122">
        <f>'BITÁCORA CALIDAD DE AGUA '!BA611</f>
        <v>0</v>
      </c>
      <c r="F1627" s="122">
        <f>'BITÁCORA CALIDAD DE AGUA '!BD611</f>
        <v>0</v>
      </c>
      <c r="G1627" s="122">
        <f>'BITÁCORA CALIDAD DE AGUA '!BG611</f>
        <v>0</v>
      </c>
      <c r="H1627" s="122">
        <f>'BITÁCORA CALIDAD DE AGUA '!BJ611</f>
        <v>0</v>
      </c>
      <c r="I1627" s="122">
        <f>'BITÁCORA CALIDAD DE AGUA '!BM611</f>
        <v>0</v>
      </c>
      <c r="J1627" s="122">
        <f>'BITÁCORA CALIDAD DE AGUA '!BP611</f>
        <v>0</v>
      </c>
      <c r="K1627" s="122">
        <f>'BITÁCORA CALIDAD DE AGUA '!BE1917</f>
        <v>0</v>
      </c>
      <c r="L1627" s="122">
        <f>'BITÁCORA CALIDAD DE AGUA '!BV611</f>
        <v>0</v>
      </c>
      <c r="M1627" s="122">
        <f>'BITÁCORA CALIDAD DE AGUA '!BY611</f>
        <v>0</v>
      </c>
      <c r="N1627" s="122">
        <f>'BITÁCORA CALIDAD DE AGUA '!CB611</f>
        <v>0</v>
      </c>
      <c r="O1627" s="122">
        <f>'BITÁCORA CALIDAD DE AGUA '!CE611</f>
        <v>0</v>
      </c>
      <c r="P1627" s="113">
        <f>'BITÁCORA CALIDAD DE AGUA '!CH611</f>
        <v>0</v>
      </c>
      <c r="Q1627" s="113">
        <f>'BITÁCORA CALIDAD DE AGUA '!CK611</f>
        <v>0</v>
      </c>
      <c r="R1627" s="113">
        <f>'BITÁCORA CALIDAD DE AGUA '!CN611</f>
        <v>0</v>
      </c>
      <c r="S1627" s="113">
        <f>'BITÁCORA CALIDAD DE AGUA '!CQ611</f>
        <v>0</v>
      </c>
      <c r="T1627" s="140"/>
      <c r="U1627" s="140"/>
      <c r="V1627" s="140"/>
      <c r="W1627" s="113">
        <f>INDEX('Tabla datos 1'!E1627:V1627,MATCH(DASHBOARD!$B$96,'Tabla datos 1'!$E$1:$V$1,0))</f>
        <v>0</v>
      </c>
      <c r="X1627" s="113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6" customFormat="1" ht="12.2" customHeight="1" x14ac:dyDescent="0.25">
      <c r="A1628" s="79">
        <v>1627</v>
      </c>
      <c r="B1628" s="118">
        <f t="shared" si="25"/>
        <v>46199</v>
      </c>
      <c r="C1628" s="112" t="s">
        <v>133</v>
      </c>
      <c r="D1628" s="119">
        <v>3</v>
      </c>
      <c r="E1628" s="122">
        <f>'BITÁCORA CALIDAD DE AGUA '!BA612</f>
        <v>0</v>
      </c>
      <c r="F1628" s="122">
        <f>'BITÁCORA CALIDAD DE AGUA '!BD612</f>
        <v>0</v>
      </c>
      <c r="G1628" s="122">
        <f>'BITÁCORA CALIDAD DE AGUA '!BG612</f>
        <v>0</v>
      </c>
      <c r="H1628" s="122">
        <f>'BITÁCORA CALIDAD DE AGUA '!BJ612</f>
        <v>0</v>
      </c>
      <c r="I1628" s="122">
        <f>'BITÁCORA CALIDAD DE AGUA '!BM612</f>
        <v>0</v>
      </c>
      <c r="J1628" s="122">
        <f>'BITÁCORA CALIDAD DE AGUA '!BP612</f>
        <v>0</v>
      </c>
      <c r="K1628" s="122">
        <f>'BITÁCORA CALIDAD DE AGUA '!BE1918</f>
        <v>0</v>
      </c>
      <c r="L1628" s="122">
        <f>'BITÁCORA CALIDAD DE AGUA '!BV612</f>
        <v>0</v>
      </c>
      <c r="M1628" s="122">
        <f>'BITÁCORA CALIDAD DE AGUA '!BY612</f>
        <v>0</v>
      </c>
      <c r="N1628" s="122">
        <f>'BITÁCORA CALIDAD DE AGUA '!CB612</f>
        <v>0</v>
      </c>
      <c r="O1628" s="122">
        <f>'BITÁCORA CALIDAD DE AGUA '!CE612</f>
        <v>0</v>
      </c>
      <c r="P1628" s="113">
        <f>'BITÁCORA CALIDAD DE AGUA '!CH612</f>
        <v>0</v>
      </c>
      <c r="Q1628" s="113">
        <f>'BITÁCORA CALIDAD DE AGUA '!CK612</f>
        <v>0</v>
      </c>
      <c r="R1628" s="113">
        <f>'BITÁCORA CALIDAD DE AGUA '!CN612</f>
        <v>0</v>
      </c>
      <c r="S1628" s="113">
        <f>'BITÁCORA CALIDAD DE AGUA '!CQ612</f>
        <v>0</v>
      </c>
      <c r="T1628" s="140"/>
      <c r="U1628" s="140"/>
      <c r="V1628" s="140"/>
      <c r="W1628" s="113">
        <f>INDEX('Tabla datos 1'!E1628:V1628,MATCH(DASHBOARD!$B$96,'Tabla datos 1'!$E$1:$V$1,0))</f>
        <v>0</v>
      </c>
      <c r="X1628" s="113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6" customFormat="1" ht="12.2" customHeight="1" x14ac:dyDescent="0.25">
      <c r="A1629" s="79">
        <v>1628</v>
      </c>
      <c r="B1629" s="118">
        <f t="shared" si="25"/>
        <v>46199</v>
      </c>
      <c r="C1629" s="112" t="s">
        <v>134</v>
      </c>
      <c r="D1629" s="119">
        <v>3</v>
      </c>
      <c r="E1629" s="122">
        <f>'BITÁCORA CALIDAD DE AGUA '!BA613</f>
        <v>0</v>
      </c>
      <c r="F1629" s="122">
        <f>'BITÁCORA CALIDAD DE AGUA '!BD613</f>
        <v>0</v>
      </c>
      <c r="G1629" s="122">
        <f>'BITÁCORA CALIDAD DE AGUA '!BG613</f>
        <v>0</v>
      </c>
      <c r="H1629" s="122">
        <f>'BITÁCORA CALIDAD DE AGUA '!BJ613</f>
        <v>0</v>
      </c>
      <c r="I1629" s="122">
        <f>'BITÁCORA CALIDAD DE AGUA '!BM613</f>
        <v>0</v>
      </c>
      <c r="J1629" s="122">
        <f>'BITÁCORA CALIDAD DE AGUA '!BP613</f>
        <v>0</v>
      </c>
      <c r="K1629" s="122">
        <f>'BITÁCORA CALIDAD DE AGUA '!BE1919</f>
        <v>0</v>
      </c>
      <c r="L1629" s="122">
        <f>'BITÁCORA CALIDAD DE AGUA '!BV613</f>
        <v>0</v>
      </c>
      <c r="M1629" s="122">
        <f>'BITÁCORA CALIDAD DE AGUA '!BY613</f>
        <v>0</v>
      </c>
      <c r="N1629" s="122">
        <f>'BITÁCORA CALIDAD DE AGUA '!CB613</f>
        <v>0</v>
      </c>
      <c r="O1629" s="122">
        <f>'BITÁCORA CALIDAD DE AGUA '!CE613</f>
        <v>0</v>
      </c>
      <c r="P1629" s="113">
        <f>'BITÁCORA CALIDAD DE AGUA '!CH613</f>
        <v>0</v>
      </c>
      <c r="Q1629" s="113">
        <f>'BITÁCORA CALIDAD DE AGUA '!CK613</f>
        <v>0</v>
      </c>
      <c r="R1629" s="113">
        <f>'BITÁCORA CALIDAD DE AGUA '!CN613</f>
        <v>0</v>
      </c>
      <c r="S1629" s="113">
        <f>'BITÁCORA CALIDAD DE AGUA '!CQ613</f>
        <v>0</v>
      </c>
      <c r="T1629" s="140"/>
      <c r="U1629" s="140"/>
      <c r="V1629" s="140"/>
      <c r="W1629" s="113">
        <f>INDEX('Tabla datos 1'!E1629:V1629,MATCH(DASHBOARD!$B$96,'Tabla datos 1'!$E$1:$V$1,0))</f>
        <v>0</v>
      </c>
      <c r="X1629" s="113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6" customFormat="1" ht="12.2" customHeight="1" x14ac:dyDescent="0.25">
      <c r="A1630" s="79">
        <v>1629</v>
      </c>
      <c r="B1630" s="118">
        <f t="shared" si="25"/>
        <v>46199</v>
      </c>
      <c r="C1630" s="112" t="s">
        <v>135</v>
      </c>
      <c r="D1630" s="119">
        <v>3</v>
      </c>
      <c r="E1630" s="122">
        <f>'BITÁCORA CALIDAD DE AGUA '!BA614</f>
        <v>0</v>
      </c>
      <c r="F1630" s="122">
        <f>'BITÁCORA CALIDAD DE AGUA '!BD614</f>
        <v>0</v>
      </c>
      <c r="G1630" s="122">
        <f>'BITÁCORA CALIDAD DE AGUA '!BG614</f>
        <v>0</v>
      </c>
      <c r="H1630" s="122">
        <f>'BITÁCORA CALIDAD DE AGUA '!BJ614</f>
        <v>0</v>
      </c>
      <c r="I1630" s="122">
        <f>'BITÁCORA CALIDAD DE AGUA '!BM614</f>
        <v>0</v>
      </c>
      <c r="J1630" s="122">
        <f>'BITÁCORA CALIDAD DE AGUA '!BP614</f>
        <v>0</v>
      </c>
      <c r="K1630" s="122">
        <f>'BITÁCORA CALIDAD DE AGUA '!BE1920</f>
        <v>0</v>
      </c>
      <c r="L1630" s="122">
        <f>'BITÁCORA CALIDAD DE AGUA '!BV614</f>
        <v>0</v>
      </c>
      <c r="M1630" s="122">
        <f>'BITÁCORA CALIDAD DE AGUA '!BY614</f>
        <v>0</v>
      </c>
      <c r="N1630" s="122">
        <f>'BITÁCORA CALIDAD DE AGUA '!CB614</f>
        <v>0</v>
      </c>
      <c r="O1630" s="122">
        <f>'BITÁCORA CALIDAD DE AGUA '!CE614</f>
        <v>0</v>
      </c>
      <c r="P1630" s="113">
        <f>'BITÁCORA CALIDAD DE AGUA '!CH614</f>
        <v>0</v>
      </c>
      <c r="Q1630" s="113">
        <f>'BITÁCORA CALIDAD DE AGUA '!CK614</f>
        <v>0</v>
      </c>
      <c r="R1630" s="113">
        <f>'BITÁCORA CALIDAD DE AGUA '!CN614</f>
        <v>0</v>
      </c>
      <c r="S1630" s="113">
        <f>'BITÁCORA CALIDAD DE AGUA '!CQ614</f>
        <v>0</v>
      </c>
      <c r="T1630" s="140"/>
      <c r="U1630" s="140"/>
      <c r="V1630" s="140"/>
      <c r="W1630" s="113">
        <f>INDEX('Tabla datos 1'!E1630:V1630,MATCH(DASHBOARD!$B$96,'Tabla datos 1'!$E$1:$V$1,0))</f>
        <v>0</v>
      </c>
      <c r="X1630" s="113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6" customFormat="1" ht="12.2" customHeight="1" x14ac:dyDescent="0.25">
      <c r="A1631" s="79">
        <v>1630</v>
      </c>
      <c r="B1631" s="118">
        <f t="shared" si="25"/>
        <v>46199</v>
      </c>
      <c r="C1631" s="112" t="s">
        <v>136</v>
      </c>
      <c r="D1631" s="119">
        <v>3</v>
      </c>
      <c r="E1631" s="122">
        <f>'BITÁCORA CALIDAD DE AGUA '!BA615</f>
        <v>0</v>
      </c>
      <c r="F1631" s="122">
        <f>'BITÁCORA CALIDAD DE AGUA '!BD615</f>
        <v>0</v>
      </c>
      <c r="G1631" s="122">
        <f>'BITÁCORA CALIDAD DE AGUA '!BG615</f>
        <v>0</v>
      </c>
      <c r="H1631" s="122">
        <f>'BITÁCORA CALIDAD DE AGUA '!BJ615</f>
        <v>0</v>
      </c>
      <c r="I1631" s="122">
        <f>'BITÁCORA CALIDAD DE AGUA '!BM615</f>
        <v>0</v>
      </c>
      <c r="J1631" s="122">
        <f>'BITÁCORA CALIDAD DE AGUA '!BP615</f>
        <v>0</v>
      </c>
      <c r="K1631" s="122">
        <f>'BITÁCORA CALIDAD DE AGUA '!BE1921</f>
        <v>0</v>
      </c>
      <c r="L1631" s="122">
        <f>'BITÁCORA CALIDAD DE AGUA '!BV615</f>
        <v>0</v>
      </c>
      <c r="M1631" s="122">
        <f>'BITÁCORA CALIDAD DE AGUA '!BY615</f>
        <v>0</v>
      </c>
      <c r="N1631" s="122">
        <f>'BITÁCORA CALIDAD DE AGUA '!CB615</f>
        <v>0</v>
      </c>
      <c r="O1631" s="122">
        <f>'BITÁCORA CALIDAD DE AGUA '!CE615</f>
        <v>0</v>
      </c>
      <c r="P1631" s="113">
        <f>'BITÁCORA CALIDAD DE AGUA '!CH615</f>
        <v>0</v>
      </c>
      <c r="Q1631" s="113">
        <f>'BITÁCORA CALIDAD DE AGUA '!CK615</f>
        <v>0</v>
      </c>
      <c r="R1631" s="113">
        <f>'BITÁCORA CALIDAD DE AGUA '!CN615</f>
        <v>0</v>
      </c>
      <c r="S1631" s="113">
        <f>'BITÁCORA CALIDAD DE AGUA '!CQ615</f>
        <v>0</v>
      </c>
      <c r="T1631" s="140"/>
      <c r="U1631" s="140"/>
      <c r="V1631" s="140"/>
      <c r="W1631" s="113">
        <f>INDEX('Tabla datos 1'!E1631:V1631,MATCH(DASHBOARD!$B$96,'Tabla datos 1'!$E$1:$V$1,0))</f>
        <v>0</v>
      </c>
      <c r="X1631" s="113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6" customFormat="1" ht="12.2" customHeight="1" x14ac:dyDescent="0.25">
      <c r="A1632" s="79">
        <v>1631</v>
      </c>
      <c r="B1632" s="118">
        <f t="shared" si="25"/>
        <v>46199</v>
      </c>
      <c r="C1632" s="112" t="s">
        <v>137</v>
      </c>
      <c r="D1632" s="119">
        <v>3</v>
      </c>
      <c r="E1632" s="122">
        <f>'BITÁCORA CALIDAD DE AGUA '!BA616</f>
        <v>0</v>
      </c>
      <c r="F1632" s="122">
        <f>'BITÁCORA CALIDAD DE AGUA '!BD616</f>
        <v>0</v>
      </c>
      <c r="G1632" s="122">
        <f>'BITÁCORA CALIDAD DE AGUA '!BG616</f>
        <v>0</v>
      </c>
      <c r="H1632" s="122">
        <f>'BITÁCORA CALIDAD DE AGUA '!BJ616</f>
        <v>0</v>
      </c>
      <c r="I1632" s="122">
        <f>'BITÁCORA CALIDAD DE AGUA '!BM616</f>
        <v>0</v>
      </c>
      <c r="J1632" s="122">
        <f>'BITÁCORA CALIDAD DE AGUA '!BP616</f>
        <v>0</v>
      </c>
      <c r="K1632" s="122">
        <f>'BITÁCORA CALIDAD DE AGUA '!BE1922</f>
        <v>0</v>
      </c>
      <c r="L1632" s="122">
        <f>'BITÁCORA CALIDAD DE AGUA '!BV616</f>
        <v>0</v>
      </c>
      <c r="M1632" s="122">
        <f>'BITÁCORA CALIDAD DE AGUA '!BY616</f>
        <v>0</v>
      </c>
      <c r="N1632" s="122">
        <f>'BITÁCORA CALIDAD DE AGUA '!CB616</f>
        <v>0</v>
      </c>
      <c r="O1632" s="122">
        <f>'BITÁCORA CALIDAD DE AGUA '!CE616</f>
        <v>0</v>
      </c>
      <c r="P1632" s="113">
        <f>'BITÁCORA CALIDAD DE AGUA '!CH616</f>
        <v>0</v>
      </c>
      <c r="Q1632" s="113">
        <f>'BITÁCORA CALIDAD DE AGUA '!CK616</f>
        <v>0</v>
      </c>
      <c r="R1632" s="113">
        <f>'BITÁCORA CALIDAD DE AGUA '!CN616</f>
        <v>0</v>
      </c>
      <c r="S1632" s="113">
        <f>'BITÁCORA CALIDAD DE AGUA '!CQ616</f>
        <v>0</v>
      </c>
      <c r="T1632" s="140"/>
      <c r="U1632" s="140"/>
      <c r="V1632" s="140"/>
      <c r="W1632" s="113">
        <f>INDEX('Tabla datos 1'!E1632:V1632,MATCH(DASHBOARD!$B$96,'Tabla datos 1'!$E$1:$V$1,0))</f>
        <v>0</v>
      </c>
      <c r="X1632" s="113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6" customFormat="1" ht="12.2" customHeight="1" x14ac:dyDescent="0.25">
      <c r="A1633" s="79">
        <v>1632</v>
      </c>
      <c r="B1633" s="118">
        <f t="shared" si="25"/>
        <v>46199</v>
      </c>
      <c r="C1633" s="112" t="s">
        <v>138</v>
      </c>
      <c r="D1633" s="119">
        <v>3</v>
      </c>
      <c r="E1633" s="122">
        <f>'BITÁCORA CALIDAD DE AGUA '!BA617</f>
        <v>0</v>
      </c>
      <c r="F1633" s="122">
        <f>'BITÁCORA CALIDAD DE AGUA '!BD617</f>
        <v>0</v>
      </c>
      <c r="G1633" s="122">
        <f>'BITÁCORA CALIDAD DE AGUA '!BG617</f>
        <v>0</v>
      </c>
      <c r="H1633" s="122">
        <f>'BITÁCORA CALIDAD DE AGUA '!BJ617</f>
        <v>0</v>
      </c>
      <c r="I1633" s="122">
        <f>'BITÁCORA CALIDAD DE AGUA '!BM617</f>
        <v>0</v>
      </c>
      <c r="J1633" s="122">
        <f>'BITÁCORA CALIDAD DE AGUA '!BP617</f>
        <v>0</v>
      </c>
      <c r="K1633" s="122">
        <f>'BITÁCORA CALIDAD DE AGUA '!BE1923</f>
        <v>0</v>
      </c>
      <c r="L1633" s="122">
        <f>'BITÁCORA CALIDAD DE AGUA '!BV617</f>
        <v>0</v>
      </c>
      <c r="M1633" s="122">
        <f>'BITÁCORA CALIDAD DE AGUA '!BY617</f>
        <v>0</v>
      </c>
      <c r="N1633" s="122">
        <f>'BITÁCORA CALIDAD DE AGUA '!CB617</f>
        <v>0</v>
      </c>
      <c r="O1633" s="122">
        <f>'BITÁCORA CALIDAD DE AGUA '!CE617</f>
        <v>0</v>
      </c>
      <c r="P1633" s="113">
        <f>'BITÁCORA CALIDAD DE AGUA '!CH617</f>
        <v>0</v>
      </c>
      <c r="Q1633" s="113">
        <f>'BITÁCORA CALIDAD DE AGUA '!CK617</f>
        <v>0</v>
      </c>
      <c r="R1633" s="113">
        <f>'BITÁCORA CALIDAD DE AGUA '!CN617</f>
        <v>0</v>
      </c>
      <c r="S1633" s="113">
        <f>'BITÁCORA CALIDAD DE AGUA '!CQ617</f>
        <v>0</v>
      </c>
      <c r="T1633" s="140"/>
      <c r="U1633" s="140"/>
      <c r="V1633" s="140"/>
      <c r="W1633" s="113">
        <f>INDEX('Tabla datos 1'!E1633:V1633,MATCH(DASHBOARD!$B$96,'Tabla datos 1'!$E$1:$V$1,0))</f>
        <v>0</v>
      </c>
      <c r="X1633" s="113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6" customFormat="1" ht="12.2" customHeight="1" x14ac:dyDescent="0.25">
      <c r="A1634" s="79">
        <v>1633</v>
      </c>
      <c r="B1634" s="118">
        <f t="shared" si="25"/>
        <v>46199</v>
      </c>
      <c r="C1634" s="112" t="s">
        <v>139</v>
      </c>
      <c r="D1634" s="119">
        <v>3</v>
      </c>
      <c r="E1634" s="122">
        <f>'BITÁCORA CALIDAD DE AGUA '!BA618</f>
        <v>0</v>
      </c>
      <c r="F1634" s="122">
        <f>'BITÁCORA CALIDAD DE AGUA '!BD618</f>
        <v>0</v>
      </c>
      <c r="G1634" s="122">
        <f>'BITÁCORA CALIDAD DE AGUA '!BG618</f>
        <v>0</v>
      </c>
      <c r="H1634" s="122">
        <f>'BITÁCORA CALIDAD DE AGUA '!BJ618</f>
        <v>0</v>
      </c>
      <c r="I1634" s="122">
        <f>'BITÁCORA CALIDAD DE AGUA '!BM618</f>
        <v>0</v>
      </c>
      <c r="J1634" s="122">
        <f>'BITÁCORA CALIDAD DE AGUA '!BP618</f>
        <v>0</v>
      </c>
      <c r="K1634" s="122">
        <f>'BITÁCORA CALIDAD DE AGUA '!BE1924</f>
        <v>0</v>
      </c>
      <c r="L1634" s="122">
        <f>'BITÁCORA CALIDAD DE AGUA '!BV618</f>
        <v>0</v>
      </c>
      <c r="M1634" s="122">
        <f>'BITÁCORA CALIDAD DE AGUA '!BY618</f>
        <v>0</v>
      </c>
      <c r="N1634" s="122">
        <f>'BITÁCORA CALIDAD DE AGUA '!CB618</f>
        <v>0</v>
      </c>
      <c r="O1634" s="122">
        <f>'BITÁCORA CALIDAD DE AGUA '!CE618</f>
        <v>0</v>
      </c>
      <c r="P1634" s="113">
        <f>'BITÁCORA CALIDAD DE AGUA '!CH618</f>
        <v>0</v>
      </c>
      <c r="Q1634" s="113">
        <f>'BITÁCORA CALIDAD DE AGUA '!CK618</f>
        <v>0</v>
      </c>
      <c r="R1634" s="113">
        <f>'BITÁCORA CALIDAD DE AGUA '!CN618</f>
        <v>0</v>
      </c>
      <c r="S1634" s="113">
        <f>'BITÁCORA CALIDAD DE AGUA '!CQ618</f>
        <v>0</v>
      </c>
      <c r="T1634" s="140"/>
      <c r="U1634" s="140"/>
      <c r="V1634" s="140"/>
      <c r="W1634" s="113">
        <f>INDEX('Tabla datos 1'!E1634:V1634,MATCH(DASHBOARD!$B$96,'Tabla datos 1'!$E$1:$V$1,0))</f>
        <v>0</v>
      </c>
      <c r="X1634" s="113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6" customFormat="1" x14ac:dyDescent="0.25">
      <c r="A1635" s="79">
        <v>1634</v>
      </c>
      <c r="B1635" s="118">
        <f t="shared" si="25"/>
        <v>46199</v>
      </c>
      <c r="C1635" s="112" t="s">
        <v>140</v>
      </c>
      <c r="D1635" s="119">
        <v>3</v>
      </c>
      <c r="E1635" s="122">
        <f>'BITÁCORA CALIDAD DE AGUA '!BA619</f>
        <v>0</v>
      </c>
      <c r="F1635" s="122">
        <f>'BITÁCORA CALIDAD DE AGUA '!BD619</f>
        <v>0</v>
      </c>
      <c r="G1635" s="122">
        <f>'BITÁCORA CALIDAD DE AGUA '!BG619</f>
        <v>0</v>
      </c>
      <c r="H1635" s="122">
        <f>'BITÁCORA CALIDAD DE AGUA '!BJ619</f>
        <v>0</v>
      </c>
      <c r="I1635" s="122">
        <f>'BITÁCORA CALIDAD DE AGUA '!BM619</f>
        <v>0</v>
      </c>
      <c r="J1635" s="122">
        <f>'BITÁCORA CALIDAD DE AGUA '!BP619</f>
        <v>0</v>
      </c>
      <c r="K1635" s="122">
        <f>'BITÁCORA CALIDAD DE AGUA '!BE1925</f>
        <v>0</v>
      </c>
      <c r="L1635" s="122">
        <f>'BITÁCORA CALIDAD DE AGUA '!BV619</f>
        <v>0</v>
      </c>
      <c r="M1635" s="122">
        <f>'BITÁCORA CALIDAD DE AGUA '!BY619</f>
        <v>0</v>
      </c>
      <c r="N1635" s="122">
        <f>'BITÁCORA CALIDAD DE AGUA '!CB619</f>
        <v>0</v>
      </c>
      <c r="O1635" s="122">
        <f>'BITÁCORA CALIDAD DE AGUA '!CE619</f>
        <v>0</v>
      </c>
      <c r="P1635" s="113">
        <f>'BITÁCORA CALIDAD DE AGUA '!CH619</f>
        <v>0</v>
      </c>
      <c r="Q1635" s="113">
        <f>'BITÁCORA CALIDAD DE AGUA '!CK619</f>
        <v>0</v>
      </c>
      <c r="R1635" s="113">
        <f>'BITÁCORA CALIDAD DE AGUA '!CN619</f>
        <v>0</v>
      </c>
      <c r="S1635" s="113">
        <f>'BITÁCORA CALIDAD DE AGUA '!CQ619</f>
        <v>0</v>
      </c>
      <c r="T1635" s="140"/>
      <c r="U1635" s="140"/>
      <c r="V1635" s="140"/>
      <c r="W1635" s="113">
        <f>INDEX('Tabla datos 1'!E1635:V1635,MATCH(DASHBOARD!$B$96,'Tabla datos 1'!$E$1:$V$1,0))</f>
        <v>0</v>
      </c>
      <c r="X1635" s="113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6" customFormat="1" x14ac:dyDescent="0.25">
      <c r="A1636" s="79">
        <v>1635</v>
      </c>
      <c r="B1636" s="118">
        <f t="shared" si="25"/>
        <v>46199</v>
      </c>
      <c r="C1636" s="112" t="s">
        <v>141</v>
      </c>
      <c r="D1636" s="119">
        <v>3</v>
      </c>
      <c r="E1636" s="122">
        <f>'BITÁCORA CALIDAD DE AGUA '!BA620</f>
        <v>0</v>
      </c>
      <c r="F1636" s="122">
        <f>'BITÁCORA CALIDAD DE AGUA '!BD620</f>
        <v>0</v>
      </c>
      <c r="G1636" s="122">
        <f>'BITÁCORA CALIDAD DE AGUA '!BG620</f>
        <v>0</v>
      </c>
      <c r="H1636" s="122">
        <f>'BITÁCORA CALIDAD DE AGUA '!BJ620</f>
        <v>0</v>
      </c>
      <c r="I1636" s="122">
        <f>'BITÁCORA CALIDAD DE AGUA '!BM620</f>
        <v>0</v>
      </c>
      <c r="J1636" s="122">
        <f>'BITÁCORA CALIDAD DE AGUA '!BP620</f>
        <v>0</v>
      </c>
      <c r="K1636" s="122">
        <f>'BITÁCORA CALIDAD DE AGUA '!BE1926</f>
        <v>0</v>
      </c>
      <c r="L1636" s="122">
        <f>'BITÁCORA CALIDAD DE AGUA '!BV620</f>
        <v>0</v>
      </c>
      <c r="M1636" s="122">
        <f>'BITÁCORA CALIDAD DE AGUA '!BY620</f>
        <v>0</v>
      </c>
      <c r="N1636" s="122">
        <f>'BITÁCORA CALIDAD DE AGUA '!CB620</f>
        <v>0</v>
      </c>
      <c r="O1636" s="122">
        <f>'BITÁCORA CALIDAD DE AGUA '!CE620</f>
        <v>0</v>
      </c>
      <c r="P1636" s="113">
        <f>'BITÁCORA CALIDAD DE AGUA '!CH620</f>
        <v>0</v>
      </c>
      <c r="Q1636" s="113">
        <f>'BITÁCORA CALIDAD DE AGUA '!CK620</f>
        <v>0</v>
      </c>
      <c r="R1636" s="113">
        <f>'BITÁCORA CALIDAD DE AGUA '!CN620</f>
        <v>0</v>
      </c>
      <c r="S1636" s="113">
        <f>'BITÁCORA CALIDAD DE AGUA '!CQ620</f>
        <v>0</v>
      </c>
      <c r="T1636" s="140"/>
      <c r="U1636" s="140"/>
      <c r="V1636" s="140"/>
      <c r="W1636" s="113">
        <f>INDEX('Tabla datos 1'!E1636:V1636,MATCH(DASHBOARD!$B$96,'Tabla datos 1'!$E$1:$V$1,0))</f>
        <v>0</v>
      </c>
      <c r="X1636" s="113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6" customFormat="1" x14ac:dyDescent="0.25">
      <c r="A1637" s="79">
        <v>1636</v>
      </c>
      <c r="B1637" s="118">
        <f t="shared" si="25"/>
        <v>46199</v>
      </c>
      <c r="C1637" s="112" t="s">
        <v>142</v>
      </c>
      <c r="D1637" s="119">
        <v>3</v>
      </c>
      <c r="E1637" s="122">
        <f>'BITÁCORA CALIDAD DE AGUA '!BA621</f>
        <v>0</v>
      </c>
      <c r="F1637" s="122">
        <f>'BITÁCORA CALIDAD DE AGUA '!BD621</f>
        <v>0</v>
      </c>
      <c r="G1637" s="122">
        <f>'BITÁCORA CALIDAD DE AGUA '!BG621</f>
        <v>0</v>
      </c>
      <c r="H1637" s="122">
        <f>'BITÁCORA CALIDAD DE AGUA '!BJ621</f>
        <v>0</v>
      </c>
      <c r="I1637" s="122">
        <f>'BITÁCORA CALIDAD DE AGUA '!BM621</f>
        <v>0</v>
      </c>
      <c r="J1637" s="122">
        <f>'BITÁCORA CALIDAD DE AGUA '!BP621</f>
        <v>0</v>
      </c>
      <c r="K1637" s="122">
        <f>'BITÁCORA CALIDAD DE AGUA '!BE1927</f>
        <v>0</v>
      </c>
      <c r="L1637" s="122">
        <f>'BITÁCORA CALIDAD DE AGUA '!BV621</f>
        <v>0</v>
      </c>
      <c r="M1637" s="122">
        <f>'BITÁCORA CALIDAD DE AGUA '!BY621</f>
        <v>0</v>
      </c>
      <c r="N1637" s="122">
        <f>'BITÁCORA CALIDAD DE AGUA '!CB621</f>
        <v>0</v>
      </c>
      <c r="O1637" s="122">
        <f>'BITÁCORA CALIDAD DE AGUA '!CE621</f>
        <v>0</v>
      </c>
      <c r="P1637" s="113">
        <f>'BITÁCORA CALIDAD DE AGUA '!CH621</f>
        <v>0</v>
      </c>
      <c r="Q1637" s="113">
        <f>'BITÁCORA CALIDAD DE AGUA '!CK621</f>
        <v>0</v>
      </c>
      <c r="R1637" s="113">
        <f>'BITÁCORA CALIDAD DE AGUA '!CN621</f>
        <v>0</v>
      </c>
      <c r="S1637" s="113">
        <f>'BITÁCORA CALIDAD DE AGUA '!CQ621</f>
        <v>0</v>
      </c>
      <c r="T1637" s="140"/>
      <c r="U1637" s="140"/>
      <c r="V1637" s="140"/>
      <c r="W1637" s="113">
        <f>INDEX('Tabla datos 1'!E1637:V1637,MATCH(DASHBOARD!$B$96,'Tabla datos 1'!$E$1:$V$1,0))</f>
        <v>0</v>
      </c>
      <c r="X1637" s="113">
        <f>INDEX('Tabla datos 1'!E1637:V1637,MATCH(DASHBOARD!$B$275,'Tabla datos 1'!$E$1:$V$1,0))</f>
        <v>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6" customFormat="1" x14ac:dyDescent="0.25">
      <c r="A1638" s="79">
        <v>1637</v>
      </c>
      <c r="B1638" s="118">
        <f t="shared" si="25"/>
        <v>46199</v>
      </c>
      <c r="C1638" s="112" t="s">
        <v>143</v>
      </c>
      <c r="D1638" s="119">
        <v>3</v>
      </c>
      <c r="E1638" s="122">
        <f>'BITÁCORA CALIDAD DE AGUA '!BA622</f>
        <v>0</v>
      </c>
      <c r="F1638" s="122">
        <f>'BITÁCORA CALIDAD DE AGUA '!BD622</f>
        <v>0</v>
      </c>
      <c r="G1638" s="122">
        <f>'BITÁCORA CALIDAD DE AGUA '!BG622</f>
        <v>0</v>
      </c>
      <c r="H1638" s="122">
        <f>'BITÁCORA CALIDAD DE AGUA '!BJ622</f>
        <v>0</v>
      </c>
      <c r="I1638" s="122">
        <f>'BITÁCORA CALIDAD DE AGUA '!BM622</f>
        <v>0</v>
      </c>
      <c r="J1638" s="122">
        <f>'BITÁCORA CALIDAD DE AGUA '!BP622</f>
        <v>0</v>
      </c>
      <c r="K1638" s="122">
        <f>'BITÁCORA CALIDAD DE AGUA '!BE1928</f>
        <v>0</v>
      </c>
      <c r="L1638" s="122">
        <f>'BITÁCORA CALIDAD DE AGUA '!BV622</f>
        <v>0</v>
      </c>
      <c r="M1638" s="122">
        <f>'BITÁCORA CALIDAD DE AGUA '!BY622</f>
        <v>0</v>
      </c>
      <c r="N1638" s="122">
        <f>'BITÁCORA CALIDAD DE AGUA '!CB622</f>
        <v>0</v>
      </c>
      <c r="O1638" s="122">
        <f>'BITÁCORA CALIDAD DE AGUA '!CE622</f>
        <v>0</v>
      </c>
      <c r="P1638" s="113">
        <f>'BITÁCORA CALIDAD DE AGUA '!CH622</f>
        <v>0</v>
      </c>
      <c r="Q1638" s="113">
        <f>'BITÁCORA CALIDAD DE AGUA '!CK622</f>
        <v>0</v>
      </c>
      <c r="R1638" s="113">
        <f>'BITÁCORA CALIDAD DE AGUA '!CN622</f>
        <v>0</v>
      </c>
      <c r="S1638" s="113">
        <f>'BITÁCORA CALIDAD DE AGUA '!CQ622</f>
        <v>0</v>
      </c>
      <c r="T1638" s="140"/>
      <c r="U1638" s="140"/>
      <c r="V1638" s="140"/>
      <c r="W1638" s="113">
        <f>INDEX('Tabla datos 1'!E1638:V1638,MATCH(DASHBOARD!$B$96,'Tabla datos 1'!$E$1:$V$1,0))</f>
        <v>0</v>
      </c>
      <c r="X1638" s="113">
        <f>INDEX('Tabla datos 1'!E1638:V1638,MATCH(DASHBOARD!$B$275,'Tabla datos 1'!$E$1:$V$1,0))</f>
        <v>0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5" customFormat="1" ht="15.75" thickBot="1" x14ac:dyDescent="0.3">
      <c r="A1639" s="79">
        <v>1638</v>
      </c>
      <c r="B1639" s="118">
        <f t="shared" si="25"/>
        <v>46199</v>
      </c>
      <c r="C1639" s="123" t="s">
        <v>144</v>
      </c>
      <c r="D1639" s="124">
        <v>3</v>
      </c>
      <c r="E1639" s="126">
        <f>'BITÁCORA CALIDAD DE AGUA '!BA623</f>
        <v>0</v>
      </c>
      <c r="F1639" s="126">
        <f>'BITÁCORA CALIDAD DE AGUA '!BD623</f>
        <v>0</v>
      </c>
      <c r="G1639" s="126">
        <f>'BITÁCORA CALIDAD DE AGUA '!BG623</f>
        <v>0</v>
      </c>
      <c r="H1639" s="126">
        <f>'BITÁCORA CALIDAD DE AGUA '!BJ623</f>
        <v>0</v>
      </c>
      <c r="I1639" s="126">
        <f>'BITÁCORA CALIDAD DE AGUA '!BM623</f>
        <v>0</v>
      </c>
      <c r="J1639" s="126">
        <f>'BITÁCORA CALIDAD DE AGUA '!BP623</f>
        <v>0</v>
      </c>
      <c r="K1639" s="126">
        <f>'BITÁCORA CALIDAD DE AGUA '!BE1929</f>
        <v>0</v>
      </c>
      <c r="L1639" s="126">
        <f>'BITÁCORA CALIDAD DE AGUA '!BV623</f>
        <v>0</v>
      </c>
      <c r="M1639" s="126">
        <f>'BITÁCORA CALIDAD DE AGUA '!BY623</f>
        <v>0</v>
      </c>
      <c r="N1639" s="126">
        <f>'BITÁCORA CALIDAD DE AGUA '!CB623</f>
        <v>0</v>
      </c>
      <c r="O1639" s="126">
        <f>'BITÁCORA CALIDAD DE AGUA '!CE623</f>
        <v>0</v>
      </c>
      <c r="P1639" s="114">
        <f>'BITÁCORA CALIDAD DE AGUA '!CH623</f>
        <v>0</v>
      </c>
      <c r="Q1639" s="114">
        <f>'BITÁCORA CALIDAD DE AGUA '!CK623</f>
        <v>0</v>
      </c>
      <c r="R1639" s="114">
        <f>'BITÁCORA CALIDAD DE AGUA '!CN623</f>
        <v>0</v>
      </c>
      <c r="S1639" s="114">
        <f>'BITÁCORA CALIDAD DE AGUA '!CQ623</f>
        <v>0</v>
      </c>
      <c r="T1639" s="141"/>
      <c r="U1639" s="141"/>
      <c r="V1639" s="141"/>
      <c r="W1639" s="114">
        <f>INDEX('Tabla datos 1'!E1639:V1639,MATCH(DASHBOARD!$B$96,'Tabla datos 1'!$E$1:$V$1,0))</f>
        <v>0</v>
      </c>
      <c r="X1639" s="114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79" customFormat="1" ht="12.2" customHeight="1" x14ac:dyDescent="0.25">
      <c r="A1640" s="79">
        <v>1639</v>
      </c>
      <c r="B1640" s="75">
        <f>+B1639+1</f>
        <v>46200</v>
      </c>
      <c r="C1640" s="76" t="s">
        <v>125</v>
      </c>
      <c r="D1640" s="77">
        <v>1</v>
      </c>
      <c r="E1640" s="78">
        <f>'BITÁCORA CALIDAD DE AGUA '!AY627</f>
        <v>0</v>
      </c>
      <c r="F1640" s="78">
        <f>'BITÁCORA CALIDAD DE AGUA '!BB627</f>
        <v>0</v>
      </c>
      <c r="G1640" s="78">
        <f>'BITÁCORA CALIDAD DE AGUA '!BE627</f>
        <v>0</v>
      </c>
      <c r="H1640" s="78">
        <f>'BITÁCORA CALIDAD DE AGUA '!BH627</f>
        <v>0</v>
      </c>
      <c r="I1640" s="78">
        <f>'BITÁCORA CALIDAD DE AGUA '!BK627</f>
        <v>0</v>
      </c>
      <c r="J1640" s="78">
        <f>'BITÁCORA CALIDAD DE AGUA '!BN627</f>
        <v>0</v>
      </c>
      <c r="K1640" s="78">
        <f>'BITÁCORA CALIDAD DE AGUA '!BQ627</f>
        <v>0</v>
      </c>
      <c r="L1640" s="78">
        <f>'BITÁCORA CALIDAD DE AGUA '!BT627</f>
        <v>0</v>
      </c>
      <c r="M1640" s="78">
        <f>'BITÁCORA CALIDAD DE AGUA '!BW627</f>
        <v>0</v>
      </c>
      <c r="N1640" s="78">
        <f>'BITÁCORA CALIDAD DE AGUA '!BZ627</f>
        <v>0</v>
      </c>
      <c r="O1640" s="78">
        <f>'BITÁCORA CALIDAD DE AGUA '!CC627</f>
        <v>0</v>
      </c>
      <c r="P1640" s="76">
        <f>'BITÁCORA CALIDAD DE AGUA '!CF627</f>
        <v>0</v>
      </c>
      <c r="Q1640" s="76">
        <f>'BITÁCORA CALIDAD DE AGUA '!CI627</f>
        <v>0</v>
      </c>
      <c r="R1640" s="76">
        <f>'BITÁCORA CALIDAD DE AGUA '!CL627</f>
        <v>0</v>
      </c>
      <c r="S1640" s="76">
        <f>'BITÁCORA CALIDAD DE AGUA '!CO627</f>
        <v>0</v>
      </c>
      <c r="T1640" s="127"/>
      <c r="U1640" s="127"/>
      <c r="V1640" s="127"/>
      <c r="W1640" s="76">
        <f>INDEX('Tabla datos 1'!E1640:V1640,MATCH(DASHBOARD!$B$96,'Tabla datos 1'!$E$1:$V$1,0))</f>
        <v>0</v>
      </c>
      <c r="X1640" s="76">
        <f>INDEX('Tabla datos 1'!E1640:V1640,MATCH(DASHBOARD!$B$275,'Tabla datos 1'!$E$1:$V$1,0))</f>
        <v>0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79" customFormat="1" ht="12.2" customHeight="1" x14ac:dyDescent="0.25">
      <c r="A1641" s="79">
        <v>1640</v>
      </c>
      <c r="B1641" s="80">
        <f>+B1640</f>
        <v>46200</v>
      </c>
      <c r="C1641" s="81" t="s">
        <v>8</v>
      </c>
      <c r="D1641" s="82">
        <v>1</v>
      </c>
      <c r="E1641" s="83">
        <f>'BITÁCORA CALIDAD DE AGUA '!AY628</f>
        <v>0</v>
      </c>
      <c r="F1641" s="83">
        <f>'BITÁCORA CALIDAD DE AGUA '!BB628</f>
        <v>0</v>
      </c>
      <c r="G1641" s="83">
        <f>'BITÁCORA CALIDAD DE AGUA '!BE628</f>
        <v>0</v>
      </c>
      <c r="H1641" s="83">
        <f>'BITÁCORA CALIDAD DE AGUA '!BH628</f>
        <v>0</v>
      </c>
      <c r="I1641" s="83">
        <f>'BITÁCORA CALIDAD DE AGUA '!BK628</f>
        <v>0</v>
      </c>
      <c r="J1641" s="83">
        <f>'BITÁCORA CALIDAD DE AGUA '!BN628</f>
        <v>0</v>
      </c>
      <c r="K1641" s="83">
        <f>'BITÁCORA CALIDAD DE AGUA '!BQ628</f>
        <v>0</v>
      </c>
      <c r="L1641" s="83">
        <f>'BITÁCORA CALIDAD DE AGUA '!BT628</f>
        <v>0</v>
      </c>
      <c r="M1641" s="83">
        <f>'BITÁCORA CALIDAD DE AGUA '!BW628</f>
        <v>0</v>
      </c>
      <c r="N1641" s="83">
        <f>'BITÁCORA CALIDAD DE AGUA '!BZ628</f>
        <v>0</v>
      </c>
      <c r="O1641" s="83">
        <f>'BITÁCORA CALIDAD DE AGUA '!CC628</f>
        <v>0</v>
      </c>
      <c r="P1641" s="84">
        <f>'BITÁCORA CALIDAD DE AGUA '!CF628</f>
        <v>0</v>
      </c>
      <c r="Q1641" s="84">
        <f>'BITÁCORA CALIDAD DE AGUA '!CI628</f>
        <v>0</v>
      </c>
      <c r="R1641" s="84">
        <f>'BITÁCORA CALIDAD DE AGUA '!CL628</f>
        <v>0</v>
      </c>
      <c r="S1641" s="84">
        <f>'BITÁCORA CALIDAD DE AGUA '!CO628</f>
        <v>0</v>
      </c>
      <c r="T1641" s="128"/>
      <c r="U1641" s="128"/>
      <c r="V1641" s="128"/>
      <c r="W1641" s="84">
        <f>INDEX('Tabla datos 1'!E1641:V1641,MATCH(DASHBOARD!$B$96,'Tabla datos 1'!$E$1:$V$1,0))</f>
        <v>0</v>
      </c>
      <c r="X1641" s="84">
        <f>INDEX('Tabla datos 1'!E1641:V1641,MATCH(DASHBOARD!$B$275,'Tabla datos 1'!$E$1:$V$1,0))</f>
        <v>0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79" customFormat="1" ht="12.2" customHeight="1" x14ac:dyDescent="0.25">
      <c r="A1642" s="79">
        <v>1641</v>
      </c>
      <c r="B1642" s="80">
        <f t="shared" ref="B1642:B1702" si="26">+B1641</f>
        <v>46200</v>
      </c>
      <c r="C1642" s="85" t="s">
        <v>126</v>
      </c>
      <c r="D1642" s="82">
        <v>1</v>
      </c>
      <c r="E1642" s="86">
        <f>'BITÁCORA CALIDAD DE AGUA '!AY629</f>
        <v>0</v>
      </c>
      <c r="F1642" s="86">
        <f>'BITÁCORA CALIDAD DE AGUA '!BB629</f>
        <v>0</v>
      </c>
      <c r="G1642" s="86">
        <f>'BITÁCORA CALIDAD DE AGUA '!BE629</f>
        <v>0</v>
      </c>
      <c r="H1642" s="86">
        <f>'BITÁCORA CALIDAD DE AGUA '!BH629</f>
        <v>0</v>
      </c>
      <c r="I1642" s="86">
        <f>'BITÁCORA CALIDAD DE AGUA '!BK629</f>
        <v>0</v>
      </c>
      <c r="J1642" s="86">
        <f>'BITÁCORA CALIDAD DE AGUA '!BN629</f>
        <v>0</v>
      </c>
      <c r="K1642" s="86">
        <f>'BITÁCORA CALIDAD DE AGUA '!BQ629</f>
        <v>0</v>
      </c>
      <c r="L1642" s="86">
        <f>'BITÁCORA CALIDAD DE AGUA '!BT629</f>
        <v>0</v>
      </c>
      <c r="M1642" s="86">
        <f>'BITÁCORA CALIDAD DE AGUA '!BW629</f>
        <v>0</v>
      </c>
      <c r="N1642" s="86">
        <f>'BITÁCORA CALIDAD DE AGUA '!BZ629</f>
        <v>0</v>
      </c>
      <c r="O1642" s="86">
        <f>'BITÁCORA CALIDAD DE AGUA '!CC629</f>
        <v>0</v>
      </c>
      <c r="P1642" s="85">
        <f>'BITÁCORA CALIDAD DE AGUA '!CF629</f>
        <v>0</v>
      </c>
      <c r="Q1642" s="85">
        <f>'BITÁCORA CALIDAD DE AGUA '!CI629</f>
        <v>0</v>
      </c>
      <c r="R1642" s="85">
        <f>'BITÁCORA CALIDAD DE AGUA '!CL629</f>
        <v>0</v>
      </c>
      <c r="S1642" s="85">
        <f>'BITÁCORA CALIDAD DE AGUA '!CO629</f>
        <v>0</v>
      </c>
      <c r="T1642" s="129"/>
      <c r="U1642" s="129"/>
      <c r="V1642" s="129"/>
      <c r="W1642" s="85">
        <f>INDEX('Tabla datos 1'!E1642:V1642,MATCH(DASHBOARD!$B$96,'Tabla datos 1'!$E$1:$V$1,0))</f>
        <v>0</v>
      </c>
      <c r="X1642" s="85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79" customFormat="1" ht="12.2" customHeight="1" x14ac:dyDescent="0.25">
      <c r="A1643" s="79">
        <v>1642</v>
      </c>
      <c r="B1643" s="80">
        <f t="shared" si="26"/>
        <v>46200</v>
      </c>
      <c r="C1643" s="85" t="s">
        <v>127</v>
      </c>
      <c r="D1643" s="82">
        <v>1</v>
      </c>
      <c r="E1643" s="87">
        <f>'BITÁCORA CALIDAD DE AGUA '!AY630</f>
        <v>0</v>
      </c>
      <c r="F1643" s="87">
        <f>'BITÁCORA CALIDAD DE AGUA '!BB630</f>
        <v>0</v>
      </c>
      <c r="G1643" s="87">
        <f>'BITÁCORA CALIDAD DE AGUA '!BE630</f>
        <v>0</v>
      </c>
      <c r="H1643" s="87">
        <f>'BITÁCORA CALIDAD DE AGUA '!BH630</f>
        <v>0</v>
      </c>
      <c r="I1643" s="87">
        <f>'BITÁCORA CALIDAD DE AGUA '!BK630</f>
        <v>0</v>
      </c>
      <c r="J1643" s="87">
        <f>'BITÁCORA CALIDAD DE AGUA '!BN630</f>
        <v>0</v>
      </c>
      <c r="K1643" s="87">
        <f>'BITÁCORA CALIDAD DE AGUA '!BQ630</f>
        <v>0</v>
      </c>
      <c r="L1643" s="87">
        <f>'BITÁCORA CALIDAD DE AGUA '!BT630</f>
        <v>0</v>
      </c>
      <c r="M1643" s="87">
        <f>'BITÁCORA CALIDAD DE AGUA '!BW630</f>
        <v>0</v>
      </c>
      <c r="N1643" s="87">
        <f>'BITÁCORA CALIDAD DE AGUA '!BZ630</f>
        <v>0</v>
      </c>
      <c r="O1643" s="87">
        <f>'BITÁCORA CALIDAD DE AGUA '!CC630</f>
        <v>0</v>
      </c>
      <c r="P1643" s="81">
        <f>'BITÁCORA CALIDAD DE AGUA '!CF630</f>
        <v>0</v>
      </c>
      <c r="Q1643" s="81">
        <f>'BITÁCORA CALIDAD DE AGUA '!CI630</f>
        <v>0</v>
      </c>
      <c r="R1643" s="81">
        <f>'BITÁCORA CALIDAD DE AGUA '!CL630</f>
        <v>0</v>
      </c>
      <c r="S1643" s="81">
        <f>'BITÁCORA CALIDAD DE AGUA '!CO630</f>
        <v>0</v>
      </c>
      <c r="T1643" s="130"/>
      <c r="U1643" s="130"/>
      <c r="V1643" s="130"/>
      <c r="W1643" s="81">
        <f>INDEX('Tabla datos 1'!E1643:V1643,MATCH(DASHBOARD!$B$96,'Tabla datos 1'!$E$1:$V$1,0))</f>
        <v>0</v>
      </c>
      <c r="X1643" s="81">
        <f>INDEX('Tabla datos 1'!E1643:V1643,MATCH(DASHBOARD!$B$275,'Tabla datos 1'!$E$1:$V$1,0))</f>
        <v>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79" customFormat="1" ht="12.2" customHeight="1" x14ac:dyDescent="0.25">
      <c r="A1644" s="79">
        <v>1643</v>
      </c>
      <c r="B1644" s="80">
        <f t="shared" si="26"/>
        <v>46200</v>
      </c>
      <c r="C1644" s="85" t="s">
        <v>128</v>
      </c>
      <c r="D1644" s="82">
        <v>1</v>
      </c>
      <c r="E1644" s="87">
        <f>'BITÁCORA CALIDAD DE AGUA '!AY631</f>
        <v>0</v>
      </c>
      <c r="F1644" s="87">
        <f>'BITÁCORA CALIDAD DE AGUA '!BB631</f>
        <v>0</v>
      </c>
      <c r="G1644" s="87">
        <f>'BITÁCORA CALIDAD DE AGUA '!BE631</f>
        <v>0</v>
      </c>
      <c r="H1644" s="87">
        <f>'BITÁCORA CALIDAD DE AGUA '!BH631</f>
        <v>0</v>
      </c>
      <c r="I1644" s="87">
        <f>'BITÁCORA CALIDAD DE AGUA '!BK631</f>
        <v>0</v>
      </c>
      <c r="J1644" s="87">
        <f>'BITÁCORA CALIDAD DE AGUA '!BN631</f>
        <v>0</v>
      </c>
      <c r="K1644" s="87">
        <f>'BITÁCORA CALIDAD DE AGUA '!BQ631</f>
        <v>0</v>
      </c>
      <c r="L1644" s="87">
        <f>'BITÁCORA CALIDAD DE AGUA '!BT631</f>
        <v>0</v>
      </c>
      <c r="M1644" s="87">
        <f>'BITÁCORA CALIDAD DE AGUA '!BW631</f>
        <v>0</v>
      </c>
      <c r="N1644" s="87">
        <f>'BITÁCORA CALIDAD DE AGUA '!BZ631</f>
        <v>0</v>
      </c>
      <c r="O1644" s="87">
        <f>'BITÁCORA CALIDAD DE AGUA '!CC631</f>
        <v>0</v>
      </c>
      <c r="P1644" s="81">
        <f>'BITÁCORA CALIDAD DE AGUA '!CF631</f>
        <v>0</v>
      </c>
      <c r="Q1644" s="81">
        <f>'BITÁCORA CALIDAD DE AGUA '!CI631</f>
        <v>0</v>
      </c>
      <c r="R1644" s="81">
        <f>'BITÁCORA CALIDAD DE AGUA '!CL631</f>
        <v>0</v>
      </c>
      <c r="S1644" s="81">
        <f>'BITÁCORA CALIDAD DE AGUA '!CO631</f>
        <v>0</v>
      </c>
      <c r="T1644" s="130"/>
      <c r="U1644" s="130"/>
      <c r="V1644" s="130"/>
      <c r="W1644" s="81">
        <f>INDEX('Tabla datos 1'!E1644:V1644,MATCH(DASHBOARD!$B$96,'Tabla datos 1'!$E$1:$V$1,0))</f>
        <v>0</v>
      </c>
      <c r="X1644" s="81">
        <f>INDEX('Tabla datos 1'!E1644:V1644,MATCH(DASHBOARD!$B$275,'Tabla datos 1'!$E$1:$V$1,0))</f>
        <v>0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79" customFormat="1" ht="12.2" customHeight="1" x14ac:dyDescent="0.25">
      <c r="A1645" s="79">
        <v>1644</v>
      </c>
      <c r="B1645" s="80">
        <f t="shared" si="26"/>
        <v>46200</v>
      </c>
      <c r="C1645" s="85" t="s">
        <v>129</v>
      </c>
      <c r="D1645" s="82">
        <v>1</v>
      </c>
      <c r="E1645" s="87">
        <f>'BITÁCORA CALIDAD DE AGUA '!AY632</f>
        <v>0</v>
      </c>
      <c r="F1645" s="87">
        <f>'BITÁCORA CALIDAD DE AGUA '!BB632</f>
        <v>0</v>
      </c>
      <c r="G1645" s="87">
        <f>'BITÁCORA CALIDAD DE AGUA '!BE632</f>
        <v>0</v>
      </c>
      <c r="H1645" s="87">
        <f>'BITÁCORA CALIDAD DE AGUA '!BH632</f>
        <v>0</v>
      </c>
      <c r="I1645" s="87">
        <f>'BITÁCORA CALIDAD DE AGUA '!BK632</f>
        <v>0</v>
      </c>
      <c r="J1645" s="87">
        <f>'BITÁCORA CALIDAD DE AGUA '!BN632</f>
        <v>0</v>
      </c>
      <c r="K1645" s="87">
        <f>'BITÁCORA CALIDAD DE AGUA '!BQ632</f>
        <v>0</v>
      </c>
      <c r="L1645" s="87">
        <f>'BITÁCORA CALIDAD DE AGUA '!BT632</f>
        <v>0</v>
      </c>
      <c r="M1645" s="87">
        <f>'BITÁCORA CALIDAD DE AGUA '!BW632</f>
        <v>0</v>
      </c>
      <c r="N1645" s="87">
        <f>'BITÁCORA CALIDAD DE AGUA '!BZ632</f>
        <v>0</v>
      </c>
      <c r="O1645" s="87">
        <f>'BITÁCORA CALIDAD DE AGUA '!CC632</f>
        <v>0</v>
      </c>
      <c r="P1645" s="81">
        <f>'BITÁCORA CALIDAD DE AGUA '!CF632</f>
        <v>0</v>
      </c>
      <c r="Q1645" s="81">
        <f>'BITÁCORA CALIDAD DE AGUA '!CI632</f>
        <v>0</v>
      </c>
      <c r="R1645" s="81">
        <f>'BITÁCORA CALIDAD DE AGUA '!CL632</f>
        <v>0</v>
      </c>
      <c r="S1645" s="81">
        <f>'BITÁCORA CALIDAD DE AGUA '!CO632</f>
        <v>0</v>
      </c>
      <c r="T1645" s="130"/>
      <c r="U1645" s="130"/>
      <c r="V1645" s="130"/>
      <c r="W1645" s="81">
        <f>INDEX('Tabla datos 1'!E1645:V1645,MATCH(DASHBOARD!$B$96,'Tabla datos 1'!$E$1:$V$1,0))</f>
        <v>0</v>
      </c>
      <c r="X1645" s="81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79" customFormat="1" ht="12.2" customHeight="1" x14ac:dyDescent="0.25">
      <c r="A1646" s="79">
        <v>1645</v>
      </c>
      <c r="B1646" s="80">
        <f t="shared" si="26"/>
        <v>46200</v>
      </c>
      <c r="C1646" s="85" t="s">
        <v>130</v>
      </c>
      <c r="D1646" s="82">
        <v>1</v>
      </c>
      <c r="E1646" s="87">
        <f>'BITÁCORA CALIDAD DE AGUA '!AY633</f>
        <v>0</v>
      </c>
      <c r="F1646" s="87">
        <f>'BITÁCORA CALIDAD DE AGUA '!BB633</f>
        <v>0</v>
      </c>
      <c r="G1646" s="87">
        <f>'BITÁCORA CALIDAD DE AGUA '!BE633</f>
        <v>0</v>
      </c>
      <c r="H1646" s="87">
        <f>'BITÁCORA CALIDAD DE AGUA '!BH633</f>
        <v>0</v>
      </c>
      <c r="I1646" s="87">
        <f>'BITÁCORA CALIDAD DE AGUA '!BK633</f>
        <v>0</v>
      </c>
      <c r="J1646" s="87">
        <f>'BITÁCORA CALIDAD DE AGUA '!BN633</f>
        <v>0</v>
      </c>
      <c r="K1646" s="87">
        <f>'BITÁCORA CALIDAD DE AGUA '!BQ633</f>
        <v>0</v>
      </c>
      <c r="L1646" s="87">
        <f>'BITÁCORA CALIDAD DE AGUA '!BT633</f>
        <v>0</v>
      </c>
      <c r="M1646" s="87">
        <f>'BITÁCORA CALIDAD DE AGUA '!BW633</f>
        <v>0</v>
      </c>
      <c r="N1646" s="87">
        <f>'BITÁCORA CALIDAD DE AGUA '!BZ633</f>
        <v>0</v>
      </c>
      <c r="O1646" s="87">
        <f>'BITÁCORA CALIDAD DE AGUA '!CC633</f>
        <v>0</v>
      </c>
      <c r="P1646" s="81">
        <f>'BITÁCORA CALIDAD DE AGUA '!CF633</f>
        <v>0</v>
      </c>
      <c r="Q1646" s="81">
        <f>'BITÁCORA CALIDAD DE AGUA '!CI633</f>
        <v>0</v>
      </c>
      <c r="R1646" s="81">
        <f>'BITÁCORA CALIDAD DE AGUA '!CL633</f>
        <v>0</v>
      </c>
      <c r="S1646" s="81">
        <f>'BITÁCORA CALIDAD DE AGUA '!CO633</f>
        <v>0</v>
      </c>
      <c r="T1646" s="130"/>
      <c r="U1646" s="130"/>
      <c r="V1646" s="130"/>
      <c r="W1646" s="81">
        <f>INDEX('Tabla datos 1'!E1646:V1646,MATCH(DASHBOARD!$B$96,'Tabla datos 1'!$E$1:$V$1,0))</f>
        <v>0</v>
      </c>
      <c r="X1646" s="81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79" customFormat="1" ht="12.2" customHeight="1" x14ac:dyDescent="0.25">
      <c r="A1647" s="79">
        <v>1646</v>
      </c>
      <c r="B1647" s="80">
        <f t="shared" si="26"/>
        <v>46200</v>
      </c>
      <c r="C1647" s="85" t="s">
        <v>131</v>
      </c>
      <c r="D1647" s="82">
        <v>1</v>
      </c>
      <c r="E1647" s="87">
        <f>'BITÁCORA CALIDAD DE AGUA '!AY634</f>
        <v>0</v>
      </c>
      <c r="F1647" s="87">
        <f>'BITÁCORA CALIDAD DE AGUA '!BB634</f>
        <v>0</v>
      </c>
      <c r="G1647" s="87">
        <f>'BITÁCORA CALIDAD DE AGUA '!BE634</f>
        <v>0</v>
      </c>
      <c r="H1647" s="87">
        <f>'BITÁCORA CALIDAD DE AGUA '!BH634</f>
        <v>0</v>
      </c>
      <c r="I1647" s="87">
        <f>'BITÁCORA CALIDAD DE AGUA '!BK634</f>
        <v>0</v>
      </c>
      <c r="J1647" s="87">
        <f>'BITÁCORA CALIDAD DE AGUA '!BN634</f>
        <v>0</v>
      </c>
      <c r="K1647" s="87">
        <f>'BITÁCORA CALIDAD DE AGUA '!BQ634</f>
        <v>0</v>
      </c>
      <c r="L1647" s="87">
        <f>'BITÁCORA CALIDAD DE AGUA '!BT634</f>
        <v>0</v>
      </c>
      <c r="M1647" s="87">
        <f>'BITÁCORA CALIDAD DE AGUA '!BW634</f>
        <v>0</v>
      </c>
      <c r="N1647" s="87">
        <f>'BITÁCORA CALIDAD DE AGUA '!BZ634</f>
        <v>0</v>
      </c>
      <c r="O1647" s="87">
        <f>'BITÁCORA CALIDAD DE AGUA '!CC634</f>
        <v>0</v>
      </c>
      <c r="P1647" s="81">
        <f>'BITÁCORA CALIDAD DE AGUA '!CF634</f>
        <v>0</v>
      </c>
      <c r="Q1647" s="81">
        <f>'BITÁCORA CALIDAD DE AGUA '!CI634</f>
        <v>0</v>
      </c>
      <c r="R1647" s="81">
        <f>'BITÁCORA CALIDAD DE AGUA '!CL634</f>
        <v>0</v>
      </c>
      <c r="S1647" s="81">
        <f>'BITÁCORA CALIDAD DE AGUA '!CO634</f>
        <v>0</v>
      </c>
      <c r="T1647" s="130"/>
      <c r="U1647" s="130"/>
      <c r="V1647" s="130"/>
      <c r="W1647" s="81">
        <f>INDEX('Tabla datos 1'!E1647:V1647,MATCH(DASHBOARD!$B$96,'Tabla datos 1'!$E$1:$V$1,0))</f>
        <v>0</v>
      </c>
      <c r="X1647" s="81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79" customFormat="1" ht="12.2" customHeight="1" x14ac:dyDescent="0.25">
      <c r="A1648" s="79">
        <v>1647</v>
      </c>
      <c r="B1648" s="80">
        <f t="shared" si="26"/>
        <v>46200</v>
      </c>
      <c r="C1648" s="85" t="s">
        <v>132</v>
      </c>
      <c r="D1648" s="82">
        <v>1</v>
      </c>
      <c r="E1648" s="87">
        <f>'BITÁCORA CALIDAD DE AGUA '!AY635</f>
        <v>0</v>
      </c>
      <c r="F1648" s="87">
        <f>'BITÁCORA CALIDAD DE AGUA '!BB635</f>
        <v>0</v>
      </c>
      <c r="G1648" s="87">
        <f>'BITÁCORA CALIDAD DE AGUA '!BE635</f>
        <v>0</v>
      </c>
      <c r="H1648" s="87">
        <f>'BITÁCORA CALIDAD DE AGUA '!BH635</f>
        <v>0</v>
      </c>
      <c r="I1648" s="87">
        <f>'BITÁCORA CALIDAD DE AGUA '!BK635</f>
        <v>0</v>
      </c>
      <c r="J1648" s="87">
        <f>'BITÁCORA CALIDAD DE AGUA '!BN635</f>
        <v>0</v>
      </c>
      <c r="K1648" s="87">
        <f>'BITÁCORA CALIDAD DE AGUA '!BQ635</f>
        <v>0</v>
      </c>
      <c r="L1648" s="87">
        <f>'BITÁCORA CALIDAD DE AGUA '!BT635</f>
        <v>0</v>
      </c>
      <c r="M1648" s="87">
        <f>'BITÁCORA CALIDAD DE AGUA '!BW635</f>
        <v>0</v>
      </c>
      <c r="N1648" s="87">
        <f>'BITÁCORA CALIDAD DE AGUA '!BZ635</f>
        <v>0</v>
      </c>
      <c r="O1648" s="87">
        <f>'BITÁCORA CALIDAD DE AGUA '!CC635</f>
        <v>0</v>
      </c>
      <c r="P1648" s="81">
        <f>'BITÁCORA CALIDAD DE AGUA '!CF635</f>
        <v>0</v>
      </c>
      <c r="Q1648" s="81">
        <f>'BITÁCORA CALIDAD DE AGUA '!CI635</f>
        <v>0</v>
      </c>
      <c r="R1648" s="81">
        <f>'BITÁCORA CALIDAD DE AGUA '!CL635</f>
        <v>0</v>
      </c>
      <c r="S1648" s="81">
        <f>'BITÁCORA CALIDAD DE AGUA '!CO635</f>
        <v>0</v>
      </c>
      <c r="T1648" s="130"/>
      <c r="U1648" s="130"/>
      <c r="V1648" s="130"/>
      <c r="W1648" s="81">
        <f>INDEX('Tabla datos 1'!E1648:V1648,MATCH(DASHBOARD!$B$96,'Tabla datos 1'!$E$1:$V$1,0))</f>
        <v>0</v>
      </c>
      <c r="X1648" s="81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79" customFormat="1" ht="12.2" customHeight="1" x14ac:dyDescent="0.25">
      <c r="A1649" s="79">
        <v>1648</v>
      </c>
      <c r="B1649" s="80">
        <f t="shared" si="26"/>
        <v>46200</v>
      </c>
      <c r="C1649" s="85" t="s">
        <v>133</v>
      </c>
      <c r="D1649" s="82">
        <v>1</v>
      </c>
      <c r="E1649" s="87">
        <f>'BITÁCORA CALIDAD DE AGUA '!AY636</f>
        <v>0</v>
      </c>
      <c r="F1649" s="87">
        <f>'BITÁCORA CALIDAD DE AGUA '!BB636</f>
        <v>0</v>
      </c>
      <c r="G1649" s="87">
        <f>'BITÁCORA CALIDAD DE AGUA '!BE636</f>
        <v>0</v>
      </c>
      <c r="H1649" s="87">
        <f>'BITÁCORA CALIDAD DE AGUA '!BH636</f>
        <v>0</v>
      </c>
      <c r="I1649" s="87">
        <f>'BITÁCORA CALIDAD DE AGUA '!BK636</f>
        <v>0</v>
      </c>
      <c r="J1649" s="87">
        <f>'BITÁCORA CALIDAD DE AGUA '!BN636</f>
        <v>0</v>
      </c>
      <c r="K1649" s="87">
        <f>'BITÁCORA CALIDAD DE AGUA '!BQ636</f>
        <v>0</v>
      </c>
      <c r="L1649" s="87">
        <f>'BITÁCORA CALIDAD DE AGUA '!BT636</f>
        <v>0</v>
      </c>
      <c r="M1649" s="87">
        <f>'BITÁCORA CALIDAD DE AGUA '!BW636</f>
        <v>0</v>
      </c>
      <c r="N1649" s="87">
        <f>'BITÁCORA CALIDAD DE AGUA '!BZ636</f>
        <v>0</v>
      </c>
      <c r="O1649" s="87">
        <f>'BITÁCORA CALIDAD DE AGUA '!CC636</f>
        <v>0</v>
      </c>
      <c r="P1649" s="81">
        <f>'BITÁCORA CALIDAD DE AGUA '!CF636</f>
        <v>0</v>
      </c>
      <c r="Q1649" s="81">
        <f>'BITÁCORA CALIDAD DE AGUA '!CI636</f>
        <v>0</v>
      </c>
      <c r="R1649" s="81">
        <f>'BITÁCORA CALIDAD DE AGUA '!CL636</f>
        <v>0</v>
      </c>
      <c r="S1649" s="81">
        <f>'BITÁCORA CALIDAD DE AGUA '!CO636</f>
        <v>0</v>
      </c>
      <c r="T1649" s="130"/>
      <c r="U1649" s="130"/>
      <c r="V1649" s="130"/>
      <c r="W1649" s="81">
        <f>INDEX('Tabla datos 1'!E1649:V1649,MATCH(DASHBOARD!$B$96,'Tabla datos 1'!$E$1:$V$1,0))</f>
        <v>0</v>
      </c>
      <c r="X1649" s="81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79" customFormat="1" ht="12.2" customHeight="1" x14ac:dyDescent="0.25">
      <c r="A1650" s="79">
        <v>1649</v>
      </c>
      <c r="B1650" s="80">
        <f t="shared" si="26"/>
        <v>46200</v>
      </c>
      <c r="C1650" s="85" t="s">
        <v>134</v>
      </c>
      <c r="D1650" s="82">
        <v>1</v>
      </c>
      <c r="E1650" s="87">
        <f>'BITÁCORA CALIDAD DE AGUA '!AY637</f>
        <v>0</v>
      </c>
      <c r="F1650" s="87">
        <f>'BITÁCORA CALIDAD DE AGUA '!BB637</f>
        <v>0</v>
      </c>
      <c r="G1650" s="87">
        <f>'BITÁCORA CALIDAD DE AGUA '!BE637</f>
        <v>0</v>
      </c>
      <c r="H1650" s="87">
        <f>'BITÁCORA CALIDAD DE AGUA '!BH637</f>
        <v>0</v>
      </c>
      <c r="I1650" s="87">
        <f>'BITÁCORA CALIDAD DE AGUA '!BK637</f>
        <v>0</v>
      </c>
      <c r="J1650" s="87">
        <f>'BITÁCORA CALIDAD DE AGUA '!BN637</f>
        <v>0</v>
      </c>
      <c r="K1650" s="87">
        <f>'BITÁCORA CALIDAD DE AGUA '!BQ637</f>
        <v>0</v>
      </c>
      <c r="L1650" s="87">
        <f>'BITÁCORA CALIDAD DE AGUA '!BT637</f>
        <v>0</v>
      </c>
      <c r="M1650" s="87">
        <f>'BITÁCORA CALIDAD DE AGUA '!BW637</f>
        <v>0</v>
      </c>
      <c r="N1650" s="87">
        <f>'BITÁCORA CALIDAD DE AGUA '!BZ637</f>
        <v>0</v>
      </c>
      <c r="O1650" s="87">
        <f>'BITÁCORA CALIDAD DE AGUA '!CC637</f>
        <v>0</v>
      </c>
      <c r="P1650" s="81">
        <f>'BITÁCORA CALIDAD DE AGUA '!CF637</f>
        <v>0</v>
      </c>
      <c r="Q1650" s="81">
        <f>'BITÁCORA CALIDAD DE AGUA '!CI637</f>
        <v>0</v>
      </c>
      <c r="R1650" s="81">
        <f>'BITÁCORA CALIDAD DE AGUA '!CL637</f>
        <v>0</v>
      </c>
      <c r="S1650" s="81">
        <f>'BITÁCORA CALIDAD DE AGUA '!CO637</f>
        <v>0</v>
      </c>
      <c r="T1650" s="130"/>
      <c r="U1650" s="130"/>
      <c r="V1650" s="130"/>
      <c r="W1650" s="81">
        <f>INDEX('Tabla datos 1'!E1650:V1650,MATCH(DASHBOARD!$B$96,'Tabla datos 1'!$E$1:$V$1,0))</f>
        <v>0</v>
      </c>
      <c r="X1650" s="81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79" customFormat="1" ht="12.2" customHeight="1" x14ac:dyDescent="0.25">
      <c r="A1651" s="79">
        <v>1650</v>
      </c>
      <c r="B1651" s="80">
        <f t="shared" si="26"/>
        <v>46200</v>
      </c>
      <c r="C1651" s="85" t="s">
        <v>135</v>
      </c>
      <c r="D1651" s="82">
        <v>1</v>
      </c>
      <c r="E1651" s="87">
        <f>'BITÁCORA CALIDAD DE AGUA '!AY638</f>
        <v>0</v>
      </c>
      <c r="F1651" s="87">
        <f>'BITÁCORA CALIDAD DE AGUA '!BB638</f>
        <v>0</v>
      </c>
      <c r="G1651" s="87">
        <f>'BITÁCORA CALIDAD DE AGUA '!BE638</f>
        <v>0</v>
      </c>
      <c r="H1651" s="87">
        <f>'BITÁCORA CALIDAD DE AGUA '!BH638</f>
        <v>0</v>
      </c>
      <c r="I1651" s="87">
        <f>'BITÁCORA CALIDAD DE AGUA '!BK638</f>
        <v>0</v>
      </c>
      <c r="J1651" s="87">
        <f>'BITÁCORA CALIDAD DE AGUA '!BN638</f>
        <v>0</v>
      </c>
      <c r="K1651" s="87">
        <f>'BITÁCORA CALIDAD DE AGUA '!BQ638</f>
        <v>0</v>
      </c>
      <c r="L1651" s="87">
        <f>'BITÁCORA CALIDAD DE AGUA '!BT638</f>
        <v>0</v>
      </c>
      <c r="M1651" s="87">
        <f>'BITÁCORA CALIDAD DE AGUA '!BW638</f>
        <v>0</v>
      </c>
      <c r="N1651" s="87">
        <f>'BITÁCORA CALIDAD DE AGUA '!BZ638</f>
        <v>0</v>
      </c>
      <c r="O1651" s="87">
        <f>'BITÁCORA CALIDAD DE AGUA '!CC638</f>
        <v>0</v>
      </c>
      <c r="P1651" s="81">
        <f>'BITÁCORA CALIDAD DE AGUA '!CF638</f>
        <v>0</v>
      </c>
      <c r="Q1651" s="81">
        <f>'BITÁCORA CALIDAD DE AGUA '!CI638</f>
        <v>0</v>
      </c>
      <c r="R1651" s="81">
        <f>'BITÁCORA CALIDAD DE AGUA '!CL638</f>
        <v>0</v>
      </c>
      <c r="S1651" s="81">
        <f>'BITÁCORA CALIDAD DE AGUA '!CO638</f>
        <v>0</v>
      </c>
      <c r="T1651" s="130"/>
      <c r="U1651" s="130"/>
      <c r="V1651" s="130"/>
      <c r="W1651" s="81">
        <f>INDEX('Tabla datos 1'!E1651:V1651,MATCH(DASHBOARD!$B$96,'Tabla datos 1'!$E$1:$V$1,0))</f>
        <v>0</v>
      </c>
      <c r="X1651" s="81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79" customFormat="1" ht="12.2" customHeight="1" x14ac:dyDescent="0.25">
      <c r="A1652" s="79">
        <v>1651</v>
      </c>
      <c r="B1652" s="80">
        <f t="shared" si="26"/>
        <v>46200</v>
      </c>
      <c r="C1652" s="85" t="s">
        <v>136</v>
      </c>
      <c r="D1652" s="82">
        <v>1</v>
      </c>
      <c r="E1652" s="87">
        <f>'BITÁCORA CALIDAD DE AGUA '!AY639</f>
        <v>0</v>
      </c>
      <c r="F1652" s="87">
        <f>'BITÁCORA CALIDAD DE AGUA '!BB639</f>
        <v>0</v>
      </c>
      <c r="G1652" s="87">
        <f>'BITÁCORA CALIDAD DE AGUA '!BE639</f>
        <v>0</v>
      </c>
      <c r="H1652" s="87">
        <f>'BITÁCORA CALIDAD DE AGUA '!BH639</f>
        <v>0</v>
      </c>
      <c r="I1652" s="87">
        <f>'BITÁCORA CALIDAD DE AGUA '!BK639</f>
        <v>0</v>
      </c>
      <c r="J1652" s="87">
        <f>'BITÁCORA CALIDAD DE AGUA '!BN639</f>
        <v>0</v>
      </c>
      <c r="K1652" s="87">
        <f>'BITÁCORA CALIDAD DE AGUA '!BQ639</f>
        <v>0</v>
      </c>
      <c r="L1652" s="87">
        <f>'BITÁCORA CALIDAD DE AGUA '!BT639</f>
        <v>0</v>
      </c>
      <c r="M1652" s="87">
        <f>'BITÁCORA CALIDAD DE AGUA '!BW639</f>
        <v>0</v>
      </c>
      <c r="N1652" s="87">
        <f>'BITÁCORA CALIDAD DE AGUA '!BZ639</f>
        <v>0</v>
      </c>
      <c r="O1652" s="87">
        <f>'BITÁCORA CALIDAD DE AGUA '!CC639</f>
        <v>0</v>
      </c>
      <c r="P1652" s="81">
        <f>'BITÁCORA CALIDAD DE AGUA '!CF639</f>
        <v>0</v>
      </c>
      <c r="Q1652" s="81">
        <f>'BITÁCORA CALIDAD DE AGUA '!CI639</f>
        <v>0</v>
      </c>
      <c r="R1652" s="81">
        <f>'BITÁCORA CALIDAD DE AGUA '!CL639</f>
        <v>0</v>
      </c>
      <c r="S1652" s="81">
        <f>'BITÁCORA CALIDAD DE AGUA '!CO639</f>
        <v>0</v>
      </c>
      <c r="T1652" s="130"/>
      <c r="U1652" s="130"/>
      <c r="V1652" s="130"/>
      <c r="W1652" s="81">
        <f>INDEX('Tabla datos 1'!E1652:V1652,MATCH(DASHBOARD!$B$96,'Tabla datos 1'!$E$1:$V$1,0))</f>
        <v>0</v>
      </c>
      <c r="X1652" s="81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79" customFormat="1" ht="12.2" customHeight="1" x14ac:dyDescent="0.25">
      <c r="A1653" s="79">
        <v>1652</v>
      </c>
      <c r="B1653" s="80">
        <f t="shared" si="26"/>
        <v>46200</v>
      </c>
      <c r="C1653" s="85" t="s">
        <v>137</v>
      </c>
      <c r="D1653" s="82">
        <v>1</v>
      </c>
      <c r="E1653" s="87">
        <f>'BITÁCORA CALIDAD DE AGUA '!AY640</f>
        <v>0</v>
      </c>
      <c r="F1653" s="87">
        <f>'BITÁCORA CALIDAD DE AGUA '!BB640</f>
        <v>0</v>
      </c>
      <c r="G1653" s="87">
        <f>'BITÁCORA CALIDAD DE AGUA '!BE640</f>
        <v>0</v>
      </c>
      <c r="H1653" s="87">
        <f>'BITÁCORA CALIDAD DE AGUA '!BH640</f>
        <v>0</v>
      </c>
      <c r="I1653" s="87">
        <f>'BITÁCORA CALIDAD DE AGUA '!BK640</f>
        <v>0</v>
      </c>
      <c r="J1653" s="87">
        <f>'BITÁCORA CALIDAD DE AGUA '!BN640</f>
        <v>0</v>
      </c>
      <c r="K1653" s="87">
        <f>'BITÁCORA CALIDAD DE AGUA '!BQ640</f>
        <v>0</v>
      </c>
      <c r="L1653" s="87">
        <f>'BITÁCORA CALIDAD DE AGUA '!BT640</f>
        <v>0</v>
      </c>
      <c r="M1653" s="87">
        <f>'BITÁCORA CALIDAD DE AGUA '!BW640</f>
        <v>0</v>
      </c>
      <c r="N1653" s="87">
        <f>'BITÁCORA CALIDAD DE AGUA '!BZ640</f>
        <v>0</v>
      </c>
      <c r="O1653" s="87">
        <f>'BITÁCORA CALIDAD DE AGUA '!CC640</f>
        <v>0</v>
      </c>
      <c r="P1653" s="81">
        <f>'BITÁCORA CALIDAD DE AGUA '!CF640</f>
        <v>0</v>
      </c>
      <c r="Q1653" s="81">
        <f>'BITÁCORA CALIDAD DE AGUA '!CI640</f>
        <v>0</v>
      </c>
      <c r="R1653" s="81">
        <f>'BITÁCORA CALIDAD DE AGUA '!CL640</f>
        <v>0</v>
      </c>
      <c r="S1653" s="81">
        <f>'BITÁCORA CALIDAD DE AGUA '!CO640</f>
        <v>0</v>
      </c>
      <c r="T1653" s="130"/>
      <c r="U1653" s="130"/>
      <c r="V1653" s="130"/>
      <c r="W1653" s="81">
        <f>INDEX('Tabla datos 1'!E1653:V1653,MATCH(DASHBOARD!$B$96,'Tabla datos 1'!$E$1:$V$1,0))</f>
        <v>0</v>
      </c>
      <c r="X1653" s="81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79" customFormat="1" ht="12.2" customHeight="1" x14ac:dyDescent="0.25">
      <c r="A1654" s="79">
        <v>1653</v>
      </c>
      <c r="B1654" s="80">
        <f t="shared" si="26"/>
        <v>46200</v>
      </c>
      <c r="C1654" s="85" t="s">
        <v>138</v>
      </c>
      <c r="D1654" s="82">
        <v>1</v>
      </c>
      <c r="E1654" s="87">
        <f>'BITÁCORA CALIDAD DE AGUA '!AY641</f>
        <v>0</v>
      </c>
      <c r="F1654" s="87">
        <f>'BITÁCORA CALIDAD DE AGUA '!BB641</f>
        <v>0</v>
      </c>
      <c r="G1654" s="87">
        <f>'BITÁCORA CALIDAD DE AGUA '!BE641</f>
        <v>0</v>
      </c>
      <c r="H1654" s="87">
        <f>'BITÁCORA CALIDAD DE AGUA '!BH641</f>
        <v>0</v>
      </c>
      <c r="I1654" s="87">
        <f>'BITÁCORA CALIDAD DE AGUA '!BK641</f>
        <v>0</v>
      </c>
      <c r="J1654" s="87">
        <f>'BITÁCORA CALIDAD DE AGUA '!BN641</f>
        <v>0</v>
      </c>
      <c r="K1654" s="87">
        <f>'BITÁCORA CALIDAD DE AGUA '!BQ641</f>
        <v>0</v>
      </c>
      <c r="L1654" s="87">
        <f>'BITÁCORA CALIDAD DE AGUA '!BT641</f>
        <v>0</v>
      </c>
      <c r="M1654" s="87">
        <f>'BITÁCORA CALIDAD DE AGUA '!BW641</f>
        <v>0</v>
      </c>
      <c r="N1654" s="87">
        <f>'BITÁCORA CALIDAD DE AGUA '!BZ641</f>
        <v>0</v>
      </c>
      <c r="O1654" s="87">
        <f>'BITÁCORA CALIDAD DE AGUA '!CC641</f>
        <v>0</v>
      </c>
      <c r="P1654" s="81">
        <f>'BITÁCORA CALIDAD DE AGUA '!CF641</f>
        <v>0</v>
      </c>
      <c r="Q1654" s="81">
        <f>'BITÁCORA CALIDAD DE AGUA '!CI641</f>
        <v>0</v>
      </c>
      <c r="R1654" s="81">
        <f>'BITÁCORA CALIDAD DE AGUA '!CL641</f>
        <v>0</v>
      </c>
      <c r="S1654" s="81">
        <f>'BITÁCORA CALIDAD DE AGUA '!CO641</f>
        <v>0</v>
      </c>
      <c r="T1654" s="130"/>
      <c r="U1654" s="130"/>
      <c r="V1654" s="130"/>
      <c r="W1654" s="81">
        <f>INDEX('Tabla datos 1'!E1654:V1654,MATCH(DASHBOARD!$B$96,'Tabla datos 1'!$E$1:$V$1,0))</f>
        <v>0</v>
      </c>
      <c r="X1654" s="81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79" customFormat="1" ht="12.2" customHeight="1" x14ac:dyDescent="0.25">
      <c r="A1655" s="79">
        <v>1654</v>
      </c>
      <c r="B1655" s="80">
        <f t="shared" si="26"/>
        <v>46200</v>
      </c>
      <c r="C1655" s="85" t="s">
        <v>139</v>
      </c>
      <c r="D1655" s="82">
        <v>1</v>
      </c>
      <c r="E1655" s="87">
        <f>'BITÁCORA CALIDAD DE AGUA '!AY642</f>
        <v>0</v>
      </c>
      <c r="F1655" s="87">
        <f>'BITÁCORA CALIDAD DE AGUA '!BB642</f>
        <v>0</v>
      </c>
      <c r="G1655" s="87">
        <f>'BITÁCORA CALIDAD DE AGUA '!BE642</f>
        <v>0</v>
      </c>
      <c r="H1655" s="87">
        <f>'BITÁCORA CALIDAD DE AGUA '!BH642</f>
        <v>0</v>
      </c>
      <c r="I1655" s="87">
        <f>'BITÁCORA CALIDAD DE AGUA '!BK642</f>
        <v>0</v>
      </c>
      <c r="J1655" s="87">
        <f>'BITÁCORA CALIDAD DE AGUA '!BN642</f>
        <v>0</v>
      </c>
      <c r="K1655" s="87">
        <f>'BITÁCORA CALIDAD DE AGUA '!BQ642</f>
        <v>0</v>
      </c>
      <c r="L1655" s="87">
        <f>'BITÁCORA CALIDAD DE AGUA '!BT642</f>
        <v>0</v>
      </c>
      <c r="M1655" s="87">
        <f>'BITÁCORA CALIDAD DE AGUA '!BW642</f>
        <v>0</v>
      </c>
      <c r="N1655" s="87">
        <f>'BITÁCORA CALIDAD DE AGUA '!BZ642</f>
        <v>0</v>
      </c>
      <c r="O1655" s="87">
        <f>'BITÁCORA CALIDAD DE AGUA '!CC642</f>
        <v>0</v>
      </c>
      <c r="P1655" s="81">
        <f>'BITÁCORA CALIDAD DE AGUA '!CF642</f>
        <v>0</v>
      </c>
      <c r="Q1655" s="81">
        <f>'BITÁCORA CALIDAD DE AGUA '!CI642</f>
        <v>0</v>
      </c>
      <c r="R1655" s="81">
        <f>'BITÁCORA CALIDAD DE AGUA '!CL642</f>
        <v>0</v>
      </c>
      <c r="S1655" s="81">
        <f>'BITÁCORA CALIDAD DE AGUA '!CO642</f>
        <v>0</v>
      </c>
      <c r="T1655" s="130"/>
      <c r="U1655" s="130"/>
      <c r="V1655" s="130"/>
      <c r="W1655" s="81">
        <f>INDEX('Tabla datos 1'!E1655:V1655,MATCH(DASHBOARD!$B$96,'Tabla datos 1'!$E$1:$V$1,0))</f>
        <v>0</v>
      </c>
      <c r="X1655" s="81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79" customFormat="1" x14ac:dyDescent="0.25">
      <c r="A1656" s="79">
        <v>1655</v>
      </c>
      <c r="B1656" s="80">
        <f t="shared" si="26"/>
        <v>46200</v>
      </c>
      <c r="C1656" s="85" t="s">
        <v>140</v>
      </c>
      <c r="D1656" s="82">
        <v>1</v>
      </c>
      <c r="E1656" s="87">
        <f>'BITÁCORA CALIDAD DE AGUA '!AY643</f>
        <v>0</v>
      </c>
      <c r="F1656" s="87">
        <f>'BITÁCORA CALIDAD DE AGUA '!BB643</f>
        <v>0</v>
      </c>
      <c r="G1656" s="87">
        <f>'BITÁCORA CALIDAD DE AGUA '!BE643</f>
        <v>0</v>
      </c>
      <c r="H1656" s="87">
        <f>'BITÁCORA CALIDAD DE AGUA '!BH643</f>
        <v>0</v>
      </c>
      <c r="I1656" s="87">
        <f>'BITÁCORA CALIDAD DE AGUA '!BK643</f>
        <v>0</v>
      </c>
      <c r="J1656" s="87">
        <f>'BITÁCORA CALIDAD DE AGUA '!BN643</f>
        <v>0</v>
      </c>
      <c r="K1656" s="87">
        <f>'BITÁCORA CALIDAD DE AGUA '!BQ643</f>
        <v>0</v>
      </c>
      <c r="L1656" s="87">
        <f>'BITÁCORA CALIDAD DE AGUA '!BT643</f>
        <v>0</v>
      </c>
      <c r="M1656" s="87">
        <f>'BITÁCORA CALIDAD DE AGUA '!BW643</f>
        <v>0</v>
      </c>
      <c r="N1656" s="87">
        <f>'BITÁCORA CALIDAD DE AGUA '!BZ643</f>
        <v>0</v>
      </c>
      <c r="O1656" s="87">
        <f>'BITÁCORA CALIDAD DE AGUA '!CC643</f>
        <v>0</v>
      </c>
      <c r="P1656" s="81">
        <f>'BITÁCORA CALIDAD DE AGUA '!CF643</f>
        <v>0</v>
      </c>
      <c r="Q1656" s="81">
        <f>'BITÁCORA CALIDAD DE AGUA '!CI643</f>
        <v>0</v>
      </c>
      <c r="R1656" s="81">
        <f>'BITÁCORA CALIDAD DE AGUA '!CL643</f>
        <v>0</v>
      </c>
      <c r="S1656" s="81">
        <f>'BITÁCORA CALIDAD DE AGUA '!CO643</f>
        <v>0</v>
      </c>
      <c r="T1656" s="130"/>
      <c r="U1656" s="130"/>
      <c r="V1656" s="130"/>
      <c r="W1656" s="81">
        <f>INDEX('Tabla datos 1'!E1656:V1656,MATCH(DASHBOARD!$B$96,'Tabla datos 1'!$E$1:$V$1,0))</f>
        <v>0</v>
      </c>
      <c r="X1656" s="81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79" customFormat="1" x14ac:dyDescent="0.25">
      <c r="A1657" s="79">
        <v>1656</v>
      </c>
      <c r="B1657" s="80">
        <f t="shared" si="26"/>
        <v>46200</v>
      </c>
      <c r="C1657" s="85" t="s">
        <v>141</v>
      </c>
      <c r="D1657" s="82">
        <v>1</v>
      </c>
      <c r="E1657" s="87">
        <f>'BITÁCORA CALIDAD DE AGUA '!AY644</f>
        <v>0</v>
      </c>
      <c r="F1657" s="87">
        <f>'BITÁCORA CALIDAD DE AGUA '!BB644</f>
        <v>0</v>
      </c>
      <c r="G1657" s="87">
        <f>'BITÁCORA CALIDAD DE AGUA '!BE644</f>
        <v>0</v>
      </c>
      <c r="H1657" s="87">
        <f>'BITÁCORA CALIDAD DE AGUA '!BH644</f>
        <v>0</v>
      </c>
      <c r="I1657" s="87">
        <f>'BITÁCORA CALIDAD DE AGUA '!BK644</f>
        <v>0</v>
      </c>
      <c r="J1657" s="87">
        <f>'BITÁCORA CALIDAD DE AGUA '!BN644</f>
        <v>0</v>
      </c>
      <c r="K1657" s="87">
        <f>'BITÁCORA CALIDAD DE AGUA '!BQ644</f>
        <v>0</v>
      </c>
      <c r="L1657" s="87">
        <f>'BITÁCORA CALIDAD DE AGUA '!BT644</f>
        <v>0</v>
      </c>
      <c r="M1657" s="87">
        <f>'BITÁCORA CALIDAD DE AGUA '!BW644</f>
        <v>0</v>
      </c>
      <c r="N1657" s="87">
        <f>'BITÁCORA CALIDAD DE AGUA '!BZ644</f>
        <v>0</v>
      </c>
      <c r="O1657" s="87">
        <f>'BITÁCORA CALIDAD DE AGUA '!CC644</f>
        <v>0</v>
      </c>
      <c r="P1657" s="81">
        <f>'BITÁCORA CALIDAD DE AGUA '!CF644</f>
        <v>0</v>
      </c>
      <c r="Q1657" s="81">
        <f>'BITÁCORA CALIDAD DE AGUA '!CI644</f>
        <v>0</v>
      </c>
      <c r="R1657" s="81">
        <f>'BITÁCORA CALIDAD DE AGUA '!CL644</f>
        <v>0</v>
      </c>
      <c r="S1657" s="81">
        <f>'BITÁCORA CALIDAD DE AGUA '!CO644</f>
        <v>0</v>
      </c>
      <c r="T1657" s="130"/>
      <c r="U1657" s="130"/>
      <c r="V1657" s="130"/>
      <c r="W1657" s="81">
        <f>INDEX('Tabla datos 1'!E1657:V1657,MATCH(DASHBOARD!$B$96,'Tabla datos 1'!$E$1:$V$1,0))</f>
        <v>0</v>
      </c>
      <c r="X1657" s="81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79" customFormat="1" x14ac:dyDescent="0.25">
      <c r="A1658" s="79">
        <v>1657</v>
      </c>
      <c r="B1658" s="80">
        <f t="shared" si="26"/>
        <v>46200</v>
      </c>
      <c r="C1658" s="85" t="s">
        <v>142</v>
      </c>
      <c r="D1658" s="82">
        <v>1</v>
      </c>
      <c r="E1658" s="87">
        <f>'BITÁCORA CALIDAD DE AGUA '!AY645</f>
        <v>0</v>
      </c>
      <c r="F1658" s="87">
        <f>'BITÁCORA CALIDAD DE AGUA '!BB645</f>
        <v>0</v>
      </c>
      <c r="G1658" s="87">
        <f>'BITÁCORA CALIDAD DE AGUA '!BE645</f>
        <v>0</v>
      </c>
      <c r="H1658" s="87">
        <f>'BITÁCORA CALIDAD DE AGUA '!BH645</f>
        <v>0</v>
      </c>
      <c r="I1658" s="87">
        <f>'BITÁCORA CALIDAD DE AGUA '!BK645</f>
        <v>0</v>
      </c>
      <c r="J1658" s="87">
        <f>'BITÁCORA CALIDAD DE AGUA '!BN645</f>
        <v>0</v>
      </c>
      <c r="K1658" s="87">
        <f>'BITÁCORA CALIDAD DE AGUA '!BQ645</f>
        <v>0</v>
      </c>
      <c r="L1658" s="87">
        <f>'BITÁCORA CALIDAD DE AGUA '!BT645</f>
        <v>0</v>
      </c>
      <c r="M1658" s="87">
        <f>'BITÁCORA CALIDAD DE AGUA '!BW645</f>
        <v>0</v>
      </c>
      <c r="N1658" s="87">
        <f>'BITÁCORA CALIDAD DE AGUA '!BZ645</f>
        <v>0</v>
      </c>
      <c r="O1658" s="87">
        <f>'BITÁCORA CALIDAD DE AGUA '!CC645</f>
        <v>0</v>
      </c>
      <c r="P1658" s="81">
        <f>'BITÁCORA CALIDAD DE AGUA '!CF645</f>
        <v>0</v>
      </c>
      <c r="Q1658" s="81">
        <f>'BITÁCORA CALIDAD DE AGUA '!CI645</f>
        <v>0</v>
      </c>
      <c r="R1658" s="81">
        <f>'BITÁCORA CALIDAD DE AGUA '!CL645</f>
        <v>0</v>
      </c>
      <c r="S1658" s="81">
        <f>'BITÁCORA CALIDAD DE AGUA '!CO645</f>
        <v>0</v>
      </c>
      <c r="T1658" s="130"/>
      <c r="U1658" s="130"/>
      <c r="V1658" s="130"/>
      <c r="W1658" s="81">
        <f>INDEX('Tabla datos 1'!E1658:V1658,MATCH(DASHBOARD!$B$96,'Tabla datos 1'!$E$1:$V$1,0))</f>
        <v>0</v>
      </c>
      <c r="X1658" s="81">
        <f>INDEX('Tabla datos 1'!E1658:V1658,MATCH(DASHBOARD!$B$275,'Tabla datos 1'!$E$1:$V$1,0))</f>
        <v>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79" customFormat="1" x14ac:dyDescent="0.25">
      <c r="A1659" s="79">
        <v>1658</v>
      </c>
      <c r="B1659" s="80">
        <f t="shared" si="26"/>
        <v>46200</v>
      </c>
      <c r="C1659" s="85" t="s">
        <v>143</v>
      </c>
      <c r="D1659" s="82">
        <v>1</v>
      </c>
      <c r="E1659" s="87">
        <f>'BITÁCORA CALIDAD DE AGUA '!AY646</f>
        <v>0</v>
      </c>
      <c r="F1659" s="87">
        <f>'BITÁCORA CALIDAD DE AGUA '!BB646</f>
        <v>0</v>
      </c>
      <c r="G1659" s="87">
        <f>'BITÁCORA CALIDAD DE AGUA '!BE646</f>
        <v>0</v>
      </c>
      <c r="H1659" s="87">
        <f>'BITÁCORA CALIDAD DE AGUA '!BH646</f>
        <v>0</v>
      </c>
      <c r="I1659" s="87">
        <f>'BITÁCORA CALIDAD DE AGUA '!BK646</f>
        <v>0</v>
      </c>
      <c r="J1659" s="87">
        <f>'BITÁCORA CALIDAD DE AGUA '!BN646</f>
        <v>0</v>
      </c>
      <c r="K1659" s="87">
        <f>'BITÁCORA CALIDAD DE AGUA '!BQ646</f>
        <v>0</v>
      </c>
      <c r="L1659" s="87">
        <f>'BITÁCORA CALIDAD DE AGUA '!BT646</f>
        <v>0</v>
      </c>
      <c r="M1659" s="87">
        <f>'BITÁCORA CALIDAD DE AGUA '!BW646</f>
        <v>0</v>
      </c>
      <c r="N1659" s="87">
        <f>'BITÁCORA CALIDAD DE AGUA '!BZ646</f>
        <v>0</v>
      </c>
      <c r="O1659" s="87">
        <f>'BITÁCORA CALIDAD DE AGUA '!CC646</f>
        <v>0</v>
      </c>
      <c r="P1659" s="81">
        <f>'BITÁCORA CALIDAD DE AGUA '!CF646</f>
        <v>0</v>
      </c>
      <c r="Q1659" s="81">
        <f>'BITÁCORA CALIDAD DE AGUA '!CI646</f>
        <v>0</v>
      </c>
      <c r="R1659" s="81">
        <f>'BITÁCORA CALIDAD DE AGUA '!CL646</f>
        <v>0</v>
      </c>
      <c r="S1659" s="81">
        <f>'BITÁCORA CALIDAD DE AGUA '!CO646</f>
        <v>0</v>
      </c>
      <c r="T1659" s="130"/>
      <c r="U1659" s="130"/>
      <c r="V1659" s="130"/>
      <c r="W1659" s="81">
        <f>INDEX('Tabla datos 1'!E1659:V1659,MATCH(DASHBOARD!$B$96,'Tabla datos 1'!$E$1:$V$1,0))</f>
        <v>0</v>
      </c>
      <c r="X1659" s="81">
        <f>INDEX('Tabla datos 1'!E1659:V1659,MATCH(DASHBOARD!$B$275,'Tabla datos 1'!$E$1:$V$1,0))</f>
        <v>0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2" customFormat="1" ht="15.75" thickBot="1" x14ac:dyDescent="0.3">
      <c r="A1660" s="79">
        <v>1659</v>
      </c>
      <c r="B1660" s="80">
        <f t="shared" si="26"/>
        <v>46200</v>
      </c>
      <c r="C1660" s="88" t="s">
        <v>144</v>
      </c>
      <c r="D1660" s="89">
        <v>1</v>
      </c>
      <c r="E1660" s="90">
        <f>'BITÁCORA CALIDAD DE AGUA '!AY647</f>
        <v>0</v>
      </c>
      <c r="F1660" s="90">
        <f>'BITÁCORA CALIDAD DE AGUA '!BB647</f>
        <v>0</v>
      </c>
      <c r="G1660" s="90">
        <f>'BITÁCORA CALIDAD DE AGUA '!BE647</f>
        <v>0</v>
      </c>
      <c r="H1660" s="90">
        <f>'BITÁCORA CALIDAD DE AGUA '!BH647</f>
        <v>0</v>
      </c>
      <c r="I1660" s="90">
        <f>'BITÁCORA CALIDAD DE AGUA '!BK647</f>
        <v>0</v>
      </c>
      <c r="J1660" s="90">
        <f>'BITÁCORA CALIDAD DE AGUA '!BN647</f>
        <v>0</v>
      </c>
      <c r="K1660" s="90">
        <f>'BITÁCORA CALIDAD DE AGUA '!BQ647</f>
        <v>0</v>
      </c>
      <c r="L1660" s="90">
        <f>'BITÁCORA CALIDAD DE AGUA '!BT647</f>
        <v>0</v>
      </c>
      <c r="M1660" s="90">
        <f>'BITÁCORA CALIDAD DE AGUA '!BW647</f>
        <v>0</v>
      </c>
      <c r="N1660" s="90">
        <f>'BITÁCORA CALIDAD DE AGUA '!BZ647</f>
        <v>0</v>
      </c>
      <c r="O1660" s="90">
        <f>'BITÁCORA CALIDAD DE AGUA '!CC647</f>
        <v>0</v>
      </c>
      <c r="P1660" s="91">
        <f>'BITÁCORA CALIDAD DE AGUA '!CF647</f>
        <v>0</v>
      </c>
      <c r="Q1660" s="91">
        <f>'BITÁCORA CALIDAD DE AGUA '!CI647</f>
        <v>0</v>
      </c>
      <c r="R1660" s="91">
        <f>'BITÁCORA CALIDAD DE AGUA '!CL647</f>
        <v>0</v>
      </c>
      <c r="S1660" s="91">
        <f>'BITÁCORA CALIDAD DE AGUA '!CO647</f>
        <v>0</v>
      </c>
      <c r="T1660" s="131"/>
      <c r="U1660" s="131"/>
      <c r="V1660" s="131"/>
      <c r="W1660" s="91">
        <f>INDEX('Tabla datos 1'!E1660:V1660,MATCH(DASHBOARD!$B$96,'Tabla datos 1'!$E$1:$V$1,0))</f>
        <v>0</v>
      </c>
      <c r="X1660" s="91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6" customFormat="1" ht="12.2" customHeight="1" x14ac:dyDescent="0.25">
      <c r="A1661" s="79">
        <v>1660</v>
      </c>
      <c r="B1661" s="97">
        <f t="shared" si="26"/>
        <v>46200</v>
      </c>
      <c r="C1661" s="93" t="s">
        <v>125</v>
      </c>
      <c r="D1661" s="94">
        <v>2</v>
      </c>
      <c r="E1661" s="95">
        <f>'BITÁCORA CALIDAD DE AGUA '!AZ627</f>
        <v>0</v>
      </c>
      <c r="F1661" s="95">
        <f>'BITÁCORA CALIDAD DE AGUA '!BC627</f>
        <v>0</v>
      </c>
      <c r="G1661" s="95">
        <f>'BITÁCORA CALIDAD DE AGUA '!BF627</f>
        <v>0</v>
      </c>
      <c r="H1661" s="95">
        <f>'BITÁCORA CALIDAD DE AGUA '!BI627</f>
        <v>0</v>
      </c>
      <c r="I1661" s="95">
        <f>'BITÁCORA CALIDAD DE AGUA '!BL627</f>
        <v>0</v>
      </c>
      <c r="J1661" s="95">
        <f>'BITÁCORA CALIDAD DE AGUA '!BO627</f>
        <v>0</v>
      </c>
      <c r="K1661" s="95">
        <f>'BITÁCORA CALIDAD DE AGUA '!BR627</f>
        <v>0</v>
      </c>
      <c r="L1661" s="95">
        <f>'BITÁCORA CALIDAD DE AGUA '!BU627</f>
        <v>0</v>
      </c>
      <c r="M1661" s="95">
        <f>'BITÁCORA CALIDAD DE AGUA '!BX627</f>
        <v>0</v>
      </c>
      <c r="N1661" s="95">
        <f>'BITÁCORA CALIDAD DE AGUA '!CA627</f>
        <v>0</v>
      </c>
      <c r="O1661" s="95">
        <f>'BITÁCORA CALIDAD DE AGUA '!CD627</f>
        <v>0</v>
      </c>
      <c r="P1661" s="93">
        <f>'BITÁCORA CALIDAD DE AGUA '!CG627</f>
        <v>0</v>
      </c>
      <c r="Q1661" s="93">
        <f>'BITÁCORA CALIDAD DE AGUA '!CJ627</f>
        <v>0</v>
      </c>
      <c r="R1661" s="93">
        <f>'BITÁCORA CALIDAD DE AGUA '!CM627</f>
        <v>0</v>
      </c>
      <c r="S1661" s="93">
        <f>'BITÁCORA CALIDAD DE AGUA '!CP627</f>
        <v>0</v>
      </c>
      <c r="T1661" s="132"/>
      <c r="U1661" s="132"/>
      <c r="V1661" s="132"/>
      <c r="W1661" s="93">
        <f>INDEX('Tabla datos 1'!E1661:V1661,MATCH(DASHBOARD!$B$96,'Tabla datos 1'!$E$1:$V$1,0))</f>
        <v>0</v>
      </c>
      <c r="X1661" s="93">
        <f>INDEX('Tabla datos 1'!E1661:V1661,MATCH(DASHBOARD!$B$275,'Tabla datos 1'!$E$1:$V$1,0))</f>
        <v>0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6" customFormat="1" ht="12.2" customHeight="1" x14ac:dyDescent="0.25">
      <c r="A1662" s="79">
        <v>1661</v>
      </c>
      <c r="B1662" s="97">
        <f t="shared" si="26"/>
        <v>46200</v>
      </c>
      <c r="C1662" s="98" t="s">
        <v>8</v>
      </c>
      <c r="D1662" s="99">
        <v>2</v>
      </c>
      <c r="E1662" s="100">
        <f>'BITÁCORA CALIDAD DE AGUA '!AZ628</f>
        <v>0</v>
      </c>
      <c r="F1662" s="100">
        <f>'BITÁCORA CALIDAD DE AGUA '!BC628</f>
        <v>0</v>
      </c>
      <c r="G1662" s="100">
        <f>'BITÁCORA CALIDAD DE AGUA '!BF628</f>
        <v>0</v>
      </c>
      <c r="H1662" s="100">
        <f>'BITÁCORA CALIDAD DE AGUA '!BI628</f>
        <v>0</v>
      </c>
      <c r="I1662" s="100">
        <f>'BITÁCORA CALIDAD DE AGUA '!BL628</f>
        <v>0</v>
      </c>
      <c r="J1662" s="100">
        <f>'BITÁCORA CALIDAD DE AGUA '!BO628</f>
        <v>0</v>
      </c>
      <c r="K1662" s="100">
        <f>'BITÁCORA CALIDAD DE AGUA '!BR628</f>
        <v>0</v>
      </c>
      <c r="L1662" s="100">
        <f>'BITÁCORA CALIDAD DE AGUA '!BU628</f>
        <v>0</v>
      </c>
      <c r="M1662" s="100">
        <f>'BITÁCORA CALIDAD DE AGUA '!BX628</f>
        <v>0</v>
      </c>
      <c r="N1662" s="100">
        <f>'BITÁCORA CALIDAD DE AGUA '!CA628</f>
        <v>0</v>
      </c>
      <c r="O1662" s="100">
        <f>'BITÁCORA CALIDAD DE AGUA '!CD628</f>
        <v>0</v>
      </c>
      <c r="P1662" s="101">
        <f>'BITÁCORA CALIDAD DE AGUA '!CG628</f>
        <v>0</v>
      </c>
      <c r="Q1662" s="101">
        <f>'BITÁCORA CALIDAD DE AGUA '!CJ628</f>
        <v>0</v>
      </c>
      <c r="R1662" s="101">
        <f>'BITÁCORA CALIDAD DE AGUA '!CM628</f>
        <v>0</v>
      </c>
      <c r="S1662" s="101">
        <f>'BITÁCORA CALIDAD DE AGUA '!CP628</f>
        <v>0</v>
      </c>
      <c r="T1662" s="133"/>
      <c r="U1662" s="133"/>
      <c r="V1662" s="133"/>
      <c r="W1662" s="101">
        <f>INDEX('Tabla datos 1'!E1662:V1662,MATCH(DASHBOARD!$B$96,'Tabla datos 1'!$E$1:$V$1,0))</f>
        <v>0</v>
      </c>
      <c r="X1662" s="101">
        <f>INDEX('Tabla datos 1'!E1662:V1662,MATCH(DASHBOARD!$B$275,'Tabla datos 1'!$E$1:$V$1,0))</f>
        <v>0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6" customFormat="1" ht="12.2" customHeight="1" x14ac:dyDescent="0.25">
      <c r="A1663" s="79">
        <v>1662</v>
      </c>
      <c r="B1663" s="97">
        <f t="shared" si="26"/>
        <v>46200</v>
      </c>
      <c r="C1663" s="102" t="s">
        <v>126</v>
      </c>
      <c r="D1663" s="99">
        <v>2</v>
      </c>
      <c r="E1663" s="103">
        <f>'BITÁCORA CALIDAD DE AGUA '!AZ629</f>
        <v>0</v>
      </c>
      <c r="F1663" s="103">
        <f>'BITÁCORA CALIDAD DE AGUA '!BC629</f>
        <v>0</v>
      </c>
      <c r="G1663" s="103">
        <f>'BITÁCORA CALIDAD DE AGUA '!BF629</f>
        <v>0</v>
      </c>
      <c r="H1663" s="103">
        <f>'BITÁCORA CALIDAD DE AGUA '!BI629</f>
        <v>0</v>
      </c>
      <c r="I1663" s="103">
        <f>'BITÁCORA CALIDAD DE AGUA '!BL629</f>
        <v>0</v>
      </c>
      <c r="J1663" s="103">
        <f>'BITÁCORA CALIDAD DE AGUA '!BO629</f>
        <v>0</v>
      </c>
      <c r="K1663" s="103">
        <f>'BITÁCORA CALIDAD DE AGUA '!BR629</f>
        <v>0</v>
      </c>
      <c r="L1663" s="103">
        <f>'BITÁCORA CALIDAD DE AGUA '!BU629</f>
        <v>0</v>
      </c>
      <c r="M1663" s="103">
        <f>'BITÁCORA CALIDAD DE AGUA '!BX629</f>
        <v>0</v>
      </c>
      <c r="N1663" s="103">
        <f>'BITÁCORA CALIDAD DE AGUA '!CA629</f>
        <v>0</v>
      </c>
      <c r="O1663" s="103">
        <f>'BITÁCORA CALIDAD DE AGUA '!CD629</f>
        <v>0</v>
      </c>
      <c r="P1663" s="102">
        <f>'BITÁCORA CALIDAD DE AGUA '!CG629</f>
        <v>0</v>
      </c>
      <c r="Q1663" s="102">
        <f>'BITÁCORA CALIDAD DE AGUA '!CJ629</f>
        <v>0</v>
      </c>
      <c r="R1663" s="102">
        <f>'BITÁCORA CALIDAD DE AGUA '!CM629</f>
        <v>0</v>
      </c>
      <c r="S1663" s="102">
        <f>'BITÁCORA CALIDAD DE AGUA '!CP629</f>
        <v>0</v>
      </c>
      <c r="T1663" s="134"/>
      <c r="U1663" s="134"/>
      <c r="V1663" s="134"/>
      <c r="W1663" s="102">
        <f>INDEX('Tabla datos 1'!E1663:V1663,MATCH(DASHBOARD!$B$96,'Tabla datos 1'!$E$1:$V$1,0))</f>
        <v>0</v>
      </c>
      <c r="X1663" s="102">
        <f>INDEX('Tabla datos 1'!E1663:V1663,MATCH(DASHBOARD!$B$275,'Tabla datos 1'!$E$1:$V$1,0))</f>
        <v>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6" customFormat="1" ht="12.2" customHeight="1" x14ac:dyDescent="0.25">
      <c r="A1664" s="79">
        <v>1663</v>
      </c>
      <c r="B1664" s="97">
        <f t="shared" si="26"/>
        <v>46200</v>
      </c>
      <c r="C1664" s="102" t="s">
        <v>127</v>
      </c>
      <c r="D1664" s="99">
        <v>2</v>
      </c>
      <c r="E1664" s="104">
        <f>'BITÁCORA CALIDAD DE AGUA '!AZ630</f>
        <v>0</v>
      </c>
      <c r="F1664" s="104">
        <f>'BITÁCORA CALIDAD DE AGUA '!BC630</f>
        <v>0</v>
      </c>
      <c r="G1664" s="104">
        <f>'BITÁCORA CALIDAD DE AGUA '!BF630</f>
        <v>0</v>
      </c>
      <c r="H1664" s="104">
        <f>'BITÁCORA CALIDAD DE AGUA '!BI630</f>
        <v>0</v>
      </c>
      <c r="I1664" s="104">
        <f>'BITÁCORA CALIDAD DE AGUA '!BL630</f>
        <v>0</v>
      </c>
      <c r="J1664" s="104">
        <f>'BITÁCORA CALIDAD DE AGUA '!BO630</f>
        <v>0</v>
      </c>
      <c r="K1664" s="104">
        <f>'BITÁCORA CALIDAD DE AGUA '!BR630</f>
        <v>0</v>
      </c>
      <c r="L1664" s="104">
        <f>'BITÁCORA CALIDAD DE AGUA '!BU630</f>
        <v>0</v>
      </c>
      <c r="M1664" s="104">
        <f>'BITÁCORA CALIDAD DE AGUA '!BX630</f>
        <v>0</v>
      </c>
      <c r="N1664" s="104">
        <f>'BITÁCORA CALIDAD DE AGUA '!CA630</f>
        <v>0</v>
      </c>
      <c r="O1664" s="104">
        <f>'BITÁCORA CALIDAD DE AGUA '!CD630</f>
        <v>0</v>
      </c>
      <c r="P1664" s="98">
        <f>'BITÁCORA CALIDAD DE AGUA '!CG630</f>
        <v>0</v>
      </c>
      <c r="Q1664" s="98">
        <f>'BITÁCORA CALIDAD DE AGUA '!CJ630</f>
        <v>0</v>
      </c>
      <c r="R1664" s="98">
        <f>'BITÁCORA CALIDAD DE AGUA '!CM630</f>
        <v>0</v>
      </c>
      <c r="S1664" s="98">
        <f>'BITÁCORA CALIDAD DE AGUA '!CP630</f>
        <v>0</v>
      </c>
      <c r="T1664" s="135"/>
      <c r="U1664" s="135"/>
      <c r="V1664" s="135"/>
      <c r="W1664" s="98">
        <f>INDEX('Tabla datos 1'!E1664:V1664,MATCH(DASHBOARD!$B$96,'Tabla datos 1'!$E$1:$V$1,0))</f>
        <v>0</v>
      </c>
      <c r="X1664" s="98">
        <f>INDEX('Tabla datos 1'!E1664:V1664,MATCH(DASHBOARD!$B$275,'Tabla datos 1'!$E$1:$V$1,0))</f>
        <v>0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6" customFormat="1" ht="12.2" customHeight="1" x14ac:dyDescent="0.25">
      <c r="A1665" s="79">
        <v>1664</v>
      </c>
      <c r="B1665" s="97">
        <f t="shared" si="26"/>
        <v>46200</v>
      </c>
      <c r="C1665" s="102" t="s">
        <v>128</v>
      </c>
      <c r="D1665" s="99">
        <v>2</v>
      </c>
      <c r="E1665" s="104">
        <f>'BITÁCORA CALIDAD DE AGUA '!AZ631</f>
        <v>0</v>
      </c>
      <c r="F1665" s="104">
        <f>'BITÁCORA CALIDAD DE AGUA '!BC631</f>
        <v>0</v>
      </c>
      <c r="G1665" s="104">
        <f>'BITÁCORA CALIDAD DE AGUA '!BF631</f>
        <v>0</v>
      </c>
      <c r="H1665" s="104">
        <f>'BITÁCORA CALIDAD DE AGUA '!BI631</f>
        <v>0</v>
      </c>
      <c r="I1665" s="104">
        <f>'BITÁCORA CALIDAD DE AGUA '!BL631</f>
        <v>0</v>
      </c>
      <c r="J1665" s="104">
        <f>'BITÁCORA CALIDAD DE AGUA '!BO631</f>
        <v>0</v>
      </c>
      <c r="K1665" s="104">
        <f>'BITÁCORA CALIDAD DE AGUA '!BR631</f>
        <v>0</v>
      </c>
      <c r="L1665" s="104">
        <f>'BITÁCORA CALIDAD DE AGUA '!BU631</f>
        <v>0</v>
      </c>
      <c r="M1665" s="104">
        <f>'BITÁCORA CALIDAD DE AGUA '!BX631</f>
        <v>0</v>
      </c>
      <c r="N1665" s="104">
        <f>'BITÁCORA CALIDAD DE AGUA '!CA631</f>
        <v>0</v>
      </c>
      <c r="O1665" s="104">
        <f>'BITÁCORA CALIDAD DE AGUA '!CD631</f>
        <v>0</v>
      </c>
      <c r="P1665" s="98">
        <f>'BITÁCORA CALIDAD DE AGUA '!CG631</f>
        <v>0</v>
      </c>
      <c r="Q1665" s="98">
        <f>'BITÁCORA CALIDAD DE AGUA '!CJ631</f>
        <v>0</v>
      </c>
      <c r="R1665" s="98">
        <f>'BITÁCORA CALIDAD DE AGUA '!CM631</f>
        <v>0</v>
      </c>
      <c r="S1665" s="98">
        <f>'BITÁCORA CALIDAD DE AGUA '!CP631</f>
        <v>0</v>
      </c>
      <c r="T1665" s="135"/>
      <c r="U1665" s="135"/>
      <c r="V1665" s="135"/>
      <c r="W1665" s="98">
        <f>INDEX('Tabla datos 1'!E1665:V1665,MATCH(DASHBOARD!$B$96,'Tabla datos 1'!$E$1:$V$1,0))</f>
        <v>0</v>
      </c>
      <c r="X1665" s="98">
        <f>INDEX('Tabla datos 1'!E1665:V1665,MATCH(DASHBOARD!$B$275,'Tabla datos 1'!$E$1:$V$1,0))</f>
        <v>0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6" customFormat="1" ht="12.2" customHeight="1" x14ac:dyDescent="0.25">
      <c r="A1666" s="79">
        <v>1665</v>
      </c>
      <c r="B1666" s="97">
        <f t="shared" si="26"/>
        <v>46200</v>
      </c>
      <c r="C1666" s="102" t="s">
        <v>129</v>
      </c>
      <c r="D1666" s="99">
        <v>2</v>
      </c>
      <c r="E1666" s="104">
        <f>'BITÁCORA CALIDAD DE AGUA '!AZ632</f>
        <v>0</v>
      </c>
      <c r="F1666" s="104">
        <f>'BITÁCORA CALIDAD DE AGUA '!BC632</f>
        <v>0</v>
      </c>
      <c r="G1666" s="104">
        <f>'BITÁCORA CALIDAD DE AGUA '!BF632</f>
        <v>0</v>
      </c>
      <c r="H1666" s="104">
        <f>'BITÁCORA CALIDAD DE AGUA '!BI632</f>
        <v>0</v>
      </c>
      <c r="I1666" s="104">
        <f>'BITÁCORA CALIDAD DE AGUA '!BL632</f>
        <v>0</v>
      </c>
      <c r="J1666" s="104">
        <f>'BITÁCORA CALIDAD DE AGUA '!BO632</f>
        <v>0</v>
      </c>
      <c r="K1666" s="104">
        <f>'BITÁCORA CALIDAD DE AGUA '!BR632</f>
        <v>0</v>
      </c>
      <c r="L1666" s="104">
        <f>'BITÁCORA CALIDAD DE AGUA '!BU632</f>
        <v>0</v>
      </c>
      <c r="M1666" s="104">
        <f>'BITÁCORA CALIDAD DE AGUA '!BX632</f>
        <v>0</v>
      </c>
      <c r="N1666" s="104">
        <f>'BITÁCORA CALIDAD DE AGUA '!CA632</f>
        <v>0</v>
      </c>
      <c r="O1666" s="104">
        <f>'BITÁCORA CALIDAD DE AGUA '!CD632</f>
        <v>0</v>
      </c>
      <c r="P1666" s="98">
        <f>'BITÁCORA CALIDAD DE AGUA '!CG632</f>
        <v>0</v>
      </c>
      <c r="Q1666" s="98">
        <f>'BITÁCORA CALIDAD DE AGUA '!CJ632</f>
        <v>0</v>
      </c>
      <c r="R1666" s="98">
        <f>'BITÁCORA CALIDAD DE AGUA '!CM632</f>
        <v>0</v>
      </c>
      <c r="S1666" s="98">
        <f>'BITÁCORA CALIDAD DE AGUA '!CP632</f>
        <v>0</v>
      </c>
      <c r="T1666" s="135"/>
      <c r="U1666" s="135"/>
      <c r="V1666" s="135"/>
      <c r="W1666" s="98">
        <f>INDEX('Tabla datos 1'!E1666:V1666,MATCH(DASHBOARD!$B$96,'Tabla datos 1'!$E$1:$V$1,0))</f>
        <v>0</v>
      </c>
      <c r="X1666" s="98">
        <f>INDEX('Tabla datos 1'!E1666:V1666,MATCH(DASHBOARD!$B$275,'Tabla datos 1'!$E$1:$V$1,0))</f>
        <v>0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6" customFormat="1" ht="12.2" customHeight="1" x14ac:dyDescent="0.25">
      <c r="A1667" s="79">
        <v>1666</v>
      </c>
      <c r="B1667" s="97">
        <f t="shared" si="26"/>
        <v>46200</v>
      </c>
      <c r="C1667" s="102" t="s">
        <v>130</v>
      </c>
      <c r="D1667" s="99">
        <v>2</v>
      </c>
      <c r="E1667" s="104">
        <f>'BITÁCORA CALIDAD DE AGUA '!AZ633</f>
        <v>0</v>
      </c>
      <c r="F1667" s="104">
        <f>'BITÁCORA CALIDAD DE AGUA '!BC633</f>
        <v>0</v>
      </c>
      <c r="G1667" s="104">
        <f>'BITÁCORA CALIDAD DE AGUA '!BF633</f>
        <v>0</v>
      </c>
      <c r="H1667" s="104">
        <f>'BITÁCORA CALIDAD DE AGUA '!BI633</f>
        <v>0</v>
      </c>
      <c r="I1667" s="104">
        <f>'BITÁCORA CALIDAD DE AGUA '!BL633</f>
        <v>0</v>
      </c>
      <c r="J1667" s="104">
        <f>'BITÁCORA CALIDAD DE AGUA '!BO633</f>
        <v>0</v>
      </c>
      <c r="K1667" s="104">
        <f>'BITÁCORA CALIDAD DE AGUA '!BR633</f>
        <v>0</v>
      </c>
      <c r="L1667" s="104">
        <f>'BITÁCORA CALIDAD DE AGUA '!BU633</f>
        <v>0</v>
      </c>
      <c r="M1667" s="104">
        <f>'BITÁCORA CALIDAD DE AGUA '!BX633</f>
        <v>0</v>
      </c>
      <c r="N1667" s="104">
        <f>'BITÁCORA CALIDAD DE AGUA '!CA633</f>
        <v>0</v>
      </c>
      <c r="O1667" s="104">
        <f>'BITÁCORA CALIDAD DE AGUA '!CD633</f>
        <v>0</v>
      </c>
      <c r="P1667" s="98">
        <f>'BITÁCORA CALIDAD DE AGUA '!CG633</f>
        <v>0</v>
      </c>
      <c r="Q1667" s="98">
        <f>'BITÁCORA CALIDAD DE AGUA '!CJ633</f>
        <v>0</v>
      </c>
      <c r="R1667" s="98">
        <f>'BITÁCORA CALIDAD DE AGUA '!CM633</f>
        <v>0</v>
      </c>
      <c r="S1667" s="98">
        <f>'BITÁCORA CALIDAD DE AGUA '!CP633</f>
        <v>0</v>
      </c>
      <c r="T1667" s="135"/>
      <c r="U1667" s="135"/>
      <c r="V1667" s="135"/>
      <c r="W1667" s="98">
        <f>INDEX('Tabla datos 1'!E1667:V1667,MATCH(DASHBOARD!$B$96,'Tabla datos 1'!$E$1:$V$1,0))</f>
        <v>0</v>
      </c>
      <c r="X1667" s="98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6" customFormat="1" ht="12.2" customHeight="1" x14ac:dyDescent="0.25">
      <c r="A1668" s="79">
        <v>1667</v>
      </c>
      <c r="B1668" s="97">
        <f t="shared" si="26"/>
        <v>46200</v>
      </c>
      <c r="C1668" s="102" t="s">
        <v>131</v>
      </c>
      <c r="D1668" s="99">
        <v>2</v>
      </c>
      <c r="E1668" s="104">
        <f>'BITÁCORA CALIDAD DE AGUA '!AZ634</f>
        <v>0</v>
      </c>
      <c r="F1668" s="104">
        <f>'BITÁCORA CALIDAD DE AGUA '!BC634</f>
        <v>0</v>
      </c>
      <c r="G1668" s="104">
        <f>'BITÁCORA CALIDAD DE AGUA '!BF634</f>
        <v>0</v>
      </c>
      <c r="H1668" s="104">
        <f>'BITÁCORA CALIDAD DE AGUA '!BI634</f>
        <v>0</v>
      </c>
      <c r="I1668" s="104">
        <f>'BITÁCORA CALIDAD DE AGUA '!BL634</f>
        <v>0</v>
      </c>
      <c r="J1668" s="104">
        <f>'BITÁCORA CALIDAD DE AGUA '!BO634</f>
        <v>0</v>
      </c>
      <c r="K1668" s="104">
        <f>'BITÁCORA CALIDAD DE AGUA '!BR634</f>
        <v>0</v>
      </c>
      <c r="L1668" s="104">
        <f>'BITÁCORA CALIDAD DE AGUA '!BU634</f>
        <v>0</v>
      </c>
      <c r="M1668" s="104">
        <f>'BITÁCORA CALIDAD DE AGUA '!BX634</f>
        <v>0</v>
      </c>
      <c r="N1668" s="104">
        <f>'BITÁCORA CALIDAD DE AGUA '!CA634</f>
        <v>0</v>
      </c>
      <c r="O1668" s="104">
        <f>'BITÁCORA CALIDAD DE AGUA '!CD634</f>
        <v>0</v>
      </c>
      <c r="P1668" s="98">
        <f>'BITÁCORA CALIDAD DE AGUA '!CG634</f>
        <v>0</v>
      </c>
      <c r="Q1668" s="98">
        <f>'BITÁCORA CALIDAD DE AGUA '!CJ634</f>
        <v>0</v>
      </c>
      <c r="R1668" s="98">
        <f>'BITÁCORA CALIDAD DE AGUA '!CM634</f>
        <v>0</v>
      </c>
      <c r="S1668" s="98">
        <f>'BITÁCORA CALIDAD DE AGUA '!CP634</f>
        <v>0</v>
      </c>
      <c r="T1668" s="135"/>
      <c r="U1668" s="135"/>
      <c r="V1668" s="135"/>
      <c r="W1668" s="98">
        <f>INDEX('Tabla datos 1'!E1668:V1668,MATCH(DASHBOARD!$B$96,'Tabla datos 1'!$E$1:$V$1,0))</f>
        <v>0</v>
      </c>
      <c r="X1668" s="98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6" customFormat="1" ht="12.2" customHeight="1" x14ac:dyDescent="0.25">
      <c r="A1669" s="79">
        <v>1668</v>
      </c>
      <c r="B1669" s="97">
        <f t="shared" si="26"/>
        <v>46200</v>
      </c>
      <c r="C1669" s="102" t="s">
        <v>132</v>
      </c>
      <c r="D1669" s="99">
        <v>2</v>
      </c>
      <c r="E1669" s="104">
        <f>'BITÁCORA CALIDAD DE AGUA '!AZ635</f>
        <v>0</v>
      </c>
      <c r="F1669" s="104">
        <f>'BITÁCORA CALIDAD DE AGUA '!BC635</f>
        <v>0</v>
      </c>
      <c r="G1669" s="104">
        <f>'BITÁCORA CALIDAD DE AGUA '!BF635</f>
        <v>0</v>
      </c>
      <c r="H1669" s="104">
        <f>'BITÁCORA CALIDAD DE AGUA '!BI635</f>
        <v>0</v>
      </c>
      <c r="I1669" s="104">
        <f>'BITÁCORA CALIDAD DE AGUA '!BL635</f>
        <v>0</v>
      </c>
      <c r="J1669" s="104">
        <f>'BITÁCORA CALIDAD DE AGUA '!BO635</f>
        <v>0</v>
      </c>
      <c r="K1669" s="104">
        <f>'BITÁCORA CALIDAD DE AGUA '!BR635</f>
        <v>0</v>
      </c>
      <c r="L1669" s="104">
        <f>'BITÁCORA CALIDAD DE AGUA '!BU635</f>
        <v>0</v>
      </c>
      <c r="M1669" s="104">
        <f>'BITÁCORA CALIDAD DE AGUA '!BX635</f>
        <v>0</v>
      </c>
      <c r="N1669" s="104">
        <f>'BITÁCORA CALIDAD DE AGUA '!CA635</f>
        <v>0</v>
      </c>
      <c r="O1669" s="104">
        <f>'BITÁCORA CALIDAD DE AGUA '!CD635</f>
        <v>0</v>
      </c>
      <c r="P1669" s="98">
        <f>'BITÁCORA CALIDAD DE AGUA '!CG635</f>
        <v>0</v>
      </c>
      <c r="Q1669" s="98">
        <f>'BITÁCORA CALIDAD DE AGUA '!CJ635</f>
        <v>0</v>
      </c>
      <c r="R1669" s="98">
        <f>'BITÁCORA CALIDAD DE AGUA '!CM635</f>
        <v>0</v>
      </c>
      <c r="S1669" s="98">
        <f>'BITÁCORA CALIDAD DE AGUA '!CP635</f>
        <v>0</v>
      </c>
      <c r="T1669" s="135"/>
      <c r="U1669" s="135"/>
      <c r="V1669" s="135"/>
      <c r="W1669" s="98">
        <f>INDEX('Tabla datos 1'!E1669:V1669,MATCH(DASHBOARD!$B$96,'Tabla datos 1'!$E$1:$V$1,0))</f>
        <v>0</v>
      </c>
      <c r="X1669" s="98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6" customFormat="1" ht="12.2" customHeight="1" x14ac:dyDescent="0.25">
      <c r="A1670" s="79">
        <v>1669</v>
      </c>
      <c r="B1670" s="97">
        <f t="shared" si="26"/>
        <v>46200</v>
      </c>
      <c r="C1670" s="102" t="s">
        <v>133</v>
      </c>
      <c r="D1670" s="99">
        <v>2</v>
      </c>
      <c r="E1670" s="104">
        <f>'BITÁCORA CALIDAD DE AGUA '!AZ636</f>
        <v>0</v>
      </c>
      <c r="F1670" s="104">
        <f>'BITÁCORA CALIDAD DE AGUA '!BC636</f>
        <v>0</v>
      </c>
      <c r="G1670" s="104">
        <f>'BITÁCORA CALIDAD DE AGUA '!BF636</f>
        <v>0</v>
      </c>
      <c r="H1670" s="104">
        <f>'BITÁCORA CALIDAD DE AGUA '!BI636</f>
        <v>0</v>
      </c>
      <c r="I1670" s="104">
        <f>'BITÁCORA CALIDAD DE AGUA '!BL636</f>
        <v>0</v>
      </c>
      <c r="J1670" s="104">
        <f>'BITÁCORA CALIDAD DE AGUA '!BO636</f>
        <v>0</v>
      </c>
      <c r="K1670" s="104">
        <f>'BITÁCORA CALIDAD DE AGUA '!BR636</f>
        <v>0</v>
      </c>
      <c r="L1670" s="104">
        <f>'BITÁCORA CALIDAD DE AGUA '!BU636</f>
        <v>0</v>
      </c>
      <c r="M1670" s="104">
        <f>'BITÁCORA CALIDAD DE AGUA '!BX636</f>
        <v>0</v>
      </c>
      <c r="N1670" s="104">
        <f>'BITÁCORA CALIDAD DE AGUA '!CA636</f>
        <v>0</v>
      </c>
      <c r="O1670" s="104">
        <f>'BITÁCORA CALIDAD DE AGUA '!CD636</f>
        <v>0</v>
      </c>
      <c r="P1670" s="98">
        <f>'BITÁCORA CALIDAD DE AGUA '!CG636</f>
        <v>0</v>
      </c>
      <c r="Q1670" s="98">
        <f>'BITÁCORA CALIDAD DE AGUA '!CJ636</f>
        <v>0</v>
      </c>
      <c r="R1670" s="98">
        <f>'BITÁCORA CALIDAD DE AGUA '!CM636</f>
        <v>0</v>
      </c>
      <c r="S1670" s="98">
        <f>'BITÁCORA CALIDAD DE AGUA '!CP636</f>
        <v>0</v>
      </c>
      <c r="T1670" s="135"/>
      <c r="U1670" s="135"/>
      <c r="V1670" s="135"/>
      <c r="W1670" s="98">
        <f>INDEX('Tabla datos 1'!E1670:V1670,MATCH(DASHBOARD!$B$96,'Tabla datos 1'!$E$1:$V$1,0))</f>
        <v>0</v>
      </c>
      <c r="X1670" s="98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6" customFormat="1" ht="12.2" customHeight="1" x14ac:dyDescent="0.25">
      <c r="A1671" s="79">
        <v>1670</v>
      </c>
      <c r="B1671" s="97">
        <f t="shared" si="26"/>
        <v>46200</v>
      </c>
      <c r="C1671" s="102" t="s">
        <v>134</v>
      </c>
      <c r="D1671" s="99">
        <v>2</v>
      </c>
      <c r="E1671" s="104">
        <f>'BITÁCORA CALIDAD DE AGUA '!AZ637</f>
        <v>0</v>
      </c>
      <c r="F1671" s="104">
        <f>'BITÁCORA CALIDAD DE AGUA '!BC637</f>
        <v>0</v>
      </c>
      <c r="G1671" s="104">
        <f>'BITÁCORA CALIDAD DE AGUA '!BF637</f>
        <v>0</v>
      </c>
      <c r="H1671" s="104">
        <f>'BITÁCORA CALIDAD DE AGUA '!BI637</f>
        <v>0</v>
      </c>
      <c r="I1671" s="104">
        <f>'BITÁCORA CALIDAD DE AGUA '!BL637</f>
        <v>0</v>
      </c>
      <c r="J1671" s="104">
        <f>'BITÁCORA CALIDAD DE AGUA '!BO637</f>
        <v>0</v>
      </c>
      <c r="K1671" s="104">
        <f>'BITÁCORA CALIDAD DE AGUA '!BR637</f>
        <v>0</v>
      </c>
      <c r="L1671" s="104">
        <f>'BITÁCORA CALIDAD DE AGUA '!BU637</f>
        <v>0</v>
      </c>
      <c r="M1671" s="104">
        <f>'BITÁCORA CALIDAD DE AGUA '!BX637</f>
        <v>0</v>
      </c>
      <c r="N1671" s="104">
        <f>'BITÁCORA CALIDAD DE AGUA '!CA637</f>
        <v>0</v>
      </c>
      <c r="O1671" s="104">
        <f>'BITÁCORA CALIDAD DE AGUA '!CD637</f>
        <v>0</v>
      </c>
      <c r="P1671" s="98">
        <f>'BITÁCORA CALIDAD DE AGUA '!CG637</f>
        <v>0</v>
      </c>
      <c r="Q1671" s="98">
        <f>'BITÁCORA CALIDAD DE AGUA '!CJ637</f>
        <v>0</v>
      </c>
      <c r="R1671" s="98">
        <f>'BITÁCORA CALIDAD DE AGUA '!CM637</f>
        <v>0</v>
      </c>
      <c r="S1671" s="98">
        <f>'BITÁCORA CALIDAD DE AGUA '!CP637</f>
        <v>0</v>
      </c>
      <c r="T1671" s="135"/>
      <c r="U1671" s="135"/>
      <c r="V1671" s="135"/>
      <c r="W1671" s="98">
        <f>INDEX('Tabla datos 1'!E1671:V1671,MATCH(DASHBOARD!$B$96,'Tabla datos 1'!$E$1:$V$1,0))</f>
        <v>0</v>
      </c>
      <c r="X1671" s="98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6" customFormat="1" ht="12.2" customHeight="1" x14ac:dyDescent="0.25">
      <c r="A1672" s="79">
        <v>1671</v>
      </c>
      <c r="B1672" s="97">
        <f t="shared" si="26"/>
        <v>46200</v>
      </c>
      <c r="C1672" s="102" t="s">
        <v>135</v>
      </c>
      <c r="D1672" s="99">
        <v>2</v>
      </c>
      <c r="E1672" s="104">
        <f>'BITÁCORA CALIDAD DE AGUA '!AZ638</f>
        <v>0</v>
      </c>
      <c r="F1672" s="104">
        <f>'BITÁCORA CALIDAD DE AGUA '!BC638</f>
        <v>0</v>
      </c>
      <c r="G1672" s="104">
        <f>'BITÁCORA CALIDAD DE AGUA '!BF638</f>
        <v>0</v>
      </c>
      <c r="H1672" s="104">
        <f>'BITÁCORA CALIDAD DE AGUA '!BI638</f>
        <v>0</v>
      </c>
      <c r="I1672" s="104">
        <f>'BITÁCORA CALIDAD DE AGUA '!BL638</f>
        <v>0</v>
      </c>
      <c r="J1672" s="104">
        <f>'BITÁCORA CALIDAD DE AGUA '!BO638</f>
        <v>0</v>
      </c>
      <c r="K1672" s="104">
        <f>'BITÁCORA CALIDAD DE AGUA '!BR638</f>
        <v>0</v>
      </c>
      <c r="L1672" s="104">
        <f>'BITÁCORA CALIDAD DE AGUA '!BU638</f>
        <v>0</v>
      </c>
      <c r="M1672" s="104">
        <f>'BITÁCORA CALIDAD DE AGUA '!BX638</f>
        <v>0</v>
      </c>
      <c r="N1672" s="104">
        <f>'BITÁCORA CALIDAD DE AGUA '!CA638</f>
        <v>0</v>
      </c>
      <c r="O1672" s="104">
        <f>'BITÁCORA CALIDAD DE AGUA '!CD638</f>
        <v>0</v>
      </c>
      <c r="P1672" s="98">
        <f>'BITÁCORA CALIDAD DE AGUA '!CG638</f>
        <v>0</v>
      </c>
      <c r="Q1672" s="98">
        <f>'BITÁCORA CALIDAD DE AGUA '!CJ638</f>
        <v>0</v>
      </c>
      <c r="R1672" s="98">
        <f>'BITÁCORA CALIDAD DE AGUA '!CM638</f>
        <v>0</v>
      </c>
      <c r="S1672" s="98">
        <f>'BITÁCORA CALIDAD DE AGUA '!CP638</f>
        <v>0</v>
      </c>
      <c r="T1672" s="135"/>
      <c r="U1672" s="135"/>
      <c r="V1672" s="135"/>
      <c r="W1672" s="98">
        <f>INDEX('Tabla datos 1'!E1672:V1672,MATCH(DASHBOARD!$B$96,'Tabla datos 1'!$E$1:$V$1,0))</f>
        <v>0</v>
      </c>
      <c r="X1672" s="98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6" customFormat="1" ht="12.2" customHeight="1" x14ac:dyDescent="0.25">
      <c r="A1673" s="79">
        <v>1672</v>
      </c>
      <c r="B1673" s="97">
        <f t="shared" si="26"/>
        <v>46200</v>
      </c>
      <c r="C1673" s="102" t="s">
        <v>136</v>
      </c>
      <c r="D1673" s="99">
        <v>2</v>
      </c>
      <c r="E1673" s="104">
        <f>'BITÁCORA CALIDAD DE AGUA '!AZ639</f>
        <v>0</v>
      </c>
      <c r="F1673" s="104">
        <f>'BITÁCORA CALIDAD DE AGUA '!BC639</f>
        <v>0</v>
      </c>
      <c r="G1673" s="104">
        <f>'BITÁCORA CALIDAD DE AGUA '!BF639</f>
        <v>0</v>
      </c>
      <c r="H1673" s="104">
        <f>'BITÁCORA CALIDAD DE AGUA '!BI639</f>
        <v>0</v>
      </c>
      <c r="I1673" s="104">
        <f>'BITÁCORA CALIDAD DE AGUA '!BL639</f>
        <v>0</v>
      </c>
      <c r="J1673" s="104">
        <f>'BITÁCORA CALIDAD DE AGUA '!BO639</f>
        <v>0</v>
      </c>
      <c r="K1673" s="104">
        <f>'BITÁCORA CALIDAD DE AGUA '!BR639</f>
        <v>0</v>
      </c>
      <c r="L1673" s="104">
        <f>'BITÁCORA CALIDAD DE AGUA '!BU639</f>
        <v>0</v>
      </c>
      <c r="M1673" s="104">
        <f>'BITÁCORA CALIDAD DE AGUA '!BX639</f>
        <v>0</v>
      </c>
      <c r="N1673" s="104">
        <f>'BITÁCORA CALIDAD DE AGUA '!CA639</f>
        <v>0</v>
      </c>
      <c r="O1673" s="104">
        <f>'BITÁCORA CALIDAD DE AGUA '!CD639</f>
        <v>0</v>
      </c>
      <c r="P1673" s="98">
        <f>'BITÁCORA CALIDAD DE AGUA '!CG639</f>
        <v>0</v>
      </c>
      <c r="Q1673" s="98">
        <f>'BITÁCORA CALIDAD DE AGUA '!CJ639</f>
        <v>0</v>
      </c>
      <c r="R1673" s="98">
        <f>'BITÁCORA CALIDAD DE AGUA '!CM639</f>
        <v>0</v>
      </c>
      <c r="S1673" s="98">
        <f>'BITÁCORA CALIDAD DE AGUA '!CP639</f>
        <v>0</v>
      </c>
      <c r="T1673" s="135"/>
      <c r="U1673" s="135"/>
      <c r="V1673" s="135"/>
      <c r="W1673" s="98">
        <f>INDEX('Tabla datos 1'!E1673:V1673,MATCH(DASHBOARD!$B$96,'Tabla datos 1'!$E$1:$V$1,0))</f>
        <v>0</v>
      </c>
      <c r="X1673" s="98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6" customFormat="1" ht="12.2" customHeight="1" x14ac:dyDescent="0.25">
      <c r="A1674" s="79">
        <v>1673</v>
      </c>
      <c r="B1674" s="97">
        <f t="shared" si="26"/>
        <v>46200</v>
      </c>
      <c r="C1674" s="102" t="s">
        <v>137</v>
      </c>
      <c r="D1674" s="99">
        <v>2</v>
      </c>
      <c r="E1674" s="104">
        <f>'BITÁCORA CALIDAD DE AGUA '!AZ640</f>
        <v>0</v>
      </c>
      <c r="F1674" s="104">
        <f>'BITÁCORA CALIDAD DE AGUA '!BC640</f>
        <v>0</v>
      </c>
      <c r="G1674" s="104">
        <f>'BITÁCORA CALIDAD DE AGUA '!BF640</f>
        <v>0</v>
      </c>
      <c r="H1674" s="104">
        <f>'BITÁCORA CALIDAD DE AGUA '!BI640</f>
        <v>0</v>
      </c>
      <c r="I1674" s="104">
        <f>'BITÁCORA CALIDAD DE AGUA '!BL640</f>
        <v>0</v>
      </c>
      <c r="J1674" s="104">
        <f>'BITÁCORA CALIDAD DE AGUA '!BO640</f>
        <v>0</v>
      </c>
      <c r="K1674" s="104">
        <f>'BITÁCORA CALIDAD DE AGUA '!BR640</f>
        <v>0</v>
      </c>
      <c r="L1674" s="104">
        <f>'BITÁCORA CALIDAD DE AGUA '!BU640</f>
        <v>0</v>
      </c>
      <c r="M1674" s="104">
        <f>'BITÁCORA CALIDAD DE AGUA '!BX640</f>
        <v>0</v>
      </c>
      <c r="N1674" s="104">
        <f>'BITÁCORA CALIDAD DE AGUA '!CA640</f>
        <v>0</v>
      </c>
      <c r="O1674" s="104">
        <f>'BITÁCORA CALIDAD DE AGUA '!CD640</f>
        <v>0</v>
      </c>
      <c r="P1674" s="98">
        <f>'BITÁCORA CALIDAD DE AGUA '!CG640</f>
        <v>0</v>
      </c>
      <c r="Q1674" s="98">
        <f>'BITÁCORA CALIDAD DE AGUA '!CJ640</f>
        <v>0</v>
      </c>
      <c r="R1674" s="98">
        <f>'BITÁCORA CALIDAD DE AGUA '!CM640</f>
        <v>0</v>
      </c>
      <c r="S1674" s="98">
        <f>'BITÁCORA CALIDAD DE AGUA '!CP640</f>
        <v>0</v>
      </c>
      <c r="T1674" s="135"/>
      <c r="U1674" s="135"/>
      <c r="V1674" s="135"/>
      <c r="W1674" s="98">
        <f>INDEX('Tabla datos 1'!E1674:V1674,MATCH(DASHBOARD!$B$96,'Tabla datos 1'!$E$1:$V$1,0))</f>
        <v>0</v>
      </c>
      <c r="X1674" s="98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6" customFormat="1" ht="12.2" customHeight="1" x14ac:dyDescent="0.25">
      <c r="A1675" s="79">
        <v>1674</v>
      </c>
      <c r="B1675" s="97">
        <f t="shared" si="26"/>
        <v>46200</v>
      </c>
      <c r="C1675" s="102" t="s">
        <v>138</v>
      </c>
      <c r="D1675" s="99">
        <v>2</v>
      </c>
      <c r="E1675" s="104">
        <f>'BITÁCORA CALIDAD DE AGUA '!AZ641</f>
        <v>0</v>
      </c>
      <c r="F1675" s="104">
        <f>'BITÁCORA CALIDAD DE AGUA '!BC641</f>
        <v>0</v>
      </c>
      <c r="G1675" s="104">
        <f>'BITÁCORA CALIDAD DE AGUA '!BF641</f>
        <v>0</v>
      </c>
      <c r="H1675" s="104">
        <f>'BITÁCORA CALIDAD DE AGUA '!BI641</f>
        <v>0</v>
      </c>
      <c r="I1675" s="104">
        <f>'BITÁCORA CALIDAD DE AGUA '!BL641</f>
        <v>0</v>
      </c>
      <c r="J1675" s="104">
        <f>'BITÁCORA CALIDAD DE AGUA '!BO641</f>
        <v>0</v>
      </c>
      <c r="K1675" s="104">
        <f>'BITÁCORA CALIDAD DE AGUA '!BR641</f>
        <v>0</v>
      </c>
      <c r="L1675" s="104">
        <f>'BITÁCORA CALIDAD DE AGUA '!BU641</f>
        <v>0</v>
      </c>
      <c r="M1675" s="104">
        <f>'BITÁCORA CALIDAD DE AGUA '!BX641</f>
        <v>0</v>
      </c>
      <c r="N1675" s="104">
        <f>'BITÁCORA CALIDAD DE AGUA '!CA641</f>
        <v>0</v>
      </c>
      <c r="O1675" s="104">
        <f>'BITÁCORA CALIDAD DE AGUA '!CD641</f>
        <v>0</v>
      </c>
      <c r="P1675" s="98">
        <f>'BITÁCORA CALIDAD DE AGUA '!CG641</f>
        <v>0</v>
      </c>
      <c r="Q1675" s="98">
        <f>'BITÁCORA CALIDAD DE AGUA '!CJ641</f>
        <v>0</v>
      </c>
      <c r="R1675" s="98">
        <f>'BITÁCORA CALIDAD DE AGUA '!CM641</f>
        <v>0</v>
      </c>
      <c r="S1675" s="98">
        <f>'BITÁCORA CALIDAD DE AGUA '!CP641</f>
        <v>0</v>
      </c>
      <c r="T1675" s="135"/>
      <c r="U1675" s="135"/>
      <c r="V1675" s="135"/>
      <c r="W1675" s="98">
        <f>INDEX('Tabla datos 1'!E1675:V1675,MATCH(DASHBOARD!$B$96,'Tabla datos 1'!$E$1:$V$1,0))</f>
        <v>0</v>
      </c>
      <c r="X1675" s="98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6" customFormat="1" ht="12.2" customHeight="1" x14ac:dyDescent="0.25">
      <c r="A1676" s="79">
        <v>1675</v>
      </c>
      <c r="B1676" s="97">
        <f t="shared" si="26"/>
        <v>46200</v>
      </c>
      <c r="C1676" s="102" t="s">
        <v>139</v>
      </c>
      <c r="D1676" s="99">
        <v>2</v>
      </c>
      <c r="E1676" s="104">
        <f>'BITÁCORA CALIDAD DE AGUA '!AZ642</f>
        <v>0</v>
      </c>
      <c r="F1676" s="104">
        <f>'BITÁCORA CALIDAD DE AGUA '!BC642</f>
        <v>0</v>
      </c>
      <c r="G1676" s="104">
        <f>'BITÁCORA CALIDAD DE AGUA '!BF642</f>
        <v>0</v>
      </c>
      <c r="H1676" s="104">
        <f>'BITÁCORA CALIDAD DE AGUA '!BI642</f>
        <v>0</v>
      </c>
      <c r="I1676" s="104">
        <f>'BITÁCORA CALIDAD DE AGUA '!BL642</f>
        <v>0</v>
      </c>
      <c r="J1676" s="104">
        <f>'BITÁCORA CALIDAD DE AGUA '!BO642</f>
        <v>0</v>
      </c>
      <c r="K1676" s="104">
        <f>'BITÁCORA CALIDAD DE AGUA '!BR642</f>
        <v>0</v>
      </c>
      <c r="L1676" s="104">
        <f>'BITÁCORA CALIDAD DE AGUA '!BU642</f>
        <v>0</v>
      </c>
      <c r="M1676" s="104">
        <f>'BITÁCORA CALIDAD DE AGUA '!BX642</f>
        <v>0</v>
      </c>
      <c r="N1676" s="104">
        <f>'BITÁCORA CALIDAD DE AGUA '!CA642</f>
        <v>0</v>
      </c>
      <c r="O1676" s="104">
        <f>'BITÁCORA CALIDAD DE AGUA '!CD642</f>
        <v>0</v>
      </c>
      <c r="P1676" s="98">
        <f>'BITÁCORA CALIDAD DE AGUA '!CG642</f>
        <v>0</v>
      </c>
      <c r="Q1676" s="98">
        <f>'BITÁCORA CALIDAD DE AGUA '!CJ642</f>
        <v>0</v>
      </c>
      <c r="R1676" s="98">
        <f>'BITÁCORA CALIDAD DE AGUA '!CM642</f>
        <v>0</v>
      </c>
      <c r="S1676" s="98">
        <f>'BITÁCORA CALIDAD DE AGUA '!CP642</f>
        <v>0</v>
      </c>
      <c r="T1676" s="135"/>
      <c r="U1676" s="135"/>
      <c r="V1676" s="135"/>
      <c r="W1676" s="98">
        <f>INDEX('Tabla datos 1'!E1676:V1676,MATCH(DASHBOARD!$B$96,'Tabla datos 1'!$E$1:$V$1,0))</f>
        <v>0</v>
      </c>
      <c r="X1676" s="98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6" customFormat="1" x14ac:dyDescent="0.25">
      <c r="A1677" s="79">
        <v>1676</v>
      </c>
      <c r="B1677" s="97">
        <f t="shared" si="26"/>
        <v>46200</v>
      </c>
      <c r="C1677" s="102" t="s">
        <v>140</v>
      </c>
      <c r="D1677" s="99">
        <v>2</v>
      </c>
      <c r="E1677" s="104">
        <f>'BITÁCORA CALIDAD DE AGUA '!AZ643</f>
        <v>0</v>
      </c>
      <c r="F1677" s="104">
        <f>'BITÁCORA CALIDAD DE AGUA '!BC643</f>
        <v>0</v>
      </c>
      <c r="G1677" s="104">
        <f>'BITÁCORA CALIDAD DE AGUA '!BF643</f>
        <v>0</v>
      </c>
      <c r="H1677" s="104">
        <f>'BITÁCORA CALIDAD DE AGUA '!BI643</f>
        <v>0</v>
      </c>
      <c r="I1677" s="104">
        <f>'BITÁCORA CALIDAD DE AGUA '!BL643</f>
        <v>0</v>
      </c>
      <c r="J1677" s="104">
        <f>'BITÁCORA CALIDAD DE AGUA '!BO643</f>
        <v>0</v>
      </c>
      <c r="K1677" s="104">
        <f>'BITÁCORA CALIDAD DE AGUA '!BR643</f>
        <v>0</v>
      </c>
      <c r="L1677" s="104">
        <f>'BITÁCORA CALIDAD DE AGUA '!BU643</f>
        <v>0</v>
      </c>
      <c r="M1677" s="104">
        <f>'BITÁCORA CALIDAD DE AGUA '!BX643</f>
        <v>0</v>
      </c>
      <c r="N1677" s="104">
        <f>'BITÁCORA CALIDAD DE AGUA '!CA643</f>
        <v>0</v>
      </c>
      <c r="O1677" s="104">
        <f>'BITÁCORA CALIDAD DE AGUA '!CD643</f>
        <v>0</v>
      </c>
      <c r="P1677" s="98">
        <f>'BITÁCORA CALIDAD DE AGUA '!CG643</f>
        <v>0</v>
      </c>
      <c r="Q1677" s="98">
        <f>'BITÁCORA CALIDAD DE AGUA '!CJ643</f>
        <v>0</v>
      </c>
      <c r="R1677" s="98">
        <f>'BITÁCORA CALIDAD DE AGUA '!CM643</f>
        <v>0</v>
      </c>
      <c r="S1677" s="98">
        <f>'BITÁCORA CALIDAD DE AGUA '!CP643</f>
        <v>0</v>
      </c>
      <c r="T1677" s="135"/>
      <c r="U1677" s="135"/>
      <c r="V1677" s="135"/>
      <c r="W1677" s="98">
        <f>INDEX('Tabla datos 1'!E1677:V1677,MATCH(DASHBOARD!$B$96,'Tabla datos 1'!$E$1:$V$1,0))</f>
        <v>0</v>
      </c>
      <c r="X1677" s="98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6" customFormat="1" x14ac:dyDescent="0.25">
      <c r="A1678" s="79">
        <v>1677</v>
      </c>
      <c r="B1678" s="97">
        <f t="shared" si="26"/>
        <v>46200</v>
      </c>
      <c r="C1678" s="102" t="s">
        <v>141</v>
      </c>
      <c r="D1678" s="99">
        <v>2</v>
      </c>
      <c r="E1678" s="104">
        <f>'BITÁCORA CALIDAD DE AGUA '!AZ644</f>
        <v>0</v>
      </c>
      <c r="F1678" s="104">
        <f>'BITÁCORA CALIDAD DE AGUA '!BC644</f>
        <v>0</v>
      </c>
      <c r="G1678" s="104">
        <f>'BITÁCORA CALIDAD DE AGUA '!BF644</f>
        <v>0</v>
      </c>
      <c r="H1678" s="104">
        <f>'BITÁCORA CALIDAD DE AGUA '!BI644</f>
        <v>0</v>
      </c>
      <c r="I1678" s="104">
        <f>'BITÁCORA CALIDAD DE AGUA '!BL644</f>
        <v>0</v>
      </c>
      <c r="J1678" s="104">
        <f>'BITÁCORA CALIDAD DE AGUA '!BO644</f>
        <v>0</v>
      </c>
      <c r="K1678" s="104">
        <f>'BITÁCORA CALIDAD DE AGUA '!BR644</f>
        <v>0</v>
      </c>
      <c r="L1678" s="104">
        <f>'BITÁCORA CALIDAD DE AGUA '!BU644</f>
        <v>0</v>
      </c>
      <c r="M1678" s="104">
        <f>'BITÁCORA CALIDAD DE AGUA '!BX644</f>
        <v>0</v>
      </c>
      <c r="N1678" s="104">
        <f>'BITÁCORA CALIDAD DE AGUA '!CA644</f>
        <v>0</v>
      </c>
      <c r="O1678" s="104">
        <f>'BITÁCORA CALIDAD DE AGUA '!CD644</f>
        <v>0</v>
      </c>
      <c r="P1678" s="98">
        <f>'BITÁCORA CALIDAD DE AGUA '!CG644</f>
        <v>0</v>
      </c>
      <c r="Q1678" s="98">
        <f>'BITÁCORA CALIDAD DE AGUA '!CJ644</f>
        <v>0</v>
      </c>
      <c r="R1678" s="98">
        <f>'BITÁCORA CALIDAD DE AGUA '!CM644</f>
        <v>0</v>
      </c>
      <c r="S1678" s="98">
        <f>'BITÁCORA CALIDAD DE AGUA '!CP644</f>
        <v>0</v>
      </c>
      <c r="T1678" s="135"/>
      <c r="U1678" s="135"/>
      <c r="V1678" s="135"/>
      <c r="W1678" s="98">
        <f>INDEX('Tabla datos 1'!E1678:V1678,MATCH(DASHBOARD!$B$96,'Tabla datos 1'!$E$1:$V$1,0))</f>
        <v>0</v>
      </c>
      <c r="X1678" s="98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6" customFormat="1" x14ac:dyDescent="0.25">
      <c r="A1679" s="79">
        <v>1678</v>
      </c>
      <c r="B1679" s="97">
        <f t="shared" si="26"/>
        <v>46200</v>
      </c>
      <c r="C1679" s="102" t="s">
        <v>142</v>
      </c>
      <c r="D1679" s="99">
        <v>2</v>
      </c>
      <c r="E1679" s="104">
        <f>'BITÁCORA CALIDAD DE AGUA '!AZ645</f>
        <v>0</v>
      </c>
      <c r="F1679" s="104">
        <f>'BITÁCORA CALIDAD DE AGUA '!BC645</f>
        <v>0</v>
      </c>
      <c r="G1679" s="104">
        <f>'BITÁCORA CALIDAD DE AGUA '!BF645</f>
        <v>0</v>
      </c>
      <c r="H1679" s="104">
        <f>'BITÁCORA CALIDAD DE AGUA '!BI645</f>
        <v>0</v>
      </c>
      <c r="I1679" s="104">
        <f>'BITÁCORA CALIDAD DE AGUA '!BL645</f>
        <v>0</v>
      </c>
      <c r="J1679" s="104">
        <f>'BITÁCORA CALIDAD DE AGUA '!BO645</f>
        <v>0</v>
      </c>
      <c r="K1679" s="104">
        <f>'BITÁCORA CALIDAD DE AGUA '!BR645</f>
        <v>0</v>
      </c>
      <c r="L1679" s="104">
        <f>'BITÁCORA CALIDAD DE AGUA '!BU645</f>
        <v>0</v>
      </c>
      <c r="M1679" s="104">
        <f>'BITÁCORA CALIDAD DE AGUA '!BX645</f>
        <v>0</v>
      </c>
      <c r="N1679" s="104">
        <f>'BITÁCORA CALIDAD DE AGUA '!CA645</f>
        <v>0</v>
      </c>
      <c r="O1679" s="104">
        <f>'BITÁCORA CALIDAD DE AGUA '!CD645</f>
        <v>0</v>
      </c>
      <c r="P1679" s="98">
        <f>'BITÁCORA CALIDAD DE AGUA '!CG645</f>
        <v>0</v>
      </c>
      <c r="Q1679" s="98">
        <f>'BITÁCORA CALIDAD DE AGUA '!CJ645</f>
        <v>0</v>
      </c>
      <c r="R1679" s="98">
        <f>'BITÁCORA CALIDAD DE AGUA '!CM645</f>
        <v>0</v>
      </c>
      <c r="S1679" s="98">
        <f>'BITÁCORA CALIDAD DE AGUA '!CP645</f>
        <v>0</v>
      </c>
      <c r="T1679" s="135"/>
      <c r="U1679" s="135"/>
      <c r="V1679" s="135"/>
      <c r="W1679" s="98">
        <f>INDEX('Tabla datos 1'!E1679:V1679,MATCH(DASHBOARD!$B$96,'Tabla datos 1'!$E$1:$V$1,0))</f>
        <v>0</v>
      </c>
      <c r="X1679" s="98">
        <f>INDEX('Tabla datos 1'!E1679:V1679,MATCH(DASHBOARD!$B$275,'Tabla datos 1'!$E$1:$V$1,0))</f>
        <v>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6" customFormat="1" x14ac:dyDescent="0.25">
      <c r="A1680" s="79">
        <v>1679</v>
      </c>
      <c r="B1680" s="97">
        <f t="shared" si="26"/>
        <v>46200</v>
      </c>
      <c r="C1680" s="102" t="s">
        <v>143</v>
      </c>
      <c r="D1680" s="99">
        <v>2</v>
      </c>
      <c r="E1680" s="104">
        <f>'BITÁCORA CALIDAD DE AGUA '!AZ646</f>
        <v>0</v>
      </c>
      <c r="F1680" s="104">
        <f>'BITÁCORA CALIDAD DE AGUA '!BC646</f>
        <v>0</v>
      </c>
      <c r="G1680" s="104">
        <f>'BITÁCORA CALIDAD DE AGUA '!BF646</f>
        <v>0</v>
      </c>
      <c r="H1680" s="104">
        <f>'BITÁCORA CALIDAD DE AGUA '!BI646</f>
        <v>0</v>
      </c>
      <c r="I1680" s="104">
        <f>'BITÁCORA CALIDAD DE AGUA '!BL646</f>
        <v>0</v>
      </c>
      <c r="J1680" s="104">
        <f>'BITÁCORA CALIDAD DE AGUA '!BO646</f>
        <v>0</v>
      </c>
      <c r="K1680" s="104">
        <f>'BITÁCORA CALIDAD DE AGUA '!BR646</f>
        <v>0</v>
      </c>
      <c r="L1680" s="104">
        <f>'BITÁCORA CALIDAD DE AGUA '!BU646</f>
        <v>0</v>
      </c>
      <c r="M1680" s="104">
        <f>'BITÁCORA CALIDAD DE AGUA '!BX646</f>
        <v>0</v>
      </c>
      <c r="N1680" s="104">
        <f>'BITÁCORA CALIDAD DE AGUA '!CA646</f>
        <v>0</v>
      </c>
      <c r="O1680" s="104">
        <f>'BITÁCORA CALIDAD DE AGUA '!CD646</f>
        <v>0</v>
      </c>
      <c r="P1680" s="98">
        <f>'BITÁCORA CALIDAD DE AGUA '!CG646</f>
        <v>0</v>
      </c>
      <c r="Q1680" s="98">
        <f>'BITÁCORA CALIDAD DE AGUA '!CJ646</f>
        <v>0</v>
      </c>
      <c r="R1680" s="98">
        <f>'BITÁCORA CALIDAD DE AGUA '!CM646</f>
        <v>0</v>
      </c>
      <c r="S1680" s="98">
        <f>'BITÁCORA CALIDAD DE AGUA '!CP646</f>
        <v>0</v>
      </c>
      <c r="T1680" s="135"/>
      <c r="U1680" s="135"/>
      <c r="V1680" s="135"/>
      <c r="W1680" s="98">
        <f>INDEX('Tabla datos 1'!E1680:V1680,MATCH(DASHBOARD!$B$96,'Tabla datos 1'!$E$1:$V$1,0))</f>
        <v>0</v>
      </c>
      <c r="X1680" s="98">
        <f>INDEX('Tabla datos 1'!E1680:V1680,MATCH(DASHBOARD!$B$275,'Tabla datos 1'!$E$1:$V$1,0))</f>
        <v>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09" customFormat="1" ht="15.75" thickBot="1" x14ac:dyDescent="0.3">
      <c r="A1681" s="79">
        <v>1680</v>
      </c>
      <c r="B1681" s="97">
        <f t="shared" si="26"/>
        <v>46200</v>
      </c>
      <c r="C1681" s="105" t="s">
        <v>144</v>
      </c>
      <c r="D1681" s="106">
        <v>2</v>
      </c>
      <c r="E1681" s="107">
        <f>'BITÁCORA CALIDAD DE AGUA '!AZ647</f>
        <v>0</v>
      </c>
      <c r="F1681" s="107">
        <f>'BITÁCORA CALIDAD DE AGUA '!BC647</f>
        <v>0</v>
      </c>
      <c r="G1681" s="107">
        <f>'BITÁCORA CALIDAD DE AGUA '!BF647</f>
        <v>0</v>
      </c>
      <c r="H1681" s="107">
        <f>'BITÁCORA CALIDAD DE AGUA '!BI647</f>
        <v>0</v>
      </c>
      <c r="I1681" s="107">
        <f>'BITÁCORA CALIDAD DE AGUA '!BL647</f>
        <v>0</v>
      </c>
      <c r="J1681" s="107">
        <f>'BITÁCORA CALIDAD DE AGUA '!BO647</f>
        <v>0</v>
      </c>
      <c r="K1681" s="107">
        <f>'BITÁCORA CALIDAD DE AGUA '!BR647</f>
        <v>0</v>
      </c>
      <c r="L1681" s="107">
        <f>'BITÁCORA CALIDAD DE AGUA '!BU647</f>
        <v>0</v>
      </c>
      <c r="M1681" s="107">
        <f>'BITÁCORA CALIDAD DE AGUA '!BX647</f>
        <v>0</v>
      </c>
      <c r="N1681" s="107">
        <f>'BITÁCORA CALIDAD DE AGUA '!CA647</f>
        <v>0</v>
      </c>
      <c r="O1681" s="107">
        <f>'BITÁCORA CALIDAD DE AGUA '!CD647</f>
        <v>0</v>
      </c>
      <c r="P1681" s="108">
        <f>'BITÁCORA CALIDAD DE AGUA '!CG647</f>
        <v>0</v>
      </c>
      <c r="Q1681" s="108">
        <f>'BITÁCORA CALIDAD DE AGUA '!CJ647</f>
        <v>0</v>
      </c>
      <c r="R1681" s="108">
        <f>'BITÁCORA CALIDAD DE AGUA '!CM647</f>
        <v>0</v>
      </c>
      <c r="S1681" s="108">
        <f>'BITÁCORA CALIDAD DE AGUA '!CP647</f>
        <v>0</v>
      </c>
      <c r="T1681" s="136"/>
      <c r="U1681" s="136"/>
      <c r="V1681" s="136"/>
      <c r="W1681" s="108">
        <f>INDEX('Tabla datos 1'!E1681:V1681,MATCH(DASHBOARD!$B$96,'Tabla datos 1'!$E$1:$V$1,0))</f>
        <v>0</v>
      </c>
      <c r="X1681" s="108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6" customFormat="1" ht="12.2" customHeight="1" x14ac:dyDescent="0.25">
      <c r="A1682" s="79">
        <v>1681</v>
      </c>
      <c r="B1682" s="118">
        <f t="shared" si="26"/>
        <v>46200</v>
      </c>
      <c r="C1682" s="110" t="s">
        <v>125</v>
      </c>
      <c r="D1682" s="115">
        <v>3</v>
      </c>
      <c r="E1682" s="117">
        <f>'BITÁCORA CALIDAD DE AGUA '!BA627</f>
        <v>0</v>
      </c>
      <c r="F1682" s="117">
        <f>'BITÁCORA CALIDAD DE AGUA '!BD627</f>
        <v>0</v>
      </c>
      <c r="G1682" s="117">
        <f>'BITÁCORA CALIDAD DE AGUA '!BG627</f>
        <v>0</v>
      </c>
      <c r="H1682" s="117">
        <f>'BITÁCORA CALIDAD DE AGUA '!BJ627</f>
        <v>0</v>
      </c>
      <c r="I1682" s="117">
        <f>'BITÁCORA CALIDAD DE AGUA '!BM627</f>
        <v>0</v>
      </c>
      <c r="J1682" s="117">
        <f>'BITÁCORA CALIDAD DE AGUA '!BP627</f>
        <v>0</v>
      </c>
      <c r="K1682" s="117">
        <f>'BITÁCORA CALIDAD DE AGUA '!BE1933</f>
        <v>0</v>
      </c>
      <c r="L1682" s="117">
        <f>'BITÁCORA CALIDAD DE AGUA '!BV627</f>
        <v>0</v>
      </c>
      <c r="M1682" s="117">
        <f>'BITÁCORA CALIDAD DE AGUA '!BY627</f>
        <v>0</v>
      </c>
      <c r="N1682" s="117">
        <f>'BITÁCORA CALIDAD DE AGUA '!CB627</f>
        <v>0</v>
      </c>
      <c r="O1682" s="117">
        <f>'BITÁCORA CALIDAD DE AGUA '!CE627</f>
        <v>0</v>
      </c>
      <c r="P1682" s="110">
        <f>'BITÁCORA CALIDAD DE AGUA '!CH627</f>
        <v>0</v>
      </c>
      <c r="Q1682" s="110">
        <f>'BITÁCORA CALIDAD DE AGUA '!CK627</f>
        <v>0</v>
      </c>
      <c r="R1682" s="110">
        <f>'BITÁCORA CALIDAD DE AGUA '!CN627</f>
        <v>0</v>
      </c>
      <c r="S1682" s="110">
        <f>'BITÁCORA CALIDAD DE AGUA '!CQ627</f>
        <v>0</v>
      </c>
      <c r="T1682" s="137"/>
      <c r="U1682" s="137"/>
      <c r="V1682" s="137"/>
      <c r="W1682" s="110">
        <f>INDEX('Tabla datos 1'!E1682:V1682,MATCH(DASHBOARD!$B$96,'Tabla datos 1'!$E$1:$V$1,0))</f>
        <v>0</v>
      </c>
      <c r="X1682" s="110">
        <f>INDEX('Tabla datos 1'!E1682:V1682,MATCH(DASHBOARD!$B$275,'Tabla datos 1'!$E$1:$V$1,0))</f>
        <v>0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6" customFormat="1" ht="12.2" customHeight="1" x14ac:dyDescent="0.25">
      <c r="A1683" s="79">
        <v>1682</v>
      </c>
      <c r="B1683" s="118">
        <f t="shared" si="26"/>
        <v>46200</v>
      </c>
      <c r="C1683" s="113" t="s">
        <v>8</v>
      </c>
      <c r="D1683" s="119">
        <v>3</v>
      </c>
      <c r="E1683" s="120">
        <f>'BITÁCORA CALIDAD DE AGUA '!BA628</f>
        <v>0</v>
      </c>
      <c r="F1683" s="120">
        <f>'BITÁCORA CALIDAD DE AGUA '!BD628</f>
        <v>0</v>
      </c>
      <c r="G1683" s="120">
        <f>'BITÁCORA CALIDAD DE AGUA '!BG628</f>
        <v>0</v>
      </c>
      <c r="H1683" s="120">
        <f>'BITÁCORA CALIDAD DE AGUA '!BJ628</f>
        <v>0</v>
      </c>
      <c r="I1683" s="120">
        <f>'BITÁCORA CALIDAD DE AGUA '!BM628</f>
        <v>0</v>
      </c>
      <c r="J1683" s="120">
        <f>'BITÁCORA CALIDAD DE AGUA '!BP628</f>
        <v>0</v>
      </c>
      <c r="K1683" s="120">
        <f>'BITÁCORA CALIDAD DE AGUA '!BE1934</f>
        <v>0</v>
      </c>
      <c r="L1683" s="120">
        <f>'BITÁCORA CALIDAD DE AGUA '!BV628</f>
        <v>0</v>
      </c>
      <c r="M1683" s="120">
        <f>'BITÁCORA CALIDAD DE AGUA '!BY628</f>
        <v>0</v>
      </c>
      <c r="N1683" s="120">
        <f>'BITÁCORA CALIDAD DE AGUA '!CB628</f>
        <v>0</v>
      </c>
      <c r="O1683" s="120">
        <f>'BITÁCORA CALIDAD DE AGUA '!CE628</f>
        <v>0</v>
      </c>
      <c r="P1683" s="111">
        <f>'BITÁCORA CALIDAD DE AGUA '!CH628</f>
        <v>0</v>
      </c>
      <c r="Q1683" s="111">
        <f>'BITÁCORA CALIDAD DE AGUA '!CK628</f>
        <v>0</v>
      </c>
      <c r="R1683" s="111">
        <f>'BITÁCORA CALIDAD DE AGUA '!CN628</f>
        <v>0</v>
      </c>
      <c r="S1683" s="111">
        <f>'BITÁCORA CALIDAD DE AGUA '!CQ628</f>
        <v>0</v>
      </c>
      <c r="T1683" s="138"/>
      <c r="U1683" s="138"/>
      <c r="V1683" s="138"/>
      <c r="W1683" s="111">
        <f>INDEX('Tabla datos 1'!E1683:V1683,MATCH(DASHBOARD!$B$96,'Tabla datos 1'!$E$1:$V$1,0))</f>
        <v>0</v>
      </c>
      <c r="X1683" s="111">
        <f>INDEX('Tabla datos 1'!E1683:V1683,MATCH(DASHBOARD!$B$275,'Tabla datos 1'!$E$1:$V$1,0))</f>
        <v>0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6" customFormat="1" ht="12.2" customHeight="1" x14ac:dyDescent="0.25">
      <c r="A1684" s="79">
        <v>1683</v>
      </c>
      <c r="B1684" s="118">
        <f t="shared" si="26"/>
        <v>46200</v>
      </c>
      <c r="C1684" s="112" t="s">
        <v>126</v>
      </c>
      <c r="D1684" s="119">
        <v>3</v>
      </c>
      <c r="E1684" s="121">
        <f>'BITÁCORA CALIDAD DE AGUA '!BA629</f>
        <v>0</v>
      </c>
      <c r="F1684" s="121">
        <f>'BITÁCORA CALIDAD DE AGUA '!BD629</f>
        <v>0</v>
      </c>
      <c r="G1684" s="121">
        <f>'BITÁCORA CALIDAD DE AGUA '!BG629</f>
        <v>0</v>
      </c>
      <c r="H1684" s="121">
        <f>'BITÁCORA CALIDAD DE AGUA '!BJ629</f>
        <v>0</v>
      </c>
      <c r="I1684" s="121">
        <f>'BITÁCORA CALIDAD DE AGUA '!BM629</f>
        <v>0</v>
      </c>
      <c r="J1684" s="121">
        <f>'BITÁCORA CALIDAD DE AGUA '!BP629</f>
        <v>0</v>
      </c>
      <c r="K1684" s="121">
        <f>'BITÁCORA CALIDAD DE AGUA '!BE1935</f>
        <v>0</v>
      </c>
      <c r="L1684" s="121">
        <f>'BITÁCORA CALIDAD DE AGUA '!BV629</f>
        <v>0</v>
      </c>
      <c r="M1684" s="121">
        <f>'BITÁCORA CALIDAD DE AGUA '!BY629</f>
        <v>0</v>
      </c>
      <c r="N1684" s="121">
        <f>'BITÁCORA CALIDAD DE AGUA '!CB629</f>
        <v>0</v>
      </c>
      <c r="O1684" s="121">
        <f>'BITÁCORA CALIDAD DE AGUA '!CE629</f>
        <v>0</v>
      </c>
      <c r="P1684" s="112">
        <f>'BITÁCORA CALIDAD DE AGUA '!CH629</f>
        <v>0</v>
      </c>
      <c r="Q1684" s="112">
        <f>'BITÁCORA CALIDAD DE AGUA '!CK629</f>
        <v>0</v>
      </c>
      <c r="R1684" s="112">
        <f>'BITÁCORA CALIDAD DE AGUA '!CN629</f>
        <v>0</v>
      </c>
      <c r="S1684" s="112">
        <f>'BITÁCORA CALIDAD DE AGUA '!CQ629</f>
        <v>0</v>
      </c>
      <c r="T1684" s="139"/>
      <c r="U1684" s="139"/>
      <c r="V1684" s="139"/>
      <c r="W1684" s="112">
        <f>INDEX('Tabla datos 1'!E1684:V1684,MATCH(DASHBOARD!$B$96,'Tabla datos 1'!$E$1:$V$1,0))</f>
        <v>0</v>
      </c>
      <c r="X1684" s="112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6" customFormat="1" ht="12.2" customHeight="1" x14ac:dyDescent="0.25">
      <c r="A1685" s="79">
        <v>1684</v>
      </c>
      <c r="B1685" s="118">
        <f t="shared" si="26"/>
        <v>46200</v>
      </c>
      <c r="C1685" s="112" t="s">
        <v>127</v>
      </c>
      <c r="D1685" s="119">
        <v>3</v>
      </c>
      <c r="E1685" s="122">
        <f>'BITÁCORA CALIDAD DE AGUA '!BA630</f>
        <v>0</v>
      </c>
      <c r="F1685" s="122">
        <f>'BITÁCORA CALIDAD DE AGUA '!BD630</f>
        <v>0</v>
      </c>
      <c r="G1685" s="122">
        <f>'BITÁCORA CALIDAD DE AGUA '!BG630</f>
        <v>0</v>
      </c>
      <c r="H1685" s="122">
        <f>'BITÁCORA CALIDAD DE AGUA '!BJ630</f>
        <v>0</v>
      </c>
      <c r="I1685" s="122">
        <f>'BITÁCORA CALIDAD DE AGUA '!BM630</f>
        <v>0</v>
      </c>
      <c r="J1685" s="122">
        <f>'BITÁCORA CALIDAD DE AGUA '!BP630</f>
        <v>0</v>
      </c>
      <c r="K1685" s="122">
        <f>'BITÁCORA CALIDAD DE AGUA '!BE1936</f>
        <v>0</v>
      </c>
      <c r="L1685" s="122">
        <f>'BITÁCORA CALIDAD DE AGUA '!BV630</f>
        <v>0</v>
      </c>
      <c r="M1685" s="122">
        <f>'BITÁCORA CALIDAD DE AGUA '!BY630</f>
        <v>0</v>
      </c>
      <c r="N1685" s="122">
        <f>'BITÁCORA CALIDAD DE AGUA '!CB630</f>
        <v>0</v>
      </c>
      <c r="O1685" s="122">
        <f>'BITÁCORA CALIDAD DE AGUA '!CE630</f>
        <v>0</v>
      </c>
      <c r="P1685" s="113">
        <f>'BITÁCORA CALIDAD DE AGUA '!CH630</f>
        <v>0</v>
      </c>
      <c r="Q1685" s="113">
        <f>'BITÁCORA CALIDAD DE AGUA '!CK630</f>
        <v>0</v>
      </c>
      <c r="R1685" s="113">
        <f>'BITÁCORA CALIDAD DE AGUA '!CN630</f>
        <v>0</v>
      </c>
      <c r="S1685" s="113">
        <f>'BITÁCORA CALIDAD DE AGUA '!CQ630</f>
        <v>0</v>
      </c>
      <c r="T1685" s="140"/>
      <c r="U1685" s="140"/>
      <c r="V1685" s="140"/>
      <c r="W1685" s="113">
        <f>INDEX('Tabla datos 1'!E1685:V1685,MATCH(DASHBOARD!$B$96,'Tabla datos 1'!$E$1:$V$1,0))</f>
        <v>0</v>
      </c>
      <c r="X1685" s="113">
        <f>INDEX('Tabla datos 1'!E1685:V1685,MATCH(DASHBOARD!$B$275,'Tabla datos 1'!$E$1:$V$1,0))</f>
        <v>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6" customFormat="1" ht="12.2" customHeight="1" x14ac:dyDescent="0.25">
      <c r="A1686" s="79">
        <v>1685</v>
      </c>
      <c r="B1686" s="118">
        <f t="shared" si="26"/>
        <v>46200</v>
      </c>
      <c r="C1686" s="112" t="s">
        <v>128</v>
      </c>
      <c r="D1686" s="119">
        <v>3</v>
      </c>
      <c r="E1686" s="122">
        <f>'BITÁCORA CALIDAD DE AGUA '!BA631</f>
        <v>0</v>
      </c>
      <c r="F1686" s="122">
        <f>'BITÁCORA CALIDAD DE AGUA '!BD631</f>
        <v>0</v>
      </c>
      <c r="G1686" s="122">
        <f>'BITÁCORA CALIDAD DE AGUA '!BG631</f>
        <v>0</v>
      </c>
      <c r="H1686" s="122">
        <f>'BITÁCORA CALIDAD DE AGUA '!BJ631</f>
        <v>0</v>
      </c>
      <c r="I1686" s="122">
        <f>'BITÁCORA CALIDAD DE AGUA '!BM631</f>
        <v>0</v>
      </c>
      <c r="J1686" s="122">
        <f>'BITÁCORA CALIDAD DE AGUA '!BP631</f>
        <v>0</v>
      </c>
      <c r="K1686" s="122">
        <f>'BITÁCORA CALIDAD DE AGUA '!BE1937</f>
        <v>0</v>
      </c>
      <c r="L1686" s="122">
        <f>'BITÁCORA CALIDAD DE AGUA '!BV631</f>
        <v>0</v>
      </c>
      <c r="M1686" s="122">
        <f>'BITÁCORA CALIDAD DE AGUA '!BY631</f>
        <v>0</v>
      </c>
      <c r="N1686" s="122">
        <f>'BITÁCORA CALIDAD DE AGUA '!CB631</f>
        <v>0</v>
      </c>
      <c r="O1686" s="122">
        <f>'BITÁCORA CALIDAD DE AGUA '!CE631</f>
        <v>0</v>
      </c>
      <c r="P1686" s="113">
        <f>'BITÁCORA CALIDAD DE AGUA '!CH631</f>
        <v>0</v>
      </c>
      <c r="Q1686" s="113">
        <f>'BITÁCORA CALIDAD DE AGUA '!CK631</f>
        <v>0</v>
      </c>
      <c r="R1686" s="113">
        <f>'BITÁCORA CALIDAD DE AGUA '!CN631</f>
        <v>0</v>
      </c>
      <c r="S1686" s="113">
        <f>'BITÁCORA CALIDAD DE AGUA '!CQ631</f>
        <v>0</v>
      </c>
      <c r="T1686" s="140"/>
      <c r="U1686" s="140"/>
      <c r="V1686" s="140"/>
      <c r="W1686" s="113">
        <f>INDEX('Tabla datos 1'!E1686:V1686,MATCH(DASHBOARD!$B$96,'Tabla datos 1'!$E$1:$V$1,0))</f>
        <v>0</v>
      </c>
      <c r="X1686" s="113">
        <f>INDEX('Tabla datos 1'!E1686:V1686,MATCH(DASHBOARD!$B$275,'Tabla datos 1'!$E$1:$V$1,0))</f>
        <v>0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6" customFormat="1" ht="12.2" customHeight="1" x14ac:dyDescent="0.25">
      <c r="A1687" s="79">
        <v>1686</v>
      </c>
      <c r="B1687" s="118">
        <f t="shared" si="26"/>
        <v>46200</v>
      </c>
      <c r="C1687" s="112" t="s">
        <v>129</v>
      </c>
      <c r="D1687" s="119">
        <v>3</v>
      </c>
      <c r="E1687" s="122">
        <f>'BITÁCORA CALIDAD DE AGUA '!BA632</f>
        <v>0</v>
      </c>
      <c r="F1687" s="122">
        <f>'BITÁCORA CALIDAD DE AGUA '!BD632</f>
        <v>0</v>
      </c>
      <c r="G1687" s="122">
        <f>'BITÁCORA CALIDAD DE AGUA '!BG632</f>
        <v>0</v>
      </c>
      <c r="H1687" s="122">
        <f>'BITÁCORA CALIDAD DE AGUA '!BJ632</f>
        <v>0</v>
      </c>
      <c r="I1687" s="122">
        <f>'BITÁCORA CALIDAD DE AGUA '!BM632</f>
        <v>0</v>
      </c>
      <c r="J1687" s="122">
        <f>'BITÁCORA CALIDAD DE AGUA '!BP632</f>
        <v>0</v>
      </c>
      <c r="K1687" s="122">
        <f>'BITÁCORA CALIDAD DE AGUA '!BE1938</f>
        <v>0</v>
      </c>
      <c r="L1687" s="122">
        <f>'BITÁCORA CALIDAD DE AGUA '!BV632</f>
        <v>0</v>
      </c>
      <c r="M1687" s="122">
        <f>'BITÁCORA CALIDAD DE AGUA '!BY632</f>
        <v>0</v>
      </c>
      <c r="N1687" s="122">
        <f>'BITÁCORA CALIDAD DE AGUA '!CB632</f>
        <v>0</v>
      </c>
      <c r="O1687" s="122">
        <f>'BITÁCORA CALIDAD DE AGUA '!CE632</f>
        <v>0</v>
      </c>
      <c r="P1687" s="113">
        <f>'BITÁCORA CALIDAD DE AGUA '!CH632</f>
        <v>0</v>
      </c>
      <c r="Q1687" s="113">
        <f>'BITÁCORA CALIDAD DE AGUA '!CK632</f>
        <v>0</v>
      </c>
      <c r="R1687" s="113">
        <f>'BITÁCORA CALIDAD DE AGUA '!CN632</f>
        <v>0</v>
      </c>
      <c r="S1687" s="113">
        <f>'BITÁCORA CALIDAD DE AGUA '!CQ632</f>
        <v>0</v>
      </c>
      <c r="T1687" s="140"/>
      <c r="U1687" s="140"/>
      <c r="V1687" s="140"/>
      <c r="W1687" s="113">
        <f>INDEX('Tabla datos 1'!E1687:V1687,MATCH(DASHBOARD!$B$96,'Tabla datos 1'!$E$1:$V$1,0))</f>
        <v>0</v>
      </c>
      <c r="X1687" s="113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6" customFormat="1" ht="12.2" customHeight="1" x14ac:dyDescent="0.25">
      <c r="A1688" s="79">
        <v>1687</v>
      </c>
      <c r="B1688" s="118">
        <f t="shared" si="26"/>
        <v>46200</v>
      </c>
      <c r="C1688" s="112" t="s">
        <v>130</v>
      </c>
      <c r="D1688" s="119">
        <v>3</v>
      </c>
      <c r="E1688" s="122">
        <f>'BITÁCORA CALIDAD DE AGUA '!BA633</f>
        <v>0</v>
      </c>
      <c r="F1688" s="122">
        <f>'BITÁCORA CALIDAD DE AGUA '!BD633</f>
        <v>0</v>
      </c>
      <c r="G1688" s="122">
        <f>'BITÁCORA CALIDAD DE AGUA '!BG633</f>
        <v>0</v>
      </c>
      <c r="H1688" s="122">
        <f>'BITÁCORA CALIDAD DE AGUA '!BJ633</f>
        <v>0</v>
      </c>
      <c r="I1688" s="122">
        <f>'BITÁCORA CALIDAD DE AGUA '!BM633</f>
        <v>0</v>
      </c>
      <c r="J1688" s="122">
        <f>'BITÁCORA CALIDAD DE AGUA '!BP633</f>
        <v>0</v>
      </c>
      <c r="K1688" s="122">
        <f>'BITÁCORA CALIDAD DE AGUA '!BE1939</f>
        <v>0</v>
      </c>
      <c r="L1688" s="122">
        <f>'BITÁCORA CALIDAD DE AGUA '!BV633</f>
        <v>0</v>
      </c>
      <c r="M1688" s="122">
        <f>'BITÁCORA CALIDAD DE AGUA '!BY633</f>
        <v>0</v>
      </c>
      <c r="N1688" s="122">
        <f>'BITÁCORA CALIDAD DE AGUA '!CB633</f>
        <v>0</v>
      </c>
      <c r="O1688" s="122">
        <f>'BITÁCORA CALIDAD DE AGUA '!CE633</f>
        <v>0</v>
      </c>
      <c r="P1688" s="113">
        <f>'BITÁCORA CALIDAD DE AGUA '!CH633</f>
        <v>0</v>
      </c>
      <c r="Q1688" s="113">
        <f>'BITÁCORA CALIDAD DE AGUA '!CK633</f>
        <v>0</v>
      </c>
      <c r="R1688" s="113">
        <f>'BITÁCORA CALIDAD DE AGUA '!CN633</f>
        <v>0</v>
      </c>
      <c r="S1688" s="113">
        <f>'BITÁCORA CALIDAD DE AGUA '!CQ633</f>
        <v>0</v>
      </c>
      <c r="T1688" s="140"/>
      <c r="U1688" s="140"/>
      <c r="V1688" s="140"/>
      <c r="W1688" s="113">
        <f>INDEX('Tabla datos 1'!E1688:V1688,MATCH(DASHBOARD!$B$96,'Tabla datos 1'!$E$1:$V$1,0))</f>
        <v>0</v>
      </c>
      <c r="X1688" s="113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6" customFormat="1" ht="12.2" customHeight="1" x14ac:dyDescent="0.25">
      <c r="A1689" s="79">
        <v>1688</v>
      </c>
      <c r="B1689" s="118">
        <f t="shared" si="26"/>
        <v>46200</v>
      </c>
      <c r="C1689" s="112" t="s">
        <v>131</v>
      </c>
      <c r="D1689" s="119">
        <v>3</v>
      </c>
      <c r="E1689" s="122">
        <f>'BITÁCORA CALIDAD DE AGUA '!BA634</f>
        <v>0</v>
      </c>
      <c r="F1689" s="122">
        <f>'BITÁCORA CALIDAD DE AGUA '!BD634</f>
        <v>0</v>
      </c>
      <c r="G1689" s="122">
        <f>'BITÁCORA CALIDAD DE AGUA '!BG634</f>
        <v>0</v>
      </c>
      <c r="H1689" s="122">
        <f>'BITÁCORA CALIDAD DE AGUA '!BJ634</f>
        <v>0</v>
      </c>
      <c r="I1689" s="122">
        <f>'BITÁCORA CALIDAD DE AGUA '!BM634</f>
        <v>0</v>
      </c>
      <c r="J1689" s="122">
        <f>'BITÁCORA CALIDAD DE AGUA '!BP634</f>
        <v>0</v>
      </c>
      <c r="K1689" s="122">
        <f>'BITÁCORA CALIDAD DE AGUA '!BE1940</f>
        <v>0</v>
      </c>
      <c r="L1689" s="122">
        <f>'BITÁCORA CALIDAD DE AGUA '!BV634</f>
        <v>0</v>
      </c>
      <c r="M1689" s="122">
        <f>'BITÁCORA CALIDAD DE AGUA '!BY634</f>
        <v>0</v>
      </c>
      <c r="N1689" s="122">
        <f>'BITÁCORA CALIDAD DE AGUA '!CB634</f>
        <v>0</v>
      </c>
      <c r="O1689" s="122">
        <f>'BITÁCORA CALIDAD DE AGUA '!CE634</f>
        <v>0</v>
      </c>
      <c r="P1689" s="113">
        <f>'BITÁCORA CALIDAD DE AGUA '!CH634</f>
        <v>0</v>
      </c>
      <c r="Q1689" s="113">
        <f>'BITÁCORA CALIDAD DE AGUA '!CK634</f>
        <v>0</v>
      </c>
      <c r="R1689" s="113">
        <f>'BITÁCORA CALIDAD DE AGUA '!CN634</f>
        <v>0</v>
      </c>
      <c r="S1689" s="113">
        <f>'BITÁCORA CALIDAD DE AGUA '!CQ634</f>
        <v>0</v>
      </c>
      <c r="T1689" s="140"/>
      <c r="U1689" s="140"/>
      <c r="V1689" s="140"/>
      <c r="W1689" s="113">
        <f>INDEX('Tabla datos 1'!E1689:V1689,MATCH(DASHBOARD!$B$96,'Tabla datos 1'!$E$1:$V$1,0))</f>
        <v>0</v>
      </c>
      <c r="X1689" s="113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6" customFormat="1" ht="12.2" customHeight="1" x14ac:dyDescent="0.25">
      <c r="A1690" s="79">
        <v>1689</v>
      </c>
      <c r="B1690" s="118">
        <f t="shared" si="26"/>
        <v>46200</v>
      </c>
      <c r="C1690" s="112" t="s">
        <v>132</v>
      </c>
      <c r="D1690" s="119">
        <v>3</v>
      </c>
      <c r="E1690" s="122">
        <f>'BITÁCORA CALIDAD DE AGUA '!BA635</f>
        <v>0</v>
      </c>
      <c r="F1690" s="122">
        <f>'BITÁCORA CALIDAD DE AGUA '!BD635</f>
        <v>0</v>
      </c>
      <c r="G1690" s="122">
        <f>'BITÁCORA CALIDAD DE AGUA '!BG635</f>
        <v>0</v>
      </c>
      <c r="H1690" s="122">
        <f>'BITÁCORA CALIDAD DE AGUA '!BJ635</f>
        <v>0</v>
      </c>
      <c r="I1690" s="122">
        <f>'BITÁCORA CALIDAD DE AGUA '!BM635</f>
        <v>0</v>
      </c>
      <c r="J1690" s="122">
        <f>'BITÁCORA CALIDAD DE AGUA '!BP635</f>
        <v>0</v>
      </c>
      <c r="K1690" s="122">
        <f>'BITÁCORA CALIDAD DE AGUA '!BE1941</f>
        <v>0</v>
      </c>
      <c r="L1690" s="122">
        <f>'BITÁCORA CALIDAD DE AGUA '!BV635</f>
        <v>0</v>
      </c>
      <c r="M1690" s="122">
        <f>'BITÁCORA CALIDAD DE AGUA '!BY635</f>
        <v>0</v>
      </c>
      <c r="N1690" s="122">
        <f>'BITÁCORA CALIDAD DE AGUA '!CB635</f>
        <v>0</v>
      </c>
      <c r="O1690" s="122">
        <f>'BITÁCORA CALIDAD DE AGUA '!CE635</f>
        <v>0</v>
      </c>
      <c r="P1690" s="113">
        <f>'BITÁCORA CALIDAD DE AGUA '!CH635</f>
        <v>0</v>
      </c>
      <c r="Q1690" s="113">
        <f>'BITÁCORA CALIDAD DE AGUA '!CK635</f>
        <v>0</v>
      </c>
      <c r="R1690" s="113">
        <f>'BITÁCORA CALIDAD DE AGUA '!CN635</f>
        <v>0</v>
      </c>
      <c r="S1690" s="113">
        <f>'BITÁCORA CALIDAD DE AGUA '!CQ635</f>
        <v>0</v>
      </c>
      <c r="T1690" s="140"/>
      <c r="U1690" s="140"/>
      <c r="V1690" s="140"/>
      <c r="W1690" s="113">
        <f>INDEX('Tabla datos 1'!E1690:V1690,MATCH(DASHBOARD!$B$96,'Tabla datos 1'!$E$1:$V$1,0))</f>
        <v>0</v>
      </c>
      <c r="X1690" s="113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6" customFormat="1" ht="12.2" customHeight="1" x14ac:dyDescent="0.25">
      <c r="A1691" s="79">
        <v>1690</v>
      </c>
      <c r="B1691" s="118">
        <f t="shared" si="26"/>
        <v>46200</v>
      </c>
      <c r="C1691" s="112" t="s">
        <v>133</v>
      </c>
      <c r="D1691" s="119">
        <v>3</v>
      </c>
      <c r="E1691" s="122">
        <f>'BITÁCORA CALIDAD DE AGUA '!BA636</f>
        <v>0</v>
      </c>
      <c r="F1691" s="122">
        <f>'BITÁCORA CALIDAD DE AGUA '!BD636</f>
        <v>0</v>
      </c>
      <c r="G1691" s="122">
        <f>'BITÁCORA CALIDAD DE AGUA '!BG636</f>
        <v>0</v>
      </c>
      <c r="H1691" s="122">
        <f>'BITÁCORA CALIDAD DE AGUA '!BJ636</f>
        <v>0</v>
      </c>
      <c r="I1691" s="122">
        <f>'BITÁCORA CALIDAD DE AGUA '!BM636</f>
        <v>0</v>
      </c>
      <c r="J1691" s="122">
        <f>'BITÁCORA CALIDAD DE AGUA '!BP636</f>
        <v>0</v>
      </c>
      <c r="K1691" s="122">
        <f>'BITÁCORA CALIDAD DE AGUA '!BE1942</f>
        <v>0</v>
      </c>
      <c r="L1691" s="122">
        <f>'BITÁCORA CALIDAD DE AGUA '!BV636</f>
        <v>0</v>
      </c>
      <c r="M1691" s="122">
        <f>'BITÁCORA CALIDAD DE AGUA '!BY636</f>
        <v>0</v>
      </c>
      <c r="N1691" s="122">
        <f>'BITÁCORA CALIDAD DE AGUA '!CB636</f>
        <v>0</v>
      </c>
      <c r="O1691" s="122">
        <f>'BITÁCORA CALIDAD DE AGUA '!CE636</f>
        <v>0</v>
      </c>
      <c r="P1691" s="113">
        <f>'BITÁCORA CALIDAD DE AGUA '!CH636</f>
        <v>0</v>
      </c>
      <c r="Q1691" s="113">
        <f>'BITÁCORA CALIDAD DE AGUA '!CK636</f>
        <v>0</v>
      </c>
      <c r="R1691" s="113">
        <f>'BITÁCORA CALIDAD DE AGUA '!CN636</f>
        <v>0</v>
      </c>
      <c r="S1691" s="113">
        <f>'BITÁCORA CALIDAD DE AGUA '!CQ636</f>
        <v>0</v>
      </c>
      <c r="T1691" s="140"/>
      <c r="U1691" s="140"/>
      <c r="V1691" s="140"/>
      <c r="W1691" s="113">
        <f>INDEX('Tabla datos 1'!E1691:V1691,MATCH(DASHBOARD!$B$96,'Tabla datos 1'!$E$1:$V$1,0))</f>
        <v>0</v>
      </c>
      <c r="X1691" s="113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6" customFormat="1" ht="12.2" customHeight="1" x14ac:dyDescent="0.25">
      <c r="A1692" s="79">
        <v>1691</v>
      </c>
      <c r="B1692" s="118">
        <f t="shared" si="26"/>
        <v>46200</v>
      </c>
      <c r="C1692" s="112" t="s">
        <v>134</v>
      </c>
      <c r="D1692" s="119">
        <v>3</v>
      </c>
      <c r="E1692" s="122">
        <f>'BITÁCORA CALIDAD DE AGUA '!BA637</f>
        <v>0</v>
      </c>
      <c r="F1692" s="122">
        <f>'BITÁCORA CALIDAD DE AGUA '!BD637</f>
        <v>0</v>
      </c>
      <c r="G1692" s="122">
        <f>'BITÁCORA CALIDAD DE AGUA '!BG637</f>
        <v>0</v>
      </c>
      <c r="H1692" s="122">
        <f>'BITÁCORA CALIDAD DE AGUA '!BJ637</f>
        <v>0</v>
      </c>
      <c r="I1692" s="122">
        <f>'BITÁCORA CALIDAD DE AGUA '!BM637</f>
        <v>0</v>
      </c>
      <c r="J1692" s="122">
        <f>'BITÁCORA CALIDAD DE AGUA '!BP637</f>
        <v>0</v>
      </c>
      <c r="K1692" s="122">
        <f>'BITÁCORA CALIDAD DE AGUA '!BE1943</f>
        <v>0</v>
      </c>
      <c r="L1692" s="122">
        <f>'BITÁCORA CALIDAD DE AGUA '!BV637</f>
        <v>0</v>
      </c>
      <c r="M1692" s="122">
        <f>'BITÁCORA CALIDAD DE AGUA '!BY637</f>
        <v>0</v>
      </c>
      <c r="N1692" s="122">
        <f>'BITÁCORA CALIDAD DE AGUA '!CB637</f>
        <v>0</v>
      </c>
      <c r="O1692" s="122">
        <f>'BITÁCORA CALIDAD DE AGUA '!CE637</f>
        <v>0</v>
      </c>
      <c r="P1692" s="113">
        <f>'BITÁCORA CALIDAD DE AGUA '!CH637</f>
        <v>0</v>
      </c>
      <c r="Q1692" s="113">
        <f>'BITÁCORA CALIDAD DE AGUA '!CK637</f>
        <v>0</v>
      </c>
      <c r="R1692" s="113">
        <f>'BITÁCORA CALIDAD DE AGUA '!CN637</f>
        <v>0</v>
      </c>
      <c r="S1692" s="113">
        <f>'BITÁCORA CALIDAD DE AGUA '!CQ637</f>
        <v>0</v>
      </c>
      <c r="T1692" s="140"/>
      <c r="U1692" s="140"/>
      <c r="V1692" s="140"/>
      <c r="W1692" s="113">
        <f>INDEX('Tabla datos 1'!E1692:V1692,MATCH(DASHBOARD!$B$96,'Tabla datos 1'!$E$1:$V$1,0))</f>
        <v>0</v>
      </c>
      <c r="X1692" s="113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6" customFormat="1" ht="12.2" customHeight="1" x14ac:dyDescent="0.25">
      <c r="A1693" s="79">
        <v>1692</v>
      </c>
      <c r="B1693" s="118">
        <f t="shared" si="26"/>
        <v>46200</v>
      </c>
      <c r="C1693" s="112" t="s">
        <v>135</v>
      </c>
      <c r="D1693" s="119">
        <v>3</v>
      </c>
      <c r="E1693" s="122">
        <f>'BITÁCORA CALIDAD DE AGUA '!BA638</f>
        <v>0</v>
      </c>
      <c r="F1693" s="122">
        <f>'BITÁCORA CALIDAD DE AGUA '!BD638</f>
        <v>0</v>
      </c>
      <c r="G1693" s="122">
        <f>'BITÁCORA CALIDAD DE AGUA '!BG638</f>
        <v>0</v>
      </c>
      <c r="H1693" s="122">
        <f>'BITÁCORA CALIDAD DE AGUA '!BJ638</f>
        <v>0</v>
      </c>
      <c r="I1693" s="122">
        <f>'BITÁCORA CALIDAD DE AGUA '!BM638</f>
        <v>0</v>
      </c>
      <c r="J1693" s="122">
        <f>'BITÁCORA CALIDAD DE AGUA '!BP638</f>
        <v>0</v>
      </c>
      <c r="K1693" s="122">
        <f>'BITÁCORA CALIDAD DE AGUA '!BE1944</f>
        <v>0</v>
      </c>
      <c r="L1693" s="122">
        <f>'BITÁCORA CALIDAD DE AGUA '!BV638</f>
        <v>0</v>
      </c>
      <c r="M1693" s="122">
        <f>'BITÁCORA CALIDAD DE AGUA '!BY638</f>
        <v>0</v>
      </c>
      <c r="N1693" s="122">
        <f>'BITÁCORA CALIDAD DE AGUA '!CB638</f>
        <v>0</v>
      </c>
      <c r="O1693" s="122">
        <f>'BITÁCORA CALIDAD DE AGUA '!CE638</f>
        <v>0</v>
      </c>
      <c r="P1693" s="113">
        <f>'BITÁCORA CALIDAD DE AGUA '!CH638</f>
        <v>0</v>
      </c>
      <c r="Q1693" s="113">
        <f>'BITÁCORA CALIDAD DE AGUA '!CK638</f>
        <v>0</v>
      </c>
      <c r="R1693" s="113">
        <f>'BITÁCORA CALIDAD DE AGUA '!CN638</f>
        <v>0</v>
      </c>
      <c r="S1693" s="113">
        <f>'BITÁCORA CALIDAD DE AGUA '!CQ638</f>
        <v>0</v>
      </c>
      <c r="T1693" s="140"/>
      <c r="U1693" s="140"/>
      <c r="V1693" s="140"/>
      <c r="W1693" s="113">
        <f>INDEX('Tabla datos 1'!E1693:V1693,MATCH(DASHBOARD!$B$96,'Tabla datos 1'!$E$1:$V$1,0))</f>
        <v>0</v>
      </c>
      <c r="X1693" s="113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6" customFormat="1" ht="12.2" customHeight="1" x14ac:dyDescent="0.25">
      <c r="A1694" s="79">
        <v>1693</v>
      </c>
      <c r="B1694" s="118">
        <f t="shared" si="26"/>
        <v>46200</v>
      </c>
      <c r="C1694" s="112" t="s">
        <v>136</v>
      </c>
      <c r="D1694" s="119">
        <v>3</v>
      </c>
      <c r="E1694" s="122">
        <f>'BITÁCORA CALIDAD DE AGUA '!BA639</f>
        <v>0</v>
      </c>
      <c r="F1694" s="122">
        <f>'BITÁCORA CALIDAD DE AGUA '!BD639</f>
        <v>0</v>
      </c>
      <c r="G1694" s="122">
        <f>'BITÁCORA CALIDAD DE AGUA '!BG639</f>
        <v>0</v>
      </c>
      <c r="H1694" s="122">
        <f>'BITÁCORA CALIDAD DE AGUA '!BJ639</f>
        <v>0</v>
      </c>
      <c r="I1694" s="122">
        <f>'BITÁCORA CALIDAD DE AGUA '!BM639</f>
        <v>0</v>
      </c>
      <c r="J1694" s="122">
        <f>'BITÁCORA CALIDAD DE AGUA '!BP639</f>
        <v>0</v>
      </c>
      <c r="K1694" s="122">
        <f>'BITÁCORA CALIDAD DE AGUA '!BE1945</f>
        <v>0</v>
      </c>
      <c r="L1694" s="122">
        <f>'BITÁCORA CALIDAD DE AGUA '!BV639</f>
        <v>0</v>
      </c>
      <c r="M1694" s="122">
        <f>'BITÁCORA CALIDAD DE AGUA '!BY639</f>
        <v>0</v>
      </c>
      <c r="N1694" s="122">
        <f>'BITÁCORA CALIDAD DE AGUA '!CB639</f>
        <v>0</v>
      </c>
      <c r="O1694" s="122">
        <f>'BITÁCORA CALIDAD DE AGUA '!CE639</f>
        <v>0</v>
      </c>
      <c r="P1694" s="113">
        <f>'BITÁCORA CALIDAD DE AGUA '!CH639</f>
        <v>0</v>
      </c>
      <c r="Q1694" s="113">
        <f>'BITÁCORA CALIDAD DE AGUA '!CK639</f>
        <v>0</v>
      </c>
      <c r="R1694" s="113">
        <f>'BITÁCORA CALIDAD DE AGUA '!CN639</f>
        <v>0</v>
      </c>
      <c r="S1694" s="113">
        <f>'BITÁCORA CALIDAD DE AGUA '!CQ639</f>
        <v>0</v>
      </c>
      <c r="T1694" s="140"/>
      <c r="U1694" s="140"/>
      <c r="V1694" s="140"/>
      <c r="W1694" s="113">
        <f>INDEX('Tabla datos 1'!E1694:V1694,MATCH(DASHBOARD!$B$96,'Tabla datos 1'!$E$1:$V$1,0))</f>
        <v>0</v>
      </c>
      <c r="X1694" s="113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6" customFormat="1" ht="12.2" customHeight="1" x14ac:dyDescent="0.25">
      <c r="A1695" s="79">
        <v>1694</v>
      </c>
      <c r="B1695" s="118">
        <f t="shared" si="26"/>
        <v>46200</v>
      </c>
      <c r="C1695" s="112" t="s">
        <v>137</v>
      </c>
      <c r="D1695" s="119">
        <v>3</v>
      </c>
      <c r="E1695" s="122">
        <f>'BITÁCORA CALIDAD DE AGUA '!BA640</f>
        <v>0</v>
      </c>
      <c r="F1695" s="122">
        <f>'BITÁCORA CALIDAD DE AGUA '!BD640</f>
        <v>0</v>
      </c>
      <c r="G1695" s="122">
        <f>'BITÁCORA CALIDAD DE AGUA '!BG640</f>
        <v>0</v>
      </c>
      <c r="H1695" s="122">
        <f>'BITÁCORA CALIDAD DE AGUA '!BJ640</f>
        <v>0</v>
      </c>
      <c r="I1695" s="122">
        <f>'BITÁCORA CALIDAD DE AGUA '!BM640</f>
        <v>0</v>
      </c>
      <c r="J1695" s="122">
        <f>'BITÁCORA CALIDAD DE AGUA '!BP640</f>
        <v>0</v>
      </c>
      <c r="K1695" s="122">
        <f>'BITÁCORA CALIDAD DE AGUA '!BE1946</f>
        <v>0</v>
      </c>
      <c r="L1695" s="122">
        <f>'BITÁCORA CALIDAD DE AGUA '!BV640</f>
        <v>0</v>
      </c>
      <c r="M1695" s="122">
        <f>'BITÁCORA CALIDAD DE AGUA '!BY640</f>
        <v>0</v>
      </c>
      <c r="N1695" s="122">
        <f>'BITÁCORA CALIDAD DE AGUA '!CB640</f>
        <v>0</v>
      </c>
      <c r="O1695" s="122">
        <f>'BITÁCORA CALIDAD DE AGUA '!CE640</f>
        <v>0</v>
      </c>
      <c r="P1695" s="113">
        <f>'BITÁCORA CALIDAD DE AGUA '!CH640</f>
        <v>0</v>
      </c>
      <c r="Q1695" s="113">
        <f>'BITÁCORA CALIDAD DE AGUA '!CK640</f>
        <v>0</v>
      </c>
      <c r="R1695" s="113">
        <f>'BITÁCORA CALIDAD DE AGUA '!CN640</f>
        <v>0</v>
      </c>
      <c r="S1695" s="113">
        <f>'BITÁCORA CALIDAD DE AGUA '!CQ640</f>
        <v>0</v>
      </c>
      <c r="T1695" s="140"/>
      <c r="U1695" s="140"/>
      <c r="V1695" s="140"/>
      <c r="W1695" s="113">
        <f>INDEX('Tabla datos 1'!E1695:V1695,MATCH(DASHBOARD!$B$96,'Tabla datos 1'!$E$1:$V$1,0))</f>
        <v>0</v>
      </c>
      <c r="X1695" s="113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6" customFormat="1" ht="12.2" customHeight="1" x14ac:dyDescent="0.25">
      <c r="A1696" s="79">
        <v>1695</v>
      </c>
      <c r="B1696" s="118">
        <f t="shared" si="26"/>
        <v>46200</v>
      </c>
      <c r="C1696" s="112" t="s">
        <v>138</v>
      </c>
      <c r="D1696" s="119">
        <v>3</v>
      </c>
      <c r="E1696" s="122">
        <f>'BITÁCORA CALIDAD DE AGUA '!BA641</f>
        <v>0</v>
      </c>
      <c r="F1696" s="122">
        <f>'BITÁCORA CALIDAD DE AGUA '!BD641</f>
        <v>0</v>
      </c>
      <c r="G1696" s="122">
        <f>'BITÁCORA CALIDAD DE AGUA '!BG641</f>
        <v>0</v>
      </c>
      <c r="H1696" s="122">
        <f>'BITÁCORA CALIDAD DE AGUA '!BJ641</f>
        <v>0</v>
      </c>
      <c r="I1696" s="122">
        <f>'BITÁCORA CALIDAD DE AGUA '!BM641</f>
        <v>0</v>
      </c>
      <c r="J1696" s="122">
        <f>'BITÁCORA CALIDAD DE AGUA '!BP641</f>
        <v>0</v>
      </c>
      <c r="K1696" s="122">
        <f>'BITÁCORA CALIDAD DE AGUA '!BE1947</f>
        <v>0</v>
      </c>
      <c r="L1696" s="122">
        <f>'BITÁCORA CALIDAD DE AGUA '!BV641</f>
        <v>0</v>
      </c>
      <c r="M1696" s="122">
        <f>'BITÁCORA CALIDAD DE AGUA '!BY641</f>
        <v>0</v>
      </c>
      <c r="N1696" s="122">
        <f>'BITÁCORA CALIDAD DE AGUA '!CB641</f>
        <v>0</v>
      </c>
      <c r="O1696" s="122">
        <f>'BITÁCORA CALIDAD DE AGUA '!CE641</f>
        <v>0</v>
      </c>
      <c r="P1696" s="113">
        <f>'BITÁCORA CALIDAD DE AGUA '!CH641</f>
        <v>0</v>
      </c>
      <c r="Q1696" s="113">
        <f>'BITÁCORA CALIDAD DE AGUA '!CK641</f>
        <v>0</v>
      </c>
      <c r="R1696" s="113">
        <f>'BITÁCORA CALIDAD DE AGUA '!CN641</f>
        <v>0</v>
      </c>
      <c r="S1696" s="113">
        <f>'BITÁCORA CALIDAD DE AGUA '!CQ641</f>
        <v>0</v>
      </c>
      <c r="T1696" s="140"/>
      <c r="U1696" s="140"/>
      <c r="V1696" s="140"/>
      <c r="W1696" s="113">
        <f>INDEX('Tabla datos 1'!E1696:V1696,MATCH(DASHBOARD!$B$96,'Tabla datos 1'!$E$1:$V$1,0))</f>
        <v>0</v>
      </c>
      <c r="X1696" s="113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6" customFormat="1" ht="12.2" customHeight="1" x14ac:dyDescent="0.25">
      <c r="A1697" s="79">
        <v>1696</v>
      </c>
      <c r="B1697" s="118">
        <f t="shared" si="26"/>
        <v>46200</v>
      </c>
      <c r="C1697" s="112" t="s">
        <v>139</v>
      </c>
      <c r="D1697" s="119">
        <v>3</v>
      </c>
      <c r="E1697" s="122">
        <f>'BITÁCORA CALIDAD DE AGUA '!BA642</f>
        <v>0</v>
      </c>
      <c r="F1697" s="122">
        <f>'BITÁCORA CALIDAD DE AGUA '!BD642</f>
        <v>0</v>
      </c>
      <c r="G1697" s="122">
        <f>'BITÁCORA CALIDAD DE AGUA '!BG642</f>
        <v>0</v>
      </c>
      <c r="H1697" s="122">
        <f>'BITÁCORA CALIDAD DE AGUA '!BJ642</f>
        <v>0</v>
      </c>
      <c r="I1697" s="122">
        <f>'BITÁCORA CALIDAD DE AGUA '!BM642</f>
        <v>0</v>
      </c>
      <c r="J1697" s="122">
        <f>'BITÁCORA CALIDAD DE AGUA '!BP642</f>
        <v>0</v>
      </c>
      <c r="K1697" s="122">
        <f>'BITÁCORA CALIDAD DE AGUA '!BE1948</f>
        <v>0</v>
      </c>
      <c r="L1697" s="122">
        <f>'BITÁCORA CALIDAD DE AGUA '!BV642</f>
        <v>0</v>
      </c>
      <c r="M1697" s="122">
        <f>'BITÁCORA CALIDAD DE AGUA '!BY642</f>
        <v>0</v>
      </c>
      <c r="N1697" s="122">
        <f>'BITÁCORA CALIDAD DE AGUA '!CB642</f>
        <v>0</v>
      </c>
      <c r="O1697" s="122">
        <f>'BITÁCORA CALIDAD DE AGUA '!CE642</f>
        <v>0</v>
      </c>
      <c r="P1697" s="113">
        <f>'BITÁCORA CALIDAD DE AGUA '!CH642</f>
        <v>0</v>
      </c>
      <c r="Q1697" s="113">
        <f>'BITÁCORA CALIDAD DE AGUA '!CK642</f>
        <v>0</v>
      </c>
      <c r="R1697" s="113">
        <f>'BITÁCORA CALIDAD DE AGUA '!CN642</f>
        <v>0</v>
      </c>
      <c r="S1697" s="113">
        <f>'BITÁCORA CALIDAD DE AGUA '!CQ642</f>
        <v>0</v>
      </c>
      <c r="T1697" s="140"/>
      <c r="U1697" s="140"/>
      <c r="V1697" s="140"/>
      <c r="W1697" s="113">
        <f>INDEX('Tabla datos 1'!E1697:V1697,MATCH(DASHBOARD!$B$96,'Tabla datos 1'!$E$1:$V$1,0))</f>
        <v>0</v>
      </c>
      <c r="X1697" s="113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6" customFormat="1" x14ac:dyDescent="0.25">
      <c r="A1698" s="79">
        <v>1697</v>
      </c>
      <c r="B1698" s="118">
        <f t="shared" si="26"/>
        <v>46200</v>
      </c>
      <c r="C1698" s="112" t="s">
        <v>140</v>
      </c>
      <c r="D1698" s="119">
        <v>3</v>
      </c>
      <c r="E1698" s="122">
        <f>'BITÁCORA CALIDAD DE AGUA '!BA643</f>
        <v>0</v>
      </c>
      <c r="F1698" s="122">
        <f>'BITÁCORA CALIDAD DE AGUA '!BD643</f>
        <v>0</v>
      </c>
      <c r="G1698" s="122">
        <f>'BITÁCORA CALIDAD DE AGUA '!BG643</f>
        <v>0</v>
      </c>
      <c r="H1698" s="122">
        <f>'BITÁCORA CALIDAD DE AGUA '!BJ643</f>
        <v>0</v>
      </c>
      <c r="I1698" s="122">
        <f>'BITÁCORA CALIDAD DE AGUA '!BM643</f>
        <v>0</v>
      </c>
      <c r="J1698" s="122">
        <f>'BITÁCORA CALIDAD DE AGUA '!BP643</f>
        <v>0</v>
      </c>
      <c r="K1698" s="122">
        <f>'BITÁCORA CALIDAD DE AGUA '!BE1949</f>
        <v>0</v>
      </c>
      <c r="L1698" s="122">
        <f>'BITÁCORA CALIDAD DE AGUA '!BV643</f>
        <v>0</v>
      </c>
      <c r="M1698" s="122">
        <f>'BITÁCORA CALIDAD DE AGUA '!BY643</f>
        <v>0</v>
      </c>
      <c r="N1698" s="122">
        <f>'BITÁCORA CALIDAD DE AGUA '!CB643</f>
        <v>0</v>
      </c>
      <c r="O1698" s="122">
        <f>'BITÁCORA CALIDAD DE AGUA '!CE643</f>
        <v>0</v>
      </c>
      <c r="P1698" s="113">
        <f>'BITÁCORA CALIDAD DE AGUA '!CH643</f>
        <v>0</v>
      </c>
      <c r="Q1698" s="113">
        <f>'BITÁCORA CALIDAD DE AGUA '!CK643</f>
        <v>0</v>
      </c>
      <c r="R1698" s="113">
        <f>'BITÁCORA CALIDAD DE AGUA '!CN643</f>
        <v>0</v>
      </c>
      <c r="S1698" s="113">
        <f>'BITÁCORA CALIDAD DE AGUA '!CQ643</f>
        <v>0</v>
      </c>
      <c r="T1698" s="140"/>
      <c r="U1698" s="140"/>
      <c r="V1698" s="140"/>
      <c r="W1698" s="113">
        <f>INDEX('Tabla datos 1'!E1698:V1698,MATCH(DASHBOARD!$B$96,'Tabla datos 1'!$E$1:$V$1,0))</f>
        <v>0</v>
      </c>
      <c r="X1698" s="113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6" customFormat="1" x14ac:dyDescent="0.25">
      <c r="A1699" s="79">
        <v>1698</v>
      </c>
      <c r="B1699" s="118">
        <f t="shared" si="26"/>
        <v>46200</v>
      </c>
      <c r="C1699" s="112" t="s">
        <v>141</v>
      </c>
      <c r="D1699" s="119">
        <v>3</v>
      </c>
      <c r="E1699" s="122">
        <f>'BITÁCORA CALIDAD DE AGUA '!BA644</f>
        <v>0</v>
      </c>
      <c r="F1699" s="122">
        <f>'BITÁCORA CALIDAD DE AGUA '!BD644</f>
        <v>0</v>
      </c>
      <c r="G1699" s="122">
        <f>'BITÁCORA CALIDAD DE AGUA '!BG644</f>
        <v>0</v>
      </c>
      <c r="H1699" s="122">
        <f>'BITÁCORA CALIDAD DE AGUA '!BJ644</f>
        <v>0</v>
      </c>
      <c r="I1699" s="122">
        <f>'BITÁCORA CALIDAD DE AGUA '!BM644</f>
        <v>0</v>
      </c>
      <c r="J1699" s="122">
        <f>'BITÁCORA CALIDAD DE AGUA '!BP644</f>
        <v>0</v>
      </c>
      <c r="K1699" s="122">
        <f>'BITÁCORA CALIDAD DE AGUA '!BE1950</f>
        <v>0</v>
      </c>
      <c r="L1699" s="122">
        <f>'BITÁCORA CALIDAD DE AGUA '!BV644</f>
        <v>0</v>
      </c>
      <c r="M1699" s="122">
        <f>'BITÁCORA CALIDAD DE AGUA '!BY644</f>
        <v>0</v>
      </c>
      <c r="N1699" s="122">
        <f>'BITÁCORA CALIDAD DE AGUA '!CB644</f>
        <v>0</v>
      </c>
      <c r="O1699" s="122">
        <f>'BITÁCORA CALIDAD DE AGUA '!CE644</f>
        <v>0</v>
      </c>
      <c r="P1699" s="113">
        <f>'BITÁCORA CALIDAD DE AGUA '!CH644</f>
        <v>0</v>
      </c>
      <c r="Q1699" s="113">
        <f>'BITÁCORA CALIDAD DE AGUA '!CK644</f>
        <v>0</v>
      </c>
      <c r="R1699" s="113">
        <f>'BITÁCORA CALIDAD DE AGUA '!CN644</f>
        <v>0</v>
      </c>
      <c r="S1699" s="113">
        <f>'BITÁCORA CALIDAD DE AGUA '!CQ644</f>
        <v>0</v>
      </c>
      <c r="T1699" s="140"/>
      <c r="U1699" s="140"/>
      <c r="V1699" s="140"/>
      <c r="W1699" s="113">
        <f>INDEX('Tabla datos 1'!E1699:V1699,MATCH(DASHBOARD!$B$96,'Tabla datos 1'!$E$1:$V$1,0))</f>
        <v>0</v>
      </c>
      <c r="X1699" s="113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6" customFormat="1" x14ac:dyDescent="0.25">
      <c r="A1700" s="79">
        <v>1699</v>
      </c>
      <c r="B1700" s="118">
        <f t="shared" si="26"/>
        <v>46200</v>
      </c>
      <c r="C1700" s="112" t="s">
        <v>142</v>
      </c>
      <c r="D1700" s="119">
        <v>3</v>
      </c>
      <c r="E1700" s="122">
        <f>'BITÁCORA CALIDAD DE AGUA '!BA645</f>
        <v>0</v>
      </c>
      <c r="F1700" s="122">
        <f>'BITÁCORA CALIDAD DE AGUA '!BD645</f>
        <v>0</v>
      </c>
      <c r="G1700" s="122">
        <f>'BITÁCORA CALIDAD DE AGUA '!BG645</f>
        <v>0</v>
      </c>
      <c r="H1700" s="122">
        <f>'BITÁCORA CALIDAD DE AGUA '!BJ645</f>
        <v>0</v>
      </c>
      <c r="I1700" s="122">
        <f>'BITÁCORA CALIDAD DE AGUA '!BM645</f>
        <v>0</v>
      </c>
      <c r="J1700" s="122">
        <f>'BITÁCORA CALIDAD DE AGUA '!BP645</f>
        <v>0</v>
      </c>
      <c r="K1700" s="122">
        <f>'BITÁCORA CALIDAD DE AGUA '!BE1951</f>
        <v>0</v>
      </c>
      <c r="L1700" s="122">
        <f>'BITÁCORA CALIDAD DE AGUA '!BV645</f>
        <v>0</v>
      </c>
      <c r="M1700" s="122">
        <f>'BITÁCORA CALIDAD DE AGUA '!BY645</f>
        <v>0</v>
      </c>
      <c r="N1700" s="122">
        <f>'BITÁCORA CALIDAD DE AGUA '!CB645</f>
        <v>0</v>
      </c>
      <c r="O1700" s="122">
        <f>'BITÁCORA CALIDAD DE AGUA '!CE645</f>
        <v>0</v>
      </c>
      <c r="P1700" s="113">
        <f>'BITÁCORA CALIDAD DE AGUA '!CH645</f>
        <v>0</v>
      </c>
      <c r="Q1700" s="113">
        <f>'BITÁCORA CALIDAD DE AGUA '!CK645</f>
        <v>0</v>
      </c>
      <c r="R1700" s="113">
        <f>'BITÁCORA CALIDAD DE AGUA '!CN645</f>
        <v>0</v>
      </c>
      <c r="S1700" s="113">
        <f>'BITÁCORA CALIDAD DE AGUA '!CQ645</f>
        <v>0</v>
      </c>
      <c r="T1700" s="140"/>
      <c r="U1700" s="140"/>
      <c r="V1700" s="140"/>
      <c r="W1700" s="113">
        <f>INDEX('Tabla datos 1'!E1700:V1700,MATCH(DASHBOARD!$B$96,'Tabla datos 1'!$E$1:$V$1,0))</f>
        <v>0</v>
      </c>
      <c r="X1700" s="113">
        <f>INDEX('Tabla datos 1'!E1700:V1700,MATCH(DASHBOARD!$B$275,'Tabla datos 1'!$E$1:$V$1,0))</f>
        <v>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6" customFormat="1" x14ac:dyDescent="0.25">
      <c r="A1701" s="79">
        <v>1700</v>
      </c>
      <c r="B1701" s="118">
        <f t="shared" si="26"/>
        <v>46200</v>
      </c>
      <c r="C1701" s="112" t="s">
        <v>143</v>
      </c>
      <c r="D1701" s="119">
        <v>3</v>
      </c>
      <c r="E1701" s="122">
        <f>'BITÁCORA CALIDAD DE AGUA '!BA646</f>
        <v>0</v>
      </c>
      <c r="F1701" s="122">
        <f>'BITÁCORA CALIDAD DE AGUA '!BD646</f>
        <v>0</v>
      </c>
      <c r="G1701" s="122">
        <f>'BITÁCORA CALIDAD DE AGUA '!BG646</f>
        <v>0</v>
      </c>
      <c r="H1701" s="122">
        <f>'BITÁCORA CALIDAD DE AGUA '!BJ646</f>
        <v>0</v>
      </c>
      <c r="I1701" s="122">
        <f>'BITÁCORA CALIDAD DE AGUA '!BM646</f>
        <v>0</v>
      </c>
      <c r="J1701" s="122">
        <f>'BITÁCORA CALIDAD DE AGUA '!BP646</f>
        <v>0</v>
      </c>
      <c r="K1701" s="122">
        <f>'BITÁCORA CALIDAD DE AGUA '!BE1952</f>
        <v>0</v>
      </c>
      <c r="L1701" s="122">
        <f>'BITÁCORA CALIDAD DE AGUA '!BV646</f>
        <v>0</v>
      </c>
      <c r="M1701" s="122">
        <f>'BITÁCORA CALIDAD DE AGUA '!BY646</f>
        <v>0</v>
      </c>
      <c r="N1701" s="122">
        <f>'BITÁCORA CALIDAD DE AGUA '!CB646</f>
        <v>0</v>
      </c>
      <c r="O1701" s="122">
        <f>'BITÁCORA CALIDAD DE AGUA '!CE646</f>
        <v>0</v>
      </c>
      <c r="P1701" s="113">
        <f>'BITÁCORA CALIDAD DE AGUA '!CH646</f>
        <v>0</v>
      </c>
      <c r="Q1701" s="113">
        <f>'BITÁCORA CALIDAD DE AGUA '!CK646</f>
        <v>0</v>
      </c>
      <c r="R1701" s="113">
        <f>'BITÁCORA CALIDAD DE AGUA '!CN646</f>
        <v>0</v>
      </c>
      <c r="S1701" s="113">
        <f>'BITÁCORA CALIDAD DE AGUA '!CQ646</f>
        <v>0</v>
      </c>
      <c r="T1701" s="140"/>
      <c r="U1701" s="140"/>
      <c r="V1701" s="140"/>
      <c r="W1701" s="113">
        <f>INDEX('Tabla datos 1'!E1701:V1701,MATCH(DASHBOARD!$B$96,'Tabla datos 1'!$E$1:$V$1,0))</f>
        <v>0</v>
      </c>
      <c r="X1701" s="113">
        <f>INDEX('Tabla datos 1'!E1701:V1701,MATCH(DASHBOARD!$B$275,'Tabla datos 1'!$E$1:$V$1,0))</f>
        <v>0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5" customFormat="1" ht="15.75" thickBot="1" x14ac:dyDescent="0.3">
      <c r="A1702" s="79">
        <v>1701</v>
      </c>
      <c r="B1702" s="118">
        <f t="shared" si="26"/>
        <v>46200</v>
      </c>
      <c r="C1702" s="123" t="s">
        <v>144</v>
      </c>
      <c r="D1702" s="124">
        <v>3</v>
      </c>
      <c r="E1702" s="126">
        <f>'BITÁCORA CALIDAD DE AGUA '!BA647</f>
        <v>0</v>
      </c>
      <c r="F1702" s="126">
        <f>'BITÁCORA CALIDAD DE AGUA '!BD647</f>
        <v>0</v>
      </c>
      <c r="G1702" s="126">
        <f>'BITÁCORA CALIDAD DE AGUA '!BG647</f>
        <v>0</v>
      </c>
      <c r="H1702" s="126">
        <f>'BITÁCORA CALIDAD DE AGUA '!BJ647</f>
        <v>0</v>
      </c>
      <c r="I1702" s="126">
        <f>'BITÁCORA CALIDAD DE AGUA '!BM647</f>
        <v>0</v>
      </c>
      <c r="J1702" s="126">
        <f>'BITÁCORA CALIDAD DE AGUA '!BP647</f>
        <v>0</v>
      </c>
      <c r="K1702" s="126">
        <f>'BITÁCORA CALIDAD DE AGUA '!BE1953</f>
        <v>0</v>
      </c>
      <c r="L1702" s="126">
        <f>'BITÁCORA CALIDAD DE AGUA '!BV647</f>
        <v>0</v>
      </c>
      <c r="M1702" s="126">
        <f>'BITÁCORA CALIDAD DE AGUA '!BY647</f>
        <v>0</v>
      </c>
      <c r="N1702" s="126">
        <f>'BITÁCORA CALIDAD DE AGUA '!CB647</f>
        <v>0</v>
      </c>
      <c r="O1702" s="126">
        <f>'BITÁCORA CALIDAD DE AGUA '!CE647</f>
        <v>0</v>
      </c>
      <c r="P1702" s="114">
        <f>'BITÁCORA CALIDAD DE AGUA '!CH647</f>
        <v>0</v>
      </c>
      <c r="Q1702" s="114">
        <f>'BITÁCORA CALIDAD DE AGUA '!CK647</f>
        <v>0</v>
      </c>
      <c r="R1702" s="114">
        <f>'BITÁCORA CALIDAD DE AGUA '!CN647</f>
        <v>0</v>
      </c>
      <c r="S1702" s="114">
        <f>'BITÁCORA CALIDAD DE AGUA '!CQ647</f>
        <v>0</v>
      </c>
      <c r="T1702" s="141"/>
      <c r="U1702" s="141"/>
      <c r="V1702" s="141"/>
      <c r="W1702" s="114">
        <f>INDEX('Tabla datos 1'!E1702:V1702,MATCH(DASHBOARD!$B$96,'Tabla datos 1'!$E$1:$V$1,0))</f>
        <v>0</v>
      </c>
      <c r="X1702" s="114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79" customFormat="1" ht="12.2" customHeight="1" x14ac:dyDescent="0.25">
      <c r="A1703" s="79">
        <v>1702</v>
      </c>
      <c r="B1703" s="75">
        <f>+B1702+1</f>
        <v>46201</v>
      </c>
      <c r="C1703" s="76" t="s">
        <v>125</v>
      </c>
      <c r="D1703" s="77">
        <v>1</v>
      </c>
      <c r="E1703" s="78">
        <f>'BITÁCORA CALIDAD DE AGUA '!AY651</f>
        <v>0</v>
      </c>
      <c r="F1703" s="78">
        <f>'BITÁCORA CALIDAD DE AGUA '!BB651</f>
        <v>0</v>
      </c>
      <c r="G1703" s="78">
        <f>'BITÁCORA CALIDAD DE AGUA '!BE651</f>
        <v>0</v>
      </c>
      <c r="H1703" s="78">
        <f>'BITÁCORA CALIDAD DE AGUA '!BH651</f>
        <v>0</v>
      </c>
      <c r="I1703" s="78">
        <f>'BITÁCORA CALIDAD DE AGUA '!BK651</f>
        <v>0</v>
      </c>
      <c r="J1703" s="78">
        <f>'BITÁCORA CALIDAD DE AGUA '!BN651</f>
        <v>0</v>
      </c>
      <c r="K1703" s="78">
        <f>'BITÁCORA CALIDAD DE AGUA '!BQ651</f>
        <v>0</v>
      </c>
      <c r="L1703" s="78">
        <f>'BITÁCORA CALIDAD DE AGUA '!BT651</f>
        <v>0</v>
      </c>
      <c r="M1703" s="78">
        <f>'BITÁCORA CALIDAD DE AGUA '!BW651</f>
        <v>0</v>
      </c>
      <c r="N1703" s="78">
        <f>'BITÁCORA CALIDAD DE AGUA '!BZ651</f>
        <v>0</v>
      </c>
      <c r="O1703" s="78">
        <f>'BITÁCORA CALIDAD DE AGUA '!CC651</f>
        <v>0</v>
      </c>
      <c r="P1703" s="76">
        <f>'BITÁCORA CALIDAD DE AGUA '!CF651</f>
        <v>0</v>
      </c>
      <c r="Q1703" s="76">
        <f>'BITÁCORA CALIDAD DE AGUA '!CI651</f>
        <v>0</v>
      </c>
      <c r="R1703" s="76">
        <f>'BITÁCORA CALIDAD DE AGUA '!CL651</f>
        <v>0</v>
      </c>
      <c r="S1703" s="76">
        <f>'BITÁCORA CALIDAD DE AGUA '!CO651</f>
        <v>0</v>
      </c>
      <c r="T1703" s="127"/>
      <c r="U1703" s="127"/>
      <c r="V1703" s="127"/>
      <c r="W1703" s="76">
        <f>INDEX('Tabla datos 1'!E1703:V1703,MATCH(DASHBOARD!$B$96,'Tabla datos 1'!$E$1:$V$1,0))</f>
        <v>0</v>
      </c>
      <c r="X1703" s="76">
        <f>INDEX('Tabla datos 1'!E1703:V1703,MATCH(DASHBOARD!$B$275,'Tabla datos 1'!$E$1:$V$1,0))</f>
        <v>0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79" customFormat="1" ht="12.2" customHeight="1" x14ac:dyDescent="0.25">
      <c r="A1704" s="79">
        <v>1703</v>
      </c>
      <c r="B1704" s="80">
        <f>+B1703</f>
        <v>46201</v>
      </c>
      <c r="C1704" s="81" t="s">
        <v>8</v>
      </c>
      <c r="D1704" s="82">
        <v>1</v>
      </c>
      <c r="E1704" s="83">
        <f>'BITÁCORA CALIDAD DE AGUA '!AY652</f>
        <v>0</v>
      </c>
      <c r="F1704" s="83">
        <f>'BITÁCORA CALIDAD DE AGUA '!BB652</f>
        <v>0</v>
      </c>
      <c r="G1704" s="215">
        <v>7</v>
      </c>
      <c r="H1704" s="83">
        <f>'BITÁCORA CALIDAD DE AGUA '!BH652</f>
        <v>0</v>
      </c>
      <c r="I1704" s="83">
        <f>'BITÁCORA CALIDAD DE AGUA '!BK652</f>
        <v>0</v>
      </c>
      <c r="J1704" s="83">
        <f>'BITÁCORA CALIDAD DE AGUA '!BN652</f>
        <v>0</v>
      </c>
      <c r="K1704" s="83">
        <f>'BITÁCORA CALIDAD DE AGUA '!BQ652</f>
        <v>0</v>
      </c>
      <c r="L1704" s="83">
        <f>'BITÁCORA CALIDAD DE AGUA '!BT652</f>
        <v>0</v>
      </c>
      <c r="M1704" s="83">
        <f>'BITÁCORA CALIDAD DE AGUA '!BW652</f>
        <v>0</v>
      </c>
      <c r="N1704" s="83">
        <f>'BITÁCORA CALIDAD DE AGUA '!BZ652</f>
        <v>0</v>
      </c>
      <c r="O1704" s="83">
        <f>'BITÁCORA CALIDAD DE AGUA '!CC652</f>
        <v>0</v>
      </c>
      <c r="P1704" s="84">
        <f>'BITÁCORA CALIDAD DE AGUA '!CF652</f>
        <v>0</v>
      </c>
      <c r="Q1704" s="84">
        <f>'BITÁCORA CALIDAD DE AGUA '!CI652</f>
        <v>0</v>
      </c>
      <c r="R1704" s="84">
        <f>'BITÁCORA CALIDAD DE AGUA '!CL652</f>
        <v>0</v>
      </c>
      <c r="S1704" s="84">
        <f>'BITÁCORA CALIDAD DE AGUA '!CO652</f>
        <v>0</v>
      </c>
      <c r="T1704" s="128"/>
      <c r="U1704" s="128"/>
      <c r="V1704" s="128"/>
      <c r="W1704" s="84">
        <f>INDEX('Tabla datos 1'!E1704:V1704,MATCH(DASHBOARD!$B$96,'Tabla datos 1'!$E$1:$V$1,0))</f>
        <v>7</v>
      </c>
      <c r="X1704" s="84">
        <f>INDEX('Tabla datos 1'!E1704:V1704,MATCH(DASHBOARD!$B$275,'Tabla datos 1'!$E$1:$V$1,0))</f>
        <v>7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79" customFormat="1" ht="12.2" customHeight="1" x14ac:dyDescent="0.25">
      <c r="A1705" s="79">
        <v>1704</v>
      </c>
      <c r="B1705" s="80">
        <f t="shared" ref="B1705:B1765" si="27">+B1704</f>
        <v>46201</v>
      </c>
      <c r="C1705" s="85" t="s">
        <v>126</v>
      </c>
      <c r="D1705" s="82">
        <v>1</v>
      </c>
      <c r="E1705" s="86">
        <f>'BITÁCORA CALIDAD DE AGUA '!AY653</f>
        <v>0</v>
      </c>
      <c r="F1705" s="86">
        <f>'BITÁCORA CALIDAD DE AGUA '!BB653</f>
        <v>0</v>
      </c>
      <c r="G1705" s="86">
        <f>'BITÁCORA CALIDAD DE AGUA '!BE653</f>
        <v>0</v>
      </c>
      <c r="H1705" s="86">
        <f>'BITÁCORA CALIDAD DE AGUA '!BH653</f>
        <v>0</v>
      </c>
      <c r="I1705" s="86">
        <f>'BITÁCORA CALIDAD DE AGUA '!BK653</f>
        <v>0</v>
      </c>
      <c r="J1705" s="86">
        <f>'BITÁCORA CALIDAD DE AGUA '!BN653</f>
        <v>0</v>
      </c>
      <c r="K1705" s="86">
        <f>'BITÁCORA CALIDAD DE AGUA '!BQ653</f>
        <v>0</v>
      </c>
      <c r="L1705" s="86">
        <f>'BITÁCORA CALIDAD DE AGUA '!BT653</f>
        <v>0</v>
      </c>
      <c r="M1705" s="86">
        <f>'BITÁCORA CALIDAD DE AGUA '!BW653</f>
        <v>0</v>
      </c>
      <c r="N1705" s="86">
        <f>'BITÁCORA CALIDAD DE AGUA '!BZ653</f>
        <v>0</v>
      </c>
      <c r="O1705" s="86">
        <f>'BITÁCORA CALIDAD DE AGUA '!CC653</f>
        <v>0</v>
      </c>
      <c r="P1705" s="85">
        <f>'BITÁCORA CALIDAD DE AGUA '!CF653</f>
        <v>0</v>
      </c>
      <c r="Q1705" s="85">
        <f>'BITÁCORA CALIDAD DE AGUA '!CI653</f>
        <v>0</v>
      </c>
      <c r="R1705" s="85">
        <f>'BITÁCORA CALIDAD DE AGUA '!CL653</f>
        <v>0</v>
      </c>
      <c r="S1705" s="85">
        <f>'BITÁCORA CALIDAD DE AGUA '!CO653</f>
        <v>0</v>
      </c>
      <c r="T1705" s="129"/>
      <c r="U1705" s="129"/>
      <c r="V1705" s="129"/>
      <c r="W1705" s="85">
        <f>INDEX('Tabla datos 1'!E1705:V1705,MATCH(DASHBOARD!$B$96,'Tabla datos 1'!$E$1:$V$1,0))</f>
        <v>0</v>
      </c>
      <c r="X1705" s="85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79" customFormat="1" ht="12.2" customHeight="1" x14ac:dyDescent="0.25">
      <c r="A1706" s="79">
        <v>1705</v>
      </c>
      <c r="B1706" s="80">
        <f t="shared" si="27"/>
        <v>46201</v>
      </c>
      <c r="C1706" s="85" t="s">
        <v>127</v>
      </c>
      <c r="D1706" s="82">
        <v>1</v>
      </c>
      <c r="E1706" s="87">
        <f>'BITÁCORA CALIDAD DE AGUA '!AY654</f>
        <v>0</v>
      </c>
      <c r="F1706" s="87">
        <f>'BITÁCORA CALIDAD DE AGUA '!BB654</f>
        <v>0</v>
      </c>
      <c r="G1706" s="87">
        <f>'BITÁCORA CALIDAD DE AGUA '!BE654</f>
        <v>0</v>
      </c>
      <c r="H1706" s="87">
        <f>'BITÁCORA CALIDAD DE AGUA '!BH654</f>
        <v>0</v>
      </c>
      <c r="I1706" s="87">
        <f>'BITÁCORA CALIDAD DE AGUA '!BK654</f>
        <v>0</v>
      </c>
      <c r="J1706" s="87">
        <f>'BITÁCORA CALIDAD DE AGUA '!BN654</f>
        <v>0</v>
      </c>
      <c r="K1706" s="87">
        <f>'BITÁCORA CALIDAD DE AGUA '!BQ654</f>
        <v>0</v>
      </c>
      <c r="L1706" s="87">
        <f>'BITÁCORA CALIDAD DE AGUA '!BT654</f>
        <v>0</v>
      </c>
      <c r="M1706" s="87">
        <f>'BITÁCORA CALIDAD DE AGUA '!BW654</f>
        <v>0</v>
      </c>
      <c r="N1706" s="87">
        <f>'BITÁCORA CALIDAD DE AGUA '!BZ654</f>
        <v>0</v>
      </c>
      <c r="O1706" s="87">
        <f>'BITÁCORA CALIDAD DE AGUA '!CC654</f>
        <v>0</v>
      </c>
      <c r="P1706" s="81">
        <f>'BITÁCORA CALIDAD DE AGUA '!CF654</f>
        <v>0</v>
      </c>
      <c r="Q1706" s="81">
        <f>'BITÁCORA CALIDAD DE AGUA '!CI654</f>
        <v>0</v>
      </c>
      <c r="R1706" s="81">
        <f>'BITÁCORA CALIDAD DE AGUA '!CL654</f>
        <v>0</v>
      </c>
      <c r="S1706" s="81">
        <f>'BITÁCORA CALIDAD DE AGUA '!CO654</f>
        <v>0</v>
      </c>
      <c r="T1706" s="130"/>
      <c r="U1706" s="130"/>
      <c r="V1706" s="130"/>
      <c r="W1706" s="81">
        <f>INDEX('Tabla datos 1'!E1706:V1706,MATCH(DASHBOARD!$B$96,'Tabla datos 1'!$E$1:$V$1,0))</f>
        <v>0</v>
      </c>
      <c r="X1706" s="81">
        <f>INDEX('Tabla datos 1'!E1706:V1706,MATCH(DASHBOARD!$B$275,'Tabla datos 1'!$E$1:$V$1,0))</f>
        <v>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79" customFormat="1" ht="12.2" customHeight="1" x14ac:dyDescent="0.25">
      <c r="A1707" s="79">
        <v>1706</v>
      </c>
      <c r="B1707" s="80">
        <f t="shared" si="27"/>
        <v>46201</v>
      </c>
      <c r="C1707" s="85" t="s">
        <v>128</v>
      </c>
      <c r="D1707" s="82">
        <v>1</v>
      </c>
      <c r="E1707" s="87">
        <f>'BITÁCORA CALIDAD DE AGUA '!AY655</f>
        <v>0</v>
      </c>
      <c r="F1707" s="87">
        <f>'BITÁCORA CALIDAD DE AGUA '!BB655</f>
        <v>0</v>
      </c>
      <c r="G1707" s="87">
        <f>'BITÁCORA CALIDAD DE AGUA '!BE655</f>
        <v>0</v>
      </c>
      <c r="H1707" s="87">
        <f>'BITÁCORA CALIDAD DE AGUA '!BH655</f>
        <v>0</v>
      </c>
      <c r="I1707" s="87">
        <f>'BITÁCORA CALIDAD DE AGUA '!BK655</f>
        <v>0</v>
      </c>
      <c r="J1707" s="87">
        <f>'BITÁCORA CALIDAD DE AGUA '!BN655</f>
        <v>0</v>
      </c>
      <c r="K1707" s="87">
        <f>'BITÁCORA CALIDAD DE AGUA '!BQ655</f>
        <v>0</v>
      </c>
      <c r="L1707" s="87">
        <f>'BITÁCORA CALIDAD DE AGUA '!BT655</f>
        <v>0</v>
      </c>
      <c r="M1707" s="87">
        <f>'BITÁCORA CALIDAD DE AGUA '!BW655</f>
        <v>0</v>
      </c>
      <c r="N1707" s="87">
        <f>'BITÁCORA CALIDAD DE AGUA '!BZ655</f>
        <v>0</v>
      </c>
      <c r="O1707" s="87">
        <f>'BITÁCORA CALIDAD DE AGUA '!CC655</f>
        <v>0</v>
      </c>
      <c r="P1707" s="81">
        <f>'BITÁCORA CALIDAD DE AGUA '!CF655</f>
        <v>0</v>
      </c>
      <c r="Q1707" s="81">
        <f>'BITÁCORA CALIDAD DE AGUA '!CI655</f>
        <v>0</v>
      </c>
      <c r="R1707" s="81">
        <f>'BITÁCORA CALIDAD DE AGUA '!CL655</f>
        <v>0</v>
      </c>
      <c r="S1707" s="81">
        <f>'BITÁCORA CALIDAD DE AGUA '!CO655</f>
        <v>0</v>
      </c>
      <c r="T1707" s="130"/>
      <c r="U1707" s="130"/>
      <c r="V1707" s="130"/>
      <c r="W1707" s="81">
        <f>INDEX('Tabla datos 1'!E1707:V1707,MATCH(DASHBOARD!$B$96,'Tabla datos 1'!$E$1:$V$1,0))</f>
        <v>0</v>
      </c>
      <c r="X1707" s="81">
        <f>INDEX('Tabla datos 1'!E1707:V1707,MATCH(DASHBOARD!$B$275,'Tabla datos 1'!$E$1:$V$1,0))</f>
        <v>0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79" customFormat="1" ht="12.2" customHeight="1" x14ac:dyDescent="0.25">
      <c r="A1708" s="79">
        <v>1707</v>
      </c>
      <c r="B1708" s="80">
        <f t="shared" si="27"/>
        <v>46201</v>
      </c>
      <c r="C1708" s="85" t="s">
        <v>129</v>
      </c>
      <c r="D1708" s="82">
        <v>1</v>
      </c>
      <c r="E1708" s="87">
        <f>'BITÁCORA CALIDAD DE AGUA '!AY656</f>
        <v>0</v>
      </c>
      <c r="F1708" s="87">
        <f>'BITÁCORA CALIDAD DE AGUA '!BB656</f>
        <v>0</v>
      </c>
      <c r="G1708" s="87">
        <f>'BITÁCORA CALIDAD DE AGUA '!BE656</f>
        <v>0</v>
      </c>
      <c r="H1708" s="87">
        <f>'BITÁCORA CALIDAD DE AGUA '!BH656</f>
        <v>0</v>
      </c>
      <c r="I1708" s="87">
        <f>'BITÁCORA CALIDAD DE AGUA '!BK656</f>
        <v>0</v>
      </c>
      <c r="J1708" s="87">
        <f>'BITÁCORA CALIDAD DE AGUA '!BN656</f>
        <v>0</v>
      </c>
      <c r="K1708" s="87">
        <f>'BITÁCORA CALIDAD DE AGUA '!BQ656</f>
        <v>0</v>
      </c>
      <c r="L1708" s="87">
        <f>'BITÁCORA CALIDAD DE AGUA '!BT656</f>
        <v>0</v>
      </c>
      <c r="M1708" s="87">
        <f>'BITÁCORA CALIDAD DE AGUA '!BW656</f>
        <v>0</v>
      </c>
      <c r="N1708" s="87">
        <f>'BITÁCORA CALIDAD DE AGUA '!BZ656</f>
        <v>0</v>
      </c>
      <c r="O1708" s="87">
        <f>'BITÁCORA CALIDAD DE AGUA '!CC656</f>
        <v>0</v>
      </c>
      <c r="P1708" s="81">
        <f>'BITÁCORA CALIDAD DE AGUA '!CF656</f>
        <v>0</v>
      </c>
      <c r="Q1708" s="81">
        <f>'BITÁCORA CALIDAD DE AGUA '!CI656</f>
        <v>0</v>
      </c>
      <c r="R1708" s="81">
        <f>'BITÁCORA CALIDAD DE AGUA '!CL656</f>
        <v>0</v>
      </c>
      <c r="S1708" s="81">
        <f>'BITÁCORA CALIDAD DE AGUA '!CO656</f>
        <v>0</v>
      </c>
      <c r="T1708" s="130"/>
      <c r="U1708" s="130"/>
      <c r="V1708" s="130"/>
      <c r="W1708" s="81">
        <f>INDEX('Tabla datos 1'!E1708:V1708,MATCH(DASHBOARD!$B$96,'Tabla datos 1'!$E$1:$V$1,0))</f>
        <v>0</v>
      </c>
      <c r="X1708" s="81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79" customFormat="1" ht="12.2" customHeight="1" x14ac:dyDescent="0.25">
      <c r="A1709" s="79">
        <v>1708</v>
      </c>
      <c r="B1709" s="80">
        <f t="shared" si="27"/>
        <v>46201</v>
      </c>
      <c r="C1709" s="85" t="s">
        <v>130</v>
      </c>
      <c r="D1709" s="82">
        <v>1</v>
      </c>
      <c r="E1709" s="87">
        <f>'BITÁCORA CALIDAD DE AGUA '!AY657</f>
        <v>0</v>
      </c>
      <c r="F1709" s="87">
        <f>'BITÁCORA CALIDAD DE AGUA '!BB657</f>
        <v>0</v>
      </c>
      <c r="G1709" s="87">
        <f>'BITÁCORA CALIDAD DE AGUA '!BE657</f>
        <v>0</v>
      </c>
      <c r="H1709" s="87">
        <f>'BITÁCORA CALIDAD DE AGUA '!BH657</f>
        <v>0</v>
      </c>
      <c r="I1709" s="87">
        <f>'BITÁCORA CALIDAD DE AGUA '!BK657</f>
        <v>0</v>
      </c>
      <c r="J1709" s="87">
        <f>'BITÁCORA CALIDAD DE AGUA '!BN657</f>
        <v>0</v>
      </c>
      <c r="K1709" s="87">
        <f>'BITÁCORA CALIDAD DE AGUA '!BQ657</f>
        <v>0</v>
      </c>
      <c r="L1709" s="87">
        <f>'BITÁCORA CALIDAD DE AGUA '!BT657</f>
        <v>0</v>
      </c>
      <c r="M1709" s="87">
        <f>'BITÁCORA CALIDAD DE AGUA '!BW657</f>
        <v>0</v>
      </c>
      <c r="N1709" s="87">
        <f>'BITÁCORA CALIDAD DE AGUA '!BZ657</f>
        <v>0</v>
      </c>
      <c r="O1709" s="87">
        <f>'BITÁCORA CALIDAD DE AGUA '!CC657</f>
        <v>0</v>
      </c>
      <c r="P1709" s="81">
        <f>'BITÁCORA CALIDAD DE AGUA '!CF657</f>
        <v>0</v>
      </c>
      <c r="Q1709" s="81">
        <f>'BITÁCORA CALIDAD DE AGUA '!CI657</f>
        <v>0</v>
      </c>
      <c r="R1709" s="81">
        <f>'BITÁCORA CALIDAD DE AGUA '!CL657</f>
        <v>0</v>
      </c>
      <c r="S1709" s="81">
        <f>'BITÁCORA CALIDAD DE AGUA '!CO657</f>
        <v>0</v>
      </c>
      <c r="T1709" s="130"/>
      <c r="U1709" s="130"/>
      <c r="V1709" s="130"/>
      <c r="W1709" s="81">
        <f>INDEX('Tabla datos 1'!E1709:V1709,MATCH(DASHBOARD!$B$96,'Tabla datos 1'!$E$1:$V$1,0))</f>
        <v>0</v>
      </c>
      <c r="X1709" s="81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79" customFormat="1" ht="12.2" customHeight="1" x14ac:dyDescent="0.25">
      <c r="A1710" s="79">
        <v>1709</v>
      </c>
      <c r="B1710" s="80">
        <f t="shared" si="27"/>
        <v>46201</v>
      </c>
      <c r="C1710" s="85" t="s">
        <v>131</v>
      </c>
      <c r="D1710" s="82">
        <v>1</v>
      </c>
      <c r="E1710" s="87">
        <f>'BITÁCORA CALIDAD DE AGUA '!AY658</f>
        <v>0</v>
      </c>
      <c r="F1710" s="87">
        <f>'BITÁCORA CALIDAD DE AGUA '!BB658</f>
        <v>0</v>
      </c>
      <c r="G1710" s="87">
        <f>'BITÁCORA CALIDAD DE AGUA '!BE658</f>
        <v>0</v>
      </c>
      <c r="H1710" s="87">
        <f>'BITÁCORA CALIDAD DE AGUA '!BH658</f>
        <v>0</v>
      </c>
      <c r="I1710" s="87">
        <f>'BITÁCORA CALIDAD DE AGUA '!BK658</f>
        <v>0</v>
      </c>
      <c r="J1710" s="87">
        <f>'BITÁCORA CALIDAD DE AGUA '!BN658</f>
        <v>0</v>
      </c>
      <c r="K1710" s="87">
        <f>'BITÁCORA CALIDAD DE AGUA '!BQ658</f>
        <v>0</v>
      </c>
      <c r="L1710" s="87">
        <f>'BITÁCORA CALIDAD DE AGUA '!BT658</f>
        <v>0</v>
      </c>
      <c r="M1710" s="87">
        <f>'BITÁCORA CALIDAD DE AGUA '!BW658</f>
        <v>0</v>
      </c>
      <c r="N1710" s="87">
        <f>'BITÁCORA CALIDAD DE AGUA '!BZ658</f>
        <v>0</v>
      </c>
      <c r="O1710" s="87">
        <f>'BITÁCORA CALIDAD DE AGUA '!CC658</f>
        <v>0</v>
      </c>
      <c r="P1710" s="81">
        <f>'BITÁCORA CALIDAD DE AGUA '!CF658</f>
        <v>0</v>
      </c>
      <c r="Q1710" s="81">
        <f>'BITÁCORA CALIDAD DE AGUA '!CI658</f>
        <v>0</v>
      </c>
      <c r="R1710" s="81">
        <f>'BITÁCORA CALIDAD DE AGUA '!CL658</f>
        <v>0</v>
      </c>
      <c r="S1710" s="81">
        <f>'BITÁCORA CALIDAD DE AGUA '!CO658</f>
        <v>0</v>
      </c>
      <c r="T1710" s="130"/>
      <c r="U1710" s="130"/>
      <c r="V1710" s="130"/>
      <c r="W1710" s="81">
        <f>INDEX('Tabla datos 1'!E1710:V1710,MATCH(DASHBOARD!$B$96,'Tabla datos 1'!$E$1:$V$1,0))</f>
        <v>0</v>
      </c>
      <c r="X1710" s="81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79" customFormat="1" ht="12.2" customHeight="1" x14ac:dyDescent="0.25">
      <c r="A1711" s="79">
        <v>1710</v>
      </c>
      <c r="B1711" s="80">
        <f t="shared" si="27"/>
        <v>46201</v>
      </c>
      <c r="C1711" s="85" t="s">
        <v>132</v>
      </c>
      <c r="D1711" s="82">
        <v>1</v>
      </c>
      <c r="E1711" s="87">
        <f>'BITÁCORA CALIDAD DE AGUA '!AY659</f>
        <v>0</v>
      </c>
      <c r="F1711" s="87">
        <f>'BITÁCORA CALIDAD DE AGUA '!BB659</f>
        <v>0</v>
      </c>
      <c r="G1711" s="87">
        <f>'BITÁCORA CALIDAD DE AGUA '!BE659</f>
        <v>0</v>
      </c>
      <c r="H1711" s="87">
        <f>'BITÁCORA CALIDAD DE AGUA '!BH659</f>
        <v>0</v>
      </c>
      <c r="I1711" s="87">
        <f>'BITÁCORA CALIDAD DE AGUA '!BK659</f>
        <v>0</v>
      </c>
      <c r="J1711" s="87">
        <f>'BITÁCORA CALIDAD DE AGUA '!BN659</f>
        <v>0</v>
      </c>
      <c r="K1711" s="87">
        <f>'BITÁCORA CALIDAD DE AGUA '!BQ659</f>
        <v>0</v>
      </c>
      <c r="L1711" s="87">
        <f>'BITÁCORA CALIDAD DE AGUA '!BT659</f>
        <v>0</v>
      </c>
      <c r="M1711" s="87">
        <f>'BITÁCORA CALIDAD DE AGUA '!BW659</f>
        <v>0</v>
      </c>
      <c r="N1711" s="87">
        <f>'BITÁCORA CALIDAD DE AGUA '!BZ659</f>
        <v>0</v>
      </c>
      <c r="O1711" s="87">
        <f>'BITÁCORA CALIDAD DE AGUA '!CC659</f>
        <v>0</v>
      </c>
      <c r="P1711" s="81">
        <f>'BITÁCORA CALIDAD DE AGUA '!CF659</f>
        <v>0</v>
      </c>
      <c r="Q1711" s="81">
        <f>'BITÁCORA CALIDAD DE AGUA '!CI659</f>
        <v>0</v>
      </c>
      <c r="R1711" s="81">
        <f>'BITÁCORA CALIDAD DE AGUA '!CL659</f>
        <v>0</v>
      </c>
      <c r="S1711" s="81">
        <f>'BITÁCORA CALIDAD DE AGUA '!CO659</f>
        <v>0</v>
      </c>
      <c r="T1711" s="130"/>
      <c r="U1711" s="130"/>
      <c r="V1711" s="130"/>
      <c r="W1711" s="81">
        <f>INDEX('Tabla datos 1'!E1711:V1711,MATCH(DASHBOARD!$B$96,'Tabla datos 1'!$E$1:$V$1,0))</f>
        <v>0</v>
      </c>
      <c r="X1711" s="81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79" customFormat="1" ht="12.2" customHeight="1" x14ac:dyDescent="0.25">
      <c r="A1712" s="79">
        <v>1711</v>
      </c>
      <c r="B1712" s="80">
        <f t="shared" si="27"/>
        <v>46201</v>
      </c>
      <c r="C1712" s="85" t="s">
        <v>133</v>
      </c>
      <c r="D1712" s="82">
        <v>1</v>
      </c>
      <c r="E1712" s="87">
        <f>'BITÁCORA CALIDAD DE AGUA '!AY660</f>
        <v>0</v>
      </c>
      <c r="F1712" s="87">
        <f>'BITÁCORA CALIDAD DE AGUA '!BB660</f>
        <v>0</v>
      </c>
      <c r="G1712" s="87">
        <f>'BITÁCORA CALIDAD DE AGUA '!BE660</f>
        <v>0</v>
      </c>
      <c r="H1712" s="87">
        <f>'BITÁCORA CALIDAD DE AGUA '!BH660</f>
        <v>0</v>
      </c>
      <c r="I1712" s="87">
        <f>'BITÁCORA CALIDAD DE AGUA '!BK660</f>
        <v>0</v>
      </c>
      <c r="J1712" s="87">
        <f>'BITÁCORA CALIDAD DE AGUA '!BN660</f>
        <v>0</v>
      </c>
      <c r="K1712" s="87">
        <f>'BITÁCORA CALIDAD DE AGUA '!BQ660</f>
        <v>0</v>
      </c>
      <c r="L1712" s="87">
        <f>'BITÁCORA CALIDAD DE AGUA '!BT660</f>
        <v>0</v>
      </c>
      <c r="M1712" s="87">
        <f>'BITÁCORA CALIDAD DE AGUA '!BW660</f>
        <v>0</v>
      </c>
      <c r="N1712" s="87">
        <f>'BITÁCORA CALIDAD DE AGUA '!BZ660</f>
        <v>0</v>
      </c>
      <c r="O1712" s="87">
        <f>'BITÁCORA CALIDAD DE AGUA '!CC660</f>
        <v>0</v>
      </c>
      <c r="P1712" s="81">
        <f>'BITÁCORA CALIDAD DE AGUA '!CF660</f>
        <v>0</v>
      </c>
      <c r="Q1712" s="81">
        <f>'BITÁCORA CALIDAD DE AGUA '!CI660</f>
        <v>0</v>
      </c>
      <c r="R1712" s="81">
        <f>'BITÁCORA CALIDAD DE AGUA '!CL660</f>
        <v>0</v>
      </c>
      <c r="S1712" s="81">
        <f>'BITÁCORA CALIDAD DE AGUA '!CO660</f>
        <v>0</v>
      </c>
      <c r="T1712" s="130"/>
      <c r="U1712" s="130"/>
      <c r="V1712" s="130"/>
      <c r="W1712" s="81">
        <f>INDEX('Tabla datos 1'!E1712:V1712,MATCH(DASHBOARD!$B$96,'Tabla datos 1'!$E$1:$V$1,0))</f>
        <v>0</v>
      </c>
      <c r="X1712" s="81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79" customFormat="1" ht="12.2" customHeight="1" x14ac:dyDescent="0.25">
      <c r="A1713" s="79">
        <v>1712</v>
      </c>
      <c r="B1713" s="80">
        <f t="shared" si="27"/>
        <v>46201</v>
      </c>
      <c r="C1713" s="85" t="s">
        <v>134</v>
      </c>
      <c r="D1713" s="82">
        <v>1</v>
      </c>
      <c r="E1713" s="87">
        <f>'BITÁCORA CALIDAD DE AGUA '!AY661</f>
        <v>0</v>
      </c>
      <c r="F1713" s="87">
        <f>'BITÁCORA CALIDAD DE AGUA '!BB661</f>
        <v>0</v>
      </c>
      <c r="G1713" s="87">
        <f>'BITÁCORA CALIDAD DE AGUA '!BE661</f>
        <v>0</v>
      </c>
      <c r="H1713" s="87">
        <f>'BITÁCORA CALIDAD DE AGUA '!BH661</f>
        <v>0</v>
      </c>
      <c r="I1713" s="87">
        <f>'BITÁCORA CALIDAD DE AGUA '!BK661</f>
        <v>0</v>
      </c>
      <c r="J1713" s="87">
        <f>'BITÁCORA CALIDAD DE AGUA '!BN661</f>
        <v>0</v>
      </c>
      <c r="K1713" s="87">
        <f>'BITÁCORA CALIDAD DE AGUA '!BQ661</f>
        <v>0</v>
      </c>
      <c r="L1713" s="87">
        <f>'BITÁCORA CALIDAD DE AGUA '!BT661</f>
        <v>0</v>
      </c>
      <c r="M1713" s="87">
        <f>'BITÁCORA CALIDAD DE AGUA '!BW661</f>
        <v>0</v>
      </c>
      <c r="N1713" s="87">
        <f>'BITÁCORA CALIDAD DE AGUA '!BZ661</f>
        <v>0</v>
      </c>
      <c r="O1713" s="87">
        <f>'BITÁCORA CALIDAD DE AGUA '!CC661</f>
        <v>0</v>
      </c>
      <c r="P1713" s="81">
        <f>'BITÁCORA CALIDAD DE AGUA '!CF661</f>
        <v>0</v>
      </c>
      <c r="Q1713" s="81">
        <f>'BITÁCORA CALIDAD DE AGUA '!CI661</f>
        <v>0</v>
      </c>
      <c r="R1713" s="81">
        <f>'BITÁCORA CALIDAD DE AGUA '!CL661</f>
        <v>0</v>
      </c>
      <c r="S1713" s="81">
        <f>'BITÁCORA CALIDAD DE AGUA '!CO661</f>
        <v>0</v>
      </c>
      <c r="T1713" s="130"/>
      <c r="U1713" s="130"/>
      <c r="V1713" s="130"/>
      <c r="W1713" s="81">
        <f>INDEX('Tabla datos 1'!E1713:V1713,MATCH(DASHBOARD!$B$96,'Tabla datos 1'!$E$1:$V$1,0))</f>
        <v>0</v>
      </c>
      <c r="X1713" s="81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79" customFormat="1" ht="12.2" customHeight="1" x14ac:dyDescent="0.25">
      <c r="A1714" s="79">
        <v>1713</v>
      </c>
      <c r="B1714" s="80">
        <f t="shared" si="27"/>
        <v>46201</v>
      </c>
      <c r="C1714" s="85" t="s">
        <v>135</v>
      </c>
      <c r="D1714" s="82">
        <v>1</v>
      </c>
      <c r="E1714" s="87">
        <f>'BITÁCORA CALIDAD DE AGUA '!AY662</f>
        <v>0</v>
      </c>
      <c r="F1714" s="87">
        <f>'BITÁCORA CALIDAD DE AGUA '!BB662</f>
        <v>0</v>
      </c>
      <c r="G1714" s="87">
        <f>'BITÁCORA CALIDAD DE AGUA '!BE662</f>
        <v>0</v>
      </c>
      <c r="H1714" s="87">
        <f>'BITÁCORA CALIDAD DE AGUA '!BH662</f>
        <v>0</v>
      </c>
      <c r="I1714" s="87">
        <f>'BITÁCORA CALIDAD DE AGUA '!BK662</f>
        <v>0</v>
      </c>
      <c r="J1714" s="87">
        <f>'BITÁCORA CALIDAD DE AGUA '!BN662</f>
        <v>0</v>
      </c>
      <c r="K1714" s="87">
        <f>'BITÁCORA CALIDAD DE AGUA '!BQ662</f>
        <v>0</v>
      </c>
      <c r="L1714" s="87">
        <f>'BITÁCORA CALIDAD DE AGUA '!BT662</f>
        <v>0</v>
      </c>
      <c r="M1714" s="87">
        <f>'BITÁCORA CALIDAD DE AGUA '!BW662</f>
        <v>0</v>
      </c>
      <c r="N1714" s="87">
        <f>'BITÁCORA CALIDAD DE AGUA '!BZ662</f>
        <v>0</v>
      </c>
      <c r="O1714" s="87">
        <f>'BITÁCORA CALIDAD DE AGUA '!CC662</f>
        <v>0</v>
      </c>
      <c r="P1714" s="81">
        <f>'BITÁCORA CALIDAD DE AGUA '!CF662</f>
        <v>0</v>
      </c>
      <c r="Q1714" s="81">
        <f>'BITÁCORA CALIDAD DE AGUA '!CI662</f>
        <v>0</v>
      </c>
      <c r="R1714" s="81">
        <f>'BITÁCORA CALIDAD DE AGUA '!CL662</f>
        <v>0</v>
      </c>
      <c r="S1714" s="81">
        <f>'BITÁCORA CALIDAD DE AGUA '!CO662</f>
        <v>0</v>
      </c>
      <c r="T1714" s="130"/>
      <c r="U1714" s="130"/>
      <c r="V1714" s="130"/>
      <c r="W1714" s="81">
        <f>INDEX('Tabla datos 1'!E1714:V1714,MATCH(DASHBOARD!$B$96,'Tabla datos 1'!$E$1:$V$1,0))</f>
        <v>0</v>
      </c>
      <c r="X1714" s="81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79" customFormat="1" ht="12.2" customHeight="1" x14ac:dyDescent="0.25">
      <c r="A1715" s="79">
        <v>1714</v>
      </c>
      <c r="B1715" s="80">
        <f t="shared" si="27"/>
        <v>46201</v>
      </c>
      <c r="C1715" s="85" t="s">
        <v>136</v>
      </c>
      <c r="D1715" s="82">
        <v>1</v>
      </c>
      <c r="E1715" s="87">
        <f>'BITÁCORA CALIDAD DE AGUA '!AY663</f>
        <v>0</v>
      </c>
      <c r="F1715" s="87">
        <f>'BITÁCORA CALIDAD DE AGUA '!BB663</f>
        <v>0</v>
      </c>
      <c r="G1715" s="87">
        <f>'BITÁCORA CALIDAD DE AGUA '!BE663</f>
        <v>0</v>
      </c>
      <c r="H1715" s="87">
        <f>'BITÁCORA CALIDAD DE AGUA '!BH663</f>
        <v>0</v>
      </c>
      <c r="I1715" s="87">
        <f>'BITÁCORA CALIDAD DE AGUA '!BK663</f>
        <v>0</v>
      </c>
      <c r="J1715" s="87">
        <f>'BITÁCORA CALIDAD DE AGUA '!BN663</f>
        <v>0</v>
      </c>
      <c r="K1715" s="87">
        <f>'BITÁCORA CALIDAD DE AGUA '!BQ663</f>
        <v>0</v>
      </c>
      <c r="L1715" s="87">
        <f>'BITÁCORA CALIDAD DE AGUA '!BT663</f>
        <v>0</v>
      </c>
      <c r="M1715" s="87">
        <f>'BITÁCORA CALIDAD DE AGUA '!BW663</f>
        <v>0</v>
      </c>
      <c r="N1715" s="87">
        <f>'BITÁCORA CALIDAD DE AGUA '!BZ663</f>
        <v>0</v>
      </c>
      <c r="O1715" s="87">
        <f>'BITÁCORA CALIDAD DE AGUA '!CC663</f>
        <v>0</v>
      </c>
      <c r="P1715" s="81">
        <f>'BITÁCORA CALIDAD DE AGUA '!CF663</f>
        <v>0</v>
      </c>
      <c r="Q1715" s="81">
        <f>'BITÁCORA CALIDAD DE AGUA '!CI663</f>
        <v>0</v>
      </c>
      <c r="R1715" s="81">
        <f>'BITÁCORA CALIDAD DE AGUA '!CL663</f>
        <v>0</v>
      </c>
      <c r="S1715" s="81">
        <f>'BITÁCORA CALIDAD DE AGUA '!CO663</f>
        <v>0</v>
      </c>
      <c r="T1715" s="130"/>
      <c r="U1715" s="130"/>
      <c r="V1715" s="130"/>
      <c r="W1715" s="81">
        <f>INDEX('Tabla datos 1'!E1715:V1715,MATCH(DASHBOARD!$B$96,'Tabla datos 1'!$E$1:$V$1,0))</f>
        <v>0</v>
      </c>
      <c r="X1715" s="81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79" customFormat="1" ht="12.2" customHeight="1" x14ac:dyDescent="0.25">
      <c r="A1716" s="79">
        <v>1715</v>
      </c>
      <c r="B1716" s="80">
        <f t="shared" si="27"/>
        <v>46201</v>
      </c>
      <c r="C1716" s="85" t="s">
        <v>137</v>
      </c>
      <c r="D1716" s="82">
        <v>1</v>
      </c>
      <c r="E1716" s="87">
        <f>'BITÁCORA CALIDAD DE AGUA '!AY664</f>
        <v>0</v>
      </c>
      <c r="F1716" s="87">
        <f>'BITÁCORA CALIDAD DE AGUA '!BB664</f>
        <v>0</v>
      </c>
      <c r="G1716" s="87">
        <f>'BITÁCORA CALIDAD DE AGUA '!BE664</f>
        <v>0</v>
      </c>
      <c r="H1716" s="87">
        <f>'BITÁCORA CALIDAD DE AGUA '!BH664</f>
        <v>0</v>
      </c>
      <c r="I1716" s="87">
        <f>'BITÁCORA CALIDAD DE AGUA '!BK664</f>
        <v>0</v>
      </c>
      <c r="J1716" s="87">
        <f>'BITÁCORA CALIDAD DE AGUA '!BN664</f>
        <v>0</v>
      </c>
      <c r="K1716" s="87">
        <f>'BITÁCORA CALIDAD DE AGUA '!BQ664</f>
        <v>0</v>
      </c>
      <c r="L1716" s="87">
        <f>'BITÁCORA CALIDAD DE AGUA '!BT664</f>
        <v>0</v>
      </c>
      <c r="M1716" s="87">
        <f>'BITÁCORA CALIDAD DE AGUA '!BW664</f>
        <v>0</v>
      </c>
      <c r="N1716" s="87">
        <f>'BITÁCORA CALIDAD DE AGUA '!BZ664</f>
        <v>0</v>
      </c>
      <c r="O1716" s="87">
        <f>'BITÁCORA CALIDAD DE AGUA '!CC664</f>
        <v>0</v>
      </c>
      <c r="P1716" s="81">
        <f>'BITÁCORA CALIDAD DE AGUA '!CF664</f>
        <v>0</v>
      </c>
      <c r="Q1716" s="81">
        <f>'BITÁCORA CALIDAD DE AGUA '!CI664</f>
        <v>0</v>
      </c>
      <c r="R1716" s="81">
        <f>'BITÁCORA CALIDAD DE AGUA '!CL664</f>
        <v>0</v>
      </c>
      <c r="S1716" s="81">
        <f>'BITÁCORA CALIDAD DE AGUA '!CO664</f>
        <v>0</v>
      </c>
      <c r="T1716" s="130"/>
      <c r="U1716" s="130"/>
      <c r="V1716" s="130"/>
      <c r="W1716" s="81">
        <f>INDEX('Tabla datos 1'!E1716:V1716,MATCH(DASHBOARD!$B$96,'Tabla datos 1'!$E$1:$V$1,0))</f>
        <v>0</v>
      </c>
      <c r="X1716" s="81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79" customFormat="1" ht="12.2" customHeight="1" x14ac:dyDescent="0.25">
      <c r="A1717" s="79">
        <v>1716</v>
      </c>
      <c r="B1717" s="80">
        <f t="shared" si="27"/>
        <v>46201</v>
      </c>
      <c r="C1717" s="85" t="s">
        <v>138</v>
      </c>
      <c r="D1717" s="82">
        <v>1</v>
      </c>
      <c r="E1717" s="87">
        <f>'BITÁCORA CALIDAD DE AGUA '!AY665</f>
        <v>0</v>
      </c>
      <c r="F1717" s="87">
        <f>'BITÁCORA CALIDAD DE AGUA '!BB665</f>
        <v>0</v>
      </c>
      <c r="G1717" s="87">
        <f>'BITÁCORA CALIDAD DE AGUA '!BE665</f>
        <v>0</v>
      </c>
      <c r="H1717" s="87">
        <f>'BITÁCORA CALIDAD DE AGUA '!BH665</f>
        <v>0</v>
      </c>
      <c r="I1717" s="87">
        <f>'BITÁCORA CALIDAD DE AGUA '!BK665</f>
        <v>0</v>
      </c>
      <c r="J1717" s="87">
        <f>'BITÁCORA CALIDAD DE AGUA '!BN665</f>
        <v>0</v>
      </c>
      <c r="K1717" s="87">
        <f>'BITÁCORA CALIDAD DE AGUA '!BQ665</f>
        <v>0</v>
      </c>
      <c r="L1717" s="87">
        <f>'BITÁCORA CALIDAD DE AGUA '!BT665</f>
        <v>0</v>
      </c>
      <c r="M1717" s="87">
        <f>'BITÁCORA CALIDAD DE AGUA '!BW665</f>
        <v>0</v>
      </c>
      <c r="N1717" s="87">
        <f>'BITÁCORA CALIDAD DE AGUA '!BZ665</f>
        <v>0</v>
      </c>
      <c r="O1717" s="87">
        <f>'BITÁCORA CALIDAD DE AGUA '!CC665</f>
        <v>0</v>
      </c>
      <c r="P1717" s="81">
        <f>'BITÁCORA CALIDAD DE AGUA '!CF665</f>
        <v>0</v>
      </c>
      <c r="Q1717" s="81">
        <f>'BITÁCORA CALIDAD DE AGUA '!CI665</f>
        <v>0</v>
      </c>
      <c r="R1717" s="81">
        <f>'BITÁCORA CALIDAD DE AGUA '!CL665</f>
        <v>0</v>
      </c>
      <c r="S1717" s="81">
        <f>'BITÁCORA CALIDAD DE AGUA '!CO665</f>
        <v>0</v>
      </c>
      <c r="T1717" s="130"/>
      <c r="U1717" s="130"/>
      <c r="V1717" s="130"/>
      <c r="W1717" s="81">
        <f>INDEX('Tabla datos 1'!E1717:V1717,MATCH(DASHBOARD!$B$96,'Tabla datos 1'!$E$1:$V$1,0))</f>
        <v>0</v>
      </c>
      <c r="X1717" s="81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79" customFormat="1" ht="12.2" customHeight="1" x14ac:dyDescent="0.25">
      <c r="A1718" s="79">
        <v>1717</v>
      </c>
      <c r="B1718" s="80">
        <f t="shared" si="27"/>
        <v>46201</v>
      </c>
      <c r="C1718" s="85" t="s">
        <v>139</v>
      </c>
      <c r="D1718" s="82">
        <v>1</v>
      </c>
      <c r="E1718" s="87">
        <f>'BITÁCORA CALIDAD DE AGUA '!AY666</f>
        <v>0</v>
      </c>
      <c r="F1718" s="87">
        <f>'BITÁCORA CALIDAD DE AGUA '!BB666</f>
        <v>0</v>
      </c>
      <c r="G1718" s="87">
        <f>'BITÁCORA CALIDAD DE AGUA '!BE666</f>
        <v>0</v>
      </c>
      <c r="H1718" s="87">
        <f>'BITÁCORA CALIDAD DE AGUA '!BH666</f>
        <v>0</v>
      </c>
      <c r="I1718" s="87">
        <f>'BITÁCORA CALIDAD DE AGUA '!BK666</f>
        <v>0</v>
      </c>
      <c r="J1718" s="87">
        <f>'BITÁCORA CALIDAD DE AGUA '!BN666</f>
        <v>0</v>
      </c>
      <c r="K1718" s="87">
        <f>'BITÁCORA CALIDAD DE AGUA '!BQ666</f>
        <v>0</v>
      </c>
      <c r="L1718" s="87">
        <f>'BITÁCORA CALIDAD DE AGUA '!BT666</f>
        <v>0</v>
      </c>
      <c r="M1718" s="87">
        <f>'BITÁCORA CALIDAD DE AGUA '!BW666</f>
        <v>0</v>
      </c>
      <c r="N1718" s="87">
        <f>'BITÁCORA CALIDAD DE AGUA '!BZ666</f>
        <v>0</v>
      </c>
      <c r="O1718" s="87">
        <f>'BITÁCORA CALIDAD DE AGUA '!CC666</f>
        <v>0</v>
      </c>
      <c r="P1718" s="81">
        <f>'BITÁCORA CALIDAD DE AGUA '!CF666</f>
        <v>0</v>
      </c>
      <c r="Q1718" s="81">
        <f>'BITÁCORA CALIDAD DE AGUA '!CI666</f>
        <v>0</v>
      </c>
      <c r="R1718" s="81">
        <f>'BITÁCORA CALIDAD DE AGUA '!CL666</f>
        <v>0</v>
      </c>
      <c r="S1718" s="81">
        <f>'BITÁCORA CALIDAD DE AGUA '!CO666</f>
        <v>0</v>
      </c>
      <c r="T1718" s="130"/>
      <c r="U1718" s="130"/>
      <c r="V1718" s="130"/>
      <c r="W1718" s="81">
        <f>INDEX('Tabla datos 1'!E1718:V1718,MATCH(DASHBOARD!$B$96,'Tabla datos 1'!$E$1:$V$1,0))</f>
        <v>0</v>
      </c>
      <c r="X1718" s="81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79" customFormat="1" x14ac:dyDescent="0.25">
      <c r="A1719" s="79">
        <v>1718</v>
      </c>
      <c r="B1719" s="80">
        <f t="shared" si="27"/>
        <v>46201</v>
      </c>
      <c r="C1719" s="85" t="s">
        <v>140</v>
      </c>
      <c r="D1719" s="82">
        <v>1</v>
      </c>
      <c r="E1719" s="87">
        <f>'BITÁCORA CALIDAD DE AGUA '!AY667</f>
        <v>0</v>
      </c>
      <c r="F1719" s="87">
        <f>'BITÁCORA CALIDAD DE AGUA '!BB667</f>
        <v>0</v>
      </c>
      <c r="G1719" s="87">
        <f>'BITÁCORA CALIDAD DE AGUA '!BE667</f>
        <v>0</v>
      </c>
      <c r="H1719" s="87">
        <f>'BITÁCORA CALIDAD DE AGUA '!BH667</f>
        <v>0</v>
      </c>
      <c r="I1719" s="87">
        <f>'BITÁCORA CALIDAD DE AGUA '!BK667</f>
        <v>0</v>
      </c>
      <c r="J1719" s="87">
        <f>'BITÁCORA CALIDAD DE AGUA '!BN667</f>
        <v>0</v>
      </c>
      <c r="K1719" s="87">
        <f>'BITÁCORA CALIDAD DE AGUA '!BQ667</f>
        <v>0</v>
      </c>
      <c r="L1719" s="87">
        <f>'BITÁCORA CALIDAD DE AGUA '!BT667</f>
        <v>0</v>
      </c>
      <c r="M1719" s="87">
        <f>'BITÁCORA CALIDAD DE AGUA '!BW667</f>
        <v>0</v>
      </c>
      <c r="N1719" s="87">
        <f>'BITÁCORA CALIDAD DE AGUA '!BZ667</f>
        <v>0</v>
      </c>
      <c r="O1719" s="87">
        <f>'BITÁCORA CALIDAD DE AGUA '!CC667</f>
        <v>0</v>
      </c>
      <c r="P1719" s="81">
        <f>'BITÁCORA CALIDAD DE AGUA '!CF667</f>
        <v>0</v>
      </c>
      <c r="Q1719" s="81">
        <f>'BITÁCORA CALIDAD DE AGUA '!CI667</f>
        <v>0</v>
      </c>
      <c r="R1719" s="81">
        <f>'BITÁCORA CALIDAD DE AGUA '!CL667</f>
        <v>0</v>
      </c>
      <c r="S1719" s="81">
        <f>'BITÁCORA CALIDAD DE AGUA '!CO667</f>
        <v>0</v>
      </c>
      <c r="T1719" s="130"/>
      <c r="U1719" s="130"/>
      <c r="V1719" s="130"/>
      <c r="W1719" s="81">
        <f>INDEX('Tabla datos 1'!E1719:V1719,MATCH(DASHBOARD!$B$96,'Tabla datos 1'!$E$1:$V$1,0))</f>
        <v>0</v>
      </c>
      <c r="X1719" s="81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79" customFormat="1" x14ac:dyDescent="0.25">
      <c r="A1720" s="79">
        <v>1719</v>
      </c>
      <c r="B1720" s="80">
        <f t="shared" si="27"/>
        <v>46201</v>
      </c>
      <c r="C1720" s="85" t="s">
        <v>141</v>
      </c>
      <c r="D1720" s="82">
        <v>1</v>
      </c>
      <c r="E1720" s="87">
        <f>'BITÁCORA CALIDAD DE AGUA '!AY668</f>
        <v>0</v>
      </c>
      <c r="F1720" s="87">
        <f>'BITÁCORA CALIDAD DE AGUA '!BB668</f>
        <v>0</v>
      </c>
      <c r="G1720" s="87">
        <f>'BITÁCORA CALIDAD DE AGUA '!BE668</f>
        <v>0</v>
      </c>
      <c r="H1720" s="87">
        <f>'BITÁCORA CALIDAD DE AGUA '!BH668</f>
        <v>0</v>
      </c>
      <c r="I1720" s="87">
        <f>'BITÁCORA CALIDAD DE AGUA '!BK668</f>
        <v>0</v>
      </c>
      <c r="J1720" s="87">
        <f>'BITÁCORA CALIDAD DE AGUA '!BN668</f>
        <v>0</v>
      </c>
      <c r="K1720" s="87">
        <f>'BITÁCORA CALIDAD DE AGUA '!BQ668</f>
        <v>0</v>
      </c>
      <c r="L1720" s="87">
        <f>'BITÁCORA CALIDAD DE AGUA '!BT668</f>
        <v>0</v>
      </c>
      <c r="M1720" s="87">
        <f>'BITÁCORA CALIDAD DE AGUA '!BW668</f>
        <v>0</v>
      </c>
      <c r="N1720" s="87">
        <f>'BITÁCORA CALIDAD DE AGUA '!BZ668</f>
        <v>0</v>
      </c>
      <c r="O1720" s="87">
        <f>'BITÁCORA CALIDAD DE AGUA '!CC668</f>
        <v>0</v>
      </c>
      <c r="P1720" s="81">
        <f>'BITÁCORA CALIDAD DE AGUA '!CF668</f>
        <v>0</v>
      </c>
      <c r="Q1720" s="81">
        <f>'BITÁCORA CALIDAD DE AGUA '!CI668</f>
        <v>0</v>
      </c>
      <c r="R1720" s="81">
        <f>'BITÁCORA CALIDAD DE AGUA '!CL668</f>
        <v>0</v>
      </c>
      <c r="S1720" s="81">
        <f>'BITÁCORA CALIDAD DE AGUA '!CO668</f>
        <v>0</v>
      </c>
      <c r="T1720" s="130"/>
      <c r="U1720" s="130"/>
      <c r="V1720" s="130"/>
      <c r="W1720" s="81">
        <f>INDEX('Tabla datos 1'!E1720:V1720,MATCH(DASHBOARD!$B$96,'Tabla datos 1'!$E$1:$V$1,0))</f>
        <v>0</v>
      </c>
      <c r="X1720" s="81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79" customFormat="1" x14ac:dyDescent="0.25">
      <c r="A1721" s="79">
        <v>1720</v>
      </c>
      <c r="B1721" s="80">
        <f t="shared" si="27"/>
        <v>46201</v>
      </c>
      <c r="C1721" s="85" t="s">
        <v>142</v>
      </c>
      <c r="D1721" s="82">
        <v>1</v>
      </c>
      <c r="E1721" s="87">
        <f>'BITÁCORA CALIDAD DE AGUA '!AY669</f>
        <v>0</v>
      </c>
      <c r="F1721" s="87">
        <f>'BITÁCORA CALIDAD DE AGUA '!BB669</f>
        <v>0</v>
      </c>
      <c r="G1721" s="87">
        <f>'BITÁCORA CALIDAD DE AGUA '!BE669</f>
        <v>0</v>
      </c>
      <c r="H1721" s="87">
        <f>'BITÁCORA CALIDAD DE AGUA '!BH669</f>
        <v>0</v>
      </c>
      <c r="I1721" s="87">
        <f>'BITÁCORA CALIDAD DE AGUA '!BK669</f>
        <v>0</v>
      </c>
      <c r="J1721" s="87">
        <f>'BITÁCORA CALIDAD DE AGUA '!BN669</f>
        <v>0</v>
      </c>
      <c r="K1721" s="87">
        <f>'BITÁCORA CALIDAD DE AGUA '!BQ669</f>
        <v>0</v>
      </c>
      <c r="L1721" s="87">
        <f>'BITÁCORA CALIDAD DE AGUA '!BT669</f>
        <v>0</v>
      </c>
      <c r="M1721" s="87">
        <f>'BITÁCORA CALIDAD DE AGUA '!BW669</f>
        <v>0</v>
      </c>
      <c r="N1721" s="87">
        <f>'BITÁCORA CALIDAD DE AGUA '!BZ669</f>
        <v>0</v>
      </c>
      <c r="O1721" s="87">
        <f>'BITÁCORA CALIDAD DE AGUA '!CC669</f>
        <v>0</v>
      </c>
      <c r="P1721" s="81">
        <f>'BITÁCORA CALIDAD DE AGUA '!CF669</f>
        <v>0</v>
      </c>
      <c r="Q1721" s="81">
        <f>'BITÁCORA CALIDAD DE AGUA '!CI669</f>
        <v>0</v>
      </c>
      <c r="R1721" s="81">
        <f>'BITÁCORA CALIDAD DE AGUA '!CL669</f>
        <v>0</v>
      </c>
      <c r="S1721" s="81">
        <f>'BITÁCORA CALIDAD DE AGUA '!CO669</f>
        <v>0</v>
      </c>
      <c r="T1721" s="130"/>
      <c r="U1721" s="130"/>
      <c r="V1721" s="130"/>
      <c r="W1721" s="81">
        <f>INDEX('Tabla datos 1'!E1721:V1721,MATCH(DASHBOARD!$B$96,'Tabla datos 1'!$E$1:$V$1,0))</f>
        <v>0</v>
      </c>
      <c r="X1721" s="81">
        <f>INDEX('Tabla datos 1'!E1721:V1721,MATCH(DASHBOARD!$B$275,'Tabla datos 1'!$E$1:$V$1,0))</f>
        <v>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79" customFormat="1" x14ac:dyDescent="0.25">
      <c r="A1722" s="79">
        <v>1721</v>
      </c>
      <c r="B1722" s="80">
        <f t="shared" si="27"/>
        <v>46201</v>
      </c>
      <c r="C1722" s="85" t="s">
        <v>143</v>
      </c>
      <c r="D1722" s="82">
        <v>1</v>
      </c>
      <c r="E1722" s="87">
        <f>'BITÁCORA CALIDAD DE AGUA '!AY670</f>
        <v>0</v>
      </c>
      <c r="F1722" s="87">
        <f>'BITÁCORA CALIDAD DE AGUA '!BB670</f>
        <v>0</v>
      </c>
      <c r="G1722" s="87">
        <f>'BITÁCORA CALIDAD DE AGUA '!BE670</f>
        <v>0</v>
      </c>
      <c r="H1722" s="87">
        <f>'BITÁCORA CALIDAD DE AGUA '!BH670</f>
        <v>0</v>
      </c>
      <c r="I1722" s="87">
        <f>'BITÁCORA CALIDAD DE AGUA '!BK670</f>
        <v>0</v>
      </c>
      <c r="J1722" s="87">
        <f>'BITÁCORA CALIDAD DE AGUA '!BN670</f>
        <v>0</v>
      </c>
      <c r="K1722" s="87">
        <f>'BITÁCORA CALIDAD DE AGUA '!BQ670</f>
        <v>0</v>
      </c>
      <c r="L1722" s="87">
        <f>'BITÁCORA CALIDAD DE AGUA '!BT670</f>
        <v>0</v>
      </c>
      <c r="M1722" s="87">
        <f>'BITÁCORA CALIDAD DE AGUA '!BW670</f>
        <v>0</v>
      </c>
      <c r="N1722" s="87">
        <f>'BITÁCORA CALIDAD DE AGUA '!BZ670</f>
        <v>0</v>
      </c>
      <c r="O1722" s="87">
        <f>'BITÁCORA CALIDAD DE AGUA '!CC670</f>
        <v>0</v>
      </c>
      <c r="P1722" s="81">
        <f>'BITÁCORA CALIDAD DE AGUA '!CF670</f>
        <v>0</v>
      </c>
      <c r="Q1722" s="81">
        <f>'BITÁCORA CALIDAD DE AGUA '!CI670</f>
        <v>0</v>
      </c>
      <c r="R1722" s="81">
        <f>'BITÁCORA CALIDAD DE AGUA '!CL670</f>
        <v>0</v>
      </c>
      <c r="S1722" s="81">
        <f>'BITÁCORA CALIDAD DE AGUA '!CO670</f>
        <v>0</v>
      </c>
      <c r="T1722" s="130"/>
      <c r="U1722" s="130"/>
      <c r="V1722" s="130"/>
      <c r="W1722" s="81">
        <f>INDEX('Tabla datos 1'!E1722:V1722,MATCH(DASHBOARD!$B$96,'Tabla datos 1'!$E$1:$V$1,0))</f>
        <v>0</v>
      </c>
      <c r="X1722" s="81">
        <f>INDEX('Tabla datos 1'!E1722:V1722,MATCH(DASHBOARD!$B$275,'Tabla datos 1'!$E$1:$V$1,0))</f>
        <v>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2" customFormat="1" ht="15.75" thickBot="1" x14ac:dyDescent="0.3">
      <c r="A1723" s="79">
        <v>1722</v>
      </c>
      <c r="B1723" s="80">
        <f t="shared" si="27"/>
        <v>46201</v>
      </c>
      <c r="C1723" s="88" t="s">
        <v>144</v>
      </c>
      <c r="D1723" s="89">
        <v>1</v>
      </c>
      <c r="E1723" s="90">
        <f>'BITÁCORA CALIDAD DE AGUA '!AY671</f>
        <v>0</v>
      </c>
      <c r="F1723" s="90">
        <f>'BITÁCORA CALIDAD DE AGUA '!BB671</f>
        <v>0</v>
      </c>
      <c r="G1723" s="90">
        <f>'BITÁCORA CALIDAD DE AGUA '!BE671</f>
        <v>0</v>
      </c>
      <c r="H1723" s="90">
        <f>'BITÁCORA CALIDAD DE AGUA '!BH671</f>
        <v>0</v>
      </c>
      <c r="I1723" s="90">
        <f>'BITÁCORA CALIDAD DE AGUA '!BK671</f>
        <v>0</v>
      </c>
      <c r="J1723" s="90">
        <f>'BITÁCORA CALIDAD DE AGUA '!BN671</f>
        <v>0</v>
      </c>
      <c r="K1723" s="90">
        <f>'BITÁCORA CALIDAD DE AGUA '!BQ671</f>
        <v>0</v>
      </c>
      <c r="L1723" s="90">
        <f>'BITÁCORA CALIDAD DE AGUA '!BT671</f>
        <v>0</v>
      </c>
      <c r="M1723" s="90">
        <f>'BITÁCORA CALIDAD DE AGUA '!BW671</f>
        <v>0</v>
      </c>
      <c r="N1723" s="90">
        <f>'BITÁCORA CALIDAD DE AGUA '!BZ671</f>
        <v>0</v>
      </c>
      <c r="O1723" s="90">
        <f>'BITÁCORA CALIDAD DE AGUA '!CC671</f>
        <v>0</v>
      </c>
      <c r="P1723" s="91">
        <f>'BITÁCORA CALIDAD DE AGUA '!CF671</f>
        <v>0</v>
      </c>
      <c r="Q1723" s="91">
        <f>'BITÁCORA CALIDAD DE AGUA '!CI671</f>
        <v>0</v>
      </c>
      <c r="R1723" s="91">
        <f>'BITÁCORA CALIDAD DE AGUA '!CL671</f>
        <v>0</v>
      </c>
      <c r="S1723" s="91">
        <f>'BITÁCORA CALIDAD DE AGUA '!CO671</f>
        <v>0</v>
      </c>
      <c r="T1723" s="131"/>
      <c r="U1723" s="131"/>
      <c r="V1723" s="131"/>
      <c r="W1723" s="91">
        <f>INDEX('Tabla datos 1'!E1723:V1723,MATCH(DASHBOARD!$B$96,'Tabla datos 1'!$E$1:$V$1,0))</f>
        <v>0</v>
      </c>
      <c r="X1723" s="91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6" customFormat="1" ht="12.2" customHeight="1" x14ac:dyDescent="0.25">
      <c r="A1724" s="79">
        <v>1723</v>
      </c>
      <c r="B1724" s="97">
        <f t="shared" si="27"/>
        <v>46201</v>
      </c>
      <c r="C1724" s="93" t="s">
        <v>125</v>
      </c>
      <c r="D1724" s="94">
        <v>2</v>
      </c>
      <c r="E1724" s="95">
        <f>'BITÁCORA CALIDAD DE AGUA '!AZ651</f>
        <v>0</v>
      </c>
      <c r="F1724" s="95">
        <f>'BITÁCORA CALIDAD DE AGUA '!BC651</f>
        <v>0</v>
      </c>
      <c r="G1724" s="95">
        <f>'BITÁCORA CALIDAD DE AGUA '!BF651</f>
        <v>0</v>
      </c>
      <c r="H1724" s="95">
        <f>'BITÁCORA CALIDAD DE AGUA '!BI651</f>
        <v>0</v>
      </c>
      <c r="I1724" s="95">
        <f>'BITÁCORA CALIDAD DE AGUA '!BL651</f>
        <v>0</v>
      </c>
      <c r="J1724" s="95">
        <f>'BITÁCORA CALIDAD DE AGUA '!BO651</f>
        <v>0</v>
      </c>
      <c r="K1724" s="95">
        <f>'BITÁCORA CALIDAD DE AGUA '!BR651</f>
        <v>0</v>
      </c>
      <c r="L1724" s="95">
        <f>'BITÁCORA CALIDAD DE AGUA '!BU651</f>
        <v>0</v>
      </c>
      <c r="M1724" s="95">
        <f>'BITÁCORA CALIDAD DE AGUA '!BX651</f>
        <v>0</v>
      </c>
      <c r="N1724" s="95">
        <f>'BITÁCORA CALIDAD DE AGUA '!CA651</f>
        <v>0</v>
      </c>
      <c r="O1724" s="95">
        <f>'BITÁCORA CALIDAD DE AGUA '!CD651</f>
        <v>0</v>
      </c>
      <c r="P1724" s="93">
        <f>'BITÁCORA CALIDAD DE AGUA '!CG651</f>
        <v>0</v>
      </c>
      <c r="Q1724" s="93">
        <f>'BITÁCORA CALIDAD DE AGUA '!CJ651</f>
        <v>0</v>
      </c>
      <c r="R1724" s="93">
        <f>'BITÁCORA CALIDAD DE AGUA '!CM651</f>
        <v>0</v>
      </c>
      <c r="S1724" s="93">
        <f>'BITÁCORA CALIDAD DE AGUA '!CP651</f>
        <v>0</v>
      </c>
      <c r="T1724" s="132"/>
      <c r="U1724" s="132"/>
      <c r="V1724" s="132"/>
      <c r="W1724" s="93">
        <f>INDEX('Tabla datos 1'!E1724:V1724,MATCH(DASHBOARD!$B$96,'Tabla datos 1'!$E$1:$V$1,0))</f>
        <v>0</v>
      </c>
      <c r="X1724" s="93">
        <f>INDEX('Tabla datos 1'!E1724:V1724,MATCH(DASHBOARD!$B$275,'Tabla datos 1'!$E$1:$V$1,0))</f>
        <v>0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6" customFormat="1" ht="12.2" customHeight="1" x14ac:dyDescent="0.25">
      <c r="A1725" s="79">
        <v>1724</v>
      </c>
      <c r="B1725" s="97">
        <f t="shared" si="27"/>
        <v>46201</v>
      </c>
      <c r="C1725" s="98" t="s">
        <v>8</v>
      </c>
      <c r="D1725" s="99">
        <v>2</v>
      </c>
      <c r="E1725" s="100">
        <f>'BITÁCORA CALIDAD DE AGUA '!AZ652</f>
        <v>0</v>
      </c>
      <c r="F1725" s="100">
        <f>'BITÁCORA CALIDAD DE AGUA '!BC652</f>
        <v>0</v>
      </c>
      <c r="G1725" s="100">
        <f>'BITÁCORA CALIDAD DE AGUA '!BF652</f>
        <v>0</v>
      </c>
      <c r="H1725" s="100">
        <f>'BITÁCORA CALIDAD DE AGUA '!BI652</f>
        <v>0</v>
      </c>
      <c r="I1725" s="100">
        <f>'BITÁCORA CALIDAD DE AGUA '!BL652</f>
        <v>0</v>
      </c>
      <c r="J1725" s="100">
        <f>'BITÁCORA CALIDAD DE AGUA '!BO652</f>
        <v>0</v>
      </c>
      <c r="K1725" s="100">
        <f>'BITÁCORA CALIDAD DE AGUA '!BR652</f>
        <v>0</v>
      </c>
      <c r="L1725" s="100">
        <f>'BITÁCORA CALIDAD DE AGUA '!BU652</f>
        <v>0</v>
      </c>
      <c r="M1725" s="100">
        <f>'BITÁCORA CALIDAD DE AGUA '!BX652</f>
        <v>0</v>
      </c>
      <c r="N1725" s="100">
        <f>'BITÁCORA CALIDAD DE AGUA '!CA652</f>
        <v>0</v>
      </c>
      <c r="O1725" s="100">
        <f>'BITÁCORA CALIDAD DE AGUA '!CD652</f>
        <v>0</v>
      </c>
      <c r="P1725" s="101">
        <f>'BITÁCORA CALIDAD DE AGUA '!CG652</f>
        <v>0</v>
      </c>
      <c r="Q1725" s="101">
        <f>'BITÁCORA CALIDAD DE AGUA '!CJ652</f>
        <v>0</v>
      </c>
      <c r="R1725" s="101">
        <f>'BITÁCORA CALIDAD DE AGUA '!CM652</f>
        <v>0</v>
      </c>
      <c r="S1725" s="101">
        <f>'BITÁCORA CALIDAD DE AGUA '!CP652</f>
        <v>0</v>
      </c>
      <c r="T1725" s="133"/>
      <c r="U1725" s="133"/>
      <c r="V1725" s="133"/>
      <c r="W1725" s="101">
        <f>INDEX('Tabla datos 1'!E1725:V1725,MATCH(DASHBOARD!$B$96,'Tabla datos 1'!$E$1:$V$1,0))</f>
        <v>0</v>
      </c>
      <c r="X1725" s="101">
        <f>INDEX('Tabla datos 1'!E1725:V1725,MATCH(DASHBOARD!$B$275,'Tabla datos 1'!$E$1:$V$1,0))</f>
        <v>0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6" customFormat="1" ht="12.2" customHeight="1" x14ac:dyDescent="0.25">
      <c r="A1726" s="79">
        <v>1725</v>
      </c>
      <c r="B1726" s="97">
        <f t="shared" si="27"/>
        <v>46201</v>
      </c>
      <c r="C1726" s="102" t="s">
        <v>126</v>
      </c>
      <c r="D1726" s="99">
        <v>2</v>
      </c>
      <c r="E1726" s="103">
        <f>'BITÁCORA CALIDAD DE AGUA '!AZ653</f>
        <v>0</v>
      </c>
      <c r="F1726" s="103">
        <f>'BITÁCORA CALIDAD DE AGUA '!BC653</f>
        <v>0</v>
      </c>
      <c r="G1726" s="103">
        <f>'BITÁCORA CALIDAD DE AGUA '!BF653</f>
        <v>0</v>
      </c>
      <c r="H1726" s="103">
        <f>'BITÁCORA CALIDAD DE AGUA '!BI653</f>
        <v>0</v>
      </c>
      <c r="I1726" s="103">
        <f>'BITÁCORA CALIDAD DE AGUA '!BL653</f>
        <v>0</v>
      </c>
      <c r="J1726" s="103">
        <f>'BITÁCORA CALIDAD DE AGUA '!BO653</f>
        <v>0</v>
      </c>
      <c r="K1726" s="103">
        <f>'BITÁCORA CALIDAD DE AGUA '!BR653</f>
        <v>0</v>
      </c>
      <c r="L1726" s="103">
        <f>'BITÁCORA CALIDAD DE AGUA '!BU653</f>
        <v>0</v>
      </c>
      <c r="M1726" s="103">
        <f>'BITÁCORA CALIDAD DE AGUA '!BX653</f>
        <v>0</v>
      </c>
      <c r="N1726" s="103">
        <f>'BITÁCORA CALIDAD DE AGUA '!CA653</f>
        <v>0</v>
      </c>
      <c r="O1726" s="103">
        <f>'BITÁCORA CALIDAD DE AGUA '!CD653</f>
        <v>0</v>
      </c>
      <c r="P1726" s="102">
        <f>'BITÁCORA CALIDAD DE AGUA '!CG653</f>
        <v>0</v>
      </c>
      <c r="Q1726" s="102">
        <f>'BITÁCORA CALIDAD DE AGUA '!CJ653</f>
        <v>0</v>
      </c>
      <c r="R1726" s="102">
        <f>'BITÁCORA CALIDAD DE AGUA '!CM653</f>
        <v>0</v>
      </c>
      <c r="S1726" s="102">
        <f>'BITÁCORA CALIDAD DE AGUA '!CP653</f>
        <v>0</v>
      </c>
      <c r="T1726" s="134"/>
      <c r="U1726" s="134"/>
      <c r="V1726" s="134"/>
      <c r="W1726" s="102">
        <f>INDEX('Tabla datos 1'!E1726:V1726,MATCH(DASHBOARD!$B$96,'Tabla datos 1'!$E$1:$V$1,0))</f>
        <v>0</v>
      </c>
      <c r="X1726" s="102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6" customFormat="1" ht="12.2" customHeight="1" x14ac:dyDescent="0.25">
      <c r="A1727" s="79">
        <v>1726</v>
      </c>
      <c r="B1727" s="97">
        <f t="shared" si="27"/>
        <v>46201</v>
      </c>
      <c r="C1727" s="102" t="s">
        <v>127</v>
      </c>
      <c r="D1727" s="99">
        <v>2</v>
      </c>
      <c r="E1727" s="104">
        <f>'BITÁCORA CALIDAD DE AGUA '!AZ654</f>
        <v>0</v>
      </c>
      <c r="F1727" s="104">
        <f>'BITÁCORA CALIDAD DE AGUA '!BC654</f>
        <v>0</v>
      </c>
      <c r="G1727" s="104">
        <f>'BITÁCORA CALIDAD DE AGUA '!BF654</f>
        <v>0</v>
      </c>
      <c r="H1727" s="104">
        <f>'BITÁCORA CALIDAD DE AGUA '!BI654</f>
        <v>0</v>
      </c>
      <c r="I1727" s="104">
        <f>'BITÁCORA CALIDAD DE AGUA '!BL654</f>
        <v>0</v>
      </c>
      <c r="J1727" s="104">
        <f>'BITÁCORA CALIDAD DE AGUA '!BO654</f>
        <v>0</v>
      </c>
      <c r="K1727" s="104">
        <f>'BITÁCORA CALIDAD DE AGUA '!BR654</f>
        <v>0</v>
      </c>
      <c r="L1727" s="104">
        <f>'BITÁCORA CALIDAD DE AGUA '!BU654</f>
        <v>0</v>
      </c>
      <c r="M1727" s="104">
        <f>'BITÁCORA CALIDAD DE AGUA '!BX654</f>
        <v>0</v>
      </c>
      <c r="N1727" s="104">
        <f>'BITÁCORA CALIDAD DE AGUA '!CA654</f>
        <v>0</v>
      </c>
      <c r="O1727" s="104">
        <f>'BITÁCORA CALIDAD DE AGUA '!CD654</f>
        <v>0</v>
      </c>
      <c r="P1727" s="98">
        <f>'BITÁCORA CALIDAD DE AGUA '!CG654</f>
        <v>0</v>
      </c>
      <c r="Q1727" s="98">
        <f>'BITÁCORA CALIDAD DE AGUA '!CJ654</f>
        <v>0</v>
      </c>
      <c r="R1727" s="98">
        <f>'BITÁCORA CALIDAD DE AGUA '!CM654</f>
        <v>0</v>
      </c>
      <c r="S1727" s="98">
        <f>'BITÁCORA CALIDAD DE AGUA '!CP654</f>
        <v>0</v>
      </c>
      <c r="T1727" s="135"/>
      <c r="U1727" s="135"/>
      <c r="V1727" s="135"/>
      <c r="W1727" s="98">
        <f>INDEX('Tabla datos 1'!E1727:V1727,MATCH(DASHBOARD!$B$96,'Tabla datos 1'!$E$1:$V$1,0))</f>
        <v>0</v>
      </c>
      <c r="X1727" s="98">
        <f>INDEX('Tabla datos 1'!E1727:V1727,MATCH(DASHBOARD!$B$275,'Tabla datos 1'!$E$1:$V$1,0))</f>
        <v>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6" customFormat="1" ht="12.2" customHeight="1" x14ac:dyDescent="0.25">
      <c r="A1728" s="79">
        <v>1727</v>
      </c>
      <c r="B1728" s="97">
        <f t="shared" si="27"/>
        <v>46201</v>
      </c>
      <c r="C1728" s="102" t="s">
        <v>128</v>
      </c>
      <c r="D1728" s="99">
        <v>2</v>
      </c>
      <c r="E1728" s="104">
        <f>'BITÁCORA CALIDAD DE AGUA '!AZ655</f>
        <v>0</v>
      </c>
      <c r="F1728" s="104">
        <f>'BITÁCORA CALIDAD DE AGUA '!BC655</f>
        <v>0</v>
      </c>
      <c r="G1728" s="104">
        <f>'BITÁCORA CALIDAD DE AGUA '!BF655</f>
        <v>0</v>
      </c>
      <c r="H1728" s="104">
        <f>'BITÁCORA CALIDAD DE AGUA '!BI655</f>
        <v>0</v>
      </c>
      <c r="I1728" s="104">
        <f>'BITÁCORA CALIDAD DE AGUA '!BL655</f>
        <v>0</v>
      </c>
      <c r="J1728" s="104">
        <f>'BITÁCORA CALIDAD DE AGUA '!BO655</f>
        <v>0</v>
      </c>
      <c r="K1728" s="104">
        <f>'BITÁCORA CALIDAD DE AGUA '!BR655</f>
        <v>0</v>
      </c>
      <c r="L1728" s="104">
        <f>'BITÁCORA CALIDAD DE AGUA '!BU655</f>
        <v>0</v>
      </c>
      <c r="M1728" s="104">
        <f>'BITÁCORA CALIDAD DE AGUA '!BX655</f>
        <v>0</v>
      </c>
      <c r="N1728" s="104">
        <f>'BITÁCORA CALIDAD DE AGUA '!CA655</f>
        <v>0</v>
      </c>
      <c r="O1728" s="104">
        <f>'BITÁCORA CALIDAD DE AGUA '!CD655</f>
        <v>0</v>
      </c>
      <c r="P1728" s="98">
        <f>'BITÁCORA CALIDAD DE AGUA '!CG655</f>
        <v>0</v>
      </c>
      <c r="Q1728" s="98">
        <f>'BITÁCORA CALIDAD DE AGUA '!CJ655</f>
        <v>0</v>
      </c>
      <c r="R1728" s="98">
        <f>'BITÁCORA CALIDAD DE AGUA '!CM655</f>
        <v>0</v>
      </c>
      <c r="S1728" s="98">
        <f>'BITÁCORA CALIDAD DE AGUA '!CP655</f>
        <v>0</v>
      </c>
      <c r="T1728" s="135"/>
      <c r="U1728" s="135"/>
      <c r="V1728" s="135"/>
      <c r="W1728" s="98">
        <f>INDEX('Tabla datos 1'!E1728:V1728,MATCH(DASHBOARD!$B$96,'Tabla datos 1'!$E$1:$V$1,0))</f>
        <v>0</v>
      </c>
      <c r="X1728" s="98">
        <f>INDEX('Tabla datos 1'!E1728:V1728,MATCH(DASHBOARD!$B$275,'Tabla datos 1'!$E$1:$V$1,0))</f>
        <v>0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6" customFormat="1" ht="12.2" customHeight="1" x14ac:dyDescent="0.25">
      <c r="A1729" s="79">
        <v>1728</v>
      </c>
      <c r="B1729" s="97">
        <f t="shared" si="27"/>
        <v>46201</v>
      </c>
      <c r="C1729" s="102" t="s">
        <v>129</v>
      </c>
      <c r="D1729" s="99">
        <v>2</v>
      </c>
      <c r="E1729" s="104">
        <f>'BITÁCORA CALIDAD DE AGUA '!AZ656</f>
        <v>0</v>
      </c>
      <c r="F1729" s="104">
        <f>'BITÁCORA CALIDAD DE AGUA '!BC656</f>
        <v>0</v>
      </c>
      <c r="G1729" s="104">
        <f>'BITÁCORA CALIDAD DE AGUA '!BF656</f>
        <v>0</v>
      </c>
      <c r="H1729" s="104">
        <f>'BITÁCORA CALIDAD DE AGUA '!BI656</f>
        <v>0</v>
      </c>
      <c r="I1729" s="104">
        <f>'BITÁCORA CALIDAD DE AGUA '!BL656</f>
        <v>0</v>
      </c>
      <c r="J1729" s="104">
        <f>'BITÁCORA CALIDAD DE AGUA '!BO656</f>
        <v>0</v>
      </c>
      <c r="K1729" s="104">
        <f>'BITÁCORA CALIDAD DE AGUA '!BR656</f>
        <v>0</v>
      </c>
      <c r="L1729" s="104">
        <f>'BITÁCORA CALIDAD DE AGUA '!BU656</f>
        <v>0</v>
      </c>
      <c r="M1729" s="104">
        <f>'BITÁCORA CALIDAD DE AGUA '!BX656</f>
        <v>0</v>
      </c>
      <c r="N1729" s="104">
        <f>'BITÁCORA CALIDAD DE AGUA '!CA656</f>
        <v>0</v>
      </c>
      <c r="O1729" s="104">
        <f>'BITÁCORA CALIDAD DE AGUA '!CD656</f>
        <v>0</v>
      </c>
      <c r="P1729" s="98">
        <f>'BITÁCORA CALIDAD DE AGUA '!CG656</f>
        <v>0</v>
      </c>
      <c r="Q1729" s="98">
        <f>'BITÁCORA CALIDAD DE AGUA '!CJ656</f>
        <v>0</v>
      </c>
      <c r="R1729" s="98">
        <f>'BITÁCORA CALIDAD DE AGUA '!CM656</f>
        <v>0</v>
      </c>
      <c r="S1729" s="98">
        <f>'BITÁCORA CALIDAD DE AGUA '!CP656</f>
        <v>0</v>
      </c>
      <c r="T1729" s="135"/>
      <c r="U1729" s="135"/>
      <c r="V1729" s="135"/>
      <c r="W1729" s="98">
        <f>INDEX('Tabla datos 1'!E1729:V1729,MATCH(DASHBOARD!$B$96,'Tabla datos 1'!$E$1:$V$1,0))</f>
        <v>0</v>
      </c>
      <c r="X1729" s="98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6" customFormat="1" ht="12.2" customHeight="1" x14ac:dyDescent="0.25">
      <c r="A1730" s="79">
        <v>1729</v>
      </c>
      <c r="B1730" s="97">
        <f t="shared" si="27"/>
        <v>46201</v>
      </c>
      <c r="C1730" s="102" t="s">
        <v>130</v>
      </c>
      <c r="D1730" s="99">
        <v>2</v>
      </c>
      <c r="E1730" s="104">
        <f>'BITÁCORA CALIDAD DE AGUA '!AZ657</f>
        <v>0</v>
      </c>
      <c r="F1730" s="104">
        <f>'BITÁCORA CALIDAD DE AGUA '!BC657</f>
        <v>0</v>
      </c>
      <c r="G1730" s="104">
        <f>'BITÁCORA CALIDAD DE AGUA '!BF657</f>
        <v>0</v>
      </c>
      <c r="H1730" s="104">
        <f>'BITÁCORA CALIDAD DE AGUA '!BI657</f>
        <v>0</v>
      </c>
      <c r="I1730" s="104">
        <f>'BITÁCORA CALIDAD DE AGUA '!BL657</f>
        <v>0</v>
      </c>
      <c r="J1730" s="104">
        <f>'BITÁCORA CALIDAD DE AGUA '!BO657</f>
        <v>0</v>
      </c>
      <c r="K1730" s="104">
        <f>'BITÁCORA CALIDAD DE AGUA '!BR657</f>
        <v>0</v>
      </c>
      <c r="L1730" s="104">
        <f>'BITÁCORA CALIDAD DE AGUA '!BU657</f>
        <v>0</v>
      </c>
      <c r="M1730" s="104">
        <f>'BITÁCORA CALIDAD DE AGUA '!BX657</f>
        <v>0</v>
      </c>
      <c r="N1730" s="104">
        <f>'BITÁCORA CALIDAD DE AGUA '!CA657</f>
        <v>0</v>
      </c>
      <c r="O1730" s="104">
        <f>'BITÁCORA CALIDAD DE AGUA '!CD657</f>
        <v>0</v>
      </c>
      <c r="P1730" s="98">
        <f>'BITÁCORA CALIDAD DE AGUA '!CG657</f>
        <v>0</v>
      </c>
      <c r="Q1730" s="98">
        <f>'BITÁCORA CALIDAD DE AGUA '!CJ657</f>
        <v>0</v>
      </c>
      <c r="R1730" s="98">
        <f>'BITÁCORA CALIDAD DE AGUA '!CM657</f>
        <v>0</v>
      </c>
      <c r="S1730" s="98">
        <f>'BITÁCORA CALIDAD DE AGUA '!CP657</f>
        <v>0</v>
      </c>
      <c r="T1730" s="135"/>
      <c r="U1730" s="135"/>
      <c r="V1730" s="135"/>
      <c r="W1730" s="98">
        <f>INDEX('Tabla datos 1'!E1730:V1730,MATCH(DASHBOARD!$B$96,'Tabla datos 1'!$E$1:$V$1,0))</f>
        <v>0</v>
      </c>
      <c r="X1730" s="98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6" customFormat="1" ht="12.2" customHeight="1" x14ac:dyDescent="0.25">
      <c r="A1731" s="79">
        <v>1730</v>
      </c>
      <c r="B1731" s="97">
        <f t="shared" si="27"/>
        <v>46201</v>
      </c>
      <c r="C1731" s="102" t="s">
        <v>131</v>
      </c>
      <c r="D1731" s="99">
        <v>2</v>
      </c>
      <c r="E1731" s="104">
        <f>'BITÁCORA CALIDAD DE AGUA '!AZ658</f>
        <v>0</v>
      </c>
      <c r="F1731" s="104">
        <f>'BITÁCORA CALIDAD DE AGUA '!BC658</f>
        <v>0</v>
      </c>
      <c r="G1731" s="104">
        <f>'BITÁCORA CALIDAD DE AGUA '!BF658</f>
        <v>0</v>
      </c>
      <c r="H1731" s="104">
        <f>'BITÁCORA CALIDAD DE AGUA '!BI658</f>
        <v>0</v>
      </c>
      <c r="I1731" s="104">
        <f>'BITÁCORA CALIDAD DE AGUA '!BL658</f>
        <v>0</v>
      </c>
      <c r="J1731" s="104">
        <f>'BITÁCORA CALIDAD DE AGUA '!BO658</f>
        <v>0</v>
      </c>
      <c r="K1731" s="104">
        <f>'BITÁCORA CALIDAD DE AGUA '!BR658</f>
        <v>0</v>
      </c>
      <c r="L1731" s="104">
        <f>'BITÁCORA CALIDAD DE AGUA '!BU658</f>
        <v>0</v>
      </c>
      <c r="M1731" s="104">
        <f>'BITÁCORA CALIDAD DE AGUA '!BX658</f>
        <v>0</v>
      </c>
      <c r="N1731" s="104">
        <f>'BITÁCORA CALIDAD DE AGUA '!CA658</f>
        <v>0</v>
      </c>
      <c r="O1731" s="104">
        <f>'BITÁCORA CALIDAD DE AGUA '!CD658</f>
        <v>0</v>
      </c>
      <c r="P1731" s="98">
        <f>'BITÁCORA CALIDAD DE AGUA '!CG658</f>
        <v>0</v>
      </c>
      <c r="Q1731" s="98">
        <f>'BITÁCORA CALIDAD DE AGUA '!CJ658</f>
        <v>0</v>
      </c>
      <c r="R1731" s="98">
        <f>'BITÁCORA CALIDAD DE AGUA '!CM658</f>
        <v>0</v>
      </c>
      <c r="S1731" s="98">
        <f>'BITÁCORA CALIDAD DE AGUA '!CP658</f>
        <v>0</v>
      </c>
      <c r="T1731" s="135"/>
      <c r="U1731" s="135"/>
      <c r="V1731" s="135"/>
      <c r="W1731" s="98">
        <f>INDEX('Tabla datos 1'!E1731:V1731,MATCH(DASHBOARD!$B$96,'Tabla datos 1'!$E$1:$V$1,0))</f>
        <v>0</v>
      </c>
      <c r="X1731" s="98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6" customFormat="1" ht="12.2" customHeight="1" x14ac:dyDescent="0.25">
      <c r="A1732" s="79">
        <v>1731</v>
      </c>
      <c r="B1732" s="97">
        <f t="shared" si="27"/>
        <v>46201</v>
      </c>
      <c r="C1732" s="102" t="s">
        <v>132</v>
      </c>
      <c r="D1732" s="99">
        <v>2</v>
      </c>
      <c r="E1732" s="104">
        <f>'BITÁCORA CALIDAD DE AGUA '!AZ659</f>
        <v>0</v>
      </c>
      <c r="F1732" s="104">
        <f>'BITÁCORA CALIDAD DE AGUA '!BC659</f>
        <v>0</v>
      </c>
      <c r="G1732" s="104">
        <f>'BITÁCORA CALIDAD DE AGUA '!BF659</f>
        <v>0</v>
      </c>
      <c r="H1732" s="104">
        <f>'BITÁCORA CALIDAD DE AGUA '!BI659</f>
        <v>0</v>
      </c>
      <c r="I1732" s="104">
        <f>'BITÁCORA CALIDAD DE AGUA '!BL659</f>
        <v>0</v>
      </c>
      <c r="J1732" s="104">
        <f>'BITÁCORA CALIDAD DE AGUA '!BO659</f>
        <v>0</v>
      </c>
      <c r="K1732" s="104">
        <f>'BITÁCORA CALIDAD DE AGUA '!BR659</f>
        <v>0</v>
      </c>
      <c r="L1732" s="104">
        <f>'BITÁCORA CALIDAD DE AGUA '!BU659</f>
        <v>0</v>
      </c>
      <c r="M1732" s="104">
        <f>'BITÁCORA CALIDAD DE AGUA '!BX659</f>
        <v>0</v>
      </c>
      <c r="N1732" s="104">
        <f>'BITÁCORA CALIDAD DE AGUA '!CA659</f>
        <v>0</v>
      </c>
      <c r="O1732" s="104">
        <f>'BITÁCORA CALIDAD DE AGUA '!CD659</f>
        <v>0</v>
      </c>
      <c r="P1732" s="98">
        <f>'BITÁCORA CALIDAD DE AGUA '!CG659</f>
        <v>0</v>
      </c>
      <c r="Q1732" s="98">
        <f>'BITÁCORA CALIDAD DE AGUA '!CJ659</f>
        <v>0</v>
      </c>
      <c r="R1732" s="98">
        <f>'BITÁCORA CALIDAD DE AGUA '!CM659</f>
        <v>0</v>
      </c>
      <c r="S1732" s="98">
        <f>'BITÁCORA CALIDAD DE AGUA '!CP659</f>
        <v>0</v>
      </c>
      <c r="T1732" s="135"/>
      <c r="U1732" s="135"/>
      <c r="V1732" s="135"/>
      <c r="W1732" s="98">
        <f>INDEX('Tabla datos 1'!E1732:V1732,MATCH(DASHBOARD!$B$96,'Tabla datos 1'!$E$1:$V$1,0))</f>
        <v>0</v>
      </c>
      <c r="X1732" s="98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6" customFormat="1" ht="12.2" customHeight="1" x14ac:dyDescent="0.25">
      <c r="A1733" s="79">
        <v>1732</v>
      </c>
      <c r="B1733" s="97">
        <f t="shared" si="27"/>
        <v>46201</v>
      </c>
      <c r="C1733" s="102" t="s">
        <v>133</v>
      </c>
      <c r="D1733" s="99">
        <v>2</v>
      </c>
      <c r="E1733" s="104">
        <f>'BITÁCORA CALIDAD DE AGUA '!AZ660</f>
        <v>0</v>
      </c>
      <c r="F1733" s="104">
        <f>'BITÁCORA CALIDAD DE AGUA '!BC660</f>
        <v>0</v>
      </c>
      <c r="G1733" s="104">
        <f>'BITÁCORA CALIDAD DE AGUA '!BF660</f>
        <v>0</v>
      </c>
      <c r="H1733" s="104">
        <f>'BITÁCORA CALIDAD DE AGUA '!BI660</f>
        <v>0</v>
      </c>
      <c r="I1733" s="104">
        <f>'BITÁCORA CALIDAD DE AGUA '!BL660</f>
        <v>0</v>
      </c>
      <c r="J1733" s="104">
        <f>'BITÁCORA CALIDAD DE AGUA '!BO660</f>
        <v>0</v>
      </c>
      <c r="K1733" s="104">
        <f>'BITÁCORA CALIDAD DE AGUA '!BR660</f>
        <v>0</v>
      </c>
      <c r="L1733" s="104">
        <f>'BITÁCORA CALIDAD DE AGUA '!BU660</f>
        <v>0</v>
      </c>
      <c r="M1733" s="104">
        <f>'BITÁCORA CALIDAD DE AGUA '!BX660</f>
        <v>0</v>
      </c>
      <c r="N1733" s="104">
        <f>'BITÁCORA CALIDAD DE AGUA '!CA660</f>
        <v>0</v>
      </c>
      <c r="O1733" s="104">
        <f>'BITÁCORA CALIDAD DE AGUA '!CD660</f>
        <v>0</v>
      </c>
      <c r="P1733" s="98">
        <f>'BITÁCORA CALIDAD DE AGUA '!CG660</f>
        <v>0</v>
      </c>
      <c r="Q1733" s="98">
        <f>'BITÁCORA CALIDAD DE AGUA '!CJ660</f>
        <v>0</v>
      </c>
      <c r="R1733" s="98">
        <f>'BITÁCORA CALIDAD DE AGUA '!CM660</f>
        <v>0</v>
      </c>
      <c r="S1733" s="98">
        <f>'BITÁCORA CALIDAD DE AGUA '!CP660</f>
        <v>0</v>
      </c>
      <c r="T1733" s="135"/>
      <c r="U1733" s="135"/>
      <c r="V1733" s="135"/>
      <c r="W1733" s="98">
        <f>INDEX('Tabla datos 1'!E1733:V1733,MATCH(DASHBOARD!$B$96,'Tabla datos 1'!$E$1:$V$1,0))</f>
        <v>0</v>
      </c>
      <c r="X1733" s="98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6" customFormat="1" ht="12.2" customHeight="1" x14ac:dyDescent="0.25">
      <c r="A1734" s="79">
        <v>1733</v>
      </c>
      <c r="B1734" s="97">
        <f t="shared" si="27"/>
        <v>46201</v>
      </c>
      <c r="C1734" s="102" t="s">
        <v>134</v>
      </c>
      <c r="D1734" s="99">
        <v>2</v>
      </c>
      <c r="E1734" s="104">
        <f>'BITÁCORA CALIDAD DE AGUA '!AZ661</f>
        <v>0</v>
      </c>
      <c r="F1734" s="104">
        <f>'BITÁCORA CALIDAD DE AGUA '!BC661</f>
        <v>0</v>
      </c>
      <c r="G1734" s="104">
        <f>'BITÁCORA CALIDAD DE AGUA '!BF661</f>
        <v>0</v>
      </c>
      <c r="H1734" s="104">
        <f>'BITÁCORA CALIDAD DE AGUA '!BI661</f>
        <v>0</v>
      </c>
      <c r="I1734" s="104">
        <f>'BITÁCORA CALIDAD DE AGUA '!BL661</f>
        <v>0</v>
      </c>
      <c r="J1734" s="104">
        <f>'BITÁCORA CALIDAD DE AGUA '!BO661</f>
        <v>0</v>
      </c>
      <c r="K1734" s="104">
        <f>'BITÁCORA CALIDAD DE AGUA '!BR661</f>
        <v>0</v>
      </c>
      <c r="L1734" s="104">
        <f>'BITÁCORA CALIDAD DE AGUA '!BU661</f>
        <v>0</v>
      </c>
      <c r="M1734" s="104">
        <f>'BITÁCORA CALIDAD DE AGUA '!BX661</f>
        <v>0</v>
      </c>
      <c r="N1734" s="104">
        <f>'BITÁCORA CALIDAD DE AGUA '!CA661</f>
        <v>0</v>
      </c>
      <c r="O1734" s="104">
        <f>'BITÁCORA CALIDAD DE AGUA '!CD661</f>
        <v>0</v>
      </c>
      <c r="P1734" s="98">
        <f>'BITÁCORA CALIDAD DE AGUA '!CG661</f>
        <v>0</v>
      </c>
      <c r="Q1734" s="98">
        <f>'BITÁCORA CALIDAD DE AGUA '!CJ661</f>
        <v>0</v>
      </c>
      <c r="R1734" s="98">
        <f>'BITÁCORA CALIDAD DE AGUA '!CM661</f>
        <v>0</v>
      </c>
      <c r="S1734" s="98">
        <f>'BITÁCORA CALIDAD DE AGUA '!CP661</f>
        <v>0</v>
      </c>
      <c r="T1734" s="135"/>
      <c r="U1734" s="135"/>
      <c r="V1734" s="135"/>
      <c r="W1734" s="98">
        <f>INDEX('Tabla datos 1'!E1734:V1734,MATCH(DASHBOARD!$B$96,'Tabla datos 1'!$E$1:$V$1,0))</f>
        <v>0</v>
      </c>
      <c r="X1734" s="98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6" customFormat="1" ht="12.2" customHeight="1" x14ac:dyDescent="0.25">
      <c r="A1735" s="79">
        <v>1734</v>
      </c>
      <c r="B1735" s="97">
        <f t="shared" si="27"/>
        <v>46201</v>
      </c>
      <c r="C1735" s="102" t="s">
        <v>135</v>
      </c>
      <c r="D1735" s="99">
        <v>2</v>
      </c>
      <c r="E1735" s="104">
        <f>'BITÁCORA CALIDAD DE AGUA '!AZ662</f>
        <v>0</v>
      </c>
      <c r="F1735" s="104">
        <f>'BITÁCORA CALIDAD DE AGUA '!BC662</f>
        <v>0</v>
      </c>
      <c r="G1735" s="104">
        <f>'BITÁCORA CALIDAD DE AGUA '!BF662</f>
        <v>0</v>
      </c>
      <c r="H1735" s="104">
        <f>'BITÁCORA CALIDAD DE AGUA '!BI662</f>
        <v>0</v>
      </c>
      <c r="I1735" s="104">
        <f>'BITÁCORA CALIDAD DE AGUA '!BL662</f>
        <v>0</v>
      </c>
      <c r="J1735" s="104">
        <f>'BITÁCORA CALIDAD DE AGUA '!BO662</f>
        <v>0</v>
      </c>
      <c r="K1735" s="104">
        <f>'BITÁCORA CALIDAD DE AGUA '!BR662</f>
        <v>0</v>
      </c>
      <c r="L1735" s="104">
        <f>'BITÁCORA CALIDAD DE AGUA '!BU662</f>
        <v>0</v>
      </c>
      <c r="M1735" s="104">
        <f>'BITÁCORA CALIDAD DE AGUA '!BX662</f>
        <v>0</v>
      </c>
      <c r="N1735" s="104">
        <f>'BITÁCORA CALIDAD DE AGUA '!CA662</f>
        <v>0</v>
      </c>
      <c r="O1735" s="104">
        <f>'BITÁCORA CALIDAD DE AGUA '!CD662</f>
        <v>0</v>
      </c>
      <c r="P1735" s="98">
        <f>'BITÁCORA CALIDAD DE AGUA '!CG662</f>
        <v>0</v>
      </c>
      <c r="Q1735" s="98">
        <f>'BITÁCORA CALIDAD DE AGUA '!CJ662</f>
        <v>0</v>
      </c>
      <c r="R1735" s="98">
        <f>'BITÁCORA CALIDAD DE AGUA '!CM662</f>
        <v>0</v>
      </c>
      <c r="S1735" s="98">
        <f>'BITÁCORA CALIDAD DE AGUA '!CP662</f>
        <v>0</v>
      </c>
      <c r="T1735" s="135"/>
      <c r="U1735" s="135"/>
      <c r="V1735" s="135"/>
      <c r="W1735" s="98">
        <f>INDEX('Tabla datos 1'!E1735:V1735,MATCH(DASHBOARD!$B$96,'Tabla datos 1'!$E$1:$V$1,0))</f>
        <v>0</v>
      </c>
      <c r="X1735" s="98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6" customFormat="1" ht="12.2" customHeight="1" x14ac:dyDescent="0.25">
      <c r="A1736" s="79">
        <v>1735</v>
      </c>
      <c r="B1736" s="97">
        <f t="shared" si="27"/>
        <v>46201</v>
      </c>
      <c r="C1736" s="102" t="s">
        <v>136</v>
      </c>
      <c r="D1736" s="99">
        <v>2</v>
      </c>
      <c r="E1736" s="104">
        <f>'BITÁCORA CALIDAD DE AGUA '!AZ663</f>
        <v>0</v>
      </c>
      <c r="F1736" s="104">
        <f>'BITÁCORA CALIDAD DE AGUA '!BC663</f>
        <v>0</v>
      </c>
      <c r="G1736" s="104">
        <f>'BITÁCORA CALIDAD DE AGUA '!BF663</f>
        <v>0</v>
      </c>
      <c r="H1736" s="104">
        <f>'BITÁCORA CALIDAD DE AGUA '!BI663</f>
        <v>0</v>
      </c>
      <c r="I1736" s="104">
        <f>'BITÁCORA CALIDAD DE AGUA '!BL663</f>
        <v>0</v>
      </c>
      <c r="J1736" s="104">
        <f>'BITÁCORA CALIDAD DE AGUA '!BO663</f>
        <v>0</v>
      </c>
      <c r="K1736" s="104">
        <f>'BITÁCORA CALIDAD DE AGUA '!BR663</f>
        <v>0</v>
      </c>
      <c r="L1736" s="104">
        <f>'BITÁCORA CALIDAD DE AGUA '!BU663</f>
        <v>0</v>
      </c>
      <c r="M1736" s="104">
        <f>'BITÁCORA CALIDAD DE AGUA '!BX663</f>
        <v>0</v>
      </c>
      <c r="N1736" s="104">
        <f>'BITÁCORA CALIDAD DE AGUA '!CA663</f>
        <v>0</v>
      </c>
      <c r="O1736" s="104">
        <f>'BITÁCORA CALIDAD DE AGUA '!CD663</f>
        <v>0</v>
      </c>
      <c r="P1736" s="98">
        <f>'BITÁCORA CALIDAD DE AGUA '!CG663</f>
        <v>0</v>
      </c>
      <c r="Q1736" s="98">
        <f>'BITÁCORA CALIDAD DE AGUA '!CJ663</f>
        <v>0</v>
      </c>
      <c r="R1736" s="98">
        <f>'BITÁCORA CALIDAD DE AGUA '!CM663</f>
        <v>0</v>
      </c>
      <c r="S1736" s="98">
        <f>'BITÁCORA CALIDAD DE AGUA '!CP663</f>
        <v>0</v>
      </c>
      <c r="T1736" s="135"/>
      <c r="U1736" s="135"/>
      <c r="V1736" s="135"/>
      <c r="W1736" s="98">
        <f>INDEX('Tabla datos 1'!E1736:V1736,MATCH(DASHBOARD!$B$96,'Tabla datos 1'!$E$1:$V$1,0))</f>
        <v>0</v>
      </c>
      <c r="X1736" s="98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6" customFormat="1" ht="12.2" customHeight="1" x14ac:dyDescent="0.25">
      <c r="A1737" s="79">
        <v>1736</v>
      </c>
      <c r="B1737" s="97">
        <f t="shared" si="27"/>
        <v>46201</v>
      </c>
      <c r="C1737" s="102" t="s">
        <v>137</v>
      </c>
      <c r="D1737" s="99">
        <v>2</v>
      </c>
      <c r="E1737" s="104">
        <f>'BITÁCORA CALIDAD DE AGUA '!AZ664</f>
        <v>0</v>
      </c>
      <c r="F1737" s="104">
        <f>'BITÁCORA CALIDAD DE AGUA '!BC664</f>
        <v>0</v>
      </c>
      <c r="G1737" s="104">
        <f>'BITÁCORA CALIDAD DE AGUA '!BF664</f>
        <v>0</v>
      </c>
      <c r="H1737" s="104">
        <f>'BITÁCORA CALIDAD DE AGUA '!BI664</f>
        <v>0</v>
      </c>
      <c r="I1737" s="104">
        <f>'BITÁCORA CALIDAD DE AGUA '!BL664</f>
        <v>0</v>
      </c>
      <c r="J1737" s="104">
        <f>'BITÁCORA CALIDAD DE AGUA '!BO664</f>
        <v>0</v>
      </c>
      <c r="K1737" s="104">
        <f>'BITÁCORA CALIDAD DE AGUA '!BR664</f>
        <v>0</v>
      </c>
      <c r="L1737" s="104">
        <f>'BITÁCORA CALIDAD DE AGUA '!BU664</f>
        <v>0</v>
      </c>
      <c r="M1737" s="104">
        <f>'BITÁCORA CALIDAD DE AGUA '!BX664</f>
        <v>0</v>
      </c>
      <c r="N1737" s="104">
        <f>'BITÁCORA CALIDAD DE AGUA '!CA664</f>
        <v>0</v>
      </c>
      <c r="O1737" s="104">
        <f>'BITÁCORA CALIDAD DE AGUA '!CD664</f>
        <v>0</v>
      </c>
      <c r="P1737" s="98">
        <f>'BITÁCORA CALIDAD DE AGUA '!CG664</f>
        <v>0</v>
      </c>
      <c r="Q1737" s="98">
        <f>'BITÁCORA CALIDAD DE AGUA '!CJ664</f>
        <v>0</v>
      </c>
      <c r="R1737" s="98">
        <f>'BITÁCORA CALIDAD DE AGUA '!CM664</f>
        <v>0</v>
      </c>
      <c r="S1737" s="98">
        <f>'BITÁCORA CALIDAD DE AGUA '!CP664</f>
        <v>0</v>
      </c>
      <c r="T1737" s="135"/>
      <c r="U1737" s="135"/>
      <c r="V1737" s="135"/>
      <c r="W1737" s="98">
        <f>INDEX('Tabla datos 1'!E1737:V1737,MATCH(DASHBOARD!$B$96,'Tabla datos 1'!$E$1:$V$1,0))</f>
        <v>0</v>
      </c>
      <c r="X1737" s="98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6" customFormat="1" ht="12.2" customHeight="1" x14ac:dyDescent="0.25">
      <c r="A1738" s="79">
        <v>1737</v>
      </c>
      <c r="B1738" s="97">
        <f t="shared" si="27"/>
        <v>46201</v>
      </c>
      <c r="C1738" s="102" t="s">
        <v>138</v>
      </c>
      <c r="D1738" s="99">
        <v>2</v>
      </c>
      <c r="E1738" s="104">
        <f>'BITÁCORA CALIDAD DE AGUA '!AZ665</f>
        <v>0</v>
      </c>
      <c r="F1738" s="104">
        <f>'BITÁCORA CALIDAD DE AGUA '!BC665</f>
        <v>0</v>
      </c>
      <c r="G1738" s="104">
        <f>'BITÁCORA CALIDAD DE AGUA '!BF665</f>
        <v>0</v>
      </c>
      <c r="H1738" s="104">
        <f>'BITÁCORA CALIDAD DE AGUA '!BI665</f>
        <v>0</v>
      </c>
      <c r="I1738" s="104">
        <f>'BITÁCORA CALIDAD DE AGUA '!BL665</f>
        <v>0</v>
      </c>
      <c r="J1738" s="104">
        <f>'BITÁCORA CALIDAD DE AGUA '!BO665</f>
        <v>0</v>
      </c>
      <c r="K1738" s="104">
        <f>'BITÁCORA CALIDAD DE AGUA '!BR665</f>
        <v>0</v>
      </c>
      <c r="L1738" s="104">
        <f>'BITÁCORA CALIDAD DE AGUA '!BU665</f>
        <v>0</v>
      </c>
      <c r="M1738" s="104">
        <f>'BITÁCORA CALIDAD DE AGUA '!BX665</f>
        <v>0</v>
      </c>
      <c r="N1738" s="104">
        <f>'BITÁCORA CALIDAD DE AGUA '!CA665</f>
        <v>0</v>
      </c>
      <c r="O1738" s="104">
        <f>'BITÁCORA CALIDAD DE AGUA '!CD665</f>
        <v>0</v>
      </c>
      <c r="P1738" s="98">
        <f>'BITÁCORA CALIDAD DE AGUA '!CG665</f>
        <v>0</v>
      </c>
      <c r="Q1738" s="98">
        <f>'BITÁCORA CALIDAD DE AGUA '!CJ665</f>
        <v>0</v>
      </c>
      <c r="R1738" s="98">
        <f>'BITÁCORA CALIDAD DE AGUA '!CM665</f>
        <v>0</v>
      </c>
      <c r="S1738" s="98">
        <f>'BITÁCORA CALIDAD DE AGUA '!CP665</f>
        <v>0</v>
      </c>
      <c r="T1738" s="135"/>
      <c r="U1738" s="135"/>
      <c r="V1738" s="135"/>
      <c r="W1738" s="98">
        <f>INDEX('Tabla datos 1'!E1738:V1738,MATCH(DASHBOARD!$B$96,'Tabla datos 1'!$E$1:$V$1,0))</f>
        <v>0</v>
      </c>
      <c r="X1738" s="98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6" customFormat="1" ht="12.2" customHeight="1" x14ac:dyDescent="0.25">
      <c r="A1739" s="79">
        <v>1738</v>
      </c>
      <c r="B1739" s="97">
        <f t="shared" si="27"/>
        <v>46201</v>
      </c>
      <c r="C1739" s="102" t="s">
        <v>139</v>
      </c>
      <c r="D1739" s="99">
        <v>2</v>
      </c>
      <c r="E1739" s="104">
        <f>'BITÁCORA CALIDAD DE AGUA '!AZ666</f>
        <v>0</v>
      </c>
      <c r="F1739" s="104">
        <f>'BITÁCORA CALIDAD DE AGUA '!BC666</f>
        <v>0</v>
      </c>
      <c r="G1739" s="104">
        <f>'BITÁCORA CALIDAD DE AGUA '!BF666</f>
        <v>0</v>
      </c>
      <c r="H1739" s="104">
        <f>'BITÁCORA CALIDAD DE AGUA '!BI666</f>
        <v>0</v>
      </c>
      <c r="I1739" s="104">
        <f>'BITÁCORA CALIDAD DE AGUA '!BL666</f>
        <v>0</v>
      </c>
      <c r="J1739" s="104">
        <f>'BITÁCORA CALIDAD DE AGUA '!BO666</f>
        <v>0</v>
      </c>
      <c r="K1739" s="104">
        <f>'BITÁCORA CALIDAD DE AGUA '!BR666</f>
        <v>0</v>
      </c>
      <c r="L1739" s="104">
        <f>'BITÁCORA CALIDAD DE AGUA '!BU666</f>
        <v>0</v>
      </c>
      <c r="M1739" s="104">
        <f>'BITÁCORA CALIDAD DE AGUA '!BX666</f>
        <v>0</v>
      </c>
      <c r="N1739" s="104">
        <f>'BITÁCORA CALIDAD DE AGUA '!CA666</f>
        <v>0</v>
      </c>
      <c r="O1739" s="104">
        <f>'BITÁCORA CALIDAD DE AGUA '!CD666</f>
        <v>0</v>
      </c>
      <c r="P1739" s="98">
        <f>'BITÁCORA CALIDAD DE AGUA '!CG666</f>
        <v>0</v>
      </c>
      <c r="Q1739" s="98">
        <f>'BITÁCORA CALIDAD DE AGUA '!CJ666</f>
        <v>0</v>
      </c>
      <c r="R1739" s="98">
        <f>'BITÁCORA CALIDAD DE AGUA '!CM666</f>
        <v>0</v>
      </c>
      <c r="S1739" s="98">
        <f>'BITÁCORA CALIDAD DE AGUA '!CP666</f>
        <v>0</v>
      </c>
      <c r="T1739" s="135"/>
      <c r="U1739" s="135"/>
      <c r="V1739" s="135"/>
      <c r="W1739" s="98">
        <f>INDEX('Tabla datos 1'!E1739:V1739,MATCH(DASHBOARD!$B$96,'Tabla datos 1'!$E$1:$V$1,0))</f>
        <v>0</v>
      </c>
      <c r="X1739" s="98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6" customFormat="1" x14ac:dyDescent="0.25">
      <c r="A1740" s="79">
        <v>1739</v>
      </c>
      <c r="B1740" s="97">
        <f t="shared" si="27"/>
        <v>46201</v>
      </c>
      <c r="C1740" s="102" t="s">
        <v>140</v>
      </c>
      <c r="D1740" s="99">
        <v>2</v>
      </c>
      <c r="E1740" s="104">
        <f>'BITÁCORA CALIDAD DE AGUA '!AZ667</f>
        <v>0</v>
      </c>
      <c r="F1740" s="104">
        <f>'BITÁCORA CALIDAD DE AGUA '!BC667</f>
        <v>0</v>
      </c>
      <c r="G1740" s="104">
        <f>'BITÁCORA CALIDAD DE AGUA '!BF667</f>
        <v>0</v>
      </c>
      <c r="H1740" s="104">
        <f>'BITÁCORA CALIDAD DE AGUA '!BI667</f>
        <v>0</v>
      </c>
      <c r="I1740" s="104">
        <f>'BITÁCORA CALIDAD DE AGUA '!BL667</f>
        <v>0</v>
      </c>
      <c r="J1740" s="104">
        <f>'BITÁCORA CALIDAD DE AGUA '!BO667</f>
        <v>0</v>
      </c>
      <c r="K1740" s="104">
        <f>'BITÁCORA CALIDAD DE AGUA '!BR667</f>
        <v>0</v>
      </c>
      <c r="L1740" s="104">
        <f>'BITÁCORA CALIDAD DE AGUA '!BU667</f>
        <v>0</v>
      </c>
      <c r="M1740" s="104">
        <f>'BITÁCORA CALIDAD DE AGUA '!BX667</f>
        <v>0</v>
      </c>
      <c r="N1740" s="104">
        <f>'BITÁCORA CALIDAD DE AGUA '!CA667</f>
        <v>0</v>
      </c>
      <c r="O1740" s="104">
        <f>'BITÁCORA CALIDAD DE AGUA '!CD667</f>
        <v>0</v>
      </c>
      <c r="P1740" s="98">
        <f>'BITÁCORA CALIDAD DE AGUA '!CG667</f>
        <v>0</v>
      </c>
      <c r="Q1740" s="98">
        <f>'BITÁCORA CALIDAD DE AGUA '!CJ667</f>
        <v>0</v>
      </c>
      <c r="R1740" s="98">
        <f>'BITÁCORA CALIDAD DE AGUA '!CM667</f>
        <v>0</v>
      </c>
      <c r="S1740" s="98">
        <f>'BITÁCORA CALIDAD DE AGUA '!CP667</f>
        <v>0</v>
      </c>
      <c r="T1740" s="135"/>
      <c r="U1740" s="135"/>
      <c r="V1740" s="135"/>
      <c r="W1740" s="98">
        <f>INDEX('Tabla datos 1'!E1740:V1740,MATCH(DASHBOARD!$B$96,'Tabla datos 1'!$E$1:$V$1,0))</f>
        <v>0</v>
      </c>
      <c r="X1740" s="98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6" customFormat="1" x14ac:dyDescent="0.25">
      <c r="A1741" s="79">
        <v>1740</v>
      </c>
      <c r="B1741" s="97">
        <f t="shared" si="27"/>
        <v>46201</v>
      </c>
      <c r="C1741" s="102" t="s">
        <v>141</v>
      </c>
      <c r="D1741" s="99">
        <v>2</v>
      </c>
      <c r="E1741" s="104">
        <f>'BITÁCORA CALIDAD DE AGUA '!AZ668</f>
        <v>0</v>
      </c>
      <c r="F1741" s="104">
        <f>'BITÁCORA CALIDAD DE AGUA '!BC668</f>
        <v>0</v>
      </c>
      <c r="G1741" s="104">
        <f>'BITÁCORA CALIDAD DE AGUA '!BF668</f>
        <v>0</v>
      </c>
      <c r="H1741" s="104">
        <f>'BITÁCORA CALIDAD DE AGUA '!BI668</f>
        <v>0</v>
      </c>
      <c r="I1741" s="104">
        <f>'BITÁCORA CALIDAD DE AGUA '!BL668</f>
        <v>0</v>
      </c>
      <c r="J1741" s="104">
        <f>'BITÁCORA CALIDAD DE AGUA '!BO668</f>
        <v>0</v>
      </c>
      <c r="K1741" s="104">
        <f>'BITÁCORA CALIDAD DE AGUA '!BR668</f>
        <v>0</v>
      </c>
      <c r="L1741" s="104">
        <f>'BITÁCORA CALIDAD DE AGUA '!BU668</f>
        <v>0</v>
      </c>
      <c r="M1741" s="104">
        <f>'BITÁCORA CALIDAD DE AGUA '!BX668</f>
        <v>0</v>
      </c>
      <c r="N1741" s="104">
        <f>'BITÁCORA CALIDAD DE AGUA '!CA668</f>
        <v>0</v>
      </c>
      <c r="O1741" s="104">
        <f>'BITÁCORA CALIDAD DE AGUA '!CD668</f>
        <v>0</v>
      </c>
      <c r="P1741" s="98">
        <f>'BITÁCORA CALIDAD DE AGUA '!CG668</f>
        <v>0</v>
      </c>
      <c r="Q1741" s="98">
        <f>'BITÁCORA CALIDAD DE AGUA '!CJ668</f>
        <v>0</v>
      </c>
      <c r="R1741" s="98">
        <f>'BITÁCORA CALIDAD DE AGUA '!CM668</f>
        <v>0</v>
      </c>
      <c r="S1741" s="98">
        <f>'BITÁCORA CALIDAD DE AGUA '!CP668</f>
        <v>0</v>
      </c>
      <c r="T1741" s="135"/>
      <c r="U1741" s="135"/>
      <c r="V1741" s="135"/>
      <c r="W1741" s="98">
        <f>INDEX('Tabla datos 1'!E1741:V1741,MATCH(DASHBOARD!$B$96,'Tabla datos 1'!$E$1:$V$1,0))</f>
        <v>0</v>
      </c>
      <c r="X1741" s="98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6" customFormat="1" x14ac:dyDescent="0.25">
      <c r="A1742" s="79">
        <v>1741</v>
      </c>
      <c r="B1742" s="97">
        <f t="shared" si="27"/>
        <v>46201</v>
      </c>
      <c r="C1742" s="102" t="s">
        <v>142</v>
      </c>
      <c r="D1742" s="99">
        <v>2</v>
      </c>
      <c r="E1742" s="104">
        <f>'BITÁCORA CALIDAD DE AGUA '!AZ669</f>
        <v>0</v>
      </c>
      <c r="F1742" s="104">
        <f>'BITÁCORA CALIDAD DE AGUA '!BC669</f>
        <v>0</v>
      </c>
      <c r="G1742" s="104">
        <f>'BITÁCORA CALIDAD DE AGUA '!BF669</f>
        <v>0</v>
      </c>
      <c r="H1742" s="104">
        <f>'BITÁCORA CALIDAD DE AGUA '!BI669</f>
        <v>0</v>
      </c>
      <c r="I1742" s="104">
        <f>'BITÁCORA CALIDAD DE AGUA '!BL669</f>
        <v>0</v>
      </c>
      <c r="J1742" s="104">
        <f>'BITÁCORA CALIDAD DE AGUA '!BO669</f>
        <v>0</v>
      </c>
      <c r="K1742" s="104">
        <f>'BITÁCORA CALIDAD DE AGUA '!BR669</f>
        <v>0</v>
      </c>
      <c r="L1742" s="104">
        <f>'BITÁCORA CALIDAD DE AGUA '!BU669</f>
        <v>0</v>
      </c>
      <c r="M1742" s="104">
        <f>'BITÁCORA CALIDAD DE AGUA '!BX669</f>
        <v>0</v>
      </c>
      <c r="N1742" s="104">
        <f>'BITÁCORA CALIDAD DE AGUA '!CA669</f>
        <v>0</v>
      </c>
      <c r="O1742" s="104">
        <f>'BITÁCORA CALIDAD DE AGUA '!CD669</f>
        <v>0</v>
      </c>
      <c r="P1742" s="98">
        <f>'BITÁCORA CALIDAD DE AGUA '!CG669</f>
        <v>0</v>
      </c>
      <c r="Q1742" s="98">
        <f>'BITÁCORA CALIDAD DE AGUA '!CJ669</f>
        <v>0</v>
      </c>
      <c r="R1742" s="98">
        <f>'BITÁCORA CALIDAD DE AGUA '!CM669</f>
        <v>0</v>
      </c>
      <c r="S1742" s="98">
        <f>'BITÁCORA CALIDAD DE AGUA '!CP669</f>
        <v>0</v>
      </c>
      <c r="T1742" s="135"/>
      <c r="U1742" s="135"/>
      <c r="V1742" s="135"/>
      <c r="W1742" s="98">
        <f>INDEX('Tabla datos 1'!E1742:V1742,MATCH(DASHBOARD!$B$96,'Tabla datos 1'!$E$1:$V$1,0))</f>
        <v>0</v>
      </c>
      <c r="X1742" s="98">
        <f>INDEX('Tabla datos 1'!E1742:V1742,MATCH(DASHBOARD!$B$275,'Tabla datos 1'!$E$1:$V$1,0))</f>
        <v>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6" customFormat="1" x14ac:dyDescent="0.25">
      <c r="A1743" s="79">
        <v>1742</v>
      </c>
      <c r="B1743" s="97">
        <f t="shared" si="27"/>
        <v>46201</v>
      </c>
      <c r="C1743" s="102" t="s">
        <v>143</v>
      </c>
      <c r="D1743" s="99">
        <v>2</v>
      </c>
      <c r="E1743" s="104">
        <f>'BITÁCORA CALIDAD DE AGUA '!AZ670</f>
        <v>0</v>
      </c>
      <c r="F1743" s="104">
        <f>'BITÁCORA CALIDAD DE AGUA '!BC670</f>
        <v>0</v>
      </c>
      <c r="G1743" s="104">
        <f>'BITÁCORA CALIDAD DE AGUA '!BF670</f>
        <v>0</v>
      </c>
      <c r="H1743" s="104">
        <f>'BITÁCORA CALIDAD DE AGUA '!BI670</f>
        <v>0</v>
      </c>
      <c r="I1743" s="104">
        <f>'BITÁCORA CALIDAD DE AGUA '!BL670</f>
        <v>0</v>
      </c>
      <c r="J1743" s="104">
        <f>'BITÁCORA CALIDAD DE AGUA '!BO670</f>
        <v>0</v>
      </c>
      <c r="K1743" s="104">
        <f>'BITÁCORA CALIDAD DE AGUA '!BR670</f>
        <v>0</v>
      </c>
      <c r="L1743" s="104">
        <f>'BITÁCORA CALIDAD DE AGUA '!BU670</f>
        <v>0</v>
      </c>
      <c r="M1743" s="104">
        <f>'BITÁCORA CALIDAD DE AGUA '!BX670</f>
        <v>0</v>
      </c>
      <c r="N1743" s="104">
        <f>'BITÁCORA CALIDAD DE AGUA '!CA670</f>
        <v>0</v>
      </c>
      <c r="O1743" s="104">
        <f>'BITÁCORA CALIDAD DE AGUA '!CD670</f>
        <v>0</v>
      </c>
      <c r="P1743" s="98">
        <f>'BITÁCORA CALIDAD DE AGUA '!CG670</f>
        <v>0</v>
      </c>
      <c r="Q1743" s="98">
        <f>'BITÁCORA CALIDAD DE AGUA '!CJ670</f>
        <v>0</v>
      </c>
      <c r="R1743" s="98">
        <f>'BITÁCORA CALIDAD DE AGUA '!CM670</f>
        <v>0</v>
      </c>
      <c r="S1743" s="98">
        <f>'BITÁCORA CALIDAD DE AGUA '!CP670</f>
        <v>0</v>
      </c>
      <c r="T1743" s="135"/>
      <c r="U1743" s="135"/>
      <c r="V1743" s="135"/>
      <c r="W1743" s="98">
        <f>INDEX('Tabla datos 1'!E1743:V1743,MATCH(DASHBOARD!$B$96,'Tabla datos 1'!$E$1:$V$1,0))</f>
        <v>0</v>
      </c>
      <c r="X1743" s="98">
        <f>INDEX('Tabla datos 1'!E1743:V1743,MATCH(DASHBOARD!$B$275,'Tabla datos 1'!$E$1:$V$1,0))</f>
        <v>0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09" customFormat="1" ht="15.75" thickBot="1" x14ac:dyDescent="0.3">
      <c r="A1744" s="79">
        <v>1743</v>
      </c>
      <c r="B1744" s="97">
        <f t="shared" si="27"/>
        <v>46201</v>
      </c>
      <c r="C1744" s="105" t="s">
        <v>144</v>
      </c>
      <c r="D1744" s="106">
        <v>2</v>
      </c>
      <c r="E1744" s="107">
        <f>'BITÁCORA CALIDAD DE AGUA '!AZ671</f>
        <v>0</v>
      </c>
      <c r="F1744" s="107">
        <f>'BITÁCORA CALIDAD DE AGUA '!BC671</f>
        <v>0</v>
      </c>
      <c r="G1744" s="107">
        <f>'BITÁCORA CALIDAD DE AGUA '!BF671</f>
        <v>0</v>
      </c>
      <c r="H1744" s="107">
        <f>'BITÁCORA CALIDAD DE AGUA '!BI671</f>
        <v>0</v>
      </c>
      <c r="I1744" s="107">
        <f>'BITÁCORA CALIDAD DE AGUA '!BL671</f>
        <v>0</v>
      </c>
      <c r="J1744" s="107">
        <f>'BITÁCORA CALIDAD DE AGUA '!BO671</f>
        <v>0</v>
      </c>
      <c r="K1744" s="107">
        <f>'BITÁCORA CALIDAD DE AGUA '!BR671</f>
        <v>0</v>
      </c>
      <c r="L1744" s="107">
        <f>'BITÁCORA CALIDAD DE AGUA '!BU671</f>
        <v>0</v>
      </c>
      <c r="M1744" s="107">
        <f>'BITÁCORA CALIDAD DE AGUA '!BX671</f>
        <v>0</v>
      </c>
      <c r="N1744" s="107">
        <f>'BITÁCORA CALIDAD DE AGUA '!CA671</f>
        <v>0</v>
      </c>
      <c r="O1744" s="107">
        <f>'BITÁCORA CALIDAD DE AGUA '!CD671</f>
        <v>0</v>
      </c>
      <c r="P1744" s="108">
        <f>'BITÁCORA CALIDAD DE AGUA '!CG671</f>
        <v>0</v>
      </c>
      <c r="Q1744" s="108">
        <f>'BITÁCORA CALIDAD DE AGUA '!CJ671</f>
        <v>0</v>
      </c>
      <c r="R1744" s="108">
        <f>'BITÁCORA CALIDAD DE AGUA '!CM671</f>
        <v>0</v>
      </c>
      <c r="S1744" s="108">
        <f>'BITÁCORA CALIDAD DE AGUA '!CP671</f>
        <v>0</v>
      </c>
      <c r="T1744" s="136"/>
      <c r="U1744" s="136"/>
      <c r="V1744" s="136"/>
      <c r="W1744" s="108">
        <f>INDEX('Tabla datos 1'!E1744:V1744,MATCH(DASHBOARD!$B$96,'Tabla datos 1'!$E$1:$V$1,0))</f>
        <v>0</v>
      </c>
      <c r="X1744" s="108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6" customFormat="1" ht="12.2" customHeight="1" x14ac:dyDescent="0.25">
      <c r="A1745" s="79">
        <v>1744</v>
      </c>
      <c r="B1745" s="118">
        <f t="shared" si="27"/>
        <v>46201</v>
      </c>
      <c r="C1745" s="110" t="s">
        <v>125</v>
      </c>
      <c r="D1745" s="115">
        <v>3</v>
      </c>
      <c r="E1745" s="117">
        <f>'BITÁCORA CALIDAD DE AGUA '!BA651</f>
        <v>0</v>
      </c>
      <c r="F1745" s="117">
        <f>'BITÁCORA CALIDAD DE AGUA '!BD651</f>
        <v>0</v>
      </c>
      <c r="G1745" s="117">
        <f>'BITÁCORA CALIDAD DE AGUA '!BG651</f>
        <v>0</v>
      </c>
      <c r="H1745" s="117">
        <f>'BITÁCORA CALIDAD DE AGUA '!BJ651</f>
        <v>0</v>
      </c>
      <c r="I1745" s="117">
        <f>'BITÁCORA CALIDAD DE AGUA '!BM651</f>
        <v>0</v>
      </c>
      <c r="J1745" s="117">
        <f>'BITÁCORA CALIDAD DE AGUA '!BP651</f>
        <v>0</v>
      </c>
      <c r="K1745" s="117">
        <f>'BITÁCORA CALIDAD DE AGUA '!BE1957</f>
        <v>0</v>
      </c>
      <c r="L1745" s="117">
        <f>'BITÁCORA CALIDAD DE AGUA '!BV651</f>
        <v>0</v>
      </c>
      <c r="M1745" s="117">
        <f>'BITÁCORA CALIDAD DE AGUA '!BY651</f>
        <v>0</v>
      </c>
      <c r="N1745" s="117">
        <f>'BITÁCORA CALIDAD DE AGUA '!CB651</f>
        <v>0</v>
      </c>
      <c r="O1745" s="117">
        <f>'BITÁCORA CALIDAD DE AGUA '!CE651</f>
        <v>0</v>
      </c>
      <c r="P1745" s="110">
        <f>'BITÁCORA CALIDAD DE AGUA '!CH651</f>
        <v>0</v>
      </c>
      <c r="Q1745" s="110">
        <f>'BITÁCORA CALIDAD DE AGUA '!CK651</f>
        <v>0</v>
      </c>
      <c r="R1745" s="110">
        <f>'BITÁCORA CALIDAD DE AGUA '!CN651</f>
        <v>0</v>
      </c>
      <c r="S1745" s="110">
        <f>'BITÁCORA CALIDAD DE AGUA '!CQ651</f>
        <v>0</v>
      </c>
      <c r="T1745" s="137"/>
      <c r="U1745" s="137"/>
      <c r="V1745" s="137"/>
      <c r="W1745" s="110">
        <f>INDEX('Tabla datos 1'!E1745:V1745,MATCH(DASHBOARD!$B$96,'Tabla datos 1'!$E$1:$V$1,0))</f>
        <v>0</v>
      </c>
      <c r="X1745" s="110">
        <f>INDEX('Tabla datos 1'!E1745:V1745,MATCH(DASHBOARD!$B$275,'Tabla datos 1'!$E$1:$V$1,0))</f>
        <v>0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6" customFormat="1" ht="12.2" customHeight="1" x14ac:dyDescent="0.25">
      <c r="A1746" s="79">
        <v>1745</v>
      </c>
      <c r="B1746" s="118">
        <f t="shared" si="27"/>
        <v>46201</v>
      </c>
      <c r="C1746" s="113" t="s">
        <v>8</v>
      </c>
      <c r="D1746" s="119">
        <v>3</v>
      </c>
      <c r="E1746" s="120">
        <f>'BITÁCORA CALIDAD DE AGUA '!BA652</f>
        <v>0</v>
      </c>
      <c r="F1746" s="120">
        <f>'BITÁCORA CALIDAD DE AGUA '!BD652</f>
        <v>0</v>
      </c>
      <c r="G1746" s="120">
        <f>'BITÁCORA CALIDAD DE AGUA '!BG652</f>
        <v>0</v>
      </c>
      <c r="H1746" s="120">
        <f>'BITÁCORA CALIDAD DE AGUA '!BJ652</f>
        <v>0</v>
      </c>
      <c r="I1746" s="120">
        <f>'BITÁCORA CALIDAD DE AGUA '!BM652</f>
        <v>0</v>
      </c>
      <c r="J1746" s="120">
        <f>'BITÁCORA CALIDAD DE AGUA '!BP652</f>
        <v>0</v>
      </c>
      <c r="K1746" s="120">
        <f>'BITÁCORA CALIDAD DE AGUA '!BE1958</f>
        <v>0</v>
      </c>
      <c r="L1746" s="120">
        <f>'BITÁCORA CALIDAD DE AGUA '!BV652</f>
        <v>0</v>
      </c>
      <c r="M1746" s="120">
        <f>'BITÁCORA CALIDAD DE AGUA '!BY652</f>
        <v>0</v>
      </c>
      <c r="N1746" s="120">
        <f>'BITÁCORA CALIDAD DE AGUA '!CB652</f>
        <v>0</v>
      </c>
      <c r="O1746" s="120">
        <f>'BITÁCORA CALIDAD DE AGUA '!CE652</f>
        <v>0</v>
      </c>
      <c r="P1746" s="111">
        <f>'BITÁCORA CALIDAD DE AGUA '!CH652</f>
        <v>0</v>
      </c>
      <c r="Q1746" s="111">
        <f>'BITÁCORA CALIDAD DE AGUA '!CK652</f>
        <v>0</v>
      </c>
      <c r="R1746" s="111">
        <f>'BITÁCORA CALIDAD DE AGUA '!CN652</f>
        <v>0</v>
      </c>
      <c r="S1746" s="111">
        <f>'BITÁCORA CALIDAD DE AGUA '!CQ652</f>
        <v>0</v>
      </c>
      <c r="T1746" s="138"/>
      <c r="U1746" s="138"/>
      <c r="V1746" s="138"/>
      <c r="W1746" s="111">
        <f>INDEX('Tabla datos 1'!E1746:V1746,MATCH(DASHBOARD!$B$96,'Tabla datos 1'!$E$1:$V$1,0))</f>
        <v>0</v>
      </c>
      <c r="X1746" s="111">
        <f>INDEX('Tabla datos 1'!E1746:V1746,MATCH(DASHBOARD!$B$275,'Tabla datos 1'!$E$1:$V$1,0))</f>
        <v>0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6" customFormat="1" ht="12.2" customHeight="1" x14ac:dyDescent="0.25">
      <c r="A1747" s="79">
        <v>1746</v>
      </c>
      <c r="B1747" s="118">
        <f t="shared" si="27"/>
        <v>46201</v>
      </c>
      <c r="C1747" s="112" t="s">
        <v>126</v>
      </c>
      <c r="D1747" s="119">
        <v>3</v>
      </c>
      <c r="E1747" s="121">
        <f>'BITÁCORA CALIDAD DE AGUA '!BA653</f>
        <v>0</v>
      </c>
      <c r="F1747" s="121">
        <f>'BITÁCORA CALIDAD DE AGUA '!BD653</f>
        <v>0</v>
      </c>
      <c r="G1747" s="121">
        <f>'BITÁCORA CALIDAD DE AGUA '!BG653</f>
        <v>0</v>
      </c>
      <c r="H1747" s="121">
        <f>'BITÁCORA CALIDAD DE AGUA '!BJ653</f>
        <v>0</v>
      </c>
      <c r="I1747" s="121">
        <f>'BITÁCORA CALIDAD DE AGUA '!BM653</f>
        <v>0</v>
      </c>
      <c r="J1747" s="121">
        <f>'BITÁCORA CALIDAD DE AGUA '!BP653</f>
        <v>0</v>
      </c>
      <c r="K1747" s="121">
        <f>'BITÁCORA CALIDAD DE AGUA '!BE1959</f>
        <v>0</v>
      </c>
      <c r="L1747" s="121">
        <f>'BITÁCORA CALIDAD DE AGUA '!BV653</f>
        <v>0</v>
      </c>
      <c r="M1747" s="121">
        <f>'BITÁCORA CALIDAD DE AGUA '!BY653</f>
        <v>0</v>
      </c>
      <c r="N1747" s="121">
        <f>'BITÁCORA CALIDAD DE AGUA '!CB653</f>
        <v>0</v>
      </c>
      <c r="O1747" s="121">
        <f>'BITÁCORA CALIDAD DE AGUA '!CE653</f>
        <v>0</v>
      </c>
      <c r="P1747" s="112">
        <f>'BITÁCORA CALIDAD DE AGUA '!CH653</f>
        <v>0</v>
      </c>
      <c r="Q1747" s="112">
        <f>'BITÁCORA CALIDAD DE AGUA '!CK653</f>
        <v>0</v>
      </c>
      <c r="R1747" s="112">
        <f>'BITÁCORA CALIDAD DE AGUA '!CN653</f>
        <v>0</v>
      </c>
      <c r="S1747" s="112">
        <f>'BITÁCORA CALIDAD DE AGUA '!CQ653</f>
        <v>0</v>
      </c>
      <c r="T1747" s="139"/>
      <c r="U1747" s="139"/>
      <c r="V1747" s="139"/>
      <c r="W1747" s="112">
        <f>INDEX('Tabla datos 1'!E1747:V1747,MATCH(DASHBOARD!$B$96,'Tabla datos 1'!$E$1:$V$1,0))</f>
        <v>0</v>
      </c>
      <c r="X1747" s="112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6" customFormat="1" ht="12.2" customHeight="1" x14ac:dyDescent="0.25">
      <c r="A1748" s="79">
        <v>1747</v>
      </c>
      <c r="B1748" s="118">
        <f t="shared" si="27"/>
        <v>46201</v>
      </c>
      <c r="C1748" s="112" t="s">
        <v>127</v>
      </c>
      <c r="D1748" s="119">
        <v>3</v>
      </c>
      <c r="E1748" s="122">
        <f>'BITÁCORA CALIDAD DE AGUA '!BA654</f>
        <v>0</v>
      </c>
      <c r="F1748" s="122">
        <f>'BITÁCORA CALIDAD DE AGUA '!BD654</f>
        <v>0</v>
      </c>
      <c r="G1748" s="122">
        <f>'BITÁCORA CALIDAD DE AGUA '!BG654</f>
        <v>0</v>
      </c>
      <c r="H1748" s="122">
        <f>'BITÁCORA CALIDAD DE AGUA '!BJ654</f>
        <v>0</v>
      </c>
      <c r="I1748" s="122">
        <f>'BITÁCORA CALIDAD DE AGUA '!BM654</f>
        <v>0</v>
      </c>
      <c r="J1748" s="122">
        <f>'BITÁCORA CALIDAD DE AGUA '!BP654</f>
        <v>0</v>
      </c>
      <c r="K1748" s="122">
        <f>'BITÁCORA CALIDAD DE AGUA '!BE1960</f>
        <v>0</v>
      </c>
      <c r="L1748" s="122">
        <f>'BITÁCORA CALIDAD DE AGUA '!BV654</f>
        <v>0</v>
      </c>
      <c r="M1748" s="122">
        <f>'BITÁCORA CALIDAD DE AGUA '!BY654</f>
        <v>0</v>
      </c>
      <c r="N1748" s="122">
        <f>'BITÁCORA CALIDAD DE AGUA '!CB654</f>
        <v>0</v>
      </c>
      <c r="O1748" s="122">
        <f>'BITÁCORA CALIDAD DE AGUA '!CE654</f>
        <v>0</v>
      </c>
      <c r="P1748" s="113">
        <f>'BITÁCORA CALIDAD DE AGUA '!CH654</f>
        <v>0</v>
      </c>
      <c r="Q1748" s="113">
        <f>'BITÁCORA CALIDAD DE AGUA '!CK654</f>
        <v>0</v>
      </c>
      <c r="R1748" s="113">
        <f>'BITÁCORA CALIDAD DE AGUA '!CN654</f>
        <v>0</v>
      </c>
      <c r="S1748" s="113">
        <f>'BITÁCORA CALIDAD DE AGUA '!CQ654</f>
        <v>0</v>
      </c>
      <c r="T1748" s="140"/>
      <c r="U1748" s="140"/>
      <c r="V1748" s="140"/>
      <c r="W1748" s="113">
        <f>INDEX('Tabla datos 1'!E1748:V1748,MATCH(DASHBOARD!$B$96,'Tabla datos 1'!$E$1:$V$1,0))</f>
        <v>0</v>
      </c>
      <c r="X1748" s="113">
        <f>INDEX('Tabla datos 1'!E1748:V1748,MATCH(DASHBOARD!$B$275,'Tabla datos 1'!$E$1:$V$1,0))</f>
        <v>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6" customFormat="1" ht="12.2" customHeight="1" x14ac:dyDescent="0.25">
      <c r="A1749" s="79">
        <v>1748</v>
      </c>
      <c r="B1749" s="118">
        <f t="shared" si="27"/>
        <v>46201</v>
      </c>
      <c r="C1749" s="112" t="s">
        <v>128</v>
      </c>
      <c r="D1749" s="119">
        <v>3</v>
      </c>
      <c r="E1749" s="122">
        <f>'BITÁCORA CALIDAD DE AGUA '!BA655</f>
        <v>0</v>
      </c>
      <c r="F1749" s="122">
        <f>'BITÁCORA CALIDAD DE AGUA '!BD655</f>
        <v>0</v>
      </c>
      <c r="G1749" s="122">
        <f>'BITÁCORA CALIDAD DE AGUA '!BG655</f>
        <v>0</v>
      </c>
      <c r="H1749" s="122">
        <f>'BITÁCORA CALIDAD DE AGUA '!BJ655</f>
        <v>0</v>
      </c>
      <c r="I1749" s="122">
        <f>'BITÁCORA CALIDAD DE AGUA '!BM655</f>
        <v>0</v>
      </c>
      <c r="J1749" s="122">
        <f>'BITÁCORA CALIDAD DE AGUA '!BP655</f>
        <v>0</v>
      </c>
      <c r="K1749" s="122">
        <f>'BITÁCORA CALIDAD DE AGUA '!BE1961</f>
        <v>0</v>
      </c>
      <c r="L1749" s="122">
        <f>'BITÁCORA CALIDAD DE AGUA '!BV655</f>
        <v>0</v>
      </c>
      <c r="M1749" s="122">
        <f>'BITÁCORA CALIDAD DE AGUA '!BY655</f>
        <v>0</v>
      </c>
      <c r="N1749" s="122">
        <f>'BITÁCORA CALIDAD DE AGUA '!CB655</f>
        <v>0</v>
      </c>
      <c r="O1749" s="122">
        <f>'BITÁCORA CALIDAD DE AGUA '!CE655</f>
        <v>0</v>
      </c>
      <c r="P1749" s="113">
        <f>'BITÁCORA CALIDAD DE AGUA '!CH655</f>
        <v>0</v>
      </c>
      <c r="Q1749" s="113">
        <f>'BITÁCORA CALIDAD DE AGUA '!CK655</f>
        <v>0</v>
      </c>
      <c r="R1749" s="113">
        <f>'BITÁCORA CALIDAD DE AGUA '!CN655</f>
        <v>0</v>
      </c>
      <c r="S1749" s="113">
        <f>'BITÁCORA CALIDAD DE AGUA '!CQ655</f>
        <v>0</v>
      </c>
      <c r="T1749" s="140"/>
      <c r="U1749" s="140"/>
      <c r="V1749" s="140"/>
      <c r="W1749" s="113">
        <f>INDEX('Tabla datos 1'!E1749:V1749,MATCH(DASHBOARD!$B$96,'Tabla datos 1'!$E$1:$V$1,0))</f>
        <v>0</v>
      </c>
      <c r="X1749" s="113">
        <f>INDEX('Tabla datos 1'!E1749:V1749,MATCH(DASHBOARD!$B$275,'Tabla datos 1'!$E$1:$V$1,0))</f>
        <v>0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6" customFormat="1" ht="12.2" customHeight="1" x14ac:dyDescent="0.25">
      <c r="A1750" s="79">
        <v>1749</v>
      </c>
      <c r="B1750" s="118">
        <f t="shared" si="27"/>
        <v>46201</v>
      </c>
      <c r="C1750" s="112" t="s">
        <v>129</v>
      </c>
      <c r="D1750" s="119">
        <v>3</v>
      </c>
      <c r="E1750" s="122">
        <f>'BITÁCORA CALIDAD DE AGUA '!BA656</f>
        <v>0</v>
      </c>
      <c r="F1750" s="122">
        <f>'BITÁCORA CALIDAD DE AGUA '!BD656</f>
        <v>0</v>
      </c>
      <c r="G1750" s="122">
        <f>'BITÁCORA CALIDAD DE AGUA '!BG656</f>
        <v>0</v>
      </c>
      <c r="H1750" s="122">
        <f>'BITÁCORA CALIDAD DE AGUA '!BJ656</f>
        <v>0</v>
      </c>
      <c r="I1750" s="122">
        <f>'BITÁCORA CALIDAD DE AGUA '!BM656</f>
        <v>0</v>
      </c>
      <c r="J1750" s="122">
        <f>'BITÁCORA CALIDAD DE AGUA '!BP656</f>
        <v>0</v>
      </c>
      <c r="K1750" s="122">
        <f>'BITÁCORA CALIDAD DE AGUA '!BE1962</f>
        <v>0</v>
      </c>
      <c r="L1750" s="122">
        <f>'BITÁCORA CALIDAD DE AGUA '!BV656</f>
        <v>0</v>
      </c>
      <c r="M1750" s="122">
        <f>'BITÁCORA CALIDAD DE AGUA '!BY656</f>
        <v>0</v>
      </c>
      <c r="N1750" s="122">
        <f>'BITÁCORA CALIDAD DE AGUA '!CB656</f>
        <v>0</v>
      </c>
      <c r="O1750" s="122">
        <f>'BITÁCORA CALIDAD DE AGUA '!CE656</f>
        <v>0</v>
      </c>
      <c r="P1750" s="113">
        <f>'BITÁCORA CALIDAD DE AGUA '!CH656</f>
        <v>0</v>
      </c>
      <c r="Q1750" s="113">
        <f>'BITÁCORA CALIDAD DE AGUA '!CK656</f>
        <v>0</v>
      </c>
      <c r="R1750" s="113">
        <f>'BITÁCORA CALIDAD DE AGUA '!CN656</f>
        <v>0</v>
      </c>
      <c r="S1750" s="113">
        <f>'BITÁCORA CALIDAD DE AGUA '!CQ656</f>
        <v>0</v>
      </c>
      <c r="T1750" s="140"/>
      <c r="U1750" s="140"/>
      <c r="V1750" s="140"/>
      <c r="W1750" s="113">
        <f>INDEX('Tabla datos 1'!E1750:V1750,MATCH(DASHBOARD!$B$96,'Tabla datos 1'!$E$1:$V$1,0))</f>
        <v>0</v>
      </c>
      <c r="X1750" s="113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6" customFormat="1" ht="12.2" customHeight="1" x14ac:dyDescent="0.25">
      <c r="A1751" s="79">
        <v>1750</v>
      </c>
      <c r="B1751" s="118">
        <f t="shared" si="27"/>
        <v>46201</v>
      </c>
      <c r="C1751" s="112" t="s">
        <v>130</v>
      </c>
      <c r="D1751" s="119">
        <v>3</v>
      </c>
      <c r="E1751" s="122">
        <f>'BITÁCORA CALIDAD DE AGUA '!BA657</f>
        <v>0</v>
      </c>
      <c r="F1751" s="122">
        <f>'BITÁCORA CALIDAD DE AGUA '!BD657</f>
        <v>0</v>
      </c>
      <c r="G1751" s="122">
        <f>'BITÁCORA CALIDAD DE AGUA '!BG657</f>
        <v>0</v>
      </c>
      <c r="H1751" s="122">
        <f>'BITÁCORA CALIDAD DE AGUA '!BJ657</f>
        <v>0</v>
      </c>
      <c r="I1751" s="122">
        <f>'BITÁCORA CALIDAD DE AGUA '!BM657</f>
        <v>0</v>
      </c>
      <c r="J1751" s="122">
        <f>'BITÁCORA CALIDAD DE AGUA '!BP657</f>
        <v>0</v>
      </c>
      <c r="K1751" s="122">
        <f>'BITÁCORA CALIDAD DE AGUA '!BE1963</f>
        <v>0</v>
      </c>
      <c r="L1751" s="122">
        <f>'BITÁCORA CALIDAD DE AGUA '!BV657</f>
        <v>0</v>
      </c>
      <c r="M1751" s="122">
        <f>'BITÁCORA CALIDAD DE AGUA '!BY657</f>
        <v>0</v>
      </c>
      <c r="N1751" s="122">
        <f>'BITÁCORA CALIDAD DE AGUA '!CB657</f>
        <v>0</v>
      </c>
      <c r="O1751" s="122">
        <f>'BITÁCORA CALIDAD DE AGUA '!CE657</f>
        <v>0</v>
      </c>
      <c r="P1751" s="113">
        <f>'BITÁCORA CALIDAD DE AGUA '!CH657</f>
        <v>0</v>
      </c>
      <c r="Q1751" s="113">
        <f>'BITÁCORA CALIDAD DE AGUA '!CK657</f>
        <v>0</v>
      </c>
      <c r="R1751" s="113">
        <f>'BITÁCORA CALIDAD DE AGUA '!CN657</f>
        <v>0</v>
      </c>
      <c r="S1751" s="113">
        <f>'BITÁCORA CALIDAD DE AGUA '!CQ657</f>
        <v>0</v>
      </c>
      <c r="T1751" s="140"/>
      <c r="U1751" s="140"/>
      <c r="V1751" s="140"/>
      <c r="W1751" s="113">
        <f>INDEX('Tabla datos 1'!E1751:V1751,MATCH(DASHBOARD!$B$96,'Tabla datos 1'!$E$1:$V$1,0))</f>
        <v>0</v>
      </c>
      <c r="X1751" s="113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6" customFormat="1" ht="12.2" customHeight="1" x14ac:dyDescent="0.25">
      <c r="A1752" s="79">
        <v>1751</v>
      </c>
      <c r="B1752" s="118">
        <f t="shared" si="27"/>
        <v>46201</v>
      </c>
      <c r="C1752" s="112" t="s">
        <v>131</v>
      </c>
      <c r="D1752" s="119">
        <v>3</v>
      </c>
      <c r="E1752" s="122">
        <f>'BITÁCORA CALIDAD DE AGUA '!BA658</f>
        <v>0</v>
      </c>
      <c r="F1752" s="122">
        <f>'BITÁCORA CALIDAD DE AGUA '!BD658</f>
        <v>0</v>
      </c>
      <c r="G1752" s="122">
        <f>'BITÁCORA CALIDAD DE AGUA '!BG658</f>
        <v>0</v>
      </c>
      <c r="H1752" s="122">
        <f>'BITÁCORA CALIDAD DE AGUA '!BJ658</f>
        <v>0</v>
      </c>
      <c r="I1752" s="122">
        <f>'BITÁCORA CALIDAD DE AGUA '!BM658</f>
        <v>0</v>
      </c>
      <c r="J1752" s="122">
        <f>'BITÁCORA CALIDAD DE AGUA '!BP658</f>
        <v>0</v>
      </c>
      <c r="K1752" s="122">
        <f>'BITÁCORA CALIDAD DE AGUA '!BE1964</f>
        <v>0</v>
      </c>
      <c r="L1752" s="122">
        <f>'BITÁCORA CALIDAD DE AGUA '!BV658</f>
        <v>0</v>
      </c>
      <c r="M1752" s="122">
        <f>'BITÁCORA CALIDAD DE AGUA '!BY658</f>
        <v>0</v>
      </c>
      <c r="N1752" s="122">
        <f>'BITÁCORA CALIDAD DE AGUA '!CB658</f>
        <v>0</v>
      </c>
      <c r="O1752" s="122">
        <f>'BITÁCORA CALIDAD DE AGUA '!CE658</f>
        <v>0</v>
      </c>
      <c r="P1752" s="113">
        <f>'BITÁCORA CALIDAD DE AGUA '!CH658</f>
        <v>0</v>
      </c>
      <c r="Q1752" s="113">
        <f>'BITÁCORA CALIDAD DE AGUA '!CK658</f>
        <v>0</v>
      </c>
      <c r="R1752" s="113">
        <f>'BITÁCORA CALIDAD DE AGUA '!CN658</f>
        <v>0</v>
      </c>
      <c r="S1752" s="113">
        <f>'BITÁCORA CALIDAD DE AGUA '!CQ658</f>
        <v>0</v>
      </c>
      <c r="T1752" s="140"/>
      <c r="U1752" s="140"/>
      <c r="V1752" s="140"/>
      <c r="W1752" s="113">
        <f>INDEX('Tabla datos 1'!E1752:V1752,MATCH(DASHBOARD!$B$96,'Tabla datos 1'!$E$1:$V$1,0))</f>
        <v>0</v>
      </c>
      <c r="X1752" s="113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6" customFormat="1" ht="12.2" customHeight="1" x14ac:dyDescent="0.25">
      <c r="A1753" s="79">
        <v>1752</v>
      </c>
      <c r="B1753" s="118">
        <f t="shared" si="27"/>
        <v>46201</v>
      </c>
      <c r="C1753" s="112" t="s">
        <v>132</v>
      </c>
      <c r="D1753" s="119">
        <v>3</v>
      </c>
      <c r="E1753" s="122">
        <f>'BITÁCORA CALIDAD DE AGUA '!BA659</f>
        <v>0</v>
      </c>
      <c r="F1753" s="122">
        <f>'BITÁCORA CALIDAD DE AGUA '!BD659</f>
        <v>0</v>
      </c>
      <c r="G1753" s="122">
        <f>'BITÁCORA CALIDAD DE AGUA '!BG659</f>
        <v>0</v>
      </c>
      <c r="H1753" s="122">
        <f>'BITÁCORA CALIDAD DE AGUA '!BJ659</f>
        <v>0</v>
      </c>
      <c r="I1753" s="122">
        <f>'BITÁCORA CALIDAD DE AGUA '!BM659</f>
        <v>0</v>
      </c>
      <c r="J1753" s="122">
        <f>'BITÁCORA CALIDAD DE AGUA '!BP659</f>
        <v>0</v>
      </c>
      <c r="K1753" s="122">
        <f>'BITÁCORA CALIDAD DE AGUA '!BE1965</f>
        <v>0</v>
      </c>
      <c r="L1753" s="122">
        <f>'BITÁCORA CALIDAD DE AGUA '!BV659</f>
        <v>0</v>
      </c>
      <c r="M1753" s="122">
        <f>'BITÁCORA CALIDAD DE AGUA '!BY659</f>
        <v>0</v>
      </c>
      <c r="N1753" s="122">
        <f>'BITÁCORA CALIDAD DE AGUA '!CB659</f>
        <v>0</v>
      </c>
      <c r="O1753" s="122">
        <f>'BITÁCORA CALIDAD DE AGUA '!CE659</f>
        <v>0</v>
      </c>
      <c r="P1753" s="113">
        <f>'BITÁCORA CALIDAD DE AGUA '!CH659</f>
        <v>0</v>
      </c>
      <c r="Q1753" s="113">
        <f>'BITÁCORA CALIDAD DE AGUA '!CK659</f>
        <v>0</v>
      </c>
      <c r="R1753" s="113">
        <f>'BITÁCORA CALIDAD DE AGUA '!CN659</f>
        <v>0</v>
      </c>
      <c r="S1753" s="113">
        <f>'BITÁCORA CALIDAD DE AGUA '!CQ659</f>
        <v>0</v>
      </c>
      <c r="T1753" s="140"/>
      <c r="U1753" s="140"/>
      <c r="V1753" s="140"/>
      <c r="W1753" s="113">
        <f>INDEX('Tabla datos 1'!E1753:V1753,MATCH(DASHBOARD!$B$96,'Tabla datos 1'!$E$1:$V$1,0))</f>
        <v>0</v>
      </c>
      <c r="X1753" s="113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6" customFormat="1" ht="12.2" customHeight="1" x14ac:dyDescent="0.25">
      <c r="A1754" s="79">
        <v>1753</v>
      </c>
      <c r="B1754" s="118">
        <f t="shared" si="27"/>
        <v>46201</v>
      </c>
      <c r="C1754" s="112" t="s">
        <v>133</v>
      </c>
      <c r="D1754" s="119">
        <v>3</v>
      </c>
      <c r="E1754" s="122">
        <f>'BITÁCORA CALIDAD DE AGUA '!BA660</f>
        <v>0</v>
      </c>
      <c r="F1754" s="122">
        <f>'BITÁCORA CALIDAD DE AGUA '!BD660</f>
        <v>0</v>
      </c>
      <c r="G1754" s="122">
        <f>'BITÁCORA CALIDAD DE AGUA '!BG660</f>
        <v>0</v>
      </c>
      <c r="H1754" s="122">
        <f>'BITÁCORA CALIDAD DE AGUA '!BJ660</f>
        <v>0</v>
      </c>
      <c r="I1754" s="122">
        <f>'BITÁCORA CALIDAD DE AGUA '!BM660</f>
        <v>0</v>
      </c>
      <c r="J1754" s="122">
        <f>'BITÁCORA CALIDAD DE AGUA '!BP660</f>
        <v>0</v>
      </c>
      <c r="K1754" s="122">
        <f>'BITÁCORA CALIDAD DE AGUA '!BE1966</f>
        <v>0</v>
      </c>
      <c r="L1754" s="122">
        <f>'BITÁCORA CALIDAD DE AGUA '!BV660</f>
        <v>0</v>
      </c>
      <c r="M1754" s="122">
        <f>'BITÁCORA CALIDAD DE AGUA '!BY660</f>
        <v>0</v>
      </c>
      <c r="N1754" s="122">
        <f>'BITÁCORA CALIDAD DE AGUA '!CB660</f>
        <v>0</v>
      </c>
      <c r="O1754" s="122">
        <f>'BITÁCORA CALIDAD DE AGUA '!CE660</f>
        <v>0</v>
      </c>
      <c r="P1754" s="113">
        <f>'BITÁCORA CALIDAD DE AGUA '!CH660</f>
        <v>0</v>
      </c>
      <c r="Q1754" s="113">
        <f>'BITÁCORA CALIDAD DE AGUA '!CK660</f>
        <v>0</v>
      </c>
      <c r="R1754" s="113">
        <f>'BITÁCORA CALIDAD DE AGUA '!CN660</f>
        <v>0</v>
      </c>
      <c r="S1754" s="113">
        <f>'BITÁCORA CALIDAD DE AGUA '!CQ660</f>
        <v>0</v>
      </c>
      <c r="T1754" s="140"/>
      <c r="U1754" s="140"/>
      <c r="V1754" s="140"/>
      <c r="W1754" s="113">
        <f>INDEX('Tabla datos 1'!E1754:V1754,MATCH(DASHBOARD!$B$96,'Tabla datos 1'!$E$1:$V$1,0))</f>
        <v>0</v>
      </c>
      <c r="X1754" s="113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6" customFormat="1" ht="12.2" customHeight="1" x14ac:dyDescent="0.25">
      <c r="A1755" s="79">
        <v>1754</v>
      </c>
      <c r="B1755" s="118">
        <f t="shared" si="27"/>
        <v>46201</v>
      </c>
      <c r="C1755" s="112" t="s">
        <v>134</v>
      </c>
      <c r="D1755" s="119">
        <v>3</v>
      </c>
      <c r="E1755" s="122">
        <f>'BITÁCORA CALIDAD DE AGUA '!BA661</f>
        <v>0</v>
      </c>
      <c r="F1755" s="122">
        <f>'BITÁCORA CALIDAD DE AGUA '!BD661</f>
        <v>0</v>
      </c>
      <c r="G1755" s="122">
        <f>'BITÁCORA CALIDAD DE AGUA '!BG661</f>
        <v>0</v>
      </c>
      <c r="H1755" s="122">
        <f>'BITÁCORA CALIDAD DE AGUA '!BJ661</f>
        <v>0</v>
      </c>
      <c r="I1755" s="122">
        <f>'BITÁCORA CALIDAD DE AGUA '!BM661</f>
        <v>0</v>
      </c>
      <c r="J1755" s="122">
        <f>'BITÁCORA CALIDAD DE AGUA '!BP661</f>
        <v>0</v>
      </c>
      <c r="K1755" s="122">
        <f>'BITÁCORA CALIDAD DE AGUA '!BE1967</f>
        <v>0</v>
      </c>
      <c r="L1755" s="122">
        <f>'BITÁCORA CALIDAD DE AGUA '!BV661</f>
        <v>0</v>
      </c>
      <c r="M1755" s="122">
        <f>'BITÁCORA CALIDAD DE AGUA '!BY661</f>
        <v>0</v>
      </c>
      <c r="N1755" s="122">
        <f>'BITÁCORA CALIDAD DE AGUA '!CB661</f>
        <v>0</v>
      </c>
      <c r="O1755" s="122">
        <f>'BITÁCORA CALIDAD DE AGUA '!CE661</f>
        <v>0</v>
      </c>
      <c r="P1755" s="113">
        <f>'BITÁCORA CALIDAD DE AGUA '!CH661</f>
        <v>0</v>
      </c>
      <c r="Q1755" s="113">
        <f>'BITÁCORA CALIDAD DE AGUA '!CK661</f>
        <v>0</v>
      </c>
      <c r="R1755" s="113">
        <f>'BITÁCORA CALIDAD DE AGUA '!CN661</f>
        <v>0</v>
      </c>
      <c r="S1755" s="113">
        <f>'BITÁCORA CALIDAD DE AGUA '!CQ661</f>
        <v>0</v>
      </c>
      <c r="T1755" s="140"/>
      <c r="U1755" s="140"/>
      <c r="V1755" s="140"/>
      <c r="W1755" s="113">
        <f>INDEX('Tabla datos 1'!E1755:V1755,MATCH(DASHBOARD!$B$96,'Tabla datos 1'!$E$1:$V$1,0))</f>
        <v>0</v>
      </c>
      <c r="X1755" s="113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6" customFormat="1" ht="12.2" customHeight="1" x14ac:dyDescent="0.25">
      <c r="A1756" s="79">
        <v>1755</v>
      </c>
      <c r="B1756" s="118">
        <f t="shared" si="27"/>
        <v>46201</v>
      </c>
      <c r="C1756" s="112" t="s">
        <v>135</v>
      </c>
      <c r="D1756" s="119">
        <v>3</v>
      </c>
      <c r="E1756" s="122">
        <f>'BITÁCORA CALIDAD DE AGUA '!BA662</f>
        <v>0</v>
      </c>
      <c r="F1756" s="122">
        <f>'BITÁCORA CALIDAD DE AGUA '!BD662</f>
        <v>0</v>
      </c>
      <c r="G1756" s="122">
        <f>'BITÁCORA CALIDAD DE AGUA '!BG662</f>
        <v>0</v>
      </c>
      <c r="H1756" s="122">
        <f>'BITÁCORA CALIDAD DE AGUA '!BJ662</f>
        <v>0</v>
      </c>
      <c r="I1756" s="122">
        <f>'BITÁCORA CALIDAD DE AGUA '!BM662</f>
        <v>0</v>
      </c>
      <c r="J1756" s="122">
        <f>'BITÁCORA CALIDAD DE AGUA '!BP662</f>
        <v>0</v>
      </c>
      <c r="K1756" s="122">
        <f>'BITÁCORA CALIDAD DE AGUA '!BE1968</f>
        <v>0</v>
      </c>
      <c r="L1756" s="122">
        <f>'BITÁCORA CALIDAD DE AGUA '!BV662</f>
        <v>0</v>
      </c>
      <c r="M1756" s="122">
        <f>'BITÁCORA CALIDAD DE AGUA '!BY662</f>
        <v>0</v>
      </c>
      <c r="N1756" s="122">
        <f>'BITÁCORA CALIDAD DE AGUA '!CB662</f>
        <v>0</v>
      </c>
      <c r="O1756" s="122">
        <f>'BITÁCORA CALIDAD DE AGUA '!CE662</f>
        <v>0</v>
      </c>
      <c r="P1756" s="113">
        <f>'BITÁCORA CALIDAD DE AGUA '!CH662</f>
        <v>0</v>
      </c>
      <c r="Q1756" s="113">
        <f>'BITÁCORA CALIDAD DE AGUA '!CK662</f>
        <v>0</v>
      </c>
      <c r="R1756" s="113">
        <f>'BITÁCORA CALIDAD DE AGUA '!CN662</f>
        <v>0</v>
      </c>
      <c r="S1756" s="113">
        <f>'BITÁCORA CALIDAD DE AGUA '!CQ662</f>
        <v>0</v>
      </c>
      <c r="T1756" s="140"/>
      <c r="U1756" s="140"/>
      <c r="V1756" s="140"/>
      <c r="W1756" s="113">
        <f>INDEX('Tabla datos 1'!E1756:V1756,MATCH(DASHBOARD!$B$96,'Tabla datos 1'!$E$1:$V$1,0))</f>
        <v>0</v>
      </c>
      <c r="X1756" s="113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6" customFormat="1" ht="12.2" customHeight="1" x14ac:dyDescent="0.25">
      <c r="A1757" s="79">
        <v>1756</v>
      </c>
      <c r="B1757" s="118">
        <f t="shared" si="27"/>
        <v>46201</v>
      </c>
      <c r="C1757" s="112" t="s">
        <v>136</v>
      </c>
      <c r="D1757" s="119">
        <v>3</v>
      </c>
      <c r="E1757" s="122">
        <f>'BITÁCORA CALIDAD DE AGUA '!BA663</f>
        <v>0</v>
      </c>
      <c r="F1757" s="122">
        <f>'BITÁCORA CALIDAD DE AGUA '!BD663</f>
        <v>0</v>
      </c>
      <c r="G1757" s="122">
        <f>'BITÁCORA CALIDAD DE AGUA '!BG663</f>
        <v>0</v>
      </c>
      <c r="H1757" s="122">
        <f>'BITÁCORA CALIDAD DE AGUA '!BJ663</f>
        <v>0</v>
      </c>
      <c r="I1757" s="122">
        <f>'BITÁCORA CALIDAD DE AGUA '!BM663</f>
        <v>0</v>
      </c>
      <c r="J1757" s="122">
        <f>'BITÁCORA CALIDAD DE AGUA '!BP663</f>
        <v>0</v>
      </c>
      <c r="K1757" s="122">
        <f>'BITÁCORA CALIDAD DE AGUA '!BE1969</f>
        <v>0</v>
      </c>
      <c r="L1757" s="122">
        <f>'BITÁCORA CALIDAD DE AGUA '!BV663</f>
        <v>0</v>
      </c>
      <c r="M1757" s="122">
        <f>'BITÁCORA CALIDAD DE AGUA '!BY663</f>
        <v>0</v>
      </c>
      <c r="N1757" s="122">
        <f>'BITÁCORA CALIDAD DE AGUA '!CB663</f>
        <v>0</v>
      </c>
      <c r="O1757" s="122">
        <f>'BITÁCORA CALIDAD DE AGUA '!CE663</f>
        <v>0</v>
      </c>
      <c r="P1757" s="113">
        <f>'BITÁCORA CALIDAD DE AGUA '!CH663</f>
        <v>0</v>
      </c>
      <c r="Q1757" s="113">
        <f>'BITÁCORA CALIDAD DE AGUA '!CK663</f>
        <v>0</v>
      </c>
      <c r="R1757" s="113">
        <f>'BITÁCORA CALIDAD DE AGUA '!CN663</f>
        <v>0</v>
      </c>
      <c r="S1757" s="113">
        <f>'BITÁCORA CALIDAD DE AGUA '!CQ663</f>
        <v>0</v>
      </c>
      <c r="T1757" s="140"/>
      <c r="U1757" s="140"/>
      <c r="V1757" s="140"/>
      <c r="W1757" s="113">
        <f>INDEX('Tabla datos 1'!E1757:V1757,MATCH(DASHBOARD!$B$96,'Tabla datos 1'!$E$1:$V$1,0))</f>
        <v>0</v>
      </c>
      <c r="X1757" s="113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6" customFormat="1" ht="12.2" customHeight="1" x14ac:dyDescent="0.25">
      <c r="A1758" s="79">
        <v>1757</v>
      </c>
      <c r="B1758" s="118">
        <f t="shared" si="27"/>
        <v>46201</v>
      </c>
      <c r="C1758" s="112" t="s">
        <v>137</v>
      </c>
      <c r="D1758" s="119">
        <v>3</v>
      </c>
      <c r="E1758" s="122">
        <f>'BITÁCORA CALIDAD DE AGUA '!BA664</f>
        <v>0</v>
      </c>
      <c r="F1758" s="122">
        <f>'BITÁCORA CALIDAD DE AGUA '!BD664</f>
        <v>0</v>
      </c>
      <c r="G1758" s="122">
        <f>'BITÁCORA CALIDAD DE AGUA '!BG664</f>
        <v>0</v>
      </c>
      <c r="H1758" s="122">
        <f>'BITÁCORA CALIDAD DE AGUA '!BJ664</f>
        <v>0</v>
      </c>
      <c r="I1758" s="122">
        <f>'BITÁCORA CALIDAD DE AGUA '!BM664</f>
        <v>0</v>
      </c>
      <c r="J1758" s="122">
        <f>'BITÁCORA CALIDAD DE AGUA '!BP664</f>
        <v>0</v>
      </c>
      <c r="K1758" s="122">
        <f>'BITÁCORA CALIDAD DE AGUA '!BE1970</f>
        <v>0</v>
      </c>
      <c r="L1758" s="122">
        <f>'BITÁCORA CALIDAD DE AGUA '!BV664</f>
        <v>0</v>
      </c>
      <c r="M1758" s="122">
        <f>'BITÁCORA CALIDAD DE AGUA '!BY664</f>
        <v>0</v>
      </c>
      <c r="N1758" s="122">
        <f>'BITÁCORA CALIDAD DE AGUA '!CB664</f>
        <v>0</v>
      </c>
      <c r="O1758" s="122">
        <f>'BITÁCORA CALIDAD DE AGUA '!CE664</f>
        <v>0</v>
      </c>
      <c r="P1758" s="113">
        <f>'BITÁCORA CALIDAD DE AGUA '!CH664</f>
        <v>0</v>
      </c>
      <c r="Q1758" s="113">
        <f>'BITÁCORA CALIDAD DE AGUA '!CK664</f>
        <v>0</v>
      </c>
      <c r="R1758" s="113">
        <f>'BITÁCORA CALIDAD DE AGUA '!CN664</f>
        <v>0</v>
      </c>
      <c r="S1758" s="113">
        <f>'BITÁCORA CALIDAD DE AGUA '!CQ664</f>
        <v>0</v>
      </c>
      <c r="T1758" s="140"/>
      <c r="U1758" s="140"/>
      <c r="V1758" s="140"/>
      <c r="W1758" s="113">
        <f>INDEX('Tabla datos 1'!E1758:V1758,MATCH(DASHBOARD!$B$96,'Tabla datos 1'!$E$1:$V$1,0))</f>
        <v>0</v>
      </c>
      <c r="X1758" s="113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6" customFormat="1" ht="12.2" customHeight="1" x14ac:dyDescent="0.25">
      <c r="A1759" s="79">
        <v>1758</v>
      </c>
      <c r="B1759" s="118">
        <f t="shared" si="27"/>
        <v>46201</v>
      </c>
      <c r="C1759" s="112" t="s">
        <v>138</v>
      </c>
      <c r="D1759" s="119">
        <v>3</v>
      </c>
      <c r="E1759" s="122">
        <f>'BITÁCORA CALIDAD DE AGUA '!BA665</f>
        <v>0</v>
      </c>
      <c r="F1759" s="122">
        <f>'BITÁCORA CALIDAD DE AGUA '!BD665</f>
        <v>0</v>
      </c>
      <c r="G1759" s="122">
        <f>'BITÁCORA CALIDAD DE AGUA '!BG665</f>
        <v>0</v>
      </c>
      <c r="H1759" s="122">
        <f>'BITÁCORA CALIDAD DE AGUA '!BJ665</f>
        <v>0</v>
      </c>
      <c r="I1759" s="122">
        <f>'BITÁCORA CALIDAD DE AGUA '!BM665</f>
        <v>0</v>
      </c>
      <c r="J1759" s="122">
        <f>'BITÁCORA CALIDAD DE AGUA '!BP665</f>
        <v>0</v>
      </c>
      <c r="K1759" s="122">
        <f>'BITÁCORA CALIDAD DE AGUA '!BE1971</f>
        <v>0</v>
      </c>
      <c r="L1759" s="122">
        <f>'BITÁCORA CALIDAD DE AGUA '!BV665</f>
        <v>0</v>
      </c>
      <c r="M1759" s="122">
        <f>'BITÁCORA CALIDAD DE AGUA '!BY665</f>
        <v>0</v>
      </c>
      <c r="N1759" s="122">
        <f>'BITÁCORA CALIDAD DE AGUA '!CB665</f>
        <v>0</v>
      </c>
      <c r="O1759" s="122">
        <f>'BITÁCORA CALIDAD DE AGUA '!CE665</f>
        <v>0</v>
      </c>
      <c r="P1759" s="113">
        <f>'BITÁCORA CALIDAD DE AGUA '!CH665</f>
        <v>0</v>
      </c>
      <c r="Q1759" s="113">
        <f>'BITÁCORA CALIDAD DE AGUA '!CK665</f>
        <v>0</v>
      </c>
      <c r="R1759" s="113">
        <f>'BITÁCORA CALIDAD DE AGUA '!CN665</f>
        <v>0</v>
      </c>
      <c r="S1759" s="113">
        <f>'BITÁCORA CALIDAD DE AGUA '!CQ665</f>
        <v>0</v>
      </c>
      <c r="T1759" s="140"/>
      <c r="U1759" s="140"/>
      <c r="V1759" s="140"/>
      <c r="W1759" s="113">
        <f>INDEX('Tabla datos 1'!E1759:V1759,MATCH(DASHBOARD!$B$96,'Tabla datos 1'!$E$1:$V$1,0))</f>
        <v>0</v>
      </c>
      <c r="X1759" s="113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6" customFormat="1" ht="12.2" customHeight="1" x14ac:dyDescent="0.25">
      <c r="A1760" s="79">
        <v>1759</v>
      </c>
      <c r="B1760" s="118">
        <f t="shared" si="27"/>
        <v>46201</v>
      </c>
      <c r="C1760" s="112" t="s">
        <v>139</v>
      </c>
      <c r="D1760" s="119">
        <v>3</v>
      </c>
      <c r="E1760" s="122">
        <f>'BITÁCORA CALIDAD DE AGUA '!BA666</f>
        <v>0</v>
      </c>
      <c r="F1760" s="122">
        <f>'BITÁCORA CALIDAD DE AGUA '!BD666</f>
        <v>0</v>
      </c>
      <c r="G1760" s="122">
        <f>'BITÁCORA CALIDAD DE AGUA '!BG666</f>
        <v>0</v>
      </c>
      <c r="H1760" s="122">
        <f>'BITÁCORA CALIDAD DE AGUA '!BJ666</f>
        <v>0</v>
      </c>
      <c r="I1760" s="122">
        <f>'BITÁCORA CALIDAD DE AGUA '!BM666</f>
        <v>0</v>
      </c>
      <c r="J1760" s="122">
        <f>'BITÁCORA CALIDAD DE AGUA '!BP666</f>
        <v>0</v>
      </c>
      <c r="K1760" s="122">
        <f>'BITÁCORA CALIDAD DE AGUA '!BE1972</f>
        <v>0</v>
      </c>
      <c r="L1760" s="122">
        <f>'BITÁCORA CALIDAD DE AGUA '!BV666</f>
        <v>0</v>
      </c>
      <c r="M1760" s="122">
        <f>'BITÁCORA CALIDAD DE AGUA '!BY666</f>
        <v>0</v>
      </c>
      <c r="N1760" s="122">
        <f>'BITÁCORA CALIDAD DE AGUA '!CB666</f>
        <v>0</v>
      </c>
      <c r="O1760" s="122">
        <f>'BITÁCORA CALIDAD DE AGUA '!CE666</f>
        <v>0</v>
      </c>
      <c r="P1760" s="113">
        <f>'BITÁCORA CALIDAD DE AGUA '!CH666</f>
        <v>0</v>
      </c>
      <c r="Q1760" s="113">
        <f>'BITÁCORA CALIDAD DE AGUA '!CK666</f>
        <v>0</v>
      </c>
      <c r="R1760" s="113">
        <f>'BITÁCORA CALIDAD DE AGUA '!CN666</f>
        <v>0</v>
      </c>
      <c r="S1760" s="113">
        <f>'BITÁCORA CALIDAD DE AGUA '!CQ666</f>
        <v>0</v>
      </c>
      <c r="T1760" s="140"/>
      <c r="U1760" s="140"/>
      <c r="V1760" s="140"/>
      <c r="W1760" s="113">
        <f>INDEX('Tabla datos 1'!E1760:V1760,MATCH(DASHBOARD!$B$96,'Tabla datos 1'!$E$1:$V$1,0))</f>
        <v>0</v>
      </c>
      <c r="X1760" s="113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6" customFormat="1" x14ac:dyDescent="0.25">
      <c r="A1761" s="79">
        <v>1760</v>
      </c>
      <c r="B1761" s="118">
        <f t="shared" si="27"/>
        <v>46201</v>
      </c>
      <c r="C1761" s="112" t="s">
        <v>140</v>
      </c>
      <c r="D1761" s="119">
        <v>3</v>
      </c>
      <c r="E1761" s="122">
        <f>'BITÁCORA CALIDAD DE AGUA '!BA667</f>
        <v>0</v>
      </c>
      <c r="F1761" s="122">
        <f>'BITÁCORA CALIDAD DE AGUA '!BD667</f>
        <v>0</v>
      </c>
      <c r="G1761" s="122">
        <f>'BITÁCORA CALIDAD DE AGUA '!BG667</f>
        <v>0</v>
      </c>
      <c r="H1761" s="122">
        <f>'BITÁCORA CALIDAD DE AGUA '!BJ667</f>
        <v>0</v>
      </c>
      <c r="I1761" s="122">
        <f>'BITÁCORA CALIDAD DE AGUA '!BM667</f>
        <v>0</v>
      </c>
      <c r="J1761" s="122">
        <f>'BITÁCORA CALIDAD DE AGUA '!BP667</f>
        <v>0</v>
      </c>
      <c r="K1761" s="122">
        <f>'BITÁCORA CALIDAD DE AGUA '!BE1973</f>
        <v>0</v>
      </c>
      <c r="L1761" s="122">
        <f>'BITÁCORA CALIDAD DE AGUA '!BV667</f>
        <v>0</v>
      </c>
      <c r="M1761" s="122">
        <f>'BITÁCORA CALIDAD DE AGUA '!BY667</f>
        <v>0</v>
      </c>
      <c r="N1761" s="122">
        <f>'BITÁCORA CALIDAD DE AGUA '!CB667</f>
        <v>0</v>
      </c>
      <c r="O1761" s="122">
        <f>'BITÁCORA CALIDAD DE AGUA '!CE667</f>
        <v>0</v>
      </c>
      <c r="P1761" s="113">
        <f>'BITÁCORA CALIDAD DE AGUA '!CH667</f>
        <v>0</v>
      </c>
      <c r="Q1761" s="113">
        <f>'BITÁCORA CALIDAD DE AGUA '!CK667</f>
        <v>0</v>
      </c>
      <c r="R1761" s="113">
        <f>'BITÁCORA CALIDAD DE AGUA '!CN667</f>
        <v>0</v>
      </c>
      <c r="S1761" s="113">
        <f>'BITÁCORA CALIDAD DE AGUA '!CQ667</f>
        <v>0</v>
      </c>
      <c r="T1761" s="140"/>
      <c r="U1761" s="140"/>
      <c r="V1761" s="140"/>
      <c r="W1761" s="113">
        <f>INDEX('Tabla datos 1'!E1761:V1761,MATCH(DASHBOARD!$B$96,'Tabla datos 1'!$E$1:$V$1,0))</f>
        <v>0</v>
      </c>
      <c r="X1761" s="113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6" customFormat="1" x14ac:dyDescent="0.25">
      <c r="A1762" s="79">
        <v>1761</v>
      </c>
      <c r="B1762" s="118">
        <f t="shared" si="27"/>
        <v>46201</v>
      </c>
      <c r="C1762" s="112" t="s">
        <v>141</v>
      </c>
      <c r="D1762" s="119">
        <v>3</v>
      </c>
      <c r="E1762" s="122">
        <f>'BITÁCORA CALIDAD DE AGUA '!BA668</f>
        <v>0</v>
      </c>
      <c r="F1762" s="122">
        <f>'BITÁCORA CALIDAD DE AGUA '!BD668</f>
        <v>0</v>
      </c>
      <c r="G1762" s="122">
        <f>'BITÁCORA CALIDAD DE AGUA '!BG668</f>
        <v>0</v>
      </c>
      <c r="H1762" s="122">
        <f>'BITÁCORA CALIDAD DE AGUA '!BJ668</f>
        <v>0</v>
      </c>
      <c r="I1762" s="122">
        <f>'BITÁCORA CALIDAD DE AGUA '!BM668</f>
        <v>0</v>
      </c>
      <c r="J1762" s="122">
        <f>'BITÁCORA CALIDAD DE AGUA '!BP668</f>
        <v>0</v>
      </c>
      <c r="K1762" s="122">
        <f>'BITÁCORA CALIDAD DE AGUA '!BE1974</f>
        <v>0</v>
      </c>
      <c r="L1762" s="122">
        <f>'BITÁCORA CALIDAD DE AGUA '!BV668</f>
        <v>0</v>
      </c>
      <c r="M1762" s="122">
        <f>'BITÁCORA CALIDAD DE AGUA '!BY668</f>
        <v>0</v>
      </c>
      <c r="N1762" s="122">
        <f>'BITÁCORA CALIDAD DE AGUA '!CB668</f>
        <v>0</v>
      </c>
      <c r="O1762" s="122">
        <f>'BITÁCORA CALIDAD DE AGUA '!CE668</f>
        <v>0</v>
      </c>
      <c r="P1762" s="113">
        <f>'BITÁCORA CALIDAD DE AGUA '!CH668</f>
        <v>0</v>
      </c>
      <c r="Q1762" s="113">
        <f>'BITÁCORA CALIDAD DE AGUA '!CK668</f>
        <v>0</v>
      </c>
      <c r="R1762" s="113">
        <f>'BITÁCORA CALIDAD DE AGUA '!CN668</f>
        <v>0</v>
      </c>
      <c r="S1762" s="113">
        <f>'BITÁCORA CALIDAD DE AGUA '!CQ668</f>
        <v>0</v>
      </c>
      <c r="T1762" s="140"/>
      <c r="U1762" s="140"/>
      <c r="V1762" s="140"/>
      <c r="W1762" s="113">
        <f>INDEX('Tabla datos 1'!E1762:V1762,MATCH(DASHBOARD!$B$96,'Tabla datos 1'!$E$1:$V$1,0))</f>
        <v>0</v>
      </c>
      <c r="X1762" s="113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6" customFormat="1" x14ac:dyDescent="0.25">
      <c r="A1763" s="79">
        <v>1762</v>
      </c>
      <c r="B1763" s="118">
        <f t="shared" si="27"/>
        <v>46201</v>
      </c>
      <c r="C1763" s="112" t="s">
        <v>142</v>
      </c>
      <c r="D1763" s="119">
        <v>3</v>
      </c>
      <c r="E1763" s="122">
        <f>'BITÁCORA CALIDAD DE AGUA '!BA669</f>
        <v>0</v>
      </c>
      <c r="F1763" s="122">
        <f>'BITÁCORA CALIDAD DE AGUA '!BD669</f>
        <v>0</v>
      </c>
      <c r="G1763" s="122">
        <f>'BITÁCORA CALIDAD DE AGUA '!BG669</f>
        <v>0</v>
      </c>
      <c r="H1763" s="122">
        <f>'BITÁCORA CALIDAD DE AGUA '!BJ669</f>
        <v>0</v>
      </c>
      <c r="I1763" s="122">
        <f>'BITÁCORA CALIDAD DE AGUA '!BM669</f>
        <v>0</v>
      </c>
      <c r="J1763" s="122">
        <f>'BITÁCORA CALIDAD DE AGUA '!BP669</f>
        <v>0</v>
      </c>
      <c r="K1763" s="122">
        <f>'BITÁCORA CALIDAD DE AGUA '!BE1975</f>
        <v>0</v>
      </c>
      <c r="L1763" s="122">
        <f>'BITÁCORA CALIDAD DE AGUA '!BV669</f>
        <v>0</v>
      </c>
      <c r="M1763" s="122">
        <f>'BITÁCORA CALIDAD DE AGUA '!BY669</f>
        <v>0</v>
      </c>
      <c r="N1763" s="122">
        <f>'BITÁCORA CALIDAD DE AGUA '!CB669</f>
        <v>0</v>
      </c>
      <c r="O1763" s="122">
        <f>'BITÁCORA CALIDAD DE AGUA '!CE669</f>
        <v>0</v>
      </c>
      <c r="P1763" s="113">
        <f>'BITÁCORA CALIDAD DE AGUA '!CH669</f>
        <v>0</v>
      </c>
      <c r="Q1763" s="113">
        <f>'BITÁCORA CALIDAD DE AGUA '!CK669</f>
        <v>0</v>
      </c>
      <c r="R1763" s="113">
        <f>'BITÁCORA CALIDAD DE AGUA '!CN669</f>
        <v>0</v>
      </c>
      <c r="S1763" s="113">
        <f>'BITÁCORA CALIDAD DE AGUA '!CQ669</f>
        <v>0</v>
      </c>
      <c r="T1763" s="140"/>
      <c r="U1763" s="140"/>
      <c r="V1763" s="140"/>
      <c r="W1763" s="113">
        <f>INDEX('Tabla datos 1'!E1763:V1763,MATCH(DASHBOARD!$B$96,'Tabla datos 1'!$E$1:$V$1,0))</f>
        <v>0</v>
      </c>
      <c r="X1763" s="113">
        <f>INDEX('Tabla datos 1'!E1763:V1763,MATCH(DASHBOARD!$B$275,'Tabla datos 1'!$E$1:$V$1,0))</f>
        <v>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6" customFormat="1" x14ac:dyDescent="0.25">
      <c r="A1764" s="79">
        <v>1763</v>
      </c>
      <c r="B1764" s="118">
        <f t="shared" si="27"/>
        <v>46201</v>
      </c>
      <c r="C1764" s="112" t="s">
        <v>143</v>
      </c>
      <c r="D1764" s="119">
        <v>3</v>
      </c>
      <c r="E1764" s="122">
        <f>'BITÁCORA CALIDAD DE AGUA '!BA670</f>
        <v>0</v>
      </c>
      <c r="F1764" s="122">
        <f>'BITÁCORA CALIDAD DE AGUA '!BD670</f>
        <v>0</v>
      </c>
      <c r="G1764" s="122">
        <f>'BITÁCORA CALIDAD DE AGUA '!BG670</f>
        <v>0</v>
      </c>
      <c r="H1764" s="122">
        <f>'BITÁCORA CALIDAD DE AGUA '!BJ670</f>
        <v>0</v>
      </c>
      <c r="I1764" s="122">
        <f>'BITÁCORA CALIDAD DE AGUA '!BM670</f>
        <v>0</v>
      </c>
      <c r="J1764" s="122">
        <f>'BITÁCORA CALIDAD DE AGUA '!BP670</f>
        <v>0</v>
      </c>
      <c r="K1764" s="122">
        <f>'BITÁCORA CALIDAD DE AGUA '!BE1976</f>
        <v>0</v>
      </c>
      <c r="L1764" s="122">
        <f>'BITÁCORA CALIDAD DE AGUA '!BV670</f>
        <v>0</v>
      </c>
      <c r="M1764" s="122">
        <f>'BITÁCORA CALIDAD DE AGUA '!BY670</f>
        <v>0</v>
      </c>
      <c r="N1764" s="122">
        <f>'BITÁCORA CALIDAD DE AGUA '!CB670</f>
        <v>0</v>
      </c>
      <c r="O1764" s="122">
        <f>'BITÁCORA CALIDAD DE AGUA '!CE670</f>
        <v>0</v>
      </c>
      <c r="P1764" s="113">
        <f>'BITÁCORA CALIDAD DE AGUA '!CH670</f>
        <v>0</v>
      </c>
      <c r="Q1764" s="113">
        <f>'BITÁCORA CALIDAD DE AGUA '!CK670</f>
        <v>0</v>
      </c>
      <c r="R1764" s="113">
        <f>'BITÁCORA CALIDAD DE AGUA '!CN670</f>
        <v>0</v>
      </c>
      <c r="S1764" s="113">
        <f>'BITÁCORA CALIDAD DE AGUA '!CQ670</f>
        <v>0</v>
      </c>
      <c r="T1764" s="140"/>
      <c r="U1764" s="140"/>
      <c r="V1764" s="140"/>
      <c r="W1764" s="113">
        <f>INDEX('Tabla datos 1'!E1764:V1764,MATCH(DASHBOARD!$B$96,'Tabla datos 1'!$E$1:$V$1,0))</f>
        <v>0</v>
      </c>
      <c r="X1764" s="113">
        <f>INDEX('Tabla datos 1'!E1764:V1764,MATCH(DASHBOARD!$B$275,'Tabla datos 1'!$E$1:$V$1,0))</f>
        <v>0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5" customFormat="1" ht="15.75" thickBot="1" x14ac:dyDescent="0.3">
      <c r="A1765" s="79">
        <v>1764</v>
      </c>
      <c r="B1765" s="118">
        <f t="shared" si="27"/>
        <v>46201</v>
      </c>
      <c r="C1765" s="123" t="s">
        <v>144</v>
      </c>
      <c r="D1765" s="124">
        <v>3</v>
      </c>
      <c r="E1765" s="126">
        <f>'BITÁCORA CALIDAD DE AGUA '!BA671</f>
        <v>0</v>
      </c>
      <c r="F1765" s="126">
        <f>'BITÁCORA CALIDAD DE AGUA '!BD671</f>
        <v>0</v>
      </c>
      <c r="G1765" s="126">
        <f>'BITÁCORA CALIDAD DE AGUA '!BG671</f>
        <v>0</v>
      </c>
      <c r="H1765" s="126">
        <f>'BITÁCORA CALIDAD DE AGUA '!BJ671</f>
        <v>0</v>
      </c>
      <c r="I1765" s="126">
        <f>'BITÁCORA CALIDAD DE AGUA '!BM671</f>
        <v>0</v>
      </c>
      <c r="J1765" s="126">
        <f>'BITÁCORA CALIDAD DE AGUA '!BP671</f>
        <v>0</v>
      </c>
      <c r="K1765" s="126">
        <f>'BITÁCORA CALIDAD DE AGUA '!BE1977</f>
        <v>0</v>
      </c>
      <c r="L1765" s="126">
        <f>'BITÁCORA CALIDAD DE AGUA '!BV671</f>
        <v>0</v>
      </c>
      <c r="M1765" s="126">
        <f>'BITÁCORA CALIDAD DE AGUA '!BY671</f>
        <v>0</v>
      </c>
      <c r="N1765" s="126">
        <f>'BITÁCORA CALIDAD DE AGUA '!CB671</f>
        <v>0</v>
      </c>
      <c r="O1765" s="126">
        <f>'BITÁCORA CALIDAD DE AGUA '!CE671</f>
        <v>0</v>
      </c>
      <c r="P1765" s="114">
        <f>'BITÁCORA CALIDAD DE AGUA '!CH671</f>
        <v>0</v>
      </c>
      <c r="Q1765" s="114">
        <f>'BITÁCORA CALIDAD DE AGUA '!CK671</f>
        <v>0</v>
      </c>
      <c r="R1765" s="114">
        <f>'BITÁCORA CALIDAD DE AGUA '!CN671</f>
        <v>0</v>
      </c>
      <c r="S1765" s="114">
        <f>'BITÁCORA CALIDAD DE AGUA '!CQ671</f>
        <v>0</v>
      </c>
      <c r="T1765" s="141"/>
      <c r="U1765" s="141"/>
      <c r="V1765" s="141"/>
      <c r="W1765" s="114">
        <f>INDEX('Tabla datos 1'!E1765:V1765,MATCH(DASHBOARD!$B$96,'Tabla datos 1'!$E$1:$V$1,0))</f>
        <v>0</v>
      </c>
      <c r="X1765" s="114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79" customFormat="1" ht="12.2" customHeight="1" x14ac:dyDescent="0.25">
      <c r="A1766" s="79">
        <v>1765</v>
      </c>
      <c r="B1766" s="75">
        <f>+B1765+1</f>
        <v>46202</v>
      </c>
      <c r="C1766" s="76" t="s">
        <v>125</v>
      </c>
      <c r="D1766" s="77">
        <v>1</v>
      </c>
      <c r="E1766" s="78">
        <f>'BITÁCORA CALIDAD DE AGUA '!AY675</f>
        <v>0</v>
      </c>
      <c r="F1766" s="78">
        <f>'BITÁCORA CALIDAD DE AGUA '!BB675</f>
        <v>0</v>
      </c>
      <c r="G1766" s="78">
        <f>'BITÁCORA CALIDAD DE AGUA '!BE675</f>
        <v>0</v>
      </c>
      <c r="H1766" s="78">
        <f>'BITÁCORA CALIDAD DE AGUA '!BH675</f>
        <v>0</v>
      </c>
      <c r="I1766" s="78">
        <f>'BITÁCORA CALIDAD DE AGUA '!BK675</f>
        <v>0</v>
      </c>
      <c r="J1766" s="78">
        <f>'BITÁCORA CALIDAD DE AGUA '!BN675</f>
        <v>0</v>
      </c>
      <c r="K1766" s="78">
        <f>'BITÁCORA CALIDAD DE AGUA '!BQ675</f>
        <v>0</v>
      </c>
      <c r="L1766" s="78">
        <f>'BITÁCORA CALIDAD DE AGUA '!BT675</f>
        <v>0</v>
      </c>
      <c r="M1766" s="78">
        <f>'BITÁCORA CALIDAD DE AGUA '!BW675</f>
        <v>0</v>
      </c>
      <c r="N1766" s="78">
        <f>'BITÁCORA CALIDAD DE AGUA '!BZ675</f>
        <v>0</v>
      </c>
      <c r="O1766" s="78">
        <f>'BITÁCORA CALIDAD DE AGUA '!CC675</f>
        <v>0</v>
      </c>
      <c r="P1766" s="76">
        <f>'BITÁCORA CALIDAD DE AGUA '!CF675</f>
        <v>0</v>
      </c>
      <c r="Q1766" s="76">
        <f>'BITÁCORA CALIDAD DE AGUA '!CI675</f>
        <v>0</v>
      </c>
      <c r="R1766" s="76">
        <f>'BITÁCORA CALIDAD DE AGUA '!CL675</f>
        <v>0</v>
      </c>
      <c r="S1766" s="76">
        <f>'BITÁCORA CALIDAD DE AGUA '!CO675</f>
        <v>0</v>
      </c>
      <c r="T1766" s="127"/>
      <c r="U1766" s="127"/>
      <c r="V1766" s="127"/>
      <c r="W1766" s="76">
        <f>INDEX('Tabla datos 1'!E1766:V1766,MATCH(DASHBOARD!$B$96,'Tabla datos 1'!$E$1:$V$1,0))</f>
        <v>0</v>
      </c>
      <c r="X1766" s="76">
        <f>INDEX('Tabla datos 1'!E1766:V1766,MATCH(DASHBOARD!$B$275,'Tabla datos 1'!$E$1:$V$1,0))</f>
        <v>0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79" customFormat="1" ht="12.2" customHeight="1" x14ac:dyDescent="0.25">
      <c r="A1767" s="79">
        <v>1766</v>
      </c>
      <c r="B1767" s="80">
        <f>+B1766</f>
        <v>46202</v>
      </c>
      <c r="C1767" s="81" t="s">
        <v>8</v>
      </c>
      <c r="D1767" s="82">
        <v>1</v>
      </c>
      <c r="E1767" s="83">
        <f>'BITÁCORA CALIDAD DE AGUA '!AY676</f>
        <v>0</v>
      </c>
      <c r="F1767" s="83">
        <f>'BITÁCORA CALIDAD DE AGUA '!BB676</f>
        <v>0</v>
      </c>
      <c r="G1767" s="83">
        <f>'BITÁCORA CALIDAD DE AGUA '!BE676</f>
        <v>0</v>
      </c>
      <c r="H1767" s="83">
        <f>'BITÁCORA CALIDAD DE AGUA '!BH676</f>
        <v>0</v>
      </c>
      <c r="I1767" s="83">
        <f>'BITÁCORA CALIDAD DE AGUA '!BK676</f>
        <v>0</v>
      </c>
      <c r="J1767" s="83">
        <f>'BITÁCORA CALIDAD DE AGUA '!BN676</f>
        <v>0</v>
      </c>
      <c r="K1767" s="83">
        <f>'BITÁCORA CALIDAD DE AGUA '!BQ676</f>
        <v>0</v>
      </c>
      <c r="L1767" s="83">
        <f>'BITÁCORA CALIDAD DE AGUA '!BT676</f>
        <v>0</v>
      </c>
      <c r="M1767" s="83">
        <f>'BITÁCORA CALIDAD DE AGUA '!BW676</f>
        <v>0</v>
      </c>
      <c r="N1767" s="83">
        <f>'BITÁCORA CALIDAD DE AGUA '!BZ676</f>
        <v>0</v>
      </c>
      <c r="O1767" s="83">
        <f>'BITÁCORA CALIDAD DE AGUA '!CC676</f>
        <v>0</v>
      </c>
      <c r="P1767" s="84">
        <f>'BITÁCORA CALIDAD DE AGUA '!CF676</f>
        <v>0</v>
      </c>
      <c r="Q1767" s="84">
        <f>'BITÁCORA CALIDAD DE AGUA '!CI676</f>
        <v>0</v>
      </c>
      <c r="R1767" s="84">
        <f>'BITÁCORA CALIDAD DE AGUA '!CL676</f>
        <v>0</v>
      </c>
      <c r="S1767" s="84">
        <f>'BITÁCORA CALIDAD DE AGUA '!CO676</f>
        <v>0</v>
      </c>
      <c r="T1767" s="128"/>
      <c r="U1767" s="128"/>
      <c r="V1767" s="128"/>
      <c r="W1767" s="84">
        <f>INDEX('Tabla datos 1'!E1767:V1767,MATCH(DASHBOARD!$B$96,'Tabla datos 1'!$E$1:$V$1,0))</f>
        <v>0</v>
      </c>
      <c r="X1767" s="84">
        <f>INDEX('Tabla datos 1'!E1767:V1767,MATCH(DASHBOARD!$B$275,'Tabla datos 1'!$E$1:$V$1,0))</f>
        <v>0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79" customFormat="1" ht="12.2" customHeight="1" x14ac:dyDescent="0.25">
      <c r="A1768" s="79">
        <v>1767</v>
      </c>
      <c r="B1768" s="80">
        <f t="shared" ref="B1768:B1828" si="28">+B1767</f>
        <v>46202</v>
      </c>
      <c r="C1768" s="85" t="s">
        <v>126</v>
      </c>
      <c r="D1768" s="82">
        <v>1</v>
      </c>
      <c r="E1768" s="86">
        <f>'BITÁCORA CALIDAD DE AGUA '!AY677</f>
        <v>0</v>
      </c>
      <c r="F1768" s="86">
        <f>'BITÁCORA CALIDAD DE AGUA '!BB677</f>
        <v>0</v>
      </c>
      <c r="G1768" s="86">
        <f>'BITÁCORA CALIDAD DE AGUA '!BE677</f>
        <v>0</v>
      </c>
      <c r="H1768" s="86">
        <f>'BITÁCORA CALIDAD DE AGUA '!BH677</f>
        <v>0</v>
      </c>
      <c r="I1768" s="86">
        <f>'BITÁCORA CALIDAD DE AGUA '!BK677</f>
        <v>0</v>
      </c>
      <c r="J1768" s="86">
        <f>'BITÁCORA CALIDAD DE AGUA '!BN677</f>
        <v>0</v>
      </c>
      <c r="K1768" s="86">
        <f>'BITÁCORA CALIDAD DE AGUA '!BQ677</f>
        <v>0</v>
      </c>
      <c r="L1768" s="86">
        <f>'BITÁCORA CALIDAD DE AGUA '!BT677</f>
        <v>0</v>
      </c>
      <c r="M1768" s="86">
        <f>'BITÁCORA CALIDAD DE AGUA '!BW677</f>
        <v>0</v>
      </c>
      <c r="N1768" s="86">
        <f>'BITÁCORA CALIDAD DE AGUA '!BZ677</f>
        <v>0</v>
      </c>
      <c r="O1768" s="86">
        <f>'BITÁCORA CALIDAD DE AGUA '!CC677</f>
        <v>0</v>
      </c>
      <c r="P1768" s="85">
        <f>'BITÁCORA CALIDAD DE AGUA '!CF677</f>
        <v>0</v>
      </c>
      <c r="Q1768" s="85">
        <f>'BITÁCORA CALIDAD DE AGUA '!CI677</f>
        <v>0</v>
      </c>
      <c r="R1768" s="85">
        <f>'BITÁCORA CALIDAD DE AGUA '!CL677</f>
        <v>0</v>
      </c>
      <c r="S1768" s="85">
        <f>'BITÁCORA CALIDAD DE AGUA '!CO677</f>
        <v>0</v>
      </c>
      <c r="T1768" s="129"/>
      <c r="U1768" s="129"/>
      <c r="V1768" s="129"/>
      <c r="W1768" s="85">
        <f>INDEX('Tabla datos 1'!E1768:V1768,MATCH(DASHBOARD!$B$96,'Tabla datos 1'!$E$1:$V$1,0))</f>
        <v>0</v>
      </c>
      <c r="X1768" s="85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79" customFormat="1" ht="12.2" customHeight="1" x14ac:dyDescent="0.25">
      <c r="A1769" s="79">
        <v>1768</v>
      </c>
      <c r="B1769" s="80">
        <f t="shared" si="28"/>
        <v>46202</v>
      </c>
      <c r="C1769" s="85" t="s">
        <v>127</v>
      </c>
      <c r="D1769" s="82">
        <v>1</v>
      </c>
      <c r="E1769" s="87">
        <f>'BITÁCORA CALIDAD DE AGUA '!AY678</f>
        <v>0</v>
      </c>
      <c r="F1769" s="87">
        <f>'BITÁCORA CALIDAD DE AGUA '!BB678</f>
        <v>0</v>
      </c>
      <c r="G1769" s="87">
        <f>'BITÁCORA CALIDAD DE AGUA '!BE678</f>
        <v>0</v>
      </c>
      <c r="H1769" s="87">
        <f>'BITÁCORA CALIDAD DE AGUA '!BH678</f>
        <v>0</v>
      </c>
      <c r="I1769" s="87">
        <f>'BITÁCORA CALIDAD DE AGUA '!BK678</f>
        <v>0</v>
      </c>
      <c r="J1769" s="87">
        <f>'BITÁCORA CALIDAD DE AGUA '!BN678</f>
        <v>0</v>
      </c>
      <c r="K1769" s="87">
        <f>'BITÁCORA CALIDAD DE AGUA '!BQ678</f>
        <v>0</v>
      </c>
      <c r="L1769" s="87">
        <f>'BITÁCORA CALIDAD DE AGUA '!BT678</f>
        <v>0</v>
      </c>
      <c r="M1769" s="87">
        <f>'BITÁCORA CALIDAD DE AGUA '!BW678</f>
        <v>0</v>
      </c>
      <c r="N1769" s="87">
        <f>'BITÁCORA CALIDAD DE AGUA '!BZ678</f>
        <v>0</v>
      </c>
      <c r="O1769" s="87">
        <f>'BITÁCORA CALIDAD DE AGUA '!CC678</f>
        <v>0</v>
      </c>
      <c r="P1769" s="81">
        <f>'BITÁCORA CALIDAD DE AGUA '!CF678</f>
        <v>0</v>
      </c>
      <c r="Q1769" s="81">
        <f>'BITÁCORA CALIDAD DE AGUA '!CI678</f>
        <v>0</v>
      </c>
      <c r="R1769" s="81">
        <f>'BITÁCORA CALIDAD DE AGUA '!CL678</f>
        <v>0</v>
      </c>
      <c r="S1769" s="81">
        <f>'BITÁCORA CALIDAD DE AGUA '!CO678</f>
        <v>0</v>
      </c>
      <c r="T1769" s="130"/>
      <c r="U1769" s="130"/>
      <c r="V1769" s="130"/>
      <c r="W1769" s="81">
        <f>INDEX('Tabla datos 1'!E1769:V1769,MATCH(DASHBOARD!$B$96,'Tabla datos 1'!$E$1:$V$1,0))</f>
        <v>0</v>
      </c>
      <c r="X1769" s="81">
        <f>INDEX('Tabla datos 1'!E1769:V1769,MATCH(DASHBOARD!$B$275,'Tabla datos 1'!$E$1:$V$1,0))</f>
        <v>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79" customFormat="1" ht="12.2" customHeight="1" x14ac:dyDescent="0.25">
      <c r="A1770" s="79">
        <v>1769</v>
      </c>
      <c r="B1770" s="80">
        <f t="shared" si="28"/>
        <v>46202</v>
      </c>
      <c r="C1770" s="85" t="s">
        <v>128</v>
      </c>
      <c r="D1770" s="82">
        <v>1</v>
      </c>
      <c r="E1770" s="87">
        <f>'BITÁCORA CALIDAD DE AGUA '!AY679</f>
        <v>0</v>
      </c>
      <c r="F1770" s="87">
        <f>'BITÁCORA CALIDAD DE AGUA '!BB679</f>
        <v>0</v>
      </c>
      <c r="G1770" s="87">
        <f>'BITÁCORA CALIDAD DE AGUA '!BE679</f>
        <v>0</v>
      </c>
      <c r="H1770" s="87">
        <f>'BITÁCORA CALIDAD DE AGUA '!BH679</f>
        <v>0</v>
      </c>
      <c r="I1770" s="87">
        <f>'BITÁCORA CALIDAD DE AGUA '!BK679</f>
        <v>0</v>
      </c>
      <c r="J1770" s="87">
        <f>'BITÁCORA CALIDAD DE AGUA '!BN679</f>
        <v>0</v>
      </c>
      <c r="K1770" s="87">
        <f>'BITÁCORA CALIDAD DE AGUA '!BQ679</f>
        <v>0</v>
      </c>
      <c r="L1770" s="87">
        <f>'BITÁCORA CALIDAD DE AGUA '!BT679</f>
        <v>0</v>
      </c>
      <c r="M1770" s="87">
        <f>'BITÁCORA CALIDAD DE AGUA '!BW679</f>
        <v>0</v>
      </c>
      <c r="N1770" s="87">
        <f>'BITÁCORA CALIDAD DE AGUA '!BZ679</f>
        <v>0</v>
      </c>
      <c r="O1770" s="87">
        <f>'BITÁCORA CALIDAD DE AGUA '!CC679</f>
        <v>0</v>
      </c>
      <c r="P1770" s="81">
        <f>'BITÁCORA CALIDAD DE AGUA '!CF679</f>
        <v>0</v>
      </c>
      <c r="Q1770" s="81">
        <f>'BITÁCORA CALIDAD DE AGUA '!CI679</f>
        <v>0</v>
      </c>
      <c r="R1770" s="81">
        <f>'BITÁCORA CALIDAD DE AGUA '!CL679</f>
        <v>0</v>
      </c>
      <c r="S1770" s="81">
        <f>'BITÁCORA CALIDAD DE AGUA '!CO679</f>
        <v>0</v>
      </c>
      <c r="T1770" s="130"/>
      <c r="U1770" s="130"/>
      <c r="V1770" s="130"/>
      <c r="W1770" s="81">
        <f>INDEX('Tabla datos 1'!E1770:V1770,MATCH(DASHBOARD!$B$96,'Tabla datos 1'!$E$1:$V$1,0))</f>
        <v>0</v>
      </c>
      <c r="X1770" s="81">
        <f>INDEX('Tabla datos 1'!E1770:V1770,MATCH(DASHBOARD!$B$275,'Tabla datos 1'!$E$1:$V$1,0))</f>
        <v>0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79" customFormat="1" ht="12.2" customHeight="1" x14ac:dyDescent="0.25">
      <c r="A1771" s="79">
        <v>1770</v>
      </c>
      <c r="B1771" s="80">
        <f t="shared" si="28"/>
        <v>46202</v>
      </c>
      <c r="C1771" s="85" t="s">
        <v>129</v>
      </c>
      <c r="D1771" s="82">
        <v>1</v>
      </c>
      <c r="E1771" s="87">
        <f>'BITÁCORA CALIDAD DE AGUA '!AY680</f>
        <v>0</v>
      </c>
      <c r="F1771" s="87">
        <f>'BITÁCORA CALIDAD DE AGUA '!BB680</f>
        <v>0</v>
      </c>
      <c r="G1771" s="87">
        <f>'BITÁCORA CALIDAD DE AGUA '!BE680</f>
        <v>0</v>
      </c>
      <c r="H1771" s="87">
        <f>'BITÁCORA CALIDAD DE AGUA '!BH680</f>
        <v>0</v>
      </c>
      <c r="I1771" s="87">
        <f>'BITÁCORA CALIDAD DE AGUA '!BK680</f>
        <v>0</v>
      </c>
      <c r="J1771" s="87">
        <f>'BITÁCORA CALIDAD DE AGUA '!BN680</f>
        <v>0</v>
      </c>
      <c r="K1771" s="87">
        <f>'BITÁCORA CALIDAD DE AGUA '!BQ680</f>
        <v>0</v>
      </c>
      <c r="L1771" s="87">
        <f>'BITÁCORA CALIDAD DE AGUA '!BT680</f>
        <v>0</v>
      </c>
      <c r="M1771" s="87">
        <f>'BITÁCORA CALIDAD DE AGUA '!BW680</f>
        <v>0</v>
      </c>
      <c r="N1771" s="87">
        <f>'BITÁCORA CALIDAD DE AGUA '!BZ680</f>
        <v>0</v>
      </c>
      <c r="O1771" s="87">
        <f>'BITÁCORA CALIDAD DE AGUA '!CC680</f>
        <v>0</v>
      </c>
      <c r="P1771" s="81">
        <f>'BITÁCORA CALIDAD DE AGUA '!CF680</f>
        <v>0</v>
      </c>
      <c r="Q1771" s="81">
        <f>'BITÁCORA CALIDAD DE AGUA '!CI680</f>
        <v>0</v>
      </c>
      <c r="R1771" s="81">
        <f>'BITÁCORA CALIDAD DE AGUA '!CL680</f>
        <v>0</v>
      </c>
      <c r="S1771" s="81">
        <f>'BITÁCORA CALIDAD DE AGUA '!CO680</f>
        <v>0</v>
      </c>
      <c r="T1771" s="130"/>
      <c r="U1771" s="130"/>
      <c r="V1771" s="130"/>
      <c r="W1771" s="81">
        <f>INDEX('Tabla datos 1'!E1771:V1771,MATCH(DASHBOARD!$B$96,'Tabla datos 1'!$E$1:$V$1,0))</f>
        <v>0</v>
      </c>
      <c r="X1771" s="81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79" customFormat="1" ht="12.2" customHeight="1" x14ac:dyDescent="0.25">
      <c r="A1772" s="79">
        <v>1771</v>
      </c>
      <c r="B1772" s="80">
        <f t="shared" si="28"/>
        <v>46202</v>
      </c>
      <c r="C1772" s="85" t="s">
        <v>130</v>
      </c>
      <c r="D1772" s="82">
        <v>1</v>
      </c>
      <c r="E1772" s="87">
        <f>'BITÁCORA CALIDAD DE AGUA '!AY681</f>
        <v>0</v>
      </c>
      <c r="F1772" s="87">
        <f>'BITÁCORA CALIDAD DE AGUA '!BB681</f>
        <v>0</v>
      </c>
      <c r="G1772" s="87">
        <f>'BITÁCORA CALIDAD DE AGUA '!BE681</f>
        <v>0</v>
      </c>
      <c r="H1772" s="87">
        <f>'BITÁCORA CALIDAD DE AGUA '!BH681</f>
        <v>0</v>
      </c>
      <c r="I1772" s="87">
        <f>'BITÁCORA CALIDAD DE AGUA '!BK681</f>
        <v>0</v>
      </c>
      <c r="J1772" s="87">
        <f>'BITÁCORA CALIDAD DE AGUA '!BN681</f>
        <v>0</v>
      </c>
      <c r="K1772" s="87">
        <f>'BITÁCORA CALIDAD DE AGUA '!BQ681</f>
        <v>0</v>
      </c>
      <c r="L1772" s="87">
        <f>'BITÁCORA CALIDAD DE AGUA '!BT681</f>
        <v>0</v>
      </c>
      <c r="M1772" s="87">
        <f>'BITÁCORA CALIDAD DE AGUA '!BW681</f>
        <v>0</v>
      </c>
      <c r="N1772" s="87">
        <f>'BITÁCORA CALIDAD DE AGUA '!BZ681</f>
        <v>0</v>
      </c>
      <c r="O1772" s="87">
        <f>'BITÁCORA CALIDAD DE AGUA '!CC681</f>
        <v>0</v>
      </c>
      <c r="P1772" s="81">
        <f>'BITÁCORA CALIDAD DE AGUA '!CF681</f>
        <v>0</v>
      </c>
      <c r="Q1772" s="81">
        <f>'BITÁCORA CALIDAD DE AGUA '!CI681</f>
        <v>0</v>
      </c>
      <c r="R1772" s="81">
        <f>'BITÁCORA CALIDAD DE AGUA '!CL681</f>
        <v>0</v>
      </c>
      <c r="S1772" s="81">
        <f>'BITÁCORA CALIDAD DE AGUA '!CO681</f>
        <v>0</v>
      </c>
      <c r="T1772" s="130"/>
      <c r="U1772" s="130"/>
      <c r="V1772" s="130"/>
      <c r="W1772" s="81">
        <f>INDEX('Tabla datos 1'!E1772:V1772,MATCH(DASHBOARD!$B$96,'Tabla datos 1'!$E$1:$V$1,0))</f>
        <v>0</v>
      </c>
      <c r="X1772" s="81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79" customFormat="1" ht="12.2" customHeight="1" x14ac:dyDescent="0.25">
      <c r="A1773" s="79">
        <v>1772</v>
      </c>
      <c r="B1773" s="80">
        <f t="shared" si="28"/>
        <v>46202</v>
      </c>
      <c r="C1773" s="85" t="s">
        <v>131</v>
      </c>
      <c r="D1773" s="82">
        <v>1</v>
      </c>
      <c r="E1773" s="87">
        <f>'BITÁCORA CALIDAD DE AGUA '!AY682</f>
        <v>0</v>
      </c>
      <c r="F1773" s="87">
        <f>'BITÁCORA CALIDAD DE AGUA '!BB682</f>
        <v>0</v>
      </c>
      <c r="G1773" s="87">
        <f>'BITÁCORA CALIDAD DE AGUA '!BE682</f>
        <v>0</v>
      </c>
      <c r="H1773" s="87">
        <f>'BITÁCORA CALIDAD DE AGUA '!BH682</f>
        <v>0</v>
      </c>
      <c r="I1773" s="87">
        <f>'BITÁCORA CALIDAD DE AGUA '!BK682</f>
        <v>0</v>
      </c>
      <c r="J1773" s="87">
        <f>'BITÁCORA CALIDAD DE AGUA '!BN682</f>
        <v>0</v>
      </c>
      <c r="K1773" s="87">
        <f>'BITÁCORA CALIDAD DE AGUA '!BQ682</f>
        <v>0</v>
      </c>
      <c r="L1773" s="87">
        <f>'BITÁCORA CALIDAD DE AGUA '!BT682</f>
        <v>0</v>
      </c>
      <c r="M1773" s="87">
        <f>'BITÁCORA CALIDAD DE AGUA '!BW682</f>
        <v>0</v>
      </c>
      <c r="N1773" s="87">
        <f>'BITÁCORA CALIDAD DE AGUA '!BZ682</f>
        <v>0</v>
      </c>
      <c r="O1773" s="87">
        <f>'BITÁCORA CALIDAD DE AGUA '!CC682</f>
        <v>0</v>
      </c>
      <c r="P1773" s="81">
        <f>'BITÁCORA CALIDAD DE AGUA '!CF682</f>
        <v>0</v>
      </c>
      <c r="Q1773" s="81">
        <f>'BITÁCORA CALIDAD DE AGUA '!CI682</f>
        <v>0</v>
      </c>
      <c r="R1773" s="81">
        <f>'BITÁCORA CALIDAD DE AGUA '!CL682</f>
        <v>0</v>
      </c>
      <c r="S1773" s="81">
        <f>'BITÁCORA CALIDAD DE AGUA '!CO682</f>
        <v>0</v>
      </c>
      <c r="T1773" s="130"/>
      <c r="U1773" s="130"/>
      <c r="V1773" s="130"/>
      <c r="W1773" s="81">
        <f>INDEX('Tabla datos 1'!E1773:V1773,MATCH(DASHBOARD!$B$96,'Tabla datos 1'!$E$1:$V$1,0))</f>
        <v>0</v>
      </c>
      <c r="X1773" s="81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79" customFormat="1" ht="12.2" customHeight="1" x14ac:dyDescent="0.25">
      <c r="A1774" s="79">
        <v>1773</v>
      </c>
      <c r="B1774" s="80">
        <f t="shared" si="28"/>
        <v>46202</v>
      </c>
      <c r="C1774" s="85" t="s">
        <v>132</v>
      </c>
      <c r="D1774" s="82">
        <v>1</v>
      </c>
      <c r="E1774" s="87">
        <f>'BITÁCORA CALIDAD DE AGUA '!AY683</f>
        <v>0</v>
      </c>
      <c r="F1774" s="87">
        <f>'BITÁCORA CALIDAD DE AGUA '!BB683</f>
        <v>0</v>
      </c>
      <c r="G1774" s="87">
        <f>'BITÁCORA CALIDAD DE AGUA '!BE683</f>
        <v>0</v>
      </c>
      <c r="H1774" s="87">
        <f>'BITÁCORA CALIDAD DE AGUA '!BH683</f>
        <v>0</v>
      </c>
      <c r="I1774" s="87">
        <f>'BITÁCORA CALIDAD DE AGUA '!BK683</f>
        <v>0</v>
      </c>
      <c r="J1774" s="87">
        <f>'BITÁCORA CALIDAD DE AGUA '!BN683</f>
        <v>0</v>
      </c>
      <c r="K1774" s="87">
        <f>'BITÁCORA CALIDAD DE AGUA '!BQ683</f>
        <v>0</v>
      </c>
      <c r="L1774" s="87">
        <f>'BITÁCORA CALIDAD DE AGUA '!BT683</f>
        <v>0</v>
      </c>
      <c r="M1774" s="87">
        <f>'BITÁCORA CALIDAD DE AGUA '!BW683</f>
        <v>0</v>
      </c>
      <c r="N1774" s="87">
        <f>'BITÁCORA CALIDAD DE AGUA '!BZ683</f>
        <v>0</v>
      </c>
      <c r="O1774" s="87">
        <f>'BITÁCORA CALIDAD DE AGUA '!CC683</f>
        <v>0</v>
      </c>
      <c r="P1774" s="81">
        <f>'BITÁCORA CALIDAD DE AGUA '!CF683</f>
        <v>0</v>
      </c>
      <c r="Q1774" s="81">
        <f>'BITÁCORA CALIDAD DE AGUA '!CI683</f>
        <v>0</v>
      </c>
      <c r="R1774" s="81">
        <f>'BITÁCORA CALIDAD DE AGUA '!CL683</f>
        <v>0</v>
      </c>
      <c r="S1774" s="81">
        <f>'BITÁCORA CALIDAD DE AGUA '!CO683</f>
        <v>0</v>
      </c>
      <c r="T1774" s="130"/>
      <c r="U1774" s="130"/>
      <c r="V1774" s="130"/>
      <c r="W1774" s="81">
        <f>INDEX('Tabla datos 1'!E1774:V1774,MATCH(DASHBOARD!$B$96,'Tabla datos 1'!$E$1:$V$1,0))</f>
        <v>0</v>
      </c>
      <c r="X1774" s="81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79" customFormat="1" ht="12.2" customHeight="1" x14ac:dyDescent="0.25">
      <c r="A1775" s="79">
        <v>1774</v>
      </c>
      <c r="B1775" s="80">
        <f t="shared" si="28"/>
        <v>46202</v>
      </c>
      <c r="C1775" s="85" t="s">
        <v>133</v>
      </c>
      <c r="D1775" s="82">
        <v>1</v>
      </c>
      <c r="E1775" s="87">
        <f>'BITÁCORA CALIDAD DE AGUA '!AY684</f>
        <v>0</v>
      </c>
      <c r="F1775" s="87">
        <f>'BITÁCORA CALIDAD DE AGUA '!BB684</f>
        <v>0</v>
      </c>
      <c r="G1775" s="87">
        <f>'BITÁCORA CALIDAD DE AGUA '!BE684</f>
        <v>0</v>
      </c>
      <c r="H1775" s="87">
        <f>'BITÁCORA CALIDAD DE AGUA '!BH684</f>
        <v>0</v>
      </c>
      <c r="I1775" s="87">
        <f>'BITÁCORA CALIDAD DE AGUA '!BK684</f>
        <v>0</v>
      </c>
      <c r="J1775" s="87">
        <f>'BITÁCORA CALIDAD DE AGUA '!BN684</f>
        <v>0</v>
      </c>
      <c r="K1775" s="87">
        <f>'BITÁCORA CALIDAD DE AGUA '!BQ684</f>
        <v>0</v>
      </c>
      <c r="L1775" s="87">
        <f>'BITÁCORA CALIDAD DE AGUA '!BT684</f>
        <v>0</v>
      </c>
      <c r="M1775" s="87">
        <f>'BITÁCORA CALIDAD DE AGUA '!BW684</f>
        <v>0</v>
      </c>
      <c r="N1775" s="87">
        <f>'BITÁCORA CALIDAD DE AGUA '!BZ684</f>
        <v>0</v>
      </c>
      <c r="O1775" s="87">
        <f>'BITÁCORA CALIDAD DE AGUA '!CC684</f>
        <v>0</v>
      </c>
      <c r="P1775" s="81">
        <f>'BITÁCORA CALIDAD DE AGUA '!CF684</f>
        <v>0</v>
      </c>
      <c r="Q1775" s="81">
        <f>'BITÁCORA CALIDAD DE AGUA '!CI684</f>
        <v>0</v>
      </c>
      <c r="R1775" s="81">
        <f>'BITÁCORA CALIDAD DE AGUA '!CL684</f>
        <v>0</v>
      </c>
      <c r="S1775" s="81">
        <f>'BITÁCORA CALIDAD DE AGUA '!CO684</f>
        <v>0</v>
      </c>
      <c r="T1775" s="130"/>
      <c r="U1775" s="130"/>
      <c r="V1775" s="130"/>
      <c r="W1775" s="81">
        <f>INDEX('Tabla datos 1'!E1775:V1775,MATCH(DASHBOARD!$B$96,'Tabla datos 1'!$E$1:$V$1,0))</f>
        <v>0</v>
      </c>
      <c r="X1775" s="81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79" customFormat="1" ht="12.2" customHeight="1" x14ac:dyDescent="0.25">
      <c r="A1776" s="79">
        <v>1775</v>
      </c>
      <c r="B1776" s="80">
        <f t="shared" si="28"/>
        <v>46202</v>
      </c>
      <c r="C1776" s="85" t="s">
        <v>134</v>
      </c>
      <c r="D1776" s="82">
        <v>1</v>
      </c>
      <c r="E1776" s="87">
        <f>'BITÁCORA CALIDAD DE AGUA '!AY685</f>
        <v>0</v>
      </c>
      <c r="F1776" s="87">
        <f>'BITÁCORA CALIDAD DE AGUA '!BB685</f>
        <v>0</v>
      </c>
      <c r="G1776" s="87">
        <f>'BITÁCORA CALIDAD DE AGUA '!BE685</f>
        <v>0</v>
      </c>
      <c r="H1776" s="87">
        <f>'BITÁCORA CALIDAD DE AGUA '!BH685</f>
        <v>0</v>
      </c>
      <c r="I1776" s="87">
        <f>'BITÁCORA CALIDAD DE AGUA '!BK685</f>
        <v>0</v>
      </c>
      <c r="J1776" s="87">
        <f>'BITÁCORA CALIDAD DE AGUA '!BN685</f>
        <v>0</v>
      </c>
      <c r="K1776" s="87">
        <f>'BITÁCORA CALIDAD DE AGUA '!BQ685</f>
        <v>0</v>
      </c>
      <c r="L1776" s="87">
        <f>'BITÁCORA CALIDAD DE AGUA '!BT685</f>
        <v>0</v>
      </c>
      <c r="M1776" s="87">
        <f>'BITÁCORA CALIDAD DE AGUA '!BW685</f>
        <v>0</v>
      </c>
      <c r="N1776" s="87">
        <f>'BITÁCORA CALIDAD DE AGUA '!BZ685</f>
        <v>0</v>
      </c>
      <c r="O1776" s="87">
        <f>'BITÁCORA CALIDAD DE AGUA '!CC685</f>
        <v>0</v>
      </c>
      <c r="P1776" s="81">
        <f>'BITÁCORA CALIDAD DE AGUA '!CF685</f>
        <v>0</v>
      </c>
      <c r="Q1776" s="81">
        <f>'BITÁCORA CALIDAD DE AGUA '!CI685</f>
        <v>0</v>
      </c>
      <c r="R1776" s="81">
        <f>'BITÁCORA CALIDAD DE AGUA '!CL685</f>
        <v>0</v>
      </c>
      <c r="S1776" s="81">
        <f>'BITÁCORA CALIDAD DE AGUA '!CO685</f>
        <v>0</v>
      </c>
      <c r="T1776" s="130"/>
      <c r="U1776" s="130"/>
      <c r="V1776" s="130"/>
      <c r="W1776" s="81">
        <f>INDEX('Tabla datos 1'!E1776:V1776,MATCH(DASHBOARD!$B$96,'Tabla datos 1'!$E$1:$V$1,0))</f>
        <v>0</v>
      </c>
      <c r="X1776" s="81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79" customFormat="1" ht="12.2" customHeight="1" x14ac:dyDescent="0.25">
      <c r="A1777" s="79">
        <v>1776</v>
      </c>
      <c r="B1777" s="80">
        <f t="shared" si="28"/>
        <v>46202</v>
      </c>
      <c r="C1777" s="85" t="s">
        <v>135</v>
      </c>
      <c r="D1777" s="82">
        <v>1</v>
      </c>
      <c r="E1777" s="87">
        <f>'BITÁCORA CALIDAD DE AGUA '!AY686</f>
        <v>0</v>
      </c>
      <c r="F1777" s="87">
        <f>'BITÁCORA CALIDAD DE AGUA '!BB686</f>
        <v>0</v>
      </c>
      <c r="G1777" s="87">
        <f>'BITÁCORA CALIDAD DE AGUA '!BE686</f>
        <v>0</v>
      </c>
      <c r="H1777" s="87">
        <f>'BITÁCORA CALIDAD DE AGUA '!BH686</f>
        <v>0</v>
      </c>
      <c r="I1777" s="87">
        <f>'BITÁCORA CALIDAD DE AGUA '!BK686</f>
        <v>0</v>
      </c>
      <c r="J1777" s="87">
        <f>'BITÁCORA CALIDAD DE AGUA '!BN686</f>
        <v>0</v>
      </c>
      <c r="K1777" s="87">
        <f>'BITÁCORA CALIDAD DE AGUA '!BQ686</f>
        <v>0</v>
      </c>
      <c r="L1777" s="87">
        <f>'BITÁCORA CALIDAD DE AGUA '!BT686</f>
        <v>0</v>
      </c>
      <c r="M1777" s="87">
        <f>'BITÁCORA CALIDAD DE AGUA '!BW686</f>
        <v>0</v>
      </c>
      <c r="N1777" s="87">
        <f>'BITÁCORA CALIDAD DE AGUA '!BZ686</f>
        <v>0</v>
      </c>
      <c r="O1777" s="87">
        <f>'BITÁCORA CALIDAD DE AGUA '!CC686</f>
        <v>0</v>
      </c>
      <c r="P1777" s="81">
        <f>'BITÁCORA CALIDAD DE AGUA '!CF686</f>
        <v>0</v>
      </c>
      <c r="Q1777" s="81">
        <f>'BITÁCORA CALIDAD DE AGUA '!CI686</f>
        <v>0</v>
      </c>
      <c r="R1777" s="81">
        <f>'BITÁCORA CALIDAD DE AGUA '!CL686</f>
        <v>0</v>
      </c>
      <c r="S1777" s="81">
        <f>'BITÁCORA CALIDAD DE AGUA '!CO686</f>
        <v>0</v>
      </c>
      <c r="T1777" s="130"/>
      <c r="U1777" s="130"/>
      <c r="V1777" s="130"/>
      <c r="W1777" s="81">
        <f>INDEX('Tabla datos 1'!E1777:V1777,MATCH(DASHBOARD!$B$96,'Tabla datos 1'!$E$1:$V$1,0))</f>
        <v>0</v>
      </c>
      <c r="X1777" s="81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79" customFormat="1" ht="12.2" customHeight="1" x14ac:dyDescent="0.25">
      <c r="A1778" s="79">
        <v>1777</v>
      </c>
      <c r="B1778" s="80">
        <f t="shared" si="28"/>
        <v>46202</v>
      </c>
      <c r="C1778" s="85" t="s">
        <v>136</v>
      </c>
      <c r="D1778" s="82">
        <v>1</v>
      </c>
      <c r="E1778" s="87">
        <f>'BITÁCORA CALIDAD DE AGUA '!AY687</f>
        <v>0</v>
      </c>
      <c r="F1778" s="87">
        <f>'BITÁCORA CALIDAD DE AGUA '!BB687</f>
        <v>0</v>
      </c>
      <c r="G1778" s="87">
        <f>'BITÁCORA CALIDAD DE AGUA '!BE687</f>
        <v>0</v>
      </c>
      <c r="H1778" s="87">
        <f>'BITÁCORA CALIDAD DE AGUA '!BH687</f>
        <v>0</v>
      </c>
      <c r="I1778" s="87">
        <f>'BITÁCORA CALIDAD DE AGUA '!BK687</f>
        <v>0</v>
      </c>
      <c r="J1778" s="87">
        <f>'BITÁCORA CALIDAD DE AGUA '!BN687</f>
        <v>0</v>
      </c>
      <c r="K1778" s="87">
        <f>'BITÁCORA CALIDAD DE AGUA '!BQ687</f>
        <v>0</v>
      </c>
      <c r="L1778" s="87">
        <f>'BITÁCORA CALIDAD DE AGUA '!BT687</f>
        <v>0</v>
      </c>
      <c r="M1778" s="87">
        <f>'BITÁCORA CALIDAD DE AGUA '!BW687</f>
        <v>0</v>
      </c>
      <c r="N1778" s="87">
        <f>'BITÁCORA CALIDAD DE AGUA '!BZ687</f>
        <v>0</v>
      </c>
      <c r="O1778" s="87">
        <f>'BITÁCORA CALIDAD DE AGUA '!CC687</f>
        <v>0</v>
      </c>
      <c r="P1778" s="81">
        <f>'BITÁCORA CALIDAD DE AGUA '!CF687</f>
        <v>0</v>
      </c>
      <c r="Q1778" s="81">
        <f>'BITÁCORA CALIDAD DE AGUA '!CI687</f>
        <v>0</v>
      </c>
      <c r="R1778" s="81">
        <f>'BITÁCORA CALIDAD DE AGUA '!CL687</f>
        <v>0</v>
      </c>
      <c r="S1778" s="81">
        <f>'BITÁCORA CALIDAD DE AGUA '!CO687</f>
        <v>0</v>
      </c>
      <c r="T1778" s="130"/>
      <c r="U1778" s="130"/>
      <c r="V1778" s="130"/>
      <c r="W1778" s="81">
        <f>INDEX('Tabla datos 1'!E1778:V1778,MATCH(DASHBOARD!$B$96,'Tabla datos 1'!$E$1:$V$1,0))</f>
        <v>0</v>
      </c>
      <c r="X1778" s="81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79" customFormat="1" ht="12.2" customHeight="1" x14ac:dyDescent="0.25">
      <c r="A1779" s="79">
        <v>1778</v>
      </c>
      <c r="B1779" s="80">
        <f t="shared" si="28"/>
        <v>46202</v>
      </c>
      <c r="C1779" s="85" t="s">
        <v>137</v>
      </c>
      <c r="D1779" s="82">
        <v>1</v>
      </c>
      <c r="E1779" s="87">
        <f>'BITÁCORA CALIDAD DE AGUA '!AY688</f>
        <v>0</v>
      </c>
      <c r="F1779" s="87">
        <f>'BITÁCORA CALIDAD DE AGUA '!BB688</f>
        <v>0</v>
      </c>
      <c r="G1779" s="87">
        <f>'BITÁCORA CALIDAD DE AGUA '!BE688</f>
        <v>0</v>
      </c>
      <c r="H1779" s="87">
        <f>'BITÁCORA CALIDAD DE AGUA '!BH688</f>
        <v>0</v>
      </c>
      <c r="I1779" s="87">
        <f>'BITÁCORA CALIDAD DE AGUA '!BK688</f>
        <v>0</v>
      </c>
      <c r="J1779" s="87">
        <f>'BITÁCORA CALIDAD DE AGUA '!BN688</f>
        <v>0</v>
      </c>
      <c r="K1779" s="87">
        <f>'BITÁCORA CALIDAD DE AGUA '!BQ688</f>
        <v>0</v>
      </c>
      <c r="L1779" s="87">
        <f>'BITÁCORA CALIDAD DE AGUA '!BT688</f>
        <v>0</v>
      </c>
      <c r="M1779" s="87">
        <f>'BITÁCORA CALIDAD DE AGUA '!BW688</f>
        <v>0</v>
      </c>
      <c r="N1779" s="87">
        <f>'BITÁCORA CALIDAD DE AGUA '!BZ688</f>
        <v>0</v>
      </c>
      <c r="O1779" s="87">
        <f>'BITÁCORA CALIDAD DE AGUA '!CC688</f>
        <v>0</v>
      </c>
      <c r="P1779" s="81">
        <f>'BITÁCORA CALIDAD DE AGUA '!CF688</f>
        <v>0</v>
      </c>
      <c r="Q1779" s="81">
        <f>'BITÁCORA CALIDAD DE AGUA '!CI688</f>
        <v>0</v>
      </c>
      <c r="R1779" s="81">
        <f>'BITÁCORA CALIDAD DE AGUA '!CL688</f>
        <v>0</v>
      </c>
      <c r="S1779" s="81">
        <f>'BITÁCORA CALIDAD DE AGUA '!CO688</f>
        <v>0</v>
      </c>
      <c r="T1779" s="130"/>
      <c r="U1779" s="130"/>
      <c r="V1779" s="130"/>
      <c r="W1779" s="81">
        <f>INDEX('Tabla datos 1'!E1779:V1779,MATCH(DASHBOARD!$B$96,'Tabla datos 1'!$E$1:$V$1,0))</f>
        <v>0</v>
      </c>
      <c r="X1779" s="81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79" customFormat="1" ht="12.2" customHeight="1" x14ac:dyDescent="0.25">
      <c r="A1780" s="79">
        <v>1779</v>
      </c>
      <c r="B1780" s="80">
        <f t="shared" si="28"/>
        <v>46202</v>
      </c>
      <c r="C1780" s="85" t="s">
        <v>138</v>
      </c>
      <c r="D1780" s="82">
        <v>1</v>
      </c>
      <c r="E1780" s="87">
        <f>'BITÁCORA CALIDAD DE AGUA '!AY689</f>
        <v>0</v>
      </c>
      <c r="F1780" s="87">
        <f>'BITÁCORA CALIDAD DE AGUA '!BB689</f>
        <v>0</v>
      </c>
      <c r="G1780" s="87">
        <f>'BITÁCORA CALIDAD DE AGUA '!BE689</f>
        <v>0</v>
      </c>
      <c r="H1780" s="87">
        <f>'BITÁCORA CALIDAD DE AGUA '!BH689</f>
        <v>0</v>
      </c>
      <c r="I1780" s="87">
        <f>'BITÁCORA CALIDAD DE AGUA '!BK689</f>
        <v>0</v>
      </c>
      <c r="J1780" s="87">
        <f>'BITÁCORA CALIDAD DE AGUA '!BN689</f>
        <v>0</v>
      </c>
      <c r="K1780" s="87">
        <f>'BITÁCORA CALIDAD DE AGUA '!BQ689</f>
        <v>0</v>
      </c>
      <c r="L1780" s="87">
        <f>'BITÁCORA CALIDAD DE AGUA '!BT689</f>
        <v>0</v>
      </c>
      <c r="M1780" s="87">
        <f>'BITÁCORA CALIDAD DE AGUA '!BW689</f>
        <v>0</v>
      </c>
      <c r="N1780" s="87">
        <f>'BITÁCORA CALIDAD DE AGUA '!BZ689</f>
        <v>0</v>
      </c>
      <c r="O1780" s="87">
        <f>'BITÁCORA CALIDAD DE AGUA '!CC689</f>
        <v>0</v>
      </c>
      <c r="P1780" s="81">
        <f>'BITÁCORA CALIDAD DE AGUA '!CF689</f>
        <v>0</v>
      </c>
      <c r="Q1780" s="81">
        <f>'BITÁCORA CALIDAD DE AGUA '!CI689</f>
        <v>0</v>
      </c>
      <c r="R1780" s="81">
        <f>'BITÁCORA CALIDAD DE AGUA '!CL689</f>
        <v>0</v>
      </c>
      <c r="S1780" s="81">
        <f>'BITÁCORA CALIDAD DE AGUA '!CO689</f>
        <v>0</v>
      </c>
      <c r="T1780" s="130"/>
      <c r="U1780" s="130"/>
      <c r="V1780" s="130"/>
      <c r="W1780" s="81">
        <f>INDEX('Tabla datos 1'!E1780:V1780,MATCH(DASHBOARD!$B$96,'Tabla datos 1'!$E$1:$V$1,0))</f>
        <v>0</v>
      </c>
      <c r="X1780" s="81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79" customFormat="1" ht="12.2" customHeight="1" x14ac:dyDescent="0.25">
      <c r="A1781" s="79">
        <v>1780</v>
      </c>
      <c r="B1781" s="80">
        <f t="shared" si="28"/>
        <v>46202</v>
      </c>
      <c r="C1781" s="85" t="s">
        <v>139</v>
      </c>
      <c r="D1781" s="82">
        <v>1</v>
      </c>
      <c r="E1781" s="87">
        <f>'BITÁCORA CALIDAD DE AGUA '!AY690</f>
        <v>0</v>
      </c>
      <c r="F1781" s="87">
        <f>'BITÁCORA CALIDAD DE AGUA '!BB690</f>
        <v>0</v>
      </c>
      <c r="G1781" s="87">
        <f>'BITÁCORA CALIDAD DE AGUA '!BE690</f>
        <v>0</v>
      </c>
      <c r="H1781" s="87">
        <f>'BITÁCORA CALIDAD DE AGUA '!BH690</f>
        <v>0</v>
      </c>
      <c r="I1781" s="87">
        <f>'BITÁCORA CALIDAD DE AGUA '!BK690</f>
        <v>0</v>
      </c>
      <c r="J1781" s="87">
        <f>'BITÁCORA CALIDAD DE AGUA '!BN690</f>
        <v>0</v>
      </c>
      <c r="K1781" s="87">
        <f>'BITÁCORA CALIDAD DE AGUA '!BQ690</f>
        <v>0</v>
      </c>
      <c r="L1781" s="87">
        <f>'BITÁCORA CALIDAD DE AGUA '!BT690</f>
        <v>0</v>
      </c>
      <c r="M1781" s="87">
        <f>'BITÁCORA CALIDAD DE AGUA '!BW690</f>
        <v>0</v>
      </c>
      <c r="N1781" s="87">
        <f>'BITÁCORA CALIDAD DE AGUA '!BZ690</f>
        <v>0</v>
      </c>
      <c r="O1781" s="87">
        <f>'BITÁCORA CALIDAD DE AGUA '!CC690</f>
        <v>0</v>
      </c>
      <c r="P1781" s="81">
        <f>'BITÁCORA CALIDAD DE AGUA '!CF690</f>
        <v>0</v>
      </c>
      <c r="Q1781" s="81">
        <f>'BITÁCORA CALIDAD DE AGUA '!CI690</f>
        <v>0</v>
      </c>
      <c r="R1781" s="81">
        <f>'BITÁCORA CALIDAD DE AGUA '!CL690</f>
        <v>0</v>
      </c>
      <c r="S1781" s="81">
        <f>'BITÁCORA CALIDAD DE AGUA '!CO690</f>
        <v>0</v>
      </c>
      <c r="T1781" s="130"/>
      <c r="U1781" s="130"/>
      <c r="V1781" s="130"/>
      <c r="W1781" s="81">
        <f>INDEX('Tabla datos 1'!E1781:V1781,MATCH(DASHBOARD!$B$96,'Tabla datos 1'!$E$1:$V$1,0))</f>
        <v>0</v>
      </c>
      <c r="X1781" s="81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79" customFormat="1" x14ac:dyDescent="0.25">
      <c r="A1782" s="79">
        <v>1781</v>
      </c>
      <c r="B1782" s="80">
        <f t="shared" si="28"/>
        <v>46202</v>
      </c>
      <c r="C1782" s="85" t="s">
        <v>140</v>
      </c>
      <c r="D1782" s="82">
        <v>1</v>
      </c>
      <c r="E1782" s="87">
        <f>'BITÁCORA CALIDAD DE AGUA '!AY691</f>
        <v>0</v>
      </c>
      <c r="F1782" s="87">
        <f>'BITÁCORA CALIDAD DE AGUA '!BB691</f>
        <v>0</v>
      </c>
      <c r="G1782" s="87">
        <f>'BITÁCORA CALIDAD DE AGUA '!BE691</f>
        <v>0</v>
      </c>
      <c r="H1782" s="87">
        <f>'BITÁCORA CALIDAD DE AGUA '!BH691</f>
        <v>0</v>
      </c>
      <c r="I1782" s="87">
        <f>'BITÁCORA CALIDAD DE AGUA '!BK691</f>
        <v>0</v>
      </c>
      <c r="J1782" s="87">
        <f>'BITÁCORA CALIDAD DE AGUA '!BN691</f>
        <v>0</v>
      </c>
      <c r="K1782" s="87">
        <f>'BITÁCORA CALIDAD DE AGUA '!BQ691</f>
        <v>0</v>
      </c>
      <c r="L1782" s="87">
        <f>'BITÁCORA CALIDAD DE AGUA '!BT691</f>
        <v>0</v>
      </c>
      <c r="M1782" s="87">
        <f>'BITÁCORA CALIDAD DE AGUA '!BW691</f>
        <v>0</v>
      </c>
      <c r="N1782" s="87">
        <f>'BITÁCORA CALIDAD DE AGUA '!BZ691</f>
        <v>0</v>
      </c>
      <c r="O1782" s="87">
        <f>'BITÁCORA CALIDAD DE AGUA '!CC691</f>
        <v>0</v>
      </c>
      <c r="P1782" s="81">
        <f>'BITÁCORA CALIDAD DE AGUA '!CF691</f>
        <v>0</v>
      </c>
      <c r="Q1782" s="81">
        <f>'BITÁCORA CALIDAD DE AGUA '!CI691</f>
        <v>0</v>
      </c>
      <c r="R1782" s="81">
        <f>'BITÁCORA CALIDAD DE AGUA '!CL691</f>
        <v>0</v>
      </c>
      <c r="S1782" s="81">
        <f>'BITÁCORA CALIDAD DE AGUA '!CO691</f>
        <v>0</v>
      </c>
      <c r="T1782" s="130"/>
      <c r="U1782" s="130"/>
      <c r="V1782" s="130"/>
      <c r="W1782" s="81">
        <f>INDEX('Tabla datos 1'!E1782:V1782,MATCH(DASHBOARD!$B$96,'Tabla datos 1'!$E$1:$V$1,0))</f>
        <v>0</v>
      </c>
      <c r="X1782" s="81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79" customFormat="1" x14ac:dyDescent="0.25">
      <c r="A1783" s="79">
        <v>1782</v>
      </c>
      <c r="B1783" s="80">
        <f t="shared" si="28"/>
        <v>46202</v>
      </c>
      <c r="C1783" s="85" t="s">
        <v>141</v>
      </c>
      <c r="D1783" s="82">
        <v>1</v>
      </c>
      <c r="E1783" s="87">
        <f>'BITÁCORA CALIDAD DE AGUA '!AY692</f>
        <v>0</v>
      </c>
      <c r="F1783" s="87">
        <f>'BITÁCORA CALIDAD DE AGUA '!BB692</f>
        <v>0</v>
      </c>
      <c r="G1783" s="87">
        <f>'BITÁCORA CALIDAD DE AGUA '!BE692</f>
        <v>0</v>
      </c>
      <c r="H1783" s="87">
        <f>'BITÁCORA CALIDAD DE AGUA '!BH692</f>
        <v>0</v>
      </c>
      <c r="I1783" s="87">
        <f>'BITÁCORA CALIDAD DE AGUA '!BK692</f>
        <v>0</v>
      </c>
      <c r="J1783" s="87">
        <f>'BITÁCORA CALIDAD DE AGUA '!BN692</f>
        <v>0</v>
      </c>
      <c r="K1783" s="87">
        <f>'BITÁCORA CALIDAD DE AGUA '!BQ692</f>
        <v>0</v>
      </c>
      <c r="L1783" s="87">
        <f>'BITÁCORA CALIDAD DE AGUA '!BT692</f>
        <v>0</v>
      </c>
      <c r="M1783" s="87">
        <f>'BITÁCORA CALIDAD DE AGUA '!BW692</f>
        <v>0</v>
      </c>
      <c r="N1783" s="87">
        <f>'BITÁCORA CALIDAD DE AGUA '!BZ692</f>
        <v>0</v>
      </c>
      <c r="O1783" s="87">
        <f>'BITÁCORA CALIDAD DE AGUA '!CC692</f>
        <v>0</v>
      </c>
      <c r="P1783" s="81">
        <f>'BITÁCORA CALIDAD DE AGUA '!CF692</f>
        <v>0</v>
      </c>
      <c r="Q1783" s="81">
        <f>'BITÁCORA CALIDAD DE AGUA '!CI692</f>
        <v>0</v>
      </c>
      <c r="R1783" s="81">
        <f>'BITÁCORA CALIDAD DE AGUA '!CL692</f>
        <v>0</v>
      </c>
      <c r="S1783" s="81">
        <f>'BITÁCORA CALIDAD DE AGUA '!CO692</f>
        <v>0</v>
      </c>
      <c r="T1783" s="130"/>
      <c r="U1783" s="130"/>
      <c r="V1783" s="130"/>
      <c r="W1783" s="81">
        <f>INDEX('Tabla datos 1'!E1783:V1783,MATCH(DASHBOARD!$B$96,'Tabla datos 1'!$E$1:$V$1,0))</f>
        <v>0</v>
      </c>
      <c r="X1783" s="81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79" customFormat="1" x14ac:dyDescent="0.25">
      <c r="A1784" s="79">
        <v>1783</v>
      </c>
      <c r="B1784" s="80">
        <f t="shared" si="28"/>
        <v>46202</v>
      </c>
      <c r="C1784" s="85" t="s">
        <v>142</v>
      </c>
      <c r="D1784" s="82">
        <v>1</v>
      </c>
      <c r="E1784" s="87">
        <f>'BITÁCORA CALIDAD DE AGUA '!AY693</f>
        <v>0</v>
      </c>
      <c r="F1784" s="87">
        <f>'BITÁCORA CALIDAD DE AGUA '!BB693</f>
        <v>0</v>
      </c>
      <c r="G1784" s="87">
        <f>'BITÁCORA CALIDAD DE AGUA '!BE693</f>
        <v>0</v>
      </c>
      <c r="H1784" s="87">
        <f>'BITÁCORA CALIDAD DE AGUA '!BH693</f>
        <v>0</v>
      </c>
      <c r="I1784" s="87">
        <f>'BITÁCORA CALIDAD DE AGUA '!BK693</f>
        <v>0</v>
      </c>
      <c r="J1784" s="87">
        <f>'BITÁCORA CALIDAD DE AGUA '!BN693</f>
        <v>0</v>
      </c>
      <c r="K1784" s="87">
        <f>'BITÁCORA CALIDAD DE AGUA '!BQ693</f>
        <v>0</v>
      </c>
      <c r="L1784" s="87">
        <f>'BITÁCORA CALIDAD DE AGUA '!BT693</f>
        <v>0</v>
      </c>
      <c r="M1784" s="87">
        <f>'BITÁCORA CALIDAD DE AGUA '!BW693</f>
        <v>0</v>
      </c>
      <c r="N1784" s="87">
        <f>'BITÁCORA CALIDAD DE AGUA '!BZ693</f>
        <v>0</v>
      </c>
      <c r="O1784" s="87">
        <f>'BITÁCORA CALIDAD DE AGUA '!CC693</f>
        <v>0</v>
      </c>
      <c r="P1784" s="81">
        <f>'BITÁCORA CALIDAD DE AGUA '!CF693</f>
        <v>0</v>
      </c>
      <c r="Q1784" s="81">
        <f>'BITÁCORA CALIDAD DE AGUA '!CI693</f>
        <v>0</v>
      </c>
      <c r="R1784" s="81">
        <f>'BITÁCORA CALIDAD DE AGUA '!CL693</f>
        <v>0</v>
      </c>
      <c r="S1784" s="81">
        <f>'BITÁCORA CALIDAD DE AGUA '!CO693</f>
        <v>0</v>
      </c>
      <c r="T1784" s="130"/>
      <c r="U1784" s="130"/>
      <c r="V1784" s="130"/>
      <c r="W1784" s="81">
        <f>INDEX('Tabla datos 1'!E1784:V1784,MATCH(DASHBOARD!$B$96,'Tabla datos 1'!$E$1:$V$1,0))</f>
        <v>0</v>
      </c>
      <c r="X1784" s="81">
        <f>INDEX('Tabla datos 1'!E1784:V1784,MATCH(DASHBOARD!$B$275,'Tabla datos 1'!$E$1:$V$1,0))</f>
        <v>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79" customFormat="1" x14ac:dyDescent="0.25">
      <c r="A1785" s="79">
        <v>1784</v>
      </c>
      <c r="B1785" s="80">
        <f t="shared" si="28"/>
        <v>46202</v>
      </c>
      <c r="C1785" s="85" t="s">
        <v>143</v>
      </c>
      <c r="D1785" s="82">
        <v>1</v>
      </c>
      <c r="E1785" s="87">
        <f>'BITÁCORA CALIDAD DE AGUA '!AY694</f>
        <v>0</v>
      </c>
      <c r="F1785" s="87">
        <f>'BITÁCORA CALIDAD DE AGUA '!BB694</f>
        <v>0</v>
      </c>
      <c r="G1785" s="87">
        <f>'BITÁCORA CALIDAD DE AGUA '!BE694</f>
        <v>0</v>
      </c>
      <c r="H1785" s="87">
        <f>'BITÁCORA CALIDAD DE AGUA '!BH694</f>
        <v>0</v>
      </c>
      <c r="I1785" s="87">
        <f>'BITÁCORA CALIDAD DE AGUA '!BK694</f>
        <v>0</v>
      </c>
      <c r="J1785" s="87">
        <f>'BITÁCORA CALIDAD DE AGUA '!BN694</f>
        <v>0</v>
      </c>
      <c r="K1785" s="87">
        <f>'BITÁCORA CALIDAD DE AGUA '!BQ694</f>
        <v>0</v>
      </c>
      <c r="L1785" s="87">
        <f>'BITÁCORA CALIDAD DE AGUA '!BT694</f>
        <v>0</v>
      </c>
      <c r="M1785" s="87">
        <f>'BITÁCORA CALIDAD DE AGUA '!BW694</f>
        <v>0</v>
      </c>
      <c r="N1785" s="87">
        <f>'BITÁCORA CALIDAD DE AGUA '!BZ694</f>
        <v>0</v>
      </c>
      <c r="O1785" s="87">
        <f>'BITÁCORA CALIDAD DE AGUA '!CC694</f>
        <v>0</v>
      </c>
      <c r="P1785" s="81">
        <f>'BITÁCORA CALIDAD DE AGUA '!CF694</f>
        <v>0</v>
      </c>
      <c r="Q1785" s="81">
        <f>'BITÁCORA CALIDAD DE AGUA '!CI694</f>
        <v>0</v>
      </c>
      <c r="R1785" s="81">
        <f>'BITÁCORA CALIDAD DE AGUA '!CL694</f>
        <v>0</v>
      </c>
      <c r="S1785" s="81">
        <f>'BITÁCORA CALIDAD DE AGUA '!CO694</f>
        <v>0</v>
      </c>
      <c r="T1785" s="130"/>
      <c r="U1785" s="130"/>
      <c r="V1785" s="130"/>
      <c r="W1785" s="81">
        <f>INDEX('Tabla datos 1'!E1785:V1785,MATCH(DASHBOARD!$B$96,'Tabla datos 1'!$E$1:$V$1,0))</f>
        <v>0</v>
      </c>
      <c r="X1785" s="81">
        <f>INDEX('Tabla datos 1'!E1785:V1785,MATCH(DASHBOARD!$B$275,'Tabla datos 1'!$E$1:$V$1,0))</f>
        <v>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2" customFormat="1" ht="15.75" thickBot="1" x14ac:dyDescent="0.3">
      <c r="A1786" s="79">
        <v>1785</v>
      </c>
      <c r="B1786" s="80">
        <f t="shared" si="28"/>
        <v>46202</v>
      </c>
      <c r="C1786" s="88" t="s">
        <v>144</v>
      </c>
      <c r="D1786" s="89">
        <v>1</v>
      </c>
      <c r="E1786" s="90">
        <f>'BITÁCORA CALIDAD DE AGUA '!AY695</f>
        <v>0</v>
      </c>
      <c r="F1786" s="90">
        <f>'BITÁCORA CALIDAD DE AGUA '!BB695</f>
        <v>0</v>
      </c>
      <c r="G1786" s="90">
        <f>'BITÁCORA CALIDAD DE AGUA '!BE695</f>
        <v>0</v>
      </c>
      <c r="H1786" s="90">
        <f>'BITÁCORA CALIDAD DE AGUA '!BH695</f>
        <v>0</v>
      </c>
      <c r="I1786" s="90">
        <f>'BITÁCORA CALIDAD DE AGUA '!BK695</f>
        <v>0</v>
      </c>
      <c r="J1786" s="90">
        <f>'BITÁCORA CALIDAD DE AGUA '!BN695</f>
        <v>0</v>
      </c>
      <c r="K1786" s="90">
        <f>'BITÁCORA CALIDAD DE AGUA '!BQ695</f>
        <v>0</v>
      </c>
      <c r="L1786" s="90">
        <f>'BITÁCORA CALIDAD DE AGUA '!BT695</f>
        <v>0</v>
      </c>
      <c r="M1786" s="90">
        <f>'BITÁCORA CALIDAD DE AGUA '!BW695</f>
        <v>0</v>
      </c>
      <c r="N1786" s="90">
        <f>'BITÁCORA CALIDAD DE AGUA '!BZ695</f>
        <v>0</v>
      </c>
      <c r="O1786" s="90">
        <f>'BITÁCORA CALIDAD DE AGUA '!CC695</f>
        <v>0</v>
      </c>
      <c r="P1786" s="91">
        <f>'BITÁCORA CALIDAD DE AGUA '!CF695</f>
        <v>0</v>
      </c>
      <c r="Q1786" s="91">
        <f>'BITÁCORA CALIDAD DE AGUA '!CI695</f>
        <v>0</v>
      </c>
      <c r="R1786" s="91">
        <f>'BITÁCORA CALIDAD DE AGUA '!CL695</f>
        <v>0</v>
      </c>
      <c r="S1786" s="91">
        <f>'BITÁCORA CALIDAD DE AGUA '!CO695</f>
        <v>0</v>
      </c>
      <c r="T1786" s="131"/>
      <c r="U1786" s="131"/>
      <c r="V1786" s="131"/>
      <c r="W1786" s="91">
        <f>INDEX('Tabla datos 1'!E1786:V1786,MATCH(DASHBOARD!$B$96,'Tabla datos 1'!$E$1:$V$1,0))</f>
        <v>0</v>
      </c>
      <c r="X1786" s="91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6" customFormat="1" ht="12.2" customHeight="1" x14ac:dyDescent="0.25">
      <c r="A1787" s="79">
        <v>1786</v>
      </c>
      <c r="B1787" s="97">
        <f t="shared" si="28"/>
        <v>46202</v>
      </c>
      <c r="C1787" s="93" t="s">
        <v>125</v>
      </c>
      <c r="D1787" s="94">
        <v>2</v>
      </c>
      <c r="E1787" s="95">
        <f>'BITÁCORA CALIDAD DE AGUA '!AZ675</f>
        <v>0</v>
      </c>
      <c r="F1787" s="95">
        <f>'BITÁCORA CALIDAD DE AGUA '!BC675</f>
        <v>0</v>
      </c>
      <c r="G1787" s="95">
        <f>'BITÁCORA CALIDAD DE AGUA '!BF675</f>
        <v>0</v>
      </c>
      <c r="H1787" s="95">
        <f>'BITÁCORA CALIDAD DE AGUA '!BI675</f>
        <v>0</v>
      </c>
      <c r="I1787" s="95">
        <f>'BITÁCORA CALIDAD DE AGUA '!BL675</f>
        <v>0</v>
      </c>
      <c r="J1787" s="95">
        <f>'BITÁCORA CALIDAD DE AGUA '!BO675</f>
        <v>0</v>
      </c>
      <c r="K1787" s="95">
        <f>'BITÁCORA CALIDAD DE AGUA '!BR675</f>
        <v>0</v>
      </c>
      <c r="L1787" s="95">
        <f>'BITÁCORA CALIDAD DE AGUA '!BU675</f>
        <v>0</v>
      </c>
      <c r="M1787" s="95">
        <f>'BITÁCORA CALIDAD DE AGUA '!BX675</f>
        <v>0</v>
      </c>
      <c r="N1787" s="95">
        <f>'BITÁCORA CALIDAD DE AGUA '!CA675</f>
        <v>0</v>
      </c>
      <c r="O1787" s="95">
        <f>'BITÁCORA CALIDAD DE AGUA '!CD675</f>
        <v>0</v>
      </c>
      <c r="P1787" s="93">
        <f>'BITÁCORA CALIDAD DE AGUA '!CG675</f>
        <v>0</v>
      </c>
      <c r="Q1787" s="93">
        <f>'BITÁCORA CALIDAD DE AGUA '!CJ675</f>
        <v>0</v>
      </c>
      <c r="R1787" s="93">
        <f>'BITÁCORA CALIDAD DE AGUA '!CM675</f>
        <v>0</v>
      </c>
      <c r="S1787" s="93">
        <f>'BITÁCORA CALIDAD DE AGUA '!CP675</f>
        <v>0</v>
      </c>
      <c r="T1787" s="132"/>
      <c r="U1787" s="132"/>
      <c r="V1787" s="132"/>
      <c r="W1787" s="93">
        <f>INDEX('Tabla datos 1'!E1787:V1787,MATCH(DASHBOARD!$B$96,'Tabla datos 1'!$E$1:$V$1,0))</f>
        <v>0</v>
      </c>
      <c r="X1787" s="93">
        <f>INDEX('Tabla datos 1'!E1787:V1787,MATCH(DASHBOARD!$B$275,'Tabla datos 1'!$E$1:$V$1,0))</f>
        <v>0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6" customFormat="1" ht="12.2" customHeight="1" x14ac:dyDescent="0.25">
      <c r="A1788" s="79">
        <v>1787</v>
      </c>
      <c r="B1788" s="97">
        <f t="shared" si="28"/>
        <v>46202</v>
      </c>
      <c r="C1788" s="98" t="s">
        <v>8</v>
      </c>
      <c r="D1788" s="99">
        <v>2</v>
      </c>
      <c r="E1788" s="100">
        <f>'BITÁCORA CALIDAD DE AGUA '!AZ676</f>
        <v>0</v>
      </c>
      <c r="F1788" s="100">
        <f>'BITÁCORA CALIDAD DE AGUA '!BC676</f>
        <v>0</v>
      </c>
      <c r="G1788" s="100">
        <f>'BITÁCORA CALIDAD DE AGUA '!BF676</f>
        <v>0</v>
      </c>
      <c r="H1788" s="100">
        <f>'BITÁCORA CALIDAD DE AGUA '!BI676</f>
        <v>0</v>
      </c>
      <c r="I1788" s="100">
        <f>'BITÁCORA CALIDAD DE AGUA '!BL676</f>
        <v>0</v>
      </c>
      <c r="J1788" s="100">
        <f>'BITÁCORA CALIDAD DE AGUA '!BO676</f>
        <v>0</v>
      </c>
      <c r="K1788" s="100">
        <f>'BITÁCORA CALIDAD DE AGUA '!BR676</f>
        <v>0</v>
      </c>
      <c r="L1788" s="100">
        <f>'BITÁCORA CALIDAD DE AGUA '!BU676</f>
        <v>0</v>
      </c>
      <c r="M1788" s="100">
        <f>'BITÁCORA CALIDAD DE AGUA '!BX676</f>
        <v>0</v>
      </c>
      <c r="N1788" s="100">
        <f>'BITÁCORA CALIDAD DE AGUA '!CA676</f>
        <v>0</v>
      </c>
      <c r="O1788" s="100">
        <f>'BITÁCORA CALIDAD DE AGUA '!CD676</f>
        <v>0</v>
      </c>
      <c r="P1788" s="101">
        <f>'BITÁCORA CALIDAD DE AGUA '!CG676</f>
        <v>0</v>
      </c>
      <c r="Q1788" s="101">
        <f>'BITÁCORA CALIDAD DE AGUA '!CJ676</f>
        <v>0</v>
      </c>
      <c r="R1788" s="101">
        <f>'BITÁCORA CALIDAD DE AGUA '!CM676</f>
        <v>0</v>
      </c>
      <c r="S1788" s="101">
        <f>'BITÁCORA CALIDAD DE AGUA '!CP676</f>
        <v>0</v>
      </c>
      <c r="T1788" s="133"/>
      <c r="U1788" s="133"/>
      <c r="V1788" s="133"/>
      <c r="W1788" s="101">
        <f>INDEX('Tabla datos 1'!E1788:V1788,MATCH(DASHBOARD!$B$96,'Tabla datos 1'!$E$1:$V$1,0))</f>
        <v>0</v>
      </c>
      <c r="X1788" s="101">
        <f>INDEX('Tabla datos 1'!E1788:V1788,MATCH(DASHBOARD!$B$275,'Tabla datos 1'!$E$1:$V$1,0))</f>
        <v>0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6" customFormat="1" ht="12.2" customHeight="1" x14ac:dyDescent="0.25">
      <c r="A1789" s="79">
        <v>1788</v>
      </c>
      <c r="B1789" s="97">
        <f t="shared" si="28"/>
        <v>46202</v>
      </c>
      <c r="C1789" s="102" t="s">
        <v>126</v>
      </c>
      <c r="D1789" s="99">
        <v>2</v>
      </c>
      <c r="E1789" s="103">
        <f>'BITÁCORA CALIDAD DE AGUA '!AZ677</f>
        <v>0</v>
      </c>
      <c r="F1789" s="103">
        <f>'BITÁCORA CALIDAD DE AGUA '!BC677</f>
        <v>0</v>
      </c>
      <c r="G1789" s="103">
        <f>'BITÁCORA CALIDAD DE AGUA '!BF677</f>
        <v>0</v>
      </c>
      <c r="H1789" s="103">
        <f>'BITÁCORA CALIDAD DE AGUA '!BI677</f>
        <v>0</v>
      </c>
      <c r="I1789" s="103">
        <f>'BITÁCORA CALIDAD DE AGUA '!BL677</f>
        <v>0</v>
      </c>
      <c r="J1789" s="103">
        <f>'BITÁCORA CALIDAD DE AGUA '!BO677</f>
        <v>0</v>
      </c>
      <c r="K1789" s="103">
        <f>'BITÁCORA CALIDAD DE AGUA '!BR677</f>
        <v>0</v>
      </c>
      <c r="L1789" s="103">
        <f>'BITÁCORA CALIDAD DE AGUA '!BU677</f>
        <v>0</v>
      </c>
      <c r="M1789" s="103">
        <f>'BITÁCORA CALIDAD DE AGUA '!BX677</f>
        <v>0</v>
      </c>
      <c r="N1789" s="103">
        <f>'BITÁCORA CALIDAD DE AGUA '!CA677</f>
        <v>0</v>
      </c>
      <c r="O1789" s="103">
        <f>'BITÁCORA CALIDAD DE AGUA '!CD677</f>
        <v>0</v>
      </c>
      <c r="P1789" s="102">
        <f>'BITÁCORA CALIDAD DE AGUA '!CG677</f>
        <v>0</v>
      </c>
      <c r="Q1789" s="102">
        <f>'BITÁCORA CALIDAD DE AGUA '!CJ677</f>
        <v>0</v>
      </c>
      <c r="R1789" s="102">
        <f>'BITÁCORA CALIDAD DE AGUA '!CM677</f>
        <v>0</v>
      </c>
      <c r="S1789" s="102">
        <f>'BITÁCORA CALIDAD DE AGUA '!CP677</f>
        <v>0</v>
      </c>
      <c r="T1789" s="134"/>
      <c r="U1789" s="134"/>
      <c r="V1789" s="134"/>
      <c r="W1789" s="102">
        <f>INDEX('Tabla datos 1'!E1789:V1789,MATCH(DASHBOARD!$B$96,'Tabla datos 1'!$E$1:$V$1,0))</f>
        <v>0</v>
      </c>
      <c r="X1789" s="102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6" customFormat="1" ht="12.2" customHeight="1" x14ac:dyDescent="0.25">
      <c r="A1790" s="79">
        <v>1789</v>
      </c>
      <c r="B1790" s="97">
        <f t="shared" si="28"/>
        <v>46202</v>
      </c>
      <c r="C1790" s="102" t="s">
        <v>127</v>
      </c>
      <c r="D1790" s="99">
        <v>2</v>
      </c>
      <c r="E1790" s="104">
        <f>'BITÁCORA CALIDAD DE AGUA '!AZ678</f>
        <v>0</v>
      </c>
      <c r="F1790" s="104">
        <f>'BITÁCORA CALIDAD DE AGUA '!BC678</f>
        <v>0</v>
      </c>
      <c r="G1790" s="104">
        <f>'BITÁCORA CALIDAD DE AGUA '!BF678</f>
        <v>0</v>
      </c>
      <c r="H1790" s="104">
        <f>'BITÁCORA CALIDAD DE AGUA '!BI678</f>
        <v>0</v>
      </c>
      <c r="I1790" s="104">
        <f>'BITÁCORA CALIDAD DE AGUA '!BL678</f>
        <v>0</v>
      </c>
      <c r="J1790" s="104">
        <f>'BITÁCORA CALIDAD DE AGUA '!BO678</f>
        <v>0</v>
      </c>
      <c r="K1790" s="104">
        <f>'BITÁCORA CALIDAD DE AGUA '!BR678</f>
        <v>0</v>
      </c>
      <c r="L1790" s="104">
        <f>'BITÁCORA CALIDAD DE AGUA '!BU678</f>
        <v>0</v>
      </c>
      <c r="M1790" s="104">
        <f>'BITÁCORA CALIDAD DE AGUA '!BX678</f>
        <v>0</v>
      </c>
      <c r="N1790" s="104">
        <f>'BITÁCORA CALIDAD DE AGUA '!CA678</f>
        <v>0</v>
      </c>
      <c r="O1790" s="104">
        <f>'BITÁCORA CALIDAD DE AGUA '!CD678</f>
        <v>0</v>
      </c>
      <c r="P1790" s="98">
        <f>'BITÁCORA CALIDAD DE AGUA '!CG678</f>
        <v>0</v>
      </c>
      <c r="Q1790" s="98">
        <f>'BITÁCORA CALIDAD DE AGUA '!CJ678</f>
        <v>0</v>
      </c>
      <c r="R1790" s="98">
        <f>'BITÁCORA CALIDAD DE AGUA '!CM678</f>
        <v>0</v>
      </c>
      <c r="S1790" s="98">
        <f>'BITÁCORA CALIDAD DE AGUA '!CP678</f>
        <v>0</v>
      </c>
      <c r="T1790" s="135"/>
      <c r="U1790" s="135"/>
      <c r="V1790" s="135"/>
      <c r="W1790" s="98">
        <f>INDEX('Tabla datos 1'!E1790:V1790,MATCH(DASHBOARD!$B$96,'Tabla datos 1'!$E$1:$V$1,0))</f>
        <v>0</v>
      </c>
      <c r="X1790" s="98">
        <f>INDEX('Tabla datos 1'!E1790:V1790,MATCH(DASHBOARD!$B$275,'Tabla datos 1'!$E$1:$V$1,0))</f>
        <v>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6" customFormat="1" ht="12.2" customHeight="1" x14ac:dyDescent="0.25">
      <c r="A1791" s="79">
        <v>1790</v>
      </c>
      <c r="B1791" s="97">
        <f t="shared" si="28"/>
        <v>46202</v>
      </c>
      <c r="C1791" s="102" t="s">
        <v>128</v>
      </c>
      <c r="D1791" s="99">
        <v>2</v>
      </c>
      <c r="E1791" s="104">
        <f>'BITÁCORA CALIDAD DE AGUA '!AZ679</f>
        <v>0</v>
      </c>
      <c r="F1791" s="104">
        <f>'BITÁCORA CALIDAD DE AGUA '!BC679</f>
        <v>0</v>
      </c>
      <c r="G1791" s="104">
        <f>'BITÁCORA CALIDAD DE AGUA '!BF679</f>
        <v>0</v>
      </c>
      <c r="H1791" s="104">
        <f>'BITÁCORA CALIDAD DE AGUA '!BI679</f>
        <v>0</v>
      </c>
      <c r="I1791" s="104">
        <f>'BITÁCORA CALIDAD DE AGUA '!BL679</f>
        <v>0</v>
      </c>
      <c r="J1791" s="104">
        <f>'BITÁCORA CALIDAD DE AGUA '!BO679</f>
        <v>0</v>
      </c>
      <c r="K1791" s="104">
        <f>'BITÁCORA CALIDAD DE AGUA '!BR679</f>
        <v>0</v>
      </c>
      <c r="L1791" s="104">
        <f>'BITÁCORA CALIDAD DE AGUA '!BU679</f>
        <v>0</v>
      </c>
      <c r="M1791" s="104">
        <f>'BITÁCORA CALIDAD DE AGUA '!BX679</f>
        <v>0</v>
      </c>
      <c r="N1791" s="104">
        <f>'BITÁCORA CALIDAD DE AGUA '!CA679</f>
        <v>0</v>
      </c>
      <c r="O1791" s="104">
        <f>'BITÁCORA CALIDAD DE AGUA '!CD679</f>
        <v>0</v>
      </c>
      <c r="P1791" s="98">
        <f>'BITÁCORA CALIDAD DE AGUA '!CG679</f>
        <v>0</v>
      </c>
      <c r="Q1791" s="98">
        <f>'BITÁCORA CALIDAD DE AGUA '!CJ679</f>
        <v>0</v>
      </c>
      <c r="R1791" s="98">
        <f>'BITÁCORA CALIDAD DE AGUA '!CM679</f>
        <v>0</v>
      </c>
      <c r="S1791" s="98">
        <f>'BITÁCORA CALIDAD DE AGUA '!CP679</f>
        <v>0</v>
      </c>
      <c r="T1791" s="135"/>
      <c r="U1791" s="135"/>
      <c r="V1791" s="135"/>
      <c r="W1791" s="98">
        <f>INDEX('Tabla datos 1'!E1791:V1791,MATCH(DASHBOARD!$B$96,'Tabla datos 1'!$E$1:$V$1,0))</f>
        <v>0</v>
      </c>
      <c r="X1791" s="98">
        <f>INDEX('Tabla datos 1'!E1791:V1791,MATCH(DASHBOARD!$B$275,'Tabla datos 1'!$E$1:$V$1,0))</f>
        <v>0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6" customFormat="1" ht="12.2" customHeight="1" x14ac:dyDescent="0.25">
      <c r="A1792" s="79">
        <v>1791</v>
      </c>
      <c r="B1792" s="97">
        <f t="shared" si="28"/>
        <v>46202</v>
      </c>
      <c r="C1792" s="102" t="s">
        <v>129</v>
      </c>
      <c r="D1792" s="99">
        <v>2</v>
      </c>
      <c r="E1792" s="104">
        <f>'BITÁCORA CALIDAD DE AGUA '!AZ680</f>
        <v>0</v>
      </c>
      <c r="F1792" s="104">
        <f>'BITÁCORA CALIDAD DE AGUA '!BC680</f>
        <v>0</v>
      </c>
      <c r="G1792" s="104">
        <f>'BITÁCORA CALIDAD DE AGUA '!BF680</f>
        <v>0</v>
      </c>
      <c r="H1792" s="104">
        <f>'BITÁCORA CALIDAD DE AGUA '!BI680</f>
        <v>0</v>
      </c>
      <c r="I1792" s="104">
        <f>'BITÁCORA CALIDAD DE AGUA '!BL680</f>
        <v>0</v>
      </c>
      <c r="J1792" s="104">
        <f>'BITÁCORA CALIDAD DE AGUA '!BO680</f>
        <v>0</v>
      </c>
      <c r="K1792" s="104">
        <f>'BITÁCORA CALIDAD DE AGUA '!BR680</f>
        <v>0</v>
      </c>
      <c r="L1792" s="104">
        <f>'BITÁCORA CALIDAD DE AGUA '!BU680</f>
        <v>0</v>
      </c>
      <c r="M1792" s="104">
        <f>'BITÁCORA CALIDAD DE AGUA '!BX680</f>
        <v>0</v>
      </c>
      <c r="N1792" s="104">
        <f>'BITÁCORA CALIDAD DE AGUA '!CA680</f>
        <v>0</v>
      </c>
      <c r="O1792" s="104">
        <f>'BITÁCORA CALIDAD DE AGUA '!CD680</f>
        <v>0</v>
      </c>
      <c r="P1792" s="98">
        <f>'BITÁCORA CALIDAD DE AGUA '!CG680</f>
        <v>0</v>
      </c>
      <c r="Q1792" s="98">
        <f>'BITÁCORA CALIDAD DE AGUA '!CJ680</f>
        <v>0</v>
      </c>
      <c r="R1792" s="98">
        <f>'BITÁCORA CALIDAD DE AGUA '!CM680</f>
        <v>0</v>
      </c>
      <c r="S1792" s="98">
        <f>'BITÁCORA CALIDAD DE AGUA '!CP680</f>
        <v>0</v>
      </c>
      <c r="T1792" s="135"/>
      <c r="U1792" s="135"/>
      <c r="V1792" s="135"/>
      <c r="W1792" s="98">
        <f>INDEX('Tabla datos 1'!E1792:V1792,MATCH(DASHBOARD!$B$96,'Tabla datos 1'!$E$1:$V$1,0))</f>
        <v>0</v>
      </c>
      <c r="X1792" s="98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6" customFormat="1" ht="12.2" customHeight="1" x14ac:dyDescent="0.25">
      <c r="A1793" s="79">
        <v>1792</v>
      </c>
      <c r="B1793" s="97">
        <f t="shared" si="28"/>
        <v>46202</v>
      </c>
      <c r="C1793" s="102" t="s">
        <v>130</v>
      </c>
      <c r="D1793" s="99">
        <v>2</v>
      </c>
      <c r="E1793" s="104">
        <f>'BITÁCORA CALIDAD DE AGUA '!AZ681</f>
        <v>0</v>
      </c>
      <c r="F1793" s="104">
        <f>'BITÁCORA CALIDAD DE AGUA '!BC681</f>
        <v>0</v>
      </c>
      <c r="G1793" s="104">
        <f>'BITÁCORA CALIDAD DE AGUA '!BF681</f>
        <v>0</v>
      </c>
      <c r="H1793" s="104">
        <f>'BITÁCORA CALIDAD DE AGUA '!BI681</f>
        <v>0</v>
      </c>
      <c r="I1793" s="104">
        <f>'BITÁCORA CALIDAD DE AGUA '!BL681</f>
        <v>0</v>
      </c>
      <c r="J1793" s="104">
        <f>'BITÁCORA CALIDAD DE AGUA '!BO681</f>
        <v>0</v>
      </c>
      <c r="K1793" s="104">
        <f>'BITÁCORA CALIDAD DE AGUA '!BR681</f>
        <v>0</v>
      </c>
      <c r="L1793" s="104">
        <f>'BITÁCORA CALIDAD DE AGUA '!BU681</f>
        <v>0</v>
      </c>
      <c r="M1793" s="104">
        <f>'BITÁCORA CALIDAD DE AGUA '!BX681</f>
        <v>0</v>
      </c>
      <c r="N1793" s="104">
        <f>'BITÁCORA CALIDAD DE AGUA '!CA681</f>
        <v>0</v>
      </c>
      <c r="O1793" s="104">
        <f>'BITÁCORA CALIDAD DE AGUA '!CD681</f>
        <v>0</v>
      </c>
      <c r="P1793" s="98">
        <f>'BITÁCORA CALIDAD DE AGUA '!CG681</f>
        <v>0</v>
      </c>
      <c r="Q1793" s="98">
        <f>'BITÁCORA CALIDAD DE AGUA '!CJ681</f>
        <v>0</v>
      </c>
      <c r="R1793" s="98">
        <f>'BITÁCORA CALIDAD DE AGUA '!CM681</f>
        <v>0</v>
      </c>
      <c r="S1793" s="98">
        <f>'BITÁCORA CALIDAD DE AGUA '!CP681</f>
        <v>0</v>
      </c>
      <c r="T1793" s="135"/>
      <c r="U1793" s="135"/>
      <c r="V1793" s="135"/>
      <c r="W1793" s="98">
        <f>INDEX('Tabla datos 1'!E1793:V1793,MATCH(DASHBOARD!$B$96,'Tabla datos 1'!$E$1:$V$1,0))</f>
        <v>0</v>
      </c>
      <c r="X1793" s="98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6" customFormat="1" ht="12.2" customHeight="1" x14ac:dyDescent="0.25">
      <c r="A1794" s="79">
        <v>1793</v>
      </c>
      <c r="B1794" s="97">
        <f t="shared" si="28"/>
        <v>46202</v>
      </c>
      <c r="C1794" s="102" t="s">
        <v>131</v>
      </c>
      <c r="D1794" s="99">
        <v>2</v>
      </c>
      <c r="E1794" s="104">
        <f>'BITÁCORA CALIDAD DE AGUA '!AZ682</f>
        <v>0</v>
      </c>
      <c r="F1794" s="104">
        <f>'BITÁCORA CALIDAD DE AGUA '!BC682</f>
        <v>0</v>
      </c>
      <c r="G1794" s="104">
        <f>'BITÁCORA CALIDAD DE AGUA '!BF682</f>
        <v>0</v>
      </c>
      <c r="H1794" s="104">
        <f>'BITÁCORA CALIDAD DE AGUA '!BI682</f>
        <v>0</v>
      </c>
      <c r="I1794" s="104">
        <f>'BITÁCORA CALIDAD DE AGUA '!BL682</f>
        <v>0</v>
      </c>
      <c r="J1794" s="104">
        <f>'BITÁCORA CALIDAD DE AGUA '!BO682</f>
        <v>0</v>
      </c>
      <c r="K1794" s="104">
        <f>'BITÁCORA CALIDAD DE AGUA '!BR682</f>
        <v>0</v>
      </c>
      <c r="L1794" s="104">
        <f>'BITÁCORA CALIDAD DE AGUA '!BU682</f>
        <v>0</v>
      </c>
      <c r="M1794" s="104">
        <f>'BITÁCORA CALIDAD DE AGUA '!BX682</f>
        <v>0</v>
      </c>
      <c r="N1794" s="104">
        <f>'BITÁCORA CALIDAD DE AGUA '!CA682</f>
        <v>0</v>
      </c>
      <c r="O1794" s="104">
        <f>'BITÁCORA CALIDAD DE AGUA '!CD682</f>
        <v>0</v>
      </c>
      <c r="P1794" s="98">
        <f>'BITÁCORA CALIDAD DE AGUA '!CG682</f>
        <v>0</v>
      </c>
      <c r="Q1794" s="98">
        <f>'BITÁCORA CALIDAD DE AGUA '!CJ682</f>
        <v>0</v>
      </c>
      <c r="R1794" s="98">
        <f>'BITÁCORA CALIDAD DE AGUA '!CM682</f>
        <v>0</v>
      </c>
      <c r="S1794" s="98">
        <f>'BITÁCORA CALIDAD DE AGUA '!CP682</f>
        <v>0</v>
      </c>
      <c r="T1794" s="135"/>
      <c r="U1794" s="135"/>
      <c r="V1794" s="135"/>
      <c r="W1794" s="98">
        <f>INDEX('Tabla datos 1'!E1794:V1794,MATCH(DASHBOARD!$B$96,'Tabla datos 1'!$E$1:$V$1,0))</f>
        <v>0</v>
      </c>
      <c r="X1794" s="98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6" customFormat="1" ht="12.2" customHeight="1" x14ac:dyDescent="0.25">
      <c r="A1795" s="79">
        <v>1794</v>
      </c>
      <c r="B1795" s="97">
        <f t="shared" si="28"/>
        <v>46202</v>
      </c>
      <c r="C1795" s="102" t="s">
        <v>132</v>
      </c>
      <c r="D1795" s="99">
        <v>2</v>
      </c>
      <c r="E1795" s="104">
        <f>'BITÁCORA CALIDAD DE AGUA '!AZ683</f>
        <v>0</v>
      </c>
      <c r="F1795" s="104">
        <f>'BITÁCORA CALIDAD DE AGUA '!BC683</f>
        <v>0</v>
      </c>
      <c r="G1795" s="104">
        <f>'BITÁCORA CALIDAD DE AGUA '!BF683</f>
        <v>0</v>
      </c>
      <c r="H1795" s="104">
        <f>'BITÁCORA CALIDAD DE AGUA '!BI683</f>
        <v>0</v>
      </c>
      <c r="I1795" s="104">
        <f>'BITÁCORA CALIDAD DE AGUA '!BL683</f>
        <v>0</v>
      </c>
      <c r="J1795" s="104">
        <f>'BITÁCORA CALIDAD DE AGUA '!BO683</f>
        <v>0</v>
      </c>
      <c r="K1795" s="104">
        <f>'BITÁCORA CALIDAD DE AGUA '!BR683</f>
        <v>0</v>
      </c>
      <c r="L1795" s="104">
        <f>'BITÁCORA CALIDAD DE AGUA '!BU683</f>
        <v>0</v>
      </c>
      <c r="M1795" s="104">
        <f>'BITÁCORA CALIDAD DE AGUA '!BX683</f>
        <v>0</v>
      </c>
      <c r="N1795" s="104">
        <f>'BITÁCORA CALIDAD DE AGUA '!CA683</f>
        <v>0</v>
      </c>
      <c r="O1795" s="104">
        <f>'BITÁCORA CALIDAD DE AGUA '!CD683</f>
        <v>0</v>
      </c>
      <c r="P1795" s="98">
        <f>'BITÁCORA CALIDAD DE AGUA '!CG683</f>
        <v>0</v>
      </c>
      <c r="Q1795" s="98">
        <f>'BITÁCORA CALIDAD DE AGUA '!CJ683</f>
        <v>0</v>
      </c>
      <c r="R1795" s="98">
        <f>'BITÁCORA CALIDAD DE AGUA '!CM683</f>
        <v>0</v>
      </c>
      <c r="S1795" s="98">
        <f>'BITÁCORA CALIDAD DE AGUA '!CP683</f>
        <v>0</v>
      </c>
      <c r="T1795" s="135"/>
      <c r="U1795" s="135"/>
      <c r="V1795" s="135"/>
      <c r="W1795" s="98">
        <f>INDEX('Tabla datos 1'!E1795:V1795,MATCH(DASHBOARD!$B$96,'Tabla datos 1'!$E$1:$V$1,0))</f>
        <v>0</v>
      </c>
      <c r="X1795" s="98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6" customFormat="1" ht="12.2" customHeight="1" x14ac:dyDescent="0.25">
      <c r="A1796" s="79">
        <v>1795</v>
      </c>
      <c r="B1796" s="97">
        <f t="shared" si="28"/>
        <v>46202</v>
      </c>
      <c r="C1796" s="102" t="s">
        <v>133</v>
      </c>
      <c r="D1796" s="99">
        <v>2</v>
      </c>
      <c r="E1796" s="104">
        <f>'BITÁCORA CALIDAD DE AGUA '!AZ684</f>
        <v>0</v>
      </c>
      <c r="F1796" s="104">
        <f>'BITÁCORA CALIDAD DE AGUA '!BC684</f>
        <v>0</v>
      </c>
      <c r="G1796" s="104">
        <f>'BITÁCORA CALIDAD DE AGUA '!BF684</f>
        <v>0</v>
      </c>
      <c r="H1796" s="104">
        <f>'BITÁCORA CALIDAD DE AGUA '!BI684</f>
        <v>0</v>
      </c>
      <c r="I1796" s="104">
        <f>'BITÁCORA CALIDAD DE AGUA '!BL684</f>
        <v>0</v>
      </c>
      <c r="J1796" s="104">
        <f>'BITÁCORA CALIDAD DE AGUA '!BO684</f>
        <v>0</v>
      </c>
      <c r="K1796" s="104">
        <f>'BITÁCORA CALIDAD DE AGUA '!BR684</f>
        <v>0</v>
      </c>
      <c r="L1796" s="104">
        <f>'BITÁCORA CALIDAD DE AGUA '!BU684</f>
        <v>0</v>
      </c>
      <c r="M1796" s="104">
        <f>'BITÁCORA CALIDAD DE AGUA '!BX684</f>
        <v>0</v>
      </c>
      <c r="N1796" s="104">
        <f>'BITÁCORA CALIDAD DE AGUA '!CA684</f>
        <v>0</v>
      </c>
      <c r="O1796" s="104">
        <f>'BITÁCORA CALIDAD DE AGUA '!CD684</f>
        <v>0</v>
      </c>
      <c r="P1796" s="98">
        <f>'BITÁCORA CALIDAD DE AGUA '!CG684</f>
        <v>0</v>
      </c>
      <c r="Q1796" s="98">
        <f>'BITÁCORA CALIDAD DE AGUA '!CJ684</f>
        <v>0</v>
      </c>
      <c r="R1796" s="98">
        <f>'BITÁCORA CALIDAD DE AGUA '!CM684</f>
        <v>0</v>
      </c>
      <c r="S1796" s="98">
        <f>'BITÁCORA CALIDAD DE AGUA '!CP684</f>
        <v>0</v>
      </c>
      <c r="T1796" s="135"/>
      <c r="U1796" s="135"/>
      <c r="V1796" s="135"/>
      <c r="W1796" s="98">
        <f>INDEX('Tabla datos 1'!E1796:V1796,MATCH(DASHBOARD!$B$96,'Tabla datos 1'!$E$1:$V$1,0))</f>
        <v>0</v>
      </c>
      <c r="X1796" s="98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6" customFormat="1" ht="12.2" customHeight="1" x14ac:dyDescent="0.25">
      <c r="A1797" s="79">
        <v>1796</v>
      </c>
      <c r="B1797" s="97">
        <f t="shared" si="28"/>
        <v>46202</v>
      </c>
      <c r="C1797" s="102" t="s">
        <v>134</v>
      </c>
      <c r="D1797" s="99">
        <v>2</v>
      </c>
      <c r="E1797" s="104">
        <f>'BITÁCORA CALIDAD DE AGUA '!AZ685</f>
        <v>0</v>
      </c>
      <c r="F1797" s="104">
        <f>'BITÁCORA CALIDAD DE AGUA '!BC685</f>
        <v>0</v>
      </c>
      <c r="G1797" s="104">
        <f>'BITÁCORA CALIDAD DE AGUA '!BF685</f>
        <v>0</v>
      </c>
      <c r="H1797" s="104">
        <f>'BITÁCORA CALIDAD DE AGUA '!BI685</f>
        <v>0</v>
      </c>
      <c r="I1797" s="104">
        <f>'BITÁCORA CALIDAD DE AGUA '!BL685</f>
        <v>0</v>
      </c>
      <c r="J1797" s="104">
        <f>'BITÁCORA CALIDAD DE AGUA '!BO685</f>
        <v>0</v>
      </c>
      <c r="K1797" s="104">
        <f>'BITÁCORA CALIDAD DE AGUA '!BR685</f>
        <v>0</v>
      </c>
      <c r="L1797" s="104">
        <f>'BITÁCORA CALIDAD DE AGUA '!BU685</f>
        <v>0</v>
      </c>
      <c r="M1797" s="104">
        <f>'BITÁCORA CALIDAD DE AGUA '!BX685</f>
        <v>0</v>
      </c>
      <c r="N1797" s="104">
        <f>'BITÁCORA CALIDAD DE AGUA '!CA685</f>
        <v>0</v>
      </c>
      <c r="O1797" s="104">
        <f>'BITÁCORA CALIDAD DE AGUA '!CD685</f>
        <v>0</v>
      </c>
      <c r="P1797" s="98">
        <f>'BITÁCORA CALIDAD DE AGUA '!CG685</f>
        <v>0</v>
      </c>
      <c r="Q1797" s="98">
        <f>'BITÁCORA CALIDAD DE AGUA '!CJ685</f>
        <v>0</v>
      </c>
      <c r="R1797" s="98">
        <f>'BITÁCORA CALIDAD DE AGUA '!CM685</f>
        <v>0</v>
      </c>
      <c r="S1797" s="98">
        <f>'BITÁCORA CALIDAD DE AGUA '!CP685</f>
        <v>0</v>
      </c>
      <c r="T1797" s="135"/>
      <c r="U1797" s="135"/>
      <c r="V1797" s="135"/>
      <c r="W1797" s="98">
        <f>INDEX('Tabla datos 1'!E1797:V1797,MATCH(DASHBOARD!$B$96,'Tabla datos 1'!$E$1:$V$1,0))</f>
        <v>0</v>
      </c>
      <c r="X1797" s="98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6" customFormat="1" ht="12.2" customHeight="1" x14ac:dyDescent="0.25">
      <c r="A1798" s="79">
        <v>1797</v>
      </c>
      <c r="B1798" s="97">
        <f t="shared" si="28"/>
        <v>46202</v>
      </c>
      <c r="C1798" s="102" t="s">
        <v>135</v>
      </c>
      <c r="D1798" s="99">
        <v>2</v>
      </c>
      <c r="E1798" s="104">
        <f>'BITÁCORA CALIDAD DE AGUA '!AZ686</f>
        <v>0</v>
      </c>
      <c r="F1798" s="104">
        <f>'BITÁCORA CALIDAD DE AGUA '!BC686</f>
        <v>0</v>
      </c>
      <c r="G1798" s="104">
        <f>'BITÁCORA CALIDAD DE AGUA '!BF686</f>
        <v>0</v>
      </c>
      <c r="H1798" s="104">
        <f>'BITÁCORA CALIDAD DE AGUA '!BI686</f>
        <v>0</v>
      </c>
      <c r="I1798" s="104">
        <f>'BITÁCORA CALIDAD DE AGUA '!BL686</f>
        <v>0</v>
      </c>
      <c r="J1798" s="104">
        <f>'BITÁCORA CALIDAD DE AGUA '!BO686</f>
        <v>0</v>
      </c>
      <c r="K1798" s="104">
        <f>'BITÁCORA CALIDAD DE AGUA '!BR686</f>
        <v>0</v>
      </c>
      <c r="L1798" s="104">
        <f>'BITÁCORA CALIDAD DE AGUA '!BU686</f>
        <v>0</v>
      </c>
      <c r="M1798" s="104">
        <f>'BITÁCORA CALIDAD DE AGUA '!BX686</f>
        <v>0</v>
      </c>
      <c r="N1798" s="104">
        <f>'BITÁCORA CALIDAD DE AGUA '!CA686</f>
        <v>0</v>
      </c>
      <c r="O1798" s="104">
        <f>'BITÁCORA CALIDAD DE AGUA '!CD686</f>
        <v>0</v>
      </c>
      <c r="P1798" s="98">
        <f>'BITÁCORA CALIDAD DE AGUA '!CG686</f>
        <v>0</v>
      </c>
      <c r="Q1798" s="98">
        <f>'BITÁCORA CALIDAD DE AGUA '!CJ686</f>
        <v>0</v>
      </c>
      <c r="R1798" s="98">
        <f>'BITÁCORA CALIDAD DE AGUA '!CM686</f>
        <v>0</v>
      </c>
      <c r="S1798" s="98">
        <f>'BITÁCORA CALIDAD DE AGUA '!CP686</f>
        <v>0</v>
      </c>
      <c r="T1798" s="135"/>
      <c r="U1798" s="135"/>
      <c r="V1798" s="135"/>
      <c r="W1798" s="98">
        <f>INDEX('Tabla datos 1'!E1798:V1798,MATCH(DASHBOARD!$B$96,'Tabla datos 1'!$E$1:$V$1,0))</f>
        <v>0</v>
      </c>
      <c r="X1798" s="98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6" customFormat="1" ht="12.2" customHeight="1" x14ac:dyDescent="0.25">
      <c r="A1799" s="79">
        <v>1798</v>
      </c>
      <c r="B1799" s="97">
        <f t="shared" si="28"/>
        <v>46202</v>
      </c>
      <c r="C1799" s="102" t="s">
        <v>136</v>
      </c>
      <c r="D1799" s="99">
        <v>2</v>
      </c>
      <c r="E1799" s="104">
        <f>'BITÁCORA CALIDAD DE AGUA '!AZ687</f>
        <v>0</v>
      </c>
      <c r="F1799" s="104">
        <f>'BITÁCORA CALIDAD DE AGUA '!BC687</f>
        <v>0</v>
      </c>
      <c r="G1799" s="104">
        <f>'BITÁCORA CALIDAD DE AGUA '!BF687</f>
        <v>0</v>
      </c>
      <c r="H1799" s="104">
        <f>'BITÁCORA CALIDAD DE AGUA '!BI687</f>
        <v>0</v>
      </c>
      <c r="I1799" s="104">
        <f>'BITÁCORA CALIDAD DE AGUA '!BL687</f>
        <v>0</v>
      </c>
      <c r="J1799" s="104">
        <f>'BITÁCORA CALIDAD DE AGUA '!BO687</f>
        <v>0</v>
      </c>
      <c r="K1799" s="104">
        <f>'BITÁCORA CALIDAD DE AGUA '!BR687</f>
        <v>0</v>
      </c>
      <c r="L1799" s="104">
        <f>'BITÁCORA CALIDAD DE AGUA '!BU687</f>
        <v>0</v>
      </c>
      <c r="M1799" s="104">
        <f>'BITÁCORA CALIDAD DE AGUA '!BX687</f>
        <v>0</v>
      </c>
      <c r="N1799" s="104">
        <f>'BITÁCORA CALIDAD DE AGUA '!CA687</f>
        <v>0</v>
      </c>
      <c r="O1799" s="104">
        <f>'BITÁCORA CALIDAD DE AGUA '!CD687</f>
        <v>0</v>
      </c>
      <c r="P1799" s="98">
        <f>'BITÁCORA CALIDAD DE AGUA '!CG687</f>
        <v>0</v>
      </c>
      <c r="Q1799" s="98">
        <f>'BITÁCORA CALIDAD DE AGUA '!CJ687</f>
        <v>0</v>
      </c>
      <c r="R1799" s="98">
        <f>'BITÁCORA CALIDAD DE AGUA '!CM687</f>
        <v>0</v>
      </c>
      <c r="S1799" s="98">
        <f>'BITÁCORA CALIDAD DE AGUA '!CP687</f>
        <v>0</v>
      </c>
      <c r="T1799" s="135"/>
      <c r="U1799" s="135"/>
      <c r="V1799" s="135"/>
      <c r="W1799" s="98">
        <f>INDEX('Tabla datos 1'!E1799:V1799,MATCH(DASHBOARD!$B$96,'Tabla datos 1'!$E$1:$V$1,0))</f>
        <v>0</v>
      </c>
      <c r="X1799" s="98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6" customFormat="1" ht="12.2" customHeight="1" x14ac:dyDescent="0.25">
      <c r="A1800" s="79">
        <v>1799</v>
      </c>
      <c r="B1800" s="97">
        <f t="shared" si="28"/>
        <v>46202</v>
      </c>
      <c r="C1800" s="102" t="s">
        <v>137</v>
      </c>
      <c r="D1800" s="99">
        <v>2</v>
      </c>
      <c r="E1800" s="104">
        <f>'BITÁCORA CALIDAD DE AGUA '!AZ688</f>
        <v>0</v>
      </c>
      <c r="F1800" s="104">
        <f>'BITÁCORA CALIDAD DE AGUA '!BC688</f>
        <v>0</v>
      </c>
      <c r="G1800" s="104">
        <f>'BITÁCORA CALIDAD DE AGUA '!BF688</f>
        <v>0</v>
      </c>
      <c r="H1800" s="104">
        <f>'BITÁCORA CALIDAD DE AGUA '!BI688</f>
        <v>0</v>
      </c>
      <c r="I1800" s="104">
        <f>'BITÁCORA CALIDAD DE AGUA '!BL688</f>
        <v>0</v>
      </c>
      <c r="J1800" s="104">
        <f>'BITÁCORA CALIDAD DE AGUA '!BO688</f>
        <v>0</v>
      </c>
      <c r="K1800" s="104">
        <f>'BITÁCORA CALIDAD DE AGUA '!BR688</f>
        <v>0</v>
      </c>
      <c r="L1800" s="104">
        <f>'BITÁCORA CALIDAD DE AGUA '!BU688</f>
        <v>0</v>
      </c>
      <c r="M1800" s="104">
        <f>'BITÁCORA CALIDAD DE AGUA '!BX688</f>
        <v>0</v>
      </c>
      <c r="N1800" s="104">
        <f>'BITÁCORA CALIDAD DE AGUA '!CA688</f>
        <v>0</v>
      </c>
      <c r="O1800" s="104">
        <f>'BITÁCORA CALIDAD DE AGUA '!CD688</f>
        <v>0</v>
      </c>
      <c r="P1800" s="98">
        <f>'BITÁCORA CALIDAD DE AGUA '!CG688</f>
        <v>0</v>
      </c>
      <c r="Q1800" s="98">
        <f>'BITÁCORA CALIDAD DE AGUA '!CJ688</f>
        <v>0</v>
      </c>
      <c r="R1800" s="98">
        <f>'BITÁCORA CALIDAD DE AGUA '!CM688</f>
        <v>0</v>
      </c>
      <c r="S1800" s="98">
        <f>'BITÁCORA CALIDAD DE AGUA '!CP688</f>
        <v>0</v>
      </c>
      <c r="T1800" s="135"/>
      <c r="U1800" s="135"/>
      <c r="V1800" s="135"/>
      <c r="W1800" s="98">
        <f>INDEX('Tabla datos 1'!E1800:V1800,MATCH(DASHBOARD!$B$96,'Tabla datos 1'!$E$1:$V$1,0))</f>
        <v>0</v>
      </c>
      <c r="X1800" s="98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6" customFormat="1" ht="12.2" customHeight="1" x14ac:dyDescent="0.25">
      <c r="A1801" s="79">
        <v>1800</v>
      </c>
      <c r="B1801" s="97">
        <f t="shared" si="28"/>
        <v>46202</v>
      </c>
      <c r="C1801" s="102" t="s">
        <v>138</v>
      </c>
      <c r="D1801" s="99">
        <v>2</v>
      </c>
      <c r="E1801" s="104">
        <f>'BITÁCORA CALIDAD DE AGUA '!AZ689</f>
        <v>0</v>
      </c>
      <c r="F1801" s="104">
        <f>'BITÁCORA CALIDAD DE AGUA '!BC689</f>
        <v>0</v>
      </c>
      <c r="G1801" s="104">
        <f>'BITÁCORA CALIDAD DE AGUA '!BF689</f>
        <v>0</v>
      </c>
      <c r="H1801" s="104">
        <f>'BITÁCORA CALIDAD DE AGUA '!BI689</f>
        <v>0</v>
      </c>
      <c r="I1801" s="104">
        <f>'BITÁCORA CALIDAD DE AGUA '!BL689</f>
        <v>0</v>
      </c>
      <c r="J1801" s="104">
        <f>'BITÁCORA CALIDAD DE AGUA '!BO689</f>
        <v>0</v>
      </c>
      <c r="K1801" s="104">
        <f>'BITÁCORA CALIDAD DE AGUA '!BR689</f>
        <v>0</v>
      </c>
      <c r="L1801" s="104">
        <f>'BITÁCORA CALIDAD DE AGUA '!BU689</f>
        <v>0</v>
      </c>
      <c r="M1801" s="104">
        <f>'BITÁCORA CALIDAD DE AGUA '!BX689</f>
        <v>0</v>
      </c>
      <c r="N1801" s="104">
        <f>'BITÁCORA CALIDAD DE AGUA '!CA689</f>
        <v>0</v>
      </c>
      <c r="O1801" s="104">
        <f>'BITÁCORA CALIDAD DE AGUA '!CD689</f>
        <v>0</v>
      </c>
      <c r="P1801" s="98">
        <f>'BITÁCORA CALIDAD DE AGUA '!CG689</f>
        <v>0</v>
      </c>
      <c r="Q1801" s="98">
        <f>'BITÁCORA CALIDAD DE AGUA '!CJ689</f>
        <v>0</v>
      </c>
      <c r="R1801" s="98">
        <f>'BITÁCORA CALIDAD DE AGUA '!CM689</f>
        <v>0</v>
      </c>
      <c r="S1801" s="98">
        <f>'BITÁCORA CALIDAD DE AGUA '!CP689</f>
        <v>0</v>
      </c>
      <c r="T1801" s="135"/>
      <c r="U1801" s="135"/>
      <c r="V1801" s="135"/>
      <c r="W1801" s="98">
        <f>INDEX('Tabla datos 1'!E1801:V1801,MATCH(DASHBOARD!$B$96,'Tabla datos 1'!$E$1:$V$1,0))</f>
        <v>0</v>
      </c>
      <c r="X1801" s="98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6" customFormat="1" ht="12.2" customHeight="1" x14ac:dyDescent="0.25">
      <c r="A1802" s="79">
        <v>1801</v>
      </c>
      <c r="B1802" s="97">
        <f t="shared" si="28"/>
        <v>46202</v>
      </c>
      <c r="C1802" s="102" t="s">
        <v>139</v>
      </c>
      <c r="D1802" s="99">
        <v>2</v>
      </c>
      <c r="E1802" s="104">
        <f>'BITÁCORA CALIDAD DE AGUA '!AZ690</f>
        <v>0</v>
      </c>
      <c r="F1802" s="104">
        <f>'BITÁCORA CALIDAD DE AGUA '!BC690</f>
        <v>0</v>
      </c>
      <c r="G1802" s="104">
        <f>'BITÁCORA CALIDAD DE AGUA '!BF690</f>
        <v>0</v>
      </c>
      <c r="H1802" s="104">
        <f>'BITÁCORA CALIDAD DE AGUA '!BI690</f>
        <v>0</v>
      </c>
      <c r="I1802" s="104">
        <f>'BITÁCORA CALIDAD DE AGUA '!BL690</f>
        <v>0</v>
      </c>
      <c r="J1802" s="104">
        <f>'BITÁCORA CALIDAD DE AGUA '!BO690</f>
        <v>0</v>
      </c>
      <c r="K1802" s="104">
        <f>'BITÁCORA CALIDAD DE AGUA '!BR690</f>
        <v>0</v>
      </c>
      <c r="L1802" s="104">
        <f>'BITÁCORA CALIDAD DE AGUA '!BU690</f>
        <v>0</v>
      </c>
      <c r="M1802" s="104">
        <f>'BITÁCORA CALIDAD DE AGUA '!BX690</f>
        <v>0</v>
      </c>
      <c r="N1802" s="104">
        <f>'BITÁCORA CALIDAD DE AGUA '!CA690</f>
        <v>0</v>
      </c>
      <c r="O1802" s="104">
        <f>'BITÁCORA CALIDAD DE AGUA '!CD690</f>
        <v>0</v>
      </c>
      <c r="P1802" s="98">
        <f>'BITÁCORA CALIDAD DE AGUA '!CG690</f>
        <v>0</v>
      </c>
      <c r="Q1802" s="98">
        <f>'BITÁCORA CALIDAD DE AGUA '!CJ690</f>
        <v>0</v>
      </c>
      <c r="R1802" s="98">
        <f>'BITÁCORA CALIDAD DE AGUA '!CM690</f>
        <v>0</v>
      </c>
      <c r="S1802" s="98">
        <f>'BITÁCORA CALIDAD DE AGUA '!CP690</f>
        <v>0</v>
      </c>
      <c r="T1802" s="135"/>
      <c r="U1802" s="135"/>
      <c r="V1802" s="135"/>
      <c r="W1802" s="98">
        <f>INDEX('Tabla datos 1'!E1802:V1802,MATCH(DASHBOARD!$B$96,'Tabla datos 1'!$E$1:$V$1,0))</f>
        <v>0</v>
      </c>
      <c r="X1802" s="98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6" customFormat="1" x14ac:dyDescent="0.25">
      <c r="A1803" s="79">
        <v>1802</v>
      </c>
      <c r="B1803" s="97">
        <f t="shared" si="28"/>
        <v>46202</v>
      </c>
      <c r="C1803" s="102" t="s">
        <v>140</v>
      </c>
      <c r="D1803" s="99">
        <v>2</v>
      </c>
      <c r="E1803" s="104">
        <f>'BITÁCORA CALIDAD DE AGUA '!AZ691</f>
        <v>0</v>
      </c>
      <c r="F1803" s="104">
        <f>'BITÁCORA CALIDAD DE AGUA '!BC691</f>
        <v>0</v>
      </c>
      <c r="G1803" s="104">
        <f>'BITÁCORA CALIDAD DE AGUA '!BF691</f>
        <v>0</v>
      </c>
      <c r="H1803" s="104">
        <f>'BITÁCORA CALIDAD DE AGUA '!BI691</f>
        <v>0</v>
      </c>
      <c r="I1803" s="104">
        <f>'BITÁCORA CALIDAD DE AGUA '!BL691</f>
        <v>0</v>
      </c>
      <c r="J1803" s="104">
        <f>'BITÁCORA CALIDAD DE AGUA '!BO691</f>
        <v>0</v>
      </c>
      <c r="K1803" s="104">
        <f>'BITÁCORA CALIDAD DE AGUA '!BR691</f>
        <v>0</v>
      </c>
      <c r="L1803" s="104">
        <f>'BITÁCORA CALIDAD DE AGUA '!BU691</f>
        <v>0</v>
      </c>
      <c r="M1803" s="104">
        <f>'BITÁCORA CALIDAD DE AGUA '!BX691</f>
        <v>0</v>
      </c>
      <c r="N1803" s="104">
        <f>'BITÁCORA CALIDAD DE AGUA '!CA691</f>
        <v>0</v>
      </c>
      <c r="O1803" s="104">
        <f>'BITÁCORA CALIDAD DE AGUA '!CD691</f>
        <v>0</v>
      </c>
      <c r="P1803" s="98">
        <f>'BITÁCORA CALIDAD DE AGUA '!CG691</f>
        <v>0</v>
      </c>
      <c r="Q1803" s="98">
        <f>'BITÁCORA CALIDAD DE AGUA '!CJ691</f>
        <v>0</v>
      </c>
      <c r="R1803" s="98">
        <f>'BITÁCORA CALIDAD DE AGUA '!CM691</f>
        <v>0</v>
      </c>
      <c r="S1803" s="98">
        <f>'BITÁCORA CALIDAD DE AGUA '!CP691</f>
        <v>0</v>
      </c>
      <c r="T1803" s="135"/>
      <c r="U1803" s="135"/>
      <c r="V1803" s="135"/>
      <c r="W1803" s="98">
        <f>INDEX('Tabla datos 1'!E1803:V1803,MATCH(DASHBOARD!$B$96,'Tabla datos 1'!$E$1:$V$1,0))</f>
        <v>0</v>
      </c>
      <c r="X1803" s="98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6" customFormat="1" x14ac:dyDescent="0.25">
      <c r="A1804" s="79">
        <v>1803</v>
      </c>
      <c r="B1804" s="97">
        <f t="shared" si="28"/>
        <v>46202</v>
      </c>
      <c r="C1804" s="102" t="s">
        <v>141</v>
      </c>
      <c r="D1804" s="99">
        <v>2</v>
      </c>
      <c r="E1804" s="104">
        <f>'BITÁCORA CALIDAD DE AGUA '!AZ692</f>
        <v>0</v>
      </c>
      <c r="F1804" s="104">
        <f>'BITÁCORA CALIDAD DE AGUA '!BC692</f>
        <v>0</v>
      </c>
      <c r="G1804" s="104">
        <f>'BITÁCORA CALIDAD DE AGUA '!BF692</f>
        <v>0</v>
      </c>
      <c r="H1804" s="104">
        <f>'BITÁCORA CALIDAD DE AGUA '!BI692</f>
        <v>0</v>
      </c>
      <c r="I1804" s="104">
        <f>'BITÁCORA CALIDAD DE AGUA '!BL692</f>
        <v>0</v>
      </c>
      <c r="J1804" s="104">
        <f>'BITÁCORA CALIDAD DE AGUA '!BO692</f>
        <v>0</v>
      </c>
      <c r="K1804" s="104">
        <f>'BITÁCORA CALIDAD DE AGUA '!BR692</f>
        <v>0</v>
      </c>
      <c r="L1804" s="104">
        <f>'BITÁCORA CALIDAD DE AGUA '!BU692</f>
        <v>0</v>
      </c>
      <c r="M1804" s="104">
        <f>'BITÁCORA CALIDAD DE AGUA '!BX692</f>
        <v>0</v>
      </c>
      <c r="N1804" s="104">
        <f>'BITÁCORA CALIDAD DE AGUA '!CA692</f>
        <v>0</v>
      </c>
      <c r="O1804" s="104">
        <f>'BITÁCORA CALIDAD DE AGUA '!CD692</f>
        <v>0</v>
      </c>
      <c r="P1804" s="98">
        <f>'BITÁCORA CALIDAD DE AGUA '!CG692</f>
        <v>0</v>
      </c>
      <c r="Q1804" s="98">
        <f>'BITÁCORA CALIDAD DE AGUA '!CJ692</f>
        <v>0</v>
      </c>
      <c r="R1804" s="98">
        <f>'BITÁCORA CALIDAD DE AGUA '!CM692</f>
        <v>0</v>
      </c>
      <c r="S1804" s="98">
        <f>'BITÁCORA CALIDAD DE AGUA '!CP692</f>
        <v>0</v>
      </c>
      <c r="T1804" s="135"/>
      <c r="U1804" s="135"/>
      <c r="V1804" s="135"/>
      <c r="W1804" s="98">
        <f>INDEX('Tabla datos 1'!E1804:V1804,MATCH(DASHBOARD!$B$96,'Tabla datos 1'!$E$1:$V$1,0))</f>
        <v>0</v>
      </c>
      <c r="X1804" s="98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6" customFormat="1" x14ac:dyDescent="0.25">
      <c r="A1805" s="79">
        <v>1804</v>
      </c>
      <c r="B1805" s="97">
        <f t="shared" si="28"/>
        <v>46202</v>
      </c>
      <c r="C1805" s="102" t="s">
        <v>142</v>
      </c>
      <c r="D1805" s="99">
        <v>2</v>
      </c>
      <c r="E1805" s="104">
        <f>'BITÁCORA CALIDAD DE AGUA '!AZ693</f>
        <v>0</v>
      </c>
      <c r="F1805" s="104">
        <f>'BITÁCORA CALIDAD DE AGUA '!BC693</f>
        <v>0</v>
      </c>
      <c r="G1805" s="104">
        <f>'BITÁCORA CALIDAD DE AGUA '!BF693</f>
        <v>0</v>
      </c>
      <c r="H1805" s="104">
        <f>'BITÁCORA CALIDAD DE AGUA '!BI693</f>
        <v>0</v>
      </c>
      <c r="I1805" s="104">
        <f>'BITÁCORA CALIDAD DE AGUA '!BL693</f>
        <v>0</v>
      </c>
      <c r="J1805" s="104">
        <f>'BITÁCORA CALIDAD DE AGUA '!BO693</f>
        <v>0</v>
      </c>
      <c r="K1805" s="104">
        <f>'BITÁCORA CALIDAD DE AGUA '!BR693</f>
        <v>0</v>
      </c>
      <c r="L1805" s="104">
        <f>'BITÁCORA CALIDAD DE AGUA '!BU693</f>
        <v>0</v>
      </c>
      <c r="M1805" s="104">
        <f>'BITÁCORA CALIDAD DE AGUA '!BX693</f>
        <v>0</v>
      </c>
      <c r="N1805" s="104">
        <f>'BITÁCORA CALIDAD DE AGUA '!CA693</f>
        <v>0</v>
      </c>
      <c r="O1805" s="104">
        <f>'BITÁCORA CALIDAD DE AGUA '!CD693</f>
        <v>0</v>
      </c>
      <c r="P1805" s="98">
        <f>'BITÁCORA CALIDAD DE AGUA '!CG693</f>
        <v>0</v>
      </c>
      <c r="Q1805" s="98">
        <f>'BITÁCORA CALIDAD DE AGUA '!CJ693</f>
        <v>0</v>
      </c>
      <c r="R1805" s="98">
        <f>'BITÁCORA CALIDAD DE AGUA '!CM693</f>
        <v>0</v>
      </c>
      <c r="S1805" s="98">
        <f>'BITÁCORA CALIDAD DE AGUA '!CP693</f>
        <v>0</v>
      </c>
      <c r="T1805" s="135"/>
      <c r="U1805" s="135"/>
      <c r="V1805" s="135"/>
      <c r="W1805" s="98">
        <f>INDEX('Tabla datos 1'!E1805:V1805,MATCH(DASHBOARD!$B$96,'Tabla datos 1'!$E$1:$V$1,0))</f>
        <v>0</v>
      </c>
      <c r="X1805" s="98">
        <f>INDEX('Tabla datos 1'!E1805:V1805,MATCH(DASHBOARD!$B$275,'Tabla datos 1'!$E$1:$V$1,0))</f>
        <v>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6" customFormat="1" x14ac:dyDescent="0.25">
      <c r="A1806" s="79">
        <v>1805</v>
      </c>
      <c r="B1806" s="97">
        <f t="shared" si="28"/>
        <v>46202</v>
      </c>
      <c r="C1806" s="102" t="s">
        <v>143</v>
      </c>
      <c r="D1806" s="99">
        <v>2</v>
      </c>
      <c r="E1806" s="104">
        <f>'BITÁCORA CALIDAD DE AGUA '!AZ694</f>
        <v>0</v>
      </c>
      <c r="F1806" s="104">
        <f>'BITÁCORA CALIDAD DE AGUA '!BC694</f>
        <v>0</v>
      </c>
      <c r="G1806" s="104">
        <f>'BITÁCORA CALIDAD DE AGUA '!BF694</f>
        <v>0</v>
      </c>
      <c r="H1806" s="104">
        <f>'BITÁCORA CALIDAD DE AGUA '!BI694</f>
        <v>0</v>
      </c>
      <c r="I1806" s="104">
        <f>'BITÁCORA CALIDAD DE AGUA '!BL694</f>
        <v>0</v>
      </c>
      <c r="J1806" s="104">
        <f>'BITÁCORA CALIDAD DE AGUA '!BO694</f>
        <v>0</v>
      </c>
      <c r="K1806" s="104">
        <f>'BITÁCORA CALIDAD DE AGUA '!BR694</f>
        <v>0</v>
      </c>
      <c r="L1806" s="104">
        <f>'BITÁCORA CALIDAD DE AGUA '!BU694</f>
        <v>0</v>
      </c>
      <c r="M1806" s="104">
        <f>'BITÁCORA CALIDAD DE AGUA '!BX694</f>
        <v>0</v>
      </c>
      <c r="N1806" s="104">
        <f>'BITÁCORA CALIDAD DE AGUA '!CA694</f>
        <v>0</v>
      </c>
      <c r="O1806" s="104">
        <f>'BITÁCORA CALIDAD DE AGUA '!CD694</f>
        <v>0</v>
      </c>
      <c r="P1806" s="98">
        <f>'BITÁCORA CALIDAD DE AGUA '!CG694</f>
        <v>0</v>
      </c>
      <c r="Q1806" s="98">
        <f>'BITÁCORA CALIDAD DE AGUA '!CJ694</f>
        <v>0</v>
      </c>
      <c r="R1806" s="98">
        <f>'BITÁCORA CALIDAD DE AGUA '!CM694</f>
        <v>0</v>
      </c>
      <c r="S1806" s="98">
        <f>'BITÁCORA CALIDAD DE AGUA '!CP694</f>
        <v>0</v>
      </c>
      <c r="T1806" s="135"/>
      <c r="U1806" s="135"/>
      <c r="V1806" s="135"/>
      <c r="W1806" s="98">
        <f>INDEX('Tabla datos 1'!E1806:V1806,MATCH(DASHBOARD!$B$96,'Tabla datos 1'!$E$1:$V$1,0))</f>
        <v>0</v>
      </c>
      <c r="X1806" s="98">
        <f>INDEX('Tabla datos 1'!E1806:V1806,MATCH(DASHBOARD!$B$275,'Tabla datos 1'!$E$1:$V$1,0))</f>
        <v>0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09" customFormat="1" ht="15.75" thickBot="1" x14ac:dyDescent="0.3">
      <c r="A1807" s="79">
        <v>1806</v>
      </c>
      <c r="B1807" s="97">
        <f t="shared" si="28"/>
        <v>46202</v>
      </c>
      <c r="C1807" s="105" t="s">
        <v>144</v>
      </c>
      <c r="D1807" s="106">
        <v>2</v>
      </c>
      <c r="E1807" s="107">
        <f>'BITÁCORA CALIDAD DE AGUA '!AZ695</f>
        <v>0</v>
      </c>
      <c r="F1807" s="107">
        <f>'BITÁCORA CALIDAD DE AGUA '!BC695</f>
        <v>0</v>
      </c>
      <c r="G1807" s="107">
        <f>'BITÁCORA CALIDAD DE AGUA '!BF695</f>
        <v>0</v>
      </c>
      <c r="H1807" s="107">
        <f>'BITÁCORA CALIDAD DE AGUA '!BI695</f>
        <v>0</v>
      </c>
      <c r="I1807" s="107">
        <f>'BITÁCORA CALIDAD DE AGUA '!BL695</f>
        <v>0</v>
      </c>
      <c r="J1807" s="107">
        <f>'BITÁCORA CALIDAD DE AGUA '!BO695</f>
        <v>0</v>
      </c>
      <c r="K1807" s="107">
        <f>'BITÁCORA CALIDAD DE AGUA '!BR695</f>
        <v>0</v>
      </c>
      <c r="L1807" s="107">
        <f>'BITÁCORA CALIDAD DE AGUA '!BU695</f>
        <v>0</v>
      </c>
      <c r="M1807" s="107">
        <f>'BITÁCORA CALIDAD DE AGUA '!BX695</f>
        <v>0</v>
      </c>
      <c r="N1807" s="107">
        <f>'BITÁCORA CALIDAD DE AGUA '!CA695</f>
        <v>0</v>
      </c>
      <c r="O1807" s="107">
        <f>'BITÁCORA CALIDAD DE AGUA '!CD695</f>
        <v>0</v>
      </c>
      <c r="P1807" s="108">
        <f>'BITÁCORA CALIDAD DE AGUA '!CG695</f>
        <v>0</v>
      </c>
      <c r="Q1807" s="108">
        <f>'BITÁCORA CALIDAD DE AGUA '!CJ695</f>
        <v>0</v>
      </c>
      <c r="R1807" s="108">
        <f>'BITÁCORA CALIDAD DE AGUA '!CM695</f>
        <v>0</v>
      </c>
      <c r="S1807" s="108">
        <f>'BITÁCORA CALIDAD DE AGUA '!CP695</f>
        <v>0</v>
      </c>
      <c r="T1807" s="136"/>
      <c r="U1807" s="136"/>
      <c r="V1807" s="136"/>
      <c r="W1807" s="108">
        <f>INDEX('Tabla datos 1'!E1807:V1807,MATCH(DASHBOARD!$B$96,'Tabla datos 1'!$E$1:$V$1,0))</f>
        <v>0</v>
      </c>
      <c r="X1807" s="108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6" customFormat="1" ht="12.2" customHeight="1" x14ac:dyDescent="0.25">
      <c r="A1808" s="79">
        <v>1807</v>
      </c>
      <c r="B1808" s="118">
        <f t="shared" si="28"/>
        <v>46202</v>
      </c>
      <c r="C1808" s="110" t="s">
        <v>125</v>
      </c>
      <c r="D1808" s="115">
        <v>3</v>
      </c>
      <c r="E1808" s="117">
        <f>'BITÁCORA CALIDAD DE AGUA '!BA675</f>
        <v>0</v>
      </c>
      <c r="F1808" s="117">
        <f>'BITÁCORA CALIDAD DE AGUA '!BD675</f>
        <v>0</v>
      </c>
      <c r="G1808" s="117">
        <f>'BITÁCORA CALIDAD DE AGUA '!BG675</f>
        <v>0</v>
      </c>
      <c r="H1808" s="117">
        <f>'BITÁCORA CALIDAD DE AGUA '!BJ675</f>
        <v>0</v>
      </c>
      <c r="I1808" s="117">
        <f>'BITÁCORA CALIDAD DE AGUA '!BM675</f>
        <v>0</v>
      </c>
      <c r="J1808" s="117">
        <f>'BITÁCORA CALIDAD DE AGUA '!BP675</f>
        <v>0</v>
      </c>
      <c r="K1808" s="117">
        <f>'BITÁCORA CALIDAD DE AGUA '!BE1981</f>
        <v>0</v>
      </c>
      <c r="L1808" s="117">
        <f>'BITÁCORA CALIDAD DE AGUA '!BV675</f>
        <v>0</v>
      </c>
      <c r="M1808" s="117">
        <f>'BITÁCORA CALIDAD DE AGUA '!BY675</f>
        <v>0</v>
      </c>
      <c r="N1808" s="117">
        <f>'BITÁCORA CALIDAD DE AGUA '!CB675</f>
        <v>0</v>
      </c>
      <c r="O1808" s="117">
        <f>'BITÁCORA CALIDAD DE AGUA '!CE675</f>
        <v>0</v>
      </c>
      <c r="P1808" s="110">
        <f>'BITÁCORA CALIDAD DE AGUA '!CH675</f>
        <v>0</v>
      </c>
      <c r="Q1808" s="110">
        <f>'BITÁCORA CALIDAD DE AGUA '!CK675</f>
        <v>0</v>
      </c>
      <c r="R1808" s="110">
        <f>'BITÁCORA CALIDAD DE AGUA '!CN675</f>
        <v>0</v>
      </c>
      <c r="S1808" s="110">
        <f>'BITÁCORA CALIDAD DE AGUA '!CQ675</f>
        <v>0</v>
      </c>
      <c r="T1808" s="137"/>
      <c r="U1808" s="137"/>
      <c r="V1808" s="137"/>
      <c r="W1808" s="110">
        <f>INDEX('Tabla datos 1'!E1808:V1808,MATCH(DASHBOARD!$B$96,'Tabla datos 1'!$E$1:$V$1,0))</f>
        <v>0</v>
      </c>
      <c r="X1808" s="110">
        <f>INDEX('Tabla datos 1'!E1808:V1808,MATCH(DASHBOARD!$B$275,'Tabla datos 1'!$E$1:$V$1,0))</f>
        <v>0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6" customFormat="1" ht="12.2" customHeight="1" x14ac:dyDescent="0.25">
      <c r="A1809" s="79">
        <v>1808</v>
      </c>
      <c r="B1809" s="118">
        <f t="shared" si="28"/>
        <v>46202</v>
      </c>
      <c r="C1809" s="113" t="s">
        <v>8</v>
      </c>
      <c r="D1809" s="119">
        <v>3</v>
      </c>
      <c r="E1809" s="120">
        <f>'BITÁCORA CALIDAD DE AGUA '!BA676</f>
        <v>0</v>
      </c>
      <c r="F1809" s="120">
        <f>'BITÁCORA CALIDAD DE AGUA '!BD676</f>
        <v>0</v>
      </c>
      <c r="G1809" s="120">
        <f>'BITÁCORA CALIDAD DE AGUA '!BG676</f>
        <v>0</v>
      </c>
      <c r="H1809" s="120">
        <f>'BITÁCORA CALIDAD DE AGUA '!BJ676</f>
        <v>0</v>
      </c>
      <c r="I1809" s="120">
        <f>'BITÁCORA CALIDAD DE AGUA '!BM676</f>
        <v>0</v>
      </c>
      <c r="J1809" s="120">
        <f>'BITÁCORA CALIDAD DE AGUA '!BP676</f>
        <v>0</v>
      </c>
      <c r="K1809" s="120">
        <f>'BITÁCORA CALIDAD DE AGUA '!BE1982</f>
        <v>0</v>
      </c>
      <c r="L1809" s="120">
        <f>'BITÁCORA CALIDAD DE AGUA '!BV676</f>
        <v>0</v>
      </c>
      <c r="M1809" s="120">
        <f>'BITÁCORA CALIDAD DE AGUA '!BY676</f>
        <v>0</v>
      </c>
      <c r="N1809" s="120">
        <f>'BITÁCORA CALIDAD DE AGUA '!CB676</f>
        <v>0</v>
      </c>
      <c r="O1809" s="120">
        <f>'BITÁCORA CALIDAD DE AGUA '!CE676</f>
        <v>0</v>
      </c>
      <c r="P1809" s="111">
        <f>'BITÁCORA CALIDAD DE AGUA '!CH676</f>
        <v>0</v>
      </c>
      <c r="Q1809" s="111">
        <f>'BITÁCORA CALIDAD DE AGUA '!CK676</f>
        <v>0</v>
      </c>
      <c r="R1809" s="111">
        <f>'BITÁCORA CALIDAD DE AGUA '!CN676</f>
        <v>0</v>
      </c>
      <c r="S1809" s="111">
        <f>'BITÁCORA CALIDAD DE AGUA '!CQ676</f>
        <v>0</v>
      </c>
      <c r="T1809" s="138"/>
      <c r="U1809" s="138"/>
      <c r="V1809" s="138"/>
      <c r="W1809" s="111">
        <f>INDEX('Tabla datos 1'!E1809:V1809,MATCH(DASHBOARD!$B$96,'Tabla datos 1'!$E$1:$V$1,0))</f>
        <v>0</v>
      </c>
      <c r="X1809" s="111">
        <f>INDEX('Tabla datos 1'!E1809:V1809,MATCH(DASHBOARD!$B$275,'Tabla datos 1'!$E$1:$V$1,0))</f>
        <v>0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6" customFormat="1" ht="12.2" customHeight="1" x14ac:dyDescent="0.25">
      <c r="A1810" s="79">
        <v>1809</v>
      </c>
      <c r="B1810" s="118">
        <f t="shared" si="28"/>
        <v>46202</v>
      </c>
      <c r="C1810" s="112" t="s">
        <v>126</v>
      </c>
      <c r="D1810" s="119">
        <v>3</v>
      </c>
      <c r="E1810" s="121">
        <f>'BITÁCORA CALIDAD DE AGUA '!BA677</f>
        <v>0</v>
      </c>
      <c r="F1810" s="121">
        <f>'BITÁCORA CALIDAD DE AGUA '!BD677</f>
        <v>0</v>
      </c>
      <c r="G1810" s="121">
        <f>'BITÁCORA CALIDAD DE AGUA '!BG677</f>
        <v>0</v>
      </c>
      <c r="H1810" s="121">
        <f>'BITÁCORA CALIDAD DE AGUA '!BJ677</f>
        <v>0</v>
      </c>
      <c r="I1810" s="121">
        <f>'BITÁCORA CALIDAD DE AGUA '!BM677</f>
        <v>0</v>
      </c>
      <c r="J1810" s="121">
        <f>'BITÁCORA CALIDAD DE AGUA '!BP677</f>
        <v>0</v>
      </c>
      <c r="K1810" s="121">
        <f>'BITÁCORA CALIDAD DE AGUA '!BE1983</f>
        <v>0</v>
      </c>
      <c r="L1810" s="121">
        <f>'BITÁCORA CALIDAD DE AGUA '!BV677</f>
        <v>0</v>
      </c>
      <c r="M1810" s="121">
        <f>'BITÁCORA CALIDAD DE AGUA '!BY677</f>
        <v>0</v>
      </c>
      <c r="N1810" s="121">
        <f>'BITÁCORA CALIDAD DE AGUA '!CB677</f>
        <v>0</v>
      </c>
      <c r="O1810" s="121">
        <f>'BITÁCORA CALIDAD DE AGUA '!CE677</f>
        <v>0</v>
      </c>
      <c r="P1810" s="112">
        <f>'BITÁCORA CALIDAD DE AGUA '!CH677</f>
        <v>0</v>
      </c>
      <c r="Q1810" s="112">
        <f>'BITÁCORA CALIDAD DE AGUA '!CK677</f>
        <v>0</v>
      </c>
      <c r="R1810" s="112">
        <f>'BITÁCORA CALIDAD DE AGUA '!CN677</f>
        <v>0</v>
      </c>
      <c r="S1810" s="112">
        <f>'BITÁCORA CALIDAD DE AGUA '!CQ677</f>
        <v>0</v>
      </c>
      <c r="T1810" s="139"/>
      <c r="U1810" s="139"/>
      <c r="V1810" s="139"/>
      <c r="W1810" s="112">
        <f>INDEX('Tabla datos 1'!E1810:V1810,MATCH(DASHBOARD!$B$96,'Tabla datos 1'!$E$1:$V$1,0))</f>
        <v>0</v>
      </c>
      <c r="X1810" s="112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6" customFormat="1" ht="12.2" customHeight="1" x14ac:dyDescent="0.25">
      <c r="A1811" s="79">
        <v>1810</v>
      </c>
      <c r="B1811" s="118">
        <f t="shared" si="28"/>
        <v>46202</v>
      </c>
      <c r="C1811" s="112" t="s">
        <v>127</v>
      </c>
      <c r="D1811" s="119">
        <v>3</v>
      </c>
      <c r="E1811" s="122">
        <f>'BITÁCORA CALIDAD DE AGUA '!BA678</f>
        <v>0</v>
      </c>
      <c r="F1811" s="122">
        <f>'BITÁCORA CALIDAD DE AGUA '!BD678</f>
        <v>0</v>
      </c>
      <c r="G1811" s="122">
        <f>'BITÁCORA CALIDAD DE AGUA '!BG678</f>
        <v>0</v>
      </c>
      <c r="H1811" s="122">
        <f>'BITÁCORA CALIDAD DE AGUA '!BJ678</f>
        <v>0</v>
      </c>
      <c r="I1811" s="122">
        <f>'BITÁCORA CALIDAD DE AGUA '!BM678</f>
        <v>0</v>
      </c>
      <c r="J1811" s="122">
        <f>'BITÁCORA CALIDAD DE AGUA '!BP678</f>
        <v>0</v>
      </c>
      <c r="K1811" s="122">
        <f>'BITÁCORA CALIDAD DE AGUA '!BE1984</f>
        <v>0</v>
      </c>
      <c r="L1811" s="122">
        <f>'BITÁCORA CALIDAD DE AGUA '!BV678</f>
        <v>0</v>
      </c>
      <c r="M1811" s="122">
        <f>'BITÁCORA CALIDAD DE AGUA '!BY678</f>
        <v>0</v>
      </c>
      <c r="N1811" s="122">
        <f>'BITÁCORA CALIDAD DE AGUA '!CB678</f>
        <v>0</v>
      </c>
      <c r="O1811" s="122">
        <f>'BITÁCORA CALIDAD DE AGUA '!CE678</f>
        <v>0</v>
      </c>
      <c r="P1811" s="113">
        <f>'BITÁCORA CALIDAD DE AGUA '!CH678</f>
        <v>0</v>
      </c>
      <c r="Q1811" s="113">
        <f>'BITÁCORA CALIDAD DE AGUA '!CK678</f>
        <v>0</v>
      </c>
      <c r="R1811" s="113">
        <f>'BITÁCORA CALIDAD DE AGUA '!CN678</f>
        <v>0</v>
      </c>
      <c r="S1811" s="113">
        <f>'BITÁCORA CALIDAD DE AGUA '!CQ678</f>
        <v>0</v>
      </c>
      <c r="T1811" s="140"/>
      <c r="U1811" s="140"/>
      <c r="V1811" s="140"/>
      <c r="W1811" s="113">
        <f>INDEX('Tabla datos 1'!E1811:V1811,MATCH(DASHBOARD!$B$96,'Tabla datos 1'!$E$1:$V$1,0))</f>
        <v>0</v>
      </c>
      <c r="X1811" s="113">
        <f>INDEX('Tabla datos 1'!E1811:V1811,MATCH(DASHBOARD!$B$275,'Tabla datos 1'!$E$1:$V$1,0))</f>
        <v>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6" customFormat="1" ht="12.2" customHeight="1" x14ac:dyDescent="0.25">
      <c r="A1812" s="79">
        <v>1811</v>
      </c>
      <c r="B1812" s="118">
        <f t="shared" si="28"/>
        <v>46202</v>
      </c>
      <c r="C1812" s="112" t="s">
        <v>128</v>
      </c>
      <c r="D1812" s="119">
        <v>3</v>
      </c>
      <c r="E1812" s="122">
        <f>'BITÁCORA CALIDAD DE AGUA '!BA679</f>
        <v>0</v>
      </c>
      <c r="F1812" s="122">
        <f>'BITÁCORA CALIDAD DE AGUA '!BD679</f>
        <v>0</v>
      </c>
      <c r="G1812" s="122">
        <f>'BITÁCORA CALIDAD DE AGUA '!BG679</f>
        <v>0</v>
      </c>
      <c r="H1812" s="122">
        <f>'BITÁCORA CALIDAD DE AGUA '!BJ679</f>
        <v>0</v>
      </c>
      <c r="I1812" s="122">
        <f>'BITÁCORA CALIDAD DE AGUA '!BM679</f>
        <v>0</v>
      </c>
      <c r="J1812" s="122">
        <f>'BITÁCORA CALIDAD DE AGUA '!BP679</f>
        <v>0</v>
      </c>
      <c r="K1812" s="122">
        <f>'BITÁCORA CALIDAD DE AGUA '!BE1985</f>
        <v>0</v>
      </c>
      <c r="L1812" s="122">
        <f>'BITÁCORA CALIDAD DE AGUA '!BV679</f>
        <v>0</v>
      </c>
      <c r="M1812" s="122">
        <f>'BITÁCORA CALIDAD DE AGUA '!BY679</f>
        <v>0</v>
      </c>
      <c r="N1812" s="122">
        <f>'BITÁCORA CALIDAD DE AGUA '!CB679</f>
        <v>0</v>
      </c>
      <c r="O1812" s="122">
        <f>'BITÁCORA CALIDAD DE AGUA '!CE679</f>
        <v>0</v>
      </c>
      <c r="P1812" s="113">
        <f>'BITÁCORA CALIDAD DE AGUA '!CH679</f>
        <v>0</v>
      </c>
      <c r="Q1812" s="113">
        <f>'BITÁCORA CALIDAD DE AGUA '!CK679</f>
        <v>0</v>
      </c>
      <c r="R1812" s="113">
        <f>'BITÁCORA CALIDAD DE AGUA '!CN679</f>
        <v>0</v>
      </c>
      <c r="S1812" s="113">
        <f>'BITÁCORA CALIDAD DE AGUA '!CQ679</f>
        <v>0</v>
      </c>
      <c r="T1812" s="140"/>
      <c r="U1812" s="140"/>
      <c r="V1812" s="140"/>
      <c r="W1812" s="113">
        <f>INDEX('Tabla datos 1'!E1812:V1812,MATCH(DASHBOARD!$B$96,'Tabla datos 1'!$E$1:$V$1,0))</f>
        <v>0</v>
      </c>
      <c r="X1812" s="113">
        <f>INDEX('Tabla datos 1'!E1812:V1812,MATCH(DASHBOARD!$B$275,'Tabla datos 1'!$E$1:$V$1,0))</f>
        <v>0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6" customFormat="1" ht="12.2" customHeight="1" x14ac:dyDescent="0.25">
      <c r="A1813" s="79">
        <v>1812</v>
      </c>
      <c r="B1813" s="118">
        <f t="shared" si="28"/>
        <v>46202</v>
      </c>
      <c r="C1813" s="112" t="s">
        <v>129</v>
      </c>
      <c r="D1813" s="119">
        <v>3</v>
      </c>
      <c r="E1813" s="122">
        <f>'BITÁCORA CALIDAD DE AGUA '!BA680</f>
        <v>0</v>
      </c>
      <c r="F1813" s="122">
        <f>'BITÁCORA CALIDAD DE AGUA '!BD680</f>
        <v>0</v>
      </c>
      <c r="G1813" s="122">
        <f>'BITÁCORA CALIDAD DE AGUA '!BG680</f>
        <v>0</v>
      </c>
      <c r="H1813" s="122">
        <f>'BITÁCORA CALIDAD DE AGUA '!BJ680</f>
        <v>0</v>
      </c>
      <c r="I1813" s="122">
        <f>'BITÁCORA CALIDAD DE AGUA '!BM680</f>
        <v>0</v>
      </c>
      <c r="J1813" s="122">
        <f>'BITÁCORA CALIDAD DE AGUA '!BP680</f>
        <v>0</v>
      </c>
      <c r="K1813" s="122">
        <f>'BITÁCORA CALIDAD DE AGUA '!BE1986</f>
        <v>0</v>
      </c>
      <c r="L1813" s="122">
        <f>'BITÁCORA CALIDAD DE AGUA '!BV680</f>
        <v>0</v>
      </c>
      <c r="M1813" s="122">
        <f>'BITÁCORA CALIDAD DE AGUA '!BY680</f>
        <v>0</v>
      </c>
      <c r="N1813" s="122">
        <f>'BITÁCORA CALIDAD DE AGUA '!CB680</f>
        <v>0</v>
      </c>
      <c r="O1813" s="122">
        <f>'BITÁCORA CALIDAD DE AGUA '!CE680</f>
        <v>0</v>
      </c>
      <c r="P1813" s="113">
        <f>'BITÁCORA CALIDAD DE AGUA '!CH680</f>
        <v>0</v>
      </c>
      <c r="Q1813" s="113">
        <f>'BITÁCORA CALIDAD DE AGUA '!CK680</f>
        <v>0</v>
      </c>
      <c r="R1813" s="113">
        <f>'BITÁCORA CALIDAD DE AGUA '!CN680</f>
        <v>0</v>
      </c>
      <c r="S1813" s="113">
        <f>'BITÁCORA CALIDAD DE AGUA '!CQ680</f>
        <v>0</v>
      </c>
      <c r="T1813" s="140"/>
      <c r="U1813" s="140"/>
      <c r="V1813" s="140"/>
      <c r="W1813" s="113">
        <f>INDEX('Tabla datos 1'!E1813:V1813,MATCH(DASHBOARD!$B$96,'Tabla datos 1'!$E$1:$V$1,0))</f>
        <v>0</v>
      </c>
      <c r="X1813" s="113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6" customFormat="1" ht="12.2" customHeight="1" x14ac:dyDescent="0.25">
      <c r="A1814" s="79">
        <v>1813</v>
      </c>
      <c r="B1814" s="118">
        <f t="shared" si="28"/>
        <v>46202</v>
      </c>
      <c r="C1814" s="112" t="s">
        <v>130</v>
      </c>
      <c r="D1814" s="119">
        <v>3</v>
      </c>
      <c r="E1814" s="122">
        <f>'BITÁCORA CALIDAD DE AGUA '!BA681</f>
        <v>0</v>
      </c>
      <c r="F1814" s="122">
        <f>'BITÁCORA CALIDAD DE AGUA '!BD681</f>
        <v>0</v>
      </c>
      <c r="G1814" s="122">
        <f>'BITÁCORA CALIDAD DE AGUA '!BG681</f>
        <v>0</v>
      </c>
      <c r="H1814" s="122">
        <f>'BITÁCORA CALIDAD DE AGUA '!BJ681</f>
        <v>0</v>
      </c>
      <c r="I1814" s="122">
        <f>'BITÁCORA CALIDAD DE AGUA '!BM681</f>
        <v>0</v>
      </c>
      <c r="J1814" s="122">
        <f>'BITÁCORA CALIDAD DE AGUA '!BP681</f>
        <v>0</v>
      </c>
      <c r="K1814" s="122">
        <f>'BITÁCORA CALIDAD DE AGUA '!BE1987</f>
        <v>0</v>
      </c>
      <c r="L1814" s="122">
        <f>'BITÁCORA CALIDAD DE AGUA '!BV681</f>
        <v>0</v>
      </c>
      <c r="M1814" s="122">
        <f>'BITÁCORA CALIDAD DE AGUA '!BY681</f>
        <v>0</v>
      </c>
      <c r="N1814" s="122">
        <f>'BITÁCORA CALIDAD DE AGUA '!CB681</f>
        <v>0</v>
      </c>
      <c r="O1814" s="122">
        <f>'BITÁCORA CALIDAD DE AGUA '!CE681</f>
        <v>0</v>
      </c>
      <c r="P1814" s="113">
        <f>'BITÁCORA CALIDAD DE AGUA '!CH681</f>
        <v>0</v>
      </c>
      <c r="Q1814" s="113">
        <f>'BITÁCORA CALIDAD DE AGUA '!CK681</f>
        <v>0</v>
      </c>
      <c r="R1814" s="113">
        <f>'BITÁCORA CALIDAD DE AGUA '!CN681</f>
        <v>0</v>
      </c>
      <c r="S1814" s="113">
        <f>'BITÁCORA CALIDAD DE AGUA '!CQ681</f>
        <v>0</v>
      </c>
      <c r="T1814" s="140"/>
      <c r="U1814" s="140"/>
      <c r="V1814" s="140"/>
      <c r="W1814" s="113">
        <f>INDEX('Tabla datos 1'!E1814:V1814,MATCH(DASHBOARD!$B$96,'Tabla datos 1'!$E$1:$V$1,0))</f>
        <v>0</v>
      </c>
      <c r="X1814" s="113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6" customFormat="1" ht="12.2" customHeight="1" x14ac:dyDescent="0.25">
      <c r="A1815" s="79">
        <v>1814</v>
      </c>
      <c r="B1815" s="118">
        <f t="shared" si="28"/>
        <v>46202</v>
      </c>
      <c r="C1815" s="112" t="s">
        <v>131</v>
      </c>
      <c r="D1815" s="119">
        <v>3</v>
      </c>
      <c r="E1815" s="122">
        <f>'BITÁCORA CALIDAD DE AGUA '!BA682</f>
        <v>0</v>
      </c>
      <c r="F1815" s="122">
        <f>'BITÁCORA CALIDAD DE AGUA '!BD682</f>
        <v>0</v>
      </c>
      <c r="G1815" s="122">
        <f>'BITÁCORA CALIDAD DE AGUA '!BG682</f>
        <v>0</v>
      </c>
      <c r="H1815" s="122">
        <f>'BITÁCORA CALIDAD DE AGUA '!BJ682</f>
        <v>0</v>
      </c>
      <c r="I1815" s="122">
        <f>'BITÁCORA CALIDAD DE AGUA '!BM682</f>
        <v>0</v>
      </c>
      <c r="J1815" s="122">
        <f>'BITÁCORA CALIDAD DE AGUA '!BP682</f>
        <v>0</v>
      </c>
      <c r="K1815" s="122">
        <f>'BITÁCORA CALIDAD DE AGUA '!BE1988</f>
        <v>0</v>
      </c>
      <c r="L1815" s="122">
        <f>'BITÁCORA CALIDAD DE AGUA '!BV682</f>
        <v>0</v>
      </c>
      <c r="M1815" s="122">
        <f>'BITÁCORA CALIDAD DE AGUA '!BY682</f>
        <v>0</v>
      </c>
      <c r="N1815" s="122">
        <f>'BITÁCORA CALIDAD DE AGUA '!CB682</f>
        <v>0</v>
      </c>
      <c r="O1815" s="122">
        <f>'BITÁCORA CALIDAD DE AGUA '!CE682</f>
        <v>0</v>
      </c>
      <c r="P1815" s="113">
        <f>'BITÁCORA CALIDAD DE AGUA '!CH682</f>
        <v>0</v>
      </c>
      <c r="Q1815" s="113">
        <f>'BITÁCORA CALIDAD DE AGUA '!CK682</f>
        <v>0</v>
      </c>
      <c r="R1815" s="113">
        <f>'BITÁCORA CALIDAD DE AGUA '!CN682</f>
        <v>0</v>
      </c>
      <c r="S1815" s="113">
        <f>'BITÁCORA CALIDAD DE AGUA '!CQ682</f>
        <v>0</v>
      </c>
      <c r="T1815" s="140"/>
      <c r="U1815" s="140"/>
      <c r="V1815" s="140"/>
      <c r="W1815" s="113">
        <f>INDEX('Tabla datos 1'!E1815:V1815,MATCH(DASHBOARD!$B$96,'Tabla datos 1'!$E$1:$V$1,0))</f>
        <v>0</v>
      </c>
      <c r="X1815" s="113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6" customFormat="1" ht="12.2" customHeight="1" x14ac:dyDescent="0.25">
      <c r="A1816" s="79">
        <v>1815</v>
      </c>
      <c r="B1816" s="118">
        <f t="shared" si="28"/>
        <v>46202</v>
      </c>
      <c r="C1816" s="112" t="s">
        <v>132</v>
      </c>
      <c r="D1816" s="119">
        <v>3</v>
      </c>
      <c r="E1816" s="122">
        <f>'BITÁCORA CALIDAD DE AGUA '!BA683</f>
        <v>0</v>
      </c>
      <c r="F1816" s="122">
        <f>'BITÁCORA CALIDAD DE AGUA '!BD683</f>
        <v>0</v>
      </c>
      <c r="G1816" s="122">
        <f>'BITÁCORA CALIDAD DE AGUA '!BG683</f>
        <v>0</v>
      </c>
      <c r="H1816" s="122">
        <f>'BITÁCORA CALIDAD DE AGUA '!BJ683</f>
        <v>0</v>
      </c>
      <c r="I1816" s="122">
        <f>'BITÁCORA CALIDAD DE AGUA '!BM683</f>
        <v>0</v>
      </c>
      <c r="J1816" s="122">
        <f>'BITÁCORA CALIDAD DE AGUA '!BP683</f>
        <v>0</v>
      </c>
      <c r="K1816" s="122">
        <f>'BITÁCORA CALIDAD DE AGUA '!BE1989</f>
        <v>0</v>
      </c>
      <c r="L1816" s="122">
        <f>'BITÁCORA CALIDAD DE AGUA '!BV683</f>
        <v>0</v>
      </c>
      <c r="M1816" s="122">
        <f>'BITÁCORA CALIDAD DE AGUA '!BY683</f>
        <v>0</v>
      </c>
      <c r="N1816" s="122">
        <f>'BITÁCORA CALIDAD DE AGUA '!CB683</f>
        <v>0</v>
      </c>
      <c r="O1816" s="122">
        <f>'BITÁCORA CALIDAD DE AGUA '!CE683</f>
        <v>0</v>
      </c>
      <c r="P1816" s="113">
        <f>'BITÁCORA CALIDAD DE AGUA '!CH683</f>
        <v>0</v>
      </c>
      <c r="Q1816" s="113">
        <f>'BITÁCORA CALIDAD DE AGUA '!CK683</f>
        <v>0</v>
      </c>
      <c r="R1816" s="113">
        <f>'BITÁCORA CALIDAD DE AGUA '!CN683</f>
        <v>0</v>
      </c>
      <c r="S1816" s="113">
        <f>'BITÁCORA CALIDAD DE AGUA '!CQ683</f>
        <v>0</v>
      </c>
      <c r="T1816" s="140"/>
      <c r="U1816" s="140"/>
      <c r="V1816" s="140"/>
      <c r="W1816" s="113">
        <f>INDEX('Tabla datos 1'!E1816:V1816,MATCH(DASHBOARD!$B$96,'Tabla datos 1'!$E$1:$V$1,0))</f>
        <v>0</v>
      </c>
      <c r="X1816" s="113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6" customFormat="1" ht="12.2" customHeight="1" x14ac:dyDescent="0.25">
      <c r="A1817" s="79">
        <v>1816</v>
      </c>
      <c r="B1817" s="118">
        <f t="shared" si="28"/>
        <v>46202</v>
      </c>
      <c r="C1817" s="112" t="s">
        <v>133</v>
      </c>
      <c r="D1817" s="119">
        <v>3</v>
      </c>
      <c r="E1817" s="122">
        <f>'BITÁCORA CALIDAD DE AGUA '!BA684</f>
        <v>0</v>
      </c>
      <c r="F1817" s="122">
        <f>'BITÁCORA CALIDAD DE AGUA '!BD684</f>
        <v>0</v>
      </c>
      <c r="G1817" s="122">
        <f>'BITÁCORA CALIDAD DE AGUA '!BG684</f>
        <v>0</v>
      </c>
      <c r="H1817" s="122">
        <f>'BITÁCORA CALIDAD DE AGUA '!BJ684</f>
        <v>0</v>
      </c>
      <c r="I1817" s="122">
        <f>'BITÁCORA CALIDAD DE AGUA '!BM684</f>
        <v>0</v>
      </c>
      <c r="J1817" s="122">
        <f>'BITÁCORA CALIDAD DE AGUA '!BP684</f>
        <v>0</v>
      </c>
      <c r="K1817" s="122">
        <f>'BITÁCORA CALIDAD DE AGUA '!BE1990</f>
        <v>0</v>
      </c>
      <c r="L1817" s="122">
        <f>'BITÁCORA CALIDAD DE AGUA '!BV684</f>
        <v>0</v>
      </c>
      <c r="M1817" s="122">
        <f>'BITÁCORA CALIDAD DE AGUA '!BY684</f>
        <v>0</v>
      </c>
      <c r="N1817" s="122">
        <f>'BITÁCORA CALIDAD DE AGUA '!CB684</f>
        <v>0</v>
      </c>
      <c r="O1817" s="122">
        <f>'BITÁCORA CALIDAD DE AGUA '!CE684</f>
        <v>0</v>
      </c>
      <c r="P1817" s="113">
        <f>'BITÁCORA CALIDAD DE AGUA '!CH684</f>
        <v>0</v>
      </c>
      <c r="Q1817" s="113">
        <f>'BITÁCORA CALIDAD DE AGUA '!CK684</f>
        <v>0</v>
      </c>
      <c r="R1817" s="113">
        <f>'BITÁCORA CALIDAD DE AGUA '!CN684</f>
        <v>0</v>
      </c>
      <c r="S1817" s="113">
        <f>'BITÁCORA CALIDAD DE AGUA '!CQ684</f>
        <v>0</v>
      </c>
      <c r="T1817" s="140"/>
      <c r="U1817" s="140"/>
      <c r="V1817" s="140"/>
      <c r="W1817" s="113">
        <f>INDEX('Tabla datos 1'!E1817:V1817,MATCH(DASHBOARD!$B$96,'Tabla datos 1'!$E$1:$V$1,0))</f>
        <v>0</v>
      </c>
      <c r="X1817" s="113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6" customFormat="1" ht="12.2" customHeight="1" x14ac:dyDescent="0.25">
      <c r="A1818" s="79">
        <v>1817</v>
      </c>
      <c r="B1818" s="118">
        <f t="shared" si="28"/>
        <v>46202</v>
      </c>
      <c r="C1818" s="112" t="s">
        <v>134</v>
      </c>
      <c r="D1818" s="119">
        <v>3</v>
      </c>
      <c r="E1818" s="122">
        <f>'BITÁCORA CALIDAD DE AGUA '!BA685</f>
        <v>0</v>
      </c>
      <c r="F1818" s="122">
        <f>'BITÁCORA CALIDAD DE AGUA '!BD685</f>
        <v>0</v>
      </c>
      <c r="G1818" s="122">
        <f>'BITÁCORA CALIDAD DE AGUA '!BG685</f>
        <v>0</v>
      </c>
      <c r="H1818" s="122">
        <f>'BITÁCORA CALIDAD DE AGUA '!BJ685</f>
        <v>0</v>
      </c>
      <c r="I1818" s="122">
        <f>'BITÁCORA CALIDAD DE AGUA '!BM685</f>
        <v>0</v>
      </c>
      <c r="J1818" s="122">
        <f>'BITÁCORA CALIDAD DE AGUA '!BP685</f>
        <v>0</v>
      </c>
      <c r="K1818" s="122">
        <f>'BITÁCORA CALIDAD DE AGUA '!BE1991</f>
        <v>0</v>
      </c>
      <c r="L1818" s="122">
        <f>'BITÁCORA CALIDAD DE AGUA '!BV685</f>
        <v>0</v>
      </c>
      <c r="M1818" s="122">
        <f>'BITÁCORA CALIDAD DE AGUA '!BY685</f>
        <v>0</v>
      </c>
      <c r="N1818" s="122">
        <f>'BITÁCORA CALIDAD DE AGUA '!CB685</f>
        <v>0</v>
      </c>
      <c r="O1818" s="122">
        <f>'BITÁCORA CALIDAD DE AGUA '!CE685</f>
        <v>0</v>
      </c>
      <c r="P1818" s="113">
        <f>'BITÁCORA CALIDAD DE AGUA '!CH685</f>
        <v>0</v>
      </c>
      <c r="Q1818" s="113">
        <f>'BITÁCORA CALIDAD DE AGUA '!CK685</f>
        <v>0</v>
      </c>
      <c r="R1818" s="113">
        <f>'BITÁCORA CALIDAD DE AGUA '!CN685</f>
        <v>0</v>
      </c>
      <c r="S1818" s="113">
        <f>'BITÁCORA CALIDAD DE AGUA '!CQ685</f>
        <v>0</v>
      </c>
      <c r="T1818" s="140"/>
      <c r="U1818" s="140"/>
      <c r="V1818" s="140"/>
      <c r="W1818" s="113">
        <f>INDEX('Tabla datos 1'!E1818:V1818,MATCH(DASHBOARD!$B$96,'Tabla datos 1'!$E$1:$V$1,0))</f>
        <v>0</v>
      </c>
      <c r="X1818" s="113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6" customFormat="1" ht="12.2" customHeight="1" x14ac:dyDescent="0.25">
      <c r="A1819" s="79">
        <v>1818</v>
      </c>
      <c r="B1819" s="118">
        <f t="shared" si="28"/>
        <v>46202</v>
      </c>
      <c r="C1819" s="112" t="s">
        <v>135</v>
      </c>
      <c r="D1819" s="119">
        <v>3</v>
      </c>
      <c r="E1819" s="122">
        <f>'BITÁCORA CALIDAD DE AGUA '!BA686</f>
        <v>0</v>
      </c>
      <c r="F1819" s="122">
        <f>'BITÁCORA CALIDAD DE AGUA '!BD686</f>
        <v>0</v>
      </c>
      <c r="G1819" s="122">
        <f>'BITÁCORA CALIDAD DE AGUA '!BG686</f>
        <v>0</v>
      </c>
      <c r="H1819" s="122">
        <f>'BITÁCORA CALIDAD DE AGUA '!BJ686</f>
        <v>0</v>
      </c>
      <c r="I1819" s="122">
        <f>'BITÁCORA CALIDAD DE AGUA '!BM686</f>
        <v>0</v>
      </c>
      <c r="J1819" s="122">
        <f>'BITÁCORA CALIDAD DE AGUA '!BP686</f>
        <v>0</v>
      </c>
      <c r="K1819" s="122">
        <f>'BITÁCORA CALIDAD DE AGUA '!BE1992</f>
        <v>0</v>
      </c>
      <c r="L1819" s="122">
        <f>'BITÁCORA CALIDAD DE AGUA '!BV686</f>
        <v>0</v>
      </c>
      <c r="M1819" s="122">
        <f>'BITÁCORA CALIDAD DE AGUA '!BY686</f>
        <v>0</v>
      </c>
      <c r="N1819" s="122">
        <f>'BITÁCORA CALIDAD DE AGUA '!CB686</f>
        <v>0</v>
      </c>
      <c r="O1819" s="122">
        <f>'BITÁCORA CALIDAD DE AGUA '!CE686</f>
        <v>0</v>
      </c>
      <c r="P1819" s="113">
        <f>'BITÁCORA CALIDAD DE AGUA '!CH686</f>
        <v>0</v>
      </c>
      <c r="Q1819" s="113">
        <f>'BITÁCORA CALIDAD DE AGUA '!CK686</f>
        <v>0</v>
      </c>
      <c r="R1819" s="113">
        <f>'BITÁCORA CALIDAD DE AGUA '!CN686</f>
        <v>0</v>
      </c>
      <c r="S1819" s="113">
        <f>'BITÁCORA CALIDAD DE AGUA '!CQ686</f>
        <v>0</v>
      </c>
      <c r="T1819" s="140"/>
      <c r="U1819" s="140"/>
      <c r="V1819" s="140"/>
      <c r="W1819" s="113">
        <f>INDEX('Tabla datos 1'!E1819:V1819,MATCH(DASHBOARD!$B$96,'Tabla datos 1'!$E$1:$V$1,0))</f>
        <v>0</v>
      </c>
      <c r="X1819" s="113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6" customFormat="1" ht="12.2" customHeight="1" x14ac:dyDescent="0.25">
      <c r="A1820" s="79">
        <v>1819</v>
      </c>
      <c r="B1820" s="118">
        <f t="shared" si="28"/>
        <v>46202</v>
      </c>
      <c r="C1820" s="112" t="s">
        <v>136</v>
      </c>
      <c r="D1820" s="119">
        <v>3</v>
      </c>
      <c r="E1820" s="122">
        <f>'BITÁCORA CALIDAD DE AGUA '!BA687</f>
        <v>0</v>
      </c>
      <c r="F1820" s="122">
        <f>'BITÁCORA CALIDAD DE AGUA '!BD687</f>
        <v>0</v>
      </c>
      <c r="G1820" s="122">
        <f>'BITÁCORA CALIDAD DE AGUA '!BG687</f>
        <v>0</v>
      </c>
      <c r="H1820" s="122">
        <f>'BITÁCORA CALIDAD DE AGUA '!BJ687</f>
        <v>0</v>
      </c>
      <c r="I1820" s="122">
        <f>'BITÁCORA CALIDAD DE AGUA '!BM687</f>
        <v>0</v>
      </c>
      <c r="J1820" s="122">
        <f>'BITÁCORA CALIDAD DE AGUA '!BP687</f>
        <v>0</v>
      </c>
      <c r="K1820" s="122">
        <f>'BITÁCORA CALIDAD DE AGUA '!BE1993</f>
        <v>0</v>
      </c>
      <c r="L1820" s="122">
        <f>'BITÁCORA CALIDAD DE AGUA '!BV687</f>
        <v>0</v>
      </c>
      <c r="M1820" s="122">
        <f>'BITÁCORA CALIDAD DE AGUA '!BY687</f>
        <v>0</v>
      </c>
      <c r="N1820" s="122">
        <f>'BITÁCORA CALIDAD DE AGUA '!CB687</f>
        <v>0</v>
      </c>
      <c r="O1820" s="122">
        <f>'BITÁCORA CALIDAD DE AGUA '!CE687</f>
        <v>0</v>
      </c>
      <c r="P1820" s="113">
        <f>'BITÁCORA CALIDAD DE AGUA '!CH687</f>
        <v>0</v>
      </c>
      <c r="Q1820" s="113">
        <f>'BITÁCORA CALIDAD DE AGUA '!CK687</f>
        <v>0</v>
      </c>
      <c r="R1820" s="113">
        <f>'BITÁCORA CALIDAD DE AGUA '!CN687</f>
        <v>0</v>
      </c>
      <c r="S1820" s="113">
        <f>'BITÁCORA CALIDAD DE AGUA '!CQ687</f>
        <v>0</v>
      </c>
      <c r="T1820" s="140"/>
      <c r="U1820" s="140"/>
      <c r="V1820" s="140"/>
      <c r="W1820" s="113">
        <f>INDEX('Tabla datos 1'!E1820:V1820,MATCH(DASHBOARD!$B$96,'Tabla datos 1'!$E$1:$V$1,0))</f>
        <v>0</v>
      </c>
      <c r="X1820" s="113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6" customFormat="1" ht="12.2" customHeight="1" x14ac:dyDescent="0.25">
      <c r="A1821" s="79">
        <v>1820</v>
      </c>
      <c r="B1821" s="118">
        <f t="shared" si="28"/>
        <v>46202</v>
      </c>
      <c r="C1821" s="112" t="s">
        <v>137</v>
      </c>
      <c r="D1821" s="119">
        <v>3</v>
      </c>
      <c r="E1821" s="122">
        <f>'BITÁCORA CALIDAD DE AGUA '!BA688</f>
        <v>0</v>
      </c>
      <c r="F1821" s="122">
        <f>'BITÁCORA CALIDAD DE AGUA '!BD688</f>
        <v>0</v>
      </c>
      <c r="G1821" s="122">
        <f>'BITÁCORA CALIDAD DE AGUA '!BG688</f>
        <v>0</v>
      </c>
      <c r="H1821" s="122">
        <f>'BITÁCORA CALIDAD DE AGUA '!BJ688</f>
        <v>0</v>
      </c>
      <c r="I1821" s="122">
        <f>'BITÁCORA CALIDAD DE AGUA '!BM688</f>
        <v>0</v>
      </c>
      <c r="J1821" s="122">
        <f>'BITÁCORA CALIDAD DE AGUA '!BP688</f>
        <v>0</v>
      </c>
      <c r="K1821" s="122">
        <f>'BITÁCORA CALIDAD DE AGUA '!BE1994</f>
        <v>0</v>
      </c>
      <c r="L1821" s="122">
        <f>'BITÁCORA CALIDAD DE AGUA '!BV688</f>
        <v>0</v>
      </c>
      <c r="M1821" s="122">
        <f>'BITÁCORA CALIDAD DE AGUA '!BY688</f>
        <v>0</v>
      </c>
      <c r="N1821" s="122">
        <f>'BITÁCORA CALIDAD DE AGUA '!CB688</f>
        <v>0</v>
      </c>
      <c r="O1821" s="122">
        <f>'BITÁCORA CALIDAD DE AGUA '!CE688</f>
        <v>0</v>
      </c>
      <c r="P1821" s="113">
        <f>'BITÁCORA CALIDAD DE AGUA '!CH688</f>
        <v>0</v>
      </c>
      <c r="Q1821" s="113">
        <f>'BITÁCORA CALIDAD DE AGUA '!CK688</f>
        <v>0</v>
      </c>
      <c r="R1821" s="113">
        <f>'BITÁCORA CALIDAD DE AGUA '!CN688</f>
        <v>0</v>
      </c>
      <c r="S1821" s="113">
        <f>'BITÁCORA CALIDAD DE AGUA '!CQ688</f>
        <v>0</v>
      </c>
      <c r="T1821" s="140"/>
      <c r="U1821" s="140"/>
      <c r="V1821" s="140"/>
      <c r="W1821" s="113">
        <f>INDEX('Tabla datos 1'!E1821:V1821,MATCH(DASHBOARD!$B$96,'Tabla datos 1'!$E$1:$V$1,0))</f>
        <v>0</v>
      </c>
      <c r="X1821" s="113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6" customFormat="1" ht="12.2" customHeight="1" x14ac:dyDescent="0.25">
      <c r="A1822" s="79">
        <v>1821</v>
      </c>
      <c r="B1822" s="118">
        <f t="shared" si="28"/>
        <v>46202</v>
      </c>
      <c r="C1822" s="112" t="s">
        <v>138</v>
      </c>
      <c r="D1822" s="119">
        <v>3</v>
      </c>
      <c r="E1822" s="122">
        <f>'BITÁCORA CALIDAD DE AGUA '!BA689</f>
        <v>0</v>
      </c>
      <c r="F1822" s="122">
        <f>'BITÁCORA CALIDAD DE AGUA '!BD689</f>
        <v>0</v>
      </c>
      <c r="G1822" s="122">
        <f>'BITÁCORA CALIDAD DE AGUA '!BG689</f>
        <v>0</v>
      </c>
      <c r="H1822" s="122">
        <f>'BITÁCORA CALIDAD DE AGUA '!BJ689</f>
        <v>0</v>
      </c>
      <c r="I1822" s="122">
        <f>'BITÁCORA CALIDAD DE AGUA '!BM689</f>
        <v>0</v>
      </c>
      <c r="J1822" s="122">
        <f>'BITÁCORA CALIDAD DE AGUA '!BP689</f>
        <v>0</v>
      </c>
      <c r="K1822" s="122">
        <f>'BITÁCORA CALIDAD DE AGUA '!BE1995</f>
        <v>0</v>
      </c>
      <c r="L1822" s="122">
        <f>'BITÁCORA CALIDAD DE AGUA '!BV689</f>
        <v>0</v>
      </c>
      <c r="M1822" s="122">
        <f>'BITÁCORA CALIDAD DE AGUA '!BY689</f>
        <v>0</v>
      </c>
      <c r="N1822" s="122">
        <f>'BITÁCORA CALIDAD DE AGUA '!CB689</f>
        <v>0</v>
      </c>
      <c r="O1822" s="122">
        <f>'BITÁCORA CALIDAD DE AGUA '!CE689</f>
        <v>0</v>
      </c>
      <c r="P1822" s="113">
        <f>'BITÁCORA CALIDAD DE AGUA '!CH689</f>
        <v>0</v>
      </c>
      <c r="Q1822" s="113">
        <f>'BITÁCORA CALIDAD DE AGUA '!CK689</f>
        <v>0</v>
      </c>
      <c r="R1822" s="113">
        <f>'BITÁCORA CALIDAD DE AGUA '!CN689</f>
        <v>0</v>
      </c>
      <c r="S1822" s="113">
        <f>'BITÁCORA CALIDAD DE AGUA '!CQ689</f>
        <v>0</v>
      </c>
      <c r="T1822" s="140"/>
      <c r="U1822" s="140"/>
      <c r="V1822" s="140"/>
      <c r="W1822" s="113">
        <f>INDEX('Tabla datos 1'!E1822:V1822,MATCH(DASHBOARD!$B$96,'Tabla datos 1'!$E$1:$V$1,0))</f>
        <v>0</v>
      </c>
      <c r="X1822" s="113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6" customFormat="1" ht="12.2" customHeight="1" x14ac:dyDescent="0.25">
      <c r="A1823" s="79">
        <v>1822</v>
      </c>
      <c r="B1823" s="118">
        <f t="shared" si="28"/>
        <v>46202</v>
      </c>
      <c r="C1823" s="112" t="s">
        <v>139</v>
      </c>
      <c r="D1823" s="119">
        <v>3</v>
      </c>
      <c r="E1823" s="122">
        <f>'BITÁCORA CALIDAD DE AGUA '!BA690</f>
        <v>0</v>
      </c>
      <c r="F1823" s="122">
        <f>'BITÁCORA CALIDAD DE AGUA '!BD690</f>
        <v>0</v>
      </c>
      <c r="G1823" s="122">
        <f>'BITÁCORA CALIDAD DE AGUA '!BG690</f>
        <v>0</v>
      </c>
      <c r="H1823" s="122">
        <f>'BITÁCORA CALIDAD DE AGUA '!BJ690</f>
        <v>0</v>
      </c>
      <c r="I1823" s="122">
        <f>'BITÁCORA CALIDAD DE AGUA '!BM690</f>
        <v>0</v>
      </c>
      <c r="J1823" s="122">
        <f>'BITÁCORA CALIDAD DE AGUA '!BP690</f>
        <v>0</v>
      </c>
      <c r="K1823" s="122">
        <f>'BITÁCORA CALIDAD DE AGUA '!BE1996</f>
        <v>0</v>
      </c>
      <c r="L1823" s="122">
        <f>'BITÁCORA CALIDAD DE AGUA '!BV690</f>
        <v>0</v>
      </c>
      <c r="M1823" s="122">
        <f>'BITÁCORA CALIDAD DE AGUA '!BY690</f>
        <v>0</v>
      </c>
      <c r="N1823" s="122">
        <f>'BITÁCORA CALIDAD DE AGUA '!CB690</f>
        <v>0</v>
      </c>
      <c r="O1823" s="122">
        <f>'BITÁCORA CALIDAD DE AGUA '!CE690</f>
        <v>0</v>
      </c>
      <c r="P1823" s="113">
        <f>'BITÁCORA CALIDAD DE AGUA '!CH690</f>
        <v>0</v>
      </c>
      <c r="Q1823" s="113">
        <f>'BITÁCORA CALIDAD DE AGUA '!CK690</f>
        <v>0</v>
      </c>
      <c r="R1823" s="113">
        <f>'BITÁCORA CALIDAD DE AGUA '!CN690</f>
        <v>0</v>
      </c>
      <c r="S1823" s="113">
        <f>'BITÁCORA CALIDAD DE AGUA '!CQ690</f>
        <v>0</v>
      </c>
      <c r="T1823" s="140"/>
      <c r="U1823" s="140"/>
      <c r="V1823" s="140"/>
      <c r="W1823" s="113">
        <f>INDEX('Tabla datos 1'!E1823:V1823,MATCH(DASHBOARD!$B$96,'Tabla datos 1'!$E$1:$V$1,0))</f>
        <v>0</v>
      </c>
      <c r="X1823" s="113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6" customFormat="1" x14ac:dyDescent="0.25">
      <c r="A1824" s="79">
        <v>1823</v>
      </c>
      <c r="B1824" s="118">
        <f t="shared" si="28"/>
        <v>46202</v>
      </c>
      <c r="C1824" s="112" t="s">
        <v>140</v>
      </c>
      <c r="D1824" s="119">
        <v>3</v>
      </c>
      <c r="E1824" s="122">
        <f>'BITÁCORA CALIDAD DE AGUA '!BA691</f>
        <v>0</v>
      </c>
      <c r="F1824" s="122">
        <f>'BITÁCORA CALIDAD DE AGUA '!BD691</f>
        <v>0</v>
      </c>
      <c r="G1824" s="122">
        <f>'BITÁCORA CALIDAD DE AGUA '!BG691</f>
        <v>0</v>
      </c>
      <c r="H1824" s="122">
        <f>'BITÁCORA CALIDAD DE AGUA '!BJ691</f>
        <v>0</v>
      </c>
      <c r="I1824" s="122">
        <f>'BITÁCORA CALIDAD DE AGUA '!BM691</f>
        <v>0</v>
      </c>
      <c r="J1824" s="122">
        <f>'BITÁCORA CALIDAD DE AGUA '!BP691</f>
        <v>0</v>
      </c>
      <c r="K1824" s="122">
        <f>'BITÁCORA CALIDAD DE AGUA '!BE1997</f>
        <v>0</v>
      </c>
      <c r="L1824" s="122">
        <f>'BITÁCORA CALIDAD DE AGUA '!BV691</f>
        <v>0</v>
      </c>
      <c r="M1824" s="122">
        <f>'BITÁCORA CALIDAD DE AGUA '!BY691</f>
        <v>0</v>
      </c>
      <c r="N1824" s="122">
        <f>'BITÁCORA CALIDAD DE AGUA '!CB691</f>
        <v>0</v>
      </c>
      <c r="O1824" s="122">
        <f>'BITÁCORA CALIDAD DE AGUA '!CE691</f>
        <v>0</v>
      </c>
      <c r="P1824" s="113">
        <f>'BITÁCORA CALIDAD DE AGUA '!CH691</f>
        <v>0</v>
      </c>
      <c r="Q1824" s="113">
        <f>'BITÁCORA CALIDAD DE AGUA '!CK691</f>
        <v>0</v>
      </c>
      <c r="R1824" s="113">
        <f>'BITÁCORA CALIDAD DE AGUA '!CN691</f>
        <v>0</v>
      </c>
      <c r="S1824" s="113">
        <f>'BITÁCORA CALIDAD DE AGUA '!CQ691</f>
        <v>0</v>
      </c>
      <c r="T1824" s="140"/>
      <c r="U1824" s="140"/>
      <c r="V1824" s="140"/>
      <c r="W1824" s="113">
        <f>INDEX('Tabla datos 1'!E1824:V1824,MATCH(DASHBOARD!$B$96,'Tabla datos 1'!$E$1:$V$1,0))</f>
        <v>0</v>
      </c>
      <c r="X1824" s="113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6" customFormat="1" x14ac:dyDescent="0.25">
      <c r="A1825" s="79">
        <v>1824</v>
      </c>
      <c r="B1825" s="118">
        <f t="shared" si="28"/>
        <v>46202</v>
      </c>
      <c r="C1825" s="112" t="s">
        <v>141</v>
      </c>
      <c r="D1825" s="119">
        <v>3</v>
      </c>
      <c r="E1825" s="122">
        <f>'BITÁCORA CALIDAD DE AGUA '!BA692</f>
        <v>0</v>
      </c>
      <c r="F1825" s="122">
        <f>'BITÁCORA CALIDAD DE AGUA '!BD692</f>
        <v>0</v>
      </c>
      <c r="G1825" s="122">
        <f>'BITÁCORA CALIDAD DE AGUA '!BG692</f>
        <v>0</v>
      </c>
      <c r="H1825" s="122">
        <f>'BITÁCORA CALIDAD DE AGUA '!BJ692</f>
        <v>0</v>
      </c>
      <c r="I1825" s="122">
        <f>'BITÁCORA CALIDAD DE AGUA '!BM692</f>
        <v>0</v>
      </c>
      <c r="J1825" s="122">
        <f>'BITÁCORA CALIDAD DE AGUA '!BP692</f>
        <v>0</v>
      </c>
      <c r="K1825" s="122">
        <f>'BITÁCORA CALIDAD DE AGUA '!BE1998</f>
        <v>0</v>
      </c>
      <c r="L1825" s="122">
        <f>'BITÁCORA CALIDAD DE AGUA '!BV692</f>
        <v>0</v>
      </c>
      <c r="M1825" s="122">
        <f>'BITÁCORA CALIDAD DE AGUA '!BY692</f>
        <v>0</v>
      </c>
      <c r="N1825" s="122">
        <f>'BITÁCORA CALIDAD DE AGUA '!CB692</f>
        <v>0</v>
      </c>
      <c r="O1825" s="122">
        <f>'BITÁCORA CALIDAD DE AGUA '!CE692</f>
        <v>0</v>
      </c>
      <c r="P1825" s="113">
        <f>'BITÁCORA CALIDAD DE AGUA '!CH692</f>
        <v>0</v>
      </c>
      <c r="Q1825" s="113">
        <f>'BITÁCORA CALIDAD DE AGUA '!CK692</f>
        <v>0</v>
      </c>
      <c r="R1825" s="113">
        <f>'BITÁCORA CALIDAD DE AGUA '!CN692</f>
        <v>0</v>
      </c>
      <c r="S1825" s="113">
        <f>'BITÁCORA CALIDAD DE AGUA '!CQ692</f>
        <v>0</v>
      </c>
      <c r="T1825" s="140"/>
      <c r="U1825" s="140"/>
      <c r="V1825" s="140"/>
      <c r="W1825" s="113">
        <f>INDEX('Tabla datos 1'!E1825:V1825,MATCH(DASHBOARD!$B$96,'Tabla datos 1'!$E$1:$V$1,0))</f>
        <v>0</v>
      </c>
      <c r="X1825" s="113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6" customFormat="1" x14ac:dyDescent="0.25">
      <c r="A1826" s="79">
        <v>1825</v>
      </c>
      <c r="B1826" s="118">
        <f t="shared" si="28"/>
        <v>46202</v>
      </c>
      <c r="C1826" s="112" t="s">
        <v>142</v>
      </c>
      <c r="D1826" s="119">
        <v>3</v>
      </c>
      <c r="E1826" s="122">
        <f>'BITÁCORA CALIDAD DE AGUA '!BA693</f>
        <v>0</v>
      </c>
      <c r="F1826" s="122">
        <f>'BITÁCORA CALIDAD DE AGUA '!BD693</f>
        <v>0</v>
      </c>
      <c r="G1826" s="122">
        <f>'BITÁCORA CALIDAD DE AGUA '!BG693</f>
        <v>0</v>
      </c>
      <c r="H1826" s="122">
        <f>'BITÁCORA CALIDAD DE AGUA '!BJ693</f>
        <v>0</v>
      </c>
      <c r="I1826" s="122">
        <f>'BITÁCORA CALIDAD DE AGUA '!BM693</f>
        <v>0</v>
      </c>
      <c r="J1826" s="122">
        <f>'BITÁCORA CALIDAD DE AGUA '!BP693</f>
        <v>0</v>
      </c>
      <c r="K1826" s="122">
        <f>'BITÁCORA CALIDAD DE AGUA '!BE1999</f>
        <v>0</v>
      </c>
      <c r="L1826" s="122">
        <f>'BITÁCORA CALIDAD DE AGUA '!BV693</f>
        <v>0</v>
      </c>
      <c r="M1826" s="122">
        <f>'BITÁCORA CALIDAD DE AGUA '!BY693</f>
        <v>0</v>
      </c>
      <c r="N1826" s="122">
        <f>'BITÁCORA CALIDAD DE AGUA '!CB693</f>
        <v>0</v>
      </c>
      <c r="O1826" s="122">
        <f>'BITÁCORA CALIDAD DE AGUA '!CE693</f>
        <v>0</v>
      </c>
      <c r="P1826" s="113">
        <f>'BITÁCORA CALIDAD DE AGUA '!CH693</f>
        <v>0</v>
      </c>
      <c r="Q1826" s="113">
        <f>'BITÁCORA CALIDAD DE AGUA '!CK693</f>
        <v>0</v>
      </c>
      <c r="R1826" s="113">
        <f>'BITÁCORA CALIDAD DE AGUA '!CN693</f>
        <v>0</v>
      </c>
      <c r="S1826" s="113">
        <f>'BITÁCORA CALIDAD DE AGUA '!CQ693</f>
        <v>0</v>
      </c>
      <c r="T1826" s="140"/>
      <c r="U1826" s="140"/>
      <c r="V1826" s="140"/>
      <c r="W1826" s="113">
        <f>INDEX('Tabla datos 1'!E1826:V1826,MATCH(DASHBOARD!$B$96,'Tabla datos 1'!$E$1:$V$1,0))</f>
        <v>0</v>
      </c>
      <c r="X1826" s="113">
        <f>INDEX('Tabla datos 1'!E1826:V1826,MATCH(DASHBOARD!$B$275,'Tabla datos 1'!$E$1:$V$1,0))</f>
        <v>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6" customFormat="1" x14ac:dyDescent="0.25">
      <c r="A1827" s="79">
        <v>1826</v>
      </c>
      <c r="B1827" s="118">
        <f t="shared" si="28"/>
        <v>46202</v>
      </c>
      <c r="C1827" s="112" t="s">
        <v>143</v>
      </c>
      <c r="D1827" s="119">
        <v>3</v>
      </c>
      <c r="E1827" s="122">
        <f>'BITÁCORA CALIDAD DE AGUA '!BA694</f>
        <v>0</v>
      </c>
      <c r="F1827" s="122">
        <f>'BITÁCORA CALIDAD DE AGUA '!BD694</f>
        <v>0</v>
      </c>
      <c r="G1827" s="122">
        <f>'BITÁCORA CALIDAD DE AGUA '!BG694</f>
        <v>0</v>
      </c>
      <c r="H1827" s="122">
        <f>'BITÁCORA CALIDAD DE AGUA '!BJ694</f>
        <v>0</v>
      </c>
      <c r="I1827" s="122">
        <f>'BITÁCORA CALIDAD DE AGUA '!BM694</f>
        <v>0</v>
      </c>
      <c r="J1827" s="122">
        <f>'BITÁCORA CALIDAD DE AGUA '!BP694</f>
        <v>0</v>
      </c>
      <c r="K1827" s="122">
        <f>'BITÁCORA CALIDAD DE AGUA '!BE2000</f>
        <v>0</v>
      </c>
      <c r="L1827" s="122">
        <f>'BITÁCORA CALIDAD DE AGUA '!BV694</f>
        <v>0</v>
      </c>
      <c r="M1827" s="122">
        <f>'BITÁCORA CALIDAD DE AGUA '!BY694</f>
        <v>0</v>
      </c>
      <c r="N1827" s="122">
        <f>'BITÁCORA CALIDAD DE AGUA '!CB694</f>
        <v>0</v>
      </c>
      <c r="O1827" s="122">
        <f>'BITÁCORA CALIDAD DE AGUA '!CE694</f>
        <v>0</v>
      </c>
      <c r="P1827" s="113">
        <f>'BITÁCORA CALIDAD DE AGUA '!CH694</f>
        <v>0</v>
      </c>
      <c r="Q1827" s="113">
        <f>'BITÁCORA CALIDAD DE AGUA '!CK694</f>
        <v>0</v>
      </c>
      <c r="R1827" s="113">
        <f>'BITÁCORA CALIDAD DE AGUA '!CN694</f>
        <v>0</v>
      </c>
      <c r="S1827" s="113">
        <f>'BITÁCORA CALIDAD DE AGUA '!CQ694</f>
        <v>0</v>
      </c>
      <c r="T1827" s="140"/>
      <c r="U1827" s="140"/>
      <c r="V1827" s="140"/>
      <c r="W1827" s="113">
        <f>INDEX('Tabla datos 1'!E1827:V1827,MATCH(DASHBOARD!$B$96,'Tabla datos 1'!$E$1:$V$1,0))</f>
        <v>0</v>
      </c>
      <c r="X1827" s="113">
        <f>INDEX('Tabla datos 1'!E1827:V1827,MATCH(DASHBOARD!$B$275,'Tabla datos 1'!$E$1:$V$1,0))</f>
        <v>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5" customFormat="1" ht="15.75" thickBot="1" x14ac:dyDescent="0.3">
      <c r="A1828" s="79">
        <v>1827</v>
      </c>
      <c r="B1828" s="118">
        <f t="shared" si="28"/>
        <v>46202</v>
      </c>
      <c r="C1828" s="123" t="s">
        <v>144</v>
      </c>
      <c r="D1828" s="124">
        <v>3</v>
      </c>
      <c r="E1828" s="126">
        <f>'BITÁCORA CALIDAD DE AGUA '!BA695</f>
        <v>0</v>
      </c>
      <c r="F1828" s="126">
        <f>'BITÁCORA CALIDAD DE AGUA '!BD695</f>
        <v>0</v>
      </c>
      <c r="G1828" s="126">
        <f>'BITÁCORA CALIDAD DE AGUA '!BG695</f>
        <v>0</v>
      </c>
      <c r="H1828" s="126">
        <f>'BITÁCORA CALIDAD DE AGUA '!BJ695</f>
        <v>0</v>
      </c>
      <c r="I1828" s="126">
        <f>'BITÁCORA CALIDAD DE AGUA '!BM695</f>
        <v>0</v>
      </c>
      <c r="J1828" s="126">
        <f>'BITÁCORA CALIDAD DE AGUA '!BP695</f>
        <v>0</v>
      </c>
      <c r="K1828" s="126">
        <f>'BITÁCORA CALIDAD DE AGUA '!BE2001</f>
        <v>0</v>
      </c>
      <c r="L1828" s="126">
        <f>'BITÁCORA CALIDAD DE AGUA '!BV695</f>
        <v>0</v>
      </c>
      <c r="M1828" s="126">
        <f>'BITÁCORA CALIDAD DE AGUA '!BY695</f>
        <v>0</v>
      </c>
      <c r="N1828" s="126">
        <f>'BITÁCORA CALIDAD DE AGUA '!CB695</f>
        <v>0</v>
      </c>
      <c r="O1828" s="126">
        <f>'BITÁCORA CALIDAD DE AGUA '!CE695</f>
        <v>0</v>
      </c>
      <c r="P1828" s="114">
        <f>'BITÁCORA CALIDAD DE AGUA '!CH695</f>
        <v>0</v>
      </c>
      <c r="Q1828" s="114">
        <f>'BITÁCORA CALIDAD DE AGUA '!CK695</f>
        <v>0</v>
      </c>
      <c r="R1828" s="114">
        <f>'BITÁCORA CALIDAD DE AGUA '!CN695</f>
        <v>0</v>
      </c>
      <c r="S1828" s="114">
        <f>'BITÁCORA CALIDAD DE AGUA '!CQ695</f>
        <v>0</v>
      </c>
      <c r="T1828" s="141"/>
      <c r="U1828" s="141"/>
      <c r="V1828" s="141"/>
      <c r="W1828" s="114">
        <f>INDEX('Tabla datos 1'!E1828:V1828,MATCH(DASHBOARD!$B$96,'Tabla datos 1'!$E$1:$V$1,0))</f>
        <v>0</v>
      </c>
      <c r="X1828" s="114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79" customFormat="1" ht="12.2" customHeight="1" x14ac:dyDescent="0.25">
      <c r="A1829" s="79">
        <v>1828</v>
      </c>
      <c r="B1829" s="75">
        <f>+B1828+1</f>
        <v>46203</v>
      </c>
      <c r="C1829" s="76" t="s">
        <v>125</v>
      </c>
      <c r="D1829" s="77">
        <v>1</v>
      </c>
      <c r="E1829" s="78">
        <f>'BITÁCORA CALIDAD DE AGUA '!AY699</f>
        <v>0</v>
      </c>
      <c r="F1829" s="78">
        <f>'BITÁCORA CALIDAD DE AGUA '!BB699</f>
        <v>0</v>
      </c>
      <c r="G1829" s="78">
        <f>'BITÁCORA CALIDAD DE AGUA '!BE699</f>
        <v>0</v>
      </c>
      <c r="H1829" s="78">
        <f>'BITÁCORA CALIDAD DE AGUA '!BH699</f>
        <v>0</v>
      </c>
      <c r="I1829" s="78">
        <f>'BITÁCORA CALIDAD DE AGUA '!BK699</f>
        <v>0</v>
      </c>
      <c r="J1829" s="78">
        <f>'BITÁCORA CALIDAD DE AGUA '!BN699</f>
        <v>0</v>
      </c>
      <c r="K1829" s="78">
        <f>'BITÁCORA CALIDAD DE AGUA '!BQ699</f>
        <v>0</v>
      </c>
      <c r="L1829" s="78">
        <f>'BITÁCORA CALIDAD DE AGUA '!BT699</f>
        <v>0</v>
      </c>
      <c r="M1829" s="78">
        <f>'BITÁCORA CALIDAD DE AGUA '!BW699</f>
        <v>0</v>
      </c>
      <c r="N1829" s="78">
        <f>'BITÁCORA CALIDAD DE AGUA '!BZ699</f>
        <v>0</v>
      </c>
      <c r="O1829" s="78">
        <f>'BITÁCORA CALIDAD DE AGUA '!CC699</f>
        <v>0</v>
      </c>
      <c r="P1829" s="76">
        <f>'BITÁCORA CALIDAD DE AGUA '!CF699</f>
        <v>0</v>
      </c>
      <c r="Q1829" s="76">
        <f>'BITÁCORA CALIDAD DE AGUA '!CI699</f>
        <v>0</v>
      </c>
      <c r="R1829" s="76">
        <f>'BITÁCORA CALIDAD DE AGUA '!CL699</f>
        <v>0</v>
      </c>
      <c r="S1829" s="76">
        <f>'BITÁCORA CALIDAD DE AGUA '!CO699</f>
        <v>0</v>
      </c>
      <c r="T1829" s="127"/>
      <c r="U1829" s="127"/>
      <c r="V1829" s="127"/>
      <c r="W1829" s="76">
        <f>INDEX('Tabla datos 1'!E1829:V1829,MATCH(DASHBOARD!$B$96,'Tabla datos 1'!$E$1:$V$1,0))</f>
        <v>0</v>
      </c>
      <c r="X1829" s="76">
        <f>INDEX('Tabla datos 1'!E1829:V1829,MATCH(DASHBOARD!$B$275,'Tabla datos 1'!$E$1:$V$1,0))</f>
        <v>0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79" customFormat="1" ht="12.2" customHeight="1" x14ac:dyDescent="0.25">
      <c r="A1830" s="79">
        <v>1829</v>
      </c>
      <c r="B1830" s="80">
        <f>+B1829</f>
        <v>46203</v>
      </c>
      <c r="C1830" s="81" t="s">
        <v>8</v>
      </c>
      <c r="D1830" s="82">
        <v>1</v>
      </c>
      <c r="E1830" s="83">
        <f>'BITÁCORA CALIDAD DE AGUA '!AY700</f>
        <v>0</v>
      </c>
      <c r="F1830" s="83">
        <f>'BITÁCORA CALIDAD DE AGUA '!BB700</f>
        <v>0</v>
      </c>
      <c r="G1830" s="83">
        <f>'BITÁCORA CALIDAD DE AGUA '!BE700</f>
        <v>0</v>
      </c>
      <c r="H1830" s="83">
        <f>'BITÁCORA CALIDAD DE AGUA '!BH700</f>
        <v>0</v>
      </c>
      <c r="I1830" s="83">
        <f>'BITÁCORA CALIDAD DE AGUA '!BK700</f>
        <v>0</v>
      </c>
      <c r="J1830" s="83">
        <f>'BITÁCORA CALIDAD DE AGUA '!BN700</f>
        <v>0</v>
      </c>
      <c r="K1830" s="83">
        <f>'BITÁCORA CALIDAD DE AGUA '!BQ700</f>
        <v>0</v>
      </c>
      <c r="L1830" s="83">
        <f>'BITÁCORA CALIDAD DE AGUA '!BT700</f>
        <v>0</v>
      </c>
      <c r="M1830" s="83">
        <f>'BITÁCORA CALIDAD DE AGUA '!BW700</f>
        <v>0</v>
      </c>
      <c r="N1830" s="83">
        <f>'BITÁCORA CALIDAD DE AGUA '!BZ700</f>
        <v>0</v>
      </c>
      <c r="O1830" s="83">
        <f>'BITÁCORA CALIDAD DE AGUA '!CC700</f>
        <v>0</v>
      </c>
      <c r="P1830" s="84">
        <f>'BITÁCORA CALIDAD DE AGUA '!CF700</f>
        <v>0</v>
      </c>
      <c r="Q1830" s="84">
        <f>'BITÁCORA CALIDAD DE AGUA '!CI700</f>
        <v>0</v>
      </c>
      <c r="R1830" s="84">
        <f>'BITÁCORA CALIDAD DE AGUA '!CL700</f>
        <v>0</v>
      </c>
      <c r="S1830" s="84">
        <f>'BITÁCORA CALIDAD DE AGUA '!CO700</f>
        <v>0</v>
      </c>
      <c r="T1830" s="128"/>
      <c r="U1830" s="128"/>
      <c r="V1830" s="128"/>
      <c r="W1830" s="84">
        <f>INDEX('Tabla datos 1'!E1830:V1830,MATCH(DASHBOARD!$B$96,'Tabla datos 1'!$E$1:$V$1,0))</f>
        <v>0</v>
      </c>
      <c r="X1830" s="84">
        <f>INDEX('Tabla datos 1'!E1830:V1830,MATCH(DASHBOARD!$B$275,'Tabla datos 1'!$E$1:$V$1,0))</f>
        <v>0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79" customFormat="1" ht="12.2" customHeight="1" x14ac:dyDescent="0.25">
      <c r="A1831" s="79">
        <v>1830</v>
      </c>
      <c r="B1831" s="80">
        <f t="shared" ref="B1831:B1891" si="29">+B1830</f>
        <v>46203</v>
      </c>
      <c r="C1831" s="85" t="s">
        <v>126</v>
      </c>
      <c r="D1831" s="82">
        <v>1</v>
      </c>
      <c r="E1831" s="86">
        <f>'BITÁCORA CALIDAD DE AGUA '!AY701</f>
        <v>0</v>
      </c>
      <c r="F1831" s="86">
        <f>'BITÁCORA CALIDAD DE AGUA '!BB701</f>
        <v>0</v>
      </c>
      <c r="G1831" s="86">
        <f>'BITÁCORA CALIDAD DE AGUA '!BE701</f>
        <v>0</v>
      </c>
      <c r="H1831" s="86">
        <f>'BITÁCORA CALIDAD DE AGUA '!BH701</f>
        <v>0</v>
      </c>
      <c r="I1831" s="86">
        <f>'BITÁCORA CALIDAD DE AGUA '!BK701</f>
        <v>0</v>
      </c>
      <c r="J1831" s="86">
        <f>'BITÁCORA CALIDAD DE AGUA '!BN701</f>
        <v>0</v>
      </c>
      <c r="K1831" s="86">
        <f>'BITÁCORA CALIDAD DE AGUA '!BQ701</f>
        <v>0</v>
      </c>
      <c r="L1831" s="86">
        <f>'BITÁCORA CALIDAD DE AGUA '!BT701</f>
        <v>0</v>
      </c>
      <c r="M1831" s="86">
        <f>'BITÁCORA CALIDAD DE AGUA '!BW701</f>
        <v>0</v>
      </c>
      <c r="N1831" s="86">
        <f>'BITÁCORA CALIDAD DE AGUA '!BZ701</f>
        <v>0</v>
      </c>
      <c r="O1831" s="86">
        <f>'BITÁCORA CALIDAD DE AGUA '!CC701</f>
        <v>0</v>
      </c>
      <c r="P1831" s="85">
        <f>'BITÁCORA CALIDAD DE AGUA '!CF701</f>
        <v>0</v>
      </c>
      <c r="Q1831" s="85">
        <f>'BITÁCORA CALIDAD DE AGUA '!CI701</f>
        <v>0</v>
      </c>
      <c r="R1831" s="85">
        <f>'BITÁCORA CALIDAD DE AGUA '!CL701</f>
        <v>0</v>
      </c>
      <c r="S1831" s="85">
        <f>'BITÁCORA CALIDAD DE AGUA '!CO701</f>
        <v>0</v>
      </c>
      <c r="T1831" s="129"/>
      <c r="U1831" s="129"/>
      <c r="V1831" s="129"/>
      <c r="W1831" s="85">
        <f>INDEX('Tabla datos 1'!E1831:V1831,MATCH(DASHBOARD!$B$96,'Tabla datos 1'!$E$1:$V$1,0))</f>
        <v>0</v>
      </c>
      <c r="X1831" s="85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79" customFormat="1" ht="12.2" customHeight="1" x14ac:dyDescent="0.25">
      <c r="A1832" s="79">
        <v>1831</v>
      </c>
      <c r="B1832" s="80">
        <f t="shared" si="29"/>
        <v>46203</v>
      </c>
      <c r="C1832" s="85" t="s">
        <v>127</v>
      </c>
      <c r="D1832" s="82">
        <v>1</v>
      </c>
      <c r="E1832" s="87">
        <f>'BITÁCORA CALIDAD DE AGUA '!AY702</f>
        <v>0</v>
      </c>
      <c r="F1832" s="87">
        <f>'BITÁCORA CALIDAD DE AGUA '!BB702</f>
        <v>0</v>
      </c>
      <c r="G1832" s="87">
        <f>'BITÁCORA CALIDAD DE AGUA '!BE702</f>
        <v>0</v>
      </c>
      <c r="H1832" s="87">
        <f>'BITÁCORA CALIDAD DE AGUA '!BH702</f>
        <v>0</v>
      </c>
      <c r="I1832" s="87">
        <f>'BITÁCORA CALIDAD DE AGUA '!BK702</f>
        <v>0</v>
      </c>
      <c r="J1832" s="87">
        <f>'BITÁCORA CALIDAD DE AGUA '!BN702</f>
        <v>0</v>
      </c>
      <c r="K1832" s="87">
        <f>'BITÁCORA CALIDAD DE AGUA '!BQ702</f>
        <v>0</v>
      </c>
      <c r="L1832" s="87">
        <f>'BITÁCORA CALIDAD DE AGUA '!BT702</f>
        <v>0</v>
      </c>
      <c r="M1832" s="87">
        <f>'BITÁCORA CALIDAD DE AGUA '!BW702</f>
        <v>0</v>
      </c>
      <c r="N1832" s="87">
        <f>'BITÁCORA CALIDAD DE AGUA '!BZ702</f>
        <v>0</v>
      </c>
      <c r="O1832" s="87">
        <f>'BITÁCORA CALIDAD DE AGUA '!CC702</f>
        <v>0</v>
      </c>
      <c r="P1832" s="81">
        <f>'BITÁCORA CALIDAD DE AGUA '!CF702</f>
        <v>0</v>
      </c>
      <c r="Q1832" s="81">
        <f>'BITÁCORA CALIDAD DE AGUA '!CI702</f>
        <v>0</v>
      </c>
      <c r="R1832" s="81">
        <f>'BITÁCORA CALIDAD DE AGUA '!CL702</f>
        <v>0</v>
      </c>
      <c r="S1832" s="81">
        <f>'BITÁCORA CALIDAD DE AGUA '!CO702</f>
        <v>0</v>
      </c>
      <c r="T1832" s="130"/>
      <c r="U1832" s="130"/>
      <c r="V1832" s="130"/>
      <c r="W1832" s="81">
        <f>INDEX('Tabla datos 1'!E1832:V1832,MATCH(DASHBOARD!$B$96,'Tabla datos 1'!$E$1:$V$1,0))</f>
        <v>0</v>
      </c>
      <c r="X1832" s="81">
        <f>INDEX('Tabla datos 1'!E1832:V1832,MATCH(DASHBOARD!$B$275,'Tabla datos 1'!$E$1:$V$1,0))</f>
        <v>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79" customFormat="1" ht="12.2" customHeight="1" x14ac:dyDescent="0.25">
      <c r="A1833" s="79">
        <v>1832</v>
      </c>
      <c r="B1833" s="80">
        <f t="shared" si="29"/>
        <v>46203</v>
      </c>
      <c r="C1833" s="85" t="s">
        <v>128</v>
      </c>
      <c r="D1833" s="82">
        <v>1</v>
      </c>
      <c r="E1833" s="87">
        <f>'BITÁCORA CALIDAD DE AGUA '!AY703</f>
        <v>0</v>
      </c>
      <c r="F1833" s="87">
        <f>'BITÁCORA CALIDAD DE AGUA '!BB703</f>
        <v>0</v>
      </c>
      <c r="G1833" s="87">
        <f>'BITÁCORA CALIDAD DE AGUA '!BE703</f>
        <v>0</v>
      </c>
      <c r="H1833" s="87">
        <f>'BITÁCORA CALIDAD DE AGUA '!BH703</f>
        <v>0</v>
      </c>
      <c r="I1833" s="87">
        <f>'BITÁCORA CALIDAD DE AGUA '!BK703</f>
        <v>0</v>
      </c>
      <c r="J1833" s="87">
        <f>'BITÁCORA CALIDAD DE AGUA '!BN703</f>
        <v>0</v>
      </c>
      <c r="K1833" s="87">
        <f>'BITÁCORA CALIDAD DE AGUA '!BQ703</f>
        <v>0</v>
      </c>
      <c r="L1833" s="87">
        <f>'BITÁCORA CALIDAD DE AGUA '!BT703</f>
        <v>0</v>
      </c>
      <c r="M1833" s="87">
        <f>'BITÁCORA CALIDAD DE AGUA '!BW703</f>
        <v>0</v>
      </c>
      <c r="N1833" s="87">
        <f>'BITÁCORA CALIDAD DE AGUA '!BZ703</f>
        <v>0</v>
      </c>
      <c r="O1833" s="87">
        <f>'BITÁCORA CALIDAD DE AGUA '!CC703</f>
        <v>0</v>
      </c>
      <c r="P1833" s="81">
        <f>'BITÁCORA CALIDAD DE AGUA '!CF703</f>
        <v>0</v>
      </c>
      <c r="Q1833" s="81">
        <f>'BITÁCORA CALIDAD DE AGUA '!CI703</f>
        <v>0</v>
      </c>
      <c r="R1833" s="81">
        <f>'BITÁCORA CALIDAD DE AGUA '!CL703</f>
        <v>0</v>
      </c>
      <c r="S1833" s="81">
        <f>'BITÁCORA CALIDAD DE AGUA '!CO703</f>
        <v>0</v>
      </c>
      <c r="T1833" s="130"/>
      <c r="U1833" s="130"/>
      <c r="V1833" s="130"/>
      <c r="W1833" s="81">
        <f>INDEX('Tabla datos 1'!E1833:V1833,MATCH(DASHBOARD!$B$96,'Tabla datos 1'!$E$1:$V$1,0))</f>
        <v>0</v>
      </c>
      <c r="X1833" s="81">
        <f>INDEX('Tabla datos 1'!E1833:V1833,MATCH(DASHBOARD!$B$275,'Tabla datos 1'!$E$1:$V$1,0))</f>
        <v>0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79" customFormat="1" ht="12.2" customHeight="1" x14ac:dyDescent="0.25">
      <c r="A1834" s="79">
        <v>1833</v>
      </c>
      <c r="B1834" s="80">
        <f t="shared" si="29"/>
        <v>46203</v>
      </c>
      <c r="C1834" s="85" t="s">
        <v>129</v>
      </c>
      <c r="D1834" s="82">
        <v>1</v>
      </c>
      <c r="E1834" s="87">
        <f>'BITÁCORA CALIDAD DE AGUA '!AY704</f>
        <v>0</v>
      </c>
      <c r="F1834" s="87">
        <f>'BITÁCORA CALIDAD DE AGUA '!BB704</f>
        <v>0</v>
      </c>
      <c r="G1834" s="87">
        <f>'BITÁCORA CALIDAD DE AGUA '!BE704</f>
        <v>0</v>
      </c>
      <c r="H1834" s="87">
        <f>'BITÁCORA CALIDAD DE AGUA '!BH704</f>
        <v>0</v>
      </c>
      <c r="I1834" s="87">
        <f>'BITÁCORA CALIDAD DE AGUA '!BK704</f>
        <v>0</v>
      </c>
      <c r="J1834" s="87">
        <f>'BITÁCORA CALIDAD DE AGUA '!BN704</f>
        <v>0</v>
      </c>
      <c r="K1834" s="87">
        <f>'BITÁCORA CALIDAD DE AGUA '!BQ704</f>
        <v>0</v>
      </c>
      <c r="L1834" s="87">
        <f>'BITÁCORA CALIDAD DE AGUA '!BT704</f>
        <v>0</v>
      </c>
      <c r="M1834" s="87">
        <f>'BITÁCORA CALIDAD DE AGUA '!BW704</f>
        <v>0</v>
      </c>
      <c r="N1834" s="87">
        <f>'BITÁCORA CALIDAD DE AGUA '!BZ704</f>
        <v>0</v>
      </c>
      <c r="O1834" s="87">
        <f>'BITÁCORA CALIDAD DE AGUA '!CC704</f>
        <v>0</v>
      </c>
      <c r="P1834" s="81">
        <f>'BITÁCORA CALIDAD DE AGUA '!CF704</f>
        <v>0</v>
      </c>
      <c r="Q1834" s="81">
        <f>'BITÁCORA CALIDAD DE AGUA '!CI704</f>
        <v>0</v>
      </c>
      <c r="R1834" s="81">
        <f>'BITÁCORA CALIDAD DE AGUA '!CL704</f>
        <v>0</v>
      </c>
      <c r="S1834" s="81">
        <f>'BITÁCORA CALIDAD DE AGUA '!CO704</f>
        <v>0</v>
      </c>
      <c r="T1834" s="130"/>
      <c r="U1834" s="130"/>
      <c r="V1834" s="130"/>
      <c r="W1834" s="81">
        <f>INDEX('Tabla datos 1'!E1834:V1834,MATCH(DASHBOARD!$B$96,'Tabla datos 1'!$E$1:$V$1,0))</f>
        <v>0</v>
      </c>
      <c r="X1834" s="81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79" customFormat="1" ht="12.2" customHeight="1" x14ac:dyDescent="0.25">
      <c r="A1835" s="79">
        <v>1834</v>
      </c>
      <c r="B1835" s="80">
        <f t="shared" si="29"/>
        <v>46203</v>
      </c>
      <c r="C1835" s="85" t="s">
        <v>130</v>
      </c>
      <c r="D1835" s="82">
        <v>1</v>
      </c>
      <c r="E1835" s="87">
        <f>'BITÁCORA CALIDAD DE AGUA '!AY705</f>
        <v>0</v>
      </c>
      <c r="F1835" s="87">
        <f>'BITÁCORA CALIDAD DE AGUA '!BB705</f>
        <v>0</v>
      </c>
      <c r="G1835" s="87">
        <f>'BITÁCORA CALIDAD DE AGUA '!BE705</f>
        <v>0</v>
      </c>
      <c r="H1835" s="87">
        <f>'BITÁCORA CALIDAD DE AGUA '!BH705</f>
        <v>0</v>
      </c>
      <c r="I1835" s="87">
        <f>'BITÁCORA CALIDAD DE AGUA '!BK705</f>
        <v>0</v>
      </c>
      <c r="J1835" s="87">
        <f>'BITÁCORA CALIDAD DE AGUA '!BN705</f>
        <v>0</v>
      </c>
      <c r="K1835" s="87">
        <f>'BITÁCORA CALIDAD DE AGUA '!BQ705</f>
        <v>0</v>
      </c>
      <c r="L1835" s="87">
        <f>'BITÁCORA CALIDAD DE AGUA '!BT705</f>
        <v>0</v>
      </c>
      <c r="M1835" s="87">
        <f>'BITÁCORA CALIDAD DE AGUA '!BW705</f>
        <v>0</v>
      </c>
      <c r="N1835" s="87">
        <f>'BITÁCORA CALIDAD DE AGUA '!BZ705</f>
        <v>0</v>
      </c>
      <c r="O1835" s="87">
        <f>'BITÁCORA CALIDAD DE AGUA '!CC705</f>
        <v>0</v>
      </c>
      <c r="P1835" s="81">
        <f>'BITÁCORA CALIDAD DE AGUA '!CF705</f>
        <v>0</v>
      </c>
      <c r="Q1835" s="81">
        <f>'BITÁCORA CALIDAD DE AGUA '!CI705</f>
        <v>0</v>
      </c>
      <c r="R1835" s="81">
        <f>'BITÁCORA CALIDAD DE AGUA '!CL705</f>
        <v>0</v>
      </c>
      <c r="S1835" s="81">
        <f>'BITÁCORA CALIDAD DE AGUA '!CO705</f>
        <v>0</v>
      </c>
      <c r="T1835" s="130"/>
      <c r="U1835" s="130"/>
      <c r="V1835" s="130"/>
      <c r="W1835" s="81">
        <f>INDEX('Tabla datos 1'!E1835:V1835,MATCH(DASHBOARD!$B$96,'Tabla datos 1'!$E$1:$V$1,0))</f>
        <v>0</v>
      </c>
      <c r="X1835" s="81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79" customFormat="1" ht="12.2" customHeight="1" x14ac:dyDescent="0.25">
      <c r="A1836" s="79">
        <v>1835</v>
      </c>
      <c r="B1836" s="80">
        <f t="shared" si="29"/>
        <v>46203</v>
      </c>
      <c r="C1836" s="85" t="s">
        <v>131</v>
      </c>
      <c r="D1836" s="82">
        <v>1</v>
      </c>
      <c r="E1836" s="87">
        <f>'BITÁCORA CALIDAD DE AGUA '!AY706</f>
        <v>0</v>
      </c>
      <c r="F1836" s="87">
        <f>'BITÁCORA CALIDAD DE AGUA '!BB706</f>
        <v>0</v>
      </c>
      <c r="G1836" s="87">
        <f>'BITÁCORA CALIDAD DE AGUA '!BE706</f>
        <v>0</v>
      </c>
      <c r="H1836" s="87">
        <f>'BITÁCORA CALIDAD DE AGUA '!BH706</f>
        <v>0</v>
      </c>
      <c r="I1836" s="87">
        <f>'BITÁCORA CALIDAD DE AGUA '!BK706</f>
        <v>0</v>
      </c>
      <c r="J1836" s="87">
        <f>'BITÁCORA CALIDAD DE AGUA '!BN706</f>
        <v>0</v>
      </c>
      <c r="K1836" s="87">
        <f>'BITÁCORA CALIDAD DE AGUA '!BQ706</f>
        <v>0</v>
      </c>
      <c r="L1836" s="87">
        <f>'BITÁCORA CALIDAD DE AGUA '!BT706</f>
        <v>0</v>
      </c>
      <c r="M1836" s="87">
        <f>'BITÁCORA CALIDAD DE AGUA '!BW706</f>
        <v>0</v>
      </c>
      <c r="N1836" s="87">
        <f>'BITÁCORA CALIDAD DE AGUA '!BZ706</f>
        <v>0</v>
      </c>
      <c r="O1836" s="87">
        <f>'BITÁCORA CALIDAD DE AGUA '!CC706</f>
        <v>0</v>
      </c>
      <c r="P1836" s="81">
        <f>'BITÁCORA CALIDAD DE AGUA '!CF706</f>
        <v>0</v>
      </c>
      <c r="Q1836" s="81">
        <f>'BITÁCORA CALIDAD DE AGUA '!CI706</f>
        <v>0</v>
      </c>
      <c r="R1836" s="81">
        <f>'BITÁCORA CALIDAD DE AGUA '!CL706</f>
        <v>0</v>
      </c>
      <c r="S1836" s="81">
        <f>'BITÁCORA CALIDAD DE AGUA '!CO706</f>
        <v>0</v>
      </c>
      <c r="T1836" s="130"/>
      <c r="U1836" s="130"/>
      <c r="V1836" s="130"/>
      <c r="W1836" s="81">
        <f>INDEX('Tabla datos 1'!E1836:V1836,MATCH(DASHBOARD!$B$96,'Tabla datos 1'!$E$1:$V$1,0))</f>
        <v>0</v>
      </c>
      <c r="X1836" s="81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79" customFormat="1" ht="12.2" customHeight="1" x14ac:dyDescent="0.25">
      <c r="A1837" s="79">
        <v>1836</v>
      </c>
      <c r="B1837" s="80">
        <f t="shared" si="29"/>
        <v>46203</v>
      </c>
      <c r="C1837" s="85" t="s">
        <v>132</v>
      </c>
      <c r="D1837" s="82">
        <v>1</v>
      </c>
      <c r="E1837" s="87">
        <f>'BITÁCORA CALIDAD DE AGUA '!AY707</f>
        <v>0</v>
      </c>
      <c r="F1837" s="87">
        <f>'BITÁCORA CALIDAD DE AGUA '!BB707</f>
        <v>0</v>
      </c>
      <c r="G1837" s="87">
        <f>'BITÁCORA CALIDAD DE AGUA '!BE707</f>
        <v>0</v>
      </c>
      <c r="H1837" s="87">
        <f>'BITÁCORA CALIDAD DE AGUA '!BH707</f>
        <v>0</v>
      </c>
      <c r="I1837" s="87">
        <f>'BITÁCORA CALIDAD DE AGUA '!BK707</f>
        <v>0</v>
      </c>
      <c r="J1837" s="87">
        <f>'BITÁCORA CALIDAD DE AGUA '!BN707</f>
        <v>0</v>
      </c>
      <c r="K1837" s="87">
        <f>'BITÁCORA CALIDAD DE AGUA '!BQ707</f>
        <v>0</v>
      </c>
      <c r="L1837" s="87">
        <f>'BITÁCORA CALIDAD DE AGUA '!BT707</f>
        <v>0</v>
      </c>
      <c r="M1837" s="87">
        <f>'BITÁCORA CALIDAD DE AGUA '!BW707</f>
        <v>0</v>
      </c>
      <c r="N1837" s="87">
        <f>'BITÁCORA CALIDAD DE AGUA '!BZ707</f>
        <v>0</v>
      </c>
      <c r="O1837" s="87">
        <f>'BITÁCORA CALIDAD DE AGUA '!CC707</f>
        <v>0</v>
      </c>
      <c r="P1837" s="81">
        <f>'BITÁCORA CALIDAD DE AGUA '!CF707</f>
        <v>0</v>
      </c>
      <c r="Q1837" s="81">
        <f>'BITÁCORA CALIDAD DE AGUA '!CI707</f>
        <v>0</v>
      </c>
      <c r="R1837" s="81">
        <f>'BITÁCORA CALIDAD DE AGUA '!CL707</f>
        <v>0</v>
      </c>
      <c r="S1837" s="81">
        <f>'BITÁCORA CALIDAD DE AGUA '!CO707</f>
        <v>0</v>
      </c>
      <c r="T1837" s="130"/>
      <c r="U1837" s="130"/>
      <c r="V1837" s="130"/>
      <c r="W1837" s="81">
        <f>INDEX('Tabla datos 1'!E1837:V1837,MATCH(DASHBOARD!$B$96,'Tabla datos 1'!$E$1:$V$1,0))</f>
        <v>0</v>
      </c>
      <c r="X1837" s="81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79" customFormat="1" ht="12.2" customHeight="1" x14ac:dyDescent="0.25">
      <c r="A1838" s="79">
        <v>1837</v>
      </c>
      <c r="B1838" s="80">
        <f t="shared" si="29"/>
        <v>46203</v>
      </c>
      <c r="C1838" s="85" t="s">
        <v>133</v>
      </c>
      <c r="D1838" s="82">
        <v>1</v>
      </c>
      <c r="E1838" s="87">
        <f>'BITÁCORA CALIDAD DE AGUA '!AY708</f>
        <v>0</v>
      </c>
      <c r="F1838" s="87">
        <f>'BITÁCORA CALIDAD DE AGUA '!BB708</f>
        <v>0</v>
      </c>
      <c r="G1838" s="87">
        <f>'BITÁCORA CALIDAD DE AGUA '!BE708</f>
        <v>0</v>
      </c>
      <c r="H1838" s="87">
        <f>'BITÁCORA CALIDAD DE AGUA '!BH708</f>
        <v>0</v>
      </c>
      <c r="I1838" s="87">
        <f>'BITÁCORA CALIDAD DE AGUA '!BK708</f>
        <v>0</v>
      </c>
      <c r="J1838" s="87">
        <f>'BITÁCORA CALIDAD DE AGUA '!BN708</f>
        <v>0</v>
      </c>
      <c r="K1838" s="87">
        <f>'BITÁCORA CALIDAD DE AGUA '!BQ708</f>
        <v>0</v>
      </c>
      <c r="L1838" s="87">
        <f>'BITÁCORA CALIDAD DE AGUA '!BT708</f>
        <v>0</v>
      </c>
      <c r="M1838" s="87">
        <f>'BITÁCORA CALIDAD DE AGUA '!BW708</f>
        <v>0</v>
      </c>
      <c r="N1838" s="87">
        <f>'BITÁCORA CALIDAD DE AGUA '!BZ708</f>
        <v>0</v>
      </c>
      <c r="O1838" s="87">
        <f>'BITÁCORA CALIDAD DE AGUA '!CC708</f>
        <v>0</v>
      </c>
      <c r="P1838" s="81">
        <f>'BITÁCORA CALIDAD DE AGUA '!CF708</f>
        <v>0</v>
      </c>
      <c r="Q1838" s="81">
        <f>'BITÁCORA CALIDAD DE AGUA '!CI708</f>
        <v>0</v>
      </c>
      <c r="R1838" s="81">
        <f>'BITÁCORA CALIDAD DE AGUA '!CL708</f>
        <v>0</v>
      </c>
      <c r="S1838" s="81">
        <f>'BITÁCORA CALIDAD DE AGUA '!CO708</f>
        <v>0</v>
      </c>
      <c r="T1838" s="130"/>
      <c r="U1838" s="130"/>
      <c r="V1838" s="130"/>
      <c r="W1838" s="81">
        <f>INDEX('Tabla datos 1'!E1838:V1838,MATCH(DASHBOARD!$B$96,'Tabla datos 1'!$E$1:$V$1,0))</f>
        <v>0</v>
      </c>
      <c r="X1838" s="81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79" customFormat="1" ht="12.2" customHeight="1" x14ac:dyDescent="0.25">
      <c r="A1839" s="79">
        <v>1838</v>
      </c>
      <c r="B1839" s="80">
        <f t="shared" si="29"/>
        <v>46203</v>
      </c>
      <c r="C1839" s="85" t="s">
        <v>134</v>
      </c>
      <c r="D1839" s="82">
        <v>1</v>
      </c>
      <c r="E1839" s="87">
        <f>'BITÁCORA CALIDAD DE AGUA '!AY709</f>
        <v>0</v>
      </c>
      <c r="F1839" s="87">
        <f>'BITÁCORA CALIDAD DE AGUA '!BB709</f>
        <v>0</v>
      </c>
      <c r="G1839" s="87">
        <f>'BITÁCORA CALIDAD DE AGUA '!BE709</f>
        <v>0</v>
      </c>
      <c r="H1839" s="87">
        <f>'BITÁCORA CALIDAD DE AGUA '!BH709</f>
        <v>0</v>
      </c>
      <c r="I1839" s="87">
        <f>'BITÁCORA CALIDAD DE AGUA '!BK709</f>
        <v>0</v>
      </c>
      <c r="J1839" s="87">
        <f>'BITÁCORA CALIDAD DE AGUA '!BN709</f>
        <v>0</v>
      </c>
      <c r="K1839" s="87">
        <f>'BITÁCORA CALIDAD DE AGUA '!BQ709</f>
        <v>0</v>
      </c>
      <c r="L1839" s="87">
        <f>'BITÁCORA CALIDAD DE AGUA '!BT709</f>
        <v>0</v>
      </c>
      <c r="M1839" s="87">
        <f>'BITÁCORA CALIDAD DE AGUA '!BW709</f>
        <v>0</v>
      </c>
      <c r="N1839" s="87">
        <f>'BITÁCORA CALIDAD DE AGUA '!BZ709</f>
        <v>0</v>
      </c>
      <c r="O1839" s="87">
        <f>'BITÁCORA CALIDAD DE AGUA '!CC709</f>
        <v>0</v>
      </c>
      <c r="P1839" s="81">
        <f>'BITÁCORA CALIDAD DE AGUA '!CF709</f>
        <v>0</v>
      </c>
      <c r="Q1839" s="81">
        <f>'BITÁCORA CALIDAD DE AGUA '!CI709</f>
        <v>0</v>
      </c>
      <c r="R1839" s="81">
        <f>'BITÁCORA CALIDAD DE AGUA '!CL709</f>
        <v>0</v>
      </c>
      <c r="S1839" s="81">
        <f>'BITÁCORA CALIDAD DE AGUA '!CO709</f>
        <v>0</v>
      </c>
      <c r="T1839" s="130"/>
      <c r="U1839" s="130"/>
      <c r="V1839" s="130"/>
      <c r="W1839" s="81">
        <f>INDEX('Tabla datos 1'!E1839:V1839,MATCH(DASHBOARD!$B$96,'Tabla datos 1'!$E$1:$V$1,0))</f>
        <v>0</v>
      </c>
      <c r="X1839" s="81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79" customFormat="1" ht="12.2" customHeight="1" x14ac:dyDescent="0.25">
      <c r="A1840" s="79">
        <v>1839</v>
      </c>
      <c r="B1840" s="80">
        <f t="shared" si="29"/>
        <v>46203</v>
      </c>
      <c r="C1840" s="85" t="s">
        <v>135</v>
      </c>
      <c r="D1840" s="82">
        <v>1</v>
      </c>
      <c r="E1840" s="87">
        <f>'BITÁCORA CALIDAD DE AGUA '!AY710</f>
        <v>0</v>
      </c>
      <c r="F1840" s="87">
        <f>'BITÁCORA CALIDAD DE AGUA '!BB710</f>
        <v>0</v>
      </c>
      <c r="G1840" s="87">
        <f>'BITÁCORA CALIDAD DE AGUA '!BE710</f>
        <v>0</v>
      </c>
      <c r="H1840" s="87">
        <f>'BITÁCORA CALIDAD DE AGUA '!BH710</f>
        <v>0</v>
      </c>
      <c r="I1840" s="87">
        <f>'BITÁCORA CALIDAD DE AGUA '!BK710</f>
        <v>0</v>
      </c>
      <c r="J1840" s="87">
        <f>'BITÁCORA CALIDAD DE AGUA '!BN710</f>
        <v>0</v>
      </c>
      <c r="K1840" s="87">
        <f>'BITÁCORA CALIDAD DE AGUA '!BQ710</f>
        <v>0</v>
      </c>
      <c r="L1840" s="87">
        <f>'BITÁCORA CALIDAD DE AGUA '!BT710</f>
        <v>0</v>
      </c>
      <c r="M1840" s="87">
        <f>'BITÁCORA CALIDAD DE AGUA '!BW710</f>
        <v>0</v>
      </c>
      <c r="N1840" s="87">
        <f>'BITÁCORA CALIDAD DE AGUA '!BZ710</f>
        <v>0</v>
      </c>
      <c r="O1840" s="87">
        <f>'BITÁCORA CALIDAD DE AGUA '!CC710</f>
        <v>0</v>
      </c>
      <c r="P1840" s="81">
        <f>'BITÁCORA CALIDAD DE AGUA '!CF710</f>
        <v>0</v>
      </c>
      <c r="Q1840" s="81">
        <f>'BITÁCORA CALIDAD DE AGUA '!CI710</f>
        <v>0</v>
      </c>
      <c r="R1840" s="81">
        <f>'BITÁCORA CALIDAD DE AGUA '!CL710</f>
        <v>0</v>
      </c>
      <c r="S1840" s="81">
        <f>'BITÁCORA CALIDAD DE AGUA '!CO710</f>
        <v>0</v>
      </c>
      <c r="T1840" s="130"/>
      <c r="U1840" s="130"/>
      <c r="V1840" s="130"/>
      <c r="W1840" s="81">
        <f>INDEX('Tabla datos 1'!E1840:V1840,MATCH(DASHBOARD!$B$96,'Tabla datos 1'!$E$1:$V$1,0))</f>
        <v>0</v>
      </c>
      <c r="X1840" s="81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79" customFormat="1" ht="12.2" customHeight="1" x14ac:dyDescent="0.25">
      <c r="A1841" s="79">
        <v>1840</v>
      </c>
      <c r="B1841" s="80">
        <f t="shared" si="29"/>
        <v>46203</v>
      </c>
      <c r="C1841" s="85" t="s">
        <v>136</v>
      </c>
      <c r="D1841" s="82">
        <v>1</v>
      </c>
      <c r="E1841" s="87">
        <f>'BITÁCORA CALIDAD DE AGUA '!AY711</f>
        <v>0</v>
      </c>
      <c r="F1841" s="87">
        <f>'BITÁCORA CALIDAD DE AGUA '!BB711</f>
        <v>0</v>
      </c>
      <c r="G1841" s="87">
        <f>'BITÁCORA CALIDAD DE AGUA '!BE711</f>
        <v>0</v>
      </c>
      <c r="H1841" s="87">
        <f>'BITÁCORA CALIDAD DE AGUA '!BH711</f>
        <v>0</v>
      </c>
      <c r="I1841" s="87">
        <f>'BITÁCORA CALIDAD DE AGUA '!BK711</f>
        <v>0</v>
      </c>
      <c r="J1841" s="87">
        <f>'BITÁCORA CALIDAD DE AGUA '!BN711</f>
        <v>0</v>
      </c>
      <c r="K1841" s="87">
        <f>'BITÁCORA CALIDAD DE AGUA '!BQ711</f>
        <v>0</v>
      </c>
      <c r="L1841" s="87">
        <f>'BITÁCORA CALIDAD DE AGUA '!BT711</f>
        <v>0</v>
      </c>
      <c r="M1841" s="87">
        <f>'BITÁCORA CALIDAD DE AGUA '!BW711</f>
        <v>0</v>
      </c>
      <c r="N1841" s="87">
        <f>'BITÁCORA CALIDAD DE AGUA '!BZ711</f>
        <v>0</v>
      </c>
      <c r="O1841" s="87">
        <f>'BITÁCORA CALIDAD DE AGUA '!CC711</f>
        <v>0</v>
      </c>
      <c r="P1841" s="81">
        <f>'BITÁCORA CALIDAD DE AGUA '!CF711</f>
        <v>0</v>
      </c>
      <c r="Q1841" s="81">
        <f>'BITÁCORA CALIDAD DE AGUA '!CI711</f>
        <v>0</v>
      </c>
      <c r="R1841" s="81">
        <f>'BITÁCORA CALIDAD DE AGUA '!CL711</f>
        <v>0</v>
      </c>
      <c r="S1841" s="81">
        <f>'BITÁCORA CALIDAD DE AGUA '!CO711</f>
        <v>0</v>
      </c>
      <c r="T1841" s="130"/>
      <c r="U1841" s="130"/>
      <c r="V1841" s="130"/>
      <c r="W1841" s="81">
        <f>INDEX('Tabla datos 1'!E1841:V1841,MATCH(DASHBOARD!$B$96,'Tabla datos 1'!$E$1:$V$1,0))</f>
        <v>0</v>
      </c>
      <c r="X1841" s="81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79" customFormat="1" ht="12.2" customHeight="1" x14ac:dyDescent="0.25">
      <c r="A1842" s="79">
        <v>1841</v>
      </c>
      <c r="B1842" s="80">
        <f t="shared" si="29"/>
        <v>46203</v>
      </c>
      <c r="C1842" s="85" t="s">
        <v>137</v>
      </c>
      <c r="D1842" s="82">
        <v>1</v>
      </c>
      <c r="E1842" s="87">
        <f>'BITÁCORA CALIDAD DE AGUA '!AY712</f>
        <v>0</v>
      </c>
      <c r="F1842" s="87">
        <f>'BITÁCORA CALIDAD DE AGUA '!BB712</f>
        <v>0</v>
      </c>
      <c r="G1842" s="87">
        <f>'BITÁCORA CALIDAD DE AGUA '!BE712</f>
        <v>0</v>
      </c>
      <c r="H1842" s="87">
        <f>'BITÁCORA CALIDAD DE AGUA '!BH712</f>
        <v>0</v>
      </c>
      <c r="I1842" s="87">
        <f>'BITÁCORA CALIDAD DE AGUA '!BK712</f>
        <v>0</v>
      </c>
      <c r="J1842" s="87">
        <f>'BITÁCORA CALIDAD DE AGUA '!BN712</f>
        <v>0</v>
      </c>
      <c r="K1842" s="87">
        <f>'BITÁCORA CALIDAD DE AGUA '!BQ712</f>
        <v>0</v>
      </c>
      <c r="L1842" s="87">
        <f>'BITÁCORA CALIDAD DE AGUA '!BT712</f>
        <v>0</v>
      </c>
      <c r="M1842" s="87">
        <f>'BITÁCORA CALIDAD DE AGUA '!BW712</f>
        <v>0</v>
      </c>
      <c r="N1842" s="87">
        <f>'BITÁCORA CALIDAD DE AGUA '!BZ712</f>
        <v>0</v>
      </c>
      <c r="O1842" s="87">
        <f>'BITÁCORA CALIDAD DE AGUA '!CC712</f>
        <v>0</v>
      </c>
      <c r="P1842" s="81">
        <f>'BITÁCORA CALIDAD DE AGUA '!CF712</f>
        <v>0</v>
      </c>
      <c r="Q1842" s="81">
        <f>'BITÁCORA CALIDAD DE AGUA '!CI712</f>
        <v>0</v>
      </c>
      <c r="R1842" s="81">
        <f>'BITÁCORA CALIDAD DE AGUA '!CL712</f>
        <v>0</v>
      </c>
      <c r="S1842" s="81">
        <f>'BITÁCORA CALIDAD DE AGUA '!CO712</f>
        <v>0</v>
      </c>
      <c r="T1842" s="130"/>
      <c r="U1842" s="130"/>
      <c r="V1842" s="130"/>
      <c r="W1842" s="81">
        <f>INDEX('Tabla datos 1'!E1842:V1842,MATCH(DASHBOARD!$B$96,'Tabla datos 1'!$E$1:$V$1,0))</f>
        <v>0</v>
      </c>
      <c r="X1842" s="81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79" customFormat="1" ht="12.2" customHeight="1" x14ac:dyDescent="0.25">
      <c r="A1843" s="79">
        <v>1842</v>
      </c>
      <c r="B1843" s="80">
        <f t="shared" si="29"/>
        <v>46203</v>
      </c>
      <c r="C1843" s="85" t="s">
        <v>138</v>
      </c>
      <c r="D1843" s="82">
        <v>1</v>
      </c>
      <c r="E1843" s="87">
        <f>'BITÁCORA CALIDAD DE AGUA '!AY713</f>
        <v>0</v>
      </c>
      <c r="F1843" s="87">
        <f>'BITÁCORA CALIDAD DE AGUA '!BB713</f>
        <v>0</v>
      </c>
      <c r="G1843" s="87">
        <f>'BITÁCORA CALIDAD DE AGUA '!BE713</f>
        <v>0</v>
      </c>
      <c r="H1843" s="87">
        <f>'BITÁCORA CALIDAD DE AGUA '!BH713</f>
        <v>0</v>
      </c>
      <c r="I1843" s="87">
        <f>'BITÁCORA CALIDAD DE AGUA '!BK713</f>
        <v>0</v>
      </c>
      <c r="J1843" s="87">
        <f>'BITÁCORA CALIDAD DE AGUA '!BN713</f>
        <v>0</v>
      </c>
      <c r="K1843" s="87">
        <f>'BITÁCORA CALIDAD DE AGUA '!BQ713</f>
        <v>0</v>
      </c>
      <c r="L1843" s="87">
        <f>'BITÁCORA CALIDAD DE AGUA '!BT713</f>
        <v>0</v>
      </c>
      <c r="M1843" s="87">
        <f>'BITÁCORA CALIDAD DE AGUA '!BW713</f>
        <v>0</v>
      </c>
      <c r="N1843" s="87">
        <f>'BITÁCORA CALIDAD DE AGUA '!BZ713</f>
        <v>0</v>
      </c>
      <c r="O1843" s="87">
        <f>'BITÁCORA CALIDAD DE AGUA '!CC713</f>
        <v>0</v>
      </c>
      <c r="P1843" s="81">
        <f>'BITÁCORA CALIDAD DE AGUA '!CF713</f>
        <v>0</v>
      </c>
      <c r="Q1843" s="81">
        <f>'BITÁCORA CALIDAD DE AGUA '!CI713</f>
        <v>0</v>
      </c>
      <c r="R1843" s="81">
        <f>'BITÁCORA CALIDAD DE AGUA '!CL713</f>
        <v>0</v>
      </c>
      <c r="S1843" s="81">
        <f>'BITÁCORA CALIDAD DE AGUA '!CO713</f>
        <v>0</v>
      </c>
      <c r="T1843" s="130"/>
      <c r="U1843" s="130"/>
      <c r="V1843" s="130"/>
      <c r="W1843" s="81">
        <f>INDEX('Tabla datos 1'!E1843:V1843,MATCH(DASHBOARD!$B$96,'Tabla datos 1'!$E$1:$V$1,0))</f>
        <v>0</v>
      </c>
      <c r="X1843" s="81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79" customFormat="1" ht="12.2" customHeight="1" x14ac:dyDescent="0.25">
      <c r="A1844" s="79">
        <v>1843</v>
      </c>
      <c r="B1844" s="80">
        <f t="shared" si="29"/>
        <v>46203</v>
      </c>
      <c r="C1844" s="85" t="s">
        <v>139</v>
      </c>
      <c r="D1844" s="82">
        <v>1</v>
      </c>
      <c r="E1844" s="87">
        <f>'BITÁCORA CALIDAD DE AGUA '!AY714</f>
        <v>0</v>
      </c>
      <c r="F1844" s="87">
        <f>'BITÁCORA CALIDAD DE AGUA '!BB714</f>
        <v>0</v>
      </c>
      <c r="G1844" s="87">
        <f>'BITÁCORA CALIDAD DE AGUA '!BE714</f>
        <v>0</v>
      </c>
      <c r="H1844" s="87">
        <f>'BITÁCORA CALIDAD DE AGUA '!BH714</f>
        <v>0</v>
      </c>
      <c r="I1844" s="87">
        <f>'BITÁCORA CALIDAD DE AGUA '!BK714</f>
        <v>0</v>
      </c>
      <c r="J1844" s="87">
        <f>'BITÁCORA CALIDAD DE AGUA '!BN714</f>
        <v>0</v>
      </c>
      <c r="K1844" s="87">
        <f>'BITÁCORA CALIDAD DE AGUA '!BQ714</f>
        <v>0</v>
      </c>
      <c r="L1844" s="87">
        <f>'BITÁCORA CALIDAD DE AGUA '!BT714</f>
        <v>0</v>
      </c>
      <c r="M1844" s="87">
        <f>'BITÁCORA CALIDAD DE AGUA '!BW714</f>
        <v>0</v>
      </c>
      <c r="N1844" s="87">
        <f>'BITÁCORA CALIDAD DE AGUA '!BZ714</f>
        <v>0</v>
      </c>
      <c r="O1844" s="87">
        <f>'BITÁCORA CALIDAD DE AGUA '!CC714</f>
        <v>0</v>
      </c>
      <c r="P1844" s="81">
        <f>'BITÁCORA CALIDAD DE AGUA '!CF714</f>
        <v>0</v>
      </c>
      <c r="Q1844" s="81">
        <f>'BITÁCORA CALIDAD DE AGUA '!CI714</f>
        <v>0</v>
      </c>
      <c r="R1844" s="81">
        <f>'BITÁCORA CALIDAD DE AGUA '!CL714</f>
        <v>0</v>
      </c>
      <c r="S1844" s="81">
        <f>'BITÁCORA CALIDAD DE AGUA '!CO714</f>
        <v>0</v>
      </c>
      <c r="T1844" s="130"/>
      <c r="U1844" s="130"/>
      <c r="V1844" s="130"/>
      <c r="W1844" s="81">
        <f>INDEX('Tabla datos 1'!E1844:V1844,MATCH(DASHBOARD!$B$96,'Tabla datos 1'!$E$1:$V$1,0))</f>
        <v>0</v>
      </c>
      <c r="X1844" s="81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79" customFormat="1" x14ac:dyDescent="0.25">
      <c r="A1845" s="79">
        <v>1844</v>
      </c>
      <c r="B1845" s="80">
        <f t="shared" si="29"/>
        <v>46203</v>
      </c>
      <c r="C1845" s="85" t="s">
        <v>140</v>
      </c>
      <c r="D1845" s="82">
        <v>1</v>
      </c>
      <c r="E1845" s="87">
        <f>'BITÁCORA CALIDAD DE AGUA '!AY715</f>
        <v>0</v>
      </c>
      <c r="F1845" s="87">
        <f>'BITÁCORA CALIDAD DE AGUA '!BB715</f>
        <v>0</v>
      </c>
      <c r="G1845" s="87">
        <f>'BITÁCORA CALIDAD DE AGUA '!BE715</f>
        <v>0</v>
      </c>
      <c r="H1845" s="87">
        <f>'BITÁCORA CALIDAD DE AGUA '!BH715</f>
        <v>0</v>
      </c>
      <c r="I1845" s="87">
        <f>'BITÁCORA CALIDAD DE AGUA '!BK715</f>
        <v>0</v>
      </c>
      <c r="J1845" s="87">
        <f>'BITÁCORA CALIDAD DE AGUA '!BN715</f>
        <v>0</v>
      </c>
      <c r="K1845" s="87">
        <f>'BITÁCORA CALIDAD DE AGUA '!BQ715</f>
        <v>0</v>
      </c>
      <c r="L1845" s="87">
        <f>'BITÁCORA CALIDAD DE AGUA '!BT715</f>
        <v>0</v>
      </c>
      <c r="M1845" s="87">
        <f>'BITÁCORA CALIDAD DE AGUA '!BW715</f>
        <v>0</v>
      </c>
      <c r="N1845" s="87">
        <f>'BITÁCORA CALIDAD DE AGUA '!BZ715</f>
        <v>0</v>
      </c>
      <c r="O1845" s="87">
        <f>'BITÁCORA CALIDAD DE AGUA '!CC715</f>
        <v>0</v>
      </c>
      <c r="P1845" s="81">
        <f>'BITÁCORA CALIDAD DE AGUA '!CF715</f>
        <v>0</v>
      </c>
      <c r="Q1845" s="81">
        <f>'BITÁCORA CALIDAD DE AGUA '!CI715</f>
        <v>0</v>
      </c>
      <c r="R1845" s="81">
        <f>'BITÁCORA CALIDAD DE AGUA '!CL715</f>
        <v>0</v>
      </c>
      <c r="S1845" s="81">
        <f>'BITÁCORA CALIDAD DE AGUA '!CO715</f>
        <v>0</v>
      </c>
      <c r="T1845" s="130"/>
      <c r="U1845" s="130"/>
      <c r="V1845" s="130"/>
      <c r="W1845" s="81">
        <f>INDEX('Tabla datos 1'!E1845:V1845,MATCH(DASHBOARD!$B$96,'Tabla datos 1'!$E$1:$V$1,0))</f>
        <v>0</v>
      </c>
      <c r="X1845" s="81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79" customFormat="1" x14ac:dyDescent="0.25">
      <c r="A1846" s="79">
        <v>1845</v>
      </c>
      <c r="B1846" s="80">
        <f t="shared" si="29"/>
        <v>46203</v>
      </c>
      <c r="C1846" s="85" t="s">
        <v>141</v>
      </c>
      <c r="D1846" s="82">
        <v>1</v>
      </c>
      <c r="E1846" s="87">
        <f>'BITÁCORA CALIDAD DE AGUA '!AY716</f>
        <v>0</v>
      </c>
      <c r="F1846" s="87">
        <f>'BITÁCORA CALIDAD DE AGUA '!BB716</f>
        <v>0</v>
      </c>
      <c r="G1846" s="87">
        <f>'BITÁCORA CALIDAD DE AGUA '!BE716</f>
        <v>0</v>
      </c>
      <c r="H1846" s="87">
        <f>'BITÁCORA CALIDAD DE AGUA '!BH716</f>
        <v>0</v>
      </c>
      <c r="I1846" s="87">
        <f>'BITÁCORA CALIDAD DE AGUA '!BK716</f>
        <v>0</v>
      </c>
      <c r="J1846" s="87">
        <f>'BITÁCORA CALIDAD DE AGUA '!BN716</f>
        <v>0</v>
      </c>
      <c r="K1846" s="87">
        <f>'BITÁCORA CALIDAD DE AGUA '!BQ716</f>
        <v>0</v>
      </c>
      <c r="L1846" s="87">
        <f>'BITÁCORA CALIDAD DE AGUA '!BT716</f>
        <v>0</v>
      </c>
      <c r="M1846" s="87">
        <f>'BITÁCORA CALIDAD DE AGUA '!BW716</f>
        <v>0</v>
      </c>
      <c r="N1846" s="87">
        <f>'BITÁCORA CALIDAD DE AGUA '!BZ716</f>
        <v>0</v>
      </c>
      <c r="O1846" s="87">
        <f>'BITÁCORA CALIDAD DE AGUA '!CC716</f>
        <v>0</v>
      </c>
      <c r="P1846" s="81">
        <f>'BITÁCORA CALIDAD DE AGUA '!CF716</f>
        <v>0</v>
      </c>
      <c r="Q1846" s="81">
        <f>'BITÁCORA CALIDAD DE AGUA '!CI716</f>
        <v>0</v>
      </c>
      <c r="R1846" s="81">
        <f>'BITÁCORA CALIDAD DE AGUA '!CL716</f>
        <v>0</v>
      </c>
      <c r="S1846" s="81">
        <f>'BITÁCORA CALIDAD DE AGUA '!CO716</f>
        <v>0</v>
      </c>
      <c r="T1846" s="130"/>
      <c r="U1846" s="130"/>
      <c r="V1846" s="130"/>
      <c r="W1846" s="81">
        <f>INDEX('Tabla datos 1'!E1846:V1846,MATCH(DASHBOARD!$B$96,'Tabla datos 1'!$E$1:$V$1,0))</f>
        <v>0</v>
      </c>
      <c r="X1846" s="81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79" customFormat="1" x14ac:dyDescent="0.25">
      <c r="A1847" s="79">
        <v>1846</v>
      </c>
      <c r="B1847" s="80">
        <f t="shared" si="29"/>
        <v>46203</v>
      </c>
      <c r="C1847" s="85" t="s">
        <v>142</v>
      </c>
      <c r="D1847" s="82">
        <v>1</v>
      </c>
      <c r="E1847" s="87">
        <f>'BITÁCORA CALIDAD DE AGUA '!AY717</f>
        <v>0</v>
      </c>
      <c r="F1847" s="87">
        <f>'BITÁCORA CALIDAD DE AGUA '!BB717</f>
        <v>0</v>
      </c>
      <c r="G1847" s="87">
        <f>'BITÁCORA CALIDAD DE AGUA '!BE717</f>
        <v>0</v>
      </c>
      <c r="H1847" s="87">
        <f>'BITÁCORA CALIDAD DE AGUA '!BH717</f>
        <v>0</v>
      </c>
      <c r="I1847" s="87">
        <f>'BITÁCORA CALIDAD DE AGUA '!BK717</f>
        <v>0</v>
      </c>
      <c r="J1847" s="87">
        <f>'BITÁCORA CALIDAD DE AGUA '!BN717</f>
        <v>0</v>
      </c>
      <c r="K1847" s="87">
        <f>'BITÁCORA CALIDAD DE AGUA '!BQ717</f>
        <v>0</v>
      </c>
      <c r="L1847" s="87">
        <f>'BITÁCORA CALIDAD DE AGUA '!BT717</f>
        <v>0</v>
      </c>
      <c r="M1847" s="87">
        <f>'BITÁCORA CALIDAD DE AGUA '!BW717</f>
        <v>0</v>
      </c>
      <c r="N1847" s="87">
        <f>'BITÁCORA CALIDAD DE AGUA '!BZ717</f>
        <v>0</v>
      </c>
      <c r="O1847" s="87">
        <f>'BITÁCORA CALIDAD DE AGUA '!CC717</f>
        <v>0</v>
      </c>
      <c r="P1847" s="81">
        <f>'BITÁCORA CALIDAD DE AGUA '!CF717</f>
        <v>0</v>
      </c>
      <c r="Q1847" s="81">
        <f>'BITÁCORA CALIDAD DE AGUA '!CI717</f>
        <v>0</v>
      </c>
      <c r="R1847" s="81">
        <f>'BITÁCORA CALIDAD DE AGUA '!CL717</f>
        <v>0</v>
      </c>
      <c r="S1847" s="81">
        <f>'BITÁCORA CALIDAD DE AGUA '!CO717</f>
        <v>0</v>
      </c>
      <c r="T1847" s="130"/>
      <c r="U1847" s="130"/>
      <c r="V1847" s="130"/>
      <c r="W1847" s="81">
        <f>INDEX('Tabla datos 1'!E1847:V1847,MATCH(DASHBOARD!$B$96,'Tabla datos 1'!$E$1:$V$1,0))</f>
        <v>0</v>
      </c>
      <c r="X1847" s="81">
        <f>INDEX('Tabla datos 1'!E1847:V1847,MATCH(DASHBOARD!$B$275,'Tabla datos 1'!$E$1:$V$1,0))</f>
        <v>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79" customFormat="1" x14ac:dyDescent="0.25">
      <c r="A1848" s="79">
        <v>1847</v>
      </c>
      <c r="B1848" s="80">
        <f t="shared" si="29"/>
        <v>46203</v>
      </c>
      <c r="C1848" s="85" t="s">
        <v>143</v>
      </c>
      <c r="D1848" s="82">
        <v>1</v>
      </c>
      <c r="E1848" s="87">
        <f>'BITÁCORA CALIDAD DE AGUA '!AY718</f>
        <v>0</v>
      </c>
      <c r="F1848" s="87">
        <f>'BITÁCORA CALIDAD DE AGUA '!BB718</f>
        <v>0</v>
      </c>
      <c r="G1848" s="87">
        <f>'BITÁCORA CALIDAD DE AGUA '!BE718</f>
        <v>0</v>
      </c>
      <c r="H1848" s="87">
        <f>'BITÁCORA CALIDAD DE AGUA '!BH718</f>
        <v>0</v>
      </c>
      <c r="I1848" s="87">
        <f>'BITÁCORA CALIDAD DE AGUA '!BK718</f>
        <v>0</v>
      </c>
      <c r="J1848" s="87">
        <f>'BITÁCORA CALIDAD DE AGUA '!BN718</f>
        <v>0</v>
      </c>
      <c r="K1848" s="87">
        <f>'BITÁCORA CALIDAD DE AGUA '!BQ718</f>
        <v>0</v>
      </c>
      <c r="L1848" s="87">
        <f>'BITÁCORA CALIDAD DE AGUA '!BT718</f>
        <v>0</v>
      </c>
      <c r="M1848" s="87">
        <f>'BITÁCORA CALIDAD DE AGUA '!BW718</f>
        <v>0</v>
      </c>
      <c r="N1848" s="87">
        <f>'BITÁCORA CALIDAD DE AGUA '!BZ718</f>
        <v>0</v>
      </c>
      <c r="O1848" s="87">
        <f>'BITÁCORA CALIDAD DE AGUA '!CC718</f>
        <v>0</v>
      </c>
      <c r="P1848" s="81">
        <f>'BITÁCORA CALIDAD DE AGUA '!CF718</f>
        <v>0</v>
      </c>
      <c r="Q1848" s="81">
        <f>'BITÁCORA CALIDAD DE AGUA '!CI718</f>
        <v>0</v>
      </c>
      <c r="R1848" s="81">
        <f>'BITÁCORA CALIDAD DE AGUA '!CL718</f>
        <v>0</v>
      </c>
      <c r="S1848" s="81">
        <f>'BITÁCORA CALIDAD DE AGUA '!CO718</f>
        <v>0</v>
      </c>
      <c r="T1848" s="130"/>
      <c r="U1848" s="130"/>
      <c r="V1848" s="130"/>
      <c r="W1848" s="81">
        <f>INDEX('Tabla datos 1'!E1848:V1848,MATCH(DASHBOARD!$B$96,'Tabla datos 1'!$E$1:$V$1,0))</f>
        <v>0</v>
      </c>
      <c r="X1848" s="81">
        <f>INDEX('Tabla datos 1'!E1848:V1848,MATCH(DASHBOARD!$B$275,'Tabla datos 1'!$E$1:$V$1,0))</f>
        <v>0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2" customFormat="1" ht="15.75" thickBot="1" x14ac:dyDescent="0.3">
      <c r="A1849" s="79">
        <v>1848</v>
      </c>
      <c r="B1849" s="80">
        <f t="shared" si="29"/>
        <v>46203</v>
      </c>
      <c r="C1849" s="88" t="s">
        <v>144</v>
      </c>
      <c r="D1849" s="89">
        <v>1</v>
      </c>
      <c r="E1849" s="90">
        <f>'BITÁCORA CALIDAD DE AGUA '!AY719</f>
        <v>0</v>
      </c>
      <c r="F1849" s="90">
        <f>'BITÁCORA CALIDAD DE AGUA '!BB719</f>
        <v>0</v>
      </c>
      <c r="G1849" s="90">
        <f>'BITÁCORA CALIDAD DE AGUA '!BE719</f>
        <v>0</v>
      </c>
      <c r="H1849" s="90">
        <f>'BITÁCORA CALIDAD DE AGUA '!BH719</f>
        <v>0</v>
      </c>
      <c r="I1849" s="90">
        <f>'BITÁCORA CALIDAD DE AGUA '!BK719</f>
        <v>0</v>
      </c>
      <c r="J1849" s="90">
        <f>'BITÁCORA CALIDAD DE AGUA '!BN719</f>
        <v>0</v>
      </c>
      <c r="K1849" s="90">
        <f>'BITÁCORA CALIDAD DE AGUA '!BQ719</f>
        <v>0</v>
      </c>
      <c r="L1849" s="90">
        <f>'BITÁCORA CALIDAD DE AGUA '!BT719</f>
        <v>0</v>
      </c>
      <c r="M1849" s="90">
        <f>'BITÁCORA CALIDAD DE AGUA '!BW719</f>
        <v>0</v>
      </c>
      <c r="N1849" s="90">
        <f>'BITÁCORA CALIDAD DE AGUA '!BZ719</f>
        <v>0</v>
      </c>
      <c r="O1849" s="90">
        <f>'BITÁCORA CALIDAD DE AGUA '!CC719</f>
        <v>0</v>
      </c>
      <c r="P1849" s="91">
        <f>'BITÁCORA CALIDAD DE AGUA '!CF719</f>
        <v>0</v>
      </c>
      <c r="Q1849" s="91">
        <f>'BITÁCORA CALIDAD DE AGUA '!CI719</f>
        <v>0</v>
      </c>
      <c r="R1849" s="91">
        <f>'BITÁCORA CALIDAD DE AGUA '!CL719</f>
        <v>0</v>
      </c>
      <c r="S1849" s="91">
        <f>'BITÁCORA CALIDAD DE AGUA '!CO719</f>
        <v>0</v>
      </c>
      <c r="T1849" s="131"/>
      <c r="U1849" s="131"/>
      <c r="V1849" s="131"/>
      <c r="W1849" s="91">
        <f>INDEX('Tabla datos 1'!E1849:V1849,MATCH(DASHBOARD!$B$96,'Tabla datos 1'!$E$1:$V$1,0))</f>
        <v>0</v>
      </c>
      <c r="X1849" s="91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6" customFormat="1" ht="12.2" customHeight="1" x14ac:dyDescent="0.25">
      <c r="A1850" s="79">
        <v>1849</v>
      </c>
      <c r="B1850" s="97">
        <f t="shared" si="29"/>
        <v>46203</v>
      </c>
      <c r="C1850" s="93" t="s">
        <v>125</v>
      </c>
      <c r="D1850" s="94">
        <v>2</v>
      </c>
      <c r="E1850" s="100">
        <f>'BITÁCORA CALIDAD DE AGUA '!AZ699</f>
        <v>0</v>
      </c>
      <c r="F1850" s="95">
        <f>'BITÁCORA CALIDAD DE AGUA '!BC699</f>
        <v>0</v>
      </c>
      <c r="G1850" s="95">
        <f>'BITÁCORA CALIDAD DE AGUA '!BF699</f>
        <v>0</v>
      </c>
      <c r="H1850" s="95">
        <f>'BITÁCORA CALIDAD DE AGUA '!BI699</f>
        <v>0</v>
      </c>
      <c r="I1850" s="95">
        <f>'BITÁCORA CALIDAD DE AGUA '!BL699</f>
        <v>0</v>
      </c>
      <c r="J1850" s="95">
        <f>'BITÁCORA CALIDAD DE AGUA '!BO699</f>
        <v>0</v>
      </c>
      <c r="K1850" s="95">
        <f>'BITÁCORA CALIDAD DE AGUA '!BR699</f>
        <v>0</v>
      </c>
      <c r="L1850" s="95">
        <f>'BITÁCORA CALIDAD DE AGUA '!BU699</f>
        <v>0</v>
      </c>
      <c r="M1850" s="95">
        <f>'BITÁCORA CALIDAD DE AGUA '!BX699</f>
        <v>0</v>
      </c>
      <c r="N1850" s="95">
        <f>'BITÁCORA CALIDAD DE AGUA '!CA699</f>
        <v>0</v>
      </c>
      <c r="O1850" s="95">
        <f>'BITÁCORA CALIDAD DE AGUA '!CD699</f>
        <v>0</v>
      </c>
      <c r="P1850" s="93">
        <f>'BITÁCORA CALIDAD DE AGUA '!CG699</f>
        <v>0</v>
      </c>
      <c r="Q1850" s="93">
        <f>'BITÁCORA CALIDAD DE AGUA '!CJ699</f>
        <v>0</v>
      </c>
      <c r="R1850" s="93">
        <f>'BITÁCORA CALIDAD DE AGUA '!CM699</f>
        <v>0</v>
      </c>
      <c r="S1850" s="93">
        <f>'BITÁCORA CALIDAD DE AGUA '!CP699</f>
        <v>0</v>
      </c>
      <c r="T1850" s="132"/>
      <c r="U1850" s="132"/>
      <c r="V1850" s="132"/>
      <c r="W1850" s="93">
        <f>INDEX('Tabla datos 1'!E1850:V1850,MATCH(DASHBOARD!$B$96,'Tabla datos 1'!$E$1:$V$1,0))</f>
        <v>0</v>
      </c>
      <c r="X1850" s="93">
        <f>INDEX('Tabla datos 1'!E1850:V1850,MATCH(DASHBOARD!$B$275,'Tabla datos 1'!$E$1:$V$1,0))</f>
        <v>0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6" customFormat="1" ht="12.2" customHeight="1" x14ac:dyDescent="0.25">
      <c r="A1851" s="79">
        <v>1850</v>
      </c>
      <c r="B1851" s="97">
        <f t="shared" si="29"/>
        <v>46203</v>
      </c>
      <c r="C1851" s="98" t="s">
        <v>8</v>
      </c>
      <c r="D1851" s="99">
        <v>2</v>
      </c>
      <c r="E1851" s="100">
        <f>'BITÁCORA CALIDAD DE AGUA '!AZ700</f>
        <v>0</v>
      </c>
      <c r="F1851" s="100">
        <f>'BITÁCORA CALIDAD DE AGUA '!BC700</f>
        <v>0</v>
      </c>
      <c r="G1851" s="100">
        <f>'BITÁCORA CALIDAD DE AGUA '!BF700</f>
        <v>0</v>
      </c>
      <c r="H1851" s="100">
        <f>'BITÁCORA CALIDAD DE AGUA '!BI700</f>
        <v>0</v>
      </c>
      <c r="I1851" s="100">
        <f>'BITÁCORA CALIDAD DE AGUA '!BL700</f>
        <v>0</v>
      </c>
      <c r="J1851" s="100">
        <f>'BITÁCORA CALIDAD DE AGUA '!BO700</f>
        <v>0</v>
      </c>
      <c r="K1851" s="100">
        <f>'BITÁCORA CALIDAD DE AGUA '!BR700</f>
        <v>0</v>
      </c>
      <c r="L1851" s="100">
        <f>'BITÁCORA CALIDAD DE AGUA '!BU700</f>
        <v>0</v>
      </c>
      <c r="M1851" s="100">
        <f>'BITÁCORA CALIDAD DE AGUA '!BX700</f>
        <v>0</v>
      </c>
      <c r="N1851" s="100">
        <f>'BITÁCORA CALIDAD DE AGUA '!CA700</f>
        <v>0</v>
      </c>
      <c r="O1851" s="100">
        <f>'BITÁCORA CALIDAD DE AGUA '!CD700</f>
        <v>0</v>
      </c>
      <c r="P1851" s="101">
        <f>'BITÁCORA CALIDAD DE AGUA '!CG700</f>
        <v>0</v>
      </c>
      <c r="Q1851" s="101">
        <f>'BITÁCORA CALIDAD DE AGUA '!CJ700</f>
        <v>0</v>
      </c>
      <c r="R1851" s="101">
        <f>'BITÁCORA CALIDAD DE AGUA '!CM700</f>
        <v>0</v>
      </c>
      <c r="S1851" s="101">
        <f>'BITÁCORA CALIDAD DE AGUA '!CP700</f>
        <v>0</v>
      </c>
      <c r="T1851" s="133"/>
      <c r="U1851" s="133"/>
      <c r="V1851" s="133"/>
      <c r="W1851" s="101">
        <f>INDEX('Tabla datos 1'!E1851:V1851,MATCH(DASHBOARD!$B$96,'Tabla datos 1'!$E$1:$V$1,0))</f>
        <v>0</v>
      </c>
      <c r="X1851" s="101">
        <f>INDEX('Tabla datos 1'!E1851:V1851,MATCH(DASHBOARD!$B$275,'Tabla datos 1'!$E$1:$V$1,0))</f>
        <v>0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6" customFormat="1" ht="12.2" customHeight="1" x14ac:dyDescent="0.25">
      <c r="A1852" s="79">
        <v>1851</v>
      </c>
      <c r="B1852" s="97">
        <f t="shared" si="29"/>
        <v>46203</v>
      </c>
      <c r="C1852" s="102" t="s">
        <v>126</v>
      </c>
      <c r="D1852" s="99">
        <v>2</v>
      </c>
      <c r="E1852" s="103">
        <f>'BITÁCORA CALIDAD DE AGUA '!AZ701</f>
        <v>0</v>
      </c>
      <c r="F1852" s="103">
        <f>'BITÁCORA CALIDAD DE AGUA '!BC701</f>
        <v>0</v>
      </c>
      <c r="G1852" s="103">
        <f>'BITÁCORA CALIDAD DE AGUA '!BF701</f>
        <v>0</v>
      </c>
      <c r="H1852" s="103">
        <f>'BITÁCORA CALIDAD DE AGUA '!BI701</f>
        <v>0</v>
      </c>
      <c r="I1852" s="103">
        <f>'BITÁCORA CALIDAD DE AGUA '!BL701</f>
        <v>0</v>
      </c>
      <c r="J1852" s="103">
        <f>'BITÁCORA CALIDAD DE AGUA '!BO701</f>
        <v>0</v>
      </c>
      <c r="K1852" s="103">
        <f>'BITÁCORA CALIDAD DE AGUA '!BR701</f>
        <v>0</v>
      </c>
      <c r="L1852" s="103">
        <f>'BITÁCORA CALIDAD DE AGUA '!BU701</f>
        <v>0</v>
      </c>
      <c r="M1852" s="103">
        <f>'BITÁCORA CALIDAD DE AGUA '!BX701</f>
        <v>0</v>
      </c>
      <c r="N1852" s="103">
        <f>'BITÁCORA CALIDAD DE AGUA '!CA701</f>
        <v>0</v>
      </c>
      <c r="O1852" s="103">
        <f>'BITÁCORA CALIDAD DE AGUA '!CD701</f>
        <v>0</v>
      </c>
      <c r="P1852" s="102">
        <f>'BITÁCORA CALIDAD DE AGUA '!CG701</f>
        <v>0</v>
      </c>
      <c r="Q1852" s="102">
        <f>'BITÁCORA CALIDAD DE AGUA '!CJ701</f>
        <v>0</v>
      </c>
      <c r="R1852" s="102">
        <f>'BITÁCORA CALIDAD DE AGUA '!CM701</f>
        <v>0</v>
      </c>
      <c r="S1852" s="102">
        <f>'BITÁCORA CALIDAD DE AGUA '!CP701</f>
        <v>0</v>
      </c>
      <c r="T1852" s="134"/>
      <c r="U1852" s="134"/>
      <c r="V1852" s="134"/>
      <c r="W1852" s="102">
        <f>INDEX('Tabla datos 1'!E1852:V1852,MATCH(DASHBOARD!$B$96,'Tabla datos 1'!$E$1:$V$1,0))</f>
        <v>0</v>
      </c>
      <c r="X1852" s="102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6" customFormat="1" ht="12.2" customHeight="1" x14ac:dyDescent="0.25">
      <c r="A1853" s="79">
        <v>1852</v>
      </c>
      <c r="B1853" s="97">
        <f t="shared" si="29"/>
        <v>46203</v>
      </c>
      <c r="C1853" s="102" t="s">
        <v>127</v>
      </c>
      <c r="D1853" s="99">
        <v>2</v>
      </c>
      <c r="E1853" s="104">
        <f>'BITÁCORA CALIDAD DE AGUA '!AZ702</f>
        <v>0</v>
      </c>
      <c r="F1853" s="104">
        <f>'BITÁCORA CALIDAD DE AGUA '!BC702</f>
        <v>0</v>
      </c>
      <c r="G1853" s="104">
        <f>'BITÁCORA CALIDAD DE AGUA '!BF702</f>
        <v>0</v>
      </c>
      <c r="H1853" s="104">
        <f>'BITÁCORA CALIDAD DE AGUA '!BI702</f>
        <v>0</v>
      </c>
      <c r="I1853" s="104">
        <f>'BITÁCORA CALIDAD DE AGUA '!BL702</f>
        <v>0</v>
      </c>
      <c r="J1853" s="104">
        <f>'BITÁCORA CALIDAD DE AGUA '!BO702</f>
        <v>0</v>
      </c>
      <c r="K1853" s="104">
        <f>'BITÁCORA CALIDAD DE AGUA '!BR702</f>
        <v>0</v>
      </c>
      <c r="L1853" s="104">
        <f>'BITÁCORA CALIDAD DE AGUA '!BU702</f>
        <v>0</v>
      </c>
      <c r="M1853" s="104">
        <f>'BITÁCORA CALIDAD DE AGUA '!BX702</f>
        <v>0</v>
      </c>
      <c r="N1853" s="104">
        <f>'BITÁCORA CALIDAD DE AGUA '!CA702</f>
        <v>0</v>
      </c>
      <c r="O1853" s="104">
        <f>'BITÁCORA CALIDAD DE AGUA '!CD702</f>
        <v>0</v>
      </c>
      <c r="P1853" s="98">
        <f>'BITÁCORA CALIDAD DE AGUA '!CG702</f>
        <v>0</v>
      </c>
      <c r="Q1853" s="98">
        <f>'BITÁCORA CALIDAD DE AGUA '!CJ702</f>
        <v>0</v>
      </c>
      <c r="R1853" s="98">
        <f>'BITÁCORA CALIDAD DE AGUA '!CM702</f>
        <v>0</v>
      </c>
      <c r="S1853" s="98">
        <f>'BITÁCORA CALIDAD DE AGUA '!CP702</f>
        <v>0</v>
      </c>
      <c r="T1853" s="135"/>
      <c r="U1853" s="135"/>
      <c r="V1853" s="135"/>
      <c r="W1853" s="98">
        <f>INDEX('Tabla datos 1'!E1853:V1853,MATCH(DASHBOARD!$B$96,'Tabla datos 1'!$E$1:$V$1,0))</f>
        <v>0</v>
      </c>
      <c r="X1853" s="98">
        <f>INDEX('Tabla datos 1'!E1853:V1853,MATCH(DASHBOARD!$B$275,'Tabla datos 1'!$E$1:$V$1,0))</f>
        <v>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6" customFormat="1" ht="12.2" customHeight="1" x14ac:dyDescent="0.25">
      <c r="A1854" s="79">
        <v>1853</v>
      </c>
      <c r="B1854" s="97">
        <f t="shared" si="29"/>
        <v>46203</v>
      </c>
      <c r="C1854" s="102" t="s">
        <v>128</v>
      </c>
      <c r="D1854" s="99">
        <v>2</v>
      </c>
      <c r="E1854" s="104">
        <f>'BITÁCORA CALIDAD DE AGUA '!AZ703</f>
        <v>0</v>
      </c>
      <c r="F1854" s="104">
        <f>'BITÁCORA CALIDAD DE AGUA '!BC703</f>
        <v>0</v>
      </c>
      <c r="G1854" s="104">
        <f>'BITÁCORA CALIDAD DE AGUA '!BF703</f>
        <v>0</v>
      </c>
      <c r="H1854" s="104">
        <f>'BITÁCORA CALIDAD DE AGUA '!BI703</f>
        <v>0</v>
      </c>
      <c r="I1854" s="104">
        <f>'BITÁCORA CALIDAD DE AGUA '!BL703</f>
        <v>0</v>
      </c>
      <c r="J1854" s="104">
        <f>'BITÁCORA CALIDAD DE AGUA '!BO703</f>
        <v>0</v>
      </c>
      <c r="K1854" s="104">
        <f>'BITÁCORA CALIDAD DE AGUA '!BR703</f>
        <v>0</v>
      </c>
      <c r="L1854" s="104">
        <f>'BITÁCORA CALIDAD DE AGUA '!BU703</f>
        <v>0</v>
      </c>
      <c r="M1854" s="104">
        <f>'BITÁCORA CALIDAD DE AGUA '!BX703</f>
        <v>0</v>
      </c>
      <c r="N1854" s="104">
        <f>'BITÁCORA CALIDAD DE AGUA '!CA703</f>
        <v>0</v>
      </c>
      <c r="O1854" s="104">
        <f>'BITÁCORA CALIDAD DE AGUA '!CD703</f>
        <v>0</v>
      </c>
      <c r="P1854" s="98">
        <f>'BITÁCORA CALIDAD DE AGUA '!CG703</f>
        <v>0</v>
      </c>
      <c r="Q1854" s="98">
        <f>'BITÁCORA CALIDAD DE AGUA '!CJ703</f>
        <v>0</v>
      </c>
      <c r="R1854" s="98">
        <f>'BITÁCORA CALIDAD DE AGUA '!CM703</f>
        <v>0</v>
      </c>
      <c r="S1854" s="98">
        <f>'BITÁCORA CALIDAD DE AGUA '!CP703</f>
        <v>0</v>
      </c>
      <c r="T1854" s="135"/>
      <c r="U1854" s="135"/>
      <c r="V1854" s="135"/>
      <c r="W1854" s="98">
        <f>INDEX('Tabla datos 1'!E1854:V1854,MATCH(DASHBOARD!$B$96,'Tabla datos 1'!$E$1:$V$1,0))</f>
        <v>0</v>
      </c>
      <c r="X1854" s="98">
        <f>INDEX('Tabla datos 1'!E1854:V1854,MATCH(DASHBOARD!$B$275,'Tabla datos 1'!$E$1:$V$1,0))</f>
        <v>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6" customFormat="1" ht="12.2" customHeight="1" x14ac:dyDescent="0.25">
      <c r="A1855" s="79">
        <v>1854</v>
      </c>
      <c r="B1855" s="97">
        <f t="shared" si="29"/>
        <v>46203</v>
      </c>
      <c r="C1855" s="102" t="s">
        <v>129</v>
      </c>
      <c r="D1855" s="99">
        <v>2</v>
      </c>
      <c r="E1855" s="104">
        <f>'BITÁCORA CALIDAD DE AGUA '!AZ704</f>
        <v>0</v>
      </c>
      <c r="F1855" s="104">
        <f>'BITÁCORA CALIDAD DE AGUA '!BC704</f>
        <v>0</v>
      </c>
      <c r="G1855" s="104">
        <f>'BITÁCORA CALIDAD DE AGUA '!BF704</f>
        <v>0</v>
      </c>
      <c r="H1855" s="104">
        <f>'BITÁCORA CALIDAD DE AGUA '!BI704</f>
        <v>0</v>
      </c>
      <c r="I1855" s="104">
        <f>'BITÁCORA CALIDAD DE AGUA '!BL704</f>
        <v>0</v>
      </c>
      <c r="J1855" s="104">
        <f>'BITÁCORA CALIDAD DE AGUA '!BO704</f>
        <v>0</v>
      </c>
      <c r="K1855" s="104">
        <f>'BITÁCORA CALIDAD DE AGUA '!BR704</f>
        <v>0</v>
      </c>
      <c r="L1855" s="104">
        <f>'BITÁCORA CALIDAD DE AGUA '!BU704</f>
        <v>0</v>
      </c>
      <c r="M1855" s="104">
        <f>'BITÁCORA CALIDAD DE AGUA '!BX704</f>
        <v>0</v>
      </c>
      <c r="N1855" s="104">
        <f>'BITÁCORA CALIDAD DE AGUA '!CA704</f>
        <v>0</v>
      </c>
      <c r="O1855" s="104">
        <f>'BITÁCORA CALIDAD DE AGUA '!CD704</f>
        <v>0</v>
      </c>
      <c r="P1855" s="98">
        <f>'BITÁCORA CALIDAD DE AGUA '!CG704</f>
        <v>0</v>
      </c>
      <c r="Q1855" s="98">
        <f>'BITÁCORA CALIDAD DE AGUA '!CJ704</f>
        <v>0</v>
      </c>
      <c r="R1855" s="98">
        <f>'BITÁCORA CALIDAD DE AGUA '!CM704</f>
        <v>0</v>
      </c>
      <c r="S1855" s="98">
        <f>'BITÁCORA CALIDAD DE AGUA '!CP704</f>
        <v>0</v>
      </c>
      <c r="T1855" s="135"/>
      <c r="U1855" s="135"/>
      <c r="V1855" s="135"/>
      <c r="W1855" s="98">
        <f>INDEX('Tabla datos 1'!E1855:V1855,MATCH(DASHBOARD!$B$96,'Tabla datos 1'!$E$1:$V$1,0))</f>
        <v>0</v>
      </c>
      <c r="X1855" s="98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6" customFormat="1" ht="12.2" customHeight="1" x14ac:dyDescent="0.25">
      <c r="A1856" s="79">
        <v>1855</v>
      </c>
      <c r="B1856" s="97">
        <f t="shared" si="29"/>
        <v>46203</v>
      </c>
      <c r="C1856" s="102" t="s">
        <v>130</v>
      </c>
      <c r="D1856" s="99">
        <v>2</v>
      </c>
      <c r="E1856" s="104">
        <f>'BITÁCORA CALIDAD DE AGUA '!AZ705</f>
        <v>0</v>
      </c>
      <c r="F1856" s="104">
        <f>'BITÁCORA CALIDAD DE AGUA '!BC705</f>
        <v>0</v>
      </c>
      <c r="G1856" s="104">
        <f>'BITÁCORA CALIDAD DE AGUA '!BF705</f>
        <v>0</v>
      </c>
      <c r="H1856" s="104">
        <f>'BITÁCORA CALIDAD DE AGUA '!BI705</f>
        <v>0</v>
      </c>
      <c r="I1856" s="104">
        <f>'BITÁCORA CALIDAD DE AGUA '!BL705</f>
        <v>0</v>
      </c>
      <c r="J1856" s="104">
        <f>'BITÁCORA CALIDAD DE AGUA '!BO705</f>
        <v>0</v>
      </c>
      <c r="K1856" s="104">
        <f>'BITÁCORA CALIDAD DE AGUA '!BR705</f>
        <v>0</v>
      </c>
      <c r="L1856" s="104">
        <f>'BITÁCORA CALIDAD DE AGUA '!BU705</f>
        <v>0</v>
      </c>
      <c r="M1856" s="104">
        <f>'BITÁCORA CALIDAD DE AGUA '!BX705</f>
        <v>0</v>
      </c>
      <c r="N1856" s="104">
        <f>'BITÁCORA CALIDAD DE AGUA '!CA705</f>
        <v>0</v>
      </c>
      <c r="O1856" s="104">
        <f>'BITÁCORA CALIDAD DE AGUA '!CD705</f>
        <v>0</v>
      </c>
      <c r="P1856" s="98">
        <f>'BITÁCORA CALIDAD DE AGUA '!CG705</f>
        <v>0</v>
      </c>
      <c r="Q1856" s="98">
        <f>'BITÁCORA CALIDAD DE AGUA '!CJ705</f>
        <v>0</v>
      </c>
      <c r="R1856" s="98">
        <f>'BITÁCORA CALIDAD DE AGUA '!CM705</f>
        <v>0</v>
      </c>
      <c r="S1856" s="98">
        <f>'BITÁCORA CALIDAD DE AGUA '!CP705</f>
        <v>0</v>
      </c>
      <c r="T1856" s="135"/>
      <c r="U1856" s="135"/>
      <c r="V1856" s="135"/>
      <c r="W1856" s="98">
        <f>INDEX('Tabla datos 1'!E1856:V1856,MATCH(DASHBOARD!$B$96,'Tabla datos 1'!$E$1:$V$1,0))</f>
        <v>0</v>
      </c>
      <c r="X1856" s="98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6" customFormat="1" ht="12.2" customHeight="1" x14ac:dyDescent="0.25">
      <c r="A1857" s="79">
        <v>1856</v>
      </c>
      <c r="B1857" s="97">
        <f t="shared" si="29"/>
        <v>46203</v>
      </c>
      <c r="C1857" s="102" t="s">
        <v>131</v>
      </c>
      <c r="D1857" s="99">
        <v>2</v>
      </c>
      <c r="E1857" s="104">
        <f>'BITÁCORA CALIDAD DE AGUA '!AZ706</f>
        <v>0</v>
      </c>
      <c r="F1857" s="104">
        <f>'BITÁCORA CALIDAD DE AGUA '!BC706</f>
        <v>0</v>
      </c>
      <c r="G1857" s="104">
        <f>'BITÁCORA CALIDAD DE AGUA '!BF706</f>
        <v>0</v>
      </c>
      <c r="H1857" s="104">
        <f>'BITÁCORA CALIDAD DE AGUA '!BI706</f>
        <v>0</v>
      </c>
      <c r="I1857" s="104">
        <f>'BITÁCORA CALIDAD DE AGUA '!BL706</f>
        <v>0</v>
      </c>
      <c r="J1857" s="104">
        <f>'BITÁCORA CALIDAD DE AGUA '!BO706</f>
        <v>0</v>
      </c>
      <c r="K1857" s="104">
        <f>'BITÁCORA CALIDAD DE AGUA '!BR706</f>
        <v>0</v>
      </c>
      <c r="L1857" s="104">
        <f>'BITÁCORA CALIDAD DE AGUA '!BU706</f>
        <v>0</v>
      </c>
      <c r="M1857" s="104">
        <f>'BITÁCORA CALIDAD DE AGUA '!BX706</f>
        <v>0</v>
      </c>
      <c r="N1857" s="104">
        <f>'BITÁCORA CALIDAD DE AGUA '!CA706</f>
        <v>0</v>
      </c>
      <c r="O1857" s="104">
        <f>'BITÁCORA CALIDAD DE AGUA '!CD706</f>
        <v>0</v>
      </c>
      <c r="P1857" s="98">
        <f>'BITÁCORA CALIDAD DE AGUA '!CG706</f>
        <v>0</v>
      </c>
      <c r="Q1857" s="98">
        <f>'BITÁCORA CALIDAD DE AGUA '!CJ706</f>
        <v>0</v>
      </c>
      <c r="R1857" s="98">
        <f>'BITÁCORA CALIDAD DE AGUA '!CM706</f>
        <v>0</v>
      </c>
      <c r="S1857" s="98">
        <f>'BITÁCORA CALIDAD DE AGUA '!CP706</f>
        <v>0</v>
      </c>
      <c r="T1857" s="135"/>
      <c r="U1857" s="135"/>
      <c r="V1857" s="135"/>
      <c r="W1857" s="98">
        <f>INDEX('Tabla datos 1'!E1857:V1857,MATCH(DASHBOARD!$B$96,'Tabla datos 1'!$E$1:$V$1,0))</f>
        <v>0</v>
      </c>
      <c r="X1857" s="98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6" customFormat="1" ht="12.2" customHeight="1" x14ac:dyDescent="0.25">
      <c r="A1858" s="79">
        <v>1857</v>
      </c>
      <c r="B1858" s="97">
        <f t="shared" si="29"/>
        <v>46203</v>
      </c>
      <c r="C1858" s="102" t="s">
        <v>132</v>
      </c>
      <c r="D1858" s="99">
        <v>2</v>
      </c>
      <c r="E1858" s="104">
        <f>'BITÁCORA CALIDAD DE AGUA '!AZ707</f>
        <v>0</v>
      </c>
      <c r="F1858" s="104">
        <f>'BITÁCORA CALIDAD DE AGUA '!BC707</f>
        <v>0</v>
      </c>
      <c r="G1858" s="104">
        <f>'BITÁCORA CALIDAD DE AGUA '!BF707</f>
        <v>0</v>
      </c>
      <c r="H1858" s="104">
        <f>'BITÁCORA CALIDAD DE AGUA '!BI707</f>
        <v>0</v>
      </c>
      <c r="I1858" s="104">
        <f>'BITÁCORA CALIDAD DE AGUA '!BL707</f>
        <v>0</v>
      </c>
      <c r="J1858" s="104">
        <f>'BITÁCORA CALIDAD DE AGUA '!BO707</f>
        <v>0</v>
      </c>
      <c r="K1858" s="104">
        <f>'BITÁCORA CALIDAD DE AGUA '!BR707</f>
        <v>0</v>
      </c>
      <c r="L1858" s="104">
        <f>'BITÁCORA CALIDAD DE AGUA '!BU707</f>
        <v>0</v>
      </c>
      <c r="M1858" s="104">
        <f>'BITÁCORA CALIDAD DE AGUA '!BX707</f>
        <v>0</v>
      </c>
      <c r="N1858" s="104">
        <f>'BITÁCORA CALIDAD DE AGUA '!CA707</f>
        <v>0</v>
      </c>
      <c r="O1858" s="104">
        <f>'BITÁCORA CALIDAD DE AGUA '!CD707</f>
        <v>0</v>
      </c>
      <c r="P1858" s="98">
        <f>'BITÁCORA CALIDAD DE AGUA '!CG707</f>
        <v>0</v>
      </c>
      <c r="Q1858" s="98">
        <f>'BITÁCORA CALIDAD DE AGUA '!CJ707</f>
        <v>0</v>
      </c>
      <c r="R1858" s="98">
        <f>'BITÁCORA CALIDAD DE AGUA '!CM707</f>
        <v>0</v>
      </c>
      <c r="S1858" s="98">
        <f>'BITÁCORA CALIDAD DE AGUA '!CP707</f>
        <v>0</v>
      </c>
      <c r="T1858" s="135"/>
      <c r="U1858" s="135"/>
      <c r="V1858" s="135"/>
      <c r="W1858" s="98">
        <f>INDEX('Tabla datos 1'!E1858:V1858,MATCH(DASHBOARD!$B$96,'Tabla datos 1'!$E$1:$V$1,0))</f>
        <v>0</v>
      </c>
      <c r="X1858" s="98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6" customFormat="1" ht="12.2" customHeight="1" x14ac:dyDescent="0.25">
      <c r="A1859" s="79">
        <v>1858</v>
      </c>
      <c r="B1859" s="97">
        <f t="shared" si="29"/>
        <v>46203</v>
      </c>
      <c r="C1859" s="102" t="s">
        <v>133</v>
      </c>
      <c r="D1859" s="99">
        <v>2</v>
      </c>
      <c r="E1859" s="104">
        <f>'BITÁCORA CALIDAD DE AGUA '!AZ708</f>
        <v>0</v>
      </c>
      <c r="F1859" s="104">
        <f>'BITÁCORA CALIDAD DE AGUA '!BC708</f>
        <v>0</v>
      </c>
      <c r="G1859" s="104">
        <f>'BITÁCORA CALIDAD DE AGUA '!BF708</f>
        <v>0</v>
      </c>
      <c r="H1859" s="104">
        <f>'BITÁCORA CALIDAD DE AGUA '!BI708</f>
        <v>0</v>
      </c>
      <c r="I1859" s="104">
        <f>'BITÁCORA CALIDAD DE AGUA '!BL708</f>
        <v>0</v>
      </c>
      <c r="J1859" s="104">
        <f>'BITÁCORA CALIDAD DE AGUA '!BO708</f>
        <v>0</v>
      </c>
      <c r="K1859" s="104">
        <f>'BITÁCORA CALIDAD DE AGUA '!BR708</f>
        <v>0</v>
      </c>
      <c r="L1859" s="104">
        <f>'BITÁCORA CALIDAD DE AGUA '!BU708</f>
        <v>0</v>
      </c>
      <c r="M1859" s="104">
        <f>'BITÁCORA CALIDAD DE AGUA '!BX708</f>
        <v>0</v>
      </c>
      <c r="N1859" s="104">
        <f>'BITÁCORA CALIDAD DE AGUA '!CA708</f>
        <v>0</v>
      </c>
      <c r="O1859" s="104">
        <f>'BITÁCORA CALIDAD DE AGUA '!CD708</f>
        <v>0</v>
      </c>
      <c r="P1859" s="98">
        <f>'BITÁCORA CALIDAD DE AGUA '!CG708</f>
        <v>0</v>
      </c>
      <c r="Q1859" s="98">
        <f>'BITÁCORA CALIDAD DE AGUA '!CJ708</f>
        <v>0</v>
      </c>
      <c r="R1859" s="98">
        <f>'BITÁCORA CALIDAD DE AGUA '!CM708</f>
        <v>0</v>
      </c>
      <c r="S1859" s="98">
        <f>'BITÁCORA CALIDAD DE AGUA '!CP708</f>
        <v>0</v>
      </c>
      <c r="T1859" s="135"/>
      <c r="U1859" s="135"/>
      <c r="V1859" s="135"/>
      <c r="W1859" s="98">
        <f>INDEX('Tabla datos 1'!E1859:V1859,MATCH(DASHBOARD!$B$96,'Tabla datos 1'!$E$1:$V$1,0))</f>
        <v>0</v>
      </c>
      <c r="X1859" s="98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6" customFormat="1" ht="12.2" customHeight="1" x14ac:dyDescent="0.25">
      <c r="A1860" s="79">
        <v>1859</v>
      </c>
      <c r="B1860" s="97">
        <f t="shared" si="29"/>
        <v>46203</v>
      </c>
      <c r="C1860" s="102" t="s">
        <v>134</v>
      </c>
      <c r="D1860" s="99">
        <v>2</v>
      </c>
      <c r="E1860" s="104">
        <f>'BITÁCORA CALIDAD DE AGUA '!AZ709</f>
        <v>0</v>
      </c>
      <c r="F1860" s="104">
        <f>'BITÁCORA CALIDAD DE AGUA '!BC709</f>
        <v>0</v>
      </c>
      <c r="G1860" s="104">
        <f>'BITÁCORA CALIDAD DE AGUA '!BF709</f>
        <v>0</v>
      </c>
      <c r="H1860" s="104">
        <f>'BITÁCORA CALIDAD DE AGUA '!BI709</f>
        <v>0</v>
      </c>
      <c r="I1860" s="104">
        <f>'BITÁCORA CALIDAD DE AGUA '!BL709</f>
        <v>0</v>
      </c>
      <c r="J1860" s="104">
        <f>'BITÁCORA CALIDAD DE AGUA '!BO709</f>
        <v>0</v>
      </c>
      <c r="K1860" s="104">
        <f>'BITÁCORA CALIDAD DE AGUA '!BR709</f>
        <v>0</v>
      </c>
      <c r="L1860" s="104">
        <f>'BITÁCORA CALIDAD DE AGUA '!BU709</f>
        <v>0</v>
      </c>
      <c r="M1860" s="104">
        <f>'BITÁCORA CALIDAD DE AGUA '!BX709</f>
        <v>0</v>
      </c>
      <c r="N1860" s="104">
        <f>'BITÁCORA CALIDAD DE AGUA '!CA709</f>
        <v>0</v>
      </c>
      <c r="O1860" s="104">
        <f>'BITÁCORA CALIDAD DE AGUA '!CD709</f>
        <v>0</v>
      </c>
      <c r="P1860" s="98">
        <f>'BITÁCORA CALIDAD DE AGUA '!CG709</f>
        <v>0</v>
      </c>
      <c r="Q1860" s="98">
        <f>'BITÁCORA CALIDAD DE AGUA '!CJ709</f>
        <v>0</v>
      </c>
      <c r="R1860" s="98">
        <f>'BITÁCORA CALIDAD DE AGUA '!CM709</f>
        <v>0</v>
      </c>
      <c r="S1860" s="98">
        <f>'BITÁCORA CALIDAD DE AGUA '!CP709</f>
        <v>0</v>
      </c>
      <c r="T1860" s="135"/>
      <c r="U1860" s="135"/>
      <c r="V1860" s="135"/>
      <c r="W1860" s="98">
        <f>INDEX('Tabla datos 1'!E1860:V1860,MATCH(DASHBOARD!$B$96,'Tabla datos 1'!$E$1:$V$1,0))</f>
        <v>0</v>
      </c>
      <c r="X1860" s="98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6" customFormat="1" ht="12.2" customHeight="1" x14ac:dyDescent="0.25">
      <c r="A1861" s="79">
        <v>1860</v>
      </c>
      <c r="B1861" s="97">
        <f t="shared" si="29"/>
        <v>46203</v>
      </c>
      <c r="C1861" s="102" t="s">
        <v>135</v>
      </c>
      <c r="D1861" s="99">
        <v>2</v>
      </c>
      <c r="E1861" s="104">
        <f>'BITÁCORA CALIDAD DE AGUA '!AZ710</f>
        <v>0</v>
      </c>
      <c r="F1861" s="104">
        <f>'BITÁCORA CALIDAD DE AGUA '!BC710</f>
        <v>0</v>
      </c>
      <c r="G1861" s="104">
        <f>'BITÁCORA CALIDAD DE AGUA '!BF710</f>
        <v>0</v>
      </c>
      <c r="H1861" s="104">
        <f>'BITÁCORA CALIDAD DE AGUA '!BI710</f>
        <v>0</v>
      </c>
      <c r="I1861" s="104">
        <f>'BITÁCORA CALIDAD DE AGUA '!BL710</f>
        <v>0</v>
      </c>
      <c r="J1861" s="104">
        <f>'BITÁCORA CALIDAD DE AGUA '!BO710</f>
        <v>0</v>
      </c>
      <c r="K1861" s="104">
        <f>'BITÁCORA CALIDAD DE AGUA '!BR710</f>
        <v>0</v>
      </c>
      <c r="L1861" s="104">
        <f>'BITÁCORA CALIDAD DE AGUA '!BU710</f>
        <v>0</v>
      </c>
      <c r="M1861" s="104">
        <f>'BITÁCORA CALIDAD DE AGUA '!BX710</f>
        <v>0</v>
      </c>
      <c r="N1861" s="104">
        <f>'BITÁCORA CALIDAD DE AGUA '!CA710</f>
        <v>0</v>
      </c>
      <c r="O1861" s="104">
        <f>'BITÁCORA CALIDAD DE AGUA '!CD710</f>
        <v>0</v>
      </c>
      <c r="P1861" s="98">
        <f>'BITÁCORA CALIDAD DE AGUA '!CG710</f>
        <v>0</v>
      </c>
      <c r="Q1861" s="98">
        <f>'BITÁCORA CALIDAD DE AGUA '!CJ710</f>
        <v>0</v>
      </c>
      <c r="R1861" s="98">
        <f>'BITÁCORA CALIDAD DE AGUA '!CM710</f>
        <v>0</v>
      </c>
      <c r="S1861" s="98">
        <f>'BITÁCORA CALIDAD DE AGUA '!CP710</f>
        <v>0</v>
      </c>
      <c r="T1861" s="135"/>
      <c r="U1861" s="135"/>
      <c r="V1861" s="135"/>
      <c r="W1861" s="98">
        <f>INDEX('Tabla datos 1'!E1861:V1861,MATCH(DASHBOARD!$B$96,'Tabla datos 1'!$E$1:$V$1,0))</f>
        <v>0</v>
      </c>
      <c r="X1861" s="98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6" customFormat="1" ht="12.2" customHeight="1" x14ac:dyDescent="0.25">
      <c r="A1862" s="79">
        <v>1861</v>
      </c>
      <c r="B1862" s="97">
        <f t="shared" si="29"/>
        <v>46203</v>
      </c>
      <c r="C1862" s="102" t="s">
        <v>136</v>
      </c>
      <c r="D1862" s="99">
        <v>2</v>
      </c>
      <c r="E1862" s="104">
        <f>'BITÁCORA CALIDAD DE AGUA '!AZ711</f>
        <v>0</v>
      </c>
      <c r="F1862" s="104">
        <f>'BITÁCORA CALIDAD DE AGUA '!BC711</f>
        <v>0</v>
      </c>
      <c r="G1862" s="104">
        <f>'BITÁCORA CALIDAD DE AGUA '!BF711</f>
        <v>0</v>
      </c>
      <c r="H1862" s="104">
        <f>'BITÁCORA CALIDAD DE AGUA '!BI711</f>
        <v>0</v>
      </c>
      <c r="I1862" s="104">
        <f>'BITÁCORA CALIDAD DE AGUA '!BL711</f>
        <v>0</v>
      </c>
      <c r="J1862" s="104">
        <f>'BITÁCORA CALIDAD DE AGUA '!BO711</f>
        <v>0</v>
      </c>
      <c r="K1862" s="104">
        <f>'BITÁCORA CALIDAD DE AGUA '!BR711</f>
        <v>0</v>
      </c>
      <c r="L1862" s="104">
        <f>'BITÁCORA CALIDAD DE AGUA '!BU711</f>
        <v>0</v>
      </c>
      <c r="M1862" s="104">
        <f>'BITÁCORA CALIDAD DE AGUA '!BX711</f>
        <v>0</v>
      </c>
      <c r="N1862" s="104">
        <f>'BITÁCORA CALIDAD DE AGUA '!CA711</f>
        <v>0</v>
      </c>
      <c r="O1862" s="104">
        <f>'BITÁCORA CALIDAD DE AGUA '!CD711</f>
        <v>0</v>
      </c>
      <c r="P1862" s="98">
        <f>'BITÁCORA CALIDAD DE AGUA '!CG711</f>
        <v>0</v>
      </c>
      <c r="Q1862" s="98">
        <f>'BITÁCORA CALIDAD DE AGUA '!CJ711</f>
        <v>0</v>
      </c>
      <c r="R1862" s="98">
        <f>'BITÁCORA CALIDAD DE AGUA '!CM711</f>
        <v>0</v>
      </c>
      <c r="S1862" s="98">
        <f>'BITÁCORA CALIDAD DE AGUA '!CP711</f>
        <v>0</v>
      </c>
      <c r="T1862" s="135"/>
      <c r="U1862" s="135"/>
      <c r="V1862" s="135"/>
      <c r="W1862" s="98">
        <f>INDEX('Tabla datos 1'!E1862:V1862,MATCH(DASHBOARD!$B$96,'Tabla datos 1'!$E$1:$V$1,0))</f>
        <v>0</v>
      </c>
      <c r="X1862" s="98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6" customFormat="1" ht="12.2" customHeight="1" x14ac:dyDescent="0.25">
      <c r="A1863" s="79">
        <v>1862</v>
      </c>
      <c r="B1863" s="97">
        <f t="shared" si="29"/>
        <v>46203</v>
      </c>
      <c r="C1863" s="102" t="s">
        <v>137</v>
      </c>
      <c r="D1863" s="99">
        <v>2</v>
      </c>
      <c r="E1863" s="104">
        <f>'BITÁCORA CALIDAD DE AGUA '!AZ712</f>
        <v>0</v>
      </c>
      <c r="F1863" s="104">
        <f>'BITÁCORA CALIDAD DE AGUA '!BC712</f>
        <v>0</v>
      </c>
      <c r="G1863" s="104">
        <f>'BITÁCORA CALIDAD DE AGUA '!BF712</f>
        <v>0</v>
      </c>
      <c r="H1863" s="104">
        <f>'BITÁCORA CALIDAD DE AGUA '!BI712</f>
        <v>0</v>
      </c>
      <c r="I1863" s="104">
        <f>'BITÁCORA CALIDAD DE AGUA '!BL712</f>
        <v>0</v>
      </c>
      <c r="J1863" s="104">
        <f>'BITÁCORA CALIDAD DE AGUA '!BO712</f>
        <v>0</v>
      </c>
      <c r="K1863" s="104">
        <f>'BITÁCORA CALIDAD DE AGUA '!BR712</f>
        <v>0</v>
      </c>
      <c r="L1863" s="104">
        <f>'BITÁCORA CALIDAD DE AGUA '!BU712</f>
        <v>0</v>
      </c>
      <c r="M1863" s="104">
        <f>'BITÁCORA CALIDAD DE AGUA '!BX712</f>
        <v>0</v>
      </c>
      <c r="N1863" s="104">
        <f>'BITÁCORA CALIDAD DE AGUA '!CA712</f>
        <v>0</v>
      </c>
      <c r="O1863" s="104">
        <f>'BITÁCORA CALIDAD DE AGUA '!CD712</f>
        <v>0</v>
      </c>
      <c r="P1863" s="98">
        <f>'BITÁCORA CALIDAD DE AGUA '!CG712</f>
        <v>0</v>
      </c>
      <c r="Q1863" s="98">
        <f>'BITÁCORA CALIDAD DE AGUA '!CJ712</f>
        <v>0</v>
      </c>
      <c r="R1863" s="98">
        <f>'BITÁCORA CALIDAD DE AGUA '!CM712</f>
        <v>0</v>
      </c>
      <c r="S1863" s="98">
        <f>'BITÁCORA CALIDAD DE AGUA '!CP712</f>
        <v>0</v>
      </c>
      <c r="T1863" s="135"/>
      <c r="U1863" s="135"/>
      <c r="V1863" s="135"/>
      <c r="W1863" s="98">
        <f>INDEX('Tabla datos 1'!E1863:V1863,MATCH(DASHBOARD!$B$96,'Tabla datos 1'!$E$1:$V$1,0))</f>
        <v>0</v>
      </c>
      <c r="X1863" s="98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6" customFormat="1" ht="12.2" customHeight="1" x14ac:dyDescent="0.25">
      <c r="A1864" s="79">
        <v>1863</v>
      </c>
      <c r="B1864" s="97">
        <f t="shared" si="29"/>
        <v>46203</v>
      </c>
      <c r="C1864" s="102" t="s">
        <v>138</v>
      </c>
      <c r="D1864" s="99">
        <v>2</v>
      </c>
      <c r="E1864" s="104">
        <f>'BITÁCORA CALIDAD DE AGUA '!AZ713</f>
        <v>0</v>
      </c>
      <c r="F1864" s="104">
        <f>'BITÁCORA CALIDAD DE AGUA '!BC713</f>
        <v>0</v>
      </c>
      <c r="G1864" s="104">
        <f>'BITÁCORA CALIDAD DE AGUA '!BF713</f>
        <v>0</v>
      </c>
      <c r="H1864" s="104">
        <f>'BITÁCORA CALIDAD DE AGUA '!BI713</f>
        <v>0</v>
      </c>
      <c r="I1864" s="104">
        <f>'BITÁCORA CALIDAD DE AGUA '!BL713</f>
        <v>0</v>
      </c>
      <c r="J1864" s="104">
        <f>'BITÁCORA CALIDAD DE AGUA '!BO713</f>
        <v>0</v>
      </c>
      <c r="K1864" s="104">
        <f>'BITÁCORA CALIDAD DE AGUA '!BR713</f>
        <v>0</v>
      </c>
      <c r="L1864" s="104">
        <f>'BITÁCORA CALIDAD DE AGUA '!BU713</f>
        <v>0</v>
      </c>
      <c r="M1864" s="104">
        <f>'BITÁCORA CALIDAD DE AGUA '!BX713</f>
        <v>0</v>
      </c>
      <c r="N1864" s="104">
        <f>'BITÁCORA CALIDAD DE AGUA '!CA713</f>
        <v>0</v>
      </c>
      <c r="O1864" s="104">
        <f>'BITÁCORA CALIDAD DE AGUA '!CD713</f>
        <v>0</v>
      </c>
      <c r="P1864" s="98">
        <f>'BITÁCORA CALIDAD DE AGUA '!CG713</f>
        <v>0</v>
      </c>
      <c r="Q1864" s="98">
        <f>'BITÁCORA CALIDAD DE AGUA '!CJ713</f>
        <v>0</v>
      </c>
      <c r="R1864" s="98">
        <f>'BITÁCORA CALIDAD DE AGUA '!CM713</f>
        <v>0</v>
      </c>
      <c r="S1864" s="98">
        <f>'BITÁCORA CALIDAD DE AGUA '!CP713</f>
        <v>0</v>
      </c>
      <c r="T1864" s="135"/>
      <c r="U1864" s="135"/>
      <c r="V1864" s="135"/>
      <c r="W1864" s="98">
        <f>INDEX('Tabla datos 1'!E1864:V1864,MATCH(DASHBOARD!$B$96,'Tabla datos 1'!$E$1:$V$1,0))</f>
        <v>0</v>
      </c>
      <c r="X1864" s="98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6" customFormat="1" ht="12.2" customHeight="1" x14ac:dyDescent="0.25">
      <c r="A1865" s="79">
        <v>1864</v>
      </c>
      <c r="B1865" s="97">
        <f t="shared" si="29"/>
        <v>46203</v>
      </c>
      <c r="C1865" s="102" t="s">
        <v>139</v>
      </c>
      <c r="D1865" s="99">
        <v>2</v>
      </c>
      <c r="E1865" s="104">
        <f>'BITÁCORA CALIDAD DE AGUA '!AZ714</f>
        <v>0</v>
      </c>
      <c r="F1865" s="104">
        <f>'BITÁCORA CALIDAD DE AGUA '!BC714</f>
        <v>0</v>
      </c>
      <c r="G1865" s="104">
        <f>'BITÁCORA CALIDAD DE AGUA '!BF714</f>
        <v>0</v>
      </c>
      <c r="H1865" s="104">
        <f>'BITÁCORA CALIDAD DE AGUA '!BI714</f>
        <v>0</v>
      </c>
      <c r="I1865" s="104">
        <f>'BITÁCORA CALIDAD DE AGUA '!BL714</f>
        <v>0</v>
      </c>
      <c r="J1865" s="104">
        <f>'BITÁCORA CALIDAD DE AGUA '!BO714</f>
        <v>0</v>
      </c>
      <c r="K1865" s="104">
        <f>'BITÁCORA CALIDAD DE AGUA '!BR714</f>
        <v>0</v>
      </c>
      <c r="L1865" s="104">
        <f>'BITÁCORA CALIDAD DE AGUA '!BU714</f>
        <v>0</v>
      </c>
      <c r="M1865" s="104">
        <f>'BITÁCORA CALIDAD DE AGUA '!BX714</f>
        <v>0</v>
      </c>
      <c r="N1865" s="104">
        <f>'BITÁCORA CALIDAD DE AGUA '!CA714</f>
        <v>0</v>
      </c>
      <c r="O1865" s="104">
        <f>'BITÁCORA CALIDAD DE AGUA '!CD714</f>
        <v>0</v>
      </c>
      <c r="P1865" s="98">
        <f>'BITÁCORA CALIDAD DE AGUA '!CG714</f>
        <v>0</v>
      </c>
      <c r="Q1865" s="98">
        <f>'BITÁCORA CALIDAD DE AGUA '!CJ714</f>
        <v>0</v>
      </c>
      <c r="R1865" s="98">
        <f>'BITÁCORA CALIDAD DE AGUA '!CM714</f>
        <v>0</v>
      </c>
      <c r="S1865" s="98">
        <f>'BITÁCORA CALIDAD DE AGUA '!CP714</f>
        <v>0</v>
      </c>
      <c r="T1865" s="135"/>
      <c r="U1865" s="135"/>
      <c r="V1865" s="135"/>
      <c r="W1865" s="98">
        <f>INDEX('Tabla datos 1'!E1865:V1865,MATCH(DASHBOARD!$B$96,'Tabla datos 1'!$E$1:$V$1,0))</f>
        <v>0</v>
      </c>
      <c r="X1865" s="98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6" customFormat="1" x14ac:dyDescent="0.25">
      <c r="A1866" s="79">
        <v>1865</v>
      </c>
      <c r="B1866" s="97">
        <f t="shared" si="29"/>
        <v>46203</v>
      </c>
      <c r="C1866" s="102" t="s">
        <v>140</v>
      </c>
      <c r="D1866" s="99">
        <v>2</v>
      </c>
      <c r="E1866" s="104">
        <f>'BITÁCORA CALIDAD DE AGUA '!AZ715</f>
        <v>0</v>
      </c>
      <c r="F1866" s="104">
        <f>'BITÁCORA CALIDAD DE AGUA '!BC715</f>
        <v>0</v>
      </c>
      <c r="G1866" s="104">
        <f>'BITÁCORA CALIDAD DE AGUA '!BF715</f>
        <v>0</v>
      </c>
      <c r="H1866" s="104">
        <f>'BITÁCORA CALIDAD DE AGUA '!BI715</f>
        <v>0</v>
      </c>
      <c r="I1866" s="104">
        <f>'BITÁCORA CALIDAD DE AGUA '!BL715</f>
        <v>0</v>
      </c>
      <c r="J1866" s="104">
        <f>'BITÁCORA CALIDAD DE AGUA '!BO715</f>
        <v>0</v>
      </c>
      <c r="K1866" s="104">
        <f>'BITÁCORA CALIDAD DE AGUA '!BR715</f>
        <v>0</v>
      </c>
      <c r="L1866" s="104">
        <f>'BITÁCORA CALIDAD DE AGUA '!BU715</f>
        <v>0</v>
      </c>
      <c r="M1866" s="104">
        <f>'BITÁCORA CALIDAD DE AGUA '!BX715</f>
        <v>0</v>
      </c>
      <c r="N1866" s="104">
        <f>'BITÁCORA CALIDAD DE AGUA '!CA715</f>
        <v>0</v>
      </c>
      <c r="O1866" s="104">
        <f>'BITÁCORA CALIDAD DE AGUA '!CD715</f>
        <v>0</v>
      </c>
      <c r="P1866" s="98">
        <f>'BITÁCORA CALIDAD DE AGUA '!CG715</f>
        <v>0</v>
      </c>
      <c r="Q1866" s="98">
        <f>'BITÁCORA CALIDAD DE AGUA '!CJ715</f>
        <v>0</v>
      </c>
      <c r="R1866" s="98">
        <f>'BITÁCORA CALIDAD DE AGUA '!CM715</f>
        <v>0</v>
      </c>
      <c r="S1866" s="98">
        <f>'BITÁCORA CALIDAD DE AGUA '!CP715</f>
        <v>0</v>
      </c>
      <c r="T1866" s="135"/>
      <c r="U1866" s="135"/>
      <c r="V1866" s="135"/>
      <c r="W1866" s="98">
        <f>INDEX('Tabla datos 1'!E1866:V1866,MATCH(DASHBOARD!$B$96,'Tabla datos 1'!$E$1:$V$1,0))</f>
        <v>0</v>
      </c>
      <c r="X1866" s="98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6" customFormat="1" x14ac:dyDescent="0.25">
      <c r="A1867" s="79">
        <v>1866</v>
      </c>
      <c r="B1867" s="97">
        <f t="shared" si="29"/>
        <v>46203</v>
      </c>
      <c r="C1867" s="102" t="s">
        <v>141</v>
      </c>
      <c r="D1867" s="99">
        <v>2</v>
      </c>
      <c r="E1867" s="104">
        <f>'BITÁCORA CALIDAD DE AGUA '!AZ716</f>
        <v>0</v>
      </c>
      <c r="F1867" s="104">
        <f>'BITÁCORA CALIDAD DE AGUA '!BC716</f>
        <v>0</v>
      </c>
      <c r="G1867" s="104">
        <f>'BITÁCORA CALIDAD DE AGUA '!BF716</f>
        <v>0</v>
      </c>
      <c r="H1867" s="104">
        <f>'BITÁCORA CALIDAD DE AGUA '!BI716</f>
        <v>0</v>
      </c>
      <c r="I1867" s="104">
        <f>'BITÁCORA CALIDAD DE AGUA '!BL716</f>
        <v>0</v>
      </c>
      <c r="J1867" s="104">
        <f>'BITÁCORA CALIDAD DE AGUA '!BO716</f>
        <v>0</v>
      </c>
      <c r="K1867" s="104">
        <f>'BITÁCORA CALIDAD DE AGUA '!BR716</f>
        <v>0</v>
      </c>
      <c r="L1867" s="104">
        <f>'BITÁCORA CALIDAD DE AGUA '!BU716</f>
        <v>0</v>
      </c>
      <c r="M1867" s="104">
        <f>'BITÁCORA CALIDAD DE AGUA '!BX716</f>
        <v>0</v>
      </c>
      <c r="N1867" s="104">
        <f>'BITÁCORA CALIDAD DE AGUA '!CA716</f>
        <v>0</v>
      </c>
      <c r="O1867" s="104">
        <f>'BITÁCORA CALIDAD DE AGUA '!CD716</f>
        <v>0</v>
      </c>
      <c r="P1867" s="98">
        <f>'BITÁCORA CALIDAD DE AGUA '!CG716</f>
        <v>0</v>
      </c>
      <c r="Q1867" s="98">
        <f>'BITÁCORA CALIDAD DE AGUA '!CJ716</f>
        <v>0</v>
      </c>
      <c r="R1867" s="98">
        <f>'BITÁCORA CALIDAD DE AGUA '!CM716</f>
        <v>0</v>
      </c>
      <c r="S1867" s="98">
        <f>'BITÁCORA CALIDAD DE AGUA '!CP716</f>
        <v>0</v>
      </c>
      <c r="T1867" s="135"/>
      <c r="U1867" s="135"/>
      <c r="V1867" s="135"/>
      <c r="W1867" s="98">
        <f>INDEX('Tabla datos 1'!E1867:V1867,MATCH(DASHBOARD!$B$96,'Tabla datos 1'!$E$1:$V$1,0))</f>
        <v>0</v>
      </c>
      <c r="X1867" s="98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6" customFormat="1" x14ac:dyDescent="0.25">
      <c r="A1868" s="79">
        <v>1867</v>
      </c>
      <c r="B1868" s="97">
        <f t="shared" si="29"/>
        <v>46203</v>
      </c>
      <c r="C1868" s="102" t="s">
        <v>142</v>
      </c>
      <c r="D1868" s="99">
        <v>2</v>
      </c>
      <c r="E1868" s="104">
        <f>'BITÁCORA CALIDAD DE AGUA '!AZ717</f>
        <v>0</v>
      </c>
      <c r="F1868" s="104">
        <f>'BITÁCORA CALIDAD DE AGUA '!BC717</f>
        <v>0</v>
      </c>
      <c r="G1868" s="104">
        <f>'BITÁCORA CALIDAD DE AGUA '!BF717</f>
        <v>0</v>
      </c>
      <c r="H1868" s="104">
        <f>'BITÁCORA CALIDAD DE AGUA '!BI717</f>
        <v>0</v>
      </c>
      <c r="I1868" s="104">
        <f>'BITÁCORA CALIDAD DE AGUA '!BL717</f>
        <v>0</v>
      </c>
      <c r="J1868" s="104">
        <f>'BITÁCORA CALIDAD DE AGUA '!BO717</f>
        <v>0</v>
      </c>
      <c r="K1868" s="104">
        <f>'BITÁCORA CALIDAD DE AGUA '!BR717</f>
        <v>0</v>
      </c>
      <c r="L1868" s="104">
        <f>'BITÁCORA CALIDAD DE AGUA '!BU717</f>
        <v>0</v>
      </c>
      <c r="M1868" s="104">
        <f>'BITÁCORA CALIDAD DE AGUA '!BX717</f>
        <v>0</v>
      </c>
      <c r="N1868" s="104">
        <f>'BITÁCORA CALIDAD DE AGUA '!CA717</f>
        <v>0</v>
      </c>
      <c r="O1868" s="104">
        <f>'BITÁCORA CALIDAD DE AGUA '!CD717</f>
        <v>0</v>
      </c>
      <c r="P1868" s="98">
        <f>'BITÁCORA CALIDAD DE AGUA '!CG717</f>
        <v>0</v>
      </c>
      <c r="Q1868" s="98">
        <f>'BITÁCORA CALIDAD DE AGUA '!CJ717</f>
        <v>0</v>
      </c>
      <c r="R1868" s="98">
        <f>'BITÁCORA CALIDAD DE AGUA '!CM717</f>
        <v>0</v>
      </c>
      <c r="S1868" s="98">
        <f>'BITÁCORA CALIDAD DE AGUA '!CP717</f>
        <v>0</v>
      </c>
      <c r="T1868" s="135"/>
      <c r="U1868" s="135"/>
      <c r="V1868" s="135"/>
      <c r="W1868" s="98">
        <f>INDEX('Tabla datos 1'!E1868:V1868,MATCH(DASHBOARD!$B$96,'Tabla datos 1'!$E$1:$V$1,0))</f>
        <v>0</v>
      </c>
      <c r="X1868" s="98">
        <f>INDEX('Tabla datos 1'!E1868:V1868,MATCH(DASHBOARD!$B$275,'Tabla datos 1'!$E$1:$V$1,0))</f>
        <v>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6" customFormat="1" x14ac:dyDescent="0.25">
      <c r="A1869" s="79">
        <v>1868</v>
      </c>
      <c r="B1869" s="97">
        <f t="shared" si="29"/>
        <v>46203</v>
      </c>
      <c r="C1869" s="102" t="s">
        <v>143</v>
      </c>
      <c r="D1869" s="99">
        <v>2</v>
      </c>
      <c r="E1869" s="104">
        <f>'BITÁCORA CALIDAD DE AGUA '!AZ718</f>
        <v>0</v>
      </c>
      <c r="F1869" s="104">
        <f>'BITÁCORA CALIDAD DE AGUA '!BC718</f>
        <v>0</v>
      </c>
      <c r="G1869" s="104">
        <f>'BITÁCORA CALIDAD DE AGUA '!BF718</f>
        <v>0</v>
      </c>
      <c r="H1869" s="104">
        <f>'BITÁCORA CALIDAD DE AGUA '!BI718</f>
        <v>0</v>
      </c>
      <c r="I1869" s="104">
        <f>'BITÁCORA CALIDAD DE AGUA '!BL718</f>
        <v>0</v>
      </c>
      <c r="J1869" s="104">
        <f>'BITÁCORA CALIDAD DE AGUA '!BO718</f>
        <v>0</v>
      </c>
      <c r="K1869" s="104">
        <f>'BITÁCORA CALIDAD DE AGUA '!BR718</f>
        <v>0</v>
      </c>
      <c r="L1869" s="104">
        <f>'BITÁCORA CALIDAD DE AGUA '!BU718</f>
        <v>0</v>
      </c>
      <c r="M1869" s="104">
        <f>'BITÁCORA CALIDAD DE AGUA '!BX718</f>
        <v>0</v>
      </c>
      <c r="N1869" s="104">
        <f>'BITÁCORA CALIDAD DE AGUA '!CA718</f>
        <v>0</v>
      </c>
      <c r="O1869" s="104">
        <f>'BITÁCORA CALIDAD DE AGUA '!CD718</f>
        <v>0</v>
      </c>
      <c r="P1869" s="98">
        <f>'BITÁCORA CALIDAD DE AGUA '!CG718</f>
        <v>0</v>
      </c>
      <c r="Q1869" s="98">
        <f>'BITÁCORA CALIDAD DE AGUA '!CJ718</f>
        <v>0</v>
      </c>
      <c r="R1869" s="98">
        <f>'BITÁCORA CALIDAD DE AGUA '!CM718</f>
        <v>0</v>
      </c>
      <c r="S1869" s="98">
        <f>'BITÁCORA CALIDAD DE AGUA '!CP718</f>
        <v>0</v>
      </c>
      <c r="T1869" s="135"/>
      <c r="U1869" s="135"/>
      <c r="V1869" s="135"/>
      <c r="W1869" s="98">
        <f>INDEX('Tabla datos 1'!E1869:V1869,MATCH(DASHBOARD!$B$96,'Tabla datos 1'!$E$1:$V$1,0))</f>
        <v>0</v>
      </c>
      <c r="X1869" s="98">
        <f>INDEX('Tabla datos 1'!E1869:V1869,MATCH(DASHBOARD!$B$275,'Tabla datos 1'!$E$1:$V$1,0))</f>
        <v>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09" customFormat="1" ht="15.75" thickBot="1" x14ac:dyDescent="0.3">
      <c r="A1870" s="79">
        <v>1869</v>
      </c>
      <c r="B1870" s="97">
        <f t="shared" si="29"/>
        <v>46203</v>
      </c>
      <c r="C1870" s="105" t="s">
        <v>144</v>
      </c>
      <c r="D1870" s="106">
        <v>2</v>
      </c>
      <c r="E1870" s="107">
        <f>'BITÁCORA CALIDAD DE AGUA '!AZ719</f>
        <v>0</v>
      </c>
      <c r="F1870" s="107">
        <f>'BITÁCORA CALIDAD DE AGUA '!BC719</f>
        <v>0</v>
      </c>
      <c r="G1870" s="107">
        <f>'BITÁCORA CALIDAD DE AGUA '!BF719</f>
        <v>0</v>
      </c>
      <c r="H1870" s="107">
        <f>'BITÁCORA CALIDAD DE AGUA '!BI719</f>
        <v>0</v>
      </c>
      <c r="I1870" s="107">
        <f>'BITÁCORA CALIDAD DE AGUA '!BL719</f>
        <v>0</v>
      </c>
      <c r="J1870" s="107">
        <f>'BITÁCORA CALIDAD DE AGUA '!BO719</f>
        <v>0</v>
      </c>
      <c r="K1870" s="107">
        <f>'BITÁCORA CALIDAD DE AGUA '!BR719</f>
        <v>0</v>
      </c>
      <c r="L1870" s="107">
        <f>'BITÁCORA CALIDAD DE AGUA '!BU719</f>
        <v>0</v>
      </c>
      <c r="M1870" s="107">
        <f>'BITÁCORA CALIDAD DE AGUA '!BX719</f>
        <v>0</v>
      </c>
      <c r="N1870" s="107">
        <f>'BITÁCORA CALIDAD DE AGUA '!CA719</f>
        <v>0</v>
      </c>
      <c r="O1870" s="107">
        <f>'BITÁCORA CALIDAD DE AGUA '!CD719</f>
        <v>0</v>
      </c>
      <c r="P1870" s="108">
        <f>'BITÁCORA CALIDAD DE AGUA '!CG719</f>
        <v>0</v>
      </c>
      <c r="Q1870" s="108">
        <f>'BITÁCORA CALIDAD DE AGUA '!CJ719</f>
        <v>0</v>
      </c>
      <c r="R1870" s="108">
        <f>'BITÁCORA CALIDAD DE AGUA '!CM719</f>
        <v>0</v>
      </c>
      <c r="S1870" s="108">
        <f>'BITÁCORA CALIDAD DE AGUA '!CP719</f>
        <v>0</v>
      </c>
      <c r="T1870" s="136"/>
      <c r="U1870" s="136"/>
      <c r="V1870" s="136"/>
      <c r="W1870" s="108">
        <f>INDEX('Tabla datos 1'!E1870:V1870,MATCH(DASHBOARD!$B$96,'Tabla datos 1'!$E$1:$V$1,0))</f>
        <v>0</v>
      </c>
      <c r="X1870" s="108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6" customFormat="1" ht="12.2" customHeight="1" x14ac:dyDescent="0.25">
      <c r="A1871" s="79">
        <v>1870</v>
      </c>
      <c r="B1871" s="118">
        <f t="shared" si="29"/>
        <v>46203</v>
      </c>
      <c r="C1871" s="110" t="s">
        <v>125</v>
      </c>
      <c r="D1871" s="115">
        <v>3</v>
      </c>
      <c r="E1871" s="117">
        <f>'BITÁCORA CALIDAD DE AGUA '!BA699</f>
        <v>0</v>
      </c>
      <c r="F1871" s="117">
        <f>'BITÁCORA CALIDAD DE AGUA '!BD699</f>
        <v>0</v>
      </c>
      <c r="G1871" s="117">
        <f>'BITÁCORA CALIDAD DE AGUA '!BG699</f>
        <v>0</v>
      </c>
      <c r="H1871" s="117">
        <f>'BITÁCORA CALIDAD DE AGUA '!BJ699</f>
        <v>0</v>
      </c>
      <c r="I1871" s="117">
        <f>'BITÁCORA CALIDAD DE AGUA '!BM699</f>
        <v>0</v>
      </c>
      <c r="J1871" s="117">
        <f>'BITÁCORA CALIDAD DE AGUA '!BP699</f>
        <v>0</v>
      </c>
      <c r="K1871" s="117">
        <f>'BITÁCORA CALIDAD DE AGUA '!BE2005</f>
        <v>0</v>
      </c>
      <c r="L1871" s="117">
        <f>'BITÁCORA CALIDAD DE AGUA '!BV699</f>
        <v>0</v>
      </c>
      <c r="M1871" s="117">
        <f>'BITÁCORA CALIDAD DE AGUA '!BY699</f>
        <v>0</v>
      </c>
      <c r="N1871" s="117">
        <f>'BITÁCORA CALIDAD DE AGUA '!CB699</f>
        <v>0</v>
      </c>
      <c r="O1871" s="117">
        <f>'BITÁCORA CALIDAD DE AGUA '!CE699</f>
        <v>0</v>
      </c>
      <c r="P1871" s="110">
        <f>'BITÁCORA CALIDAD DE AGUA '!CH699</f>
        <v>0</v>
      </c>
      <c r="Q1871" s="110">
        <f>'BITÁCORA CALIDAD DE AGUA '!CK699</f>
        <v>0</v>
      </c>
      <c r="R1871" s="110">
        <f>'BITÁCORA CALIDAD DE AGUA '!CN699</f>
        <v>0</v>
      </c>
      <c r="S1871" s="110">
        <f>'BITÁCORA CALIDAD DE AGUA '!CQ699</f>
        <v>0</v>
      </c>
      <c r="T1871" s="137"/>
      <c r="U1871" s="137"/>
      <c r="V1871" s="137"/>
      <c r="W1871" s="110">
        <f>INDEX('Tabla datos 1'!E1871:V1871,MATCH(DASHBOARD!$B$96,'Tabla datos 1'!$E$1:$V$1,0))</f>
        <v>0</v>
      </c>
      <c r="X1871" s="110">
        <f>INDEX('Tabla datos 1'!E1871:V1871,MATCH(DASHBOARD!$B$275,'Tabla datos 1'!$E$1:$V$1,0))</f>
        <v>0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6" customFormat="1" ht="12.2" customHeight="1" x14ac:dyDescent="0.25">
      <c r="A1872" s="79">
        <v>1871</v>
      </c>
      <c r="B1872" s="118">
        <f t="shared" si="29"/>
        <v>46203</v>
      </c>
      <c r="C1872" s="113" t="s">
        <v>8</v>
      </c>
      <c r="D1872" s="119">
        <v>3</v>
      </c>
      <c r="E1872" s="120">
        <f>'BITÁCORA CALIDAD DE AGUA '!BA700</f>
        <v>0</v>
      </c>
      <c r="F1872" s="120">
        <f>'BITÁCORA CALIDAD DE AGUA '!BD700</f>
        <v>0</v>
      </c>
      <c r="G1872" s="120">
        <f>'BITÁCORA CALIDAD DE AGUA '!BG700</f>
        <v>0</v>
      </c>
      <c r="H1872" s="120">
        <f>'BITÁCORA CALIDAD DE AGUA '!BJ700</f>
        <v>0</v>
      </c>
      <c r="I1872" s="120">
        <f>'BITÁCORA CALIDAD DE AGUA '!BM700</f>
        <v>0</v>
      </c>
      <c r="J1872" s="120">
        <f>'BITÁCORA CALIDAD DE AGUA '!BP700</f>
        <v>0</v>
      </c>
      <c r="K1872" s="120">
        <f>'BITÁCORA CALIDAD DE AGUA '!BE2006</f>
        <v>0</v>
      </c>
      <c r="L1872" s="120">
        <f>'BITÁCORA CALIDAD DE AGUA '!BV700</f>
        <v>0</v>
      </c>
      <c r="M1872" s="120">
        <f>'BITÁCORA CALIDAD DE AGUA '!BY700</f>
        <v>0</v>
      </c>
      <c r="N1872" s="120">
        <f>'BITÁCORA CALIDAD DE AGUA '!CB700</f>
        <v>0</v>
      </c>
      <c r="O1872" s="120">
        <f>'BITÁCORA CALIDAD DE AGUA '!CE700</f>
        <v>0</v>
      </c>
      <c r="P1872" s="111">
        <f>'BITÁCORA CALIDAD DE AGUA '!CH700</f>
        <v>0</v>
      </c>
      <c r="Q1872" s="111">
        <f>'BITÁCORA CALIDAD DE AGUA '!CK700</f>
        <v>0</v>
      </c>
      <c r="R1872" s="111">
        <f>'BITÁCORA CALIDAD DE AGUA '!CN700</f>
        <v>0</v>
      </c>
      <c r="S1872" s="111">
        <f>'BITÁCORA CALIDAD DE AGUA '!CQ700</f>
        <v>0</v>
      </c>
      <c r="T1872" s="138"/>
      <c r="U1872" s="138"/>
      <c r="V1872" s="138"/>
      <c r="W1872" s="111">
        <f>INDEX('Tabla datos 1'!E1872:V1872,MATCH(DASHBOARD!$B$96,'Tabla datos 1'!$E$1:$V$1,0))</f>
        <v>0</v>
      </c>
      <c r="X1872" s="111">
        <f>INDEX('Tabla datos 1'!E1872:V1872,MATCH(DASHBOARD!$B$275,'Tabla datos 1'!$E$1:$V$1,0))</f>
        <v>0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6" customFormat="1" ht="12.2" customHeight="1" x14ac:dyDescent="0.25">
      <c r="A1873" s="79">
        <v>1872</v>
      </c>
      <c r="B1873" s="118">
        <f t="shared" si="29"/>
        <v>46203</v>
      </c>
      <c r="C1873" s="112" t="s">
        <v>126</v>
      </c>
      <c r="D1873" s="119">
        <v>3</v>
      </c>
      <c r="E1873" s="121">
        <f>'BITÁCORA CALIDAD DE AGUA '!BA701</f>
        <v>0</v>
      </c>
      <c r="F1873" s="121">
        <f>'BITÁCORA CALIDAD DE AGUA '!BD701</f>
        <v>0</v>
      </c>
      <c r="G1873" s="121">
        <f>'BITÁCORA CALIDAD DE AGUA '!BG701</f>
        <v>0</v>
      </c>
      <c r="H1873" s="121">
        <f>'BITÁCORA CALIDAD DE AGUA '!BJ701</f>
        <v>0</v>
      </c>
      <c r="I1873" s="121">
        <f>'BITÁCORA CALIDAD DE AGUA '!BM701</f>
        <v>0</v>
      </c>
      <c r="J1873" s="121">
        <f>'BITÁCORA CALIDAD DE AGUA '!BP701</f>
        <v>0</v>
      </c>
      <c r="K1873" s="121">
        <f>'BITÁCORA CALIDAD DE AGUA '!BE2007</f>
        <v>0</v>
      </c>
      <c r="L1873" s="121">
        <f>'BITÁCORA CALIDAD DE AGUA '!BV701</f>
        <v>0</v>
      </c>
      <c r="M1873" s="121">
        <f>'BITÁCORA CALIDAD DE AGUA '!BY701</f>
        <v>0</v>
      </c>
      <c r="N1873" s="121">
        <f>'BITÁCORA CALIDAD DE AGUA '!CB701</f>
        <v>0</v>
      </c>
      <c r="O1873" s="121">
        <f>'BITÁCORA CALIDAD DE AGUA '!CE701</f>
        <v>0</v>
      </c>
      <c r="P1873" s="112">
        <f>'BITÁCORA CALIDAD DE AGUA '!CH701</f>
        <v>0</v>
      </c>
      <c r="Q1873" s="112">
        <f>'BITÁCORA CALIDAD DE AGUA '!CK701</f>
        <v>0</v>
      </c>
      <c r="R1873" s="112">
        <f>'BITÁCORA CALIDAD DE AGUA '!CN701</f>
        <v>0</v>
      </c>
      <c r="S1873" s="112">
        <f>'BITÁCORA CALIDAD DE AGUA '!CQ701</f>
        <v>0</v>
      </c>
      <c r="T1873" s="139"/>
      <c r="U1873" s="139"/>
      <c r="V1873" s="139"/>
      <c r="W1873" s="112">
        <f>INDEX('Tabla datos 1'!E1873:V1873,MATCH(DASHBOARD!$B$96,'Tabla datos 1'!$E$1:$V$1,0))</f>
        <v>0</v>
      </c>
      <c r="X1873" s="112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6" customFormat="1" ht="12.2" customHeight="1" x14ac:dyDescent="0.25">
      <c r="A1874" s="79">
        <v>1873</v>
      </c>
      <c r="B1874" s="118">
        <f t="shared" si="29"/>
        <v>46203</v>
      </c>
      <c r="C1874" s="112" t="s">
        <v>127</v>
      </c>
      <c r="D1874" s="119">
        <v>3</v>
      </c>
      <c r="E1874" s="122">
        <f>'BITÁCORA CALIDAD DE AGUA '!BA702</f>
        <v>0</v>
      </c>
      <c r="F1874" s="122">
        <f>'BITÁCORA CALIDAD DE AGUA '!BD702</f>
        <v>0</v>
      </c>
      <c r="G1874" s="122">
        <f>'BITÁCORA CALIDAD DE AGUA '!BG702</f>
        <v>0</v>
      </c>
      <c r="H1874" s="122">
        <f>'BITÁCORA CALIDAD DE AGUA '!BJ702</f>
        <v>0</v>
      </c>
      <c r="I1874" s="122">
        <f>'BITÁCORA CALIDAD DE AGUA '!BM702</f>
        <v>0</v>
      </c>
      <c r="J1874" s="122">
        <f>'BITÁCORA CALIDAD DE AGUA '!BP702</f>
        <v>0</v>
      </c>
      <c r="K1874" s="122">
        <f>'BITÁCORA CALIDAD DE AGUA '!BE2008</f>
        <v>0</v>
      </c>
      <c r="L1874" s="122">
        <f>'BITÁCORA CALIDAD DE AGUA '!BV702</f>
        <v>0</v>
      </c>
      <c r="M1874" s="122">
        <f>'BITÁCORA CALIDAD DE AGUA '!BY702</f>
        <v>0</v>
      </c>
      <c r="N1874" s="122">
        <f>'BITÁCORA CALIDAD DE AGUA '!CB702</f>
        <v>0</v>
      </c>
      <c r="O1874" s="122">
        <f>'BITÁCORA CALIDAD DE AGUA '!CE702</f>
        <v>0</v>
      </c>
      <c r="P1874" s="113">
        <f>'BITÁCORA CALIDAD DE AGUA '!CH702</f>
        <v>0</v>
      </c>
      <c r="Q1874" s="113">
        <f>'BITÁCORA CALIDAD DE AGUA '!CK702</f>
        <v>0</v>
      </c>
      <c r="R1874" s="113">
        <f>'BITÁCORA CALIDAD DE AGUA '!CN702</f>
        <v>0</v>
      </c>
      <c r="S1874" s="113">
        <f>'BITÁCORA CALIDAD DE AGUA '!CQ702</f>
        <v>0</v>
      </c>
      <c r="T1874" s="140"/>
      <c r="U1874" s="140"/>
      <c r="V1874" s="140"/>
      <c r="W1874" s="113">
        <f>INDEX('Tabla datos 1'!E1874:V1874,MATCH(DASHBOARD!$B$96,'Tabla datos 1'!$E$1:$V$1,0))</f>
        <v>0</v>
      </c>
      <c r="X1874" s="113">
        <f>INDEX('Tabla datos 1'!E1874:V1874,MATCH(DASHBOARD!$B$275,'Tabla datos 1'!$E$1:$V$1,0))</f>
        <v>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6" customFormat="1" ht="12.2" customHeight="1" x14ac:dyDescent="0.25">
      <c r="A1875" s="79">
        <v>1874</v>
      </c>
      <c r="B1875" s="118">
        <f t="shared" si="29"/>
        <v>46203</v>
      </c>
      <c r="C1875" s="112" t="s">
        <v>128</v>
      </c>
      <c r="D1875" s="119">
        <v>3</v>
      </c>
      <c r="E1875" s="122">
        <f>'BITÁCORA CALIDAD DE AGUA '!BA703</f>
        <v>0</v>
      </c>
      <c r="F1875" s="122">
        <f>'BITÁCORA CALIDAD DE AGUA '!BD703</f>
        <v>0</v>
      </c>
      <c r="G1875" s="122">
        <f>'BITÁCORA CALIDAD DE AGUA '!BG703</f>
        <v>0</v>
      </c>
      <c r="H1875" s="122">
        <f>'BITÁCORA CALIDAD DE AGUA '!BJ703</f>
        <v>0</v>
      </c>
      <c r="I1875" s="122">
        <f>'BITÁCORA CALIDAD DE AGUA '!BM703</f>
        <v>0</v>
      </c>
      <c r="J1875" s="122">
        <f>'BITÁCORA CALIDAD DE AGUA '!BP703</f>
        <v>0</v>
      </c>
      <c r="K1875" s="122">
        <f>'BITÁCORA CALIDAD DE AGUA '!BE2009</f>
        <v>0</v>
      </c>
      <c r="L1875" s="122">
        <f>'BITÁCORA CALIDAD DE AGUA '!BV703</f>
        <v>0</v>
      </c>
      <c r="M1875" s="122">
        <f>'BITÁCORA CALIDAD DE AGUA '!BY703</f>
        <v>0</v>
      </c>
      <c r="N1875" s="122">
        <f>'BITÁCORA CALIDAD DE AGUA '!CB703</f>
        <v>0</v>
      </c>
      <c r="O1875" s="122">
        <f>'BITÁCORA CALIDAD DE AGUA '!CE703</f>
        <v>0</v>
      </c>
      <c r="P1875" s="113">
        <f>'BITÁCORA CALIDAD DE AGUA '!CH703</f>
        <v>0</v>
      </c>
      <c r="Q1875" s="113">
        <f>'BITÁCORA CALIDAD DE AGUA '!CK703</f>
        <v>0</v>
      </c>
      <c r="R1875" s="113">
        <f>'BITÁCORA CALIDAD DE AGUA '!CN703</f>
        <v>0</v>
      </c>
      <c r="S1875" s="113">
        <f>'BITÁCORA CALIDAD DE AGUA '!CQ703</f>
        <v>0</v>
      </c>
      <c r="T1875" s="140"/>
      <c r="U1875" s="140"/>
      <c r="V1875" s="140"/>
      <c r="W1875" s="113">
        <f>INDEX('Tabla datos 1'!E1875:V1875,MATCH(DASHBOARD!$B$96,'Tabla datos 1'!$E$1:$V$1,0))</f>
        <v>0</v>
      </c>
      <c r="X1875" s="113">
        <f>INDEX('Tabla datos 1'!E1875:V1875,MATCH(DASHBOARD!$B$275,'Tabla datos 1'!$E$1:$V$1,0))</f>
        <v>0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6" customFormat="1" ht="12.2" customHeight="1" x14ac:dyDescent="0.25">
      <c r="A1876" s="79">
        <v>1875</v>
      </c>
      <c r="B1876" s="118">
        <f t="shared" si="29"/>
        <v>46203</v>
      </c>
      <c r="C1876" s="112" t="s">
        <v>129</v>
      </c>
      <c r="D1876" s="119">
        <v>3</v>
      </c>
      <c r="E1876" s="122">
        <f>'BITÁCORA CALIDAD DE AGUA '!BA704</f>
        <v>0</v>
      </c>
      <c r="F1876" s="122">
        <f>'BITÁCORA CALIDAD DE AGUA '!BD704</f>
        <v>0</v>
      </c>
      <c r="G1876" s="122">
        <f>'BITÁCORA CALIDAD DE AGUA '!BG704</f>
        <v>0</v>
      </c>
      <c r="H1876" s="122">
        <f>'BITÁCORA CALIDAD DE AGUA '!BJ704</f>
        <v>0</v>
      </c>
      <c r="I1876" s="122">
        <f>'BITÁCORA CALIDAD DE AGUA '!BM704</f>
        <v>0</v>
      </c>
      <c r="J1876" s="122">
        <f>'BITÁCORA CALIDAD DE AGUA '!BP704</f>
        <v>0</v>
      </c>
      <c r="K1876" s="122">
        <f>'BITÁCORA CALIDAD DE AGUA '!BE2010</f>
        <v>0</v>
      </c>
      <c r="L1876" s="122">
        <f>'BITÁCORA CALIDAD DE AGUA '!BV704</f>
        <v>0</v>
      </c>
      <c r="M1876" s="122">
        <f>'BITÁCORA CALIDAD DE AGUA '!BY704</f>
        <v>0</v>
      </c>
      <c r="N1876" s="122">
        <f>'BITÁCORA CALIDAD DE AGUA '!CB704</f>
        <v>0</v>
      </c>
      <c r="O1876" s="122">
        <f>'BITÁCORA CALIDAD DE AGUA '!CE704</f>
        <v>0</v>
      </c>
      <c r="P1876" s="113">
        <f>'BITÁCORA CALIDAD DE AGUA '!CH704</f>
        <v>0</v>
      </c>
      <c r="Q1876" s="113">
        <f>'BITÁCORA CALIDAD DE AGUA '!CK704</f>
        <v>0</v>
      </c>
      <c r="R1876" s="113">
        <f>'BITÁCORA CALIDAD DE AGUA '!CN704</f>
        <v>0</v>
      </c>
      <c r="S1876" s="113">
        <f>'BITÁCORA CALIDAD DE AGUA '!CQ704</f>
        <v>0</v>
      </c>
      <c r="T1876" s="140"/>
      <c r="U1876" s="140"/>
      <c r="V1876" s="140"/>
      <c r="W1876" s="113">
        <f>INDEX('Tabla datos 1'!E1876:V1876,MATCH(DASHBOARD!$B$96,'Tabla datos 1'!$E$1:$V$1,0))</f>
        <v>0</v>
      </c>
      <c r="X1876" s="113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6" customFormat="1" ht="12.2" customHeight="1" x14ac:dyDescent="0.25">
      <c r="A1877" s="79">
        <v>1876</v>
      </c>
      <c r="B1877" s="118">
        <f t="shared" si="29"/>
        <v>46203</v>
      </c>
      <c r="C1877" s="112" t="s">
        <v>130</v>
      </c>
      <c r="D1877" s="119">
        <v>3</v>
      </c>
      <c r="E1877" s="122">
        <f>'BITÁCORA CALIDAD DE AGUA '!BA705</f>
        <v>0</v>
      </c>
      <c r="F1877" s="122">
        <f>'BITÁCORA CALIDAD DE AGUA '!BD705</f>
        <v>0</v>
      </c>
      <c r="G1877" s="122">
        <f>'BITÁCORA CALIDAD DE AGUA '!BG705</f>
        <v>0</v>
      </c>
      <c r="H1877" s="122">
        <f>'BITÁCORA CALIDAD DE AGUA '!BJ705</f>
        <v>0</v>
      </c>
      <c r="I1877" s="122">
        <f>'BITÁCORA CALIDAD DE AGUA '!BM705</f>
        <v>0</v>
      </c>
      <c r="J1877" s="122">
        <f>'BITÁCORA CALIDAD DE AGUA '!BP705</f>
        <v>0</v>
      </c>
      <c r="K1877" s="122">
        <f>'BITÁCORA CALIDAD DE AGUA '!BE2011</f>
        <v>0</v>
      </c>
      <c r="L1877" s="122">
        <f>'BITÁCORA CALIDAD DE AGUA '!BV705</f>
        <v>0</v>
      </c>
      <c r="M1877" s="122">
        <f>'BITÁCORA CALIDAD DE AGUA '!BY705</f>
        <v>0</v>
      </c>
      <c r="N1877" s="122">
        <f>'BITÁCORA CALIDAD DE AGUA '!CB705</f>
        <v>0</v>
      </c>
      <c r="O1877" s="122">
        <f>'BITÁCORA CALIDAD DE AGUA '!CE705</f>
        <v>0</v>
      </c>
      <c r="P1877" s="113">
        <f>'BITÁCORA CALIDAD DE AGUA '!CH705</f>
        <v>0</v>
      </c>
      <c r="Q1877" s="113">
        <f>'BITÁCORA CALIDAD DE AGUA '!CK705</f>
        <v>0</v>
      </c>
      <c r="R1877" s="113">
        <f>'BITÁCORA CALIDAD DE AGUA '!CN705</f>
        <v>0</v>
      </c>
      <c r="S1877" s="113">
        <f>'BITÁCORA CALIDAD DE AGUA '!CQ705</f>
        <v>0</v>
      </c>
      <c r="T1877" s="140"/>
      <c r="U1877" s="140"/>
      <c r="V1877" s="140"/>
      <c r="W1877" s="113">
        <f>INDEX('Tabla datos 1'!E1877:V1877,MATCH(DASHBOARD!$B$96,'Tabla datos 1'!$E$1:$V$1,0))</f>
        <v>0</v>
      </c>
      <c r="X1877" s="113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6" customFormat="1" ht="12.2" customHeight="1" x14ac:dyDescent="0.25">
      <c r="A1878" s="79">
        <v>1877</v>
      </c>
      <c r="B1878" s="118">
        <f t="shared" si="29"/>
        <v>46203</v>
      </c>
      <c r="C1878" s="112" t="s">
        <v>131</v>
      </c>
      <c r="D1878" s="119">
        <v>3</v>
      </c>
      <c r="E1878" s="122">
        <f>'BITÁCORA CALIDAD DE AGUA '!BA706</f>
        <v>0</v>
      </c>
      <c r="F1878" s="122">
        <f>'BITÁCORA CALIDAD DE AGUA '!BD706</f>
        <v>0</v>
      </c>
      <c r="G1878" s="122">
        <f>'BITÁCORA CALIDAD DE AGUA '!BG706</f>
        <v>0</v>
      </c>
      <c r="H1878" s="122">
        <f>'BITÁCORA CALIDAD DE AGUA '!BJ706</f>
        <v>0</v>
      </c>
      <c r="I1878" s="122">
        <f>'BITÁCORA CALIDAD DE AGUA '!BM706</f>
        <v>0</v>
      </c>
      <c r="J1878" s="122">
        <f>'BITÁCORA CALIDAD DE AGUA '!BP706</f>
        <v>0</v>
      </c>
      <c r="K1878" s="122">
        <f>'BITÁCORA CALIDAD DE AGUA '!BE2012</f>
        <v>0</v>
      </c>
      <c r="L1878" s="122">
        <f>'BITÁCORA CALIDAD DE AGUA '!BV706</f>
        <v>0</v>
      </c>
      <c r="M1878" s="122">
        <f>'BITÁCORA CALIDAD DE AGUA '!BY706</f>
        <v>0</v>
      </c>
      <c r="N1878" s="122">
        <f>'BITÁCORA CALIDAD DE AGUA '!CB706</f>
        <v>0</v>
      </c>
      <c r="O1878" s="122">
        <f>'BITÁCORA CALIDAD DE AGUA '!CE706</f>
        <v>0</v>
      </c>
      <c r="P1878" s="113">
        <f>'BITÁCORA CALIDAD DE AGUA '!CH706</f>
        <v>0</v>
      </c>
      <c r="Q1878" s="113">
        <f>'BITÁCORA CALIDAD DE AGUA '!CK706</f>
        <v>0</v>
      </c>
      <c r="R1878" s="113">
        <f>'BITÁCORA CALIDAD DE AGUA '!CN706</f>
        <v>0</v>
      </c>
      <c r="S1878" s="113">
        <f>'BITÁCORA CALIDAD DE AGUA '!CQ706</f>
        <v>0</v>
      </c>
      <c r="T1878" s="140"/>
      <c r="U1878" s="140"/>
      <c r="V1878" s="140"/>
      <c r="W1878" s="113">
        <f>INDEX('Tabla datos 1'!E1878:V1878,MATCH(DASHBOARD!$B$96,'Tabla datos 1'!$E$1:$V$1,0))</f>
        <v>0</v>
      </c>
      <c r="X1878" s="113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6" customFormat="1" ht="12.2" customHeight="1" x14ac:dyDescent="0.25">
      <c r="A1879" s="79">
        <v>1878</v>
      </c>
      <c r="B1879" s="118">
        <f t="shared" si="29"/>
        <v>46203</v>
      </c>
      <c r="C1879" s="112" t="s">
        <v>132</v>
      </c>
      <c r="D1879" s="119">
        <v>3</v>
      </c>
      <c r="E1879" s="122">
        <f>'BITÁCORA CALIDAD DE AGUA '!BA707</f>
        <v>0</v>
      </c>
      <c r="F1879" s="122">
        <f>'BITÁCORA CALIDAD DE AGUA '!BD707</f>
        <v>0</v>
      </c>
      <c r="G1879" s="122">
        <f>'BITÁCORA CALIDAD DE AGUA '!BG707</f>
        <v>0</v>
      </c>
      <c r="H1879" s="122">
        <f>'BITÁCORA CALIDAD DE AGUA '!BJ707</f>
        <v>0</v>
      </c>
      <c r="I1879" s="122">
        <f>'BITÁCORA CALIDAD DE AGUA '!BM707</f>
        <v>0</v>
      </c>
      <c r="J1879" s="122">
        <f>'BITÁCORA CALIDAD DE AGUA '!BP707</f>
        <v>0</v>
      </c>
      <c r="K1879" s="122">
        <f>'BITÁCORA CALIDAD DE AGUA '!BE2013</f>
        <v>0</v>
      </c>
      <c r="L1879" s="122">
        <f>'BITÁCORA CALIDAD DE AGUA '!BV707</f>
        <v>0</v>
      </c>
      <c r="M1879" s="122">
        <f>'BITÁCORA CALIDAD DE AGUA '!BY707</f>
        <v>0</v>
      </c>
      <c r="N1879" s="122">
        <f>'BITÁCORA CALIDAD DE AGUA '!CB707</f>
        <v>0</v>
      </c>
      <c r="O1879" s="122">
        <f>'BITÁCORA CALIDAD DE AGUA '!CE707</f>
        <v>0</v>
      </c>
      <c r="P1879" s="113">
        <f>'BITÁCORA CALIDAD DE AGUA '!CH707</f>
        <v>0</v>
      </c>
      <c r="Q1879" s="113">
        <f>'BITÁCORA CALIDAD DE AGUA '!CK707</f>
        <v>0</v>
      </c>
      <c r="R1879" s="113">
        <f>'BITÁCORA CALIDAD DE AGUA '!CN707</f>
        <v>0</v>
      </c>
      <c r="S1879" s="113">
        <f>'BITÁCORA CALIDAD DE AGUA '!CQ707</f>
        <v>0</v>
      </c>
      <c r="T1879" s="140"/>
      <c r="U1879" s="140"/>
      <c r="V1879" s="140"/>
      <c r="W1879" s="113">
        <f>INDEX('Tabla datos 1'!E1879:V1879,MATCH(DASHBOARD!$B$96,'Tabla datos 1'!$E$1:$V$1,0))</f>
        <v>0</v>
      </c>
      <c r="X1879" s="113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6" customFormat="1" ht="12.2" customHeight="1" x14ac:dyDescent="0.25">
      <c r="A1880" s="79">
        <v>1879</v>
      </c>
      <c r="B1880" s="118">
        <f t="shared" si="29"/>
        <v>46203</v>
      </c>
      <c r="C1880" s="112" t="s">
        <v>133</v>
      </c>
      <c r="D1880" s="119">
        <v>3</v>
      </c>
      <c r="E1880" s="122">
        <f>'BITÁCORA CALIDAD DE AGUA '!BA708</f>
        <v>0</v>
      </c>
      <c r="F1880" s="122">
        <f>'BITÁCORA CALIDAD DE AGUA '!BD708</f>
        <v>0</v>
      </c>
      <c r="G1880" s="122">
        <f>'BITÁCORA CALIDAD DE AGUA '!BG708</f>
        <v>0</v>
      </c>
      <c r="H1880" s="122">
        <f>'BITÁCORA CALIDAD DE AGUA '!BJ708</f>
        <v>0</v>
      </c>
      <c r="I1880" s="122">
        <f>'BITÁCORA CALIDAD DE AGUA '!BM708</f>
        <v>0</v>
      </c>
      <c r="J1880" s="122">
        <f>'BITÁCORA CALIDAD DE AGUA '!BP708</f>
        <v>0</v>
      </c>
      <c r="K1880" s="122">
        <f>'BITÁCORA CALIDAD DE AGUA '!BE2014</f>
        <v>0</v>
      </c>
      <c r="L1880" s="122">
        <f>'BITÁCORA CALIDAD DE AGUA '!BV708</f>
        <v>0</v>
      </c>
      <c r="M1880" s="122">
        <f>'BITÁCORA CALIDAD DE AGUA '!BY708</f>
        <v>0</v>
      </c>
      <c r="N1880" s="122">
        <f>'BITÁCORA CALIDAD DE AGUA '!CB708</f>
        <v>0</v>
      </c>
      <c r="O1880" s="122">
        <f>'BITÁCORA CALIDAD DE AGUA '!CE708</f>
        <v>0</v>
      </c>
      <c r="P1880" s="113">
        <f>'BITÁCORA CALIDAD DE AGUA '!CH708</f>
        <v>0</v>
      </c>
      <c r="Q1880" s="113">
        <f>'BITÁCORA CALIDAD DE AGUA '!CK708</f>
        <v>0</v>
      </c>
      <c r="R1880" s="113">
        <f>'BITÁCORA CALIDAD DE AGUA '!CN708</f>
        <v>0</v>
      </c>
      <c r="S1880" s="113">
        <f>'BITÁCORA CALIDAD DE AGUA '!CQ708</f>
        <v>0</v>
      </c>
      <c r="T1880" s="140"/>
      <c r="U1880" s="140"/>
      <c r="V1880" s="140"/>
      <c r="W1880" s="113">
        <f>INDEX('Tabla datos 1'!E1880:V1880,MATCH(DASHBOARD!$B$96,'Tabla datos 1'!$E$1:$V$1,0))</f>
        <v>0</v>
      </c>
      <c r="X1880" s="113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6" customFormat="1" ht="12.2" customHeight="1" x14ac:dyDescent="0.25">
      <c r="A1881" s="79">
        <v>1880</v>
      </c>
      <c r="B1881" s="118">
        <f t="shared" si="29"/>
        <v>46203</v>
      </c>
      <c r="C1881" s="112" t="s">
        <v>134</v>
      </c>
      <c r="D1881" s="119">
        <v>3</v>
      </c>
      <c r="E1881" s="122">
        <f>'BITÁCORA CALIDAD DE AGUA '!BA709</f>
        <v>0</v>
      </c>
      <c r="F1881" s="122">
        <f>'BITÁCORA CALIDAD DE AGUA '!BD709</f>
        <v>0</v>
      </c>
      <c r="G1881" s="122">
        <f>'BITÁCORA CALIDAD DE AGUA '!BG709</f>
        <v>0</v>
      </c>
      <c r="H1881" s="122">
        <f>'BITÁCORA CALIDAD DE AGUA '!BJ709</f>
        <v>0</v>
      </c>
      <c r="I1881" s="122">
        <f>'BITÁCORA CALIDAD DE AGUA '!BM709</f>
        <v>0</v>
      </c>
      <c r="J1881" s="122">
        <f>'BITÁCORA CALIDAD DE AGUA '!BP709</f>
        <v>0</v>
      </c>
      <c r="K1881" s="122">
        <f>'BITÁCORA CALIDAD DE AGUA '!BE2015</f>
        <v>0</v>
      </c>
      <c r="L1881" s="122">
        <f>'BITÁCORA CALIDAD DE AGUA '!BV709</f>
        <v>0</v>
      </c>
      <c r="M1881" s="122">
        <f>'BITÁCORA CALIDAD DE AGUA '!BY709</f>
        <v>0</v>
      </c>
      <c r="N1881" s="122">
        <f>'BITÁCORA CALIDAD DE AGUA '!CB709</f>
        <v>0</v>
      </c>
      <c r="O1881" s="122">
        <f>'BITÁCORA CALIDAD DE AGUA '!CE709</f>
        <v>0</v>
      </c>
      <c r="P1881" s="113">
        <f>'BITÁCORA CALIDAD DE AGUA '!CH709</f>
        <v>0</v>
      </c>
      <c r="Q1881" s="113">
        <f>'BITÁCORA CALIDAD DE AGUA '!CK709</f>
        <v>0</v>
      </c>
      <c r="R1881" s="113">
        <f>'BITÁCORA CALIDAD DE AGUA '!CN709</f>
        <v>0</v>
      </c>
      <c r="S1881" s="113">
        <f>'BITÁCORA CALIDAD DE AGUA '!CQ709</f>
        <v>0</v>
      </c>
      <c r="T1881" s="140"/>
      <c r="U1881" s="140"/>
      <c r="V1881" s="140"/>
      <c r="W1881" s="113">
        <f>INDEX('Tabla datos 1'!E1881:V1881,MATCH(DASHBOARD!$B$96,'Tabla datos 1'!$E$1:$V$1,0))</f>
        <v>0</v>
      </c>
      <c r="X1881" s="113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6" customFormat="1" ht="12.2" customHeight="1" x14ac:dyDescent="0.25">
      <c r="A1882" s="79">
        <v>1881</v>
      </c>
      <c r="B1882" s="118">
        <f t="shared" si="29"/>
        <v>46203</v>
      </c>
      <c r="C1882" s="112" t="s">
        <v>135</v>
      </c>
      <c r="D1882" s="119">
        <v>3</v>
      </c>
      <c r="E1882" s="122">
        <f>'BITÁCORA CALIDAD DE AGUA '!BA710</f>
        <v>0</v>
      </c>
      <c r="F1882" s="122">
        <f>'BITÁCORA CALIDAD DE AGUA '!BD710</f>
        <v>0</v>
      </c>
      <c r="G1882" s="122">
        <f>'BITÁCORA CALIDAD DE AGUA '!BG710</f>
        <v>0</v>
      </c>
      <c r="H1882" s="122">
        <f>'BITÁCORA CALIDAD DE AGUA '!BJ710</f>
        <v>0</v>
      </c>
      <c r="I1882" s="122">
        <f>'BITÁCORA CALIDAD DE AGUA '!BM710</f>
        <v>0</v>
      </c>
      <c r="J1882" s="122">
        <f>'BITÁCORA CALIDAD DE AGUA '!BP710</f>
        <v>0</v>
      </c>
      <c r="K1882" s="122">
        <f>'BITÁCORA CALIDAD DE AGUA '!BE2016</f>
        <v>0</v>
      </c>
      <c r="L1882" s="122">
        <f>'BITÁCORA CALIDAD DE AGUA '!BV710</f>
        <v>0</v>
      </c>
      <c r="M1882" s="122">
        <f>'BITÁCORA CALIDAD DE AGUA '!BY710</f>
        <v>0</v>
      </c>
      <c r="N1882" s="122">
        <f>'BITÁCORA CALIDAD DE AGUA '!CB710</f>
        <v>0</v>
      </c>
      <c r="O1882" s="122">
        <f>'BITÁCORA CALIDAD DE AGUA '!CE710</f>
        <v>0</v>
      </c>
      <c r="P1882" s="113">
        <f>'BITÁCORA CALIDAD DE AGUA '!CH710</f>
        <v>0</v>
      </c>
      <c r="Q1882" s="113">
        <f>'BITÁCORA CALIDAD DE AGUA '!CK710</f>
        <v>0</v>
      </c>
      <c r="R1882" s="113">
        <f>'BITÁCORA CALIDAD DE AGUA '!CN710</f>
        <v>0</v>
      </c>
      <c r="S1882" s="113">
        <f>'BITÁCORA CALIDAD DE AGUA '!CQ710</f>
        <v>0</v>
      </c>
      <c r="T1882" s="140"/>
      <c r="U1882" s="140"/>
      <c r="V1882" s="140"/>
      <c r="W1882" s="113">
        <f>INDEX('Tabla datos 1'!E1882:V1882,MATCH(DASHBOARD!$B$96,'Tabla datos 1'!$E$1:$V$1,0))</f>
        <v>0</v>
      </c>
      <c r="X1882" s="113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6" customFormat="1" ht="12.2" customHeight="1" x14ac:dyDescent="0.25">
      <c r="A1883" s="79">
        <v>1882</v>
      </c>
      <c r="B1883" s="118">
        <f t="shared" si="29"/>
        <v>46203</v>
      </c>
      <c r="C1883" s="112" t="s">
        <v>136</v>
      </c>
      <c r="D1883" s="119">
        <v>3</v>
      </c>
      <c r="E1883" s="122">
        <f>'BITÁCORA CALIDAD DE AGUA '!BA711</f>
        <v>0</v>
      </c>
      <c r="F1883" s="122">
        <f>'BITÁCORA CALIDAD DE AGUA '!BD711</f>
        <v>0</v>
      </c>
      <c r="G1883" s="122">
        <f>'BITÁCORA CALIDAD DE AGUA '!BG711</f>
        <v>0</v>
      </c>
      <c r="H1883" s="122">
        <f>'BITÁCORA CALIDAD DE AGUA '!BJ711</f>
        <v>0</v>
      </c>
      <c r="I1883" s="122">
        <f>'BITÁCORA CALIDAD DE AGUA '!BM711</f>
        <v>0</v>
      </c>
      <c r="J1883" s="122">
        <f>'BITÁCORA CALIDAD DE AGUA '!BP711</f>
        <v>0</v>
      </c>
      <c r="K1883" s="122">
        <f>'BITÁCORA CALIDAD DE AGUA '!BE2017</f>
        <v>0</v>
      </c>
      <c r="L1883" s="122">
        <f>'BITÁCORA CALIDAD DE AGUA '!BV711</f>
        <v>0</v>
      </c>
      <c r="M1883" s="122">
        <f>'BITÁCORA CALIDAD DE AGUA '!BY711</f>
        <v>0</v>
      </c>
      <c r="N1883" s="122">
        <f>'BITÁCORA CALIDAD DE AGUA '!CB711</f>
        <v>0</v>
      </c>
      <c r="O1883" s="122">
        <f>'BITÁCORA CALIDAD DE AGUA '!CE711</f>
        <v>0</v>
      </c>
      <c r="P1883" s="113">
        <f>'BITÁCORA CALIDAD DE AGUA '!CH711</f>
        <v>0</v>
      </c>
      <c r="Q1883" s="113">
        <f>'BITÁCORA CALIDAD DE AGUA '!CK711</f>
        <v>0</v>
      </c>
      <c r="R1883" s="113">
        <f>'BITÁCORA CALIDAD DE AGUA '!CN711</f>
        <v>0</v>
      </c>
      <c r="S1883" s="113">
        <f>'BITÁCORA CALIDAD DE AGUA '!CQ711</f>
        <v>0</v>
      </c>
      <c r="T1883" s="140"/>
      <c r="U1883" s="140"/>
      <c r="V1883" s="140"/>
      <c r="W1883" s="113">
        <f>INDEX('Tabla datos 1'!E1883:V1883,MATCH(DASHBOARD!$B$96,'Tabla datos 1'!$E$1:$V$1,0))</f>
        <v>0</v>
      </c>
      <c r="X1883" s="113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6" customFormat="1" ht="12.2" customHeight="1" x14ac:dyDescent="0.25">
      <c r="A1884" s="79">
        <v>1883</v>
      </c>
      <c r="B1884" s="118">
        <f t="shared" si="29"/>
        <v>46203</v>
      </c>
      <c r="C1884" s="112" t="s">
        <v>137</v>
      </c>
      <c r="D1884" s="119">
        <v>3</v>
      </c>
      <c r="E1884" s="122">
        <f>'BITÁCORA CALIDAD DE AGUA '!BA712</f>
        <v>0</v>
      </c>
      <c r="F1884" s="122">
        <f>'BITÁCORA CALIDAD DE AGUA '!BD712</f>
        <v>0</v>
      </c>
      <c r="G1884" s="122">
        <f>'BITÁCORA CALIDAD DE AGUA '!BG712</f>
        <v>0</v>
      </c>
      <c r="H1884" s="122">
        <f>'BITÁCORA CALIDAD DE AGUA '!BJ712</f>
        <v>0</v>
      </c>
      <c r="I1884" s="122">
        <f>'BITÁCORA CALIDAD DE AGUA '!BM712</f>
        <v>0</v>
      </c>
      <c r="J1884" s="122">
        <f>'BITÁCORA CALIDAD DE AGUA '!BP712</f>
        <v>0</v>
      </c>
      <c r="K1884" s="122">
        <f>'BITÁCORA CALIDAD DE AGUA '!BE2018</f>
        <v>0</v>
      </c>
      <c r="L1884" s="122">
        <f>'BITÁCORA CALIDAD DE AGUA '!BV712</f>
        <v>0</v>
      </c>
      <c r="M1884" s="122">
        <f>'BITÁCORA CALIDAD DE AGUA '!BY712</f>
        <v>0</v>
      </c>
      <c r="N1884" s="122">
        <f>'BITÁCORA CALIDAD DE AGUA '!CB712</f>
        <v>0</v>
      </c>
      <c r="O1884" s="122">
        <f>'BITÁCORA CALIDAD DE AGUA '!CE712</f>
        <v>0</v>
      </c>
      <c r="P1884" s="113">
        <f>'BITÁCORA CALIDAD DE AGUA '!CH712</f>
        <v>0</v>
      </c>
      <c r="Q1884" s="113">
        <f>'BITÁCORA CALIDAD DE AGUA '!CK712</f>
        <v>0</v>
      </c>
      <c r="R1884" s="113">
        <f>'BITÁCORA CALIDAD DE AGUA '!CN712</f>
        <v>0</v>
      </c>
      <c r="S1884" s="113">
        <f>'BITÁCORA CALIDAD DE AGUA '!CQ712</f>
        <v>0</v>
      </c>
      <c r="T1884" s="140"/>
      <c r="U1884" s="140"/>
      <c r="V1884" s="140"/>
      <c r="W1884" s="113">
        <f>INDEX('Tabla datos 1'!E1884:V1884,MATCH(DASHBOARD!$B$96,'Tabla datos 1'!$E$1:$V$1,0))</f>
        <v>0</v>
      </c>
      <c r="X1884" s="113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6" customFormat="1" ht="12.2" customHeight="1" x14ac:dyDescent="0.25">
      <c r="A1885" s="79">
        <v>1884</v>
      </c>
      <c r="B1885" s="118">
        <f t="shared" si="29"/>
        <v>46203</v>
      </c>
      <c r="C1885" s="112" t="s">
        <v>138</v>
      </c>
      <c r="D1885" s="119">
        <v>3</v>
      </c>
      <c r="E1885" s="122">
        <f>'BITÁCORA CALIDAD DE AGUA '!BA713</f>
        <v>0</v>
      </c>
      <c r="F1885" s="122">
        <f>'BITÁCORA CALIDAD DE AGUA '!BD713</f>
        <v>0</v>
      </c>
      <c r="G1885" s="122">
        <f>'BITÁCORA CALIDAD DE AGUA '!BG713</f>
        <v>0</v>
      </c>
      <c r="H1885" s="122">
        <f>'BITÁCORA CALIDAD DE AGUA '!BJ713</f>
        <v>0</v>
      </c>
      <c r="I1885" s="122">
        <f>'BITÁCORA CALIDAD DE AGUA '!BM713</f>
        <v>0</v>
      </c>
      <c r="J1885" s="122">
        <f>'BITÁCORA CALIDAD DE AGUA '!BP713</f>
        <v>0</v>
      </c>
      <c r="K1885" s="122">
        <f>'BITÁCORA CALIDAD DE AGUA '!BE2019</f>
        <v>0</v>
      </c>
      <c r="L1885" s="122">
        <f>'BITÁCORA CALIDAD DE AGUA '!BV713</f>
        <v>0</v>
      </c>
      <c r="M1885" s="122">
        <f>'BITÁCORA CALIDAD DE AGUA '!BY713</f>
        <v>0</v>
      </c>
      <c r="N1885" s="122">
        <f>'BITÁCORA CALIDAD DE AGUA '!CB713</f>
        <v>0</v>
      </c>
      <c r="O1885" s="122">
        <f>'BITÁCORA CALIDAD DE AGUA '!CE713</f>
        <v>0</v>
      </c>
      <c r="P1885" s="113">
        <f>'BITÁCORA CALIDAD DE AGUA '!CH713</f>
        <v>0</v>
      </c>
      <c r="Q1885" s="113">
        <f>'BITÁCORA CALIDAD DE AGUA '!CK713</f>
        <v>0</v>
      </c>
      <c r="R1885" s="113">
        <f>'BITÁCORA CALIDAD DE AGUA '!CN713</f>
        <v>0</v>
      </c>
      <c r="S1885" s="113">
        <f>'BITÁCORA CALIDAD DE AGUA '!CQ713</f>
        <v>0</v>
      </c>
      <c r="T1885" s="140"/>
      <c r="U1885" s="140"/>
      <c r="V1885" s="140"/>
      <c r="W1885" s="113">
        <f>INDEX('Tabla datos 1'!E1885:V1885,MATCH(DASHBOARD!$B$96,'Tabla datos 1'!$E$1:$V$1,0))</f>
        <v>0</v>
      </c>
      <c r="X1885" s="113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6" customFormat="1" ht="12.2" customHeight="1" x14ac:dyDescent="0.25">
      <c r="A1886" s="79">
        <v>1885</v>
      </c>
      <c r="B1886" s="118">
        <f t="shared" si="29"/>
        <v>46203</v>
      </c>
      <c r="C1886" s="112" t="s">
        <v>139</v>
      </c>
      <c r="D1886" s="119">
        <v>3</v>
      </c>
      <c r="E1886" s="122">
        <f>'BITÁCORA CALIDAD DE AGUA '!BA714</f>
        <v>0</v>
      </c>
      <c r="F1886" s="122">
        <f>'BITÁCORA CALIDAD DE AGUA '!BD714</f>
        <v>0</v>
      </c>
      <c r="G1886" s="122">
        <f>'BITÁCORA CALIDAD DE AGUA '!BG714</f>
        <v>0</v>
      </c>
      <c r="H1886" s="122">
        <f>'BITÁCORA CALIDAD DE AGUA '!BJ714</f>
        <v>0</v>
      </c>
      <c r="I1886" s="122">
        <f>'BITÁCORA CALIDAD DE AGUA '!BM714</f>
        <v>0</v>
      </c>
      <c r="J1886" s="122">
        <f>'BITÁCORA CALIDAD DE AGUA '!BP714</f>
        <v>0</v>
      </c>
      <c r="K1886" s="122">
        <f>'BITÁCORA CALIDAD DE AGUA '!BE2020</f>
        <v>0</v>
      </c>
      <c r="L1886" s="122">
        <f>'BITÁCORA CALIDAD DE AGUA '!BV714</f>
        <v>0</v>
      </c>
      <c r="M1886" s="122">
        <f>'BITÁCORA CALIDAD DE AGUA '!BY714</f>
        <v>0</v>
      </c>
      <c r="N1886" s="122">
        <f>'BITÁCORA CALIDAD DE AGUA '!CB714</f>
        <v>0</v>
      </c>
      <c r="O1886" s="122">
        <f>'BITÁCORA CALIDAD DE AGUA '!CE714</f>
        <v>0</v>
      </c>
      <c r="P1886" s="113">
        <f>'BITÁCORA CALIDAD DE AGUA '!CH714</f>
        <v>0</v>
      </c>
      <c r="Q1886" s="113">
        <f>'BITÁCORA CALIDAD DE AGUA '!CK714</f>
        <v>0</v>
      </c>
      <c r="R1886" s="113">
        <f>'BITÁCORA CALIDAD DE AGUA '!CN714</f>
        <v>0</v>
      </c>
      <c r="S1886" s="113">
        <f>'BITÁCORA CALIDAD DE AGUA '!CQ714</f>
        <v>0</v>
      </c>
      <c r="T1886" s="140"/>
      <c r="U1886" s="140"/>
      <c r="V1886" s="140"/>
      <c r="W1886" s="113">
        <f>INDEX('Tabla datos 1'!E1886:V1886,MATCH(DASHBOARD!$B$96,'Tabla datos 1'!$E$1:$V$1,0))</f>
        <v>0</v>
      </c>
      <c r="X1886" s="113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6" customFormat="1" x14ac:dyDescent="0.25">
      <c r="A1887" s="79">
        <v>1886</v>
      </c>
      <c r="B1887" s="118">
        <f t="shared" si="29"/>
        <v>46203</v>
      </c>
      <c r="C1887" s="112" t="s">
        <v>140</v>
      </c>
      <c r="D1887" s="119">
        <v>3</v>
      </c>
      <c r="E1887" s="122">
        <f>'BITÁCORA CALIDAD DE AGUA '!BA715</f>
        <v>0</v>
      </c>
      <c r="F1887" s="122">
        <f>'BITÁCORA CALIDAD DE AGUA '!BD715</f>
        <v>0</v>
      </c>
      <c r="G1887" s="122">
        <f>'BITÁCORA CALIDAD DE AGUA '!BG715</f>
        <v>0</v>
      </c>
      <c r="H1887" s="122">
        <f>'BITÁCORA CALIDAD DE AGUA '!BJ715</f>
        <v>0</v>
      </c>
      <c r="I1887" s="122">
        <f>'BITÁCORA CALIDAD DE AGUA '!BM715</f>
        <v>0</v>
      </c>
      <c r="J1887" s="122">
        <f>'BITÁCORA CALIDAD DE AGUA '!BP715</f>
        <v>0</v>
      </c>
      <c r="K1887" s="122">
        <f>'BITÁCORA CALIDAD DE AGUA '!BE2021</f>
        <v>0</v>
      </c>
      <c r="L1887" s="122">
        <f>'BITÁCORA CALIDAD DE AGUA '!BV715</f>
        <v>0</v>
      </c>
      <c r="M1887" s="122">
        <f>'BITÁCORA CALIDAD DE AGUA '!BY715</f>
        <v>0</v>
      </c>
      <c r="N1887" s="122">
        <f>'BITÁCORA CALIDAD DE AGUA '!CB715</f>
        <v>0</v>
      </c>
      <c r="O1887" s="122">
        <f>'BITÁCORA CALIDAD DE AGUA '!CE715</f>
        <v>0</v>
      </c>
      <c r="P1887" s="113">
        <f>'BITÁCORA CALIDAD DE AGUA '!CH715</f>
        <v>0</v>
      </c>
      <c r="Q1887" s="113">
        <f>'BITÁCORA CALIDAD DE AGUA '!CK715</f>
        <v>0</v>
      </c>
      <c r="R1887" s="113">
        <f>'BITÁCORA CALIDAD DE AGUA '!CN715</f>
        <v>0</v>
      </c>
      <c r="S1887" s="113">
        <f>'BITÁCORA CALIDAD DE AGUA '!CQ715</f>
        <v>0</v>
      </c>
      <c r="T1887" s="140"/>
      <c r="U1887" s="140"/>
      <c r="V1887" s="140"/>
      <c r="W1887" s="113">
        <f>INDEX('Tabla datos 1'!E1887:V1887,MATCH(DASHBOARD!$B$96,'Tabla datos 1'!$E$1:$V$1,0))</f>
        <v>0</v>
      </c>
      <c r="X1887" s="113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6" customFormat="1" x14ac:dyDescent="0.25">
      <c r="A1888" s="79">
        <v>1887</v>
      </c>
      <c r="B1888" s="118">
        <f t="shared" si="29"/>
        <v>46203</v>
      </c>
      <c r="C1888" s="112" t="s">
        <v>141</v>
      </c>
      <c r="D1888" s="119">
        <v>3</v>
      </c>
      <c r="E1888" s="122">
        <f>'BITÁCORA CALIDAD DE AGUA '!BA716</f>
        <v>0</v>
      </c>
      <c r="F1888" s="122">
        <f>'BITÁCORA CALIDAD DE AGUA '!BD716</f>
        <v>0</v>
      </c>
      <c r="G1888" s="122">
        <f>'BITÁCORA CALIDAD DE AGUA '!BG716</f>
        <v>0</v>
      </c>
      <c r="H1888" s="122">
        <f>'BITÁCORA CALIDAD DE AGUA '!BJ716</f>
        <v>0</v>
      </c>
      <c r="I1888" s="122">
        <f>'BITÁCORA CALIDAD DE AGUA '!BM716</f>
        <v>0</v>
      </c>
      <c r="J1888" s="122">
        <f>'BITÁCORA CALIDAD DE AGUA '!BP716</f>
        <v>0</v>
      </c>
      <c r="K1888" s="122">
        <f>'BITÁCORA CALIDAD DE AGUA '!BE2022</f>
        <v>0</v>
      </c>
      <c r="L1888" s="122">
        <f>'BITÁCORA CALIDAD DE AGUA '!BV716</f>
        <v>0</v>
      </c>
      <c r="M1888" s="122">
        <f>'BITÁCORA CALIDAD DE AGUA '!BY716</f>
        <v>0</v>
      </c>
      <c r="N1888" s="122">
        <f>'BITÁCORA CALIDAD DE AGUA '!CB716</f>
        <v>0</v>
      </c>
      <c r="O1888" s="122">
        <f>'BITÁCORA CALIDAD DE AGUA '!CE716</f>
        <v>0</v>
      </c>
      <c r="P1888" s="113">
        <f>'BITÁCORA CALIDAD DE AGUA '!CH716</f>
        <v>0</v>
      </c>
      <c r="Q1888" s="113">
        <f>'BITÁCORA CALIDAD DE AGUA '!CK716</f>
        <v>0</v>
      </c>
      <c r="R1888" s="113">
        <f>'BITÁCORA CALIDAD DE AGUA '!CN716</f>
        <v>0</v>
      </c>
      <c r="S1888" s="113">
        <f>'BITÁCORA CALIDAD DE AGUA '!CQ716</f>
        <v>0</v>
      </c>
      <c r="T1888" s="140"/>
      <c r="U1888" s="140"/>
      <c r="V1888" s="140"/>
      <c r="W1888" s="113">
        <f>INDEX('Tabla datos 1'!E1888:V1888,MATCH(DASHBOARD!$B$96,'Tabla datos 1'!$E$1:$V$1,0))</f>
        <v>0</v>
      </c>
      <c r="X1888" s="113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6" customFormat="1" x14ac:dyDescent="0.25">
      <c r="A1889" s="79">
        <v>1888</v>
      </c>
      <c r="B1889" s="118">
        <f t="shared" si="29"/>
        <v>46203</v>
      </c>
      <c r="C1889" s="112" t="s">
        <v>142</v>
      </c>
      <c r="D1889" s="119">
        <v>3</v>
      </c>
      <c r="E1889" s="122">
        <f>'BITÁCORA CALIDAD DE AGUA '!BA717</f>
        <v>0</v>
      </c>
      <c r="F1889" s="122">
        <f>'BITÁCORA CALIDAD DE AGUA '!BD717</f>
        <v>0</v>
      </c>
      <c r="G1889" s="122">
        <f>'BITÁCORA CALIDAD DE AGUA '!BG717</f>
        <v>0</v>
      </c>
      <c r="H1889" s="122">
        <f>'BITÁCORA CALIDAD DE AGUA '!BJ717</f>
        <v>0</v>
      </c>
      <c r="I1889" s="122">
        <f>'BITÁCORA CALIDAD DE AGUA '!BM717</f>
        <v>0</v>
      </c>
      <c r="J1889" s="122">
        <f>'BITÁCORA CALIDAD DE AGUA '!BP717</f>
        <v>0</v>
      </c>
      <c r="K1889" s="122">
        <f>'BITÁCORA CALIDAD DE AGUA '!BE2023</f>
        <v>0</v>
      </c>
      <c r="L1889" s="122">
        <f>'BITÁCORA CALIDAD DE AGUA '!BV717</f>
        <v>0</v>
      </c>
      <c r="M1889" s="122">
        <f>'BITÁCORA CALIDAD DE AGUA '!BY717</f>
        <v>0</v>
      </c>
      <c r="N1889" s="122">
        <f>'BITÁCORA CALIDAD DE AGUA '!CB717</f>
        <v>0</v>
      </c>
      <c r="O1889" s="122">
        <f>'BITÁCORA CALIDAD DE AGUA '!CE717</f>
        <v>0</v>
      </c>
      <c r="P1889" s="113">
        <f>'BITÁCORA CALIDAD DE AGUA '!CH717</f>
        <v>0</v>
      </c>
      <c r="Q1889" s="113">
        <f>'BITÁCORA CALIDAD DE AGUA '!CK717</f>
        <v>0</v>
      </c>
      <c r="R1889" s="113">
        <f>'BITÁCORA CALIDAD DE AGUA '!CN717</f>
        <v>0</v>
      </c>
      <c r="S1889" s="113">
        <f>'BITÁCORA CALIDAD DE AGUA '!CQ717</f>
        <v>0</v>
      </c>
      <c r="T1889" s="140"/>
      <c r="U1889" s="140"/>
      <c r="V1889" s="140"/>
      <c r="W1889" s="113">
        <f>INDEX('Tabla datos 1'!E1889:V1889,MATCH(DASHBOARD!$B$96,'Tabla datos 1'!$E$1:$V$1,0))</f>
        <v>0</v>
      </c>
      <c r="X1889" s="113">
        <f>INDEX('Tabla datos 1'!E1889:V1889,MATCH(DASHBOARD!$B$275,'Tabla datos 1'!$E$1:$V$1,0))</f>
        <v>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6" customFormat="1" x14ac:dyDescent="0.25">
      <c r="A1890" s="79">
        <v>1889</v>
      </c>
      <c r="B1890" s="118">
        <f t="shared" si="29"/>
        <v>46203</v>
      </c>
      <c r="C1890" s="112" t="s">
        <v>143</v>
      </c>
      <c r="D1890" s="119">
        <v>3</v>
      </c>
      <c r="E1890" s="122">
        <f>'BITÁCORA CALIDAD DE AGUA '!BA718</f>
        <v>0</v>
      </c>
      <c r="F1890" s="122">
        <f>'BITÁCORA CALIDAD DE AGUA '!BD718</f>
        <v>0</v>
      </c>
      <c r="G1890" s="122">
        <f>'BITÁCORA CALIDAD DE AGUA '!BG718</f>
        <v>0</v>
      </c>
      <c r="H1890" s="122">
        <f>'BITÁCORA CALIDAD DE AGUA '!BJ718</f>
        <v>0</v>
      </c>
      <c r="I1890" s="122">
        <f>'BITÁCORA CALIDAD DE AGUA '!BM718</f>
        <v>0</v>
      </c>
      <c r="J1890" s="122">
        <f>'BITÁCORA CALIDAD DE AGUA '!BP718</f>
        <v>0</v>
      </c>
      <c r="K1890" s="122">
        <f>'BITÁCORA CALIDAD DE AGUA '!BE2024</f>
        <v>0</v>
      </c>
      <c r="L1890" s="122">
        <f>'BITÁCORA CALIDAD DE AGUA '!BV718</f>
        <v>0</v>
      </c>
      <c r="M1890" s="122">
        <f>'BITÁCORA CALIDAD DE AGUA '!BY718</f>
        <v>0</v>
      </c>
      <c r="N1890" s="122">
        <f>'BITÁCORA CALIDAD DE AGUA '!CB718</f>
        <v>0</v>
      </c>
      <c r="O1890" s="122">
        <f>'BITÁCORA CALIDAD DE AGUA '!CE718</f>
        <v>0</v>
      </c>
      <c r="P1890" s="113">
        <f>'BITÁCORA CALIDAD DE AGUA '!CH718</f>
        <v>0</v>
      </c>
      <c r="Q1890" s="113">
        <f>'BITÁCORA CALIDAD DE AGUA '!CK718</f>
        <v>0</v>
      </c>
      <c r="R1890" s="113">
        <f>'BITÁCORA CALIDAD DE AGUA '!CN718</f>
        <v>0</v>
      </c>
      <c r="S1890" s="113">
        <f>'BITÁCORA CALIDAD DE AGUA '!CQ718</f>
        <v>0</v>
      </c>
      <c r="T1890" s="140"/>
      <c r="U1890" s="140"/>
      <c r="V1890" s="140"/>
      <c r="W1890" s="113">
        <f>INDEX('Tabla datos 1'!E1890:V1890,MATCH(DASHBOARD!$B$96,'Tabla datos 1'!$E$1:$V$1,0))</f>
        <v>0</v>
      </c>
      <c r="X1890" s="113">
        <f>INDEX('Tabla datos 1'!E1890:V1890,MATCH(DASHBOARD!$B$275,'Tabla datos 1'!$E$1:$V$1,0))</f>
        <v>0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5" customFormat="1" ht="15.75" thickBot="1" x14ac:dyDescent="0.3">
      <c r="A1891" s="79">
        <v>1890</v>
      </c>
      <c r="B1891" s="118">
        <f t="shared" si="29"/>
        <v>46203</v>
      </c>
      <c r="C1891" s="123" t="s">
        <v>144</v>
      </c>
      <c r="D1891" s="124">
        <v>3</v>
      </c>
      <c r="E1891" s="126">
        <f>'BITÁCORA CALIDAD DE AGUA '!BA719</f>
        <v>0</v>
      </c>
      <c r="F1891" s="126">
        <f>'BITÁCORA CALIDAD DE AGUA '!BD719</f>
        <v>0</v>
      </c>
      <c r="G1891" s="126">
        <f>'BITÁCORA CALIDAD DE AGUA '!BG719</f>
        <v>0</v>
      </c>
      <c r="H1891" s="126">
        <f>'BITÁCORA CALIDAD DE AGUA '!BJ719</f>
        <v>0</v>
      </c>
      <c r="I1891" s="126">
        <f>'BITÁCORA CALIDAD DE AGUA '!BM719</f>
        <v>0</v>
      </c>
      <c r="J1891" s="126">
        <f>'BITÁCORA CALIDAD DE AGUA '!BP719</f>
        <v>0</v>
      </c>
      <c r="K1891" s="126">
        <f>'BITÁCORA CALIDAD DE AGUA '!BE2025</f>
        <v>0</v>
      </c>
      <c r="L1891" s="126">
        <f>'BITÁCORA CALIDAD DE AGUA '!BV719</f>
        <v>0</v>
      </c>
      <c r="M1891" s="126">
        <f>'BITÁCORA CALIDAD DE AGUA '!BY719</f>
        <v>0</v>
      </c>
      <c r="N1891" s="126">
        <f>'BITÁCORA CALIDAD DE AGUA '!CB719</f>
        <v>0</v>
      </c>
      <c r="O1891" s="126">
        <f>'BITÁCORA CALIDAD DE AGUA '!CE719</f>
        <v>0</v>
      </c>
      <c r="P1891" s="114">
        <f>'BITÁCORA CALIDAD DE AGUA '!CH719</f>
        <v>0</v>
      </c>
      <c r="Q1891" s="114">
        <f>'BITÁCORA CALIDAD DE AGUA '!CK719</f>
        <v>0</v>
      </c>
      <c r="R1891" s="114">
        <f>'BITÁCORA CALIDAD DE AGUA '!CN719</f>
        <v>0</v>
      </c>
      <c r="S1891" s="114">
        <f>'BITÁCORA CALIDAD DE AGUA '!CQ719</f>
        <v>0</v>
      </c>
      <c r="T1891" s="141"/>
      <c r="U1891" s="141"/>
      <c r="V1891" s="141"/>
      <c r="W1891" s="114">
        <f>INDEX('Tabla datos 1'!E1891:V1891,MATCH(DASHBOARD!$B$96,'Tabla datos 1'!$E$1:$V$1,0))</f>
        <v>0</v>
      </c>
      <c r="X1891" s="114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79" customFormat="1" ht="12.2" customHeight="1" x14ac:dyDescent="0.25">
      <c r="A1892" s="79">
        <v>1891</v>
      </c>
      <c r="B1892" s="75">
        <f>+B1891+1</f>
        <v>46204</v>
      </c>
      <c r="C1892" s="76" t="s">
        <v>125</v>
      </c>
      <c r="D1892" s="77">
        <v>1</v>
      </c>
      <c r="E1892" s="78">
        <f>'BITÁCORA CALIDAD DE AGUA '!AY723</f>
        <v>0</v>
      </c>
      <c r="F1892" s="78">
        <f>'BITÁCORA CALIDAD DE AGUA '!BB723</f>
        <v>0</v>
      </c>
      <c r="G1892" s="78">
        <f>'BITÁCORA CALIDAD DE AGUA '!BE723</f>
        <v>0</v>
      </c>
      <c r="H1892" s="78">
        <f>'BITÁCORA CALIDAD DE AGUA '!BH723</f>
        <v>0</v>
      </c>
      <c r="I1892" s="78">
        <f>'BITÁCORA CALIDAD DE AGUA '!BK723</f>
        <v>0</v>
      </c>
      <c r="J1892" s="78">
        <f>'BITÁCORA CALIDAD DE AGUA '!BN723</f>
        <v>0</v>
      </c>
      <c r="K1892" s="78">
        <f>'BITÁCORA CALIDAD DE AGUA '!BQ723</f>
        <v>0</v>
      </c>
      <c r="L1892" s="78">
        <f>'BITÁCORA CALIDAD DE AGUA '!BT723</f>
        <v>0</v>
      </c>
      <c r="M1892" s="78">
        <f>'BITÁCORA CALIDAD DE AGUA '!BW723</f>
        <v>0</v>
      </c>
      <c r="N1892" s="78">
        <f>'BITÁCORA CALIDAD DE AGUA '!BZ723</f>
        <v>0</v>
      </c>
      <c r="O1892" s="78">
        <f>'BITÁCORA CALIDAD DE AGUA '!CC723</f>
        <v>0</v>
      </c>
      <c r="P1892" s="76">
        <f>'BITÁCORA CALIDAD DE AGUA '!CF723</f>
        <v>0</v>
      </c>
      <c r="Q1892" s="76">
        <f>'BITÁCORA CALIDAD DE AGUA '!CI723</f>
        <v>0</v>
      </c>
      <c r="R1892" s="76">
        <f>'BITÁCORA CALIDAD DE AGUA '!CL723</f>
        <v>0</v>
      </c>
      <c r="S1892" s="76">
        <f>'BITÁCORA CALIDAD DE AGUA '!CO723</f>
        <v>0</v>
      </c>
      <c r="T1892" s="127"/>
      <c r="U1892" s="127"/>
      <c r="V1892" s="127"/>
      <c r="W1892" s="76">
        <f>INDEX('Tabla datos 1'!E1892:V1892,MATCH(DASHBOARD!$B$96,'Tabla datos 1'!$E$1:$V$1,0))</f>
        <v>0</v>
      </c>
      <c r="X1892" s="76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79" customFormat="1" ht="12.2" customHeight="1" x14ac:dyDescent="0.25">
      <c r="A1893" s="79">
        <v>1892</v>
      </c>
      <c r="B1893" s="80">
        <f>+B1892</f>
        <v>46204</v>
      </c>
      <c r="C1893" s="81" t="s">
        <v>8</v>
      </c>
      <c r="D1893" s="82">
        <v>1</v>
      </c>
      <c r="E1893" s="83">
        <f>'BITÁCORA CALIDAD DE AGUA '!AY724</f>
        <v>0</v>
      </c>
      <c r="F1893" s="83">
        <f>'BITÁCORA CALIDAD DE AGUA '!BB724</f>
        <v>0</v>
      </c>
      <c r="G1893" s="83">
        <f>'BITÁCORA CALIDAD DE AGUA '!BE724</f>
        <v>0</v>
      </c>
      <c r="H1893" s="83">
        <f>'BITÁCORA CALIDAD DE AGUA '!BH724</f>
        <v>0</v>
      </c>
      <c r="I1893" s="83">
        <f>'BITÁCORA CALIDAD DE AGUA '!BK724</f>
        <v>0</v>
      </c>
      <c r="J1893" s="83">
        <f>'BITÁCORA CALIDAD DE AGUA '!BN724</f>
        <v>0</v>
      </c>
      <c r="K1893" s="83">
        <f>'BITÁCORA CALIDAD DE AGUA '!BQ724</f>
        <v>0</v>
      </c>
      <c r="L1893" s="83">
        <f>'BITÁCORA CALIDAD DE AGUA '!BT724</f>
        <v>0</v>
      </c>
      <c r="M1893" s="83">
        <f>'BITÁCORA CALIDAD DE AGUA '!BW724</f>
        <v>0</v>
      </c>
      <c r="N1893" s="83">
        <f>'BITÁCORA CALIDAD DE AGUA '!BZ724</f>
        <v>0</v>
      </c>
      <c r="O1893" s="83">
        <f>'BITÁCORA CALIDAD DE AGUA '!CC724</f>
        <v>0</v>
      </c>
      <c r="P1893" s="84">
        <f>'BITÁCORA CALIDAD DE AGUA '!CF724</f>
        <v>0</v>
      </c>
      <c r="Q1893" s="84">
        <f>'BITÁCORA CALIDAD DE AGUA '!CI724</f>
        <v>0</v>
      </c>
      <c r="R1893" s="84">
        <f>'BITÁCORA CALIDAD DE AGUA '!CL724</f>
        <v>0</v>
      </c>
      <c r="S1893" s="84">
        <f>'BITÁCORA CALIDAD DE AGUA '!CO724</f>
        <v>0</v>
      </c>
      <c r="T1893" s="128"/>
      <c r="U1893" s="128"/>
      <c r="V1893" s="128"/>
      <c r="W1893" s="84">
        <f>INDEX('Tabla datos 1'!E1893:V1893,MATCH(DASHBOARD!$B$96,'Tabla datos 1'!$E$1:$V$1,0))</f>
        <v>0</v>
      </c>
      <c r="X1893" s="84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79" customFormat="1" ht="12.2" customHeight="1" x14ac:dyDescent="0.25">
      <c r="A1894" s="79">
        <v>1893</v>
      </c>
      <c r="B1894" s="80">
        <f t="shared" ref="B1894:B1954" si="30">+B1893</f>
        <v>46204</v>
      </c>
      <c r="C1894" s="85" t="s">
        <v>126</v>
      </c>
      <c r="D1894" s="82">
        <v>1</v>
      </c>
      <c r="E1894" s="86">
        <f>'BITÁCORA CALIDAD DE AGUA '!AY725</f>
        <v>0</v>
      </c>
      <c r="F1894" s="86">
        <f>'BITÁCORA CALIDAD DE AGUA '!BB725</f>
        <v>0</v>
      </c>
      <c r="G1894" s="86">
        <f>'BITÁCORA CALIDAD DE AGUA '!BE725</f>
        <v>0</v>
      </c>
      <c r="H1894" s="86">
        <f>'BITÁCORA CALIDAD DE AGUA '!BH725</f>
        <v>0</v>
      </c>
      <c r="I1894" s="86">
        <f>'BITÁCORA CALIDAD DE AGUA '!BK725</f>
        <v>0</v>
      </c>
      <c r="J1894" s="86">
        <f>'BITÁCORA CALIDAD DE AGUA '!BN725</f>
        <v>0</v>
      </c>
      <c r="K1894" s="86">
        <f>'BITÁCORA CALIDAD DE AGUA '!BQ725</f>
        <v>0</v>
      </c>
      <c r="L1894" s="86">
        <f>'BITÁCORA CALIDAD DE AGUA '!BT725</f>
        <v>0</v>
      </c>
      <c r="M1894" s="86">
        <f>'BITÁCORA CALIDAD DE AGUA '!BW725</f>
        <v>0</v>
      </c>
      <c r="N1894" s="86">
        <f>'BITÁCORA CALIDAD DE AGUA '!BZ725</f>
        <v>0</v>
      </c>
      <c r="O1894" s="86">
        <f>'BITÁCORA CALIDAD DE AGUA '!CC725</f>
        <v>0</v>
      </c>
      <c r="P1894" s="85">
        <f>'BITÁCORA CALIDAD DE AGUA '!CF725</f>
        <v>0</v>
      </c>
      <c r="Q1894" s="85">
        <f>'BITÁCORA CALIDAD DE AGUA '!CI725</f>
        <v>0</v>
      </c>
      <c r="R1894" s="85">
        <f>'BITÁCORA CALIDAD DE AGUA '!CL725</f>
        <v>0</v>
      </c>
      <c r="S1894" s="85">
        <f>'BITÁCORA CALIDAD DE AGUA '!CO725</f>
        <v>0</v>
      </c>
      <c r="T1894" s="129"/>
      <c r="U1894" s="129"/>
      <c r="V1894" s="129"/>
      <c r="W1894" s="85">
        <f>INDEX('Tabla datos 1'!E1894:V1894,MATCH(DASHBOARD!$B$96,'Tabla datos 1'!$E$1:$V$1,0))</f>
        <v>0</v>
      </c>
      <c r="X1894" s="85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79" customFormat="1" ht="12.2" customHeight="1" x14ac:dyDescent="0.25">
      <c r="A1895" s="79">
        <v>1894</v>
      </c>
      <c r="B1895" s="80">
        <f t="shared" si="30"/>
        <v>46204</v>
      </c>
      <c r="C1895" s="85" t="s">
        <v>127</v>
      </c>
      <c r="D1895" s="82">
        <v>1</v>
      </c>
      <c r="E1895" s="87">
        <f>'BITÁCORA CALIDAD DE AGUA '!AY726</f>
        <v>0</v>
      </c>
      <c r="F1895" s="87">
        <f>'BITÁCORA CALIDAD DE AGUA '!BB726</f>
        <v>0</v>
      </c>
      <c r="G1895" s="87">
        <f>'BITÁCORA CALIDAD DE AGUA '!BE726</f>
        <v>0</v>
      </c>
      <c r="H1895" s="87">
        <f>'BITÁCORA CALIDAD DE AGUA '!BH726</f>
        <v>0</v>
      </c>
      <c r="I1895" s="87">
        <f>'BITÁCORA CALIDAD DE AGUA '!BK726</f>
        <v>0</v>
      </c>
      <c r="J1895" s="87">
        <f>'BITÁCORA CALIDAD DE AGUA '!BN726</f>
        <v>0</v>
      </c>
      <c r="K1895" s="87">
        <f>'BITÁCORA CALIDAD DE AGUA '!BQ726</f>
        <v>0</v>
      </c>
      <c r="L1895" s="87">
        <f>'BITÁCORA CALIDAD DE AGUA '!BT726</f>
        <v>0</v>
      </c>
      <c r="M1895" s="87">
        <f>'BITÁCORA CALIDAD DE AGUA '!BW726</f>
        <v>0</v>
      </c>
      <c r="N1895" s="87">
        <f>'BITÁCORA CALIDAD DE AGUA '!BZ726</f>
        <v>0</v>
      </c>
      <c r="O1895" s="87">
        <f>'BITÁCORA CALIDAD DE AGUA '!CC726</f>
        <v>0</v>
      </c>
      <c r="P1895" s="81">
        <f>'BITÁCORA CALIDAD DE AGUA '!CF726</f>
        <v>0</v>
      </c>
      <c r="Q1895" s="81">
        <f>'BITÁCORA CALIDAD DE AGUA '!CI726</f>
        <v>0</v>
      </c>
      <c r="R1895" s="81">
        <f>'BITÁCORA CALIDAD DE AGUA '!CL726</f>
        <v>0</v>
      </c>
      <c r="S1895" s="81">
        <f>'BITÁCORA CALIDAD DE AGUA '!CO726</f>
        <v>0</v>
      </c>
      <c r="T1895" s="130"/>
      <c r="U1895" s="130"/>
      <c r="V1895" s="130"/>
      <c r="W1895" s="81">
        <f>INDEX('Tabla datos 1'!E1895:V1895,MATCH(DASHBOARD!$B$96,'Tabla datos 1'!$E$1:$V$1,0))</f>
        <v>0</v>
      </c>
      <c r="X1895" s="81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79" customFormat="1" ht="12.2" customHeight="1" x14ac:dyDescent="0.25">
      <c r="A1896" s="79">
        <v>1895</v>
      </c>
      <c r="B1896" s="80">
        <f t="shared" si="30"/>
        <v>46204</v>
      </c>
      <c r="C1896" s="85" t="s">
        <v>128</v>
      </c>
      <c r="D1896" s="82">
        <v>1</v>
      </c>
      <c r="E1896" s="87">
        <f>'BITÁCORA CALIDAD DE AGUA '!AY727</f>
        <v>0</v>
      </c>
      <c r="F1896" s="87">
        <f>'BITÁCORA CALIDAD DE AGUA '!BB727</f>
        <v>0</v>
      </c>
      <c r="G1896" s="87">
        <f>'BITÁCORA CALIDAD DE AGUA '!BE727</f>
        <v>0</v>
      </c>
      <c r="H1896" s="87">
        <f>'BITÁCORA CALIDAD DE AGUA '!BH727</f>
        <v>0</v>
      </c>
      <c r="I1896" s="87">
        <f>'BITÁCORA CALIDAD DE AGUA '!BK727</f>
        <v>0</v>
      </c>
      <c r="J1896" s="87">
        <f>'BITÁCORA CALIDAD DE AGUA '!BN727</f>
        <v>0</v>
      </c>
      <c r="K1896" s="87">
        <f>'BITÁCORA CALIDAD DE AGUA '!BQ727</f>
        <v>0</v>
      </c>
      <c r="L1896" s="87">
        <f>'BITÁCORA CALIDAD DE AGUA '!BT727</f>
        <v>0</v>
      </c>
      <c r="M1896" s="87">
        <f>'BITÁCORA CALIDAD DE AGUA '!BW727</f>
        <v>0</v>
      </c>
      <c r="N1896" s="87">
        <f>'BITÁCORA CALIDAD DE AGUA '!BZ727</f>
        <v>0</v>
      </c>
      <c r="O1896" s="87">
        <f>'BITÁCORA CALIDAD DE AGUA '!CC727</f>
        <v>0</v>
      </c>
      <c r="P1896" s="81">
        <f>'BITÁCORA CALIDAD DE AGUA '!CF727</f>
        <v>0</v>
      </c>
      <c r="Q1896" s="81">
        <f>'BITÁCORA CALIDAD DE AGUA '!CI727</f>
        <v>0</v>
      </c>
      <c r="R1896" s="81">
        <f>'BITÁCORA CALIDAD DE AGUA '!CL727</f>
        <v>0</v>
      </c>
      <c r="S1896" s="81">
        <f>'BITÁCORA CALIDAD DE AGUA '!CO727</f>
        <v>0</v>
      </c>
      <c r="T1896" s="130"/>
      <c r="U1896" s="130"/>
      <c r="V1896" s="130"/>
      <c r="W1896" s="81">
        <f>INDEX('Tabla datos 1'!E1896:V1896,MATCH(DASHBOARD!$B$96,'Tabla datos 1'!$E$1:$V$1,0))</f>
        <v>0</v>
      </c>
      <c r="X1896" s="81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79" customFormat="1" ht="12.2" customHeight="1" x14ac:dyDescent="0.25">
      <c r="A1897" s="79">
        <v>1896</v>
      </c>
      <c r="B1897" s="80">
        <f t="shared" si="30"/>
        <v>46204</v>
      </c>
      <c r="C1897" s="85" t="s">
        <v>129</v>
      </c>
      <c r="D1897" s="82">
        <v>1</v>
      </c>
      <c r="E1897" s="87">
        <f>'BITÁCORA CALIDAD DE AGUA '!AY728</f>
        <v>0</v>
      </c>
      <c r="F1897" s="87">
        <f>'BITÁCORA CALIDAD DE AGUA '!BB728</f>
        <v>0</v>
      </c>
      <c r="G1897" s="87">
        <f>'BITÁCORA CALIDAD DE AGUA '!BE728</f>
        <v>0</v>
      </c>
      <c r="H1897" s="87">
        <f>'BITÁCORA CALIDAD DE AGUA '!BH728</f>
        <v>0</v>
      </c>
      <c r="I1897" s="87">
        <f>'BITÁCORA CALIDAD DE AGUA '!BK728</f>
        <v>0</v>
      </c>
      <c r="J1897" s="87">
        <f>'BITÁCORA CALIDAD DE AGUA '!BN728</f>
        <v>0</v>
      </c>
      <c r="K1897" s="87">
        <f>'BITÁCORA CALIDAD DE AGUA '!BQ728</f>
        <v>0</v>
      </c>
      <c r="L1897" s="87">
        <f>'BITÁCORA CALIDAD DE AGUA '!BT728</f>
        <v>0</v>
      </c>
      <c r="M1897" s="87">
        <f>'BITÁCORA CALIDAD DE AGUA '!BW728</f>
        <v>0</v>
      </c>
      <c r="N1897" s="87">
        <f>'BITÁCORA CALIDAD DE AGUA '!BZ728</f>
        <v>0</v>
      </c>
      <c r="O1897" s="87">
        <f>'BITÁCORA CALIDAD DE AGUA '!CC728</f>
        <v>0</v>
      </c>
      <c r="P1897" s="81">
        <f>'BITÁCORA CALIDAD DE AGUA '!CF728</f>
        <v>0</v>
      </c>
      <c r="Q1897" s="81">
        <f>'BITÁCORA CALIDAD DE AGUA '!CI728</f>
        <v>0</v>
      </c>
      <c r="R1897" s="81">
        <f>'BITÁCORA CALIDAD DE AGUA '!CL728</f>
        <v>0</v>
      </c>
      <c r="S1897" s="81">
        <f>'BITÁCORA CALIDAD DE AGUA '!CO728</f>
        <v>0</v>
      </c>
      <c r="T1897" s="130"/>
      <c r="U1897" s="130"/>
      <c r="V1897" s="130"/>
      <c r="W1897" s="81">
        <f>INDEX('Tabla datos 1'!E1897:V1897,MATCH(DASHBOARD!$B$96,'Tabla datos 1'!$E$1:$V$1,0))</f>
        <v>0</v>
      </c>
      <c r="X1897" s="81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79" customFormat="1" ht="12.2" customHeight="1" x14ac:dyDescent="0.25">
      <c r="A1898" s="79">
        <v>1897</v>
      </c>
      <c r="B1898" s="80">
        <f t="shared" si="30"/>
        <v>46204</v>
      </c>
      <c r="C1898" s="85" t="s">
        <v>130</v>
      </c>
      <c r="D1898" s="82">
        <v>1</v>
      </c>
      <c r="E1898" s="87">
        <f>'BITÁCORA CALIDAD DE AGUA '!AY729</f>
        <v>0</v>
      </c>
      <c r="F1898" s="87">
        <f>'BITÁCORA CALIDAD DE AGUA '!BB729</f>
        <v>0</v>
      </c>
      <c r="G1898" s="87">
        <f>'BITÁCORA CALIDAD DE AGUA '!BE729</f>
        <v>0</v>
      </c>
      <c r="H1898" s="87">
        <f>'BITÁCORA CALIDAD DE AGUA '!BH729</f>
        <v>0</v>
      </c>
      <c r="I1898" s="87">
        <f>'BITÁCORA CALIDAD DE AGUA '!BK729</f>
        <v>0</v>
      </c>
      <c r="J1898" s="87">
        <f>'BITÁCORA CALIDAD DE AGUA '!BN729</f>
        <v>0</v>
      </c>
      <c r="K1898" s="87">
        <f>'BITÁCORA CALIDAD DE AGUA '!BQ729</f>
        <v>0</v>
      </c>
      <c r="L1898" s="87">
        <f>'BITÁCORA CALIDAD DE AGUA '!BT729</f>
        <v>0</v>
      </c>
      <c r="M1898" s="87">
        <f>'BITÁCORA CALIDAD DE AGUA '!BW729</f>
        <v>0</v>
      </c>
      <c r="N1898" s="87">
        <f>'BITÁCORA CALIDAD DE AGUA '!BZ729</f>
        <v>0</v>
      </c>
      <c r="O1898" s="87">
        <f>'BITÁCORA CALIDAD DE AGUA '!CC729</f>
        <v>0</v>
      </c>
      <c r="P1898" s="81">
        <f>'BITÁCORA CALIDAD DE AGUA '!CF729</f>
        <v>0</v>
      </c>
      <c r="Q1898" s="81">
        <f>'BITÁCORA CALIDAD DE AGUA '!CI729</f>
        <v>0</v>
      </c>
      <c r="R1898" s="81">
        <f>'BITÁCORA CALIDAD DE AGUA '!CL729</f>
        <v>0</v>
      </c>
      <c r="S1898" s="81">
        <f>'BITÁCORA CALIDAD DE AGUA '!CO729</f>
        <v>0</v>
      </c>
      <c r="T1898" s="130"/>
      <c r="U1898" s="130"/>
      <c r="V1898" s="130"/>
      <c r="W1898" s="81">
        <f>INDEX('Tabla datos 1'!E1898:V1898,MATCH(DASHBOARD!$B$96,'Tabla datos 1'!$E$1:$V$1,0))</f>
        <v>0</v>
      </c>
      <c r="X1898" s="81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79" customFormat="1" ht="12.2" customHeight="1" x14ac:dyDescent="0.25">
      <c r="A1899" s="79">
        <v>1898</v>
      </c>
      <c r="B1899" s="80">
        <f t="shared" si="30"/>
        <v>46204</v>
      </c>
      <c r="C1899" s="85" t="s">
        <v>131</v>
      </c>
      <c r="D1899" s="82">
        <v>1</v>
      </c>
      <c r="E1899" s="87">
        <f>'BITÁCORA CALIDAD DE AGUA '!AY730</f>
        <v>0</v>
      </c>
      <c r="F1899" s="87">
        <f>'BITÁCORA CALIDAD DE AGUA '!BB730</f>
        <v>0</v>
      </c>
      <c r="G1899" s="87">
        <f>'BITÁCORA CALIDAD DE AGUA '!BE730</f>
        <v>0</v>
      </c>
      <c r="H1899" s="87">
        <f>'BITÁCORA CALIDAD DE AGUA '!BH730</f>
        <v>0</v>
      </c>
      <c r="I1899" s="87">
        <f>'BITÁCORA CALIDAD DE AGUA '!BK730</f>
        <v>0</v>
      </c>
      <c r="J1899" s="87">
        <f>'BITÁCORA CALIDAD DE AGUA '!BN730</f>
        <v>0</v>
      </c>
      <c r="K1899" s="87">
        <f>'BITÁCORA CALIDAD DE AGUA '!BQ730</f>
        <v>0</v>
      </c>
      <c r="L1899" s="87">
        <f>'BITÁCORA CALIDAD DE AGUA '!BT730</f>
        <v>0</v>
      </c>
      <c r="M1899" s="87">
        <f>'BITÁCORA CALIDAD DE AGUA '!BW730</f>
        <v>0</v>
      </c>
      <c r="N1899" s="87">
        <f>'BITÁCORA CALIDAD DE AGUA '!BZ730</f>
        <v>0</v>
      </c>
      <c r="O1899" s="87">
        <f>'BITÁCORA CALIDAD DE AGUA '!CC730</f>
        <v>0</v>
      </c>
      <c r="P1899" s="81">
        <f>'BITÁCORA CALIDAD DE AGUA '!CF730</f>
        <v>0</v>
      </c>
      <c r="Q1899" s="81">
        <f>'BITÁCORA CALIDAD DE AGUA '!CI730</f>
        <v>0</v>
      </c>
      <c r="R1899" s="81">
        <f>'BITÁCORA CALIDAD DE AGUA '!CL730</f>
        <v>0</v>
      </c>
      <c r="S1899" s="81">
        <f>'BITÁCORA CALIDAD DE AGUA '!CO730</f>
        <v>0</v>
      </c>
      <c r="T1899" s="130"/>
      <c r="U1899" s="130"/>
      <c r="V1899" s="130"/>
      <c r="W1899" s="81">
        <f>INDEX('Tabla datos 1'!E1899:V1899,MATCH(DASHBOARD!$B$96,'Tabla datos 1'!$E$1:$V$1,0))</f>
        <v>0</v>
      </c>
      <c r="X1899" s="81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79" customFormat="1" ht="12.2" customHeight="1" x14ac:dyDescent="0.25">
      <c r="A1900" s="79">
        <v>1899</v>
      </c>
      <c r="B1900" s="80">
        <f t="shared" si="30"/>
        <v>46204</v>
      </c>
      <c r="C1900" s="85" t="s">
        <v>132</v>
      </c>
      <c r="D1900" s="82">
        <v>1</v>
      </c>
      <c r="E1900" s="87">
        <f>'BITÁCORA CALIDAD DE AGUA '!AY731</f>
        <v>0</v>
      </c>
      <c r="F1900" s="87">
        <f>'BITÁCORA CALIDAD DE AGUA '!BB731</f>
        <v>0</v>
      </c>
      <c r="G1900" s="87">
        <f>'BITÁCORA CALIDAD DE AGUA '!BE731</f>
        <v>0</v>
      </c>
      <c r="H1900" s="87">
        <f>'BITÁCORA CALIDAD DE AGUA '!BH731</f>
        <v>0</v>
      </c>
      <c r="I1900" s="87">
        <f>'BITÁCORA CALIDAD DE AGUA '!BK731</f>
        <v>0</v>
      </c>
      <c r="J1900" s="87">
        <f>'BITÁCORA CALIDAD DE AGUA '!BN731</f>
        <v>0</v>
      </c>
      <c r="K1900" s="87">
        <f>'BITÁCORA CALIDAD DE AGUA '!BQ731</f>
        <v>0</v>
      </c>
      <c r="L1900" s="87">
        <f>'BITÁCORA CALIDAD DE AGUA '!BT731</f>
        <v>0</v>
      </c>
      <c r="M1900" s="87">
        <f>'BITÁCORA CALIDAD DE AGUA '!BW731</f>
        <v>0</v>
      </c>
      <c r="N1900" s="87">
        <f>'BITÁCORA CALIDAD DE AGUA '!BZ731</f>
        <v>0</v>
      </c>
      <c r="O1900" s="87">
        <f>'BITÁCORA CALIDAD DE AGUA '!CC731</f>
        <v>0</v>
      </c>
      <c r="P1900" s="81">
        <f>'BITÁCORA CALIDAD DE AGUA '!CF731</f>
        <v>0</v>
      </c>
      <c r="Q1900" s="81">
        <f>'BITÁCORA CALIDAD DE AGUA '!CI731</f>
        <v>0</v>
      </c>
      <c r="R1900" s="81">
        <f>'BITÁCORA CALIDAD DE AGUA '!CL731</f>
        <v>0</v>
      </c>
      <c r="S1900" s="81">
        <f>'BITÁCORA CALIDAD DE AGUA '!CO731</f>
        <v>0</v>
      </c>
      <c r="T1900" s="130"/>
      <c r="U1900" s="130"/>
      <c r="V1900" s="130"/>
      <c r="W1900" s="81">
        <f>INDEX('Tabla datos 1'!E1900:V1900,MATCH(DASHBOARD!$B$96,'Tabla datos 1'!$E$1:$V$1,0))</f>
        <v>0</v>
      </c>
      <c r="X1900" s="81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79" customFormat="1" ht="12.2" customHeight="1" x14ac:dyDescent="0.25">
      <c r="A1901" s="79">
        <v>1900</v>
      </c>
      <c r="B1901" s="80">
        <f t="shared" si="30"/>
        <v>46204</v>
      </c>
      <c r="C1901" s="85" t="s">
        <v>133</v>
      </c>
      <c r="D1901" s="82">
        <v>1</v>
      </c>
      <c r="E1901" s="87">
        <f>'BITÁCORA CALIDAD DE AGUA '!AY732</f>
        <v>0</v>
      </c>
      <c r="F1901" s="87">
        <f>'BITÁCORA CALIDAD DE AGUA '!BB732</f>
        <v>0</v>
      </c>
      <c r="G1901" s="87">
        <f>'BITÁCORA CALIDAD DE AGUA '!BE732</f>
        <v>0</v>
      </c>
      <c r="H1901" s="87">
        <f>'BITÁCORA CALIDAD DE AGUA '!BH732</f>
        <v>0</v>
      </c>
      <c r="I1901" s="87">
        <f>'BITÁCORA CALIDAD DE AGUA '!BK732</f>
        <v>0</v>
      </c>
      <c r="J1901" s="87">
        <f>'BITÁCORA CALIDAD DE AGUA '!BN732</f>
        <v>0</v>
      </c>
      <c r="K1901" s="87">
        <f>'BITÁCORA CALIDAD DE AGUA '!BQ732</f>
        <v>0</v>
      </c>
      <c r="L1901" s="87">
        <f>'BITÁCORA CALIDAD DE AGUA '!BT732</f>
        <v>0</v>
      </c>
      <c r="M1901" s="87">
        <f>'BITÁCORA CALIDAD DE AGUA '!BW732</f>
        <v>0</v>
      </c>
      <c r="N1901" s="87">
        <f>'BITÁCORA CALIDAD DE AGUA '!BZ732</f>
        <v>0</v>
      </c>
      <c r="O1901" s="87">
        <f>'BITÁCORA CALIDAD DE AGUA '!CC732</f>
        <v>0</v>
      </c>
      <c r="P1901" s="81">
        <f>'BITÁCORA CALIDAD DE AGUA '!CF732</f>
        <v>0</v>
      </c>
      <c r="Q1901" s="81">
        <f>'BITÁCORA CALIDAD DE AGUA '!CI732</f>
        <v>0</v>
      </c>
      <c r="R1901" s="81">
        <f>'BITÁCORA CALIDAD DE AGUA '!CL732</f>
        <v>0</v>
      </c>
      <c r="S1901" s="81">
        <f>'BITÁCORA CALIDAD DE AGUA '!CO732</f>
        <v>0</v>
      </c>
      <c r="T1901" s="130"/>
      <c r="U1901" s="130"/>
      <c r="V1901" s="130"/>
      <c r="W1901" s="81">
        <f>INDEX('Tabla datos 1'!E1901:V1901,MATCH(DASHBOARD!$B$96,'Tabla datos 1'!$E$1:$V$1,0))</f>
        <v>0</v>
      </c>
      <c r="X1901" s="81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79" customFormat="1" ht="12.2" customHeight="1" x14ac:dyDescent="0.25">
      <c r="A1902" s="79">
        <v>1901</v>
      </c>
      <c r="B1902" s="80">
        <f t="shared" si="30"/>
        <v>46204</v>
      </c>
      <c r="C1902" s="85" t="s">
        <v>134</v>
      </c>
      <c r="D1902" s="82">
        <v>1</v>
      </c>
      <c r="E1902" s="87">
        <f>'BITÁCORA CALIDAD DE AGUA '!AY733</f>
        <v>0</v>
      </c>
      <c r="F1902" s="87">
        <f>'BITÁCORA CALIDAD DE AGUA '!BB733</f>
        <v>0</v>
      </c>
      <c r="G1902" s="87">
        <f>'BITÁCORA CALIDAD DE AGUA '!BE733</f>
        <v>0</v>
      </c>
      <c r="H1902" s="87">
        <f>'BITÁCORA CALIDAD DE AGUA '!BH733</f>
        <v>0</v>
      </c>
      <c r="I1902" s="87">
        <f>'BITÁCORA CALIDAD DE AGUA '!BK733</f>
        <v>0</v>
      </c>
      <c r="J1902" s="87">
        <f>'BITÁCORA CALIDAD DE AGUA '!BN733</f>
        <v>0</v>
      </c>
      <c r="K1902" s="87">
        <f>'BITÁCORA CALIDAD DE AGUA '!BQ733</f>
        <v>0</v>
      </c>
      <c r="L1902" s="87">
        <f>'BITÁCORA CALIDAD DE AGUA '!BT733</f>
        <v>0</v>
      </c>
      <c r="M1902" s="87">
        <f>'BITÁCORA CALIDAD DE AGUA '!BW733</f>
        <v>0</v>
      </c>
      <c r="N1902" s="87">
        <f>'BITÁCORA CALIDAD DE AGUA '!BZ733</f>
        <v>0</v>
      </c>
      <c r="O1902" s="87">
        <f>'BITÁCORA CALIDAD DE AGUA '!CC733</f>
        <v>0</v>
      </c>
      <c r="P1902" s="81">
        <f>'BITÁCORA CALIDAD DE AGUA '!CF733</f>
        <v>0</v>
      </c>
      <c r="Q1902" s="81">
        <f>'BITÁCORA CALIDAD DE AGUA '!CI733</f>
        <v>0</v>
      </c>
      <c r="R1902" s="81">
        <f>'BITÁCORA CALIDAD DE AGUA '!CL733</f>
        <v>0</v>
      </c>
      <c r="S1902" s="81">
        <f>'BITÁCORA CALIDAD DE AGUA '!CO733</f>
        <v>0</v>
      </c>
      <c r="T1902" s="130"/>
      <c r="U1902" s="130"/>
      <c r="V1902" s="130"/>
      <c r="W1902" s="81">
        <f>INDEX('Tabla datos 1'!E1902:V1902,MATCH(DASHBOARD!$B$96,'Tabla datos 1'!$E$1:$V$1,0))</f>
        <v>0</v>
      </c>
      <c r="X1902" s="81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79" customFormat="1" ht="12.2" customHeight="1" x14ac:dyDescent="0.25">
      <c r="A1903" s="79">
        <v>1902</v>
      </c>
      <c r="B1903" s="80">
        <f t="shared" si="30"/>
        <v>46204</v>
      </c>
      <c r="C1903" s="85" t="s">
        <v>135</v>
      </c>
      <c r="D1903" s="82">
        <v>1</v>
      </c>
      <c r="E1903" s="87">
        <f>'BITÁCORA CALIDAD DE AGUA '!AY734</f>
        <v>0</v>
      </c>
      <c r="F1903" s="87">
        <f>'BITÁCORA CALIDAD DE AGUA '!BB734</f>
        <v>0</v>
      </c>
      <c r="G1903" s="87">
        <f>'BITÁCORA CALIDAD DE AGUA '!BE734</f>
        <v>0</v>
      </c>
      <c r="H1903" s="87">
        <f>'BITÁCORA CALIDAD DE AGUA '!BH734</f>
        <v>0</v>
      </c>
      <c r="I1903" s="87">
        <f>'BITÁCORA CALIDAD DE AGUA '!BK734</f>
        <v>0</v>
      </c>
      <c r="J1903" s="87">
        <f>'BITÁCORA CALIDAD DE AGUA '!BN734</f>
        <v>0</v>
      </c>
      <c r="K1903" s="87">
        <f>'BITÁCORA CALIDAD DE AGUA '!BQ734</f>
        <v>0</v>
      </c>
      <c r="L1903" s="87">
        <f>'BITÁCORA CALIDAD DE AGUA '!BT734</f>
        <v>0</v>
      </c>
      <c r="M1903" s="87">
        <f>'BITÁCORA CALIDAD DE AGUA '!BW734</f>
        <v>0</v>
      </c>
      <c r="N1903" s="87">
        <f>'BITÁCORA CALIDAD DE AGUA '!BZ734</f>
        <v>0</v>
      </c>
      <c r="O1903" s="87">
        <f>'BITÁCORA CALIDAD DE AGUA '!CC734</f>
        <v>0</v>
      </c>
      <c r="P1903" s="81">
        <f>'BITÁCORA CALIDAD DE AGUA '!CF734</f>
        <v>0</v>
      </c>
      <c r="Q1903" s="81">
        <f>'BITÁCORA CALIDAD DE AGUA '!CI734</f>
        <v>0</v>
      </c>
      <c r="R1903" s="81">
        <f>'BITÁCORA CALIDAD DE AGUA '!CL734</f>
        <v>0</v>
      </c>
      <c r="S1903" s="81">
        <f>'BITÁCORA CALIDAD DE AGUA '!CO734</f>
        <v>0</v>
      </c>
      <c r="T1903" s="130"/>
      <c r="U1903" s="130"/>
      <c r="V1903" s="130"/>
      <c r="W1903" s="81">
        <f>INDEX('Tabla datos 1'!E1903:V1903,MATCH(DASHBOARD!$B$96,'Tabla datos 1'!$E$1:$V$1,0))</f>
        <v>0</v>
      </c>
      <c r="X1903" s="81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79" customFormat="1" ht="12.2" customHeight="1" x14ac:dyDescent="0.25">
      <c r="A1904" s="79">
        <v>1903</v>
      </c>
      <c r="B1904" s="80">
        <f t="shared" si="30"/>
        <v>46204</v>
      </c>
      <c r="C1904" s="85" t="s">
        <v>136</v>
      </c>
      <c r="D1904" s="82">
        <v>1</v>
      </c>
      <c r="E1904" s="87">
        <f>'BITÁCORA CALIDAD DE AGUA '!AY735</f>
        <v>0</v>
      </c>
      <c r="F1904" s="87">
        <f>'BITÁCORA CALIDAD DE AGUA '!BB735</f>
        <v>0</v>
      </c>
      <c r="G1904" s="87">
        <f>'BITÁCORA CALIDAD DE AGUA '!BE735</f>
        <v>0</v>
      </c>
      <c r="H1904" s="87">
        <f>'BITÁCORA CALIDAD DE AGUA '!BH735</f>
        <v>0</v>
      </c>
      <c r="I1904" s="87">
        <f>'BITÁCORA CALIDAD DE AGUA '!BK735</f>
        <v>0</v>
      </c>
      <c r="J1904" s="87">
        <f>'BITÁCORA CALIDAD DE AGUA '!BN735</f>
        <v>0</v>
      </c>
      <c r="K1904" s="87">
        <f>'BITÁCORA CALIDAD DE AGUA '!BQ735</f>
        <v>0</v>
      </c>
      <c r="L1904" s="87">
        <f>'BITÁCORA CALIDAD DE AGUA '!BT735</f>
        <v>0</v>
      </c>
      <c r="M1904" s="87">
        <f>'BITÁCORA CALIDAD DE AGUA '!BW735</f>
        <v>0</v>
      </c>
      <c r="N1904" s="87">
        <f>'BITÁCORA CALIDAD DE AGUA '!BZ735</f>
        <v>0</v>
      </c>
      <c r="O1904" s="87">
        <f>'BITÁCORA CALIDAD DE AGUA '!CC735</f>
        <v>0</v>
      </c>
      <c r="P1904" s="81">
        <f>'BITÁCORA CALIDAD DE AGUA '!CF735</f>
        <v>0</v>
      </c>
      <c r="Q1904" s="81">
        <f>'BITÁCORA CALIDAD DE AGUA '!CI735</f>
        <v>0</v>
      </c>
      <c r="R1904" s="81">
        <f>'BITÁCORA CALIDAD DE AGUA '!CL735</f>
        <v>0</v>
      </c>
      <c r="S1904" s="81">
        <f>'BITÁCORA CALIDAD DE AGUA '!CO735</f>
        <v>0</v>
      </c>
      <c r="T1904" s="130"/>
      <c r="U1904" s="130"/>
      <c r="V1904" s="130"/>
      <c r="W1904" s="81">
        <f>INDEX('Tabla datos 1'!E1904:V1904,MATCH(DASHBOARD!$B$96,'Tabla datos 1'!$E$1:$V$1,0))</f>
        <v>0</v>
      </c>
      <c r="X1904" s="81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79" customFormat="1" ht="12.2" customHeight="1" x14ac:dyDescent="0.25">
      <c r="A1905" s="79">
        <v>1904</v>
      </c>
      <c r="B1905" s="80">
        <f t="shared" si="30"/>
        <v>46204</v>
      </c>
      <c r="C1905" s="85" t="s">
        <v>137</v>
      </c>
      <c r="D1905" s="82">
        <v>1</v>
      </c>
      <c r="E1905" s="87">
        <f>'BITÁCORA CALIDAD DE AGUA '!AY736</f>
        <v>0</v>
      </c>
      <c r="F1905" s="87">
        <f>'BITÁCORA CALIDAD DE AGUA '!BB736</f>
        <v>0</v>
      </c>
      <c r="G1905" s="87">
        <f>'BITÁCORA CALIDAD DE AGUA '!BE736</f>
        <v>0</v>
      </c>
      <c r="H1905" s="87">
        <f>'BITÁCORA CALIDAD DE AGUA '!BH736</f>
        <v>0</v>
      </c>
      <c r="I1905" s="87">
        <f>'BITÁCORA CALIDAD DE AGUA '!BK736</f>
        <v>0</v>
      </c>
      <c r="J1905" s="87">
        <f>'BITÁCORA CALIDAD DE AGUA '!BN736</f>
        <v>0</v>
      </c>
      <c r="K1905" s="87">
        <f>'BITÁCORA CALIDAD DE AGUA '!BQ736</f>
        <v>0</v>
      </c>
      <c r="L1905" s="87">
        <f>'BITÁCORA CALIDAD DE AGUA '!BT736</f>
        <v>0</v>
      </c>
      <c r="M1905" s="87">
        <f>'BITÁCORA CALIDAD DE AGUA '!BW736</f>
        <v>0</v>
      </c>
      <c r="N1905" s="87">
        <f>'BITÁCORA CALIDAD DE AGUA '!BZ736</f>
        <v>0</v>
      </c>
      <c r="O1905" s="87">
        <f>'BITÁCORA CALIDAD DE AGUA '!CC736</f>
        <v>0</v>
      </c>
      <c r="P1905" s="81">
        <f>'BITÁCORA CALIDAD DE AGUA '!CF736</f>
        <v>0</v>
      </c>
      <c r="Q1905" s="81">
        <f>'BITÁCORA CALIDAD DE AGUA '!CI736</f>
        <v>0</v>
      </c>
      <c r="R1905" s="81">
        <f>'BITÁCORA CALIDAD DE AGUA '!CL736</f>
        <v>0</v>
      </c>
      <c r="S1905" s="81">
        <f>'BITÁCORA CALIDAD DE AGUA '!CO736</f>
        <v>0</v>
      </c>
      <c r="T1905" s="130"/>
      <c r="U1905" s="130"/>
      <c r="V1905" s="130"/>
      <c r="W1905" s="81">
        <f>INDEX('Tabla datos 1'!E1905:V1905,MATCH(DASHBOARD!$B$96,'Tabla datos 1'!$E$1:$V$1,0))</f>
        <v>0</v>
      </c>
      <c r="X1905" s="81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79" customFormat="1" ht="12.2" customHeight="1" x14ac:dyDescent="0.25">
      <c r="A1906" s="79">
        <v>1905</v>
      </c>
      <c r="B1906" s="80">
        <f t="shared" si="30"/>
        <v>46204</v>
      </c>
      <c r="C1906" s="85" t="s">
        <v>138</v>
      </c>
      <c r="D1906" s="82">
        <v>1</v>
      </c>
      <c r="E1906" s="87">
        <f>'BITÁCORA CALIDAD DE AGUA '!AY737</f>
        <v>0</v>
      </c>
      <c r="F1906" s="87">
        <f>'BITÁCORA CALIDAD DE AGUA '!BB737</f>
        <v>0</v>
      </c>
      <c r="G1906" s="87">
        <f>'BITÁCORA CALIDAD DE AGUA '!BE737</f>
        <v>0</v>
      </c>
      <c r="H1906" s="87">
        <f>'BITÁCORA CALIDAD DE AGUA '!BH737</f>
        <v>0</v>
      </c>
      <c r="I1906" s="87">
        <f>'BITÁCORA CALIDAD DE AGUA '!BK737</f>
        <v>0</v>
      </c>
      <c r="J1906" s="87">
        <f>'BITÁCORA CALIDAD DE AGUA '!BN737</f>
        <v>0</v>
      </c>
      <c r="K1906" s="87">
        <f>'BITÁCORA CALIDAD DE AGUA '!BQ737</f>
        <v>0</v>
      </c>
      <c r="L1906" s="87">
        <f>'BITÁCORA CALIDAD DE AGUA '!BT737</f>
        <v>0</v>
      </c>
      <c r="M1906" s="87">
        <f>'BITÁCORA CALIDAD DE AGUA '!BW737</f>
        <v>0</v>
      </c>
      <c r="N1906" s="87">
        <f>'BITÁCORA CALIDAD DE AGUA '!BZ737</f>
        <v>0</v>
      </c>
      <c r="O1906" s="87">
        <f>'BITÁCORA CALIDAD DE AGUA '!CC737</f>
        <v>0</v>
      </c>
      <c r="P1906" s="81">
        <f>'BITÁCORA CALIDAD DE AGUA '!CF737</f>
        <v>0</v>
      </c>
      <c r="Q1906" s="81">
        <f>'BITÁCORA CALIDAD DE AGUA '!CI737</f>
        <v>0</v>
      </c>
      <c r="R1906" s="81">
        <f>'BITÁCORA CALIDAD DE AGUA '!CL737</f>
        <v>0</v>
      </c>
      <c r="S1906" s="81">
        <f>'BITÁCORA CALIDAD DE AGUA '!CO737</f>
        <v>0</v>
      </c>
      <c r="T1906" s="130"/>
      <c r="U1906" s="130"/>
      <c r="V1906" s="130"/>
      <c r="W1906" s="81">
        <f>INDEX('Tabla datos 1'!E1906:V1906,MATCH(DASHBOARD!$B$96,'Tabla datos 1'!$E$1:$V$1,0))</f>
        <v>0</v>
      </c>
      <c r="X1906" s="81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79" customFormat="1" ht="12.2" customHeight="1" x14ac:dyDescent="0.25">
      <c r="A1907" s="79">
        <v>1906</v>
      </c>
      <c r="B1907" s="80">
        <f t="shared" si="30"/>
        <v>46204</v>
      </c>
      <c r="C1907" s="85" t="s">
        <v>139</v>
      </c>
      <c r="D1907" s="82">
        <v>1</v>
      </c>
      <c r="E1907" s="87">
        <f>'BITÁCORA CALIDAD DE AGUA '!AY738</f>
        <v>0</v>
      </c>
      <c r="F1907" s="87">
        <f>'BITÁCORA CALIDAD DE AGUA '!BB738</f>
        <v>0</v>
      </c>
      <c r="G1907" s="87">
        <f>'BITÁCORA CALIDAD DE AGUA '!BE738</f>
        <v>0</v>
      </c>
      <c r="H1907" s="87">
        <f>'BITÁCORA CALIDAD DE AGUA '!BH738</f>
        <v>0</v>
      </c>
      <c r="I1907" s="87">
        <f>'BITÁCORA CALIDAD DE AGUA '!BK738</f>
        <v>0</v>
      </c>
      <c r="J1907" s="87">
        <f>'BITÁCORA CALIDAD DE AGUA '!BN738</f>
        <v>0</v>
      </c>
      <c r="K1907" s="87">
        <f>'BITÁCORA CALIDAD DE AGUA '!BQ738</f>
        <v>0</v>
      </c>
      <c r="L1907" s="87">
        <f>'BITÁCORA CALIDAD DE AGUA '!BT738</f>
        <v>0</v>
      </c>
      <c r="M1907" s="87">
        <f>'BITÁCORA CALIDAD DE AGUA '!BW738</f>
        <v>0</v>
      </c>
      <c r="N1907" s="87">
        <f>'BITÁCORA CALIDAD DE AGUA '!BZ738</f>
        <v>0</v>
      </c>
      <c r="O1907" s="87">
        <f>'BITÁCORA CALIDAD DE AGUA '!CC738</f>
        <v>0</v>
      </c>
      <c r="P1907" s="81">
        <f>'BITÁCORA CALIDAD DE AGUA '!CF738</f>
        <v>0</v>
      </c>
      <c r="Q1907" s="81">
        <f>'BITÁCORA CALIDAD DE AGUA '!CI738</f>
        <v>0</v>
      </c>
      <c r="R1907" s="81">
        <f>'BITÁCORA CALIDAD DE AGUA '!CL738</f>
        <v>0</v>
      </c>
      <c r="S1907" s="81">
        <f>'BITÁCORA CALIDAD DE AGUA '!CO738</f>
        <v>0</v>
      </c>
      <c r="T1907" s="130"/>
      <c r="U1907" s="130"/>
      <c r="V1907" s="130"/>
      <c r="W1907" s="81">
        <f>INDEX('Tabla datos 1'!E1907:V1907,MATCH(DASHBOARD!$B$96,'Tabla datos 1'!$E$1:$V$1,0))</f>
        <v>0</v>
      </c>
      <c r="X1907" s="81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79" customFormat="1" x14ac:dyDescent="0.25">
      <c r="A1908" s="79">
        <v>1907</v>
      </c>
      <c r="B1908" s="80">
        <f t="shared" si="30"/>
        <v>46204</v>
      </c>
      <c r="C1908" s="85" t="s">
        <v>140</v>
      </c>
      <c r="D1908" s="82">
        <v>1</v>
      </c>
      <c r="E1908" s="87">
        <f>'BITÁCORA CALIDAD DE AGUA '!AY739</f>
        <v>0</v>
      </c>
      <c r="F1908" s="87">
        <f>'BITÁCORA CALIDAD DE AGUA '!BB739</f>
        <v>0</v>
      </c>
      <c r="G1908" s="87">
        <f>'BITÁCORA CALIDAD DE AGUA '!BE739</f>
        <v>0</v>
      </c>
      <c r="H1908" s="87">
        <f>'BITÁCORA CALIDAD DE AGUA '!BH739</f>
        <v>0</v>
      </c>
      <c r="I1908" s="87">
        <f>'BITÁCORA CALIDAD DE AGUA '!BK739</f>
        <v>0</v>
      </c>
      <c r="J1908" s="87">
        <f>'BITÁCORA CALIDAD DE AGUA '!BN739</f>
        <v>0</v>
      </c>
      <c r="K1908" s="87">
        <f>'BITÁCORA CALIDAD DE AGUA '!BQ739</f>
        <v>0</v>
      </c>
      <c r="L1908" s="87">
        <f>'BITÁCORA CALIDAD DE AGUA '!BT739</f>
        <v>0</v>
      </c>
      <c r="M1908" s="87">
        <f>'BITÁCORA CALIDAD DE AGUA '!BW739</f>
        <v>0</v>
      </c>
      <c r="N1908" s="87">
        <f>'BITÁCORA CALIDAD DE AGUA '!BZ739</f>
        <v>0</v>
      </c>
      <c r="O1908" s="87">
        <f>'BITÁCORA CALIDAD DE AGUA '!CC739</f>
        <v>0</v>
      </c>
      <c r="P1908" s="81">
        <f>'BITÁCORA CALIDAD DE AGUA '!CF739</f>
        <v>0</v>
      </c>
      <c r="Q1908" s="81">
        <f>'BITÁCORA CALIDAD DE AGUA '!CI739</f>
        <v>0</v>
      </c>
      <c r="R1908" s="81">
        <f>'BITÁCORA CALIDAD DE AGUA '!CL739</f>
        <v>0</v>
      </c>
      <c r="S1908" s="81">
        <f>'BITÁCORA CALIDAD DE AGUA '!CO739</f>
        <v>0</v>
      </c>
      <c r="T1908" s="130"/>
      <c r="U1908" s="130"/>
      <c r="V1908" s="130"/>
      <c r="W1908" s="81">
        <f>INDEX('Tabla datos 1'!E1908:V1908,MATCH(DASHBOARD!$B$96,'Tabla datos 1'!$E$1:$V$1,0))</f>
        <v>0</v>
      </c>
      <c r="X1908" s="81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79" customFormat="1" x14ac:dyDescent="0.25">
      <c r="A1909" s="79">
        <v>1908</v>
      </c>
      <c r="B1909" s="80">
        <f t="shared" si="30"/>
        <v>46204</v>
      </c>
      <c r="C1909" s="85" t="s">
        <v>141</v>
      </c>
      <c r="D1909" s="82">
        <v>1</v>
      </c>
      <c r="E1909" s="87">
        <f>'BITÁCORA CALIDAD DE AGUA '!AY740</f>
        <v>0</v>
      </c>
      <c r="F1909" s="87">
        <f>'BITÁCORA CALIDAD DE AGUA '!BB740</f>
        <v>0</v>
      </c>
      <c r="G1909" s="87">
        <f>'BITÁCORA CALIDAD DE AGUA '!BE740</f>
        <v>0</v>
      </c>
      <c r="H1909" s="87">
        <f>'BITÁCORA CALIDAD DE AGUA '!BH740</f>
        <v>0</v>
      </c>
      <c r="I1909" s="87">
        <f>'BITÁCORA CALIDAD DE AGUA '!BK740</f>
        <v>0</v>
      </c>
      <c r="J1909" s="87">
        <f>'BITÁCORA CALIDAD DE AGUA '!BN740</f>
        <v>0</v>
      </c>
      <c r="K1909" s="87">
        <f>'BITÁCORA CALIDAD DE AGUA '!BQ740</f>
        <v>0</v>
      </c>
      <c r="L1909" s="87">
        <f>'BITÁCORA CALIDAD DE AGUA '!BT740</f>
        <v>0</v>
      </c>
      <c r="M1909" s="87">
        <f>'BITÁCORA CALIDAD DE AGUA '!BW740</f>
        <v>0</v>
      </c>
      <c r="N1909" s="87">
        <f>'BITÁCORA CALIDAD DE AGUA '!BZ740</f>
        <v>0</v>
      </c>
      <c r="O1909" s="87">
        <f>'BITÁCORA CALIDAD DE AGUA '!CC740</f>
        <v>0</v>
      </c>
      <c r="P1909" s="81">
        <f>'BITÁCORA CALIDAD DE AGUA '!CF740</f>
        <v>0</v>
      </c>
      <c r="Q1909" s="81">
        <f>'BITÁCORA CALIDAD DE AGUA '!CI740</f>
        <v>0</v>
      </c>
      <c r="R1909" s="81">
        <f>'BITÁCORA CALIDAD DE AGUA '!CL740</f>
        <v>0</v>
      </c>
      <c r="S1909" s="81">
        <f>'BITÁCORA CALIDAD DE AGUA '!CO740</f>
        <v>0</v>
      </c>
      <c r="T1909" s="130"/>
      <c r="U1909" s="130"/>
      <c r="V1909" s="130"/>
      <c r="W1909" s="81">
        <f>INDEX('Tabla datos 1'!E1909:V1909,MATCH(DASHBOARD!$B$96,'Tabla datos 1'!$E$1:$V$1,0))</f>
        <v>0</v>
      </c>
      <c r="X1909" s="81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79" customFormat="1" x14ac:dyDescent="0.25">
      <c r="A1910" s="79">
        <v>1909</v>
      </c>
      <c r="B1910" s="80">
        <f t="shared" si="30"/>
        <v>46204</v>
      </c>
      <c r="C1910" s="85" t="s">
        <v>142</v>
      </c>
      <c r="D1910" s="82">
        <v>1</v>
      </c>
      <c r="E1910" s="87">
        <f>'BITÁCORA CALIDAD DE AGUA '!AY741</f>
        <v>0</v>
      </c>
      <c r="F1910" s="87">
        <f>'BITÁCORA CALIDAD DE AGUA '!BB741</f>
        <v>0</v>
      </c>
      <c r="G1910" s="87">
        <f>'BITÁCORA CALIDAD DE AGUA '!BE741</f>
        <v>0</v>
      </c>
      <c r="H1910" s="87">
        <f>'BITÁCORA CALIDAD DE AGUA '!BH741</f>
        <v>0</v>
      </c>
      <c r="I1910" s="87">
        <f>'BITÁCORA CALIDAD DE AGUA '!BK741</f>
        <v>0</v>
      </c>
      <c r="J1910" s="87">
        <f>'BITÁCORA CALIDAD DE AGUA '!BN741</f>
        <v>0</v>
      </c>
      <c r="K1910" s="87">
        <f>'BITÁCORA CALIDAD DE AGUA '!BQ741</f>
        <v>0</v>
      </c>
      <c r="L1910" s="87">
        <f>'BITÁCORA CALIDAD DE AGUA '!BT741</f>
        <v>0</v>
      </c>
      <c r="M1910" s="87">
        <f>'BITÁCORA CALIDAD DE AGUA '!BW741</f>
        <v>0</v>
      </c>
      <c r="N1910" s="87">
        <f>'BITÁCORA CALIDAD DE AGUA '!BZ741</f>
        <v>0</v>
      </c>
      <c r="O1910" s="87">
        <f>'BITÁCORA CALIDAD DE AGUA '!CC741</f>
        <v>0</v>
      </c>
      <c r="P1910" s="81">
        <f>'BITÁCORA CALIDAD DE AGUA '!CF741</f>
        <v>0</v>
      </c>
      <c r="Q1910" s="81">
        <f>'BITÁCORA CALIDAD DE AGUA '!CI741</f>
        <v>0</v>
      </c>
      <c r="R1910" s="81">
        <f>'BITÁCORA CALIDAD DE AGUA '!CL741</f>
        <v>0</v>
      </c>
      <c r="S1910" s="81">
        <f>'BITÁCORA CALIDAD DE AGUA '!CO741</f>
        <v>0</v>
      </c>
      <c r="T1910" s="130"/>
      <c r="U1910" s="130"/>
      <c r="V1910" s="130"/>
      <c r="W1910" s="81">
        <f>INDEX('Tabla datos 1'!E1910:V1910,MATCH(DASHBOARD!$B$96,'Tabla datos 1'!$E$1:$V$1,0))</f>
        <v>0</v>
      </c>
      <c r="X1910" s="81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79" customFormat="1" x14ac:dyDescent="0.25">
      <c r="A1911" s="79">
        <v>1910</v>
      </c>
      <c r="B1911" s="80">
        <f t="shared" si="30"/>
        <v>46204</v>
      </c>
      <c r="C1911" s="85" t="s">
        <v>143</v>
      </c>
      <c r="D1911" s="82">
        <v>1</v>
      </c>
      <c r="E1911" s="87">
        <f>'BITÁCORA CALIDAD DE AGUA '!AY742</f>
        <v>0</v>
      </c>
      <c r="F1911" s="87">
        <f>'BITÁCORA CALIDAD DE AGUA '!BB742</f>
        <v>0</v>
      </c>
      <c r="G1911" s="87">
        <f>'BITÁCORA CALIDAD DE AGUA '!BE742</f>
        <v>0</v>
      </c>
      <c r="H1911" s="87">
        <f>'BITÁCORA CALIDAD DE AGUA '!BH742</f>
        <v>0</v>
      </c>
      <c r="I1911" s="87">
        <f>'BITÁCORA CALIDAD DE AGUA '!BK742</f>
        <v>0</v>
      </c>
      <c r="J1911" s="87">
        <f>'BITÁCORA CALIDAD DE AGUA '!BN742</f>
        <v>0</v>
      </c>
      <c r="K1911" s="87">
        <f>'BITÁCORA CALIDAD DE AGUA '!BQ742</f>
        <v>0</v>
      </c>
      <c r="L1911" s="87">
        <f>'BITÁCORA CALIDAD DE AGUA '!BT742</f>
        <v>0</v>
      </c>
      <c r="M1911" s="87">
        <f>'BITÁCORA CALIDAD DE AGUA '!BW742</f>
        <v>0</v>
      </c>
      <c r="N1911" s="87">
        <f>'BITÁCORA CALIDAD DE AGUA '!BZ742</f>
        <v>0</v>
      </c>
      <c r="O1911" s="87">
        <f>'BITÁCORA CALIDAD DE AGUA '!CC742</f>
        <v>0</v>
      </c>
      <c r="P1911" s="81">
        <f>'BITÁCORA CALIDAD DE AGUA '!CF742</f>
        <v>0</v>
      </c>
      <c r="Q1911" s="81">
        <f>'BITÁCORA CALIDAD DE AGUA '!CI742</f>
        <v>0</v>
      </c>
      <c r="R1911" s="81">
        <f>'BITÁCORA CALIDAD DE AGUA '!CL742</f>
        <v>0</v>
      </c>
      <c r="S1911" s="81">
        <f>'BITÁCORA CALIDAD DE AGUA '!CO742</f>
        <v>0</v>
      </c>
      <c r="T1911" s="130"/>
      <c r="U1911" s="130"/>
      <c r="V1911" s="130"/>
      <c r="W1911" s="81">
        <f>INDEX('Tabla datos 1'!E1911:V1911,MATCH(DASHBOARD!$B$96,'Tabla datos 1'!$E$1:$V$1,0))</f>
        <v>0</v>
      </c>
      <c r="X1911" s="81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2" customFormat="1" ht="15.75" thickBot="1" x14ac:dyDescent="0.3">
      <c r="A1912" s="79">
        <v>1911</v>
      </c>
      <c r="B1912" s="80">
        <f t="shared" si="30"/>
        <v>46204</v>
      </c>
      <c r="C1912" s="88" t="s">
        <v>144</v>
      </c>
      <c r="D1912" s="89">
        <v>1</v>
      </c>
      <c r="E1912" s="90">
        <f>'BITÁCORA CALIDAD DE AGUA '!AY743</f>
        <v>0</v>
      </c>
      <c r="F1912" s="90">
        <f>'BITÁCORA CALIDAD DE AGUA '!BB743</f>
        <v>0</v>
      </c>
      <c r="G1912" s="90">
        <f>'BITÁCORA CALIDAD DE AGUA '!BE743</f>
        <v>0</v>
      </c>
      <c r="H1912" s="90">
        <f>'BITÁCORA CALIDAD DE AGUA '!BH743</f>
        <v>0</v>
      </c>
      <c r="I1912" s="90">
        <f>'BITÁCORA CALIDAD DE AGUA '!BK743</f>
        <v>0</v>
      </c>
      <c r="J1912" s="90">
        <f>'BITÁCORA CALIDAD DE AGUA '!BN743</f>
        <v>0</v>
      </c>
      <c r="K1912" s="90">
        <f>'BITÁCORA CALIDAD DE AGUA '!BQ743</f>
        <v>0</v>
      </c>
      <c r="L1912" s="90">
        <f>'BITÁCORA CALIDAD DE AGUA '!BT743</f>
        <v>0</v>
      </c>
      <c r="M1912" s="90">
        <f>'BITÁCORA CALIDAD DE AGUA '!BW743</f>
        <v>0</v>
      </c>
      <c r="N1912" s="90">
        <f>'BITÁCORA CALIDAD DE AGUA '!BZ743</f>
        <v>0</v>
      </c>
      <c r="O1912" s="90">
        <f>'BITÁCORA CALIDAD DE AGUA '!CC743</f>
        <v>0</v>
      </c>
      <c r="P1912" s="91">
        <f>'BITÁCORA CALIDAD DE AGUA '!CF743</f>
        <v>0</v>
      </c>
      <c r="Q1912" s="91">
        <f>'BITÁCORA CALIDAD DE AGUA '!CI743</f>
        <v>0</v>
      </c>
      <c r="R1912" s="91">
        <f>'BITÁCORA CALIDAD DE AGUA '!CL743</f>
        <v>0</v>
      </c>
      <c r="S1912" s="91">
        <f>'BITÁCORA CALIDAD DE AGUA '!CO743</f>
        <v>0</v>
      </c>
      <c r="T1912" s="131"/>
      <c r="U1912" s="131"/>
      <c r="V1912" s="131"/>
      <c r="W1912" s="91">
        <f>INDEX('Tabla datos 1'!E1912:V1912,MATCH(DASHBOARD!$B$96,'Tabla datos 1'!$E$1:$V$1,0))</f>
        <v>0</v>
      </c>
      <c r="X1912" s="91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6" customFormat="1" ht="12.2" customHeight="1" x14ac:dyDescent="0.25">
      <c r="A1913" s="79">
        <v>1912</v>
      </c>
      <c r="B1913" s="97">
        <f t="shared" si="30"/>
        <v>46204</v>
      </c>
      <c r="C1913" s="93" t="s">
        <v>125</v>
      </c>
      <c r="D1913" s="94">
        <v>2</v>
      </c>
      <c r="E1913" s="95">
        <f>'BITÁCORA CALIDAD DE AGUA '!AZ723</f>
        <v>0</v>
      </c>
      <c r="F1913" s="95">
        <f>'BITÁCORA CALIDAD DE AGUA '!BC723</f>
        <v>0</v>
      </c>
      <c r="G1913" s="95">
        <f>'BITÁCORA CALIDAD DE AGUA '!BF723</f>
        <v>0</v>
      </c>
      <c r="H1913" s="95">
        <f>'BITÁCORA CALIDAD DE AGUA '!BI723</f>
        <v>0</v>
      </c>
      <c r="I1913" s="95">
        <f>'BITÁCORA CALIDAD DE AGUA '!BL723</f>
        <v>0</v>
      </c>
      <c r="J1913" s="95">
        <f>'BITÁCORA CALIDAD DE AGUA '!BO723</f>
        <v>0</v>
      </c>
      <c r="K1913" s="95">
        <f>'BITÁCORA CALIDAD DE AGUA '!BR723</f>
        <v>0</v>
      </c>
      <c r="L1913" s="95">
        <f>'BITÁCORA CALIDAD DE AGUA '!BU723</f>
        <v>0</v>
      </c>
      <c r="M1913" s="95">
        <f>'BITÁCORA CALIDAD DE AGUA '!BX723</f>
        <v>0</v>
      </c>
      <c r="N1913" s="95">
        <f>'BITÁCORA CALIDAD DE AGUA '!CA723</f>
        <v>0</v>
      </c>
      <c r="O1913" s="95">
        <f>'BITÁCORA CALIDAD DE AGUA '!CD723</f>
        <v>0</v>
      </c>
      <c r="P1913" s="93">
        <f>'BITÁCORA CALIDAD DE AGUA '!CG723</f>
        <v>0</v>
      </c>
      <c r="Q1913" s="93">
        <f>'BITÁCORA CALIDAD DE AGUA '!CJ723</f>
        <v>0</v>
      </c>
      <c r="R1913" s="93">
        <f>'BITÁCORA CALIDAD DE AGUA '!CM723</f>
        <v>0</v>
      </c>
      <c r="S1913" s="93">
        <f>'BITÁCORA CALIDAD DE AGUA '!CP723</f>
        <v>0</v>
      </c>
      <c r="T1913" s="132"/>
      <c r="U1913" s="132"/>
      <c r="V1913" s="132"/>
      <c r="W1913" s="93">
        <f>INDEX('Tabla datos 1'!E1913:V1913,MATCH(DASHBOARD!$B$96,'Tabla datos 1'!$E$1:$V$1,0))</f>
        <v>0</v>
      </c>
      <c r="X1913" s="93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6" customFormat="1" ht="12.2" customHeight="1" x14ac:dyDescent="0.25">
      <c r="A1914" s="79">
        <v>1913</v>
      </c>
      <c r="B1914" s="97">
        <f t="shared" si="30"/>
        <v>46204</v>
      </c>
      <c r="C1914" s="98" t="s">
        <v>8</v>
      </c>
      <c r="D1914" s="99">
        <v>2</v>
      </c>
      <c r="E1914" s="100">
        <f>'BITÁCORA CALIDAD DE AGUA '!AZ724</f>
        <v>0</v>
      </c>
      <c r="F1914" s="100">
        <f>'BITÁCORA CALIDAD DE AGUA '!BC724</f>
        <v>0</v>
      </c>
      <c r="G1914" s="100">
        <f>'BITÁCORA CALIDAD DE AGUA '!BF724</f>
        <v>0</v>
      </c>
      <c r="H1914" s="100">
        <f>'BITÁCORA CALIDAD DE AGUA '!BI724</f>
        <v>0</v>
      </c>
      <c r="I1914" s="100">
        <f>'BITÁCORA CALIDAD DE AGUA '!BL724</f>
        <v>0</v>
      </c>
      <c r="J1914" s="100">
        <f>'BITÁCORA CALIDAD DE AGUA '!BO724</f>
        <v>0</v>
      </c>
      <c r="K1914" s="100">
        <f>'BITÁCORA CALIDAD DE AGUA '!BR724</f>
        <v>0</v>
      </c>
      <c r="L1914" s="100">
        <f>'BITÁCORA CALIDAD DE AGUA '!BU724</f>
        <v>0</v>
      </c>
      <c r="M1914" s="100">
        <f>'BITÁCORA CALIDAD DE AGUA '!BX724</f>
        <v>0</v>
      </c>
      <c r="N1914" s="100">
        <f>'BITÁCORA CALIDAD DE AGUA '!CA724</f>
        <v>0</v>
      </c>
      <c r="O1914" s="100">
        <f>'BITÁCORA CALIDAD DE AGUA '!CD724</f>
        <v>0</v>
      </c>
      <c r="P1914" s="101">
        <f>'BITÁCORA CALIDAD DE AGUA '!CG724</f>
        <v>0</v>
      </c>
      <c r="Q1914" s="101">
        <f>'BITÁCORA CALIDAD DE AGUA '!CJ724</f>
        <v>0</v>
      </c>
      <c r="R1914" s="101">
        <f>'BITÁCORA CALIDAD DE AGUA '!CM724</f>
        <v>0</v>
      </c>
      <c r="S1914" s="101">
        <f>'BITÁCORA CALIDAD DE AGUA '!CP724</f>
        <v>0</v>
      </c>
      <c r="T1914" s="133"/>
      <c r="U1914" s="133"/>
      <c r="V1914" s="133"/>
      <c r="W1914" s="101">
        <f>INDEX('Tabla datos 1'!E1914:V1914,MATCH(DASHBOARD!$B$96,'Tabla datos 1'!$E$1:$V$1,0))</f>
        <v>0</v>
      </c>
      <c r="X1914" s="101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6" customFormat="1" ht="12.2" customHeight="1" x14ac:dyDescent="0.25">
      <c r="A1915" s="79">
        <v>1914</v>
      </c>
      <c r="B1915" s="97">
        <f t="shared" si="30"/>
        <v>46204</v>
      </c>
      <c r="C1915" s="102" t="s">
        <v>126</v>
      </c>
      <c r="D1915" s="99">
        <v>2</v>
      </c>
      <c r="E1915" s="103">
        <f>'BITÁCORA CALIDAD DE AGUA '!AZ725</f>
        <v>0</v>
      </c>
      <c r="F1915" s="103">
        <f>'BITÁCORA CALIDAD DE AGUA '!BC725</f>
        <v>0</v>
      </c>
      <c r="G1915" s="103">
        <f>'BITÁCORA CALIDAD DE AGUA '!BF725</f>
        <v>0</v>
      </c>
      <c r="H1915" s="103">
        <f>'BITÁCORA CALIDAD DE AGUA '!BI725</f>
        <v>0</v>
      </c>
      <c r="I1915" s="103">
        <f>'BITÁCORA CALIDAD DE AGUA '!BL725</f>
        <v>0</v>
      </c>
      <c r="J1915" s="103">
        <f>'BITÁCORA CALIDAD DE AGUA '!BO725</f>
        <v>0</v>
      </c>
      <c r="K1915" s="103">
        <f>'BITÁCORA CALIDAD DE AGUA '!BR725</f>
        <v>0</v>
      </c>
      <c r="L1915" s="103">
        <f>'BITÁCORA CALIDAD DE AGUA '!BU725</f>
        <v>0</v>
      </c>
      <c r="M1915" s="103">
        <f>'BITÁCORA CALIDAD DE AGUA '!BX725</f>
        <v>0</v>
      </c>
      <c r="N1915" s="103">
        <f>'BITÁCORA CALIDAD DE AGUA '!CA725</f>
        <v>0</v>
      </c>
      <c r="O1915" s="103">
        <f>'BITÁCORA CALIDAD DE AGUA '!CD725</f>
        <v>0</v>
      </c>
      <c r="P1915" s="102">
        <f>'BITÁCORA CALIDAD DE AGUA '!CG725</f>
        <v>0</v>
      </c>
      <c r="Q1915" s="102">
        <f>'BITÁCORA CALIDAD DE AGUA '!CJ725</f>
        <v>0</v>
      </c>
      <c r="R1915" s="102">
        <f>'BITÁCORA CALIDAD DE AGUA '!CM725</f>
        <v>0</v>
      </c>
      <c r="S1915" s="102">
        <f>'BITÁCORA CALIDAD DE AGUA '!CP725</f>
        <v>0</v>
      </c>
      <c r="T1915" s="134"/>
      <c r="U1915" s="134"/>
      <c r="V1915" s="134"/>
      <c r="W1915" s="102">
        <f>INDEX('Tabla datos 1'!E1915:V1915,MATCH(DASHBOARD!$B$96,'Tabla datos 1'!$E$1:$V$1,0))</f>
        <v>0</v>
      </c>
      <c r="X1915" s="102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6" customFormat="1" ht="12.2" customHeight="1" x14ac:dyDescent="0.25">
      <c r="A1916" s="79">
        <v>1915</v>
      </c>
      <c r="B1916" s="97">
        <f t="shared" si="30"/>
        <v>46204</v>
      </c>
      <c r="C1916" s="102" t="s">
        <v>127</v>
      </c>
      <c r="D1916" s="99">
        <v>2</v>
      </c>
      <c r="E1916" s="104">
        <f>'BITÁCORA CALIDAD DE AGUA '!AZ726</f>
        <v>0</v>
      </c>
      <c r="F1916" s="104">
        <f>'BITÁCORA CALIDAD DE AGUA '!BC726</f>
        <v>0</v>
      </c>
      <c r="G1916" s="104">
        <f>'BITÁCORA CALIDAD DE AGUA '!BF726</f>
        <v>0</v>
      </c>
      <c r="H1916" s="104">
        <f>'BITÁCORA CALIDAD DE AGUA '!BI726</f>
        <v>0</v>
      </c>
      <c r="I1916" s="104">
        <f>'BITÁCORA CALIDAD DE AGUA '!BL726</f>
        <v>0</v>
      </c>
      <c r="J1916" s="104">
        <f>'BITÁCORA CALIDAD DE AGUA '!BO726</f>
        <v>0</v>
      </c>
      <c r="K1916" s="104">
        <f>'BITÁCORA CALIDAD DE AGUA '!BR726</f>
        <v>0</v>
      </c>
      <c r="L1916" s="104">
        <f>'BITÁCORA CALIDAD DE AGUA '!BU726</f>
        <v>0</v>
      </c>
      <c r="M1916" s="104">
        <f>'BITÁCORA CALIDAD DE AGUA '!BX726</f>
        <v>0</v>
      </c>
      <c r="N1916" s="104">
        <f>'BITÁCORA CALIDAD DE AGUA '!CA726</f>
        <v>0</v>
      </c>
      <c r="O1916" s="104">
        <f>'BITÁCORA CALIDAD DE AGUA '!CD726</f>
        <v>0</v>
      </c>
      <c r="P1916" s="98">
        <f>'BITÁCORA CALIDAD DE AGUA '!CG726</f>
        <v>0</v>
      </c>
      <c r="Q1916" s="98">
        <f>'BITÁCORA CALIDAD DE AGUA '!CJ726</f>
        <v>0</v>
      </c>
      <c r="R1916" s="98">
        <f>'BITÁCORA CALIDAD DE AGUA '!CM726</f>
        <v>0</v>
      </c>
      <c r="S1916" s="98">
        <f>'BITÁCORA CALIDAD DE AGUA '!CP726</f>
        <v>0</v>
      </c>
      <c r="T1916" s="135"/>
      <c r="U1916" s="135"/>
      <c r="V1916" s="135"/>
      <c r="W1916" s="98">
        <f>INDEX('Tabla datos 1'!E1916:V1916,MATCH(DASHBOARD!$B$96,'Tabla datos 1'!$E$1:$V$1,0))</f>
        <v>0</v>
      </c>
      <c r="X1916" s="98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6" customFormat="1" ht="12.2" customHeight="1" x14ac:dyDescent="0.25">
      <c r="A1917" s="79">
        <v>1916</v>
      </c>
      <c r="B1917" s="97">
        <f t="shared" si="30"/>
        <v>46204</v>
      </c>
      <c r="C1917" s="102" t="s">
        <v>128</v>
      </c>
      <c r="D1917" s="99">
        <v>2</v>
      </c>
      <c r="E1917" s="104">
        <f>'BITÁCORA CALIDAD DE AGUA '!AZ727</f>
        <v>0</v>
      </c>
      <c r="F1917" s="104">
        <f>'BITÁCORA CALIDAD DE AGUA '!BC727</f>
        <v>0</v>
      </c>
      <c r="G1917" s="104">
        <f>'BITÁCORA CALIDAD DE AGUA '!BF727</f>
        <v>0</v>
      </c>
      <c r="H1917" s="104">
        <f>'BITÁCORA CALIDAD DE AGUA '!BI727</f>
        <v>0</v>
      </c>
      <c r="I1917" s="104">
        <f>'BITÁCORA CALIDAD DE AGUA '!BL727</f>
        <v>0</v>
      </c>
      <c r="J1917" s="104">
        <f>'BITÁCORA CALIDAD DE AGUA '!BO727</f>
        <v>0</v>
      </c>
      <c r="K1917" s="104">
        <f>'BITÁCORA CALIDAD DE AGUA '!BR727</f>
        <v>0</v>
      </c>
      <c r="L1917" s="104">
        <f>'BITÁCORA CALIDAD DE AGUA '!BU727</f>
        <v>0</v>
      </c>
      <c r="M1917" s="104">
        <f>'BITÁCORA CALIDAD DE AGUA '!BX727</f>
        <v>0</v>
      </c>
      <c r="N1917" s="104">
        <f>'BITÁCORA CALIDAD DE AGUA '!CA727</f>
        <v>0</v>
      </c>
      <c r="O1917" s="104">
        <f>'BITÁCORA CALIDAD DE AGUA '!CD727</f>
        <v>0</v>
      </c>
      <c r="P1917" s="98">
        <f>'BITÁCORA CALIDAD DE AGUA '!CG727</f>
        <v>0</v>
      </c>
      <c r="Q1917" s="98">
        <f>'BITÁCORA CALIDAD DE AGUA '!CJ727</f>
        <v>0</v>
      </c>
      <c r="R1917" s="98">
        <f>'BITÁCORA CALIDAD DE AGUA '!CM727</f>
        <v>0</v>
      </c>
      <c r="S1917" s="98">
        <f>'BITÁCORA CALIDAD DE AGUA '!CP727</f>
        <v>0</v>
      </c>
      <c r="T1917" s="135"/>
      <c r="U1917" s="135"/>
      <c r="V1917" s="135"/>
      <c r="W1917" s="98">
        <f>INDEX('Tabla datos 1'!E1917:V1917,MATCH(DASHBOARD!$B$96,'Tabla datos 1'!$E$1:$V$1,0))</f>
        <v>0</v>
      </c>
      <c r="X1917" s="98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6" customFormat="1" ht="12.2" customHeight="1" x14ac:dyDescent="0.25">
      <c r="A1918" s="79">
        <v>1917</v>
      </c>
      <c r="B1918" s="97">
        <f t="shared" si="30"/>
        <v>46204</v>
      </c>
      <c r="C1918" s="102" t="s">
        <v>129</v>
      </c>
      <c r="D1918" s="99">
        <v>2</v>
      </c>
      <c r="E1918" s="104">
        <f>'BITÁCORA CALIDAD DE AGUA '!AZ728</f>
        <v>0</v>
      </c>
      <c r="F1918" s="104">
        <f>'BITÁCORA CALIDAD DE AGUA '!BC728</f>
        <v>0</v>
      </c>
      <c r="G1918" s="104">
        <f>'BITÁCORA CALIDAD DE AGUA '!BF728</f>
        <v>0</v>
      </c>
      <c r="H1918" s="104">
        <f>'BITÁCORA CALIDAD DE AGUA '!BI728</f>
        <v>0</v>
      </c>
      <c r="I1918" s="104">
        <f>'BITÁCORA CALIDAD DE AGUA '!BL728</f>
        <v>0</v>
      </c>
      <c r="J1918" s="104">
        <f>'BITÁCORA CALIDAD DE AGUA '!BO728</f>
        <v>0</v>
      </c>
      <c r="K1918" s="104">
        <f>'BITÁCORA CALIDAD DE AGUA '!BR728</f>
        <v>0</v>
      </c>
      <c r="L1918" s="104">
        <f>'BITÁCORA CALIDAD DE AGUA '!BU728</f>
        <v>0</v>
      </c>
      <c r="M1918" s="104">
        <f>'BITÁCORA CALIDAD DE AGUA '!BX728</f>
        <v>0</v>
      </c>
      <c r="N1918" s="104">
        <f>'BITÁCORA CALIDAD DE AGUA '!CA728</f>
        <v>0</v>
      </c>
      <c r="O1918" s="104">
        <f>'BITÁCORA CALIDAD DE AGUA '!CD728</f>
        <v>0</v>
      </c>
      <c r="P1918" s="98">
        <f>'BITÁCORA CALIDAD DE AGUA '!CG728</f>
        <v>0</v>
      </c>
      <c r="Q1918" s="98">
        <f>'BITÁCORA CALIDAD DE AGUA '!CJ728</f>
        <v>0</v>
      </c>
      <c r="R1918" s="98">
        <f>'BITÁCORA CALIDAD DE AGUA '!CM728</f>
        <v>0</v>
      </c>
      <c r="S1918" s="98">
        <f>'BITÁCORA CALIDAD DE AGUA '!CP728</f>
        <v>0</v>
      </c>
      <c r="T1918" s="135"/>
      <c r="U1918" s="135"/>
      <c r="V1918" s="135"/>
      <c r="W1918" s="98">
        <f>INDEX('Tabla datos 1'!E1918:V1918,MATCH(DASHBOARD!$B$96,'Tabla datos 1'!$E$1:$V$1,0))</f>
        <v>0</v>
      </c>
      <c r="X1918" s="98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6" customFormat="1" ht="12.2" customHeight="1" x14ac:dyDescent="0.25">
      <c r="A1919" s="79">
        <v>1918</v>
      </c>
      <c r="B1919" s="97">
        <f t="shared" si="30"/>
        <v>46204</v>
      </c>
      <c r="C1919" s="102" t="s">
        <v>130</v>
      </c>
      <c r="D1919" s="99">
        <v>2</v>
      </c>
      <c r="E1919" s="104">
        <f>'BITÁCORA CALIDAD DE AGUA '!AZ729</f>
        <v>0</v>
      </c>
      <c r="F1919" s="104">
        <f>'BITÁCORA CALIDAD DE AGUA '!BC729</f>
        <v>0</v>
      </c>
      <c r="G1919" s="104">
        <f>'BITÁCORA CALIDAD DE AGUA '!BF729</f>
        <v>0</v>
      </c>
      <c r="H1919" s="104">
        <f>'BITÁCORA CALIDAD DE AGUA '!BI729</f>
        <v>0</v>
      </c>
      <c r="I1919" s="104">
        <f>'BITÁCORA CALIDAD DE AGUA '!BL729</f>
        <v>0</v>
      </c>
      <c r="J1919" s="104">
        <f>'BITÁCORA CALIDAD DE AGUA '!BO729</f>
        <v>0</v>
      </c>
      <c r="K1919" s="104">
        <f>'BITÁCORA CALIDAD DE AGUA '!BR729</f>
        <v>0</v>
      </c>
      <c r="L1919" s="104">
        <f>'BITÁCORA CALIDAD DE AGUA '!BU729</f>
        <v>0</v>
      </c>
      <c r="M1919" s="104">
        <f>'BITÁCORA CALIDAD DE AGUA '!BX729</f>
        <v>0</v>
      </c>
      <c r="N1919" s="104">
        <f>'BITÁCORA CALIDAD DE AGUA '!CA729</f>
        <v>0</v>
      </c>
      <c r="O1919" s="104">
        <f>'BITÁCORA CALIDAD DE AGUA '!CD729</f>
        <v>0</v>
      </c>
      <c r="P1919" s="98">
        <f>'BITÁCORA CALIDAD DE AGUA '!CG729</f>
        <v>0</v>
      </c>
      <c r="Q1919" s="98">
        <f>'BITÁCORA CALIDAD DE AGUA '!CJ729</f>
        <v>0</v>
      </c>
      <c r="R1919" s="98">
        <f>'BITÁCORA CALIDAD DE AGUA '!CM729</f>
        <v>0</v>
      </c>
      <c r="S1919" s="98">
        <f>'BITÁCORA CALIDAD DE AGUA '!CP729</f>
        <v>0</v>
      </c>
      <c r="T1919" s="135"/>
      <c r="U1919" s="135"/>
      <c r="V1919" s="135"/>
      <c r="W1919" s="98">
        <f>INDEX('Tabla datos 1'!E1919:V1919,MATCH(DASHBOARD!$B$96,'Tabla datos 1'!$E$1:$V$1,0))</f>
        <v>0</v>
      </c>
      <c r="X1919" s="98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6" customFormat="1" ht="12.2" customHeight="1" x14ac:dyDescent="0.25">
      <c r="A1920" s="79">
        <v>1919</v>
      </c>
      <c r="B1920" s="97">
        <f t="shared" si="30"/>
        <v>46204</v>
      </c>
      <c r="C1920" s="102" t="s">
        <v>131</v>
      </c>
      <c r="D1920" s="99">
        <v>2</v>
      </c>
      <c r="E1920" s="104">
        <f>'BITÁCORA CALIDAD DE AGUA '!AZ730</f>
        <v>0</v>
      </c>
      <c r="F1920" s="104">
        <f>'BITÁCORA CALIDAD DE AGUA '!BC730</f>
        <v>0</v>
      </c>
      <c r="G1920" s="104">
        <f>'BITÁCORA CALIDAD DE AGUA '!BF730</f>
        <v>0</v>
      </c>
      <c r="H1920" s="104">
        <f>'BITÁCORA CALIDAD DE AGUA '!BI730</f>
        <v>0</v>
      </c>
      <c r="I1920" s="104">
        <f>'BITÁCORA CALIDAD DE AGUA '!BL730</f>
        <v>0</v>
      </c>
      <c r="J1920" s="104">
        <f>'BITÁCORA CALIDAD DE AGUA '!BO730</f>
        <v>0</v>
      </c>
      <c r="K1920" s="104">
        <f>'BITÁCORA CALIDAD DE AGUA '!BR730</f>
        <v>0</v>
      </c>
      <c r="L1920" s="104">
        <f>'BITÁCORA CALIDAD DE AGUA '!BU730</f>
        <v>0</v>
      </c>
      <c r="M1920" s="104">
        <f>'BITÁCORA CALIDAD DE AGUA '!BX730</f>
        <v>0</v>
      </c>
      <c r="N1920" s="104">
        <f>'BITÁCORA CALIDAD DE AGUA '!CA730</f>
        <v>0</v>
      </c>
      <c r="O1920" s="104">
        <f>'BITÁCORA CALIDAD DE AGUA '!CD730</f>
        <v>0</v>
      </c>
      <c r="P1920" s="98">
        <f>'BITÁCORA CALIDAD DE AGUA '!CG730</f>
        <v>0</v>
      </c>
      <c r="Q1920" s="98">
        <f>'BITÁCORA CALIDAD DE AGUA '!CJ730</f>
        <v>0</v>
      </c>
      <c r="R1920" s="98">
        <f>'BITÁCORA CALIDAD DE AGUA '!CM730</f>
        <v>0</v>
      </c>
      <c r="S1920" s="98">
        <f>'BITÁCORA CALIDAD DE AGUA '!CP730</f>
        <v>0</v>
      </c>
      <c r="T1920" s="135"/>
      <c r="U1920" s="135"/>
      <c r="V1920" s="135"/>
      <c r="W1920" s="98">
        <f>INDEX('Tabla datos 1'!E1920:V1920,MATCH(DASHBOARD!$B$96,'Tabla datos 1'!$E$1:$V$1,0))</f>
        <v>0</v>
      </c>
      <c r="X1920" s="98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6" customFormat="1" ht="12.2" customHeight="1" x14ac:dyDescent="0.25">
      <c r="A1921" s="79">
        <v>1920</v>
      </c>
      <c r="B1921" s="97">
        <f t="shared" si="30"/>
        <v>46204</v>
      </c>
      <c r="C1921" s="102" t="s">
        <v>132</v>
      </c>
      <c r="D1921" s="99">
        <v>2</v>
      </c>
      <c r="E1921" s="104">
        <f>'BITÁCORA CALIDAD DE AGUA '!AZ731</f>
        <v>0</v>
      </c>
      <c r="F1921" s="104">
        <f>'BITÁCORA CALIDAD DE AGUA '!BC731</f>
        <v>0</v>
      </c>
      <c r="G1921" s="104">
        <f>'BITÁCORA CALIDAD DE AGUA '!BF731</f>
        <v>0</v>
      </c>
      <c r="H1921" s="104">
        <f>'BITÁCORA CALIDAD DE AGUA '!BI731</f>
        <v>0</v>
      </c>
      <c r="I1921" s="104">
        <f>'BITÁCORA CALIDAD DE AGUA '!BL731</f>
        <v>0</v>
      </c>
      <c r="J1921" s="104">
        <f>'BITÁCORA CALIDAD DE AGUA '!BO731</f>
        <v>0</v>
      </c>
      <c r="K1921" s="104">
        <f>'BITÁCORA CALIDAD DE AGUA '!BR731</f>
        <v>0</v>
      </c>
      <c r="L1921" s="104">
        <f>'BITÁCORA CALIDAD DE AGUA '!BU731</f>
        <v>0</v>
      </c>
      <c r="M1921" s="104">
        <f>'BITÁCORA CALIDAD DE AGUA '!BX731</f>
        <v>0</v>
      </c>
      <c r="N1921" s="104">
        <f>'BITÁCORA CALIDAD DE AGUA '!CA731</f>
        <v>0</v>
      </c>
      <c r="O1921" s="104">
        <f>'BITÁCORA CALIDAD DE AGUA '!CD731</f>
        <v>0</v>
      </c>
      <c r="P1921" s="98">
        <f>'BITÁCORA CALIDAD DE AGUA '!CG731</f>
        <v>0</v>
      </c>
      <c r="Q1921" s="98">
        <f>'BITÁCORA CALIDAD DE AGUA '!CJ731</f>
        <v>0</v>
      </c>
      <c r="R1921" s="98">
        <f>'BITÁCORA CALIDAD DE AGUA '!CM731</f>
        <v>0</v>
      </c>
      <c r="S1921" s="98">
        <f>'BITÁCORA CALIDAD DE AGUA '!CP731</f>
        <v>0</v>
      </c>
      <c r="T1921" s="135"/>
      <c r="U1921" s="135"/>
      <c r="V1921" s="135"/>
      <c r="W1921" s="98">
        <f>INDEX('Tabla datos 1'!E1921:V1921,MATCH(DASHBOARD!$B$96,'Tabla datos 1'!$E$1:$V$1,0))</f>
        <v>0</v>
      </c>
      <c r="X1921" s="98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6" customFormat="1" ht="12.2" customHeight="1" x14ac:dyDescent="0.25">
      <c r="A1922" s="79">
        <v>1921</v>
      </c>
      <c r="B1922" s="97">
        <f t="shared" si="30"/>
        <v>46204</v>
      </c>
      <c r="C1922" s="102" t="s">
        <v>133</v>
      </c>
      <c r="D1922" s="99">
        <v>2</v>
      </c>
      <c r="E1922" s="104">
        <f>'BITÁCORA CALIDAD DE AGUA '!AZ732</f>
        <v>0</v>
      </c>
      <c r="F1922" s="104">
        <f>'BITÁCORA CALIDAD DE AGUA '!BC732</f>
        <v>0</v>
      </c>
      <c r="G1922" s="104">
        <f>'BITÁCORA CALIDAD DE AGUA '!BF732</f>
        <v>0</v>
      </c>
      <c r="H1922" s="104">
        <f>'BITÁCORA CALIDAD DE AGUA '!BI732</f>
        <v>0</v>
      </c>
      <c r="I1922" s="104">
        <f>'BITÁCORA CALIDAD DE AGUA '!BL732</f>
        <v>0</v>
      </c>
      <c r="J1922" s="104">
        <f>'BITÁCORA CALIDAD DE AGUA '!BO732</f>
        <v>0</v>
      </c>
      <c r="K1922" s="104">
        <f>'BITÁCORA CALIDAD DE AGUA '!BR732</f>
        <v>0</v>
      </c>
      <c r="L1922" s="104">
        <f>'BITÁCORA CALIDAD DE AGUA '!BU732</f>
        <v>0</v>
      </c>
      <c r="M1922" s="104">
        <f>'BITÁCORA CALIDAD DE AGUA '!BX732</f>
        <v>0</v>
      </c>
      <c r="N1922" s="104">
        <f>'BITÁCORA CALIDAD DE AGUA '!CA732</f>
        <v>0</v>
      </c>
      <c r="O1922" s="104">
        <f>'BITÁCORA CALIDAD DE AGUA '!CD732</f>
        <v>0</v>
      </c>
      <c r="P1922" s="98">
        <f>'BITÁCORA CALIDAD DE AGUA '!CG732</f>
        <v>0</v>
      </c>
      <c r="Q1922" s="98">
        <f>'BITÁCORA CALIDAD DE AGUA '!CJ732</f>
        <v>0</v>
      </c>
      <c r="R1922" s="98">
        <f>'BITÁCORA CALIDAD DE AGUA '!CM732</f>
        <v>0</v>
      </c>
      <c r="S1922" s="98">
        <f>'BITÁCORA CALIDAD DE AGUA '!CP732</f>
        <v>0</v>
      </c>
      <c r="T1922" s="135"/>
      <c r="U1922" s="135"/>
      <c r="V1922" s="135"/>
      <c r="W1922" s="98">
        <f>INDEX('Tabla datos 1'!E1922:V1922,MATCH(DASHBOARD!$B$96,'Tabla datos 1'!$E$1:$V$1,0))</f>
        <v>0</v>
      </c>
      <c r="X1922" s="98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6" customFormat="1" ht="12.2" customHeight="1" x14ac:dyDescent="0.25">
      <c r="A1923" s="79">
        <v>1922</v>
      </c>
      <c r="B1923" s="97">
        <f t="shared" si="30"/>
        <v>46204</v>
      </c>
      <c r="C1923" s="102" t="s">
        <v>134</v>
      </c>
      <c r="D1923" s="99">
        <v>2</v>
      </c>
      <c r="E1923" s="104">
        <f>'BITÁCORA CALIDAD DE AGUA '!AZ733</f>
        <v>0</v>
      </c>
      <c r="F1923" s="104">
        <f>'BITÁCORA CALIDAD DE AGUA '!BC733</f>
        <v>0</v>
      </c>
      <c r="G1923" s="104">
        <f>'BITÁCORA CALIDAD DE AGUA '!BF733</f>
        <v>0</v>
      </c>
      <c r="H1923" s="104">
        <f>'BITÁCORA CALIDAD DE AGUA '!BI733</f>
        <v>0</v>
      </c>
      <c r="I1923" s="104">
        <f>'BITÁCORA CALIDAD DE AGUA '!BL733</f>
        <v>0</v>
      </c>
      <c r="J1923" s="104">
        <f>'BITÁCORA CALIDAD DE AGUA '!BO733</f>
        <v>0</v>
      </c>
      <c r="K1923" s="104">
        <f>'BITÁCORA CALIDAD DE AGUA '!BR733</f>
        <v>0</v>
      </c>
      <c r="L1923" s="104">
        <f>'BITÁCORA CALIDAD DE AGUA '!BU733</f>
        <v>0</v>
      </c>
      <c r="M1923" s="104">
        <f>'BITÁCORA CALIDAD DE AGUA '!BX733</f>
        <v>0</v>
      </c>
      <c r="N1923" s="104">
        <f>'BITÁCORA CALIDAD DE AGUA '!CA733</f>
        <v>0</v>
      </c>
      <c r="O1923" s="104">
        <f>'BITÁCORA CALIDAD DE AGUA '!CD733</f>
        <v>0</v>
      </c>
      <c r="P1923" s="98">
        <f>'BITÁCORA CALIDAD DE AGUA '!CG733</f>
        <v>0</v>
      </c>
      <c r="Q1923" s="98">
        <f>'BITÁCORA CALIDAD DE AGUA '!CJ733</f>
        <v>0</v>
      </c>
      <c r="R1923" s="98">
        <f>'BITÁCORA CALIDAD DE AGUA '!CM733</f>
        <v>0</v>
      </c>
      <c r="S1923" s="98">
        <f>'BITÁCORA CALIDAD DE AGUA '!CP733</f>
        <v>0</v>
      </c>
      <c r="T1923" s="135"/>
      <c r="U1923" s="135"/>
      <c r="V1923" s="135"/>
      <c r="W1923" s="98">
        <f>INDEX('Tabla datos 1'!E1923:V1923,MATCH(DASHBOARD!$B$96,'Tabla datos 1'!$E$1:$V$1,0))</f>
        <v>0</v>
      </c>
      <c r="X1923" s="98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6" customFormat="1" ht="12.2" customHeight="1" x14ac:dyDescent="0.25">
      <c r="A1924" s="79">
        <v>1923</v>
      </c>
      <c r="B1924" s="97">
        <f t="shared" si="30"/>
        <v>46204</v>
      </c>
      <c r="C1924" s="102" t="s">
        <v>135</v>
      </c>
      <c r="D1924" s="99">
        <v>2</v>
      </c>
      <c r="E1924" s="104">
        <f>'BITÁCORA CALIDAD DE AGUA '!AZ734</f>
        <v>0</v>
      </c>
      <c r="F1924" s="104">
        <f>'BITÁCORA CALIDAD DE AGUA '!BC734</f>
        <v>0</v>
      </c>
      <c r="G1924" s="104">
        <f>'BITÁCORA CALIDAD DE AGUA '!BF734</f>
        <v>0</v>
      </c>
      <c r="H1924" s="104">
        <f>'BITÁCORA CALIDAD DE AGUA '!BI734</f>
        <v>0</v>
      </c>
      <c r="I1924" s="104">
        <f>'BITÁCORA CALIDAD DE AGUA '!BL734</f>
        <v>0</v>
      </c>
      <c r="J1924" s="104">
        <f>'BITÁCORA CALIDAD DE AGUA '!BO734</f>
        <v>0</v>
      </c>
      <c r="K1924" s="104">
        <f>'BITÁCORA CALIDAD DE AGUA '!BR734</f>
        <v>0</v>
      </c>
      <c r="L1924" s="104">
        <f>'BITÁCORA CALIDAD DE AGUA '!BU734</f>
        <v>0</v>
      </c>
      <c r="M1924" s="104">
        <f>'BITÁCORA CALIDAD DE AGUA '!BX734</f>
        <v>0</v>
      </c>
      <c r="N1924" s="104">
        <f>'BITÁCORA CALIDAD DE AGUA '!CA734</f>
        <v>0</v>
      </c>
      <c r="O1924" s="104">
        <f>'BITÁCORA CALIDAD DE AGUA '!CD734</f>
        <v>0</v>
      </c>
      <c r="P1924" s="98">
        <f>'BITÁCORA CALIDAD DE AGUA '!CG734</f>
        <v>0</v>
      </c>
      <c r="Q1924" s="98">
        <f>'BITÁCORA CALIDAD DE AGUA '!CJ734</f>
        <v>0</v>
      </c>
      <c r="R1924" s="98">
        <f>'BITÁCORA CALIDAD DE AGUA '!CM734</f>
        <v>0</v>
      </c>
      <c r="S1924" s="98">
        <f>'BITÁCORA CALIDAD DE AGUA '!CP734</f>
        <v>0</v>
      </c>
      <c r="T1924" s="135"/>
      <c r="U1924" s="135"/>
      <c r="V1924" s="135"/>
      <c r="W1924" s="98">
        <f>INDEX('Tabla datos 1'!E1924:V1924,MATCH(DASHBOARD!$B$96,'Tabla datos 1'!$E$1:$V$1,0))</f>
        <v>0</v>
      </c>
      <c r="X1924" s="98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6" customFormat="1" ht="12.2" customHeight="1" x14ac:dyDescent="0.25">
      <c r="A1925" s="79">
        <v>1924</v>
      </c>
      <c r="B1925" s="97">
        <f t="shared" si="30"/>
        <v>46204</v>
      </c>
      <c r="C1925" s="102" t="s">
        <v>136</v>
      </c>
      <c r="D1925" s="99">
        <v>2</v>
      </c>
      <c r="E1925" s="104">
        <f>'BITÁCORA CALIDAD DE AGUA '!AZ735</f>
        <v>0</v>
      </c>
      <c r="F1925" s="104">
        <f>'BITÁCORA CALIDAD DE AGUA '!BC735</f>
        <v>0</v>
      </c>
      <c r="G1925" s="104">
        <f>'BITÁCORA CALIDAD DE AGUA '!BF735</f>
        <v>0</v>
      </c>
      <c r="H1925" s="104">
        <f>'BITÁCORA CALIDAD DE AGUA '!BI735</f>
        <v>0</v>
      </c>
      <c r="I1925" s="104">
        <f>'BITÁCORA CALIDAD DE AGUA '!BL735</f>
        <v>0</v>
      </c>
      <c r="J1925" s="104">
        <f>'BITÁCORA CALIDAD DE AGUA '!BO735</f>
        <v>0</v>
      </c>
      <c r="K1925" s="104">
        <f>'BITÁCORA CALIDAD DE AGUA '!BR735</f>
        <v>0</v>
      </c>
      <c r="L1925" s="104">
        <f>'BITÁCORA CALIDAD DE AGUA '!BU735</f>
        <v>0</v>
      </c>
      <c r="M1925" s="104">
        <f>'BITÁCORA CALIDAD DE AGUA '!BX735</f>
        <v>0</v>
      </c>
      <c r="N1925" s="104">
        <f>'BITÁCORA CALIDAD DE AGUA '!CA735</f>
        <v>0</v>
      </c>
      <c r="O1925" s="104">
        <f>'BITÁCORA CALIDAD DE AGUA '!CD735</f>
        <v>0</v>
      </c>
      <c r="P1925" s="98">
        <f>'BITÁCORA CALIDAD DE AGUA '!CG735</f>
        <v>0</v>
      </c>
      <c r="Q1925" s="98">
        <f>'BITÁCORA CALIDAD DE AGUA '!CJ735</f>
        <v>0</v>
      </c>
      <c r="R1925" s="98">
        <f>'BITÁCORA CALIDAD DE AGUA '!CM735</f>
        <v>0</v>
      </c>
      <c r="S1925" s="98">
        <f>'BITÁCORA CALIDAD DE AGUA '!CP735</f>
        <v>0</v>
      </c>
      <c r="T1925" s="135"/>
      <c r="U1925" s="135"/>
      <c r="V1925" s="135"/>
      <c r="W1925" s="98">
        <f>INDEX('Tabla datos 1'!E1925:V1925,MATCH(DASHBOARD!$B$96,'Tabla datos 1'!$E$1:$V$1,0))</f>
        <v>0</v>
      </c>
      <c r="X1925" s="98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6" customFormat="1" ht="12.2" customHeight="1" x14ac:dyDescent="0.25">
      <c r="A1926" s="79">
        <v>1925</v>
      </c>
      <c r="B1926" s="97">
        <f t="shared" si="30"/>
        <v>46204</v>
      </c>
      <c r="C1926" s="102" t="s">
        <v>137</v>
      </c>
      <c r="D1926" s="99">
        <v>2</v>
      </c>
      <c r="E1926" s="104">
        <f>'BITÁCORA CALIDAD DE AGUA '!AZ736</f>
        <v>0</v>
      </c>
      <c r="F1926" s="104">
        <f>'BITÁCORA CALIDAD DE AGUA '!BC736</f>
        <v>0</v>
      </c>
      <c r="G1926" s="104">
        <f>'BITÁCORA CALIDAD DE AGUA '!BF736</f>
        <v>0</v>
      </c>
      <c r="H1926" s="104">
        <f>'BITÁCORA CALIDAD DE AGUA '!BI736</f>
        <v>0</v>
      </c>
      <c r="I1926" s="104">
        <f>'BITÁCORA CALIDAD DE AGUA '!BL736</f>
        <v>0</v>
      </c>
      <c r="J1926" s="104">
        <f>'BITÁCORA CALIDAD DE AGUA '!BO736</f>
        <v>0</v>
      </c>
      <c r="K1926" s="104">
        <f>'BITÁCORA CALIDAD DE AGUA '!BR736</f>
        <v>0</v>
      </c>
      <c r="L1926" s="104">
        <f>'BITÁCORA CALIDAD DE AGUA '!BU736</f>
        <v>0</v>
      </c>
      <c r="M1926" s="104">
        <f>'BITÁCORA CALIDAD DE AGUA '!BX736</f>
        <v>0</v>
      </c>
      <c r="N1926" s="104">
        <f>'BITÁCORA CALIDAD DE AGUA '!CA736</f>
        <v>0</v>
      </c>
      <c r="O1926" s="104">
        <f>'BITÁCORA CALIDAD DE AGUA '!CD736</f>
        <v>0</v>
      </c>
      <c r="P1926" s="98">
        <f>'BITÁCORA CALIDAD DE AGUA '!CG736</f>
        <v>0</v>
      </c>
      <c r="Q1926" s="98">
        <f>'BITÁCORA CALIDAD DE AGUA '!CJ736</f>
        <v>0</v>
      </c>
      <c r="R1926" s="98">
        <f>'BITÁCORA CALIDAD DE AGUA '!CM736</f>
        <v>0</v>
      </c>
      <c r="S1926" s="98">
        <f>'BITÁCORA CALIDAD DE AGUA '!CP736</f>
        <v>0</v>
      </c>
      <c r="T1926" s="135"/>
      <c r="U1926" s="135"/>
      <c r="V1926" s="135"/>
      <c r="W1926" s="98">
        <f>INDEX('Tabla datos 1'!E1926:V1926,MATCH(DASHBOARD!$B$96,'Tabla datos 1'!$E$1:$V$1,0))</f>
        <v>0</v>
      </c>
      <c r="X1926" s="98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6" customFormat="1" ht="12.2" customHeight="1" x14ac:dyDescent="0.25">
      <c r="A1927" s="79">
        <v>1926</v>
      </c>
      <c r="B1927" s="97">
        <f t="shared" si="30"/>
        <v>46204</v>
      </c>
      <c r="C1927" s="102" t="s">
        <v>138</v>
      </c>
      <c r="D1927" s="99">
        <v>2</v>
      </c>
      <c r="E1927" s="104">
        <f>'BITÁCORA CALIDAD DE AGUA '!AZ737</f>
        <v>0</v>
      </c>
      <c r="F1927" s="104">
        <f>'BITÁCORA CALIDAD DE AGUA '!BC737</f>
        <v>0</v>
      </c>
      <c r="G1927" s="104">
        <f>'BITÁCORA CALIDAD DE AGUA '!BF737</f>
        <v>0</v>
      </c>
      <c r="H1927" s="104">
        <f>'BITÁCORA CALIDAD DE AGUA '!BI737</f>
        <v>0</v>
      </c>
      <c r="I1927" s="104">
        <f>'BITÁCORA CALIDAD DE AGUA '!BL737</f>
        <v>0</v>
      </c>
      <c r="J1927" s="104">
        <f>'BITÁCORA CALIDAD DE AGUA '!BO737</f>
        <v>0</v>
      </c>
      <c r="K1927" s="104">
        <f>'BITÁCORA CALIDAD DE AGUA '!BR737</f>
        <v>0</v>
      </c>
      <c r="L1927" s="104">
        <f>'BITÁCORA CALIDAD DE AGUA '!BU737</f>
        <v>0</v>
      </c>
      <c r="M1927" s="104">
        <f>'BITÁCORA CALIDAD DE AGUA '!BX737</f>
        <v>0</v>
      </c>
      <c r="N1927" s="104">
        <f>'BITÁCORA CALIDAD DE AGUA '!CA737</f>
        <v>0</v>
      </c>
      <c r="O1927" s="104">
        <f>'BITÁCORA CALIDAD DE AGUA '!CD737</f>
        <v>0</v>
      </c>
      <c r="P1927" s="98">
        <f>'BITÁCORA CALIDAD DE AGUA '!CG737</f>
        <v>0</v>
      </c>
      <c r="Q1927" s="98">
        <f>'BITÁCORA CALIDAD DE AGUA '!CJ737</f>
        <v>0</v>
      </c>
      <c r="R1927" s="98">
        <f>'BITÁCORA CALIDAD DE AGUA '!CM737</f>
        <v>0</v>
      </c>
      <c r="S1927" s="98">
        <f>'BITÁCORA CALIDAD DE AGUA '!CP737</f>
        <v>0</v>
      </c>
      <c r="T1927" s="135"/>
      <c r="U1927" s="135"/>
      <c r="V1927" s="135"/>
      <c r="W1927" s="98">
        <f>INDEX('Tabla datos 1'!E1927:V1927,MATCH(DASHBOARD!$B$96,'Tabla datos 1'!$E$1:$V$1,0))</f>
        <v>0</v>
      </c>
      <c r="X1927" s="98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6" customFormat="1" ht="12.2" customHeight="1" x14ac:dyDescent="0.25">
      <c r="A1928" s="79">
        <v>1927</v>
      </c>
      <c r="B1928" s="97">
        <f t="shared" si="30"/>
        <v>46204</v>
      </c>
      <c r="C1928" s="102" t="s">
        <v>139</v>
      </c>
      <c r="D1928" s="99">
        <v>2</v>
      </c>
      <c r="E1928" s="104">
        <f>'BITÁCORA CALIDAD DE AGUA '!AZ738</f>
        <v>0</v>
      </c>
      <c r="F1928" s="104">
        <f>'BITÁCORA CALIDAD DE AGUA '!BC738</f>
        <v>0</v>
      </c>
      <c r="G1928" s="104">
        <f>'BITÁCORA CALIDAD DE AGUA '!BF738</f>
        <v>0</v>
      </c>
      <c r="H1928" s="104">
        <f>'BITÁCORA CALIDAD DE AGUA '!BI738</f>
        <v>0</v>
      </c>
      <c r="I1928" s="104">
        <f>'BITÁCORA CALIDAD DE AGUA '!BL738</f>
        <v>0</v>
      </c>
      <c r="J1928" s="104">
        <f>'BITÁCORA CALIDAD DE AGUA '!BO738</f>
        <v>0</v>
      </c>
      <c r="K1928" s="104">
        <f>'BITÁCORA CALIDAD DE AGUA '!BR738</f>
        <v>0</v>
      </c>
      <c r="L1928" s="104">
        <f>'BITÁCORA CALIDAD DE AGUA '!BU738</f>
        <v>0</v>
      </c>
      <c r="M1928" s="104">
        <f>'BITÁCORA CALIDAD DE AGUA '!BX738</f>
        <v>0</v>
      </c>
      <c r="N1928" s="104">
        <f>'BITÁCORA CALIDAD DE AGUA '!CA738</f>
        <v>0</v>
      </c>
      <c r="O1928" s="104">
        <f>'BITÁCORA CALIDAD DE AGUA '!CD738</f>
        <v>0</v>
      </c>
      <c r="P1928" s="98">
        <f>'BITÁCORA CALIDAD DE AGUA '!CG738</f>
        <v>0</v>
      </c>
      <c r="Q1928" s="98">
        <f>'BITÁCORA CALIDAD DE AGUA '!CJ738</f>
        <v>0</v>
      </c>
      <c r="R1928" s="98">
        <f>'BITÁCORA CALIDAD DE AGUA '!CM738</f>
        <v>0</v>
      </c>
      <c r="S1928" s="98">
        <f>'BITÁCORA CALIDAD DE AGUA '!CP738</f>
        <v>0</v>
      </c>
      <c r="T1928" s="135"/>
      <c r="U1928" s="135"/>
      <c r="V1928" s="135"/>
      <c r="W1928" s="98">
        <f>INDEX('Tabla datos 1'!E1928:V1928,MATCH(DASHBOARD!$B$96,'Tabla datos 1'!$E$1:$V$1,0))</f>
        <v>0</v>
      </c>
      <c r="X1928" s="98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6" customFormat="1" x14ac:dyDescent="0.25">
      <c r="A1929" s="79">
        <v>1928</v>
      </c>
      <c r="B1929" s="97">
        <f t="shared" si="30"/>
        <v>46204</v>
      </c>
      <c r="C1929" s="102" t="s">
        <v>140</v>
      </c>
      <c r="D1929" s="99">
        <v>2</v>
      </c>
      <c r="E1929" s="104">
        <f>'BITÁCORA CALIDAD DE AGUA '!AZ739</f>
        <v>0</v>
      </c>
      <c r="F1929" s="104">
        <f>'BITÁCORA CALIDAD DE AGUA '!BC739</f>
        <v>0</v>
      </c>
      <c r="G1929" s="104">
        <f>'BITÁCORA CALIDAD DE AGUA '!BF739</f>
        <v>0</v>
      </c>
      <c r="H1929" s="104">
        <f>'BITÁCORA CALIDAD DE AGUA '!BI739</f>
        <v>0</v>
      </c>
      <c r="I1929" s="104">
        <f>'BITÁCORA CALIDAD DE AGUA '!BL739</f>
        <v>0</v>
      </c>
      <c r="J1929" s="104">
        <f>'BITÁCORA CALIDAD DE AGUA '!BO739</f>
        <v>0</v>
      </c>
      <c r="K1929" s="104">
        <f>'BITÁCORA CALIDAD DE AGUA '!BR739</f>
        <v>0</v>
      </c>
      <c r="L1929" s="104">
        <f>'BITÁCORA CALIDAD DE AGUA '!BU739</f>
        <v>0</v>
      </c>
      <c r="M1929" s="104">
        <f>'BITÁCORA CALIDAD DE AGUA '!BX739</f>
        <v>0</v>
      </c>
      <c r="N1929" s="104">
        <f>'BITÁCORA CALIDAD DE AGUA '!CA739</f>
        <v>0</v>
      </c>
      <c r="O1929" s="104">
        <f>'BITÁCORA CALIDAD DE AGUA '!CD739</f>
        <v>0</v>
      </c>
      <c r="P1929" s="98">
        <f>'BITÁCORA CALIDAD DE AGUA '!CG739</f>
        <v>0</v>
      </c>
      <c r="Q1929" s="98">
        <f>'BITÁCORA CALIDAD DE AGUA '!CJ739</f>
        <v>0</v>
      </c>
      <c r="R1929" s="98">
        <f>'BITÁCORA CALIDAD DE AGUA '!CM739</f>
        <v>0</v>
      </c>
      <c r="S1929" s="98">
        <f>'BITÁCORA CALIDAD DE AGUA '!CP739</f>
        <v>0</v>
      </c>
      <c r="T1929" s="135"/>
      <c r="U1929" s="135"/>
      <c r="V1929" s="135"/>
      <c r="W1929" s="98">
        <f>INDEX('Tabla datos 1'!E1929:V1929,MATCH(DASHBOARD!$B$96,'Tabla datos 1'!$E$1:$V$1,0))</f>
        <v>0</v>
      </c>
      <c r="X1929" s="98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6" customFormat="1" x14ac:dyDescent="0.25">
      <c r="A1930" s="79">
        <v>1929</v>
      </c>
      <c r="B1930" s="97">
        <f t="shared" si="30"/>
        <v>46204</v>
      </c>
      <c r="C1930" s="102" t="s">
        <v>141</v>
      </c>
      <c r="D1930" s="99">
        <v>2</v>
      </c>
      <c r="E1930" s="104">
        <f>'BITÁCORA CALIDAD DE AGUA '!AZ740</f>
        <v>0</v>
      </c>
      <c r="F1930" s="104">
        <f>'BITÁCORA CALIDAD DE AGUA '!BC740</f>
        <v>0</v>
      </c>
      <c r="G1930" s="104">
        <f>'BITÁCORA CALIDAD DE AGUA '!BF740</f>
        <v>0</v>
      </c>
      <c r="H1930" s="104">
        <f>'BITÁCORA CALIDAD DE AGUA '!BI740</f>
        <v>0</v>
      </c>
      <c r="I1930" s="104">
        <f>'BITÁCORA CALIDAD DE AGUA '!BL740</f>
        <v>0</v>
      </c>
      <c r="J1930" s="104">
        <f>'BITÁCORA CALIDAD DE AGUA '!BO740</f>
        <v>0</v>
      </c>
      <c r="K1930" s="104">
        <f>'BITÁCORA CALIDAD DE AGUA '!BR740</f>
        <v>0</v>
      </c>
      <c r="L1930" s="104">
        <f>'BITÁCORA CALIDAD DE AGUA '!BU740</f>
        <v>0</v>
      </c>
      <c r="M1930" s="104">
        <f>'BITÁCORA CALIDAD DE AGUA '!BX740</f>
        <v>0</v>
      </c>
      <c r="N1930" s="104">
        <f>'BITÁCORA CALIDAD DE AGUA '!CA740</f>
        <v>0</v>
      </c>
      <c r="O1930" s="104">
        <f>'BITÁCORA CALIDAD DE AGUA '!CD740</f>
        <v>0</v>
      </c>
      <c r="P1930" s="98">
        <f>'BITÁCORA CALIDAD DE AGUA '!CG740</f>
        <v>0</v>
      </c>
      <c r="Q1930" s="98">
        <f>'BITÁCORA CALIDAD DE AGUA '!CJ740</f>
        <v>0</v>
      </c>
      <c r="R1930" s="98">
        <f>'BITÁCORA CALIDAD DE AGUA '!CM740</f>
        <v>0</v>
      </c>
      <c r="S1930" s="98">
        <f>'BITÁCORA CALIDAD DE AGUA '!CP740</f>
        <v>0</v>
      </c>
      <c r="T1930" s="135"/>
      <c r="U1930" s="135"/>
      <c r="V1930" s="135"/>
      <c r="W1930" s="98">
        <f>INDEX('Tabla datos 1'!E1930:V1930,MATCH(DASHBOARD!$B$96,'Tabla datos 1'!$E$1:$V$1,0))</f>
        <v>0</v>
      </c>
      <c r="X1930" s="98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6" customFormat="1" x14ac:dyDescent="0.25">
      <c r="A1931" s="79">
        <v>1930</v>
      </c>
      <c r="B1931" s="97">
        <f t="shared" si="30"/>
        <v>46204</v>
      </c>
      <c r="C1931" s="102" t="s">
        <v>142</v>
      </c>
      <c r="D1931" s="99">
        <v>2</v>
      </c>
      <c r="E1931" s="104">
        <f>'BITÁCORA CALIDAD DE AGUA '!AZ741</f>
        <v>0</v>
      </c>
      <c r="F1931" s="104">
        <f>'BITÁCORA CALIDAD DE AGUA '!BC741</f>
        <v>0</v>
      </c>
      <c r="G1931" s="104">
        <f>'BITÁCORA CALIDAD DE AGUA '!BF741</f>
        <v>0</v>
      </c>
      <c r="H1931" s="104">
        <f>'BITÁCORA CALIDAD DE AGUA '!BI741</f>
        <v>0</v>
      </c>
      <c r="I1931" s="104">
        <f>'BITÁCORA CALIDAD DE AGUA '!BL741</f>
        <v>0</v>
      </c>
      <c r="J1931" s="104">
        <f>'BITÁCORA CALIDAD DE AGUA '!BO741</f>
        <v>0</v>
      </c>
      <c r="K1931" s="104">
        <f>'BITÁCORA CALIDAD DE AGUA '!BR741</f>
        <v>0</v>
      </c>
      <c r="L1931" s="104">
        <f>'BITÁCORA CALIDAD DE AGUA '!BU741</f>
        <v>0</v>
      </c>
      <c r="M1931" s="104">
        <f>'BITÁCORA CALIDAD DE AGUA '!BX741</f>
        <v>0</v>
      </c>
      <c r="N1931" s="104">
        <f>'BITÁCORA CALIDAD DE AGUA '!CA741</f>
        <v>0</v>
      </c>
      <c r="O1931" s="104">
        <f>'BITÁCORA CALIDAD DE AGUA '!CD741</f>
        <v>0</v>
      </c>
      <c r="P1931" s="98">
        <f>'BITÁCORA CALIDAD DE AGUA '!CG741</f>
        <v>0</v>
      </c>
      <c r="Q1931" s="98">
        <f>'BITÁCORA CALIDAD DE AGUA '!CJ741</f>
        <v>0</v>
      </c>
      <c r="R1931" s="98">
        <f>'BITÁCORA CALIDAD DE AGUA '!CM741</f>
        <v>0</v>
      </c>
      <c r="S1931" s="98">
        <f>'BITÁCORA CALIDAD DE AGUA '!CP741</f>
        <v>0</v>
      </c>
      <c r="T1931" s="135"/>
      <c r="U1931" s="135"/>
      <c r="V1931" s="135"/>
      <c r="W1931" s="98">
        <f>INDEX('Tabla datos 1'!E1931:V1931,MATCH(DASHBOARD!$B$96,'Tabla datos 1'!$E$1:$V$1,0))</f>
        <v>0</v>
      </c>
      <c r="X1931" s="98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6" customFormat="1" x14ac:dyDescent="0.25">
      <c r="A1932" s="79">
        <v>1931</v>
      </c>
      <c r="B1932" s="97">
        <f t="shared" si="30"/>
        <v>46204</v>
      </c>
      <c r="C1932" s="102" t="s">
        <v>143</v>
      </c>
      <c r="D1932" s="99">
        <v>2</v>
      </c>
      <c r="E1932" s="104">
        <f>'BITÁCORA CALIDAD DE AGUA '!AZ742</f>
        <v>0</v>
      </c>
      <c r="F1932" s="104">
        <f>'BITÁCORA CALIDAD DE AGUA '!BC742</f>
        <v>0</v>
      </c>
      <c r="G1932" s="104">
        <f>'BITÁCORA CALIDAD DE AGUA '!BF742</f>
        <v>0</v>
      </c>
      <c r="H1932" s="104">
        <f>'BITÁCORA CALIDAD DE AGUA '!BI742</f>
        <v>0</v>
      </c>
      <c r="I1932" s="104">
        <f>'BITÁCORA CALIDAD DE AGUA '!BL742</f>
        <v>0</v>
      </c>
      <c r="J1932" s="104">
        <f>'BITÁCORA CALIDAD DE AGUA '!BO742</f>
        <v>0</v>
      </c>
      <c r="K1932" s="104">
        <f>'BITÁCORA CALIDAD DE AGUA '!BR742</f>
        <v>0</v>
      </c>
      <c r="L1932" s="104">
        <f>'BITÁCORA CALIDAD DE AGUA '!BU742</f>
        <v>0</v>
      </c>
      <c r="M1932" s="104">
        <f>'BITÁCORA CALIDAD DE AGUA '!BX742</f>
        <v>0</v>
      </c>
      <c r="N1932" s="104">
        <f>'BITÁCORA CALIDAD DE AGUA '!CA742</f>
        <v>0</v>
      </c>
      <c r="O1932" s="104">
        <f>'BITÁCORA CALIDAD DE AGUA '!CD742</f>
        <v>0</v>
      </c>
      <c r="P1932" s="98">
        <f>'BITÁCORA CALIDAD DE AGUA '!CG742</f>
        <v>0</v>
      </c>
      <c r="Q1932" s="98">
        <f>'BITÁCORA CALIDAD DE AGUA '!CJ742</f>
        <v>0</v>
      </c>
      <c r="R1932" s="98">
        <f>'BITÁCORA CALIDAD DE AGUA '!CM742</f>
        <v>0</v>
      </c>
      <c r="S1932" s="98">
        <f>'BITÁCORA CALIDAD DE AGUA '!CP742</f>
        <v>0</v>
      </c>
      <c r="T1932" s="135"/>
      <c r="U1932" s="135"/>
      <c r="V1932" s="135"/>
      <c r="W1932" s="98">
        <f>INDEX('Tabla datos 1'!E1932:V1932,MATCH(DASHBOARD!$B$96,'Tabla datos 1'!$E$1:$V$1,0))</f>
        <v>0</v>
      </c>
      <c r="X1932" s="98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09" customFormat="1" ht="15.75" thickBot="1" x14ac:dyDescent="0.3">
      <c r="A1933" s="79">
        <v>1932</v>
      </c>
      <c r="B1933" s="97">
        <f t="shared" si="30"/>
        <v>46204</v>
      </c>
      <c r="C1933" s="105" t="s">
        <v>144</v>
      </c>
      <c r="D1933" s="106">
        <v>2</v>
      </c>
      <c r="E1933" s="107">
        <f>'BITÁCORA CALIDAD DE AGUA '!AZ743</f>
        <v>0</v>
      </c>
      <c r="F1933" s="107">
        <f>'BITÁCORA CALIDAD DE AGUA '!BC743</f>
        <v>0</v>
      </c>
      <c r="G1933" s="107">
        <f>'BITÁCORA CALIDAD DE AGUA '!BF743</f>
        <v>0</v>
      </c>
      <c r="H1933" s="107">
        <f>'BITÁCORA CALIDAD DE AGUA '!BI743</f>
        <v>0</v>
      </c>
      <c r="I1933" s="107">
        <f>'BITÁCORA CALIDAD DE AGUA '!BL743</f>
        <v>0</v>
      </c>
      <c r="J1933" s="107">
        <f>'BITÁCORA CALIDAD DE AGUA '!BO743</f>
        <v>0</v>
      </c>
      <c r="K1933" s="107">
        <f>'BITÁCORA CALIDAD DE AGUA '!BR743</f>
        <v>0</v>
      </c>
      <c r="L1933" s="107">
        <f>'BITÁCORA CALIDAD DE AGUA '!BU743</f>
        <v>0</v>
      </c>
      <c r="M1933" s="107">
        <f>'BITÁCORA CALIDAD DE AGUA '!BX743</f>
        <v>0</v>
      </c>
      <c r="N1933" s="107">
        <f>'BITÁCORA CALIDAD DE AGUA '!CA743</f>
        <v>0</v>
      </c>
      <c r="O1933" s="107">
        <f>'BITÁCORA CALIDAD DE AGUA '!CD743</f>
        <v>0</v>
      </c>
      <c r="P1933" s="108">
        <f>'BITÁCORA CALIDAD DE AGUA '!CG743</f>
        <v>0</v>
      </c>
      <c r="Q1933" s="108">
        <f>'BITÁCORA CALIDAD DE AGUA '!CJ743</f>
        <v>0</v>
      </c>
      <c r="R1933" s="108">
        <f>'BITÁCORA CALIDAD DE AGUA '!CM743</f>
        <v>0</v>
      </c>
      <c r="S1933" s="108">
        <f>'BITÁCORA CALIDAD DE AGUA '!CP743</f>
        <v>0</v>
      </c>
      <c r="T1933" s="136"/>
      <c r="U1933" s="136"/>
      <c r="V1933" s="136"/>
      <c r="W1933" s="108">
        <f>INDEX('Tabla datos 1'!E1933:V1933,MATCH(DASHBOARD!$B$96,'Tabla datos 1'!$E$1:$V$1,0))</f>
        <v>0</v>
      </c>
      <c r="X1933" s="108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6" customFormat="1" ht="12.2" customHeight="1" x14ac:dyDescent="0.25">
      <c r="A1934" s="79">
        <v>1933</v>
      </c>
      <c r="B1934" s="118">
        <f t="shared" si="30"/>
        <v>46204</v>
      </c>
      <c r="C1934" s="110" t="s">
        <v>125</v>
      </c>
      <c r="D1934" s="115">
        <v>3</v>
      </c>
      <c r="E1934" s="117">
        <f>'BITÁCORA CALIDAD DE AGUA '!BA723</f>
        <v>0</v>
      </c>
      <c r="F1934" s="117">
        <f>'BITÁCORA CALIDAD DE AGUA '!BD723</f>
        <v>0</v>
      </c>
      <c r="G1934" s="117">
        <f>'BITÁCORA CALIDAD DE AGUA '!BG723</f>
        <v>0</v>
      </c>
      <c r="H1934" s="117">
        <f>'BITÁCORA CALIDAD DE AGUA '!BJ723</f>
        <v>0</v>
      </c>
      <c r="I1934" s="117">
        <f>'BITÁCORA CALIDAD DE AGUA '!BM723</f>
        <v>0</v>
      </c>
      <c r="J1934" s="117">
        <f>'BITÁCORA CALIDAD DE AGUA '!BP723</f>
        <v>0</v>
      </c>
      <c r="K1934" s="117">
        <f>'BITÁCORA CALIDAD DE AGUA '!BE2029</f>
        <v>0</v>
      </c>
      <c r="L1934" s="117">
        <f>'BITÁCORA CALIDAD DE AGUA '!BV723</f>
        <v>0</v>
      </c>
      <c r="M1934" s="117">
        <f>'BITÁCORA CALIDAD DE AGUA '!BY723</f>
        <v>0</v>
      </c>
      <c r="N1934" s="117">
        <f>'BITÁCORA CALIDAD DE AGUA '!CB723</f>
        <v>0</v>
      </c>
      <c r="O1934" s="117">
        <f>'BITÁCORA CALIDAD DE AGUA '!CE723</f>
        <v>0</v>
      </c>
      <c r="P1934" s="110">
        <f>'BITÁCORA CALIDAD DE AGUA '!CH723</f>
        <v>0</v>
      </c>
      <c r="Q1934" s="110">
        <f>'BITÁCORA CALIDAD DE AGUA '!CK723</f>
        <v>0</v>
      </c>
      <c r="R1934" s="110">
        <f>'BITÁCORA CALIDAD DE AGUA '!CN723</f>
        <v>0</v>
      </c>
      <c r="S1934" s="110">
        <f>'BITÁCORA CALIDAD DE AGUA '!CQ723</f>
        <v>0</v>
      </c>
      <c r="T1934" s="137"/>
      <c r="U1934" s="137"/>
      <c r="V1934" s="137"/>
      <c r="W1934" s="110">
        <f>INDEX('Tabla datos 1'!E1934:V1934,MATCH(DASHBOARD!$B$96,'Tabla datos 1'!$E$1:$V$1,0))</f>
        <v>0</v>
      </c>
      <c r="X1934" s="110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6" customFormat="1" ht="12.2" customHeight="1" x14ac:dyDescent="0.25">
      <c r="A1935" s="79">
        <v>1934</v>
      </c>
      <c r="B1935" s="118">
        <f t="shared" si="30"/>
        <v>46204</v>
      </c>
      <c r="C1935" s="113" t="s">
        <v>8</v>
      </c>
      <c r="D1935" s="119">
        <v>3</v>
      </c>
      <c r="E1935" s="120">
        <f>'BITÁCORA CALIDAD DE AGUA '!BA724</f>
        <v>0</v>
      </c>
      <c r="F1935" s="120">
        <f>'BITÁCORA CALIDAD DE AGUA '!BD724</f>
        <v>0</v>
      </c>
      <c r="G1935" s="120">
        <f>'BITÁCORA CALIDAD DE AGUA '!BG724</f>
        <v>0</v>
      </c>
      <c r="H1935" s="120">
        <f>'BITÁCORA CALIDAD DE AGUA '!BJ724</f>
        <v>0</v>
      </c>
      <c r="I1935" s="120">
        <f>'BITÁCORA CALIDAD DE AGUA '!BM724</f>
        <v>0</v>
      </c>
      <c r="J1935" s="120">
        <f>'BITÁCORA CALIDAD DE AGUA '!BP724</f>
        <v>0</v>
      </c>
      <c r="K1935" s="120">
        <f>'BITÁCORA CALIDAD DE AGUA '!BE2030</f>
        <v>0</v>
      </c>
      <c r="L1935" s="120">
        <f>'BITÁCORA CALIDAD DE AGUA '!BV724</f>
        <v>0</v>
      </c>
      <c r="M1935" s="120">
        <f>'BITÁCORA CALIDAD DE AGUA '!BY724</f>
        <v>0</v>
      </c>
      <c r="N1935" s="120">
        <f>'BITÁCORA CALIDAD DE AGUA '!CB724</f>
        <v>0</v>
      </c>
      <c r="O1935" s="120">
        <f>'BITÁCORA CALIDAD DE AGUA '!CE724</f>
        <v>0</v>
      </c>
      <c r="P1935" s="111">
        <f>'BITÁCORA CALIDAD DE AGUA '!CH724</f>
        <v>0</v>
      </c>
      <c r="Q1935" s="111">
        <f>'BITÁCORA CALIDAD DE AGUA '!CK724</f>
        <v>0</v>
      </c>
      <c r="R1935" s="111">
        <f>'BITÁCORA CALIDAD DE AGUA '!CN724</f>
        <v>0</v>
      </c>
      <c r="S1935" s="111">
        <f>'BITÁCORA CALIDAD DE AGUA '!CQ724</f>
        <v>0</v>
      </c>
      <c r="T1935" s="138"/>
      <c r="U1935" s="138"/>
      <c r="V1935" s="138"/>
      <c r="W1935" s="111">
        <f>INDEX('Tabla datos 1'!E1935:V1935,MATCH(DASHBOARD!$B$96,'Tabla datos 1'!$E$1:$V$1,0))</f>
        <v>0</v>
      </c>
      <c r="X1935" s="111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6" customFormat="1" ht="12.2" customHeight="1" x14ac:dyDescent="0.25">
      <c r="A1936" s="79">
        <v>1935</v>
      </c>
      <c r="B1936" s="118">
        <f t="shared" si="30"/>
        <v>46204</v>
      </c>
      <c r="C1936" s="112" t="s">
        <v>126</v>
      </c>
      <c r="D1936" s="119">
        <v>3</v>
      </c>
      <c r="E1936" s="121">
        <f>'BITÁCORA CALIDAD DE AGUA '!BA725</f>
        <v>0</v>
      </c>
      <c r="F1936" s="121">
        <f>'BITÁCORA CALIDAD DE AGUA '!BD725</f>
        <v>0</v>
      </c>
      <c r="G1936" s="121">
        <f>'BITÁCORA CALIDAD DE AGUA '!BG725</f>
        <v>0</v>
      </c>
      <c r="H1936" s="121">
        <f>'BITÁCORA CALIDAD DE AGUA '!BJ725</f>
        <v>0</v>
      </c>
      <c r="I1936" s="121">
        <f>'BITÁCORA CALIDAD DE AGUA '!BM725</f>
        <v>0</v>
      </c>
      <c r="J1936" s="121">
        <f>'BITÁCORA CALIDAD DE AGUA '!BP725</f>
        <v>0</v>
      </c>
      <c r="K1936" s="121">
        <f>'BITÁCORA CALIDAD DE AGUA '!BE2031</f>
        <v>0</v>
      </c>
      <c r="L1936" s="121">
        <f>'BITÁCORA CALIDAD DE AGUA '!BV725</f>
        <v>0</v>
      </c>
      <c r="M1936" s="121">
        <f>'BITÁCORA CALIDAD DE AGUA '!BY725</f>
        <v>0</v>
      </c>
      <c r="N1936" s="121">
        <f>'BITÁCORA CALIDAD DE AGUA '!CB725</f>
        <v>0</v>
      </c>
      <c r="O1936" s="121">
        <f>'BITÁCORA CALIDAD DE AGUA '!CE725</f>
        <v>0</v>
      </c>
      <c r="P1936" s="112">
        <f>'BITÁCORA CALIDAD DE AGUA '!CH725</f>
        <v>0</v>
      </c>
      <c r="Q1936" s="112">
        <f>'BITÁCORA CALIDAD DE AGUA '!CK725</f>
        <v>0</v>
      </c>
      <c r="R1936" s="112">
        <f>'BITÁCORA CALIDAD DE AGUA '!CN725</f>
        <v>0</v>
      </c>
      <c r="S1936" s="112">
        <f>'BITÁCORA CALIDAD DE AGUA '!CQ725</f>
        <v>0</v>
      </c>
      <c r="T1936" s="139"/>
      <c r="U1936" s="139"/>
      <c r="V1936" s="139"/>
      <c r="W1936" s="112">
        <f>INDEX('Tabla datos 1'!E1936:V1936,MATCH(DASHBOARD!$B$96,'Tabla datos 1'!$E$1:$V$1,0))</f>
        <v>0</v>
      </c>
      <c r="X1936" s="112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6" customFormat="1" ht="12.2" customHeight="1" x14ac:dyDescent="0.25">
      <c r="A1937" s="79">
        <v>1936</v>
      </c>
      <c r="B1937" s="118">
        <f t="shared" si="30"/>
        <v>46204</v>
      </c>
      <c r="C1937" s="112" t="s">
        <v>127</v>
      </c>
      <c r="D1937" s="119">
        <v>3</v>
      </c>
      <c r="E1937" s="122">
        <f>'BITÁCORA CALIDAD DE AGUA '!BA726</f>
        <v>0</v>
      </c>
      <c r="F1937" s="122">
        <f>'BITÁCORA CALIDAD DE AGUA '!BD726</f>
        <v>0</v>
      </c>
      <c r="G1937" s="122">
        <f>'BITÁCORA CALIDAD DE AGUA '!BG726</f>
        <v>0</v>
      </c>
      <c r="H1937" s="122">
        <f>'BITÁCORA CALIDAD DE AGUA '!BJ726</f>
        <v>0</v>
      </c>
      <c r="I1937" s="122">
        <f>'BITÁCORA CALIDAD DE AGUA '!BM726</f>
        <v>0</v>
      </c>
      <c r="J1937" s="122">
        <f>'BITÁCORA CALIDAD DE AGUA '!BP726</f>
        <v>0</v>
      </c>
      <c r="K1937" s="122">
        <f>'BITÁCORA CALIDAD DE AGUA '!BE2032</f>
        <v>0</v>
      </c>
      <c r="L1937" s="122">
        <f>'BITÁCORA CALIDAD DE AGUA '!BV726</f>
        <v>0</v>
      </c>
      <c r="M1937" s="122">
        <f>'BITÁCORA CALIDAD DE AGUA '!BY726</f>
        <v>0</v>
      </c>
      <c r="N1937" s="122">
        <f>'BITÁCORA CALIDAD DE AGUA '!CB726</f>
        <v>0</v>
      </c>
      <c r="O1937" s="122">
        <f>'BITÁCORA CALIDAD DE AGUA '!CE726</f>
        <v>0</v>
      </c>
      <c r="P1937" s="113">
        <f>'BITÁCORA CALIDAD DE AGUA '!CH726</f>
        <v>0</v>
      </c>
      <c r="Q1937" s="113">
        <f>'BITÁCORA CALIDAD DE AGUA '!CK726</f>
        <v>0</v>
      </c>
      <c r="R1937" s="113">
        <f>'BITÁCORA CALIDAD DE AGUA '!CN726</f>
        <v>0</v>
      </c>
      <c r="S1937" s="113">
        <f>'BITÁCORA CALIDAD DE AGUA '!CQ726</f>
        <v>0</v>
      </c>
      <c r="T1937" s="140"/>
      <c r="U1937" s="140"/>
      <c r="V1937" s="140"/>
      <c r="W1937" s="113">
        <f>INDEX('Tabla datos 1'!E1937:V1937,MATCH(DASHBOARD!$B$96,'Tabla datos 1'!$E$1:$V$1,0))</f>
        <v>0</v>
      </c>
      <c r="X1937" s="113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6" customFormat="1" ht="12.2" customHeight="1" x14ac:dyDescent="0.25">
      <c r="A1938" s="79">
        <v>1937</v>
      </c>
      <c r="B1938" s="118">
        <f t="shared" si="30"/>
        <v>46204</v>
      </c>
      <c r="C1938" s="112" t="s">
        <v>128</v>
      </c>
      <c r="D1938" s="119">
        <v>3</v>
      </c>
      <c r="E1938" s="122">
        <f>'BITÁCORA CALIDAD DE AGUA '!BA727</f>
        <v>0</v>
      </c>
      <c r="F1938" s="122">
        <f>'BITÁCORA CALIDAD DE AGUA '!BD727</f>
        <v>0</v>
      </c>
      <c r="G1938" s="122">
        <f>'BITÁCORA CALIDAD DE AGUA '!BG727</f>
        <v>0</v>
      </c>
      <c r="H1938" s="122">
        <f>'BITÁCORA CALIDAD DE AGUA '!BJ727</f>
        <v>0</v>
      </c>
      <c r="I1938" s="122">
        <f>'BITÁCORA CALIDAD DE AGUA '!BM727</f>
        <v>0</v>
      </c>
      <c r="J1938" s="122">
        <f>'BITÁCORA CALIDAD DE AGUA '!BP727</f>
        <v>0</v>
      </c>
      <c r="K1938" s="122">
        <f>'BITÁCORA CALIDAD DE AGUA '!BE2033</f>
        <v>0</v>
      </c>
      <c r="L1938" s="122">
        <f>'BITÁCORA CALIDAD DE AGUA '!BV727</f>
        <v>0</v>
      </c>
      <c r="M1938" s="122">
        <f>'BITÁCORA CALIDAD DE AGUA '!BY727</f>
        <v>0</v>
      </c>
      <c r="N1938" s="122">
        <f>'BITÁCORA CALIDAD DE AGUA '!CB727</f>
        <v>0</v>
      </c>
      <c r="O1938" s="122">
        <f>'BITÁCORA CALIDAD DE AGUA '!CE727</f>
        <v>0</v>
      </c>
      <c r="P1938" s="113">
        <f>'BITÁCORA CALIDAD DE AGUA '!CH727</f>
        <v>0</v>
      </c>
      <c r="Q1938" s="113">
        <f>'BITÁCORA CALIDAD DE AGUA '!CK727</f>
        <v>0</v>
      </c>
      <c r="R1938" s="113">
        <f>'BITÁCORA CALIDAD DE AGUA '!CN727</f>
        <v>0</v>
      </c>
      <c r="S1938" s="113">
        <f>'BITÁCORA CALIDAD DE AGUA '!CQ727</f>
        <v>0</v>
      </c>
      <c r="T1938" s="140"/>
      <c r="U1938" s="140"/>
      <c r="V1938" s="140"/>
      <c r="W1938" s="113">
        <f>INDEX('Tabla datos 1'!E1938:V1938,MATCH(DASHBOARD!$B$96,'Tabla datos 1'!$E$1:$V$1,0))</f>
        <v>0</v>
      </c>
      <c r="X1938" s="113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6" customFormat="1" ht="12.2" customHeight="1" x14ac:dyDescent="0.25">
      <c r="A1939" s="79">
        <v>1938</v>
      </c>
      <c r="B1939" s="118">
        <f t="shared" si="30"/>
        <v>46204</v>
      </c>
      <c r="C1939" s="112" t="s">
        <v>129</v>
      </c>
      <c r="D1939" s="119">
        <v>3</v>
      </c>
      <c r="E1939" s="122">
        <f>'BITÁCORA CALIDAD DE AGUA '!BA728</f>
        <v>0</v>
      </c>
      <c r="F1939" s="122">
        <f>'BITÁCORA CALIDAD DE AGUA '!BD728</f>
        <v>0</v>
      </c>
      <c r="G1939" s="122">
        <f>'BITÁCORA CALIDAD DE AGUA '!BG728</f>
        <v>0</v>
      </c>
      <c r="H1939" s="122">
        <f>'BITÁCORA CALIDAD DE AGUA '!BJ728</f>
        <v>0</v>
      </c>
      <c r="I1939" s="122">
        <f>'BITÁCORA CALIDAD DE AGUA '!BM728</f>
        <v>0</v>
      </c>
      <c r="J1939" s="122">
        <f>'BITÁCORA CALIDAD DE AGUA '!BP728</f>
        <v>0</v>
      </c>
      <c r="K1939" s="122">
        <f>'BITÁCORA CALIDAD DE AGUA '!BE2034</f>
        <v>0</v>
      </c>
      <c r="L1939" s="122">
        <f>'BITÁCORA CALIDAD DE AGUA '!BV728</f>
        <v>0</v>
      </c>
      <c r="M1939" s="122">
        <f>'BITÁCORA CALIDAD DE AGUA '!BY728</f>
        <v>0</v>
      </c>
      <c r="N1939" s="122">
        <f>'BITÁCORA CALIDAD DE AGUA '!CB728</f>
        <v>0</v>
      </c>
      <c r="O1939" s="122">
        <f>'BITÁCORA CALIDAD DE AGUA '!CE728</f>
        <v>0</v>
      </c>
      <c r="P1939" s="113">
        <f>'BITÁCORA CALIDAD DE AGUA '!CH728</f>
        <v>0</v>
      </c>
      <c r="Q1939" s="113">
        <f>'BITÁCORA CALIDAD DE AGUA '!CK728</f>
        <v>0</v>
      </c>
      <c r="R1939" s="113">
        <f>'BITÁCORA CALIDAD DE AGUA '!CN728</f>
        <v>0</v>
      </c>
      <c r="S1939" s="113">
        <f>'BITÁCORA CALIDAD DE AGUA '!CQ728</f>
        <v>0</v>
      </c>
      <c r="T1939" s="140"/>
      <c r="U1939" s="140"/>
      <c r="V1939" s="140"/>
      <c r="W1939" s="113">
        <f>INDEX('Tabla datos 1'!E1939:V1939,MATCH(DASHBOARD!$B$96,'Tabla datos 1'!$E$1:$V$1,0))</f>
        <v>0</v>
      </c>
      <c r="X1939" s="113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6" customFormat="1" ht="12.2" customHeight="1" x14ac:dyDescent="0.25">
      <c r="A1940" s="79">
        <v>1939</v>
      </c>
      <c r="B1940" s="118">
        <f t="shared" si="30"/>
        <v>46204</v>
      </c>
      <c r="C1940" s="112" t="s">
        <v>130</v>
      </c>
      <c r="D1940" s="119">
        <v>3</v>
      </c>
      <c r="E1940" s="122">
        <f>'BITÁCORA CALIDAD DE AGUA '!BA729</f>
        <v>0</v>
      </c>
      <c r="F1940" s="122">
        <f>'BITÁCORA CALIDAD DE AGUA '!BD729</f>
        <v>0</v>
      </c>
      <c r="G1940" s="122">
        <f>'BITÁCORA CALIDAD DE AGUA '!BG729</f>
        <v>0</v>
      </c>
      <c r="H1940" s="122">
        <f>'BITÁCORA CALIDAD DE AGUA '!BJ729</f>
        <v>0</v>
      </c>
      <c r="I1940" s="122">
        <f>'BITÁCORA CALIDAD DE AGUA '!BM729</f>
        <v>0</v>
      </c>
      <c r="J1940" s="122">
        <f>'BITÁCORA CALIDAD DE AGUA '!BP729</f>
        <v>0</v>
      </c>
      <c r="K1940" s="122">
        <f>'BITÁCORA CALIDAD DE AGUA '!BE2035</f>
        <v>0</v>
      </c>
      <c r="L1940" s="122">
        <f>'BITÁCORA CALIDAD DE AGUA '!BV729</f>
        <v>0</v>
      </c>
      <c r="M1940" s="122">
        <f>'BITÁCORA CALIDAD DE AGUA '!BY729</f>
        <v>0</v>
      </c>
      <c r="N1940" s="122">
        <f>'BITÁCORA CALIDAD DE AGUA '!CB729</f>
        <v>0</v>
      </c>
      <c r="O1940" s="122">
        <f>'BITÁCORA CALIDAD DE AGUA '!CE729</f>
        <v>0</v>
      </c>
      <c r="P1940" s="113">
        <f>'BITÁCORA CALIDAD DE AGUA '!CH729</f>
        <v>0</v>
      </c>
      <c r="Q1940" s="113">
        <f>'BITÁCORA CALIDAD DE AGUA '!CK729</f>
        <v>0</v>
      </c>
      <c r="R1940" s="113">
        <f>'BITÁCORA CALIDAD DE AGUA '!CN729</f>
        <v>0</v>
      </c>
      <c r="S1940" s="113">
        <f>'BITÁCORA CALIDAD DE AGUA '!CQ729</f>
        <v>0</v>
      </c>
      <c r="T1940" s="140"/>
      <c r="U1940" s="140"/>
      <c r="V1940" s="140"/>
      <c r="W1940" s="113">
        <f>INDEX('Tabla datos 1'!E1940:V1940,MATCH(DASHBOARD!$B$96,'Tabla datos 1'!$E$1:$V$1,0))</f>
        <v>0</v>
      </c>
      <c r="X1940" s="113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6" customFormat="1" ht="12.2" customHeight="1" x14ac:dyDescent="0.25">
      <c r="A1941" s="79">
        <v>1940</v>
      </c>
      <c r="B1941" s="118">
        <f t="shared" si="30"/>
        <v>46204</v>
      </c>
      <c r="C1941" s="112" t="s">
        <v>131</v>
      </c>
      <c r="D1941" s="119">
        <v>3</v>
      </c>
      <c r="E1941" s="122">
        <f>'BITÁCORA CALIDAD DE AGUA '!BA730</f>
        <v>0</v>
      </c>
      <c r="F1941" s="122">
        <f>'BITÁCORA CALIDAD DE AGUA '!BD730</f>
        <v>0</v>
      </c>
      <c r="G1941" s="122">
        <f>'BITÁCORA CALIDAD DE AGUA '!BG730</f>
        <v>0</v>
      </c>
      <c r="H1941" s="122">
        <f>'BITÁCORA CALIDAD DE AGUA '!BJ730</f>
        <v>0</v>
      </c>
      <c r="I1941" s="122">
        <f>'BITÁCORA CALIDAD DE AGUA '!BM730</f>
        <v>0</v>
      </c>
      <c r="J1941" s="122">
        <f>'BITÁCORA CALIDAD DE AGUA '!BP730</f>
        <v>0</v>
      </c>
      <c r="K1941" s="122">
        <f>'BITÁCORA CALIDAD DE AGUA '!BE2036</f>
        <v>0</v>
      </c>
      <c r="L1941" s="122">
        <f>'BITÁCORA CALIDAD DE AGUA '!BV730</f>
        <v>0</v>
      </c>
      <c r="M1941" s="122">
        <f>'BITÁCORA CALIDAD DE AGUA '!BY730</f>
        <v>0</v>
      </c>
      <c r="N1941" s="122">
        <f>'BITÁCORA CALIDAD DE AGUA '!CB730</f>
        <v>0</v>
      </c>
      <c r="O1941" s="122">
        <f>'BITÁCORA CALIDAD DE AGUA '!CE730</f>
        <v>0</v>
      </c>
      <c r="P1941" s="113">
        <f>'BITÁCORA CALIDAD DE AGUA '!CH730</f>
        <v>0</v>
      </c>
      <c r="Q1941" s="113">
        <f>'BITÁCORA CALIDAD DE AGUA '!CK730</f>
        <v>0</v>
      </c>
      <c r="R1941" s="113">
        <f>'BITÁCORA CALIDAD DE AGUA '!CN730</f>
        <v>0</v>
      </c>
      <c r="S1941" s="113">
        <f>'BITÁCORA CALIDAD DE AGUA '!CQ730</f>
        <v>0</v>
      </c>
      <c r="T1941" s="140"/>
      <c r="U1941" s="140"/>
      <c r="V1941" s="140"/>
      <c r="W1941" s="113">
        <f>INDEX('Tabla datos 1'!E1941:V1941,MATCH(DASHBOARD!$B$96,'Tabla datos 1'!$E$1:$V$1,0))</f>
        <v>0</v>
      </c>
      <c r="X1941" s="113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6" customFormat="1" ht="12.2" customHeight="1" x14ac:dyDescent="0.25">
      <c r="A1942" s="79">
        <v>1941</v>
      </c>
      <c r="B1942" s="118">
        <f t="shared" si="30"/>
        <v>46204</v>
      </c>
      <c r="C1942" s="112" t="s">
        <v>132</v>
      </c>
      <c r="D1942" s="119">
        <v>3</v>
      </c>
      <c r="E1942" s="122">
        <f>'BITÁCORA CALIDAD DE AGUA '!BA731</f>
        <v>0</v>
      </c>
      <c r="F1942" s="122">
        <f>'BITÁCORA CALIDAD DE AGUA '!BD731</f>
        <v>0</v>
      </c>
      <c r="G1942" s="122">
        <f>'BITÁCORA CALIDAD DE AGUA '!BG731</f>
        <v>0</v>
      </c>
      <c r="H1942" s="122">
        <f>'BITÁCORA CALIDAD DE AGUA '!BJ731</f>
        <v>0</v>
      </c>
      <c r="I1942" s="122">
        <f>'BITÁCORA CALIDAD DE AGUA '!BM731</f>
        <v>0</v>
      </c>
      <c r="J1942" s="122">
        <f>'BITÁCORA CALIDAD DE AGUA '!BP731</f>
        <v>0</v>
      </c>
      <c r="K1942" s="122">
        <f>'BITÁCORA CALIDAD DE AGUA '!BE2037</f>
        <v>0</v>
      </c>
      <c r="L1942" s="122">
        <f>'BITÁCORA CALIDAD DE AGUA '!BV731</f>
        <v>0</v>
      </c>
      <c r="M1942" s="122">
        <f>'BITÁCORA CALIDAD DE AGUA '!BY731</f>
        <v>0</v>
      </c>
      <c r="N1942" s="122">
        <f>'BITÁCORA CALIDAD DE AGUA '!CB731</f>
        <v>0</v>
      </c>
      <c r="O1942" s="122">
        <f>'BITÁCORA CALIDAD DE AGUA '!CE731</f>
        <v>0</v>
      </c>
      <c r="P1942" s="113">
        <f>'BITÁCORA CALIDAD DE AGUA '!CH731</f>
        <v>0</v>
      </c>
      <c r="Q1942" s="113">
        <f>'BITÁCORA CALIDAD DE AGUA '!CK731</f>
        <v>0</v>
      </c>
      <c r="R1942" s="113">
        <f>'BITÁCORA CALIDAD DE AGUA '!CN731</f>
        <v>0</v>
      </c>
      <c r="S1942" s="113">
        <f>'BITÁCORA CALIDAD DE AGUA '!CQ731</f>
        <v>0</v>
      </c>
      <c r="T1942" s="140"/>
      <c r="U1942" s="140"/>
      <c r="V1942" s="140"/>
      <c r="W1942" s="113">
        <f>INDEX('Tabla datos 1'!E1942:V1942,MATCH(DASHBOARD!$B$96,'Tabla datos 1'!$E$1:$V$1,0))</f>
        <v>0</v>
      </c>
      <c r="X1942" s="113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6" customFormat="1" ht="12.2" customHeight="1" x14ac:dyDescent="0.25">
      <c r="A1943" s="79">
        <v>1942</v>
      </c>
      <c r="B1943" s="118">
        <f t="shared" si="30"/>
        <v>46204</v>
      </c>
      <c r="C1943" s="112" t="s">
        <v>133</v>
      </c>
      <c r="D1943" s="119">
        <v>3</v>
      </c>
      <c r="E1943" s="122">
        <f>'BITÁCORA CALIDAD DE AGUA '!BA732</f>
        <v>0</v>
      </c>
      <c r="F1943" s="122">
        <f>'BITÁCORA CALIDAD DE AGUA '!BD732</f>
        <v>0</v>
      </c>
      <c r="G1943" s="122">
        <f>'BITÁCORA CALIDAD DE AGUA '!BG732</f>
        <v>0</v>
      </c>
      <c r="H1943" s="122">
        <f>'BITÁCORA CALIDAD DE AGUA '!BJ732</f>
        <v>0</v>
      </c>
      <c r="I1943" s="122">
        <f>'BITÁCORA CALIDAD DE AGUA '!BM732</f>
        <v>0</v>
      </c>
      <c r="J1943" s="122">
        <f>'BITÁCORA CALIDAD DE AGUA '!BP732</f>
        <v>0</v>
      </c>
      <c r="K1943" s="122">
        <f>'BITÁCORA CALIDAD DE AGUA '!BE2038</f>
        <v>0</v>
      </c>
      <c r="L1943" s="122">
        <f>'BITÁCORA CALIDAD DE AGUA '!BV732</f>
        <v>0</v>
      </c>
      <c r="M1943" s="122">
        <f>'BITÁCORA CALIDAD DE AGUA '!BY732</f>
        <v>0</v>
      </c>
      <c r="N1943" s="122">
        <f>'BITÁCORA CALIDAD DE AGUA '!CB732</f>
        <v>0</v>
      </c>
      <c r="O1943" s="122">
        <f>'BITÁCORA CALIDAD DE AGUA '!CE732</f>
        <v>0</v>
      </c>
      <c r="P1943" s="113">
        <f>'BITÁCORA CALIDAD DE AGUA '!CH732</f>
        <v>0</v>
      </c>
      <c r="Q1943" s="113">
        <f>'BITÁCORA CALIDAD DE AGUA '!CK732</f>
        <v>0</v>
      </c>
      <c r="R1943" s="113">
        <f>'BITÁCORA CALIDAD DE AGUA '!CN732</f>
        <v>0</v>
      </c>
      <c r="S1943" s="113">
        <f>'BITÁCORA CALIDAD DE AGUA '!CQ732</f>
        <v>0</v>
      </c>
      <c r="T1943" s="140"/>
      <c r="U1943" s="140"/>
      <c r="V1943" s="140"/>
      <c r="W1943" s="113">
        <f>INDEX('Tabla datos 1'!E1943:V1943,MATCH(DASHBOARD!$B$96,'Tabla datos 1'!$E$1:$V$1,0))</f>
        <v>0</v>
      </c>
      <c r="X1943" s="113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6" customFormat="1" ht="12.2" customHeight="1" x14ac:dyDescent="0.25">
      <c r="A1944" s="79">
        <v>1943</v>
      </c>
      <c r="B1944" s="118">
        <f t="shared" si="30"/>
        <v>46204</v>
      </c>
      <c r="C1944" s="112" t="s">
        <v>134</v>
      </c>
      <c r="D1944" s="119">
        <v>3</v>
      </c>
      <c r="E1944" s="122">
        <f>'BITÁCORA CALIDAD DE AGUA '!BA733</f>
        <v>0</v>
      </c>
      <c r="F1944" s="122">
        <f>'BITÁCORA CALIDAD DE AGUA '!BD733</f>
        <v>0</v>
      </c>
      <c r="G1944" s="122">
        <f>'BITÁCORA CALIDAD DE AGUA '!BG733</f>
        <v>0</v>
      </c>
      <c r="H1944" s="122">
        <f>'BITÁCORA CALIDAD DE AGUA '!BJ733</f>
        <v>0</v>
      </c>
      <c r="I1944" s="122">
        <f>'BITÁCORA CALIDAD DE AGUA '!BM733</f>
        <v>0</v>
      </c>
      <c r="J1944" s="122">
        <f>'BITÁCORA CALIDAD DE AGUA '!BP733</f>
        <v>0</v>
      </c>
      <c r="K1944" s="122">
        <f>'BITÁCORA CALIDAD DE AGUA '!BE2039</f>
        <v>0</v>
      </c>
      <c r="L1944" s="122">
        <f>'BITÁCORA CALIDAD DE AGUA '!BV733</f>
        <v>0</v>
      </c>
      <c r="M1944" s="122">
        <f>'BITÁCORA CALIDAD DE AGUA '!BY733</f>
        <v>0</v>
      </c>
      <c r="N1944" s="122">
        <f>'BITÁCORA CALIDAD DE AGUA '!CB733</f>
        <v>0</v>
      </c>
      <c r="O1944" s="122">
        <f>'BITÁCORA CALIDAD DE AGUA '!CE733</f>
        <v>0</v>
      </c>
      <c r="P1944" s="113">
        <f>'BITÁCORA CALIDAD DE AGUA '!CH733</f>
        <v>0</v>
      </c>
      <c r="Q1944" s="113">
        <f>'BITÁCORA CALIDAD DE AGUA '!CK733</f>
        <v>0</v>
      </c>
      <c r="R1944" s="113">
        <f>'BITÁCORA CALIDAD DE AGUA '!CN733</f>
        <v>0</v>
      </c>
      <c r="S1944" s="113">
        <f>'BITÁCORA CALIDAD DE AGUA '!CQ733</f>
        <v>0</v>
      </c>
      <c r="T1944" s="140"/>
      <c r="U1944" s="140"/>
      <c r="V1944" s="140"/>
      <c r="W1944" s="113">
        <f>INDEX('Tabla datos 1'!E1944:V1944,MATCH(DASHBOARD!$B$96,'Tabla datos 1'!$E$1:$V$1,0))</f>
        <v>0</v>
      </c>
      <c r="X1944" s="113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6" customFormat="1" ht="12.2" customHeight="1" x14ac:dyDescent="0.25">
      <c r="A1945" s="79">
        <v>1944</v>
      </c>
      <c r="B1945" s="118">
        <f t="shared" si="30"/>
        <v>46204</v>
      </c>
      <c r="C1945" s="112" t="s">
        <v>135</v>
      </c>
      <c r="D1945" s="119">
        <v>3</v>
      </c>
      <c r="E1945" s="122">
        <f>'BITÁCORA CALIDAD DE AGUA '!BA734</f>
        <v>0</v>
      </c>
      <c r="F1945" s="122">
        <f>'BITÁCORA CALIDAD DE AGUA '!BD734</f>
        <v>0</v>
      </c>
      <c r="G1945" s="122">
        <f>'BITÁCORA CALIDAD DE AGUA '!BG734</f>
        <v>0</v>
      </c>
      <c r="H1945" s="122">
        <f>'BITÁCORA CALIDAD DE AGUA '!BJ734</f>
        <v>0</v>
      </c>
      <c r="I1945" s="122">
        <f>'BITÁCORA CALIDAD DE AGUA '!BM734</f>
        <v>0</v>
      </c>
      <c r="J1945" s="122">
        <f>'BITÁCORA CALIDAD DE AGUA '!BP734</f>
        <v>0</v>
      </c>
      <c r="K1945" s="122">
        <f>'BITÁCORA CALIDAD DE AGUA '!BE2040</f>
        <v>0</v>
      </c>
      <c r="L1945" s="122">
        <f>'BITÁCORA CALIDAD DE AGUA '!BV734</f>
        <v>0</v>
      </c>
      <c r="M1945" s="122">
        <f>'BITÁCORA CALIDAD DE AGUA '!BY734</f>
        <v>0</v>
      </c>
      <c r="N1945" s="122">
        <f>'BITÁCORA CALIDAD DE AGUA '!CB734</f>
        <v>0</v>
      </c>
      <c r="O1945" s="122">
        <f>'BITÁCORA CALIDAD DE AGUA '!CE734</f>
        <v>0</v>
      </c>
      <c r="P1945" s="113">
        <f>'BITÁCORA CALIDAD DE AGUA '!CH734</f>
        <v>0</v>
      </c>
      <c r="Q1945" s="113">
        <f>'BITÁCORA CALIDAD DE AGUA '!CK734</f>
        <v>0</v>
      </c>
      <c r="R1945" s="113">
        <f>'BITÁCORA CALIDAD DE AGUA '!CN734</f>
        <v>0</v>
      </c>
      <c r="S1945" s="113">
        <f>'BITÁCORA CALIDAD DE AGUA '!CQ734</f>
        <v>0</v>
      </c>
      <c r="T1945" s="140"/>
      <c r="U1945" s="140"/>
      <c r="V1945" s="140"/>
      <c r="W1945" s="113">
        <f>INDEX('Tabla datos 1'!E1945:V1945,MATCH(DASHBOARD!$B$96,'Tabla datos 1'!$E$1:$V$1,0))</f>
        <v>0</v>
      </c>
      <c r="X1945" s="113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6" customFormat="1" ht="12.2" customHeight="1" x14ac:dyDescent="0.25">
      <c r="A1946" s="79">
        <v>1945</v>
      </c>
      <c r="B1946" s="118">
        <f t="shared" si="30"/>
        <v>46204</v>
      </c>
      <c r="C1946" s="112" t="s">
        <v>136</v>
      </c>
      <c r="D1946" s="119">
        <v>3</v>
      </c>
      <c r="E1946" s="122">
        <f>'BITÁCORA CALIDAD DE AGUA '!BA735</f>
        <v>0</v>
      </c>
      <c r="F1946" s="122">
        <f>'BITÁCORA CALIDAD DE AGUA '!BD735</f>
        <v>0</v>
      </c>
      <c r="G1946" s="122">
        <f>'BITÁCORA CALIDAD DE AGUA '!BG735</f>
        <v>0</v>
      </c>
      <c r="H1946" s="122">
        <f>'BITÁCORA CALIDAD DE AGUA '!BJ735</f>
        <v>0</v>
      </c>
      <c r="I1946" s="122">
        <f>'BITÁCORA CALIDAD DE AGUA '!BM735</f>
        <v>0</v>
      </c>
      <c r="J1946" s="122">
        <f>'BITÁCORA CALIDAD DE AGUA '!BP735</f>
        <v>0</v>
      </c>
      <c r="K1946" s="122">
        <f>'BITÁCORA CALIDAD DE AGUA '!BE2041</f>
        <v>0</v>
      </c>
      <c r="L1946" s="122">
        <f>'BITÁCORA CALIDAD DE AGUA '!BV735</f>
        <v>0</v>
      </c>
      <c r="M1946" s="122">
        <f>'BITÁCORA CALIDAD DE AGUA '!BY735</f>
        <v>0</v>
      </c>
      <c r="N1946" s="122">
        <f>'BITÁCORA CALIDAD DE AGUA '!CB735</f>
        <v>0</v>
      </c>
      <c r="O1946" s="122">
        <f>'BITÁCORA CALIDAD DE AGUA '!CE735</f>
        <v>0</v>
      </c>
      <c r="P1946" s="113">
        <f>'BITÁCORA CALIDAD DE AGUA '!CH735</f>
        <v>0</v>
      </c>
      <c r="Q1946" s="113">
        <f>'BITÁCORA CALIDAD DE AGUA '!CK735</f>
        <v>0</v>
      </c>
      <c r="R1946" s="113">
        <f>'BITÁCORA CALIDAD DE AGUA '!CN735</f>
        <v>0</v>
      </c>
      <c r="S1946" s="113">
        <f>'BITÁCORA CALIDAD DE AGUA '!CQ735</f>
        <v>0</v>
      </c>
      <c r="T1946" s="140"/>
      <c r="U1946" s="140"/>
      <c r="V1946" s="140"/>
      <c r="W1946" s="113">
        <f>INDEX('Tabla datos 1'!E1946:V1946,MATCH(DASHBOARD!$B$96,'Tabla datos 1'!$E$1:$V$1,0))</f>
        <v>0</v>
      </c>
      <c r="X1946" s="113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6" customFormat="1" ht="12.2" customHeight="1" x14ac:dyDescent="0.25">
      <c r="A1947" s="79">
        <v>1946</v>
      </c>
      <c r="B1947" s="118">
        <f t="shared" si="30"/>
        <v>46204</v>
      </c>
      <c r="C1947" s="112" t="s">
        <v>137</v>
      </c>
      <c r="D1947" s="119">
        <v>3</v>
      </c>
      <c r="E1947" s="122">
        <f>'BITÁCORA CALIDAD DE AGUA '!BA736</f>
        <v>0</v>
      </c>
      <c r="F1947" s="122">
        <f>'BITÁCORA CALIDAD DE AGUA '!BD736</f>
        <v>0</v>
      </c>
      <c r="G1947" s="122">
        <f>'BITÁCORA CALIDAD DE AGUA '!BG736</f>
        <v>0</v>
      </c>
      <c r="H1947" s="122">
        <f>'BITÁCORA CALIDAD DE AGUA '!BJ736</f>
        <v>0</v>
      </c>
      <c r="I1947" s="122">
        <f>'BITÁCORA CALIDAD DE AGUA '!BM736</f>
        <v>0</v>
      </c>
      <c r="J1947" s="122">
        <f>'BITÁCORA CALIDAD DE AGUA '!BP736</f>
        <v>0</v>
      </c>
      <c r="K1947" s="122">
        <f>'BITÁCORA CALIDAD DE AGUA '!BE2042</f>
        <v>0</v>
      </c>
      <c r="L1947" s="122">
        <f>'BITÁCORA CALIDAD DE AGUA '!BV736</f>
        <v>0</v>
      </c>
      <c r="M1947" s="122">
        <f>'BITÁCORA CALIDAD DE AGUA '!BY736</f>
        <v>0</v>
      </c>
      <c r="N1947" s="122">
        <f>'BITÁCORA CALIDAD DE AGUA '!CB736</f>
        <v>0</v>
      </c>
      <c r="O1947" s="122">
        <f>'BITÁCORA CALIDAD DE AGUA '!CE736</f>
        <v>0</v>
      </c>
      <c r="P1947" s="113">
        <f>'BITÁCORA CALIDAD DE AGUA '!CH736</f>
        <v>0</v>
      </c>
      <c r="Q1947" s="113">
        <f>'BITÁCORA CALIDAD DE AGUA '!CK736</f>
        <v>0</v>
      </c>
      <c r="R1947" s="113">
        <f>'BITÁCORA CALIDAD DE AGUA '!CN736</f>
        <v>0</v>
      </c>
      <c r="S1947" s="113">
        <f>'BITÁCORA CALIDAD DE AGUA '!CQ736</f>
        <v>0</v>
      </c>
      <c r="T1947" s="140"/>
      <c r="U1947" s="140"/>
      <c r="V1947" s="140"/>
      <c r="W1947" s="113">
        <f>INDEX('Tabla datos 1'!E1947:V1947,MATCH(DASHBOARD!$B$96,'Tabla datos 1'!$E$1:$V$1,0))</f>
        <v>0</v>
      </c>
      <c r="X1947" s="113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6" customFormat="1" ht="12.2" customHeight="1" x14ac:dyDescent="0.25">
      <c r="A1948" s="79">
        <v>1947</v>
      </c>
      <c r="B1948" s="118">
        <f t="shared" si="30"/>
        <v>46204</v>
      </c>
      <c r="C1948" s="112" t="s">
        <v>138</v>
      </c>
      <c r="D1948" s="119">
        <v>3</v>
      </c>
      <c r="E1948" s="122">
        <f>'BITÁCORA CALIDAD DE AGUA '!BA737</f>
        <v>0</v>
      </c>
      <c r="F1948" s="122">
        <f>'BITÁCORA CALIDAD DE AGUA '!BD737</f>
        <v>0</v>
      </c>
      <c r="G1948" s="122">
        <f>'BITÁCORA CALIDAD DE AGUA '!BG737</f>
        <v>0</v>
      </c>
      <c r="H1948" s="122">
        <f>'BITÁCORA CALIDAD DE AGUA '!BJ737</f>
        <v>0</v>
      </c>
      <c r="I1948" s="122">
        <f>'BITÁCORA CALIDAD DE AGUA '!BM737</f>
        <v>0</v>
      </c>
      <c r="J1948" s="122">
        <f>'BITÁCORA CALIDAD DE AGUA '!BP737</f>
        <v>0</v>
      </c>
      <c r="K1948" s="122">
        <f>'BITÁCORA CALIDAD DE AGUA '!BE2043</f>
        <v>0</v>
      </c>
      <c r="L1948" s="122">
        <f>'BITÁCORA CALIDAD DE AGUA '!BV737</f>
        <v>0</v>
      </c>
      <c r="M1948" s="122">
        <f>'BITÁCORA CALIDAD DE AGUA '!BY737</f>
        <v>0</v>
      </c>
      <c r="N1948" s="122">
        <f>'BITÁCORA CALIDAD DE AGUA '!CB737</f>
        <v>0</v>
      </c>
      <c r="O1948" s="122">
        <f>'BITÁCORA CALIDAD DE AGUA '!CE737</f>
        <v>0</v>
      </c>
      <c r="P1948" s="113">
        <f>'BITÁCORA CALIDAD DE AGUA '!CH737</f>
        <v>0</v>
      </c>
      <c r="Q1948" s="113">
        <f>'BITÁCORA CALIDAD DE AGUA '!CK737</f>
        <v>0</v>
      </c>
      <c r="R1948" s="113">
        <f>'BITÁCORA CALIDAD DE AGUA '!CN737</f>
        <v>0</v>
      </c>
      <c r="S1948" s="113">
        <f>'BITÁCORA CALIDAD DE AGUA '!CQ737</f>
        <v>0</v>
      </c>
      <c r="T1948" s="140"/>
      <c r="U1948" s="140"/>
      <c r="V1948" s="140"/>
      <c r="W1948" s="113">
        <f>INDEX('Tabla datos 1'!E1948:V1948,MATCH(DASHBOARD!$B$96,'Tabla datos 1'!$E$1:$V$1,0))</f>
        <v>0</v>
      </c>
      <c r="X1948" s="113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6" customFormat="1" ht="12.2" customHeight="1" x14ac:dyDescent="0.25">
      <c r="A1949" s="79">
        <v>1948</v>
      </c>
      <c r="B1949" s="118">
        <f t="shared" si="30"/>
        <v>46204</v>
      </c>
      <c r="C1949" s="112" t="s">
        <v>139</v>
      </c>
      <c r="D1949" s="119">
        <v>3</v>
      </c>
      <c r="E1949" s="122">
        <f>'BITÁCORA CALIDAD DE AGUA '!BA738</f>
        <v>0</v>
      </c>
      <c r="F1949" s="122">
        <f>'BITÁCORA CALIDAD DE AGUA '!BD738</f>
        <v>0</v>
      </c>
      <c r="G1949" s="122">
        <f>'BITÁCORA CALIDAD DE AGUA '!BG738</f>
        <v>0</v>
      </c>
      <c r="H1949" s="122">
        <f>'BITÁCORA CALIDAD DE AGUA '!BJ738</f>
        <v>0</v>
      </c>
      <c r="I1949" s="122">
        <f>'BITÁCORA CALIDAD DE AGUA '!BM738</f>
        <v>0</v>
      </c>
      <c r="J1949" s="122">
        <f>'BITÁCORA CALIDAD DE AGUA '!BP738</f>
        <v>0</v>
      </c>
      <c r="K1949" s="122">
        <f>'BITÁCORA CALIDAD DE AGUA '!BE2044</f>
        <v>0</v>
      </c>
      <c r="L1949" s="122">
        <f>'BITÁCORA CALIDAD DE AGUA '!BV738</f>
        <v>0</v>
      </c>
      <c r="M1949" s="122">
        <f>'BITÁCORA CALIDAD DE AGUA '!BY738</f>
        <v>0</v>
      </c>
      <c r="N1949" s="122">
        <f>'BITÁCORA CALIDAD DE AGUA '!CB738</f>
        <v>0</v>
      </c>
      <c r="O1949" s="122">
        <f>'BITÁCORA CALIDAD DE AGUA '!CE738</f>
        <v>0</v>
      </c>
      <c r="P1949" s="113">
        <f>'BITÁCORA CALIDAD DE AGUA '!CH738</f>
        <v>0</v>
      </c>
      <c r="Q1949" s="113">
        <f>'BITÁCORA CALIDAD DE AGUA '!CK738</f>
        <v>0</v>
      </c>
      <c r="R1949" s="113">
        <f>'BITÁCORA CALIDAD DE AGUA '!CN738</f>
        <v>0</v>
      </c>
      <c r="S1949" s="113">
        <f>'BITÁCORA CALIDAD DE AGUA '!CQ738</f>
        <v>0</v>
      </c>
      <c r="T1949" s="140"/>
      <c r="U1949" s="140"/>
      <c r="V1949" s="140"/>
      <c r="W1949" s="113">
        <f>INDEX('Tabla datos 1'!E1949:V1949,MATCH(DASHBOARD!$B$96,'Tabla datos 1'!$E$1:$V$1,0))</f>
        <v>0</v>
      </c>
      <c r="X1949" s="113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6" customFormat="1" x14ac:dyDescent="0.25">
      <c r="A1950" s="79">
        <v>1949</v>
      </c>
      <c r="B1950" s="118">
        <f t="shared" si="30"/>
        <v>46204</v>
      </c>
      <c r="C1950" s="112" t="s">
        <v>140</v>
      </c>
      <c r="D1950" s="119">
        <v>3</v>
      </c>
      <c r="E1950" s="122">
        <f>'BITÁCORA CALIDAD DE AGUA '!BA739</f>
        <v>0</v>
      </c>
      <c r="F1950" s="122">
        <f>'BITÁCORA CALIDAD DE AGUA '!BD739</f>
        <v>0</v>
      </c>
      <c r="G1950" s="122">
        <f>'BITÁCORA CALIDAD DE AGUA '!BG739</f>
        <v>0</v>
      </c>
      <c r="H1950" s="122">
        <f>'BITÁCORA CALIDAD DE AGUA '!BJ739</f>
        <v>0</v>
      </c>
      <c r="I1950" s="122">
        <f>'BITÁCORA CALIDAD DE AGUA '!BM739</f>
        <v>0</v>
      </c>
      <c r="J1950" s="122">
        <f>'BITÁCORA CALIDAD DE AGUA '!BP739</f>
        <v>0</v>
      </c>
      <c r="K1950" s="122">
        <f>'BITÁCORA CALIDAD DE AGUA '!BE2045</f>
        <v>0</v>
      </c>
      <c r="L1950" s="122">
        <f>'BITÁCORA CALIDAD DE AGUA '!BV739</f>
        <v>0</v>
      </c>
      <c r="M1950" s="122">
        <f>'BITÁCORA CALIDAD DE AGUA '!BY739</f>
        <v>0</v>
      </c>
      <c r="N1950" s="122">
        <f>'BITÁCORA CALIDAD DE AGUA '!CB739</f>
        <v>0</v>
      </c>
      <c r="O1950" s="122">
        <f>'BITÁCORA CALIDAD DE AGUA '!CE739</f>
        <v>0</v>
      </c>
      <c r="P1950" s="113">
        <f>'BITÁCORA CALIDAD DE AGUA '!CH739</f>
        <v>0</v>
      </c>
      <c r="Q1950" s="113">
        <f>'BITÁCORA CALIDAD DE AGUA '!CK739</f>
        <v>0</v>
      </c>
      <c r="R1950" s="113">
        <f>'BITÁCORA CALIDAD DE AGUA '!CN739</f>
        <v>0</v>
      </c>
      <c r="S1950" s="113">
        <f>'BITÁCORA CALIDAD DE AGUA '!CQ739</f>
        <v>0</v>
      </c>
      <c r="T1950" s="140"/>
      <c r="U1950" s="140"/>
      <c r="V1950" s="140"/>
      <c r="W1950" s="113">
        <f>INDEX('Tabla datos 1'!E1950:V1950,MATCH(DASHBOARD!$B$96,'Tabla datos 1'!$E$1:$V$1,0))</f>
        <v>0</v>
      </c>
      <c r="X1950" s="113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6" customFormat="1" x14ac:dyDescent="0.25">
      <c r="A1951" s="79">
        <v>1950</v>
      </c>
      <c r="B1951" s="118">
        <f t="shared" si="30"/>
        <v>46204</v>
      </c>
      <c r="C1951" s="112" t="s">
        <v>141</v>
      </c>
      <c r="D1951" s="119">
        <v>3</v>
      </c>
      <c r="E1951" s="122">
        <f>'BITÁCORA CALIDAD DE AGUA '!BA740</f>
        <v>0</v>
      </c>
      <c r="F1951" s="122">
        <f>'BITÁCORA CALIDAD DE AGUA '!BD740</f>
        <v>0</v>
      </c>
      <c r="G1951" s="122">
        <f>'BITÁCORA CALIDAD DE AGUA '!BG740</f>
        <v>0</v>
      </c>
      <c r="H1951" s="122">
        <f>'BITÁCORA CALIDAD DE AGUA '!BJ740</f>
        <v>0</v>
      </c>
      <c r="I1951" s="122">
        <f>'BITÁCORA CALIDAD DE AGUA '!BM740</f>
        <v>0</v>
      </c>
      <c r="J1951" s="122">
        <f>'BITÁCORA CALIDAD DE AGUA '!BP740</f>
        <v>0</v>
      </c>
      <c r="K1951" s="122">
        <f>'BITÁCORA CALIDAD DE AGUA '!BE2046</f>
        <v>0</v>
      </c>
      <c r="L1951" s="122">
        <f>'BITÁCORA CALIDAD DE AGUA '!BV740</f>
        <v>0</v>
      </c>
      <c r="M1951" s="122">
        <f>'BITÁCORA CALIDAD DE AGUA '!BY740</f>
        <v>0</v>
      </c>
      <c r="N1951" s="122">
        <f>'BITÁCORA CALIDAD DE AGUA '!CB740</f>
        <v>0</v>
      </c>
      <c r="O1951" s="122">
        <f>'BITÁCORA CALIDAD DE AGUA '!CE740</f>
        <v>0</v>
      </c>
      <c r="P1951" s="113">
        <f>'BITÁCORA CALIDAD DE AGUA '!CH740</f>
        <v>0</v>
      </c>
      <c r="Q1951" s="113">
        <f>'BITÁCORA CALIDAD DE AGUA '!CK740</f>
        <v>0</v>
      </c>
      <c r="R1951" s="113">
        <f>'BITÁCORA CALIDAD DE AGUA '!CN740</f>
        <v>0</v>
      </c>
      <c r="S1951" s="113">
        <f>'BITÁCORA CALIDAD DE AGUA '!CQ740</f>
        <v>0</v>
      </c>
      <c r="T1951" s="140"/>
      <c r="U1951" s="140"/>
      <c r="V1951" s="140"/>
      <c r="W1951" s="113">
        <f>INDEX('Tabla datos 1'!E1951:V1951,MATCH(DASHBOARD!$B$96,'Tabla datos 1'!$E$1:$V$1,0))</f>
        <v>0</v>
      </c>
      <c r="X1951" s="113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6" customFormat="1" x14ac:dyDescent="0.25">
      <c r="A1952" s="79">
        <v>1951</v>
      </c>
      <c r="B1952" s="118">
        <f t="shared" si="30"/>
        <v>46204</v>
      </c>
      <c r="C1952" s="112" t="s">
        <v>142</v>
      </c>
      <c r="D1952" s="119">
        <v>3</v>
      </c>
      <c r="E1952" s="122">
        <f>'BITÁCORA CALIDAD DE AGUA '!BA741</f>
        <v>0</v>
      </c>
      <c r="F1952" s="122">
        <f>'BITÁCORA CALIDAD DE AGUA '!BD741</f>
        <v>0</v>
      </c>
      <c r="G1952" s="122">
        <f>'BITÁCORA CALIDAD DE AGUA '!BG741</f>
        <v>0</v>
      </c>
      <c r="H1952" s="122">
        <f>'BITÁCORA CALIDAD DE AGUA '!BJ741</f>
        <v>0</v>
      </c>
      <c r="I1952" s="122">
        <f>'BITÁCORA CALIDAD DE AGUA '!BM741</f>
        <v>0</v>
      </c>
      <c r="J1952" s="122">
        <f>'BITÁCORA CALIDAD DE AGUA '!BP741</f>
        <v>0</v>
      </c>
      <c r="K1952" s="122">
        <f>'BITÁCORA CALIDAD DE AGUA '!BE2047</f>
        <v>0</v>
      </c>
      <c r="L1952" s="122">
        <f>'BITÁCORA CALIDAD DE AGUA '!BV741</f>
        <v>0</v>
      </c>
      <c r="M1952" s="122">
        <f>'BITÁCORA CALIDAD DE AGUA '!BY741</f>
        <v>0</v>
      </c>
      <c r="N1952" s="122">
        <f>'BITÁCORA CALIDAD DE AGUA '!CB741</f>
        <v>0</v>
      </c>
      <c r="O1952" s="122">
        <f>'BITÁCORA CALIDAD DE AGUA '!CE741</f>
        <v>0</v>
      </c>
      <c r="P1952" s="113">
        <f>'BITÁCORA CALIDAD DE AGUA '!CH741</f>
        <v>0</v>
      </c>
      <c r="Q1952" s="113">
        <f>'BITÁCORA CALIDAD DE AGUA '!CK741</f>
        <v>0</v>
      </c>
      <c r="R1952" s="113">
        <f>'BITÁCORA CALIDAD DE AGUA '!CN741</f>
        <v>0</v>
      </c>
      <c r="S1952" s="113">
        <f>'BITÁCORA CALIDAD DE AGUA '!CQ741</f>
        <v>0</v>
      </c>
      <c r="T1952" s="140"/>
      <c r="U1952" s="140"/>
      <c r="V1952" s="140"/>
      <c r="W1952" s="113">
        <f>INDEX('Tabla datos 1'!E1952:V1952,MATCH(DASHBOARD!$B$96,'Tabla datos 1'!$E$1:$V$1,0))</f>
        <v>0</v>
      </c>
      <c r="X1952" s="113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6" customFormat="1" x14ac:dyDescent="0.25">
      <c r="A1953" s="79">
        <v>1952</v>
      </c>
      <c r="B1953" s="118">
        <f t="shared" si="30"/>
        <v>46204</v>
      </c>
      <c r="C1953" s="112" t="s">
        <v>143</v>
      </c>
      <c r="D1953" s="119">
        <v>3</v>
      </c>
      <c r="E1953" s="122">
        <f>'BITÁCORA CALIDAD DE AGUA '!BA742</f>
        <v>0</v>
      </c>
      <c r="F1953" s="122">
        <f>'BITÁCORA CALIDAD DE AGUA '!BD742</f>
        <v>0</v>
      </c>
      <c r="G1953" s="122">
        <f>'BITÁCORA CALIDAD DE AGUA '!BG742</f>
        <v>0</v>
      </c>
      <c r="H1953" s="122">
        <f>'BITÁCORA CALIDAD DE AGUA '!BJ742</f>
        <v>0</v>
      </c>
      <c r="I1953" s="122">
        <f>'BITÁCORA CALIDAD DE AGUA '!BM742</f>
        <v>0</v>
      </c>
      <c r="J1953" s="122">
        <f>'BITÁCORA CALIDAD DE AGUA '!BP742</f>
        <v>0</v>
      </c>
      <c r="K1953" s="122">
        <f>'BITÁCORA CALIDAD DE AGUA '!BE2048</f>
        <v>0</v>
      </c>
      <c r="L1953" s="122">
        <f>'BITÁCORA CALIDAD DE AGUA '!BV742</f>
        <v>0</v>
      </c>
      <c r="M1953" s="122">
        <f>'BITÁCORA CALIDAD DE AGUA '!BY742</f>
        <v>0</v>
      </c>
      <c r="N1953" s="122">
        <f>'BITÁCORA CALIDAD DE AGUA '!CB742</f>
        <v>0</v>
      </c>
      <c r="O1953" s="122">
        <f>'BITÁCORA CALIDAD DE AGUA '!CE742</f>
        <v>0</v>
      </c>
      <c r="P1953" s="113">
        <f>'BITÁCORA CALIDAD DE AGUA '!CH742</f>
        <v>0</v>
      </c>
      <c r="Q1953" s="113">
        <f>'BITÁCORA CALIDAD DE AGUA '!CK742</f>
        <v>0</v>
      </c>
      <c r="R1953" s="113">
        <f>'BITÁCORA CALIDAD DE AGUA '!CN742</f>
        <v>0</v>
      </c>
      <c r="S1953" s="113">
        <f>'BITÁCORA CALIDAD DE AGUA '!CQ742</f>
        <v>0</v>
      </c>
      <c r="T1953" s="140"/>
      <c r="U1953" s="140"/>
      <c r="V1953" s="140"/>
      <c r="W1953" s="113">
        <f>INDEX('Tabla datos 1'!E1953:V1953,MATCH(DASHBOARD!$B$96,'Tabla datos 1'!$E$1:$V$1,0))</f>
        <v>0</v>
      </c>
      <c r="X1953" s="113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5" customFormat="1" ht="15.75" thickBot="1" x14ac:dyDescent="0.3">
      <c r="A1954" s="79">
        <v>1953</v>
      </c>
      <c r="B1954" s="118">
        <f t="shared" si="30"/>
        <v>46204</v>
      </c>
      <c r="C1954" s="123" t="s">
        <v>144</v>
      </c>
      <c r="D1954" s="124">
        <v>3</v>
      </c>
      <c r="E1954" s="126">
        <f>'BITÁCORA CALIDAD DE AGUA '!BA743</f>
        <v>0</v>
      </c>
      <c r="F1954" s="126">
        <f>'BITÁCORA CALIDAD DE AGUA '!BD743</f>
        <v>0</v>
      </c>
      <c r="G1954" s="126">
        <f>'BITÁCORA CALIDAD DE AGUA '!BG743</f>
        <v>0</v>
      </c>
      <c r="H1954" s="126">
        <f>'BITÁCORA CALIDAD DE AGUA '!BJ743</f>
        <v>0</v>
      </c>
      <c r="I1954" s="126">
        <f>'BITÁCORA CALIDAD DE AGUA '!BM743</f>
        <v>0</v>
      </c>
      <c r="J1954" s="126">
        <f>'BITÁCORA CALIDAD DE AGUA '!BP743</f>
        <v>0</v>
      </c>
      <c r="K1954" s="126">
        <f>'BITÁCORA CALIDAD DE AGUA '!BE2049</f>
        <v>0</v>
      </c>
      <c r="L1954" s="126">
        <f>'BITÁCORA CALIDAD DE AGUA '!BV743</f>
        <v>0</v>
      </c>
      <c r="M1954" s="126">
        <f>'BITÁCORA CALIDAD DE AGUA '!BY743</f>
        <v>0</v>
      </c>
      <c r="N1954" s="126">
        <f>'BITÁCORA CALIDAD DE AGUA '!CB743</f>
        <v>0</v>
      </c>
      <c r="O1954" s="126">
        <f>'BITÁCORA CALIDAD DE AGUA '!CE743</f>
        <v>0</v>
      </c>
      <c r="P1954" s="114">
        <f>'BITÁCORA CALIDAD DE AGUA '!CH743</f>
        <v>0</v>
      </c>
      <c r="Q1954" s="114">
        <f>'BITÁCORA CALIDAD DE AGUA '!CK743</f>
        <v>0</v>
      </c>
      <c r="R1954" s="114">
        <f>'BITÁCORA CALIDAD DE AGUA '!CN743</f>
        <v>0</v>
      </c>
      <c r="S1954" s="114">
        <f>'BITÁCORA CALIDAD DE AGUA '!CQ743</f>
        <v>0</v>
      </c>
      <c r="T1954" s="141"/>
      <c r="U1954" s="141"/>
      <c r="V1954" s="141"/>
      <c r="W1954" s="114">
        <f>INDEX('Tabla datos 1'!E1954:V1954,MATCH(DASHBOARD!$B$96,'Tabla datos 1'!$E$1:$V$1,0))</f>
        <v>0</v>
      </c>
      <c r="X1954" s="114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abSelected="1" topLeftCell="A329" zoomScale="70" zoomScaleNormal="70" workbookViewId="0">
      <pane xSplit="2" topLeftCell="T1" activePane="topRight" state="frozen"/>
      <selection activeCell="A25" sqref="A25"/>
      <selection pane="topRight" activeCell="AC340" sqref="AC340"/>
    </sheetView>
  </sheetViews>
  <sheetFormatPr baseColWidth="10" defaultRowHeight="15" x14ac:dyDescent="0.25"/>
  <cols>
    <col min="1" max="1" width="75.42578125" customWidth="1"/>
    <col min="2" max="2" width="39" customWidth="1"/>
    <col min="3" max="3" width="16.42578125" customWidth="1"/>
    <col min="4" max="4" width="18.42578125" customWidth="1"/>
    <col min="5" max="5" width="16.5703125" customWidth="1"/>
    <col min="6" max="6" width="21.42578125" customWidth="1"/>
    <col min="7" max="7" width="25.5703125" customWidth="1"/>
    <col min="8" max="8" width="14.42578125" customWidth="1"/>
    <col min="9" max="9" width="15.42578125" customWidth="1"/>
    <col min="10" max="11" width="15.140625" customWidth="1"/>
    <col min="12" max="12" width="16.42578125" customWidth="1"/>
    <col min="13" max="13" width="17.42578125" customWidth="1"/>
    <col min="14" max="14" width="20.85546875" customWidth="1"/>
    <col min="15" max="15" width="18.140625" customWidth="1"/>
    <col min="16" max="16" width="17.85546875" customWidth="1"/>
    <col min="17" max="17" width="16.42578125" customWidth="1"/>
    <col min="18" max="18" width="12.85546875" customWidth="1"/>
    <col min="19" max="19" width="19.42578125" customWidth="1"/>
    <col min="20" max="20" width="13" customWidth="1"/>
    <col min="21" max="21" width="13.140625" customWidth="1"/>
    <col min="22" max="22" width="14" customWidth="1"/>
    <col min="23" max="23" width="15.42578125" customWidth="1"/>
    <col min="24" max="24" width="13.42578125" customWidth="1"/>
    <col min="25" max="25" width="13.85546875" customWidth="1"/>
    <col min="26" max="26" width="14" customWidth="1"/>
    <col min="27" max="32" width="18.42578125" customWidth="1"/>
    <col min="33" max="33" width="12.85546875" customWidth="1"/>
    <col min="34" max="34" width="19.42578125" customWidth="1"/>
    <col min="35" max="35" width="11.5703125" customWidth="1"/>
    <col min="36" max="36" width="13.140625" customWidth="1"/>
    <col min="37" max="37" width="14" customWidth="1"/>
    <col min="38" max="38" width="15.42578125" customWidth="1"/>
    <col min="39" max="39" width="13.42578125" customWidth="1"/>
    <col min="40" max="40" width="13.85546875" customWidth="1"/>
    <col min="41" max="41" width="14" customWidth="1"/>
    <col min="42" max="47" width="18.42578125" customWidth="1"/>
    <col min="48" max="48" width="18.28515625" customWidth="1"/>
    <col min="49" max="49" width="27.42578125" customWidth="1"/>
    <col min="50" max="50" width="18.28515625" customWidth="1"/>
    <col min="51" max="51" width="10" customWidth="1"/>
    <col min="52" max="52" width="9.42578125" customWidth="1"/>
    <col min="53" max="53" width="11.7109375" customWidth="1"/>
    <col min="54" max="54" width="12.85546875" customWidth="1"/>
    <col min="55" max="55" width="11.42578125" customWidth="1"/>
    <col min="56" max="56" width="11.7109375" customWidth="1"/>
    <col min="57" max="57" width="12.85546875" customWidth="1"/>
    <col min="58" max="58" width="11.42578125" customWidth="1"/>
    <col min="59" max="59" width="11.7109375" customWidth="1"/>
    <col min="60" max="60" width="12.85546875" customWidth="1"/>
    <col min="61" max="61" width="11.42578125" customWidth="1"/>
    <col min="62" max="62" width="11.7109375" customWidth="1"/>
    <col min="63" max="63" width="12.85546875" customWidth="1"/>
    <col min="64" max="64" width="11.42578125" customWidth="1"/>
    <col min="65" max="65" width="11.7109375" customWidth="1"/>
    <col min="66" max="66" width="12.85546875" customWidth="1"/>
    <col min="67" max="67" width="11.42578125" customWidth="1"/>
    <col min="68" max="68" width="11.7109375" customWidth="1"/>
    <col min="69" max="69" width="12.85546875" customWidth="1"/>
    <col min="70" max="70" width="11.42578125" customWidth="1"/>
    <col min="71" max="71" width="11.7109375" customWidth="1"/>
    <col min="72" max="72" width="12.85546875" customWidth="1"/>
    <col min="73" max="73" width="11.42578125" customWidth="1"/>
    <col min="74" max="74" width="11.7109375" customWidth="1"/>
    <col min="75" max="75" width="12.85546875" customWidth="1"/>
    <col min="76" max="76" width="11.42578125" customWidth="1"/>
    <col min="77" max="77" width="11.7109375" customWidth="1"/>
    <col min="78" max="78" width="12.85546875" customWidth="1"/>
    <col min="79" max="79" width="11.42578125" customWidth="1"/>
    <col min="80" max="80" width="11.7109375" customWidth="1"/>
    <col min="81" max="81" width="12.85546875" customWidth="1"/>
    <col min="82" max="82" width="11.42578125" customWidth="1"/>
    <col min="83" max="83" width="11.7109375" customWidth="1"/>
    <col min="16354" max="16384" width="57.42578125" customWidth="1"/>
  </cols>
  <sheetData>
    <row r="1" spans="1:116" ht="42.75" customHeight="1" thickBot="1" x14ac:dyDescent="0.3">
      <c r="A1" s="27" t="s">
        <v>0</v>
      </c>
      <c r="B1" s="28">
        <v>46204</v>
      </c>
      <c r="C1" s="293" t="s">
        <v>1</v>
      </c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5"/>
      <c r="R1" s="296" t="s">
        <v>2</v>
      </c>
      <c r="S1" s="294"/>
      <c r="T1" s="294"/>
      <c r="U1" s="294"/>
      <c r="V1" s="294"/>
      <c r="W1" s="294"/>
      <c r="X1" s="294"/>
      <c r="Y1" s="294"/>
      <c r="Z1" s="294"/>
      <c r="AA1" s="294"/>
      <c r="AB1" s="294"/>
      <c r="AC1" s="294"/>
      <c r="AD1" s="294"/>
      <c r="AE1" s="294"/>
      <c r="AF1" s="295"/>
      <c r="AG1" s="297" t="s">
        <v>101</v>
      </c>
      <c r="AH1" s="294"/>
      <c r="AI1" s="294"/>
      <c r="AJ1" s="294"/>
      <c r="AK1" s="294"/>
      <c r="AL1" s="294"/>
      <c r="AM1" s="294"/>
      <c r="AN1" s="294"/>
      <c r="AO1" s="294"/>
      <c r="AP1" s="294"/>
      <c r="AQ1" s="294"/>
      <c r="AR1" s="294"/>
      <c r="AS1" s="294"/>
      <c r="AT1" s="294"/>
      <c r="AU1" s="295"/>
      <c r="AV1" s="9"/>
      <c r="AW1" s="288" t="s">
        <v>42</v>
      </c>
      <c r="AX1" s="289"/>
      <c r="AY1" s="290" t="s">
        <v>33</v>
      </c>
      <c r="AZ1" s="291"/>
      <c r="BA1" s="292"/>
      <c r="BB1" s="285" t="s">
        <v>34</v>
      </c>
      <c r="BC1" s="286"/>
      <c r="BD1" s="287"/>
      <c r="BE1" s="285" t="s">
        <v>35</v>
      </c>
      <c r="BF1" s="286"/>
      <c r="BG1" s="287"/>
      <c r="BH1" s="285" t="s">
        <v>36</v>
      </c>
      <c r="BI1" s="286"/>
      <c r="BJ1" s="287"/>
      <c r="BK1" s="285" t="s">
        <v>37</v>
      </c>
      <c r="BL1" s="286"/>
      <c r="BM1" s="287"/>
      <c r="BN1" s="285" t="s">
        <v>38</v>
      </c>
      <c r="BO1" s="286"/>
      <c r="BP1" s="287"/>
      <c r="BQ1" s="285" t="s">
        <v>39</v>
      </c>
      <c r="BR1" s="286"/>
      <c r="BS1" s="287"/>
      <c r="BT1" s="285" t="s">
        <v>40</v>
      </c>
      <c r="BU1" s="286"/>
      <c r="BV1" s="287"/>
      <c r="BW1" s="285" t="s">
        <v>41</v>
      </c>
      <c r="BX1" s="286"/>
      <c r="BY1" s="287"/>
      <c r="BZ1" s="285" t="s">
        <v>102</v>
      </c>
      <c r="CA1" s="286"/>
      <c r="CB1" s="287"/>
      <c r="CC1" s="285" t="str">
        <f>AQ2</f>
        <v>RO 1 (COMPUESTA - Permeado)</v>
      </c>
      <c r="CD1" s="286"/>
      <c r="CE1" s="287"/>
      <c r="CF1" s="285" t="str">
        <f>AR2</f>
        <v>TANQUE DE RECIRCULACIÓN</v>
      </c>
      <c r="CG1" s="286"/>
      <c r="CH1" s="287"/>
      <c r="CI1" s="285" t="str">
        <f>AS2</f>
        <v>RO 1 (ETAPA 2)</v>
      </c>
      <c r="CJ1" s="286"/>
      <c r="CK1" s="287"/>
      <c r="CL1" s="285" t="str">
        <f>AT2</f>
        <v>RO 2 (Permeado)</v>
      </c>
      <c r="CM1" s="286"/>
      <c r="CN1" s="287"/>
      <c r="CO1" s="285" t="s">
        <v>107</v>
      </c>
      <c r="CP1" s="286"/>
      <c r="CQ1" s="287"/>
    </row>
    <row r="2" spans="1:116" ht="44.45" customHeight="1" thickBot="1" x14ac:dyDescent="0.3">
      <c r="A2" s="7" t="s">
        <v>6</v>
      </c>
      <c r="B2" s="45" t="s">
        <v>7</v>
      </c>
      <c r="C2" s="14" t="s">
        <v>32</v>
      </c>
      <c r="D2" s="8" t="s">
        <v>24</v>
      </c>
      <c r="E2" s="8" t="s">
        <v>25</v>
      </c>
      <c r="F2" s="8" t="s">
        <v>26</v>
      </c>
      <c r="G2" s="8" t="s">
        <v>27</v>
      </c>
      <c r="H2" s="8" t="s">
        <v>28</v>
      </c>
      <c r="I2" s="8" t="s">
        <v>29</v>
      </c>
      <c r="J2" s="8" t="s">
        <v>30</v>
      </c>
      <c r="K2" s="8" t="s">
        <v>31</v>
      </c>
      <c r="L2" s="8" t="s">
        <v>201</v>
      </c>
      <c r="M2" s="64" t="s">
        <v>111</v>
      </c>
      <c r="N2" s="64" t="s">
        <v>246</v>
      </c>
      <c r="O2" s="64" t="s">
        <v>112</v>
      </c>
      <c r="P2" s="64" t="s">
        <v>106</v>
      </c>
      <c r="Q2" s="64" t="s">
        <v>107</v>
      </c>
      <c r="R2" s="23" t="s">
        <v>32</v>
      </c>
      <c r="S2" s="12" t="s">
        <v>24</v>
      </c>
      <c r="T2" s="12" t="s">
        <v>25</v>
      </c>
      <c r="U2" s="12" t="s">
        <v>26</v>
      </c>
      <c r="V2" s="12" t="s">
        <v>27</v>
      </c>
      <c r="W2" s="12" t="s">
        <v>28</v>
      </c>
      <c r="X2" s="12" t="s">
        <v>29</v>
      </c>
      <c r="Y2" s="12" t="s">
        <v>30</v>
      </c>
      <c r="Z2" s="12" t="s">
        <v>31</v>
      </c>
      <c r="AA2" s="12" t="s">
        <v>201</v>
      </c>
      <c r="AB2" s="59" t="s">
        <v>111</v>
      </c>
      <c r="AC2" s="59" t="s">
        <v>246</v>
      </c>
      <c r="AD2" s="59" t="s">
        <v>112</v>
      </c>
      <c r="AE2" s="59" t="s">
        <v>106</v>
      </c>
      <c r="AF2" s="24" t="s">
        <v>107</v>
      </c>
      <c r="AG2" s="25" t="s">
        <v>32</v>
      </c>
      <c r="AH2" s="13" t="s">
        <v>24</v>
      </c>
      <c r="AI2" s="13" t="s">
        <v>25</v>
      </c>
      <c r="AJ2" s="13" t="s">
        <v>26</v>
      </c>
      <c r="AK2" s="13" t="s">
        <v>27</v>
      </c>
      <c r="AL2" s="13" t="s">
        <v>28</v>
      </c>
      <c r="AM2" s="13" t="s">
        <v>29</v>
      </c>
      <c r="AN2" s="13" t="s">
        <v>30</v>
      </c>
      <c r="AO2" s="13" t="s">
        <v>31</v>
      </c>
      <c r="AP2" s="13" t="s">
        <v>201</v>
      </c>
      <c r="AQ2" s="65" t="s">
        <v>111</v>
      </c>
      <c r="AR2" s="65" t="s">
        <v>246</v>
      </c>
      <c r="AS2" s="65" t="s">
        <v>112</v>
      </c>
      <c r="AT2" s="65" t="s">
        <v>106</v>
      </c>
      <c r="AU2" s="26" t="s">
        <v>107</v>
      </c>
      <c r="AV2" s="9"/>
      <c r="AW2" s="36" t="s">
        <v>6</v>
      </c>
      <c r="AX2" s="37" t="s">
        <v>7</v>
      </c>
      <c r="AY2" s="72" t="s">
        <v>113</v>
      </c>
      <c r="AZ2" s="72" t="s">
        <v>114</v>
      </c>
      <c r="BA2" s="73" t="s">
        <v>115</v>
      </c>
      <c r="BB2" s="72" t="s">
        <v>113</v>
      </c>
      <c r="BC2" s="72" t="s">
        <v>114</v>
      </c>
      <c r="BD2" s="73" t="s">
        <v>115</v>
      </c>
      <c r="BE2" s="72" t="s">
        <v>113</v>
      </c>
      <c r="BF2" s="72" t="s">
        <v>114</v>
      </c>
      <c r="BG2" s="73" t="s">
        <v>115</v>
      </c>
      <c r="BH2" s="72" t="s">
        <v>113</v>
      </c>
      <c r="BI2" s="72" t="s">
        <v>114</v>
      </c>
      <c r="BJ2" s="73" t="s">
        <v>115</v>
      </c>
      <c r="BK2" s="72" t="s">
        <v>113</v>
      </c>
      <c r="BL2" s="72" t="s">
        <v>114</v>
      </c>
      <c r="BM2" s="73" t="s">
        <v>115</v>
      </c>
      <c r="BN2" s="72" t="s">
        <v>113</v>
      </c>
      <c r="BO2" s="72" t="s">
        <v>114</v>
      </c>
      <c r="BP2" s="73" t="s">
        <v>115</v>
      </c>
      <c r="BQ2" s="72" t="s">
        <v>113</v>
      </c>
      <c r="BR2" s="72" t="s">
        <v>114</v>
      </c>
      <c r="BS2" s="73" t="s">
        <v>115</v>
      </c>
      <c r="BT2" s="72" t="s">
        <v>113</v>
      </c>
      <c r="BU2" s="72" t="s">
        <v>114</v>
      </c>
      <c r="BV2" s="73" t="s">
        <v>115</v>
      </c>
      <c r="BW2" s="72" t="s">
        <v>113</v>
      </c>
      <c r="BX2" s="72" t="s">
        <v>114</v>
      </c>
      <c r="BY2" s="73" t="s">
        <v>115</v>
      </c>
      <c r="BZ2" s="72" t="s">
        <v>113</v>
      </c>
      <c r="CA2" s="72" t="s">
        <v>114</v>
      </c>
      <c r="CB2" s="73" t="s">
        <v>115</v>
      </c>
      <c r="CC2" s="72" t="s">
        <v>113</v>
      </c>
      <c r="CD2" s="72" t="s">
        <v>114</v>
      </c>
      <c r="CE2" s="73" t="s">
        <v>115</v>
      </c>
      <c r="CF2" s="72" t="s">
        <v>113</v>
      </c>
      <c r="CG2" s="72" t="s">
        <v>114</v>
      </c>
      <c r="CH2" s="73" t="s">
        <v>115</v>
      </c>
      <c r="CI2" s="72" t="s">
        <v>113</v>
      </c>
      <c r="CJ2" s="72" t="s">
        <v>114</v>
      </c>
      <c r="CK2" s="73" t="s">
        <v>115</v>
      </c>
      <c r="CL2" s="72" t="s">
        <v>113</v>
      </c>
      <c r="CM2" s="72" t="s">
        <v>114</v>
      </c>
      <c r="CN2" s="73" t="s">
        <v>115</v>
      </c>
      <c r="CO2" s="72" t="s">
        <v>113</v>
      </c>
      <c r="CP2" s="72" t="s">
        <v>114</v>
      </c>
      <c r="CQ2" s="73" t="s">
        <v>115</v>
      </c>
      <c r="CY2" s="142"/>
      <c r="CZ2" s="143"/>
      <c r="DB2" s="142"/>
      <c r="DC2" s="143"/>
      <c r="DI2" s="142"/>
      <c r="DJ2" s="143"/>
      <c r="DK2" s="142"/>
      <c r="DL2" s="143"/>
    </row>
    <row r="3" spans="1:116" ht="29.25" customHeight="1" x14ac:dyDescent="0.25">
      <c r="A3" s="29" t="s">
        <v>124</v>
      </c>
      <c r="B3" s="30" t="s">
        <v>17</v>
      </c>
      <c r="C3" s="1">
        <v>41.2</v>
      </c>
      <c r="D3" s="3">
        <v>31.2</v>
      </c>
      <c r="E3" s="3">
        <v>31.9</v>
      </c>
      <c r="F3" s="3">
        <v>29.4</v>
      </c>
      <c r="G3" s="3">
        <v>32.4</v>
      </c>
      <c r="H3" s="3">
        <v>31.7</v>
      </c>
      <c r="I3" s="3">
        <v>31.2</v>
      </c>
      <c r="J3" s="3">
        <v>28.4</v>
      </c>
      <c r="K3" s="3">
        <v>29.2</v>
      </c>
      <c r="L3" s="3">
        <v>31.9</v>
      </c>
      <c r="M3" s="60"/>
      <c r="N3" s="60">
        <v>30.2</v>
      </c>
      <c r="O3" s="60"/>
      <c r="P3" s="60"/>
      <c r="Q3" s="15"/>
      <c r="R3" s="1">
        <v>39.299999999999997</v>
      </c>
      <c r="S3" s="38">
        <v>31.9</v>
      </c>
      <c r="T3" s="38">
        <v>30.7</v>
      </c>
      <c r="U3" s="3">
        <v>29.4</v>
      </c>
      <c r="V3" s="3">
        <v>32.4</v>
      </c>
      <c r="W3" s="3">
        <v>31.7</v>
      </c>
      <c r="X3" s="3">
        <v>31.2</v>
      </c>
      <c r="Y3" s="3">
        <v>32.700000000000003</v>
      </c>
      <c r="Z3" s="3">
        <v>31.9</v>
      </c>
      <c r="AA3" s="3">
        <v>33.700000000000003</v>
      </c>
      <c r="AB3" s="60"/>
      <c r="AC3" s="60"/>
      <c r="AD3" s="60"/>
      <c r="AE3" s="60"/>
      <c r="AF3" s="15"/>
      <c r="AG3" s="1">
        <v>37.799999999999997</v>
      </c>
      <c r="AH3" s="38">
        <v>33</v>
      </c>
      <c r="AI3" s="38">
        <v>32.700000000000003</v>
      </c>
      <c r="AJ3" s="3">
        <v>29.4</v>
      </c>
      <c r="AK3" s="3">
        <v>32.4</v>
      </c>
      <c r="AL3" s="3">
        <v>31.7</v>
      </c>
      <c r="AM3" s="3">
        <v>31.2</v>
      </c>
      <c r="AN3" s="3">
        <v>32</v>
      </c>
      <c r="AO3" s="3">
        <v>32.299999999999997</v>
      </c>
      <c r="AP3" s="3">
        <v>31.5</v>
      </c>
      <c r="AQ3" s="60"/>
      <c r="AR3" s="60"/>
      <c r="AS3" s="60"/>
      <c r="AT3" s="60"/>
      <c r="AU3" s="15"/>
      <c r="AV3" s="9"/>
      <c r="AW3" s="29" t="str">
        <f>A3</f>
        <v>Temperatura</v>
      </c>
      <c r="AX3" s="35" t="s">
        <v>17</v>
      </c>
      <c r="AY3" s="74">
        <f>C3</f>
        <v>41.2</v>
      </c>
      <c r="AZ3" s="70">
        <f>R3</f>
        <v>39.299999999999997</v>
      </c>
      <c r="BA3" s="71">
        <f>AG3</f>
        <v>37.799999999999997</v>
      </c>
      <c r="BB3" s="4">
        <f>D3</f>
        <v>31.2</v>
      </c>
      <c r="BC3" s="2">
        <f>S3</f>
        <v>31.9</v>
      </c>
      <c r="BD3" s="5">
        <f>AH3</f>
        <v>33</v>
      </c>
      <c r="BE3" s="4">
        <f>E3</f>
        <v>31.9</v>
      </c>
      <c r="BF3" s="2">
        <f>T3</f>
        <v>30.7</v>
      </c>
      <c r="BG3" s="5">
        <f>AI3</f>
        <v>32.700000000000003</v>
      </c>
      <c r="BH3" s="1">
        <f>F3</f>
        <v>29.4</v>
      </c>
      <c r="BI3" s="2">
        <f>U3</f>
        <v>29.4</v>
      </c>
      <c r="BJ3" s="5">
        <f>AJ3</f>
        <v>29.4</v>
      </c>
      <c r="BK3" s="1">
        <f>G3</f>
        <v>32.4</v>
      </c>
      <c r="BL3" s="2">
        <f>V3</f>
        <v>32.4</v>
      </c>
      <c r="BM3" s="5">
        <f>AK3</f>
        <v>32.4</v>
      </c>
      <c r="BN3" s="1">
        <f>H3</f>
        <v>31.7</v>
      </c>
      <c r="BO3" s="2">
        <f>W3</f>
        <v>31.7</v>
      </c>
      <c r="BP3" s="5">
        <f>AL3</f>
        <v>31.7</v>
      </c>
      <c r="BQ3" s="1">
        <f>I3</f>
        <v>31.2</v>
      </c>
      <c r="BR3" s="2">
        <f>X3</f>
        <v>31.2</v>
      </c>
      <c r="BS3" s="5">
        <f>AM3</f>
        <v>31.2</v>
      </c>
      <c r="BT3" s="1">
        <f>J3</f>
        <v>28.4</v>
      </c>
      <c r="BU3" s="2">
        <f>Y3</f>
        <v>32.700000000000003</v>
      </c>
      <c r="BV3" s="5">
        <f>AN3</f>
        <v>32</v>
      </c>
      <c r="BW3" s="1">
        <f>K3</f>
        <v>29.2</v>
      </c>
      <c r="BX3" s="2">
        <f>Z3</f>
        <v>31.9</v>
      </c>
      <c r="BY3" s="5">
        <f>AO3</f>
        <v>32.299999999999997</v>
      </c>
      <c r="BZ3" s="1">
        <f>L3</f>
        <v>31.9</v>
      </c>
      <c r="CA3" s="2">
        <f>AA3</f>
        <v>33.700000000000003</v>
      </c>
      <c r="CB3" s="5">
        <f>AP3</f>
        <v>31.5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30.2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6">
        <f>Q3</f>
        <v>0</v>
      </c>
      <c r="CP3" s="2">
        <f>AF3</f>
        <v>0</v>
      </c>
      <c r="CQ3" s="5">
        <f>AU3</f>
        <v>0</v>
      </c>
    </row>
    <row r="4" spans="1:116" ht="26.45" customHeight="1" x14ac:dyDescent="0.25">
      <c r="A4" s="29" t="s">
        <v>123</v>
      </c>
      <c r="B4" s="30" t="s">
        <v>18</v>
      </c>
      <c r="C4" s="1">
        <v>10.36</v>
      </c>
      <c r="D4" s="3">
        <v>6.79</v>
      </c>
      <c r="E4" s="3">
        <v>6.47</v>
      </c>
      <c r="F4" s="3">
        <v>7.5</v>
      </c>
      <c r="G4" s="3">
        <v>7.53</v>
      </c>
      <c r="H4" s="3">
        <v>7.76</v>
      </c>
      <c r="I4" s="3">
        <v>7.39</v>
      </c>
      <c r="J4" s="3">
        <v>7.74</v>
      </c>
      <c r="K4" s="3">
        <v>7.56</v>
      </c>
      <c r="L4" s="3">
        <v>7.08</v>
      </c>
      <c r="M4" s="60"/>
      <c r="N4" s="60">
        <v>7.32</v>
      </c>
      <c r="O4" s="60"/>
      <c r="P4" s="60"/>
      <c r="Q4" s="15"/>
      <c r="R4" s="1">
        <v>9.16</v>
      </c>
      <c r="S4" s="3">
        <v>6.83</v>
      </c>
      <c r="T4" s="3">
        <v>6.71</v>
      </c>
      <c r="U4" s="3">
        <v>7.5</v>
      </c>
      <c r="V4" s="3">
        <v>7.53</v>
      </c>
      <c r="W4" s="3">
        <v>7.76</v>
      </c>
      <c r="X4" s="3">
        <v>7.39</v>
      </c>
      <c r="Y4" s="3">
        <v>7.54</v>
      </c>
      <c r="Z4" s="50">
        <v>7.62</v>
      </c>
      <c r="AA4" s="3">
        <v>8.08</v>
      </c>
      <c r="AB4" s="60"/>
      <c r="AC4" s="60"/>
      <c r="AD4" s="60"/>
      <c r="AE4" s="60"/>
      <c r="AF4" s="15"/>
      <c r="AG4" s="1">
        <v>8.69</v>
      </c>
      <c r="AH4" s="3">
        <v>6.81</v>
      </c>
      <c r="AI4" s="3">
        <v>6.44</v>
      </c>
      <c r="AJ4" s="3">
        <v>7.5</v>
      </c>
      <c r="AK4" s="3">
        <v>7.53</v>
      </c>
      <c r="AL4" s="3">
        <v>7.76</v>
      </c>
      <c r="AM4" s="3">
        <v>7.39</v>
      </c>
      <c r="AN4" s="3">
        <v>7.35</v>
      </c>
      <c r="AO4" s="3">
        <v>7.45</v>
      </c>
      <c r="AP4" s="3">
        <v>7.58</v>
      </c>
      <c r="AQ4" s="60"/>
      <c r="AR4" s="60"/>
      <c r="AS4" s="60"/>
      <c r="AT4" s="60"/>
      <c r="AU4" s="15"/>
      <c r="AV4" s="9"/>
      <c r="AW4" s="29" t="str">
        <f t="shared" ref="AW4:AW23" si="0">A4</f>
        <v xml:space="preserve">pH </v>
      </c>
      <c r="AX4" s="30" t="s">
        <v>18</v>
      </c>
      <c r="AY4" s="74">
        <f t="shared" ref="AY4:AY23" si="1">C4</f>
        <v>10.36</v>
      </c>
      <c r="AZ4" s="70">
        <f t="shared" ref="AZ4:AZ23" si="2">R4</f>
        <v>9.16</v>
      </c>
      <c r="BA4" s="71">
        <f t="shared" ref="BA4:BA23" si="3">AG4</f>
        <v>8.69</v>
      </c>
      <c r="BB4" s="4">
        <f t="shared" ref="BB4:BB23" si="4">D4</f>
        <v>6.79</v>
      </c>
      <c r="BC4" s="2">
        <f t="shared" ref="BC4:BC23" si="5">S4</f>
        <v>6.83</v>
      </c>
      <c r="BD4" s="5">
        <f t="shared" ref="BD4:BD23" si="6">AH4</f>
        <v>6.81</v>
      </c>
      <c r="BE4" s="4">
        <f t="shared" ref="BE4:BE23" si="7">E4</f>
        <v>6.47</v>
      </c>
      <c r="BF4" s="2">
        <f t="shared" ref="BF4:BF23" si="8">T4</f>
        <v>6.71</v>
      </c>
      <c r="BG4" s="5">
        <f t="shared" ref="BG4:BG23" si="9">AI4</f>
        <v>6.44</v>
      </c>
      <c r="BH4" s="1">
        <f t="shared" ref="BH4:BH23" si="10">F4</f>
        <v>7.5</v>
      </c>
      <c r="BI4" s="2">
        <f t="shared" ref="BI4:BI23" si="11">U4</f>
        <v>7.5</v>
      </c>
      <c r="BJ4" s="5">
        <f t="shared" ref="BJ4:BJ23" si="12">AJ4</f>
        <v>7.5</v>
      </c>
      <c r="BK4" s="1">
        <f t="shared" ref="BK4:BK23" si="13">G4</f>
        <v>7.53</v>
      </c>
      <c r="BL4" s="2">
        <f t="shared" ref="BL4:BL23" si="14">V4</f>
        <v>7.53</v>
      </c>
      <c r="BM4" s="5">
        <f t="shared" ref="BM4:BM23" si="15">AK4</f>
        <v>7.53</v>
      </c>
      <c r="BN4" s="1">
        <f t="shared" ref="BN4:BN23" si="16">H4</f>
        <v>7.76</v>
      </c>
      <c r="BO4" s="2">
        <f t="shared" ref="BO4:BO23" si="17">W4</f>
        <v>7.76</v>
      </c>
      <c r="BP4" s="5">
        <f t="shared" ref="BP4:BP23" si="18">AL4</f>
        <v>7.76</v>
      </c>
      <c r="BQ4" s="1">
        <f t="shared" ref="BQ4:BQ23" si="19">I4</f>
        <v>7.39</v>
      </c>
      <c r="BR4" s="2">
        <f t="shared" ref="BR4:BR23" si="20">X4</f>
        <v>7.39</v>
      </c>
      <c r="BS4" s="5">
        <f t="shared" ref="BS4:BS23" si="21">AM4</f>
        <v>7.39</v>
      </c>
      <c r="BT4" s="1">
        <f t="shared" ref="BT4:BT23" si="22">J4</f>
        <v>7.74</v>
      </c>
      <c r="BU4" s="2">
        <f t="shared" ref="BU4:BU23" si="23">Y4</f>
        <v>7.54</v>
      </c>
      <c r="BV4" s="5">
        <f t="shared" ref="BV4:BV23" si="24">AN4</f>
        <v>7.35</v>
      </c>
      <c r="BW4" s="1">
        <f t="shared" ref="BW4:BW23" si="25">K4</f>
        <v>7.56</v>
      </c>
      <c r="BX4" s="2">
        <f t="shared" ref="BX4:BX23" si="26">Z4</f>
        <v>7.62</v>
      </c>
      <c r="BY4" s="5">
        <f t="shared" ref="BY4:BY23" si="27">AO4</f>
        <v>7.45</v>
      </c>
      <c r="BZ4" s="1">
        <f t="shared" ref="BZ4:BZ23" si="28">L4</f>
        <v>7.08</v>
      </c>
      <c r="CA4" s="2">
        <f t="shared" ref="CA4:CA23" si="29">AA4</f>
        <v>8.08</v>
      </c>
      <c r="CB4" s="5">
        <f t="shared" ref="CB4:CB23" si="30">AP4</f>
        <v>7.58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7.32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6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2" customHeight="1" x14ac:dyDescent="0.25">
      <c r="A5" s="29" t="s">
        <v>118</v>
      </c>
      <c r="B5" s="30" t="s">
        <v>19</v>
      </c>
      <c r="C5" s="1"/>
      <c r="D5" s="3"/>
      <c r="E5" s="3"/>
      <c r="F5" s="3"/>
      <c r="G5" s="3"/>
      <c r="H5" s="3"/>
      <c r="I5" s="3"/>
      <c r="J5" s="3"/>
      <c r="K5" s="3"/>
      <c r="L5" s="3"/>
      <c r="M5" s="60"/>
      <c r="N5" s="60"/>
      <c r="O5" s="60"/>
      <c r="P5" s="60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0"/>
      <c r="AC5" s="60"/>
      <c r="AD5" s="60"/>
      <c r="AE5" s="60"/>
      <c r="AF5" s="15"/>
      <c r="AG5" s="1"/>
      <c r="AH5" s="2">
        <v>1998</v>
      </c>
      <c r="AI5" s="2">
        <v>635</v>
      </c>
      <c r="AJ5" s="3"/>
      <c r="AK5" s="3"/>
      <c r="AL5" s="3"/>
      <c r="AM5" s="3"/>
      <c r="AN5" s="3">
        <v>75</v>
      </c>
      <c r="AO5" s="3">
        <v>75</v>
      </c>
      <c r="AP5" s="3"/>
      <c r="AQ5" s="60"/>
      <c r="AR5" s="60"/>
      <c r="AS5" s="60"/>
      <c r="AT5" s="60"/>
      <c r="AU5" s="15"/>
      <c r="AV5" s="9"/>
      <c r="AW5" s="29" t="str">
        <f t="shared" si="0"/>
        <v>Demanda química de oxígeno (DQO)</v>
      </c>
      <c r="AX5" s="30" t="s">
        <v>19</v>
      </c>
      <c r="AY5" s="74">
        <f t="shared" si="1"/>
        <v>0</v>
      </c>
      <c r="AZ5" s="70">
        <f t="shared" si="2"/>
        <v>0</v>
      </c>
      <c r="BA5" s="71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1998</v>
      </c>
      <c r="BE5" s="4">
        <f t="shared" si="7"/>
        <v>0</v>
      </c>
      <c r="BF5" s="2">
        <f t="shared" si="8"/>
        <v>0</v>
      </c>
      <c r="BG5" s="5">
        <f t="shared" si="9"/>
        <v>635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75</v>
      </c>
      <c r="BW5" s="1">
        <f t="shared" si="25"/>
        <v>0</v>
      </c>
      <c r="BX5" s="2">
        <f t="shared" si="26"/>
        <v>0</v>
      </c>
      <c r="BY5" s="5">
        <f t="shared" si="27"/>
        <v>75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6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25">
      <c r="A6" s="29" t="s">
        <v>121</v>
      </c>
      <c r="B6" s="30" t="s">
        <v>19</v>
      </c>
      <c r="C6" s="1">
        <v>1118</v>
      </c>
      <c r="D6" s="3">
        <v>1000</v>
      </c>
      <c r="E6" s="3">
        <v>1053</v>
      </c>
      <c r="F6" s="3"/>
      <c r="G6" s="3"/>
      <c r="H6" s="3"/>
      <c r="I6" s="3"/>
      <c r="J6" s="3">
        <v>1710</v>
      </c>
      <c r="K6" s="3">
        <v>1736</v>
      </c>
      <c r="L6" s="3">
        <v>2023</v>
      </c>
      <c r="M6" s="60"/>
      <c r="N6" s="60">
        <v>197.2</v>
      </c>
      <c r="O6" s="60"/>
      <c r="P6" s="60"/>
      <c r="Q6" s="15"/>
      <c r="R6" s="1">
        <v>1290</v>
      </c>
      <c r="S6" s="2">
        <v>1573</v>
      </c>
      <c r="T6" s="2">
        <v>1710</v>
      </c>
      <c r="U6" s="3"/>
      <c r="V6" s="3"/>
      <c r="W6" s="3"/>
      <c r="X6" s="3"/>
      <c r="Y6" s="3">
        <v>1553</v>
      </c>
      <c r="Z6" s="3">
        <v>1650</v>
      </c>
      <c r="AA6" s="3">
        <v>3130</v>
      </c>
      <c r="AB6" s="60"/>
      <c r="AC6" s="60"/>
      <c r="AD6" s="60"/>
      <c r="AE6" s="60"/>
      <c r="AF6" s="15"/>
      <c r="AG6" s="1">
        <v>1359</v>
      </c>
      <c r="AH6" s="2">
        <v>1622</v>
      </c>
      <c r="AI6" s="2">
        <v>1664</v>
      </c>
      <c r="AJ6" s="3"/>
      <c r="AK6" s="3"/>
      <c r="AL6" s="3"/>
      <c r="AM6" s="3"/>
      <c r="AN6" s="3">
        <v>1726</v>
      </c>
      <c r="AO6" s="3">
        <v>1730</v>
      </c>
      <c r="AP6" s="3">
        <v>5390</v>
      </c>
      <c r="AQ6" s="60"/>
      <c r="AR6" s="60"/>
      <c r="AS6" s="60"/>
      <c r="AT6" s="60"/>
      <c r="AU6" s="15"/>
      <c r="AV6" s="9"/>
      <c r="AW6" s="29" t="str">
        <f t="shared" si="0"/>
        <v>SOLIDOS DISUELTOS TOTALES (TDS)</v>
      </c>
      <c r="AX6" s="30" t="s">
        <v>19</v>
      </c>
      <c r="AY6" s="74">
        <f t="shared" si="1"/>
        <v>1118</v>
      </c>
      <c r="AZ6" s="70">
        <f t="shared" si="2"/>
        <v>1290</v>
      </c>
      <c r="BA6" s="71">
        <f t="shared" si="3"/>
        <v>1359</v>
      </c>
      <c r="BB6" s="4">
        <f t="shared" si="4"/>
        <v>1000</v>
      </c>
      <c r="BC6" s="2">
        <f t="shared" si="5"/>
        <v>1573</v>
      </c>
      <c r="BD6" s="5">
        <f t="shared" si="6"/>
        <v>1622</v>
      </c>
      <c r="BE6" s="4">
        <f t="shared" si="7"/>
        <v>1053</v>
      </c>
      <c r="BF6" s="2">
        <f t="shared" si="8"/>
        <v>1710</v>
      </c>
      <c r="BG6" s="5">
        <f t="shared" si="9"/>
        <v>1664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1710</v>
      </c>
      <c r="BU6" s="2">
        <f t="shared" si="23"/>
        <v>1553</v>
      </c>
      <c r="BV6" s="5">
        <f t="shared" si="24"/>
        <v>1726</v>
      </c>
      <c r="BW6" s="1">
        <f t="shared" si="25"/>
        <v>1736</v>
      </c>
      <c r="BX6" s="2">
        <f t="shared" si="26"/>
        <v>1650</v>
      </c>
      <c r="BY6" s="5">
        <f t="shared" si="27"/>
        <v>1730</v>
      </c>
      <c r="BZ6" s="1">
        <f t="shared" si="28"/>
        <v>2023</v>
      </c>
      <c r="CA6" s="2">
        <f t="shared" si="29"/>
        <v>3130</v>
      </c>
      <c r="CB6" s="5">
        <f t="shared" si="30"/>
        <v>5390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197.2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6">
        <f t="shared" si="43"/>
        <v>0</v>
      </c>
      <c r="CP6" s="2">
        <f t="shared" si="44"/>
        <v>0</v>
      </c>
      <c r="CQ6" s="5">
        <f t="shared" si="45"/>
        <v>0</v>
      </c>
    </row>
    <row r="7" spans="1:116" ht="31.7" customHeight="1" x14ac:dyDescent="0.25">
      <c r="A7" s="29" t="s">
        <v>119</v>
      </c>
      <c r="B7" s="30" t="s">
        <v>19</v>
      </c>
      <c r="C7" s="1">
        <v>422</v>
      </c>
      <c r="D7" s="3">
        <v>597</v>
      </c>
      <c r="E7" s="3">
        <v>56</v>
      </c>
      <c r="F7" s="3">
        <v>211</v>
      </c>
      <c r="G7" s="3">
        <v>6784</v>
      </c>
      <c r="H7" s="3">
        <v>11647</v>
      </c>
      <c r="I7" s="3">
        <v>12429</v>
      </c>
      <c r="J7" s="3">
        <v>2</v>
      </c>
      <c r="K7" s="3">
        <v>27</v>
      </c>
      <c r="L7" s="3">
        <v>46</v>
      </c>
      <c r="M7" s="60"/>
      <c r="N7" s="60"/>
      <c r="O7" s="60"/>
      <c r="P7" s="60"/>
      <c r="Q7" s="15"/>
      <c r="R7" s="1">
        <v>312</v>
      </c>
      <c r="S7" s="2">
        <v>673</v>
      </c>
      <c r="T7" s="2">
        <v>32</v>
      </c>
      <c r="U7" s="3">
        <v>211</v>
      </c>
      <c r="V7" s="3">
        <v>6784</v>
      </c>
      <c r="W7" s="3">
        <v>11647</v>
      </c>
      <c r="X7" s="3">
        <v>12429</v>
      </c>
      <c r="Y7" s="3">
        <v>3</v>
      </c>
      <c r="Z7" s="3">
        <v>4</v>
      </c>
      <c r="AA7" s="3">
        <v>2</v>
      </c>
      <c r="AB7" s="60"/>
      <c r="AC7" s="60"/>
      <c r="AD7" s="60"/>
      <c r="AE7" s="60"/>
      <c r="AF7" s="15"/>
      <c r="AG7" s="1">
        <v>253</v>
      </c>
      <c r="AH7" s="2">
        <v>1144</v>
      </c>
      <c r="AI7" s="2">
        <v>69</v>
      </c>
      <c r="AJ7" s="3">
        <v>211</v>
      </c>
      <c r="AK7" s="3">
        <v>6784</v>
      </c>
      <c r="AL7" s="3">
        <v>11647</v>
      </c>
      <c r="AM7" s="3">
        <v>12429</v>
      </c>
      <c r="AN7" s="3">
        <v>3</v>
      </c>
      <c r="AO7" s="3">
        <v>4</v>
      </c>
      <c r="AP7" s="3">
        <v>37</v>
      </c>
      <c r="AQ7" s="60"/>
      <c r="AR7" s="60"/>
      <c r="AS7" s="60"/>
      <c r="AT7" s="60"/>
      <c r="AU7" s="15"/>
      <c r="AV7" s="9"/>
      <c r="AW7" s="29" t="str">
        <f t="shared" si="0"/>
        <v>Sólidos suspendidos Totales</v>
      </c>
      <c r="AX7" s="30" t="s">
        <v>19</v>
      </c>
      <c r="AY7" s="74">
        <f t="shared" si="1"/>
        <v>422</v>
      </c>
      <c r="AZ7" s="70">
        <f t="shared" si="2"/>
        <v>312</v>
      </c>
      <c r="BA7" s="71">
        <f t="shared" si="3"/>
        <v>253</v>
      </c>
      <c r="BB7" s="4">
        <f t="shared" si="4"/>
        <v>597</v>
      </c>
      <c r="BC7" s="2">
        <f t="shared" si="5"/>
        <v>673</v>
      </c>
      <c r="BD7" s="5">
        <f t="shared" si="6"/>
        <v>1144</v>
      </c>
      <c r="BE7" s="4">
        <f t="shared" si="7"/>
        <v>56</v>
      </c>
      <c r="BF7" s="2">
        <f t="shared" si="8"/>
        <v>32</v>
      </c>
      <c r="BG7" s="5">
        <f t="shared" si="9"/>
        <v>69</v>
      </c>
      <c r="BH7" s="1">
        <f t="shared" si="10"/>
        <v>211</v>
      </c>
      <c r="BI7" s="2">
        <f t="shared" si="11"/>
        <v>211</v>
      </c>
      <c r="BJ7" s="5">
        <f t="shared" si="12"/>
        <v>211</v>
      </c>
      <c r="BK7" s="1">
        <f t="shared" si="13"/>
        <v>6784</v>
      </c>
      <c r="BL7" s="2">
        <f t="shared" si="14"/>
        <v>6784</v>
      </c>
      <c r="BM7" s="5">
        <f t="shared" si="15"/>
        <v>6784</v>
      </c>
      <c r="BN7" s="1">
        <f t="shared" si="16"/>
        <v>11647</v>
      </c>
      <c r="BO7" s="2">
        <f t="shared" si="17"/>
        <v>11647</v>
      </c>
      <c r="BP7" s="5">
        <f t="shared" si="18"/>
        <v>11647</v>
      </c>
      <c r="BQ7" s="1">
        <f t="shared" si="19"/>
        <v>12429</v>
      </c>
      <c r="BR7" s="2">
        <f t="shared" si="20"/>
        <v>12429</v>
      </c>
      <c r="BS7" s="5">
        <f t="shared" si="21"/>
        <v>12429</v>
      </c>
      <c r="BT7" s="1">
        <f t="shared" si="22"/>
        <v>2</v>
      </c>
      <c r="BU7" s="2">
        <f t="shared" si="23"/>
        <v>3</v>
      </c>
      <c r="BV7" s="5">
        <f t="shared" si="24"/>
        <v>3</v>
      </c>
      <c r="BW7" s="1">
        <f t="shared" si="25"/>
        <v>27</v>
      </c>
      <c r="BX7" s="2">
        <f t="shared" si="26"/>
        <v>4</v>
      </c>
      <c r="BY7" s="5">
        <f t="shared" si="27"/>
        <v>4</v>
      </c>
      <c r="BZ7" s="1">
        <f t="shared" si="28"/>
        <v>46</v>
      </c>
      <c r="CA7" s="2">
        <f t="shared" si="29"/>
        <v>2</v>
      </c>
      <c r="CB7" s="5">
        <f t="shared" si="30"/>
        <v>37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6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25">
      <c r="A8" s="31" t="s">
        <v>9</v>
      </c>
      <c r="B8" s="30" t="s">
        <v>20</v>
      </c>
      <c r="C8" s="16"/>
      <c r="D8" s="10"/>
      <c r="E8" s="10"/>
      <c r="F8" s="10">
        <v>20</v>
      </c>
      <c r="G8" s="10">
        <v>950</v>
      </c>
      <c r="H8" s="10">
        <v>1000</v>
      </c>
      <c r="I8" s="10">
        <v>1000</v>
      </c>
      <c r="J8" s="10"/>
      <c r="K8" s="10"/>
      <c r="L8" s="10"/>
      <c r="M8" s="61"/>
      <c r="N8" s="61">
        <v>0</v>
      </c>
      <c r="O8" s="61"/>
      <c r="P8" s="61"/>
      <c r="Q8" s="17"/>
      <c r="R8" s="16"/>
      <c r="S8" s="10"/>
      <c r="T8" s="10"/>
      <c r="U8" s="10">
        <v>20</v>
      </c>
      <c r="V8" s="10">
        <v>950</v>
      </c>
      <c r="W8" s="10">
        <v>1000</v>
      </c>
      <c r="X8" s="10">
        <v>1000</v>
      </c>
      <c r="Y8" s="10"/>
      <c r="Z8" s="10"/>
      <c r="AA8" s="10"/>
      <c r="AB8" s="61"/>
      <c r="AC8" s="61"/>
      <c r="AD8" s="61"/>
      <c r="AE8" s="61"/>
      <c r="AF8" s="17"/>
      <c r="AG8" s="16"/>
      <c r="AH8" s="10"/>
      <c r="AI8" s="10"/>
      <c r="AJ8" s="10">
        <v>20</v>
      </c>
      <c r="AK8" s="10">
        <v>950</v>
      </c>
      <c r="AL8" s="10">
        <v>1000</v>
      </c>
      <c r="AM8" s="10">
        <v>1000</v>
      </c>
      <c r="AN8" s="10"/>
      <c r="AO8" s="10"/>
      <c r="AP8" s="10"/>
      <c r="AQ8" s="61"/>
      <c r="AR8" s="61"/>
      <c r="AS8" s="61"/>
      <c r="AT8" s="61"/>
      <c r="AU8" s="17"/>
      <c r="AV8" s="6"/>
      <c r="AW8" s="29" t="str">
        <f t="shared" si="0"/>
        <v xml:space="preserve">Sólidos Sedimentables </v>
      </c>
      <c r="AX8" s="30" t="s">
        <v>19</v>
      </c>
      <c r="AY8" s="74">
        <f t="shared" si="1"/>
        <v>0</v>
      </c>
      <c r="AZ8" s="70">
        <f t="shared" si="2"/>
        <v>0</v>
      </c>
      <c r="BA8" s="71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20</v>
      </c>
      <c r="BI8" s="2">
        <f t="shared" si="11"/>
        <v>20</v>
      </c>
      <c r="BJ8" s="5">
        <f t="shared" si="12"/>
        <v>20</v>
      </c>
      <c r="BK8" s="1">
        <f t="shared" si="13"/>
        <v>950</v>
      </c>
      <c r="BL8" s="2">
        <f t="shared" si="14"/>
        <v>950</v>
      </c>
      <c r="BM8" s="5">
        <f t="shared" si="15"/>
        <v>950</v>
      </c>
      <c r="BN8" s="1">
        <f t="shared" si="16"/>
        <v>1000</v>
      </c>
      <c r="BO8" s="2">
        <f t="shared" si="17"/>
        <v>1000</v>
      </c>
      <c r="BP8" s="5">
        <f t="shared" si="18"/>
        <v>1000</v>
      </c>
      <c r="BQ8" s="1">
        <f t="shared" si="19"/>
        <v>1000</v>
      </c>
      <c r="BR8" s="2">
        <f t="shared" si="20"/>
        <v>1000</v>
      </c>
      <c r="BS8" s="5">
        <f t="shared" si="21"/>
        <v>1000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6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25">
      <c r="A9" s="31" t="s">
        <v>120</v>
      </c>
      <c r="B9" s="46" t="s">
        <v>19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1"/>
      <c r="N9" s="61">
        <v>0.05</v>
      </c>
      <c r="O9" s="61"/>
      <c r="P9" s="61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1"/>
      <c r="AC9" s="61"/>
      <c r="AD9" s="61"/>
      <c r="AE9" s="61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1"/>
      <c r="AR9" s="61"/>
      <c r="AS9" s="61"/>
      <c r="AT9" s="61"/>
      <c r="AU9" s="17"/>
      <c r="AV9" s="6"/>
      <c r="AW9" s="29" t="str">
        <f t="shared" si="0"/>
        <v>HIERRO</v>
      </c>
      <c r="AX9" s="32" t="s">
        <v>20</v>
      </c>
      <c r="AY9" s="74">
        <f t="shared" si="1"/>
        <v>0</v>
      </c>
      <c r="AZ9" s="70">
        <f t="shared" si="2"/>
        <v>0</v>
      </c>
      <c r="BA9" s="71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0.05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6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25">
      <c r="A10" s="31" t="s">
        <v>108</v>
      </c>
      <c r="B10" s="30" t="s">
        <v>19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1"/>
      <c r="N10" s="61"/>
      <c r="O10" s="61"/>
      <c r="P10" s="61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1"/>
      <c r="AC10" s="61"/>
      <c r="AD10" s="61"/>
      <c r="AE10" s="61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1"/>
      <c r="AR10" s="61"/>
      <c r="AS10" s="61"/>
      <c r="AT10" s="61"/>
      <c r="AU10" s="17"/>
      <c r="AV10" s="6"/>
      <c r="AW10" s="29" t="str">
        <f t="shared" si="0"/>
        <v>Solidos Suspendidos totales GRAVIMETRICO</v>
      </c>
      <c r="AX10" s="30" t="s">
        <v>19</v>
      </c>
      <c r="AY10" s="74">
        <f t="shared" si="1"/>
        <v>0</v>
      </c>
      <c r="AZ10" s="70">
        <f t="shared" si="2"/>
        <v>0</v>
      </c>
      <c r="BA10" s="71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6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25">
      <c r="A11" s="31" t="s">
        <v>10</v>
      </c>
      <c r="B11" s="30" t="s">
        <v>19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1"/>
      <c r="N11" s="61">
        <v>379.9</v>
      </c>
      <c r="O11" s="61"/>
      <c r="P11" s="61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1"/>
      <c r="AC11" s="61"/>
      <c r="AD11" s="61"/>
      <c r="AE11" s="61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1"/>
      <c r="AR11" s="61"/>
      <c r="AS11" s="61"/>
      <c r="AT11" s="61"/>
      <c r="AU11" s="17"/>
      <c r="AV11" s="6"/>
      <c r="AW11" s="29" t="str">
        <f t="shared" si="0"/>
        <v xml:space="preserve">Cloruros </v>
      </c>
      <c r="AX11" s="30" t="s">
        <v>19</v>
      </c>
      <c r="AY11" s="74">
        <f t="shared" si="1"/>
        <v>0</v>
      </c>
      <c r="AZ11" s="70">
        <f t="shared" si="2"/>
        <v>0</v>
      </c>
      <c r="BA11" s="71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379.9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6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25">
      <c r="A12" s="31" t="s">
        <v>109</v>
      </c>
      <c r="B12" s="30" t="s">
        <v>19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1"/>
      <c r="N12" s="61"/>
      <c r="O12" s="61"/>
      <c r="P12" s="61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1"/>
      <c r="AC12" s="61"/>
      <c r="AD12" s="61"/>
      <c r="AE12" s="61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1"/>
      <c r="AR12" s="61"/>
      <c r="AS12" s="61"/>
      <c r="AT12" s="61"/>
      <c r="AU12" s="17"/>
      <c r="AV12" s="6"/>
      <c r="AW12" s="29" t="str">
        <f t="shared" si="0"/>
        <v>FOSFORO TOTAL</v>
      </c>
      <c r="AX12" s="30" t="s">
        <v>19</v>
      </c>
      <c r="AY12" s="74">
        <f t="shared" si="1"/>
        <v>0</v>
      </c>
      <c r="AZ12" s="70">
        <f t="shared" si="2"/>
        <v>0</v>
      </c>
      <c r="BA12" s="71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6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25">
      <c r="A13" s="31" t="s">
        <v>11</v>
      </c>
      <c r="B13" s="30" t="s">
        <v>19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1"/>
      <c r="N13" s="61"/>
      <c r="O13" s="61"/>
      <c r="P13" s="61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1"/>
      <c r="AC13" s="61"/>
      <c r="AD13" s="61"/>
      <c r="AE13" s="61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1"/>
      <c r="AR13" s="61"/>
      <c r="AS13" s="61"/>
      <c r="AT13" s="61"/>
      <c r="AU13" s="17"/>
      <c r="AV13" s="6"/>
      <c r="AW13" s="29" t="str">
        <f t="shared" si="0"/>
        <v>Nitrógeno Total</v>
      </c>
      <c r="AX13" s="30" t="s">
        <v>19</v>
      </c>
      <c r="AY13" s="74">
        <f t="shared" si="1"/>
        <v>0</v>
      </c>
      <c r="AZ13" s="70">
        <f t="shared" si="2"/>
        <v>0</v>
      </c>
      <c r="BA13" s="71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6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25">
      <c r="A14" s="31" t="s">
        <v>12</v>
      </c>
      <c r="B14" s="30" t="s">
        <v>19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1"/>
      <c r="N14" s="61">
        <v>71.2</v>
      </c>
      <c r="O14" s="61"/>
      <c r="P14" s="61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1"/>
      <c r="AC14" s="61"/>
      <c r="AD14" s="61"/>
      <c r="AE14" s="61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1"/>
      <c r="AR14" s="61"/>
      <c r="AS14" s="61"/>
      <c r="AT14" s="61"/>
      <c r="AU14" s="17"/>
      <c r="AV14" s="6"/>
      <c r="AW14" s="29" t="str">
        <f t="shared" si="0"/>
        <v xml:space="preserve">Sulfatos </v>
      </c>
      <c r="AX14" s="30" t="s">
        <v>19</v>
      </c>
      <c r="AY14" s="74">
        <f t="shared" si="1"/>
        <v>0</v>
      </c>
      <c r="AZ14" s="70">
        <f t="shared" si="2"/>
        <v>0</v>
      </c>
      <c r="BA14" s="71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71.2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6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25">
      <c r="A15" s="31" t="s">
        <v>249</v>
      </c>
      <c r="B15" s="46" t="s">
        <v>19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1"/>
      <c r="N15" s="61">
        <v>0.19900000000000001</v>
      </c>
      <c r="O15" s="61"/>
      <c r="P15" s="61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1"/>
      <c r="AC15" s="61"/>
      <c r="AD15" s="61"/>
      <c r="AE15" s="61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1"/>
      <c r="AR15" s="61"/>
      <c r="AS15" s="61"/>
      <c r="AT15" s="61"/>
      <c r="AU15" s="17"/>
      <c r="AV15" s="6"/>
      <c r="AW15" s="29" t="str">
        <f t="shared" si="0"/>
        <v>Aluminio</v>
      </c>
      <c r="AX15" s="32" t="s">
        <v>21</v>
      </c>
      <c r="AY15" s="74">
        <f t="shared" si="1"/>
        <v>0</v>
      </c>
      <c r="AZ15" s="70">
        <f t="shared" si="2"/>
        <v>0</v>
      </c>
      <c r="BA15" s="71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0.19900000000000001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6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25">
      <c r="A16" s="31" t="s">
        <v>13</v>
      </c>
      <c r="B16" s="46" t="s">
        <v>21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1"/>
      <c r="N16" s="61"/>
      <c r="O16" s="61"/>
      <c r="P16" s="61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1"/>
      <c r="AC16" s="61"/>
      <c r="AD16" s="61"/>
      <c r="AE16" s="61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1"/>
      <c r="AR16" s="61"/>
      <c r="AS16" s="61"/>
      <c r="AT16" s="61"/>
      <c r="AU16" s="17"/>
      <c r="AV16" s="6"/>
      <c r="AW16" s="29" t="str">
        <f t="shared" si="0"/>
        <v>Dureza Cálcica</v>
      </c>
      <c r="AX16" s="32" t="s">
        <v>21</v>
      </c>
      <c r="AY16" s="74">
        <f t="shared" si="1"/>
        <v>0</v>
      </c>
      <c r="AZ16" s="70">
        <f t="shared" si="2"/>
        <v>0</v>
      </c>
      <c r="BA16" s="71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6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25">
      <c r="A17" s="31" t="s">
        <v>14</v>
      </c>
      <c r="B17" s="46" t="s">
        <v>21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1"/>
      <c r="N17" s="61">
        <v>17</v>
      </c>
      <c r="O17" s="61"/>
      <c r="P17" s="61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1"/>
      <c r="AC17" s="61"/>
      <c r="AD17" s="61"/>
      <c r="AE17" s="61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1"/>
      <c r="AR17" s="61"/>
      <c r="AS17" s="61"/>
      <c r="AT17" s="61"/>
      <c r="AU17" s="17"/>
      <c r="AV17" s="6"/>
      <c r="AW17" s="29" t="str">
        <f t="shared" si="0"/>
        <v xml:space="preserve">Dureza Total </v>
      </c>
      <c r="AX17" s="32" t="s">
        <v>21</v>
      </c>
      <c r="AY17" s="74">
        <f t="shared" si="1"/>
        <v>0</v>
      </c>
      <c r="AZ17" s="70">
        <f t="shared" si="2"/>
        <v>0</v>
      </c>
      <c r="BA17" s="71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17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6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25">
      <c r="A18" s="31" t="s">
        <v>110</v>
      </c>
      <c r="B18" s="30" t="s">
        <v>19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1"/>
      <c r="N18" s="61"/>
      <c r="O18" s="61"/>
      <c r="P18" s="61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1"/>
      <c r="AC18" s="61"/>
      <c r="AD18" s="61"/>
      <c r="AE18" s="61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1"/>
      <c r="AR18" s="61"/>
      <c r="AS18" s="61"/>
      <c r="AT18" s="61"/>
      <c r="AU18" s="17"/>
      <c r="AV18" s="6"/>
      <c r="AW18" s="29" t="str">
        <f t="shared" si="0"/>
        <v>SILICE</v>
      </c>
      <c r="AX18" s="32" t="s">
        <v>22</v>
      </c>
      <c r="AY18" s="74">
        <f t="shared" si="1"/>
        <v>0</v>
      </c>
      <c r="AZ18" s="70">
        <f t="shared" si="2"/>
        <v>0</v>
      </c>
      <c r="BA18" s="71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6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25">
      <c r="A19" s="31" t="s">
        <v>77</v>
      </c>
      <c r="B19" s="30" t="s">
        <v>250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1"/>
      <c r="N19" s="61"/>
      <c r="O19" s="61"/>
      <c r="P19" s="61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1"/>
      <c r="AC19" s="61"/>
      <c r="AD19" s="61"/>
      <c r="AE19" s="61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1"/>
      <c r="AR19" s="61"/>
      <c r="AS19" s="61"/>
      <c r="AT19" s="61"/>
      <c r="AU19" s="17"/>
      <c r="AV19" s="6"/>
      <c r="AW19" s="29" t="str">
        <f t="shared" si="0"/>
        <v>ORP</v>
      </c>
      <c r="AX19" s="30" t="s">
        <v>19</v>
      </c>
      <c r="AY19" s="74">
        <f t="shared" si="1"/>
        <v>0</v>
      </c>
      <c r="AZ19" s="70">
        <f t="shared" si="2"/>
        <v>0</v>
      </c>
      <c r="BA19" s="71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6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25">
      <c r="A20" s="31" t="s">
        <v>247</v>
      </c>
      <c r="B20" s="30" t="s">
        <v>19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1"/>
      <c r="N20" s="61">
        <v>0.01</v>
      </c>
      <c r="O20" s="61"/>
      <c r="P20" s="61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1"/>
      <c r="AC20" s="61"/>
      <c r="AD20" s="61"/>
      <c r="AE20" s="61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1"/>
      <c r="AR20" s="61"/>
      <c r="AS20" s="61"/>
      <c r="AT20" s="61"/>
      <c r="AU20" s="17"/>
      <c r="AV20" s="6"/>
      <c r="AW20" s="29" t="str">
        <f t="shared" si="0"/>
        <v>Cloro libre</v>
      </c>
      <c r="AX20" s="30" t="s">
        <v>19</v>
      </c>
      <c r="AY20" s="74">
        <f t="shared" si="1"/>
        <v>0</v>
      </c>
      <c r="AZ20" s="70">
        <f t="shared" si="2"/>
        <v>0</v>
      </c>
      <c r="BA20" s="71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0.01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6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25">
      <c r="A21" s="31" t="s">
        <v>15</v>
      </c>
      <c r="B21" s="30" t="s">
        <v>23</v>
      </c>
      <c r="C21" s="18">
        <v>2750</v>
      </c>
      <c r="D21" s="11">
        <v>2250</v>
      </c>
      <c r="E21" s="11">
        <v>2390</v>
      </c>
      <c r="F21" s="11"/>
      <c r="G21" s="11"/>
      <c r="H21" s="11"/>
      <c r="I21" s="11"/>
      <c r="J21" s="11">
        <v>3720</v>
      </c>
      <c r="K21" s="11">
        <v>3810</v>
      </c>
      <c r="L21" s="11">
        <v>4400</v>
      </c>
      <c r="M21" s="62"/>
      <c r="N21" s="62">
        <v>400</v>
      </c>
      <c r="O21" s="62"/>
      <c r="P21" s="62"/>
      <c r="Q21" s="19"/>
      <c r="R21" s="18">
        <v>3130</v>
      </c>
      <c r="S21" s="11">
        <v>3550</v>
      </c>
      <c r="T21" s="11">
        <v>3670</v>
      </c>
      <c r="U21" s="11"/>
      <c r="V21" s="11"/>
      <c r="W21" s="11"/>
      <c r="X21" s="11"/>
      <c r="Y21" s="11">
        <v>3790</v>
      </c>
      <c r="Z21" s="11">
        <v>3610</v>
      </c>
      <c r="AA21" s="11">
        <v>9760</v>
      </c>
      <c r="AB21" s="62"/>
      <c r="AC21" s="62"/>
      <c r="AD21" s="62"/>
      <c r="AE21" s="62"/>
      <c r="AF21" s="19"/>
      <c r="AG21" s="18">
        <v>3410</v>
      </c>
      <c r="AH21" s="11">
        <v>3690</v>
      </c>
      <c r="AI21" s="11">
        <v>3780</v>
      </c>
      <c r="AJ21" s="11"/>
      <c r="AK21" s="11"/>
      <c r="AL21" s="11"/>
      <c r="AM21" s="11"/>
      <c r="AN21" s="11">
        <v>3810</v>
      </c>
      <c r="AO21" s="11">
        <v>3830</v>
      </c>
      <c r="AP21" s="11">
        <v>11430</v>
      </c>
      <c r="AQ21" s="62"/>
      <c r="AR21" s="62"/>
      <c r="AS21" s="62"/>
      <c r="AT21" s="62"/>
      <c r="AU21" s="19"/>
      <c r="AW21" s="29" t="str">
        <f t="shared" si="0"/>
        <v>Conductividad</v>
      </c>
      <c r="AX21" s="30" t="s">
        <v>23</v>
      </c>
      <c r="AY21" s="74">
        <f t="shared" si="1"/>
        <v>2750</v>
      </c>
      <c r="AZ21" s="70">
        <f t="shared" si="2"/>
        <v>3130</v>
      </c>
      <c r="BA21" s="71">
        <f t="shared" si="3"/>
        <v>3410</v>
      </c>
      <c r="BB21" s="4">
        <f t="shared" si="4"/>
        <v>2250</v>
      </c>
      <c r="BC21" s="2">
        <f t="shared" si="5"/>
        <v>3550</v>
      </c>
      <c r="BD21" s="5">
        <f t="shared" si="6"/>
        <v>3690</v>
      </c>
      <c r="BE21" s="4">
        <f t="shared" si="7"/>
        <v>2390</v>
      </c>
      <c r="BF21" s="2">
        <f t="shared" si="8"/>
        <v>3670</v>
      </c>
      <c r="BG21" s="5">
        <f t="shared" si="9"/>
        <v>3780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3720</v>
      </c>
      <c r="BU21" s="2">
        <f t="shared" si="23"/>
        <v>3790</v>
      </c>
      <c r="BV21" s="5">
        <f t="shared" si="24"/>
        <v>3810</v>
      </c>
      <c r="BW21" s="1">
        <f t="shared" si="25"/>
        <v>3810</v>
      </c>
      <c r="BX21" s="2">
        <f t="shared" si="26"/>
        <v>3610</v>
      </c>
      <c r="BY21" s="5">
        <f t="shared" si="27"/>
        <v>3830</v>
      </c>
      <c r="BZ21" s="1">
        <f t="shared" si="28"/>
        <v>4400</v>
      </c>
      <c r="CA21" s="2">
        <f t="shared" si="29"/>
        <v>9760</v>
      </c>
      <c r="CB21" s="5">
        <f t="shared" si="30"/>
        <v>11430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400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6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25">
      <c r="A22" s="31" t="s">
        <v>16</v>
      </c>
      <c r="B22" s="46" t="s">
        <v>22</v>
      </c>
      <c r="C22" s="18">
        <v>4555</v>
      </c>
      <c r="D22" s="11">
        <v>5984</v>
      </c>
      <c r="E22" s="11">
        <v>723</v>
      </c>
      <c r="F22" s="11"/>
      <c r="G22" s="11"/>
      <c r="H22" s="11"/>
      <c r="I22" s="11"/>
      <c r="J22" s="11">
        <v>789</v>
      </c>
      <c r="K22" s="11">
        <v>750</v>
      </c>
      <c r="L22" s="11">
        <v>1517</v>
      </c>
      <c r="M22" s="62"/>
      <c r="N22" s="62">
        <v>17</v>
      </c>
      <c r="O22" s="62"/>
      <c r="P22" s="62"/>
      <c r="Q22" s="19"/>
      <c r="R22" s="18">
        <v>6210</v>
      </c>
      <c r="S22" s="11">
        <v>10330</v>
      </c>
      <c r="T22" s="11">
        <v>776</v>
      </c>
      <c r="U22" s="11"/>
      <c r="V22" s="11"/>
      <c r="W22" s="11"/>
      <c r="X22" s="11"/>
      <c r="Y22" s="11">
        <v>612</v>
      </c>
      <c r="Z22" s="11">
        <v>590</v>
      </c>
      <c r="AA22" s="11">
        <v>2710</v>
      </c>
      <c r="AB22" s="62"/>
      <c r="AC22" s="62"/>
      <c r="AD22" s="62"/>
      <c r="AE22" s="62"/>
      <c r="AF22" s="19"/>
      <c r="AG22" s="18">
        <v>3097</v>
      </c>
      <c r="AH22" s="11">
        <v>10748</v>
      </c>
      <c r="AI22" s="11">
        <v>819</v>
      </c>
      <c r="AJ22" s="11"/>
      <c r="AK22" s="11"/>
      <c r="AL22" s="11"/>
      <c r="AM22" s="11"/>
      <c r="AN22" s="11">
        <v>502</v>
      </c>
      <c r="AO22" s="11">
        <v>528</v>
      </c>
      <c r="AP22" s="11">
        <v>1945</v>
      </c>
      <c r="AQ22" s="62"/>
      <c r="AR22" s="62"/>
      <c r="AS22" s="62"/>
      <c r="AT22" s="62"/>
      <c r="AU22" s="19"/>
      <c r="AW22" s="29" t="str">
        <f t="shared" si="0"/>
        <v xml:space="preserve">Color </v>
      </c>
      <c r="AX22" s="32" t="s">
        <v>22</v>
      </c>
      <c r="AY22" s="74">
        <f t="shared" si="1"/>
        <v>4555</v>
      </c>
      <c r="AZ22" s="70">
        <f t="shared" si="2"/>
        <v>6210</v>
      </c>
      <c r="BA22" s="71">
        <f t="shared" si="3"/>
        <v>3097</v>
      </c>
      <c r="BB22" s="4">
        <f t="shared" si="4"/>
        <v>5984</v>
      </c>
      <c r="BC22" s="2">
        <f t="shared" si="5"/>
        <v>10330</v>
      </c>
      <c r="BD22" s="5">
        <f t="shared" si="6"/>
        <v>10748</v>
      </c>
      <c r="BE22" s="4">
        <f t="shared" si="7"/>
        <v>723</v>
      </c>
      <c r="BF22" s="2">
        <f t="shared" si="8"/>
        <v>776</v>
      </c>
      <c r="BG22" s="5">
        <f t="shared" si="9"/>
        <v>819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789</v>
      </c>
      <c r="BU22" s="2">
        <f t="shared" si="23"/>
        <v>612</v>
      </c>
      <c r="BV22" s="5">
        <f t="shared" si="24"/>
        <v>502</v>
      </c>
      <c r="BW22" s="1">
        <f t="shared" si="25"/>
        <v>750</v>
      </c>
      <c r="BX22" s="2">
        <f t="shared" si="26"/>
        <v>590</v>
      </c>
      <c r="BY22" s="5">
        <f t="shared" si="27"/>
        <v>528</v>
      </c>
      <c r="BZ22" s="1">
        <f t="shared" si="28"/>
        <v>1517</v>
      </c>
      <c r="CA22" s="2">
        <f t="shared" si="29"/>
        <v>2710</v>
      </c>
      <c r="CB22" s="5">
        <f t="shared" si="30"/>
        <v>1945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17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6">
        <f t="shared" si="43"/>
        <v>0</v>
      </c>
      <c r="CP22" s="2">
        <f t="shared" si="44"/>
        <v>0</v>
      </c>
      <c r="CQ22" s="5">
        <f t="shared" si="45"/>
        <v>0</v>
      </c>
    </row>
    <row r="23" spans="1:95" ht="15.75" thickBot="1" x14ac:dyDescent="0.3">
      <c r="A23" s="33" t="s">
        <v>248</v>
      </c>
      <c r="B23" s="34" t="s">
        <v>19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3"/>
      <c r="N23" s="63">
        <v>0.02</v>
      </c>
      <c r="O23" s="63"/>
      <c r="P23" s="63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3"/>
      <c r="AC23" s="63"/>
      <c r="AD23" s="63"/>
      <c r="AE23" s="63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3"/>
      <c r="AR23" s="63"/>
      <c r="AS23" s="63"/>
      <c r="AT23" s="63"/>
      <c r="AU23" s="22"/>
      <c r="AW23" s="29" t="str">
        <f t="shared" si="0"/>
        <v>Cobre</v>
      </c>
      <c r="AX23" s="34" t="s">
        <v>19</v>
      </c>
      <c r="AY23" s="74">
        <f t="shared" si="1"/>
        <v>0</v>
      </c>
      <c r="AZ23" s="70">
        <f t="shared" si="2"/>
        <v>0</v>
      </c>
      <c r="BA23" s="71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0.02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6">
        <f t="shared" si="43"/>
        <v>0</v>
      </c>
      <c r="CP23" s="2">
        <f t="shared" si="44"/>
        <v>0</v>
      </c>
      <c r="CQ23" s="5">
        <f t="shared" si="45"/>
        <v>0</v>
      </c>
    </row>
    <row r="24" spans="1:95" ht="15.75" thickBot="1" x14ac:dyDescent="0.3">
      <c r="J24" s="67"/>
    </row>
    <row r="25" spans="1:95" ht="42.75" customHeight="1" thickBot="1" x14ac:dyDescent="0.3">
      <c r="A25" s="27" t="s">
        <v>0</v>
      </c>
      <c r="B25" s="28">
        <f>B1+1</f>
        <v>46205</v>
      </c>
      <c r="C25" s="293" t="s">
        <v>1</v>
      </c>
      <c r="D25" s="294"/>
      <c r="E25" s="294"/>
      <c r="F25" s="294"/>
      <c r="G25" s="294"/>
      <c r="H25" s="294"/>
      <c r="I25" s="294"/>
      <c r="J25" s="294"/>
      <c r="K25" s="294"/>
      <c r="L25" s="294"/>
      <c r="M25" s="294"/>
      <c r="N25" s="294"/>
      <c r="O25" s="294"/>
      <c r="P25" s="294"/>
      <c r="Q25" s="295"/>
      <c r="R25" s="296" t="s">
        <v>2</v>
      </c>
      <c r="S25" s="294"/>
      <c r="T25" s="294"/>
      <c r="U25" s="294"/>
      <c r="V25" s="294"/>
      <c r="W25" s="294"/>
      <c r="X25" s="294"/>
      <c r="Y25" s="294"/>
      <c r="Z25" s="294"/>
      <c r="AA25" s="294"/>
      <c r="AB25" s="294"/>
      <c r="AC25" s="294"/>
      <c r="AD25" s="294"/>
      <c r="AE25" s="294"/>
      <c r="AF25" s="295"/>
      <c r="AG25" s="297" t="s">
        <v>101</v>
      </c>
      <c r="AH25" s="294"/>
      <c r="AI25" s="294"/>
      <c r="AJ25" s="294"/>
      <c r="AK25" s="294"/>
      <c r="AL25" s="294"/>
      <c r="AM25" s="294"/>
      <c r="AN25" s="294"/>
      <c r="AO25" s="294"/>
      <c r="AP25" s="294"/>
      <c r="AQ25" s="294"/>
      <c r="AR25" s="294"/>
      <c r="AS25" s="294"/>
      <c r="AT25" s="294"/>
      <c r="AU25" s="295"/>
      <c r="AV25" s="9"/>
      <c r="AW25" s="288" t="s">
        <v>42</v>
      </c>
      <c r="AX25" s="289"/>
      <c r="AY25" s="285" t="s">
        <v>33</v>
      </c>
      <c r="AZ25" s="286"/>
      <c r="BA25" s="287"/>
      <c r="BB25" s="285" t="s">
        <v>34</v>
      </c>
      <c r="BC25" s="286"/>
      <c r="BD25" s="287"/>
      <c r="BE25" s="285" t="s">
        <v>35</v>
      </c>
      <c r="BF25" s="286"/>
      <c r="BG25" s="287"/>
      <c r="BH25" s="285" t="s">
        <v>36</v>
      </c>
      <c r="BI25" s="286"/>
      <c r="BJ25" s="287"/>
      <c r="BK25" s="285" t="s">
        <v>37</v>
      </c>
      <c r="BL25" s="286"/>
      <c r="BM25" s="287"/>
      <c r="BN25" s="285" t="s">
        <v>38</v>
      </c>
      <c r="BO25" s="286"/>
      <c r="BP25" s="287"/>
      <c r="BQ25" s="285" t="s">
        <v>39</v>
      </c>
      <c r="BR25" s="286"/>
      <c r="BS25" s="287"/>
      <c r="BT25" s="285" t="s">
        <v>40</v>
      </c>
      <c r="BU25" s="286"/>
      <c r="BV25" s="287"/>
      <c r="BW25" s="285" t="s">
        <v>41</v>
      </c>
      <c r="BX25" s="286"/>
      <c r="BY25" s="287"/>
      <c r="BZ25" s="285" t="s">
        <v>102</v>
      </c>
      <c r="CA25" s="286"/>
      <c r="CB25" s="287"/>
      <c r="CC25" s="285" t="s">
        <v>103</v>
      </c>
      <c r="CD25" s="286"/>
      <c r="CE25" s="287"/>
      <c r="CF25" s="285" t="s">
        <v>104</v>
      </c>
      <c r="CG25" s="286"/>
      <c r="CH25" s="287"/>
      <c r="CI25" s="285" t="s">
        <v>105</v>
      </c>
      <c r="CJ25" s="286"/>
      <c r="CK25" s="287"/>
      <c r="CL25" s="285" t="s">
        <v>106</v>
      </c>
      <c r="CM25" s="286"/>
      <c r="CN25" s="287"/>
      <c r="CO25" s="285" t="s">
        <v>107</v>
      </c>
      <c r="CP25" s="286"/>
      <c r="CQ25" s="287"/>
    </row>
    <row r="26" spans="1:95" ht="44.45" customHeight="1" thickBot="1" x14ac:dyDescent="0.3">
      <c r="A26" s="7" t="s">
        <v>6</v>
      </c>
      <c r="B26" s="45" t="s">
        <v>7</v>
      </c>
      <c r="C26" s="14" t="s">
        <v>32</v>
      </c>
      <c r="D26" s="8" t="s">
        <v>24</v>
      </c>
      <c r="E26" s="8" t="s">
        <v>25</v>
      </c>
      <c r="F26" s="8" t="s">
        <v>26</v>
      </c>
      <c r="G26" s="8" t="s">
        <v>27</v>
      </c>
      <c r="H26" s="8" t="s">
        <v>28</v>
      </c>
      <c r="I26" s="8" t="s">
        <v>29</v>
      </c>
      <c r="J26" s="8" t="s">
        <v>30</v>
      </c>
      <c r="K26" s="8" t="s">
        <v>31</v>
      </c>
      <c r="L26" s="8" t="s">
        <v>243</v>
      </c>
      <c r="M26" s="64" t="s">
        <v>111</v>
      </c>
      <c r="N26" s="64" t="s">
        <v>246</v>
      </c>
      <c r="O26" s="64" t="s">
        <v>112</v>
      </c>
      <c r="P26" s="64" t="s">
        <v>106</v>
      </c>
      <c r="Q26" s="64" t="s">
        <v>107</v>
      </c>
      <c r="R26" s="23" t="s">
        <v>32</v>
      </c>
      <c r="S26" s="12" t="s">
        <v>24</v>
      </c>
      <c r="T26" s="12" t="s">
        <v>25</v>
      </c>
      <c r="U26" s="12" t="s">
        <v>26</v>
      </c>
      <c r="V26" s="12" t="s">
        <v>27</v>
      </c>
      <c r="W26" s="12" t="s">
        <v>28</v>
      </c>
      <c r="X26" s="12" t="s">
        <v>29</v>
      </c>
      <c r="Y26" s="12" t="s">
        <v>30</v>
      </c>
      <c r="Z26" s="12" t="s">
        <v>31</v>
      </c>
      <c r="AA26" s="12" t="s">
        <v>243</v>
      </c>
      <c r="AB26" s="59" t="s">
        <v>111</v>
      </c>
      <c r="AC26" s="59" t="s">
        <v>246</v>
      </c>
      <c r="AD26" s="59" t="s">
        <v>112</v>
      </c>
      <c r="AE26" s="59" t="s">
        <v>106</v>
      </c>
      <c r="AF26" s="24" t="s">
        <v>107</v>
      </c>
      <c r="AG26" s="25" t="s">
        <v>32</v>
      </c>
      <c r="AH26" s="13" t="s">
        <v>24</v>
      </c>
      <c r="AI26" s="13" t="s">
        <v>25</v>
      </c>
      <c r="AJ26" s="13" t="s">
        <v>26</v>
      </c>
      <c r="AK26" s="13" t="s">
        <v>27</v>
      </c>
      <c r="AL26" s="13" t="s">
        <v>28</v>
      </c>
      <c r="AM26" s="13" t="s">
        <v>29</v>
      </c>
      <c r="AN26" s="13" t="s">
        <v>30</v>
      </c>
      <c r="AO26" s="13" t="s">
        <v>31</v>
      </c>
      <c r="AP26" s="13" t="s">
        <v>243</v>
      </c>
      <c r="AQ26" s="65" t="s">
        <v>111</v>
      </c>
      <c r="AR26" s="65" t="s">
        <v>246</v>
      </c>
      <c r="AS26" s="65" t="s">
        <v>112</v>
      </c>
      <c r="AT26" s="65" t="s">
        <v>106</v>
      </c>
      <c r="AU26" s="26" t="s">
        <v>107</v>
      </c>
      <c r="AV26" s="9"/>
      <c r="AW26" s="36" t="s">
        <v>6</v>
      </c>
      <c r="AX26" s="37" t="s">
        <v>7</v>
      </c>
      <c r="AY26" s="72" t="s">
        <v>113</v>
      </c>
      <c r="AZ26" s="72" t="s">
        <v>114</v>
      </c>
      <c r="BA26" s="73" t="s">
        <v>115</v>
      </c>
      <c r="BB26" s="72" t="s">
        <v>113</v>
      </c>
      <c r="BC26" s="72" t="s">
        <v>114</v>
      </c>
      <c r="BD26" s="73" t="s">
        <v>115</v>
      </c>
      <c r="BE26" s="72" t="s">
        <v>113</v>
      </c>
      <c r="BF26" s="72" t="s">
        <v>114</v>
      </c>
      <c r="BG26" s="73" t="s">
        <v>115</v>
      </c>
      <c r="BH26" s="72" t="s">
        <v>113</v>
      </c>
      <c r="BI26" s="72" t="s">
        <v>114</v>
      </c>
      <c r="BJ26" s="73" t="s">
        <v>115</v>
      </c>
      <c r="BK26" s="72" t="s">
        <v>113</v>
      </c>
      <c r="BL26" s="72" t="s">
        <v>114</v>
      </c>
      <c r="BM26" s="73" t="s">
        <v>115</v>
      </c>
      <c r="BN26" s="72" t="s">
        <v>113</v>
      </c>
      <c r="BO26" s="72" t="s">
        <v>114</v>
      </c>
      <c r="BP26" s="73" t="s">
        <v>115</v>
      </c>
      <c r="BQ26" s="72" t="s">
        <v>113</v>
      </c>
      <c r="BR26" s="72" t="s">
        <v>114</v>
      </c>
      <c r="BS26" s="73" t="s">
        <v>115</v>
      </c>
      <c r="BT26" s="72" t="s">
        <v>113</v>
      </c>
      <c r="BU26" s="72" t="s">
        <v>114</v>
      </c>
      <c r="BV26" s="73" t="s">
        <v>115</v>
      </c>
      <c r="BW26" s="72" t="s">
        <v>113</v>
      </c>
      <c r="BX26" s="72" t="s">
        <v>114</v>
      </c>
      <c r="BY26" s="73" t="s">
        <v>115</v>
      </c>
      <c r="BZ26" s="72" t="s">
        <v>113</v>
      </c>
      <c r="CA26" s="72" t="s">
        <v>114</v>
      </c>
      <c r="CB26" s="73" t="s">
        <v>115</v>
      </c>
      <c r="CC26" s="72" t="s">
        <v>113</v>
      </c>
      <c r="CD26" s="72" t="s">
        <v>114</v>
      </c>
      <c r="CE26" s="73" t="s">
        <v>115</v>
      </c>
      <c r="CF26" s="72" t="s">
        <v>113</v>
      </c>
      <c r="CG26" s="72" t="s">
        <v>114</v>
      </c>
      <c r="CH26" s="73" t="s">
        <v>115</v>
      </c>
      <c r="CI26" s="72" t="s">
        <v>113</v>
      </c>
      <c r="CJ26" s="72" t="s">
        <v>114</v>
      </c>
      <c r="CK26" s="73" t="s">
        <v>115</v>
      </c>
      <c r="CL26" s="72" t="s">
        <v>113</v>
      </c>
      <c r="CM26" s="72" t="s">
        <v>114</v>
      </c>
      <c r="CN26" s="73" t="s">
        <v>115</v>
      </c>
      <c r="CO26" s="72" t="s">
        <v>113</v>
      </c>
      <c r="CP26" s="72" t="s">
        <v>114</v>
      </c>
      <c r="CQ26" s="73" t="s">
        <v>115</v>
      </c>
    </row>
    <row r="27" spans="1:95" ht="29.25" customHeight="1" x14ac:dyDescent="0.25">
      <c r="A27" s="29" t="s">
        <v>124</v>
      </c>
      <c r="B27" s="30" t="s">
        <v>17</v>
      </c>
      <c r="C27" s="1">
        <v>39.4</v>
      </c>
      <c r="D27" s="3">
        <v>31.3</v>
      </c>
      <c r="E27" s="3">
        <v>31.4</v>
      </c>
      <c r="F27" s="3">
        <v>30.7</v>
      </c>
      <c r="G27" s="3">
        <v>31.2</v>
      </c>
      <c r="H27" s="3">
        <v>29.8</v>
      </c>
      <c r="I27" s="3">
        <v>32.1</v>
      </c>
      <c r="J27" s="3">
        <v>33.200000000000003</v>
      </c>
      <c r="K27" s="3">
        <v>32.700000000000003</v>
      </c>
      <c r="L27" s="3">
        <v>31.6</v>
      </c>
      <c r="M27" s="60"/>
      <c r="N27" s="60">
        <v>31.3</v>
      </c>
      <c r="O27" s="60"/>
      <c r="P27" s="60"/>
      <c r="Q27" s="15"/>
      <c r="R27" s="1">
        <v>35.9</v>
      </c>
      <c r="S27" s="38">
        <v>31</v>
      </c>
      <c r="T27" s="38">
        <v>30.6</v>
      </c>
      <c r="U27" s="3">
        <v>30.7</v>
      </c>
      <c r="V27" s="3">
        <v>31.2</v>
      </c>
      <c r="W27" s="3">
        <v>29.8</v>
      </c>
      <c r="X27" s="3">
        <v>32.1</v>
      </c>
      <c r="Y27" s="3">
        <v>31.3</v>
      </c>
      <c r="Z27" s="3">
        <v>30.3</v>
      </c>
      <c r="AA27" s="3">
        <v>33.200000000000003</v>
      </c>
      <c r="AB27" s="60"/>
      <c r="AC27" s="60"/>
      <c r="AD27" s="60"/>
      <c r="AE27" s="60"/>
      <c r="AF27" s="15"/>
      <c r="AG27" s="1">
        <v>39.299999999999997</v>
      </c>
      <c r="AH27" s="38">
        <v>34.4</v>
      </c>
      <c r="AI27" s="38">
        <v>34.1</v>
      </c>
      <c r="AJ27" s="3">
        <v>30.7</v>
      </c>
      <c r="AK27" s="3">
        <v>31.2</v>
      </c>
      <c r="AL27" s="3">
        <v>29.8</v>
      </c>
      <c r="AM27" s="3">
        <v>32.1</v>
      </c>
      <c r="AN27" s="3">
        <v>32.299999999999997</v>
      </c>
      <c r="AO27" s="3">
        <v>32.1</v>
      </c>
      <c r="AP27" s="3">
        <v>33.6</v>
      </c>
      <c r="AQ27" s="60"/>
      <c r="AR27" s="60">
        <v>25.8</v>
      </c>
      <c r="AS27" s="60"/>
      <c r="AT27" s="60"/>
      <c r="AU27" s="15"/>
      <c r="AV27" s="9"/>
      <c r="AW27" s="29" t="str">
        <f>A27</f>
        <v>Temperatura</v>
      </c>
      <c r="AX27" s="35" t="s">
        <v>17</v>
      </c>
      <c r="AY27" s="74">
        <f>C27</f>
        <v>39.4</v>
      </c>
      <c r="AZ27" s="70">
        <f>R27</f>
        <v>35.9</v>
      </c>
      <c r="BA27" s="71">
        <f>AG27</f>
        <v>39.299999999999997</v>
      </c>
      <c r="BB27" s="4">
        <f>D27</f>
        <v>31.3</v>
      </c>
      <c r="BC27" s="2">
        <f>S27</f>
        <v>31</v>
      </c>
      <c r="BD27" s="5">
        <f>AH27</f>
        <v>34.4</v>
      </c>
      <c r="BE27" s="4">
        <f>E27</f>
        <v>31.4</v>
      </c>
      <c r="BF27" s="2">
        <f>T27</f>
        <v>30.6</v>
      </c>
      <c r="BG27" s="5">
        <f>AI27</f>
        <v>34.1</v>
      </c>
      <c r="BH27" s="1">
        <f>F27</f>
        <v>30.7</v>
      </c>
      <c r="BI27" s="2">
        <f>U27</f>
        <v>30.7</v>
      </c>
      <c r="BJ27" s="5">
        <f>AJ27</f>
        <v>30.7</v>
      </c>
      <c r="BK27" s="1">
        <f>G27</f>
        <v>31.2</v>
      </c>
      <c r="BL27" s="2">
        <f>V27</f>
        <v>31.2</v>
      </c>
      <c r="BM27" s="5">
        <f>AK27</f>
        <v>31.2</v>
      </c>
      <c r="BN27" s="1">
        <f>H27</f>
        <v>29.8</v>
      </c>
      <c r="BO27" s="2">
        <f>W27</f>
        <v>29.8</v>
      </c>
      <c r="BP27" s="5">
        <f>AL27</f>
        <v>29.8</v>
      </c>
      <c r="BQ27" s="1">
        <f>I27</f>
        <v>32.1</v>
      </c>
      <c r="BR27" s="2">
        <f>X27</f>
        <v>32.1</v>
      </c>
      <c r="BS27" s="5">
        <f>AM27</f>
        <v>32.1</v>
      </c>
      <c r="BT27" s="1">
        <f>J27</f>
        <v>33.200000000000003</v>
      </c>
      <c r="BU27" s="2">
        <f>Y27</f>
        <v>31.3</v>
      </c>
      <c r="BV27" s="5">
        <f>AN27</f>
        <v>32.299999999999997</v>
      </c>
      <c r="BW27" s="1">
        <f>K27</f>
        <v>32.700000000000003</v>
      </c>
      <c r="BX27" s="2">
        <f>Z27</f>
        <v>30.3</v>
      </c>
      <c r="BY27" s="5">
        <f>AO27</f>
        <v>32.1</v>
      </c>
      <c r="BZ27" s="1">
        <f>L27</f>
        <v>31.6</v>
      </c>
      <c r="CA27" s="2">
        <f>AA27</f>
        <v>33.200000000000003</v>
      </c>
      <c r="CB27" s="5">
        <f>AP27</f>
        <v>33.6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31.3</v>
      </c>
      <c r="CG27" s="2">
        <f>AC27</f>
        <v>0</v>
      </c>
      <c r="CH27" s="5">
        <f>AR27</f>
        <v>25.8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6">
        <f>Q27</f>
        <v>0</v>
      </c>
      <c r="CP27" s="2">
        <f>AF27</f>
        <v>0</v>
      </c>
      <c r="CQ27" s="5">
        <f>AU27</f>
        <v>0</v>
      </c>
    </row>
    <row r="28" spans="1:95" ht="26.45" customHeight="1" x14ac:dyDescent="0.25">
      <c r="A28" s="29" t="s">
        <v>123</v>
      </c>
      <c r="B28" s="30" t="s">
        <v>18</v>
      </c>
      <c r="C28" s="1">
        <v>9.23</v>
      </c>
      <c r="D28" s="3">
        <v>6.64</v>
      </c>
      <c r="E28" s="3">
        <v>6.74</v>
      </c>
      <c r="F28" s="3">
        <v>6.87</v>
      </c>
      <c r="G28" s="3">
        <v>7.33</v>
      </c>
      <c r="H28" s="3">
        <v>7.88</v>
      </c>
      <c r="I28" s="3">
        <v>7.79</v>
      </c>
      <c r="J28" s="3">
        <v>7.41</v>
      </c>
      <c r="K28" s="3">
        <v>7.46</v>
      </c>
      <c r="L28" s="3">
        <v>7.24</v>
      </c>
      <c r="M28" s="60"/>
      <c r="N28" s="60">
        <v>7.09</v>
      </c>
      <c r="O28" s="60"/>
      <c r="P28" s="60"/>
      <c r="Q28" s="15"/>
      <c r="R28" s="1">
        <v>8.5299999999999994</v>
      </c>
      <c r="S28" s="3">
        <v>6.87</v>
      </c>
      <c r="T28" s="3">
        <v>6.78</v>
      </c>
      <c r="U28" s="3">
        <v>6.87</v>
      </c>
      <c r="V28" s="3">
        <v>7.33</v>
      </c>
      <c r="W28" s="3">
        <v>7.88</v>
      </c>
      <c r="X28" s="3">
        <v>7.79</v>
      </c>
      <c r="Y28" s="3">
        <v>7.77</v>
      </c>
      <c r="Z28" s="50">
        <v>7.67</v>
      </c>
      <c r="AA28" s="3">
        <v>8.16</v>
      </c>
      <c r="AB28" s="60"/>
      <c r="AC28" s="60"/>
      <c r="AD28" s="60"/>
      <c r="AE28" s="60"/>
      <c r="AF28" s="15"/>
      <c r="AG28" s="1">
        <v>10</v>
      </c>
      <c r="AH28" s="3">
        <v>7.43</v>
      </c>
      <c r="AI28" s="3">
        <v>6.97</v>
      </c>
      <c r="AJ28" s="3">
        <v>6.87</v>
      </c>
      <c r="AK28" s="3">
        <v>7.33</v>
      </c>
      <c r="AL28" s="3">
        <v>7.88</v>
      </c>
      <c r="AM28" s="3">
        <v>7.79</v>
      </c>
      <c r="AN28" s="3">
        <v>7.67</v>
      </c>
      <c r="AO28" s="3">
        <v>7.54</v>
      </c>
      <c r="AP28" s="3">
        <v>7.59</v>
      </c>
      <c r="AQ28" s="60"/>
      <c r="AR28" s="60">
        <v>7.21</v>
      </c>
      <c r="AS28" s="60"/>
      <c r="AT28" s="60"/>
      <c r="AU28" s="15"/>
      <c r="AV28" s="9"/>
      <c r="AW28" s="29" t="str">
        <f t="shared" ref="AW28:AW47" si="46">A28</f>
        <v xml:space="preserve">pH </v>
      </c>
      <c r="AX28" s="30" t="s">
        <v>18</v>
      </c>
      <c r="AY28" s="74">
        <f t="shared" ref="AY28:AY47" si="47">C28</f>
        <v>9.23</v>
      </c>
      <c r="AZ28" s="70">
        <f t="shared" ref="AZ28:AZ47" si="48">R28</f>
        <v>8.5299999999999994</v>
      </c>
      <c r="BA28" s="71">
        <f t="shared" ref="BA28:BA47" si="49">AG28</f>
        <v>10</v>
      </c>
      <c r="BB28" s="4">
        <f t="shared" ref="BB28:BB47" si="50">D28</f>
        <v>6.64</v>
      </c>
      <c r="BC28" s="2">
        <f t="shared" ref="BC28:BC47" si="51">S28</f>
        <v>6.87</v>
      </c>
      <c r="BD28" s="5">
        <f t="shared" ref="BD28:BD47" si="52">AH28</f>
        <v>7.43</v>
      </c>
      <c r="BE28" s="4">
        <f t="shared" ref="BE28:BE47" si="53">E28</f>
        <v>6.74</v>
      </c>
      <c r="BF28" s="2">
        <f t="shared" ref="BF28:BF47" si="54">T28</f>
        <v>6.78</v>
      </c>
      <c r="BG28" s="5">
        <f t="shared" ref="BG28:BG47" si="55">AI28</f>
        <v>6.97</v>
      </c>
      <c r="BH28" s="1">
        <f t="shared" ref="BH28:BH47" si="56">F28</f>
        <v>6.87</v>
      </c>
      <c r="BI28" s="2">
        <f t="shared" ref="BI28:BI47" si="57">U28</f>
        <v>6.87</v>
      </c>
      <c r="BJ28" s="5">
        <f t="shared" ref="BJ28:BJ47" si="58">AJ28</f>
        <v>6.87</v>
      </c>
      <c r="BK28" s="1">
        <f t="shared" ref="BK28:BK47" si="59">G28</f>
        <v>7.33</v>
      </c>
      <c r="BL28" s="2">
        <f t="shared" ref="BL28:BL47" si="60">V28</f>
        <v>7.33</v>
      </c>
      <c r="BM28" s="5">
        <f t="shared" ref="BM28:BM47" si="61">AK28</f>
        <v>7.33</v>
      </c>
      <c r="BN28" s="1">
        <f t="shared" ref="BN28:BN47" si="62">H28</f>
        <v>7.88</v>
      </c>
      <c r="BO28" s="2">
        <f t="shared" ref="BO28:BO47" si="63">W28</f>
        <v>7.88</v>
      </c>
      <c r="BP28" s="5">
        <f t="shared" ref="BP28:BP47" si="64">AL28</f>
        <v>7.88</v>
      </c>
      <c r="BQ28" s="1">
        <f t="shared" ref="BQ28:BQ47" si="65">I28</f>
        <v>7.79</v>
      </c>
      <c r="BR28" s="2">
        <f t="shared" ref="BR28:BR47" si="66">X28</f>
        <v>7.79</v>
      </c>
      <c r="BS28" s="5">
        <f t="shared" ref="BS28:BS47" si="67">AM28</f>
        <v>7.79</v>
      </c>
      <c r="BT28" s="1">
        <f t="shared" ref="BT28:BT47" si="68">J28</f>
        <v>7.41</v>
      </c>
      <c r="BU28" s="2">
        <f t="shared" ref="BU28:BU47" si="69">Y28</f>
        <v>7.77</v>
      </c>
      <c r="BV28" s="5">
        <f t="shared" ref="BV28:BV47" si="70">AN28</f>
        <v>7.67</v>
      </c>
      <c r="BW28" s="1">
        <f t="shared" ref="BW28:BW47" si="71">K28</f>
        <v>7.46</v>
      </c>
      <c r="BX28" s="2">
        <f t="shared" ref="BX28:BX47" si="72">Z28</f>
        <v>7.67</v>
      </c>
      <c r="BY28" s="5">
        <f t="shared" ref="BY28:BY47" si="73">AO28</f>
        <v>7.54</v>
      </c>
      <c r="BZ28" s="1">
        <f t="shared" ref="BZ28:BZ47" si="74">L28</f>
        <v>7.24</v>
      </c>
      <c r="CA28" s="2">
        <f t="shared" ref="CA28:CA47" si="75">AA28</f>
        <v>8.16</v>
      </c>
      <c r="CB28" s="5">
        <f t="shared" ref="CB28:CB47" si="76">AP28</f>
        <v>7.59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7.09</v>
      </c>
      <c r="CG28" s="2">
        <f t="shared" ref="CG28:CG47" si="81">AC28</f>
        <v>0</v>
      </c>
      <c r="CH28" s="5">
        <f t="shared" ref="CH28:CH47" si="82">AR28</f>
        <v>7.21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6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2" customHeight="1" x14ac:dyDescent="0.25">
      <c r="A29" s="29" t="s">
        <v>118</v>
      </c>
      <c r="B29" s="30" t="s">
        <v>19</v>
      </c>
      <c r="C29" s="1"/>
      <c r="D29" s="3">
        <v>2310</v>
      </c>
      <c r="E29" s="3">
        <v>711</v>
      </c>
      <c r="F29" s="3"/>
      <c r="G29" s="3"/>
      <c r="H29" s="3"/>
      <c r="I29" s="3"/>
      <c r="J29" s="3">
        <v>63</v>
      </c>
      <c r="K29" s="3">
        <v>63</v>
      </c>
      <c r="L29" s="3">
        <v>414</v>
      </c>
      <c r="M29" s="60"/>
      <c r="N29" s="60"/>
      <c r="O29" s="60"/>
      <c r="P29" s="60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0"/>
      <c r="AC29" s="60"/>
      <c r="AD29" s="60"/>
      <c r="AE29" s="60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0"/>
      <c r="AR29" s="60"/>
      <c r="AS29" s="60"/>
      <c r="AT29" s="60"/>
      <c r="AU29" s="15"/>
      <c r="AV29" s="9"/>
      <c r="AW29" s="29" t="str">
        <f t="shared" si="46"/>
        <v>Demanda química de oxígeno (DQO)</v>
      </c>
      <c r="AX29" s="30" t="s">
        <v>19</v>
      </c>
      <c r="AY29" s="74">
        <f t="shared" si="47"/>
        <v>0</v>
      </c>
      <c r="AZ29" s="70">
        <f t="shared" si="48"/>
        <v>0</v>
      </c>
      <c r="BA29" s="71">
        <f t="shared" si="49"/>
        <v>0</v>
      </c>
      <c r="BB29" s="4">
        <f t="shared" si="50"/>
        <v>2310</v>
      </c>
      <c r="BC29" s="2">
        <f t="shared" si="51"/>
        <v>0</v>
      </c>
      <c r="BD29" s="5">
        <f t="shared" si="52"/>
        <v>0</v>
      </c>
      <c r="BE29" s="4">
        <f t="shared" si="53"/>
        <v>711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63</v>
      </c>
      <c r="BU29" s="2">
        <f t="shared" si="69"/>
        <v>0</v>
      </c>
      <c r="BV29" s="5">
        <f t="shared" si="70"/>
        <v>0</v>
      </c>
      <c r="BW29" s="1">
        <f t="shared" si="71"/>
        <v>63</v>
      </c>
      <c r="BX29" s="2">
        <f t="shared" si="72"/>
        <v>0</v>
      </c>
      <c r="BY29" s="5">
        <f t="shared" si="73"/>
        <v>0</v>
      </c>
      <c r="BZ29" s="1">
        <f t="shared" si="74"/>
        <v>414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6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25">
      <c r="A30" s="29" t="s">
        <v>121</v>
      </c>
      <c r="B30" s="30" t="s">
        <v>19</v>
      </c>
      <c r="C30" s="1">
        <v>1459</v>
      </c>
      <c r="D30" s="3">
        <v>1441</v>
      </c>
      <c r="E30" s="3">
        <v>1470</v>
      </c>
      <c r="F30" s="3"/>
      <c r="G30" s="3"/>
      <c r="H30" s="3"/>
      <c r="I30" s="3"/>
      <c r="J30" s="3">
        <v>1730</v>
      </c>
      <c r="K30" s="3">
        <v>1776</v>
      </c>
      <c r="L30" s="3">
        <v>5260</v>
      </c>
      <c r="M30" s="60"/>
      <c r="N30" s="60">
        <v>199</v>
      </c>
      <c r="O30" s="60"/>
      <c r="P30" s="60"/>
      <c r="Q30" s="15"/>
      <c r="R30" s="1">
        <v>2760</v>
      </c>
      <c r="S30" s="2">
        <v>2000</v>
      </c>
      <c r="T30" s="2">
        <v>2032</v>
      </c>
      <c r="U30" s="3"/>
      <c r="V30" s="3"/>
      <c r="W30" s="3"/>
      <c r="X30" s="3"/>
      <c r="Y30" s="3">
        <v>1730</v>
      </c>
      <c r="Z30" s="3">
        <v>1604</v>
      </c>
      <c r="AA30" s="3">
        <v>2790</v>
      </c>
      <c r="AB30" s="60"/>
      <c r="AC30" s="60"/>
      <c r="AD30" s="60"/>
      <c r="AE30" s="60"/>
      <c r="AF30" s="15"/>
      <c r="AG30" s="1">
        <v>4370</v>
      </c>
      <c r="AH30" s="2">
        <v>1848</v>
      </c>
      <c r="AI30" s="2">
        <v>1946</v>
      </c>
      <c r="AJ30" s="3"/>
      <c r="AK30" s="3"/>
      <c r="AL30" s="3"/>
      <c r="AM30" s="3"/>
      <c r="AN30" s="3">
        <v>1935</v>
      </c>
      <c r="AO30" s="3">
        <v>1914</v>
      </c>
      <c r="AP30" s="3">
        <v>7150</v>
      </c>
      <c r="AQ30" s="60"/>
      <c r="AR30" s="60">
        <v>172.4</v>
      </c>
      <c r="AS30" s="60"/>
      <c r="AT30" s="60"/>
      <c r="AU30" s="15"/>
      <c r="AV30" s="9"/>
      <c r="AW30" s="29" t="str">
        <f t="shared" si="46"/>
        <v>SOLIDOS DISUELTOS TOTALES (TDS)</v>
      </c>
      <c r="AX30" s="30" t="s">
        <v>19</v>
      </c>
      <c r="AY30" s="74">
        <f t="shared" si="47"/>
        <v>1459</v>
      </c>
      <c r="AZ30" s="70">
        <f t="shared" si="48"/>
        <v>2760</v>
      </c>
      <c r="BA30" s="71">
        <f t="shared" si="49"/>
        <v>4370</v>
      </c>
      <c r="BB30" s="4">
        <f t="shared" si="50"/>
        <v>1441</v>
      </c>
      <c r="BC30" s="2">
        <f t="shared" si="51"/>
        <v>2000</v>
      </c>
      <c r="BD30" s="5">
        <f t="shared" si="52"/>
        <v>1848</v>
      </c>
      <c r="BE30" s="4">
        <f t="shared" si="53"/>
        <v>1470</v>
      </c>
      <c r="BF30" s="2">
        <f t="shared" si="54"/>
        <v>2032</v>
      </c>
      <c r="BG30" s="5">
        <f t="shared" si="55"/>
        <v>1946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1730</v>
      </c>
      <c r="BU30" s="2">
        <f t="shared" si="69"/>
        <v>1730</v>
      </c>
      <c r="BV30" s="5">
        <f t="shared" si="70"/>
        <v>1935</v>
      </c>
      <c r="BW30" s="1">
        <f t="shared" si="71"/>
        <v>1776</v>
      </c>
      <c r="BX30" s="2">
        <f t="shared" si="72"/>
        <v>1604</v>
      </c>
      <c r="BY30" s="5">
        <f t="shared" si="73"/>
        <v>1914</v>
      </c>
      <c r="BZ30" s="1">
        <f t="shared" si="74"/>
        <v>5260</v>
      </c>
      <c r="CA30" s="2">
        <f t="shared" si="75"/>
        <v>2790</v>
      </c>
      <c r="CB30" s="5">
        <f t="shared" si="76"/>
        <v>7150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199</v>
      </c>
      <c r="CG30" s="2">
        <f t="shared" si="81"/>
        <v>0</v>
      </c>
      <c r="CH30" s="5">
        <f t="shared" si="82"/>
        <v>172.4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6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7" customHeight="1" x14ac:dyDescent="0.25">
      <c r="A31" s="29" t="s">
        <v>119</v>
      </c>
      <c r="B31" s="30" t="s">
        <v>19</v>
      </c>
      <c r="C31" s="1">
        <v>117</v>
      </c>
      <c r="D31" s="3">
        <v>1471</v>
      </c>
      <c r="E31" s="3">
        <v>26</v>
      </c>
      <c r="F31" s="3">
        <v>383</v>
      </c>
      <c r="G31" s="3">
        <v>8076</v>
      </c>
      <c r="H31" s="3">
        <v>12176</v>
      </c>
      <c r="I31" s="3">
        <v>12901</v>
      </c>
      <c r="J31" s="3">
        <v>1</v>
      </c>
      <c r="K31" s="3">
        <v>2</v>
      </c>
      <c r="L31" s="3">
        <v>17</v>
      </c>
      <c r="M31" s="60"/>
      <c r="N31" s="60"/>
      <c r="O31" s="60"/>
      <c r="P31" s="60"/>
      <c r="Q31" s="15"/>
      <c r="R31" s="1">
        <v>116</v>
      </c>
      <c r="S31" s="2">
        <v>1810</v>
      </c>
      <c r="T31" s="2">
        <v>21</v>
      </c>
      <c r="U31" s="3">
        <v>383</v>
      </c>
      <c r="V31" s="3">
        <v>8076</v>
      </c>
      <c r="W31" s="3">
        <v>12176</v>
      </c>
      <c r="X31" s="3">
        <v>12901</v>
      </c>
      <c r="Y31" s="3">
        <v>2</v>
      </c>
      <c r="Z31" s="3">
        <v>3</v>
      </c>
      <c r="AA31" s="3">
        <v>16</v>
      </c>
      <c r="AB31" s="60"/>
      <c r="AC31" s="60"/>
      <c r="AD31" s="60"/>
      <c r="AE31" s="60"/>
      <c r="AF31" s="15"/>
      <c r="AG31" s="1">
        <v>269</v>
      </c>
      <c r="AH31" s="2">
        <v>1252</v>
      </c>
      <c r="AI31" s="2">
        <v>17</v>
      </c>
      <c r="AJ31" s="3">
        <v>383</v>
      </c>
      <c r="AK31" s="3">
        <v>8076</v>
      </c>
      <c r="AL31" s="3">
        <v>12176</v>
      </c>
      <c r="AM31" s="3">
        <v>12901</v>
      </c>
      <c r="AN31" s="3">
        <v>2</v>
      </c>
      <c r="AO31" s="3">
        <v>3</v>
      </c>
      <c r="AP31" s="3">
        <v>2</v>
      </c>
      <c r="AQ31" s="60"/>
      <c r="AR31" s="60">
        <v>1</v>
      </c>
      <c r="AS31" s="60"/>
      <c r="AT31" s="60"/>
      <c r="AU31" s="15"/>
      <c r="AV31" s="9"/>
      <c r="AW31" s="29" t="str">
        <f t="shared" si="46"/>
        <v>Sólidos suspendidos Totales</v>
      </c>
      <c r="AX31" s="30" t="s">
        <v>19</v>
      </c>
      <c r="AY31" s="74">
        <f t="shared" si="47"/>
        <v>117</v>
      </c>
      <c r="AZ31" s="70">
        <f t="shared" si="48"/>
        <v>116</v>
      </c>
      <c r="BA31" s="71">
        <f t="shared" si="49"/>
        <v>269</v>
      </c>
      <c r="BB31" s="4">
        <f t="shared" si="50"/>
        <v>1471</v>
      </c>
      <c r="BC31" s="2">
        <f t="shared" si="51"/>
        <v>1810</v>
      </c>
      <c r="BD31" s="5">
        <f t="shared" si="52"/>
        <v>1252</v>
      </c>
      <c r="BE31" s="4">
        <f t="shared" si="53"/>
        <v>26</v>
      </c>
      <c r="BF31" s="2">
        <f t="shared" si="54"/>
        <v>21</v>
      </c>
      <c r="BG31" s="5">
        <f t="shared" si="55"/>
        <v>17</v>
      </c>
      <c r="BH31" s="1">
        <f t="shared" si="56"/>
        <v>383</v>
      </c>
      <c r="BI31" s="2">
        <f t="shared" si="57"/>
        <v>383</v>
      </c>
      <c r="BJ31" s="5">
        <f t="shared" si="58"/>
        <v>383</v>
      </c>
      <c r="BK31" s="1">
        <f t="shared" si="59"/>
        <v>8076</v>
      </c>
      <c r="BL31" s="2">
        <f t="shared" si="60"/>
        <v>8076</v>
      </c>
      <c r="BM31" s="5">
        <f t="shared" si="61"/>
        <v>8076</v>
      </c>
      <c r="BN31" s="1">
        <f t="shared" si="62"/>
        <v>12176</v>
      </c>
      <c r="BO31" s="2">
        <f t="shared" si="63"/>
        <v>12176</v>
      </c>
      <c r="BP31" s="5">
        <f t="shared" si="64"/>
        <v>12176</v>
      </c>
      <c r="BQ31" s="1">
        <f t="shared" si="65"/>
        <v>12901</v>
      </c>
      <c r="BR31" s="2">
        <f t="shared" si="66"/>
        <v>12901</v>
      </c>
      <c r="BS31" s="5">
        <f t="shared" si="67"/>
        <v>12901</v>
      </c>
      <c r="BT31" s="1">
        <f t="shared" si="68"/>
        <v>1</v>
      </c>
      <c r="BU31" s="2">
        <f t="shared" si="69"/>
        <v>2</v>
      </c>
      <c r="BV31" s="5">
        <f t="shared" si="70"/>
        <v>2</v>
      </c>
      <c r="BW31" s="1">
        <f t="shared" si="71"/>
        <v>2</v>
      </c>
      <c r="BX31" s="2">
        <f t="shared" si="72"/>
        <v>3</v>
      </c>
      <c r="BY31" s="5">
        <f t="shared" si="73"/>
        <v>3</v>
      </c>
      <c r="BZ31" s="1">
        <f t="shared" si="74"/>
        <v>17</v>
      </c>
      <c r="CA31" s="2">
        <f t="shared" si="75"/>
        <v>16</v>
      </c>
      <c r="CB31" s="5">
        <f t="shared" si="76"/>
        <v>2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1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6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25">
      <c r="A32" s="31" t="s">
        <v>9</v>
      </c>
      <c r="B32" s="30" t="s">
        <v>20</v>
      </c>
      <c r="C32" s="16"/>
      <c r="D32" s="10"/>
      <c r="E32" s="10"/>
      <c r="F32" s="10">
        <v>40</v>
      </c>
      <c r="G32" s="10">
        <v>950</v>
      </c>
      <c r="H32" s="10">
        <v>1000</v>
      </c>
      <c r="I32" s="10">
        <v>1000</v>
      </c>
      <c r="J32" s="10"/>
      <c r="K32" s="10"/>
      <c r="L32" s="10"/>
      <c r="M32" s="61"/>
      <c r="N32" s="61">
        <v>0</v>
      </c>
      <c r="O32" s="61"/>
      <c r="P32" s="61"/>
      <c r="Q32" s="17"/>
      <c r="R32" s="16"/>
      <c r="S32" s="10"/>
      <c r="T32" s="10"/>
      <c r="U32" s="10">
        <v>40</v>
      </c>
      <c r="V32" s="10">
        <v>950</v>
      </c>
      <c r="W32" s="10">
        <v>1000</v>
      </c>
      <c r="X32" s="10">
        <v>1000</v>
      </c>
      <c r="Y32" s="10"/>
      <c r="Z32" s="10"/>
      <c r="AA32" s="10"/>
      <c r="AB32" s="61"/>
      <c r="AC32" s="61"/>
      <c r="AD32" s="61"/>
      <c r="AE32" s="61"/>
      <c r="AF32" s="17"/>
      <c r="AG32" s="16">
        <v>3</v>
      </c>
      <c r="AH32" s="10">
        <v>30</v>
      </c>
      <c r="AI32" s="10">
        <v>0.1</v>
      </c>
      <c r="AJ32" s="10">
        <v>40</v>
      </c>
      <c r="AK32" s="10">
        <v>950</v>
      </c>
      <c r="AL32" s="10">
        <v>1000</v>
      </c>
      <c r="AM32" s="10">
        <v>1000</v>
      </c>
      <c r="AN32" s="10">
        <v>0</v>
      </c>
      <c r="AO32" s="10">
        <v>0</v>
      </c>
      <c r="AP32" s="10">
        <v>0</v>
      </c>
      <c r="AQ32" s="61"/>
      <c r="AR32" s="61"/>
      <c r="AS32" s="61"/>
      <c r="AT32" s="61"/>
      <c r="AU32" s="17"/>
      <c r="AV32" s="6"/>
      <c r="AW32" s="29" t="str">
        <f t="shared" si="46"/>
        <v xml:space="preserve">Sólidos Sedimentables </v>
      </c>
      <c r="AX32" s="30" t="s">
        <v>19</v>
      </c>
      <c r="AY32" s="74">
        <f t="shared" si="47"/>
        <v>0</v>
      </c>
      <c r="AZ32" s="70">
        <f t="shared" si="48"/>
        <v>0</v>
      </c>
      <c r="BA32" s="71">
        <f t="shared" si="49"/>
        <v>3</v>
      </c>
      <c r="BB32" s="4">
        <f t="shared" si="50"/>
        <v>0</v>
      </c>
      <c r="BC32" s="2">
        <f t="shared" si="51"/>
        <v>0</v>
      </c>
      <c r="BD32" s="5">
        <f t="shared" si="52"/>
        <v>30</v>
      </c>
      <c r="BE32" s="4">
        <f t="shared" si="53"/>
        <v>0</v>
      </c>
      <c r="BF32" s="2">
        <f t="shared" si="54"/>
        <v>0</v>
      </c>
      <c r="BG32" s="5">
        <f t="shared" si="55"/>
        <v>0.1</v>
      </c>
      <c r="BH32" s="1">
        <f t="shared" si="56"/>
        <v>40</v>
      </c>
      <c r="BI32" s="2">
        <f t="shared" si="57"/>
        <v>40</v>
      </c>
      <c r="BJ32" s="5">
        <f t="shared" si="58"/>
        <v>40</v>
      </c>
      <c r="BK32" s="1">
        <f t="shared" si="59"/>
        <v>950</v>
      </c>
      <c r="BL32" s="2">
        <f t="shared" si="60"/>
        <v>950</v>
      </c>
      <c r="BM32" s="5">
        <f t="shared" si="61"/>
        <v>950</v>
      </c>
      <c r="BN32" s="1">
        <f t="shared" si="62"/>
        <v>1000</v>
      </c>
      <c r="BO32" s="2">
        <f t="shared" si="63"/>
        <v>1000</v>
      </c>
      <c r="BP32" s="5">
        <f t="shared" si="64"/>
        <v>1000</v>
      </c>
      <c r="BQ32" s="1">
        <f t="shared" si="65"/>
        <v>1000</v>
      </c>
      <c r="BR32" s="2">
        <f t="shared" si="66"/>
        <v>1000</v>
      </c>
      <c r="BS32" s="5">
        <f t="shared" si="67"/>
        <v>1000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6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25">
      <c r="A33" s="31" t="s">
        <v>120</v>
      </c>
      <c r="B33" s="46" t="s">
        <v>19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1"/>
      <c r="N33" s="61">
        <v>0.03</v>
      </c>
      <c r="O33" s="61"/>
      <c r="P33" s="61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1"/>
      <c r="AC33" s="61"/>
      <c r="AD33" s="61"/>
      <c r="AE33" s="61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1"/>
      <c r="AR33" s="61">
        <v>0.04</v>
      </c>
      <c r="AS33" s="61"/>
      <c r="AT33" s="61"/>
      <c r="AU33" s="17"/>
      <c r="AV33" s="6"/>
      <c r="AW33" s="29" t="str">
        <f t="shared" si="46"/>
        <v>HIERRO</v>
      </c>
      <c r="AX33" s="32" t="s">
        <v>20</v>
      </c>
      <c r="AY33" s="74">
        <f t="shared" si="47"/>
        <v>0</v>
      </c>
      <c r="AZ33" s="70">
        <f t="shared" si="48"/>
        <v>0</v>
      </c>
      <c r="BA33" s="71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0.03</v>
      </c>
      <c r="CG33" s="2">
        <f t="shared" si="81"/>
        <v>0</v>
      </c>
      <c r="CH33" s="5">
        <f t="shared" si="82"/>
        <v>0.04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6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25">
      <c r="A34" s="31" t="s">
        <v>108</v>
      </c>
      <c r="B34" s="30" t="s">
        <v>19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1"/>
      <c r="N34" s="61"/>
      <c r="O34" s="61"/>
      <c r="P34" s="61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1"/>
      <c r="AC34" s="61"/>
      <c r="AD34" s="61"/>
      <c r="AE34" s="61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1"/>
      <c r="AR34" s="61"/>
      <c r="AS34" s="61"/>
      <c r="AT34" s="61"/>
      <c r="AU34" s="17"/>
      <c r="AV34" s="6"/>
      <c r="AW34" s="29" t="str">
        <f t="shared" si="46"/>
        <v>Solidos Suspendidos totales GRAVIMETRICO</v>
      </c>
      <c r="AX34" s="30" t="s">
        <v>19</v>
      </c>
      <c r="AY34" s="74">
        <f t="shared" si="47"/>
        <v>0</v>
      </c>
      <c r="AZ34" s="70">
        <f t="shared" si="48"/>
        <v>0</v>
      </c>
      <c r="BA34" s="71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6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25">
      <c r="A35" s="31" t="s">
        <v>10</v>
      </c>
      <c r="B35" s="30" t="s">
        <v>19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1"/>
      <c r="N35" s="61">
        <v>379.9</v>
      </c>
      <c r="O35" s="61"/>
      <c r="P35" s="61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1"/>
      <c r="AC35" s="61"/>
      <c r="AD35" s="61"/>
      <c r="AE35" s="61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1"/>
      <c r="AR35" s="61">
        <v>199</v>
      </c>
      <c r="AS35" s="61"/>
      <c r="AT35" s="61"/>
      <c r="AU35" s="17"/>
      <c r="AV35" s="6"/>
      <c r="AW35" s="29" t="str">
        <f t="shared" si="46"/>
        <v xml:space="preserve">Cloruros </v>
      </c>
      <c r="AX35" s="30" t="s">
        <v>19</v>
      </c>
      <c r="AY35" s="74">
        <f t="shared" si="47"/>
        <v>0</v>
      </c>
      <c r="AZ35" s="70">
        <f t="shared" si="48"/>
        <v>0</v>
      </c>
      <c r="BA35" s="71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379.9</v>
      </c>
      <c r="CG35" s="2">
        <f t="shared" si="81"/>
        <v>0</v>
      </c>
      <c r="CH35" s="5">
        <f t="shared" si="82"/>
        <v>199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6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25">
      <c r="A36" s="31" t="s">
        <v>109</v>
      </c>
      <c r="B36" s="30" t="s">
        <v>19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1"/>
      <c r="N36" s="61"/>
      <c r="O36" s="61"/>
      <c r="P36" s="61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1"/>
      <c r="AC36" s="61"/>
      <c r="AD36" s="61"/>
      <c r="AE36" s="61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1"/>
      <c r="AR36" s="61"/>
      <c r="AS36" s="61"/>
      <c r="AT36" s="61"/>
      <c r="AU36" s="17"/>
      <c r="AV36" s="6"/>
      <c r="AW36" s="29" t="str">
        <f t="shared" si="46"/>
        <v>FOSFORO TOTAL</v>
      </c>
      <c r="AX36" s="30" t="s">
        <v>19</v>
      </c>
      <c r="AY36" s="74">
        <f t="shared" si="47"/>
        <v>0</v>
      </c>
      <c r="AZ36" s="70">
        <f t="shared" si="48"/>
        <v>0</v>
      </c>
      <c r="BA36" s="71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6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25">
      <c r="A37" s="31" t="s">
        <v>11</v>
      </c>
      <c r="B37" s="30" t="s">
        <v>19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1"/>
      <c r="N37" s="61"/>
      <c r="O37" s="61"/>
      <c r="P37" s="61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1"/>
      <c r="AC37" s="61"/>
      <c r="AD37" s="61"/>
      <c r="AE37" s="61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1"/>
      <c r="AR37" s="61"/>
      <c r="AS37" s="61"/>
      <c r="AT37" s="61"/>
      <c r="AU37" s="17"/>
      <c r="AV37" s="6"/>
      <c r="AW37" s="29" t="str">
        <f t="shared" si="46"/>
        <v>Nitrógeno Total</v>
      </c>
      <c r="AX37" s="30" t="s">
        <v>19</v>
      </c>
      <c r="AY37" s="74">
        <f t="shared" si="47"/>
        <v>0</v>
      </c>
      <c r="AZ37" s="70">
        <f t="shared" si="48"/>
        <v>0</v>
      </c>
      <c r="BA37" s="71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6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25">
      <c r="A38" s="31" t="s">
        <v>12</v>
      </c>
      <c r="B38" s="30" t="s">
        <v>19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1"/>
      <c r="N38" s="61">
        <v>72.3</v>
      </c>
      <c r="O38" s="61"/>
      <c r="P38" s="61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1"/>
      <c r="AC38" s="61"/>
      <c r="AD38" s="61"/>
      <c r="AE38" s="61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1"/>
      <c r="AR38" s="61">
        <v>75.3</v>
      </c>
      <c r="AS38" s="61"/>
      <c r="AT38" s="61"/>
      <c r="AU38" s="17"/>
      <c r="AV38" s="6"/>
      <c r="AW38" s="29" t="str">
        <f t="shared" si="46"/>
        <v xml:space="preserve">Sulfatos </v>
      </c>
      <c r="AX38" s="30" t="s">
        <v>19</v>
      </c>
      <c r="AY38" s="74">
        <f t="shared" si="47"/>
        <v>0</v>
      </c>
      <c r="AZ38" s="70">
        <f t="shared" si="48"/>
        <v>0</v>
      </c>
      <c r="BA38" s="71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72.3</v>
      </c>
      <c r="CG38" s="2">
        <f t="shared" si="81"/>
        <v>0</v>
      </c>
      <c r="CH38" s="5">
        <f t="shared" si="82"/>
        <v>75.3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6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25">
      <c r="A39" s="31" t="s">
        <v>249</v>
      </c>
      <c r="B39" s="46" t="s">
        <v>19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1"/>
      <c r="N39" s="61">
        <v>0.19700000000000001</v>
      </c>
      <c r="O39" s="61"/>
      <c r="P39" s="61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1"/>
      <c r="AC39" s="61"/>
      <c r="AD39" s="61"/>
      <c r="AE39" s="61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1"/>
      <c r="AR39" s="61">
        <v>0.252</v>
      </c>
      <c r="AS39" s="61"/>
      <c r="AT39" s="61"/>
      <c r="AU39" s="17"/>
      <c r="AV39" s="6"/>
      <c r="AW39" s="29" t="str">
        <f t="shared" si="46"/>
        <v>Aluminio</v>
      </c>
      <c r="AX39" s="32" t="s">
        <v>21</v>
      </c>
      <c r="AY39" s="74">
        <f t="shared" si="47"/>
        <v>0</v>
      </c>
      <c r="AZ39" s="70">
        <f t="shared" si="48"/>
        <v>0</v>
      </c>
      <c r="BA39" s="71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0.19700000000000001</v>
      </c>
      <c r="CG39" s="2">
        <f t="shared" si="81"/>
        <v>0</v>
      </c>
      <c r="CH39" s="5">
        <f t="shared" si="82"/>
        <v>0.252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6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25">
      <c r="A40" s="31" t="s">
        <v>13</v>
      </c>
      <c r="B40" s="46" t="s">
        <v>21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1"/>
      <c r="N40" s="61"/>
      <c r="O40" s="61"/>
      <c r="P40" s="61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1"/>
      <c r="AC40" s="61"/>
      <c r="AD40" s="61"/>
      <c r="AE40" s="61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1"/>
      <c r="AR40" s="61"/>
      <c r="AS40" s="61"/>
      <c r="AT40" s="61"/>
      <c r="AU40" s="17"/>
      <c r="AV40" s="6"/>
      <c r="AW40" s="29" t="str">
        <f t="shared" si="46"/>
        <v>Dureza Cálcica</v>
      </c>
      <c r="AX40" s="32" t="s">
        <v>21</v>
      </c>
      <c r="AY40" s="74">
        <f t="shared" si="47"/>
        <v>0</v>
      </c>
      <c r="AZ40" s="70">
        <f t="shared" si="48"/>
        <v>0</v>
      </c>
      <c r="BA40" s="71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6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25">
      <c r="A41" s="31" t="s">
        <v>14</v>
      </c>
      <c r="B41" s="46" t="s">
        <v>21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1"/>
      <c r="N41" s="61">
        <v>14</v>
      </c>
      <c r="O41" s="61"/>
      <c r="P41" s="61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1"/>
      <c r="AC41" s="61"/>
      <c r="AD41" s="61"/>
      <c r="AE41" s="61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1"/>
      <c r="AR41" s="61"/>
      <c r="AS41" s="61"/>
      <c r="AT41" s="61"/>
      <c r="AU41" s="17"/>
      <c r="AV41" s="6"/>
      <c r="AW41" s="29" t="str">
        <f t="shared" si="46"/>
        <v xml:space="preserve">Dureza Total </v>
      </c>
      <c r="AX41" s="32" t="s">
        <v>21</v>
      </c>
      <c r="AY41" s="74">
        <f t="shared" si="47"/>
        <v>0</v>
      </c>
      <c r="AZ41" s="70">
        <f t="shared" si="48"/>
        <v>0</v>
      </c>
      <c r="BA41" s="71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14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6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25">
      <c r="A42" s="31" t="s">
        <v>110</v>
      </c>
      <c r="B42" s="30" t="s">
        <v>19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1"/>
      <c r="N42" s="61"/>
      <c r="O42" s="61"/>
      <c r="P42" s="61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1"/>
      <c r="AC42" s="61"/>
      <c r="AD42" s="61"/>
      <c r="AE42" s="61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1"/>
      <c r="AR42" s="61"/>
      <c r="AS42" s="61"/>
      <c r="AT42" s="61"/>
      <c r="AU42" s="17"/>
      <c r="AV42" s="6"/>
      <c r="AW42" s="29" t="str">
        <f t="shared" si="46"/>
        <v>SILICE</v>
      </c>
      <c r="AX42" s="32" t="s">
        <v>22</v>
      </c>
      <c r="AY42" s="74">
        <f t="shared" si="47"/>
        <v>0</v>
      </c>
      <c r="AZ42" s="70">
        <f t="shared" si="48"/>
        <v>0</v>
      </c>
      <c r="BA42" s="71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6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25">
      <c r="A43" s="31" t="s">
        <v>77</v>
      </c>
      <c r="B43" s="30" t="s">
        <v>250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1"/>
      <c r="N43" s="61"/>
      <c r="O43" s="61"/>
      <c r="P43" s="61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1"/>
      <c r="AC43" s="61"/>
      <c r="AD43" s="61"/>
      <c r="AE43" s="61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1"/>
      <c r="AR43" s="61"/>
      <c r="AS43" s="61"/>
      <c r="AT43" s="61"/>
      <c r="AU43" s="17"/>
      <c r="AV43" s="6"/>
      <c r="AW43" s="29" t="str">
        <f t="shared" si="46"/>
        <v>ORP</v>
      </c>
      <c r="AX43" s="30" t="s">
        <v>19</v>
      </c>
      <c r="AY43" s="74">
        <f t="shared" si="47"/>
        <v>0</v>
      </c>
      <c r="AZ43" s="70">
        <f t="shared" si="48"/>
        <v>0</v>
      </c>
      <c r="BA43" s="71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6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25">
      <c r="A44" s="31" t="s">
        <v>247</v>
      </c>
      <c r="B44" s="30" t="s">
        <v>19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1"/>
      <c r="N44" s="61">
        <v>0.01</v>
      </c>
      <c r="O44" s="61"/>
      <c r="P44" s="61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1"/>
      <c r="AC44" s="61"/>
      <c r="AD44" s="61"/>
      <c r="AE44" s="61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1"/>
      <c r="AR44" s="61"/>
      <c r="AS44" s="61"/>
      <c r="AT44" s="61"/>
      <c r="AU44" s="17"/>
      <c r="AV44" s="6"/>
      <c r="AW44" s="29" t="str">
        <f t="shared" si="46"/>
        <v>Cloro libre</v>
      </c>
      <c r="AX44" s="30" t="s">
        <v>19</v>
      </c>
      <c r="AY44" s="74">
        <f t="shared" si="47"/>
        <v>0</v>
      </c>
      <c r="AZ44" s="70">
        <f t="shared" si="48"/>
        <v>0</v>
      </c>
      <c r="BA44" s="71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0.01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6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25">
      <c r="A45" s="31" t="s">
        <v>15</v>
      </c>
      <c r="B45" s="30" t="s">
        <v>23</v>
      </c>
      <c r="C45" s="18">
        <v>3720</v>
      </c>
      <c r="D45" s="11">
        <v>3200</v>
      </c>
      <c r="E45" s="11">
        <v>3280</v>
      </c>
      <c r="F45" s="11"/>
      <c r="G45" s="11"/>
      <c r="H45" s="11"/>
      <c r="I45" s="11"/>
      <c r="J45" s="11">
        <v>3970</v>
      </c>
      <c r="K45" s="11">
        <v>4000</v>
      </c>
      <c r="L45" s="11">
        <v>10950</v>
      </c>
      <c r="M45" s="62"/>
      <c r="N45" s="62">
        <v>421</v>
      </c>
      <c r="O45" s="62"/>
      <c r="P45" s="62"/>
      <c r="Q45" s="19"/>
      <c r="R45" s="18">
        <v>6190</v>
      </c>
      <c r="S45" s="11">
        <v>4380</v>
      </c>
      <c r="T45" s="11">
        <v>4360</v>
      </c>
      <c r="U45" s="11"/>
      <c r="V45" s="11"/>
      <c r="W45" s="11"/>
      <c r="X45" s="11"/>
      <c r="Y45" s="11">
        <v>3240</v>
      </c>
      <c r="Z45" s="11">
        <v>3600</v>
      </c>
      <c r="AA45" s="11">
        <v>8810</v>
      </c>
      <c r="AB45" s="62"/>
      <c r="AC45" s="62"/>
      <c r="AD45" s="62"/>
      <c r="AE45" s="62"/>
      <c r="AF45" s="19"/>
      <c r="AG45" s="18">
        <v>10100</v>
      </c>
      <c r="AH45" s="11">
        <v>4230</v>
      </c>
      <c r="AI45" s="11">
        <v>4550</v>
      </c>
      <c r="AJ45" s="11"/>
      <c r="AK45" s="11"/>
      <c r="AL45" s="11"/>
      <c r="AM45" s="11"/>
      <c r="AN45" s="11">
        <v>4300</v>
      </c>
      <c r="AO45" s="11">
        <v>4270</v>
      </c>
      <c r="AP45" s="11">
        <v>15250</v>
      </c>
      <c r="AQ45" s="62"/>
      <c r="AR45" s="62">
        <v>362</v>
      </c>
      <c r="AS45" s="62"/>
      <c r="AT45" s="62"/>
      <c r="AU45" s="19"/>
      <c r="AW45" s="29" t="str">
        <f t="shared" si="46"/>
        <v>Conductividad</v>
      </c>
      <c r="AX45" s="30" t="s">
        <v>23</v>
      </c>
      <c r="AY45" s="74">
        <f t="shared" si="47"/>
        <v>3720</v>
      </c>
      <c r="AZ45" s="70">
        <f t="shared" si="48"/>
        <v>6190</v>
      </c>
      <c r="BA45" s="71">
        <f t="shared" si="49"/>
        <v>10100</v>
      </c>
      <c r="BB45" s="4">
        <f t="shared" si="50"/>
        <v>3200</v>
      </c>
      <c r="BC45" s="2">
        <f t="shared" si="51"/>
        <v>4380</v>
      </c>
      <c r="BD45" s="5">
        <f t="shared" si="52"/>
        <v>4230</v>
      </c>
      <c r="BE45" s="4">
        <f t="shared" si="53"/>
        <v>3280</v>
      </c>
      <c r="BF45" s="2">
        <f t="shared" si="54"/>
        <v>4360</v>
      </c>
      <c r="BG45" s="5">
        <f t="shared" si="55"/>
        <v>4550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3970</v>
      </c>
      <c r="BU45" s="2">
        <f t="shared" si="69"/>
        <v>3240</v>
      </c>
      <c r="BV45" s="5">
        <f t="shared" si="70"/>
        <v>4300</v>
      </c>
      <c r="BW45" s="1">
        <f t="shared" si="71"/>
        <v>4000</v>
      </c>
      <c r="BX45" s="2">
        <f t="shared" si="72"/>
        <v>3600</v>
      </c>
      <c r="BY45" s="5">
        <f t="shared" si="73"/>
        <v>4270</v>
      </c>
      <c r="BZ45" s="1">
        <f t="shared" si="74"/>
        <v>10950</v>
      </c>
      <c r="CA45" s="2">
        <f t="shared" si="75"/>
        <v>8810</v>
      </c>
      <c r="CB45" s="5">
        <f t="shared" si="76"/>
        <v>15250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421</v>
      </c>
      <c r="CG45" s="2">
        <f t="shared" si="81"/>
        <v>0</v>
      </c>
      <c r="CH45" s="5">
        <f t="shared" si="82"/>
        <v>362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6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25">
      <c r="A46" s="31" t="s">
        <v>16</v>
      </c>
      <c r="B46" s="46" t="s">
        <v>22</v>
      </c>
      <c r="C46" s="18">
        <v>8460</v>
      </c>
      <c r="D46" s="11">
        <v>7094</v>
      </c>
      <c r="E46" s="11">
        <v>647</v>
      </c>
      <c r="F46" s="11"/>
      <c r="G46" s="11"/>
      <c r="H46" s="11"/>
      <c r="I46" s="11"/>
      <c r="J46" s="11">
        <v>434</v>
      </c>
      <c r="K46" s="11">
        <v>436</v>
      </c>
      <c r="L46" s="11">
        <v>2128</v>
      </c>
      <c r="M46" s="62"/>
      <c r="N46" s="62">
        <v>16</v>
      </c>
      <c r="O46" s="62"/>
      <c r="P46" s="62"/>
      <c r="Q46" s="19"/>
      <c r="R46" s="18">
        <v>6240</v>
      </c>
      <c r="S46" s="11">
        <v>9310</v>
      </c>
      <c r="T46" s="11">
        <v>493</v>
      </c>
      <c r="U46" s="11"/>
      <c r="V46" s="11"/>
      <c r="W46" s="11"/>
      <c r="X46" s="11"/>
      <c r="Y46" s="11">
        <v>470</v>
      </c>
      <c r="Z46" s="11">
        <v>468</v>
      </c>
      <c r="AA46" s="11">
        <v>2790</v>
      </c>
      <c r="AB46" s="62"/>
      <c r="AC46" s="62"/>
      <c r="AD46" s="62"/>
      <c r="AE46" s="62"/>
      <c r="AF46" s="19"/>
      <c r="AG46" s="18">
        <v>8734</v>
      </c>
      <c r="AH46" s="11">
        <v>15516</v>
      </c>
      <c r="AI46" s="11">
        <v>468</v>
      </c>
      <c r="AJ46" s="11"/>
      <c r="AK46" s="11"/>
      <c r="AL46" s="11"/>
      <c r="AM46" s="11"/>
      <c r="AN46" s="11">
        <v>391</v>
      </c>
      <c r="AO46" s="11">
        <v>375</v>
      </c>
      <c r="AP46" s="11">
        <v>1344</v>
      </c>
      <c r="AQ46" s="62"/>
      <c r="AR46" s="62">
        <v>12</v>
      </c>
      <c r="AS46" s="62"/>
      <c r="AT46" s="62"/>
      <c r="AU46" s="19"/>
      <c r="AW46" s="29" t="str">
        <f t="shared" si="46"/>
        <v xml:space="preserve">Color </v>
      </c>
      <c r="AX46" s="32" t="s">
        <v>22</v>
      </c>
      <c r="AY46" s="74">
        <f t="shared" si="47"/>
        <v>8460</v>
      </c>
      <c r="AZ46" s="70">
        <f t="shared" si="48"/>
        <v>6240</v>
      </c>
      <c r="BA46" s="71">
        <f t="shared" si="49"/>
        <v>8734</v>
      </c>
      <c r="BB46" s="4">
        <f t="shared" si="50"/>
        <v>7094</v>
      </c>
      <c r="BC46" s="2">
        <f t="shared" si="51"/>
        <v>9310</v>
      </c>
      <c r="BD46" s="5">
        <f t="shared" si="52"/>
        <v>15516</v>
      </c>
      <c r="BE46" s="4">
        <f t="shared" si="53"/>
        <v>647</v>
      </c>
      <c r="BF46" s="2">
        <f t="shared" si="54"/>
        <v>493</v>
      </c>
      <c r="BG46" s="5">
        <f t="shared" si="55"/>
        <v>468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434</v>
      </c>
      <c r="BU46" s="2">
        <f t="shared" si="69"/>
        <v>470</v>
      </c>
      <c r="BV46" s="5">
        <f t="shared" si="70"/>
        <v>391</v>
      </c>
      <c r="BW46" s="1">
        <f t="shared" si="71"/>
        <v>436</v>
      </c>
      <c r="BX46" s="2">
        <f t="shared" si="72"/>
        <v>468</v>
      </c>
      <c r="BY46" s="5">
        <f t="shared" si="73"/>
        <v>375</v>
      </c>
      <c r="BZ46" s="1">
        <f t="shared" si="74"/>
        <v>2128</v>
      </c>
      <c r="CA46" s="2">
        <f t="shared" si="75"/>
        <v>2790</v>
      </c>
      <c r="CB46" s="5">
        <f t="shared" si="76"/>
        <v>1344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16</v>
      </c>
      <c r="CG46" s="2">
        <f t="shared" si="81"/>
        <v>0</v>
      </c>
      <c r="CH46" s="5">
        <f t="shared" si="82"/>
        <v>12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6">
        <f t="shared" si="89"/>
        <v>0</v>
      </c>
      <c r="CP46" s="2">
        <f t="shared" si="90"/>
        <v>0</v>
      </c>
      <c r="CQ46" s="5">
        <f t="shared" si="91"/>
        <v>0</v>
      </c>
    </row>
    <row r="47" spans="1:95" ht="15.75" thickBot="1" x14ac:dyDescent="0.3">
      <c r="A47" s="33" t="s">
        <v>248</v>
      </c>
      <c r="B47" s="34" t="s">
        <v>19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3"/>
      <c r="N47" s="63">
        <v>0.01</v>
      </c>
      <c r="O47" s="63"/>
      <c r="P47" s="63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3"/>
      <c r="AC47" s="63"/>
      <c r="AD47" s="63"/>
      <c r="AE47" s="63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3"/>
      <c r="AR47" s="63"/>
      <c r="AS47" s="63"/>
      <c r="AT47" s="63"/>
      <c r="AU47" s="22"/>
      <c r="AW47" s="29" t="str">
        <f t="shared" si="46"/>
        <v>Cobre</v>
      </c>
      <c r="AX47" s="34" t="s">
        <v>19</v>
      </c>
      <c r="AY47" s="74">
        <f t="shared" si="47"/>
        <v>0</v>
      </c>
      <c r="AZ47" s="70">
        <f t="shared" si="48"/>
        <v>0</v>
      </c>
      <c r="BA47" s="71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0.01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6">
        <f t="shared" si="89"/>
        <v>0</v>
      </c>
      <c r="CP47" s="2">
        <f t="shared" si="90"/>
        <v>0</v>
      </c>
      <c r="CQ47" s="5">
        <f t="shared" si="91"/>
        <v>0</v>
      </c>
    </row>
    <row r="48" spans="1:95" ht="15.75" thickBot="1" x14ac:dyDescent="0.3"/>
    <row r="49" spans="1:95" ht="42.75" customHeight="1" thickBot="1" x14ac:dyDescent="0.3">
      <c r="A49" s="27" t="s">
        <v>0</v>
      </c>
      <c r="B49" s="47">
        <f>B25+1</f>
        <v>46206</v>
      </c>
      <c r="C49" s="293" t="s">
        <v>1</v>
      </c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5"/>
      <c r="R49" s="296" t="s">
        <v>2</v>
      </c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5"/>
      <c r="AG49" s="297" t="s">
        <v>101</v>
      </c>
      <c r="AH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S49" s="294"/>
      <c r="AT49" s="294"/>
      <c r="AU49" s="295"/>
      <c r="AV49" s="9"/>
      <c r="AW49" s="288" t="s">
        <v>42</v>
      </c>
      <c r="AX49" s="289"/>
      <c r="AY49" s="285" t="s">
        <v>33</v>
      </c>
      <c r="AZ49" s="286"/>
      <c r="BA49" s="287"/>
      <c r="BB49" s="285" t="s">
        <v>34</v>
      </c>
      <c r="BC49" s="286"/>
      <c r="BD49" s="287"/>
      <c r="BE49" s="285" t="s">
        <v>35</v>
      </c>
      <c r="BF49" s="286"/>
      <c r="BG49" s="287"/>
      <c r="BH49" s="285" t="s">
        <v>36</v>
      </c>
      <c r="BI49" s="286"/>
      <c r="BJ49" s="287"/>
      <c r="BK49" s="285" t="s">
        <v>37</v>
      </c>
      <c r="BL49" s="286"/>
      <c r="BM49" s="287"/>
      <c r="BN49" s="285" t="s">
        <v>38</v>
      </c>
      <c r="BO49" s="286"/>
      <c r="BP49" s="287"/>
      <c r="BQ49" s="285" t="s">
        <v>39</v>
      </c>
      <c r="BR49" s="286"/>
      <c r="BS49" s="287"/>
      <c r="BT49" s="285" t="s">
        <v>40</v>
      </c>
      <c r="BU49" s="286"/>
      <c r="BV49" s="287"/>
      <c r="BW49" s="285" t="s">
        <v>41</v>
      </c>
      <c r="BX49" s="286"/>
      <c r="BY49" s="287"/>
      <c r="BZ49" s="285" t="s">
        <v>102</v>
      </c>
      <c r="CA49" s="286"/>
      <c r="CB49" s="287"/>
      <c r="CC49" s="285" t="s">
        <v>103</v>
      </c>
      <c r="CD49" s="286"/>
      <c r="CE49" s="287"/>
      <c r="CF49" s="285" t="s">
        <v>104</v>
      </c>
      <c r="CG49" s="286"/>
      <c r="CH49" s="287"/>
      <c r="CI49" s="285" t="s">
        <v>105</v>
      </c>
      <c r="CJ49" s="286"/>
      <c r="CK49" s="287"/>
      <c r="CL49" s="285" t="s">
        <v>106</v>
      </c>
      <c r="CM49" s="286"/>
      <c r="CN49" s="287"/>
      <c r="CO49" s="285" t="s">
        <v>107</v>
      </c>
      <c r="CP49" s="286"/>
      <c r="CQ49" s="287"/>
    </row>
    <row r="50" spans="1:95" ht="44.45" customHeight="1" thickBot="1" x14ac:dyDescent="0.3">
      <c r="A50" s="7" t="s">
        <v>6</v>
      </c>
      <c r="B50" s="45" t="s">
        <v>7</v>
      </c>
      <c r="C50" s="14" t="s">
        <v>32</v>
      </c>
      <c r="D50" s="8" t="s">
        <v>24</v>
      </c>
      <c r="E50" s="8" t="s">
        <v>25</v>
      </c>
      <c r="F50" s="8" t="s">
        <v>26</v>
      </c>
      <c r="G50" s="8" t="s">
        <v>27</v>
      </c>
      <c r="H50" s="8" t="s">
        <v>28</v>
      </c>
      <c r="I50" s="8" t="s">
        <v>29</v>
      </c>
      <c r="J50" s="8" t="s">
        <v>30</v>
      </c>
      <c r="K50" s="8" t="s">
        <v>31</v>
      </c>
      <c r="L50" s="8" t="s">
        <v>201</v>
      </c>
      <c r="M50" s="8" t="s">
        <v>111</v>
      </c>
      <c r="N50" s="64" t="s">
        <v>246</v>
      </c>
      <c r="O50" s="64" t="s">
        <v>112</v>
      </c>
      <c r="P50" s="64" t="s">
        <v>106</v>
      </c>
      <c r="Q50" s="64" t="s">
        <v>107</v>
      </c>
      <c r="R50" s="23" t="s">
        <v>32</v>
      </c>
      <c r="S50" s="12" t="s">
        <v>24</v>
      </c>
      <c r="T50" s="12" t="s">
        <v>25</v>
      </c>
      <c r="U50" s="12" t="s">
        <v>26</v>
      </c>
      <c r="V50" s="12" t="s">
        <v>27</v>
      </c>
      <c r="W50" s="12" t="s">
        <v>28</v>
      </c>
      <c r="X50" s="12" t="s">
        <v>29</v>
      </c>
      <c r="Y50" s="12" t="s">
        <v>30</v>
      </c>
      <c r="Z50" s="12" t="s">
        <v>31</v>
      </c>
      <c r="AA50" s="12" t="s">
        <v>201</v>
      </c>
      <c r="AB50" s="59" t="s">
        <v>111</v>
      </c>
      <c r="AC50" s="59" t="s">
        <v>246</v>
      </c>
      <c r="AD50" s="59" t="s">
        <v>112</v>
      </c>
      <c r="AE50" s="59" t="s">
        <v>106</v>
      </c>
      <c r="AF50" s="24" t="s">
        <v>107</v>
      </c>
      <c r="AG50" s="25" t="s">
        <v>32</v>
      </c>
      <c r="AH50" s="13" t="s">
        <v>24</v>
      </c>
      <c r="AI50" s="13" t="s">
        <v>25</v>
      </c>
      <c r="AJ50" s="13" t="s">
        <v>26</v>
      </c>
      <c r="AK50" s="13" t="s">
        <v>27</v>
      </c>
      <c r="AL50" s="13" t="s">
        <v>28</v>
      </c>
      <c r="AM50" s="13" t="s">
        <v>29</v>
      </c>
      <c r="AN50" s="13" t="s">
        <v>30</v>
      </c>
      <c r="AO50" s="13" t="s">
        <v>31</v>
      </c>
      <c r="AP50" s="13" t="s">
        <v>201</v>
      </c>
      <c r="AQ50" s="65" t="s">
        <v>111</v>
      </c>
      <c r="AR50" s="65" t="s">
        <v>246</v>
      </c>
      <c r="AS50" s="65" t="s">
        <v>112</v>
      </c>
      <c r="AT50" s="65" t="s">
        <v>106</v>
      </c>
      <c r="AU50" s="26" t="s">
        <v>107</v>
      </c>
      <c r="AV50" s="9"/>
      <c r="AW50" s="36" t="s">
        <v>6</v>
      </c>
      <c r="AX50" s="37" t="s">
        <v>7</v>
      </c>
      <c r="AY50" s="72" t="s">
        <v>113</v>
      </c>
      <c r="AZ50" s="72" t="s">
        <v>114</v>
      </c>
      <c r="BA50" s="73" t="s">
        <v>115</v>
      </c>
      <c r="BB50" s="72" t="s">
        <v>113</v>
      </c>
      <c r="BC50" s="72" t="s">
        <v>114</v>
      </c>
      <c r="BD50" s="73" t="s">
        <v>115</v>
      </c>
      <c r="BE50" s="72" t="s">
        <v>113</v>
      </c>
      <c r="BF50" s="72" t="s">
        <v>114</v>
      </c>
      <c r="BG50" s="73" t="s">
        <v>115</v>
      </c>
      <c r="BH50" s="72" t="s">
        <v>113</v>
      </c>
      <c r="BI50" s="72" t="s">
        <v>114</v>
      </c>
      <c r="BJ50" s="73" t="s">
        <v>115</v>
      </c>
      <c r="BK50" s="72" t="s">
        <v>113</v>
      </c>
      <c r="BL50" s="72" t="s">
        <v>114</v>
      </c>
      <c r="BM50" s="73" t="s">
        <v>115</v>
      </c>
      <c r="BN50" s="72" t="s">
        <v>113</v>
      </c>
      <c r="BO50" s="72" t="s">
        <v>114</v>
      </c>
      <c r="BP50" s="73" t="s">
        <v>115</v>
      </c>
      <c r="BQ50" s="72" t="s">
        <v>113</v>
      </c>
      <c r="BR50" s="72" t="s">
        <v>114</v>
      </c>
      <c r="BS50" s="73" t="s">
        <v>115</v>
      </c>
      <c r="BT50" s="72" t="s">
        <v>113</v>
      </c>
      <c r="BU50" s="72" t="s">
        <v>114</v>
      </c>
      <c r="BV50" s="73" t="s">
        <v>115</v>
      </c>
      <c r="BW50" s="72" t="s">
        <v>113</v>
      </c>
      <c r="BX50" s="72" t="s">
        <v>114</v>
      </c>
      <c r="BY50" s="73" t="s">
        <v>115</v>
      </c>
      <c r="BZ50" s="72" t="s">
        <v>113</v>
      </c>
      <c r="CA50" s="72" t="s">
        <v>114</v>
      </c>
      <c r="CB50" s="73" t="s">
        <v>115</v>
      </c>
      <c r="CC50" s="72" t="s">
        <v>113</v>
      </c>
      <c r="CD50" s="72" t="s">
        <v>114</v>
      </c>
      <c r="CE50" s="73" t="s">
        <v>115</v>
      </c>
      <c r="CF50" s="72" t="s">
        <v>113</v>
      </c>
      <c r="CG50" s="72" t="s">
        <v>114</v>
      </c>
      <c r="CH50" s="73" t="s">
        <v>115</v>
      </c>
      <c r="CI50" s="72" t="s">
        <v>113</v>
      </c>
      <c r="CJ50" s="72" t="s">
        <v>114</v>
      </c>
      <c r="CK50" s="73" t="s">
        <v>115</v>
      </c>
      <c r="CL50" s="72" t="s">
        <v>113</v>
      </c>
      <c r="CM50" s="72" t="s">
        <v>114</v>
      </c>
      <c r="CN50" s="73" t="s">
        <v>115</v>
      </c>
      <c r="CO50" s="72" t="s">
        <v>113</v>
      </c>
      <c r="CP50" s="72" t="s">
        <v>114</v>
      </c>
      <c r="CQ50" s="73" t="s">
        <v>115</v>
      </c>
    </row>
    <row r="51" spans="1:95" ht="29.25" customHeight="1" x14ac:dyDescent="0.25">
      <c r="A51" s="29" t="s">
        <v>124</v>
      </c>
      <c r="B51" s="30" t="s">
        <v>17</v>
      </c>
      <c r="C51" s="1">
        <v>38.4</v>
      </c>
      <c r="D51" s="3">
        <v>34.1</v>
      </c>
      <c r="E51" s="3">
        <v>33.700000000000003</v>
      </c>
      <c r="F51" s="3"/>
      <c r="G51" s="3"/>
      <c r="H51" s="3"/>
      <c r="I51" s="3"/>
      <c r="J51" s="3">
        <v>32.4</v>
      </c>
      <c r="K51" s="3">
        <v>33.200000000000003</v>
      </c>
      <c r="L51" s="3">
        <v>31.6</v>
      </c>
      <c r="M51" s="60"/>
      <c r="N51" s="60"/>
      <c r="O51" s="60"/>
      <c r="P51" s="60"/>
      <c r="Q51" s="15"/>
      <c r="R51" s="1">
        <v>35.200000000000003</v>
      </c>
      <c r="S51" s="38">
        <v>33</v>
      </c>
      <c r="T51" s="38">
        <v>33</v>
      </c>
      <c r="U51" s="3"/>
      <c r="V51" s="3"/>
      <c r="W51" s="3"/>
      <c r="X51" s="3"/>
      <c r="Y51" s="3">
        <v>31.9</v>
      </c>
      <c r="Z51" s="3">
        <v>32.700000000000003</v>
      </c>
      <c r="AA51" s="3">
        <v>33.299999999999997</v>
      </c>
      <c r="AB51" s="60"/>
      <c r="AC51" s="60"/>
      <c r="AD51" s="60"/>
      <c r="AE51" s="60"/>
      <c r="AF51" s="15"/>
      <c r="AG51" s="1">
        <v>38</v>
      </c>
      <c r="AH51" s="38">
        <v>36.1</v>
      </c>
      <c r="AI51" s="38">
        <v>35.6</v>
      </c>
      <c r="AJ51" s="3"/>
      <c r="AK51" s="3"/>
      <c r="AL51" s="3"/>
      <c r="AM51" s="3"/>
      <c r="AN51" s="3">
        <v>33.9</v>
      </c>
      <c r="AO51" s="3">
        <v>32.6</v>
      </c>
      <c r="AP51" s="3">
        <v>32.9</v>
      </c>
      <c r="AQ51" s="60"/>
      <c r="AR51" s="60">
        <v>27.1</v>
      </c>
      <c r="AS51" s="60"/>
      <c r="AT51" s="60"/>
      <c r="AU51" s="15"/>
      <c r="AV51" s="9"/>
      <c r="AW51" s="29" t="str">
        <f>A51</f>
        <v>Temperatura</v>
      </c>
      <c r="AX51" s="35" t="s">
        <v>17</v>
      </c>
      <c r="AY51" s="74">
        <f>C51</f>
        <v>38.4</v>
      </c>
      <c r="AZ51" s="70">
        <f>R51</f>
        <v>35.200000000000003</v>
      </c>
      <c r="BA51" s="71">
        <f>AG51</f>
        <v>38</v>
      </c>
      <c r="BB51" s="4">
        <f>D51</f>
        <v>34.1</v>
      </c>
      <c r="BC51" s="2">
        <f>S51</f>
        <v>33</v>
      </c>
      <c r="BD51" s="5">
        <f>AH51</f>
        <v>36.1</v>
      </c>
      <c r="BE51" s="4">
        <f>E51</f>
        <v>33.700000000000003</v>
      </c>
      <c r="BF51" s="2">
        <f>T51</f>
        <v>33</v>
      </c>
      <c r="BG51" s="5">
        <f>AI51</f>
        <v>35.6</v>
      </c>
      <c r="BH51" s="1">
        <f>F51</f>
        <v>0</v>
      </c>
      <c r="BI51" s="2">
        <f>U51</f>
        <v>0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0</v>
      </c>
      <c r="BP51" s="5">
        <f>AL51</f>
        <v>0</v>
      </c>
      <c r="BQ51" s="1">
        <f>I51</f>
        <v>0</v>
      </c>
      <c r="BR51" s="2">
        <f>X51</f>
        <v>0</v>
      </c>
      <c r="BS51" s="5">
        <f>AM51</f>
        <v>0</v>
      </c>
      <c r="BT51" s="1">
        <f>J51</f>
        <v>32.4</v>
      </c>
      <c r="BU51" s="2">
        <f>Y51</f>
        <v>31.9</v>
      </c>
      <c r="BV51" s="5">
        <f>AN51</f>
        <v>33.9</v>
      </c>
      <c r="BW51" s="1">
        <f>K51</f>
        <v>33.200000000000003</v>
      </c>
      <c r="BX51" s="2">
        <f>Z51</f>
        <v>32.700000000000003</v>
      </c>
      <c r="BY51" s="5">
        <f>AO51</f>
        <v>32.6</v>
      </c>
      <c r="BZ51" s="1">
        <f>L51</f>
        <v>31.6</v>
      </c>
      <c r="CA51" s="2">
        <f>AA51</f>
        <v>33.299999999999997</v>
      </c>
      <c r="CB51" s="5">
        <f>AP51</f>
        <v>32.9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27.1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6">
        <f>Q51</f>
        <v>0</v>
      </c>
      <c r="CP51" s="2">
        <f>AF51</f>
        <v>0</v>
      </c>
      <c r="CQ51" s="5">
        <f>AU51</f>
        <v>0</v>
      </c>
    </row>
    <row r="52" spans="1:95" ht="26.45" customHeight="1" x14ac:dyDescent="0.25">
      <c r="A52" s="29" t="s">
        <v>123</v>
      </c>
      <c r="B52" s="30" t="s">
        <v>18</v>
      </c>
      <c r="C52" s="1">
        <v>8.94</v>
      </c>
      <c r="D52" s="3">
        <v>7.07</v>
      </c>
      <c r="E52" s="3">
        <v>6.72</v>
      </c>
      <c r="F52" s="3"/>
      <c r="G52" s="3"/>
      <c r="H52" s="3"/>
      <c r="I52" s="3"/>
      <c r="J52" s="3">
        <v>7.21</v>
      </c>
      <c r="K52" s="3">
        <v>7.43</v>
      </c>
      <c r="L52" s="3">
        <v>7.85</v>
      </c>
      <c r="M52" s="60"/>
      <c r="N52" s="60"/>
      <c r="O52" s="60"/>
      <c r="P52" s="60"/>
      <c r="Q52" s="15"/>
      <c r="R52" s="1">
        <v>8.57</v>
      </c>
      <c r="S52" s="3">
        <v>6.56</v>
      </c>
      <c r="T52" s="3">
        <v>6.58</v>
      </c>
      <c r="U52" s="3"/>
      <c r="V52" s="3"/>
      <c r="W52" s="3"/>
      <c r="X52" s="3"/>
      <c r="Y52" s="3">
        <v>7.42</v>
      </c>
      <c r="Z52" s="50">
        <v>7.3</v>
      </c>
      <c r="AA52" s="3">
        <v>7.01</v>
      </c>
      <c r="AB52" s="60"/>
      <c r="AC52" s="60"/>
      <c r="AD52" s="60"/>
      <c r="AE52" s="60"/>
      <c r="AF52" s="15"/>
      <c r="AG52" s="1">
        <v>7.89</v>
      </c>
      <c r="AH52" s="3">
        <v>6.92</v>
      </c>
      <c r="AI52" s="3">
        <v>6.69</v>
      </c>
      <c r="AJ52" s="3"/>
      <c r="AK52" s="3"/>
      <c r="AL52" s="3"/>
      <c r="AM52" s="3"/>
      <c r="AN52" s="3">
        <v>7.23</v>
      </c>
      <c r="AO52" s="3">
        <v>7.57</v>
      </c>
      <c r="AP52" s="3">
        <v>7.72</v>
      </c>
      <c r="AQ52" s="60"/>
      <c r="AR52" s="60">
        <v>7.3</v>
      </c>
      <c r="AS52" s="60"/>
      <c r="AT52" s="60"/>
      <c r="AU52" s="15"/>
      <c r="AV52" s="9"/>
      <c r="AW52" s="29" t="str">
        <f t="shared" ref="AW52:AW71" si="92">A52</f>
        <v xml:space="preserve">pH </v>
      </c>
      <c r="AX52" s="30" t="s">
        <v>18</v>
      </c>
      <c r="AY52" s="74">
        <f t="shared" ref="AY52:AY71" si="93">C52</f>
        <v>8.94</v>
      </c>
      <c r="AZ52" s="70">
        <f t="shared" ref="AZ52:AZ71" si="94">R52</f>
        <v>8.57</v>
      </c>
      <c r="BA52" s="71">
        <f t="shared" ref="BA52:BA71" si="95">AG52</f>
        <v>7.89</v>
      </c>
      <c r="BB52" s="4">
        <f t="shared" ref="BB52:BB71" si="96">D52</f>
        <v>7.07</v>
      </c>
      <c r="BC52" s="2">
        <f t="shared" ref="BC52:BC71" si="97">S52</f>
        <v>6.56</v>
      </c>
      <c r="BD52" s="5">
        <f t="shared" ref="BD52:BD71" si="98">AH52</f>
        <v>6.92</v>
      </c>
      <c r="BE52" s="4">
        <f t="shared" ref="BE52:BE71" si="99">E52</f>
        <v>6.72</v>
      </c>
      <c r="BF52" s="2">
        <f t="shared" ref="BF52:BF71" si="100">T52</f>
        <v>6.58</v>
      </c>
      <c r="BG52" s="5">
        <f t="shared" ref="BG52:BG71" si="101">AI52</f>
        <v>6.69</v>
      </c>
      <c r="BH52" s="1">
        <f t="shared" ref="BH52:BH71" si="102">F52</f>
        <v>0</v>
      </c>
      <c r="BI52" s="2">
        <f t="shared" ref="BI52:BI71" si="103">U52</f>
        <v>0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0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0</v>
      </c>
      <c r="BS52" s="5">
        <f t="shared" ref="BS52:BS71" si="113">AM52</f>
        <v>0</v>
      </c>
      <c r="BT52" s="1">
        <f t="shared" ref="BT52:BT71" si="114">J52</f>
        <v>7.21</v>
      </c>
      <c r="BU52" s="2">
        <f t="shared" ref="BU52:BU71" si="115">Y52</f>
        <v>7.42</v>
      </c>
      <c r="BV52" s="5">
        <f t="shared" ref="BV52:BV71" si="116">AN52</f>
        <v>7.23</v>
      </c>
      <c r="BW52" s="1">
        <f t="shared" ref="BW52:BW71" si="117">K52</f>
        <v>7.43</v>
      </c>
      <c r="BX52" s="2">
        <f t="shared" ref="BX52:BX71" si="118">Z52</f>
        <v>7.3</v>
      </c>
      <c r="BY52" s="5">
        <f t="shared" ref="BY52:BY71" si="119">AO52</f>
        <v>7.57</v>
      </c>
      <c r="BZ52" s="1">
        <f t="shared" ref="BZ52:BZ71" si="120">L52</f>
        <v>7.85</v>
      </c>
      <c r="CA52" s="2">
        <f t="shared" ref="CA52:CA71" si="121">AA52</f>
        <v>7.01</v>
      </c>
      <c r="CB52" s="5">
        <f t="shared" ref="CB52:CB71" si="122">AP52</f>
        <v>7.72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7.3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6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2" customHeight="1" x14ac:dyDescent="0.25">
      <c r="A53" s="29" t="s">
        <v>118</v>
      </c>
      <c r="B53" s="30" t="s">
        <v>19</v>
      </c>
      <c r="C53" s="1"/>
      <c r="D53" s="3">
        <v>2350</v>
      </c>
      <c r="E53" s="3">
        <v>616</v>
      </c>
      <c r="F53" s="3"/>
      <c r="G53" s="3"/>
      <c r="H53" s="3"/>
      <c r="I53" s="3"/>
      <c r="J53" s="3">
        <v>109</v>
      </c>
      <c r="K53" s="3">
        <v>109</v>
      </c>
      <c r="L53" s="3">
        <v>297</v>
      </c>
      <c r="M53" s="60"/>
      <c r="N53" s="60"/>
      <c r="O53" s="60"/>
      <c r="P53" s="60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0"/>
      <c r="AC53" s="60"/>
      <c r="AD53" s="60"/>
      <c r="AE53" s="60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0"/>
      <c r="AR53" s="60"/>
      <c r="AS53" s="60"/>
      <c r="AT53" s="60"/>
      <c r="AU53" s="15"/>
      <c r="AV53" s="9"/>
      <c r="AW53" s="29" t="str">
        <f t="shared" si="92"/>
        <v>Demanda química de oxígeno (DQO)</v>
      </c>
      <c r="AX53" s="30" t="s">
        <v>19</v>
      </c>
      <c r="AY53" s="74">
        <f t="shared" si="93"/>
        <v>0</v>
      </c>
      <c r="AZ53" s="70">
        <f t="shared" si="94"/>
        <v>0</v>
      </c>
      <c r="BA53" s="71">
        <f t="shared" si="95"/>
        <v>0</v>
      </c>
      <c r="BB53" s="4">
        <f t="shared" si="96"/>
        <v>2350</v>
      </c>
      <c r="BC53" s="2">
        <f t="shared" si="97"/>
        <v>0</v>
      </c>
      <c r="BD53" s="5">
        <f t="shared" si="98"/>
        <v>0</v>
      </c>
      <c r="BE53" s="4">
        <f t="shared" si="99"/>
        <v>616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109</v>
      </c>
      <c r="BU53" s="2">
        <f t="shared" si="115"/>
        <v>0</v>
      </c>
      <c r="BV53" s="5">
        <f t="shared" si="116"/>
        <v>0</v>
      </c>
      <c r="BW53" s="1">
        <f t="shared" si="117"/>
        <v>109</v>
      </c>
      <c r="BX53" s="2">
        <f t="shared" si="118"/>
        <v>0</v>
      </c>
      <c r="BY53" s="5">
        <f t="shared" si="119"/>
        <v>0</v>
      </c>
      <c r="BZ53" s="1">
        <f t="shared" si="120"/>
        <v>297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6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25">
      <c r="A54" s="29" t="s">
        <v>121</v>
      </c>
      <c r="B54" s="30" t="s">
        <v>19</v>
      </c>
      <c r="C54" s="1">
        <v>1273</v>
      </c>
      <c r="D54" s="3">
        <v>1997</v>
      </c>
      <c r="E54" s="3">
        <v>1973</v>
      </c>
      <c r="F54" s="3"/>
      <c r="G54" s="3"/>
      <c r="H54" s="3"/>
      <c r="I54" s="3"/>
      <c r="J54" s="3">
        <v>1938</v>
      </c>
      <c r="K54" s="3">
        <v>1930</v>
      </c>
      <c r="L54" s="3">
        <v>5020</v>
      </c>
      <c r="M54" s="60"/>
      <c r="N54" s="60"/>
      <c r="O54" s="60"/>
      <c r="P54" s="60"/>
      <c r="Q54" s="15"/>
      <c r="R54" s="1">
        <v>1922</v>
      </c>
      <c r="S54" s="2">
        <v>1919</v>
      </c>
      <c r="T54" s="2">
        <v>1935</v>
      </c>
      <c r="U54" s="3"/>
      <c r="V54" s="3"/>
      <c r="W54" s="3"/>
      <c r="X54" s="3"/>
      <c r="Y54" s="3">
        <v>1848</v>
      </c>
      <c r="Z54" s="3">
        <v>1847</v>
      </c>
      <c r="AA54" s="3">
        <v>3130</v>
      </c>
      <c r="AB54" s="60"/>
      <c r="AC54" s="60"/>
      <c r="AD54" s="60"/>
      <c r="AE54" s="60"/>
      <c r="AF54" s="15"/>
      <c r="AG54" s="1">
        <v>967</v>
      </c>
      <c r="AH54" s="2">
        <v>1725</v>
      </c>
      <c r="AI54" s="2">
        <v>1782</v>
      </c>
      <c r="AJ54" s="3"/>
      <c r="AK54" s="3"/>
      <c r="AL54" s="3"/>
      <c r="AM54" s="3"/>
      <c r="AN54" s="3">
        <v>1918</v>
      </c>
      <c r="AO54" s="3">
        <v>1971</v>
      </c>
      <c r="AP54" s="3">
        <v>7560</v>
      </c>
      <c r="AQ54" s="60"/>
      <c r="AR54" s="60">
        <v>163.9</v>
      </c>
      <c r="AS54" s="60"/>
      <c r="AT54" s="60"/>
      <c r="AU54" s="15"/>
      <c r="AV54" s="9"/>
      <c r="AW54" s="29" t="str">
        <f t="shared" si="92"/>
        <v>SOLIDOS DISUELTOS TOTALES (TDS)</v>
      </c>
      <c r="AX54" s="30" t="s">
        <v>19</v>
      </c>
      <c r="AY54" s="74">
        <f t="shared" si="93"/>
        <v>1273</v>
      </c>
      <c r="AZ54" s="70">
        <f t="shared" si="94"/>
        <v>1922</v>
      </c>
      <c r="BA54" s="71">
        <f t="shared" si="95"/>
        <v>967</v>
      </c>
      <c r="BB54" s="4">
        <f t="shared" si="96"/>
        <v>1997</v>
      </c>
      <c r="BC54" s="2">
        <f t="shared" si="97"/>
        <v>1919</v>
      </c>
      <c r="BD54" s="5">
        <f t="shared" si="98"/>
        <v>1725</v>
      </c>
      <c r="BE54" s="4">
        <f t="shared" si="99"/>
        <v>1973</v>
      </c>
      <c r="BF54" s="2">
        <f t="shared" si="100"/>
        <v>1935</v>
      </c>
      <c r="BG54" s="5">
        <f t="shared" si="101"/>
        <v>1782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1938</v>
      </c>
      <c r="BU54" s="2">
        <f t="shared" si="115"/>
        <v>1848</v>
      </c>
      <c r="BV54" s="5">
        <f t="shared" si="116"/>
        <v>1918</v>
      </c>
      <c r="BW54" s="1">
        <f t="shared" si="117"/>
        <v>1930</v>
      </c>
      <c r="BX54" s="2">
        <f t="shared" si="118"/>
        <v>1847</v>
      </c>
      <c r="BY54" s="5">
        <f t="shared" si="119"/>
        <v>1971</v>
      </c>
      <c r="BZ54" s="1">
        <f t="shared" si="120"/>
        <v>5020</v>
      </c>
      <c r="CA54" s="2">
        <f t="shared" si="121"/>
        <v>3130</v>
      </c>
      <c r="CB54" s="5">
        <f t="shared" si="122"/>
        <v>7560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163.9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6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7" customHeight="1" x14ac:dyDescent="0.25">
      <c r="A55" s="29" t="s">
        <v>119</v>
      </c>
      <c r="B55" s="30" t="s">
        <v>19</v>
      </c>
      <c r="C55" s="1">
        <v>321</v>
      </c>
      <c r="D55" s="3">
        <v>1767</v>
      </c>
      <c r="E55" s="3">
        <v>15</v>
      </c>
      <c r="F55" s="3"/>
      <c r="G55" s="3"/>
      <c r="H55" s="3"/>
      <c r="I55" s="3"/>
      <c r="J55" s="3">
        <v>2</v>
      </c>
      <c r="K55" s="3">
        <v>1</v>
      </c>
      <c r="L55" s="3">
        <v>12</v>
      </c>
      <c r="M55" s="60"/>
      <c r="N55" s="60"/>
      <c r="O55" s="60"/>
      <c r="P55" s="60"/>
      <c r="Q55" s="15"/>
      <c r="R55" s="1">
        <v>295</v>
      </c>
      <c r="S55" s="2">
        <v>1250</v>
      </c>
      <c r="T55" s="2">
        <v>17</v>
      </c>
      <c r="U55" s="3"/>
      <c r="V55" s="3"/>
      <c r="W55" s="3"/>
      <c r="X55" s="3"/>
      <c r="Y55" s="3">
        <v>0</v>
      </c>
      <c r="Z55" s="3">
        <v>5</v>
      </c>
      <c r="AA55" s="3">
        <v>22</v>
      </c>
      <c r="AB55" s="60"/>
      <c r="AC55" s="60"/>
      <c r="AD55" s="60"/>
      <c r="AE55" s="60"/>
      <c r="AF55" s="15"/>
      <c r="AG55" s="1">
        <v>286</v>
      </c>
      <c r="AH55" s="2">
        <v>1909</v>
      </c>
      <c r="AI55" s="2">
        <v>51</v>
      </c>
      <c r="AJ55" s="3"/>
      <c r="AK55" s="3"/>
      <c r="AL55" s="3"/>
      <c r="AM55" s="3"/>
      <c r="AN55" s="3">
        <v>0</v>
      </c>
      <c r="AO55" s="3">
        <v>1</v>
      </c>
      <c r="AP55" s="3">
        <v>3</v>
      </c>
      <c r="AQ55" s="60"/>
      <c r="AR55" s="60">
        <v>2</v>
      </c>
      <c r="AS55" s="60"/>
      <c r="AT55" s="60"/>
      <c r="AU55" s="15"/>
      <c r="AV55" s="9"/>
      <c r="AW55" s="29" t="str">
        <f t="shared" si="92"/>
        <v>Sólidos suspendidos Totales</v>
      </c>
      <c r="AX55" s="30" t="s">
        <v>19</v>
      </c>
      <c r="AY55" s="74">
        <f t="shared" si="93"/>
        <v>321</v>
      </c>
      <c r="AZ55" s="70">
        <f t="shared" si="94"/>
        <v>295</v>
      </c>
      <c r="BA55" s="71">
        <f t="shared" si="95"/>
        <v>286</v>
      </c>
      <c r="BB55" s="4">
        <f t="shared" si="96"/>
        <v>1767</v>
      </c>
      <c r="BC55" s="2">
        <f t="shared" si="97"/>
        <v>1250</v>
      </c>
      <c r="BD55" s="5">
        <f t="shared" si="98"/>
        <v>1909</v>
      </c>
      <c r="BE55" s="4">
        <f t="shared" si="99"/>
        <v>15</v>
      </c>
      <c r="BF55" s="2">
        <f t="shared" si="100"/>
        <v>17</v>
      </c>
      <c r="BG55" s="5">
        <f t="shared" si="101"/>
        <v>51</v>
      </c>
      <c r="BH55" s="1">
        <f t="shared" si="102"/>
        <v>0</v>
      </c>
      <c r="BI55" s="2">
        <f t="shared" si="103"/>
        <v>0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0</v>
      </c>
      <c r="BP55" s="5">
        <f t="shared" si="110"/>
        <v>0</v>
      </c>
      <c r="BQ55" s="1">
        <f t="shared" si="111"/>
        <v>0</v>
      </c>
      <c r="BR55" s="2">
        <f t="shared" si="112"/>
        <v>0</v>
      </c>
      <c r="BS55" s="5">
        <f t="shared" si="113"/>
        <v>0</v>
      </c>
      <c r="BT55" s="1">
        <f t="shared" si="114"/>
        <v>2</v>
      </c>
      <c r="BU55" s="2">
        <f t="shared" si="115"/>
        <v>0</v>
      </c>
      <c r="BV55" s="5">
        <f t="shared" si="116"/>
        <v>0</v>
      </c>
      <c r="BW55" s="1">
        <f t="shared" si="117"/>
        <v>1</v>
      </c>
      <c r="BX55" s="2">
        <f t="shared" si="118"/>
        <v>5</v>
      </c>
      <c r="BY55" s="5">
        <f t="shared" si="119"/>
        <v>1</v>
      </c>
      <c r="BZ55" s="1">
        <f t="shared" si="120"/>
        <v>12</v>
      </c>
      <c r="CA55" s="2">
        <f t="shared" si="121"/>
        <v>22</v>
      </c>
      <c r="CB55" s="5">
        <f t="shared" si="122"/>
        <v>3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2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6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25">
      <c r="A56" s="31" t="s">
        <v>9</v>
      </c>
      <c r="B56" s="30" t="s">
        <v>20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1"/>
      <c r="N56" s="61"/>
      <c r="O56" s="61"/>
      <c r="P56" s="61"/>
      <c r="Q56" s="17"/>
      <c r="R56" s="16"/>
      <c r="S56" s="10"/>
      <c r="T56" s="10"/>
      <c r="U56" s="10"/>
      <c r="V56" s="10"/>
      <c r="W56" s="10"/>
      <c r="X56" s="10"/>
      <c r="Y56" s="10"/>
      <c r="Z56" s="10"/>
      <c r="AA56" s="10"/>
      <c r="AB56" s="61"/>
      <c r="AC56" s="61"/>
      <c r="AD56" s="61"/>
      <c r="AE56" s="61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1"/>
      <c r="AR56" s="61"/>
      <c r="AS56" s="61"/>
      <c r="AT56" s="61"/>
      <c r="AU56" s="17"/>
      <c r="AV56" s="6"/>
      <c r="AW56" s="29" t="str">
        <f t="shared" si="92"/>
        <v xml:space="preserve">Sólidos Sedimentables </v>
      </c>
      <c r="AX56" s="30" t="s">
        <v>19</v>
      </c>
      <c r="AY56" s="74">
        <f t="shared" si="93"/>
        <v>0</v>
      </c>
      <c r="AZ56" s="70">
        <f t="shared" si="94"/>
        <v>0</v>
      </c>
      <c r="BA56" s="71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0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0</v>
      </c>
      <c r="BP56" s="5">
        <f t="shared" si="110"/>
        <v>0</v>
      </c>
      <c r="BQ56" s="1">
        <f t="shared" si="111"/>
        <v>0</v>
      </c>
      <c r="BR56" s="2">
        <f t="shared" si="112"/>
        <v>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6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25">
      <c r="A57" s="31" t="s">
        <v>120</v>
      </c>
      <c r="B57" s="46" t="s">
        <v>19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1"/>
      <c r="N57" s="61"/>
      <c r="O57" s="61"/>
      <c r="P57" s="61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1"/>
      <c r="AC57" s="61"/>
      <c r="AD57" s="61"/>
      <c r="AE57" s="61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1"/>
      <c r="AR57" s="61">
        <v>0.03</v>
      </c>
      <c r="AS57" s="61"/>
      <c r="AT57" s="61"/>
      <c r="AU57" s="17"/>
      <c r="AV57" s="6"/>
      <c r="AW57" s="29" t="str">
        <f t="shared" si="92"/>
        <v>HIERRO</v>
      </c>
      <c r="AX57" s="32" t="s">
        <v>20</v>
      </c>
      <c r="AY57" s="74">
        <f t="shared" si="93"/>
        <v>0</v>
      </c>
      <c r="AZ57" s="70">
        <f t="shared" si="94"/>
        <v>0</v>
      </c>
      <c r="BA57" s="71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0.03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6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25">
      <c r="A58" s="31" t="s">
        <v>108</v>
      </c>
      <c r="B58" s="30" t="s">
        <v>19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1"/>
      <c r="N58" s="61"/>
      <c r="O58" s="61"/>
      <c r="P58" s="61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1"/>
      <c r="AC58" s="61"/>
      <c r="AD58" s="61"/>
      <c r="AE58" s="61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1"/>
      <c r="AR58" s="61"/>
      <c r="AS58" s="61"/>
      <c r="AT58" s="61"/>
      <c r="AU58" s="17"/>
      <c r="AV58" s="6"/>
      <c r="AW58" s="29" t="str">
        <f t="shared" si="92"/>
        <v>Solidos Suspendidos totales GRAVIMETRICO</v>
      </c>
      <c r="AX58" s="30" t="s">
        <v>19</v>
      </c>
      <c r="AY58" s="74">
        <f t="shared" si="93"/>
        <v>0</v>
      </c>
      <c r="AZ58" s="70">
        <f t="shared" si="94"/>
        <v>0</v>
      </c>
      <c r="BA58" s="71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6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25">
      <c r="A59" s="31" t="s">
        <v>10</v>
      </c>
      <c r="B59" s="30" t="s">
        <v>19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1"/>
      <c r="N59" s="61"/>
      <c r="O59" s="61"/>
      <c r="P59" s="61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1"/>
      <c r="AC59" s="61"/>
      <c r="AD59" s="61"/>
      <c r="AE59" s="61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1"/>
      <c r="AR59" s="61"/>
      <c r="AS59" s="61"/>
      <c r="AT59" s="61"/>
      <c r="AU59" s="17"/>
      <c r="AV59" s="6"/>
      <c r="AW59" s="29" t="str">
        <f t="shared" si="92"/>
        <v xml:space="preserve">Cloruros </v>
      </c>
      <c r="AX59" s="30" t="s">
        <v>19</v>
      </c>
      <c r="AY59" s="74">
        <f t="shared" si="93"/>
        <v>0</v>
      </c>
      <c r="AZ59" s="70">
        <f t="shared" si="94"/>
        <v>0</v>
      </c>
      <c r="BA59" s="71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6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25">
      <c r="A60" s="31" t="s">
        <v>109</v>
      </c>
      <c r="B60" s="30" t="s">
        <v>19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1"/>
      <c r="N60" s="61"/>
      <c r="O60" s="61"/>
      <c r="P60" s="61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1"/>
      <c r="AC60" s="61"/>
      <c r="AD60" s="61"/>
      <c r="AE60" s="61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1"/>
      <c r="AR60" s="61"/>
      <c r="AS60" s="61"/>
      <c r="AT60" s="61"/>
      <c r="AU60" s="17"/>
      <c r="AV60" s="6"/>
      <c r="AW60" s="29" t="str">
        <f t="shared" si="92"/>
        <v>FOSFORO TOTAL</v>
      </c>
      <c r="AX60" s="30" t="s">
        <v>19</v>
      </c>
      <c r="AY60" s="74">
        <f t="shared" si="93"/>
        <v>0</v>
      </c>
      <c r="AZ60" s="70">
        <f t="shared" si="94"/>
        <v>0</v>
      </c>
      <c r="BA60" s="71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6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25">
      <c r="A61" s="31" t="s">
        <v>11</v>
      </c>
      <c r="B61" s="30" t="s">
        <v>19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1"/>
      <c r="N61" s="61"/>
      <c r="O61" s="61"/>
      <c r="P61" s="61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1"/>
      <c r="AC61" s="61"/>
      <c r="AD61" s="61"/>
      <c r="AE61" s="61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1"/>
      <c r="AR61" s="61"/>
      <c r="AS61" s="61"/>
      <c r="AT61" s="61"/>
      <c r="AU61" s="17"/>
      <c r="AV61" s="6"/>
      <c r="AW61" s="29" t="str">
        <f t="shared" si="92"/>
        <v>Nitrógeno Total</v>
      </c>
      <c r="AX61" s="30" t="s">
        <v>19</v>
      </c>
      <c r="AY61" s="74">
        <f t="shared" si="93"/>
        <v>0</v>
      </c>
      <c r="AZ61" s="70">
        <f t="shared" si="94"/>
        <v>0</v>
      </c>
      <c r="BA61" s="71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6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25">
      <c r="A62" s="31" t="s">
        <v>12</v>
      </c>
      <c r="B62" s="30" t="s">
        <v>19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1"/>
      <c r="N62" s="61"/>
      <c r="O62" s="61"/>
      <c r="P62" s="61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1"/>
      <c r="AC62" s="61"/>
      <c r="AD62" s="61"/>
      <c r="AE62" s="61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1"/>
      <c r="AR62" s="61">
        <v>75.2</v>
      </c>
      <c r="AS62" s="61"/>
      <c r="AT62" s="61"/>
      <c r="AU62" s="17"/>
      <c r="AV62" s="6"/>
      <c r="AW62" s="29" t="str">
        <f t="shared" si="92"/>
        <v xml:space="preserve">Sulfatos </v>
      </c>
      <c r="AX62" s="30" t="s">
        <v>19</v>
      </c>
      <c r="AY62" s="74">
        <f t="shared" si="93"/>
        <v>0</v>
      </c>
      <c r="AZ62" s="70">
        <f t="shared" si="94"/>
        <v>0</v>
      </c>
      <c r="BA62" s="71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75.2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6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25">
      <c r="A63" s="31" t="s">
        <v>249</v>
      </c>
      <c r="B63" s="46" t="s">
        <v>19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1"/>
      <c r="N63" s="61"/>
      <c r="O63" s="61"/>
      <c r="P63" s="61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1"/>
      <c r="AC63" s="61"/>
      <c r="AD63" s="61"/>
      <c r="AE63" s="61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1"/>
      <c r="AR63" s="61">
        <v>2.4500000000000001E-2</v>
      </c>
      <c r="AS63" s="61"/>
      <c r="AT63" s="61"/>
      <c r="AU63" s="17"/>
      <c r="AV63" s="6"/>
      <c r="AW63" s="29" t="str">
        <f t="shared" si="92"/>
        <v>Aluminio</v>
      </c>
      <c r="AX63" s="32" t="s">
        <v>21</v>
      </c>
      <c r="AY63" s="74">
        <f t="shared" si="93"/>
        <v>0</v>
      </c>
      <c r="AZ63" s="70">
        <f t="shared" si="94"/>
        <v>0</v>
      </c>
      <c r="BA63" s="71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2.4500000000000001E-2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6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25">
      <c r="A64" s="31" t="s">
        <v>13</v>
      </c>
      <c r="B64" s="46" t="s">
        <v>21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1"/>
      <c r="N64" s="61"/>
      <c r="O64" s="61"/>
      <c r="P64" s="61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1"/>
      <c r="AC64" s="61"/>
      <c r="AD64" s="61"/>
      <c r="AE64" s="61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1"/>
      <c r="AR64" s="61"/>
      <c r="AS64" s="61"/>
      <c r="AT64" s="61"/>
      <c r="AU64" s="17"/>
      <c r="AV64" s="6"/>
      <c r="AW64" s="29" t="str">
        <f t="shared" si="92"/>
        <v>Dureza Cálcica</v>
      </c>
      <c r="AX64" s="32" t="s">
        <v>21</v>
      </c>
      <c r="AY64" s="74">
        <f t="shared" si="93"/>
        <v>0</v>
      </c>
      <c r="AZ64" s="70">
        <f t="shared" si="94"/>
        <v>0</v>
      </c>
      <c r="BA64" s="71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6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25">
      <c r="A65" s="31" t="s">
        <v>14</v>
      </c>
      <c r="B65" s="46" t="s">
        <v>21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1"/>
      <c r="N65" s="61"/>
      <c r="O65" s="61"/>
      <c r="P65" s="61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1"/>
      <c r="AC65" s="61"/>
      <c r="AD65" s="61"/>
      <c r="AE65" s="61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1"/>
      <c r="AR65" s="61"/>
      <c r="AS65" s="61"/>
      <c r="AT65" s="61"/>
      <c r="AU65" s="17"/>
      <c r="AV65" s="6"/>
      <c r="AW65" s="29" t="str">
        <f t="shared" si="92"/>
        <v xml:space="preserve">Dureza Total </v>
      </c>
      <c r="AX65" s="32" t="s">
        <v>21</v>
      </c>
      <c r="AY65" s="74">
        <f t="shared" si="93"/>
        <v>0</v>
      </c>
      <c r="AZ65" s="70">
        <f t="shared" si="94"/>
        <v>0</v>
      </c>
      <c r="BA65" s="71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6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25">
      <c r="A66" s="31" t="s">
        <v>110</v>
      </c>
      <c r="B66" s="30" t="s">
        <v>19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1"/>
      <c r="N66" s="61"/>
      <c r="O66" s="61"/>
      <c r="P66" s="61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1"/>
      <c r="AC66" s="61"/>
      <c r="AD66" s="61"/>
      <c r="AE66" s="61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1"/>
      <c r="AR66" s="61"/>
      <c r="AS66" s="61"/>
      <c r="AT66" s="61"/>
      <c r="AU66" s="17"/>
      <c r="AV66" s="6"/>
      <c r="AW66" s="29" t="str">
        <f t="shared" si="92"/>
        <v>SILICE</v>
      </c>
      <c r="AX66" s="32" t="s">
        <v>22</v>
      </c>
      <c r="AY66" s="74">
        <f t="shared" si="93"/>
        <v>0</v>
      </c>
      <c r="AZ66" s="70">
        <f t="shared" si="94"/>
        <v>0</v>
      </c>
      <c r="BA66" s="71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6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25">
      <c r="A67" s="31" t="s">
        <v>77</v>
      </c>
      <c r="B67" s="30" t="s">
        <v>250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1"/>
      <c r="N67" s="61"/>
      <c r="O67" s="61"/>
      <c r="P67" s="61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1"/>
      <c r="AC67" s="61"/>
      <c r="AD67" s="61"/>
      <c r="AE67" s="61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1"/>
      <c r="AR67" s="61"/>
      <c r="AS67" s="61"/>
      <c r="AT67" s="61"/>
      <c r="AU67" s="17"/>
      <c r="AV67" s="6"/>
      <c r="AW67" s="29" t="str">
        <f t="shared" si="92"/>
        <v>ORP</v>
      </c>
      <c r="AX67" s="30" t="s">
        <v>19</v>
      </c>
      <c r="AY67" s="74">
        <f t="shared" si="93"/>
        <v>0</v>
      </c>
      <c r="AZ67" s="70">
        <f t="shared" si="94"/>
        <v>0</v>
      </c>
      <c r="BA67" s="71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6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25">
      <c r="A68" s="31" t="s">
        <v>247</v>
      </c>
      <c r="B68" s="30" t="s">
        <v>19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1"/>
      <c r="N68" s="61"/>
      <c r="O68" s="61"/>
      <c r="P68" s="61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1"/>
      <c r="AC68" s="61"/>
      <c r="AD68" s="61"/>
      <c r="AE68" s="61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1"/>
      <c r="AR68" s="61"/>
      <c r="AS68" s="61"/>
      <c r="AT68" s="61"/>
      <c r="AU68" s="17"/>
      <c r="AV68" s="6"/>
      <c r="AW68" s="29" t="str">
        <f t="shared" si="92"/>
        <v>Cloro libre</v>
      </c>
      <c r="AX68" s="30" t="s">
        <v>19</v>
      </c>
      <c r="AY68" s="74">
        <f t="shared" si="93"/>
        <v>0</v>
      </c>
      <c r="AZ68" s="70">
        <f t="shared" si="94"/>
        <v>0</v>
      </c>
      <c r="BA68" s="71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6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25">
      <c r="A69" s="31" t="s">
        <v>15</v>
      </c>
      <c r="B69" s="30" t="s">
        <v>23</v>
      </c>
      <c r="C69" s="18">
        <v>3040</v>
      </c>
      <c r="D69" s="11">
        <v>4560</v>
      </c>
      <c r="E69" s="11">
        <v>4310</v>
      </c>
      <c r="F69" s="11"/>
      <c r="G69" s="11"/>
      <c r="H69" s="11"/>
      <c r="I69" s="11"/>
      <c r="J69" s="11">
        <v>4290</v>
      </c>
      <c r="K69" s="11">
        <v>4300</v>
      </c>
      <c r="L69" s="11">
        <v>10340</v>
      </c>
      <c r="M69" s="62"/>
      <c r="N69" s="62"/>
      <c r="O69" s="62"/>
      <c r="P69" s="62"/>
      <c r="Q69" s="19"/>
      <c r="R69" s="18">
        <v>4530</v>
      </c>
      <c r="S69" s="11">
        <v>4370</v>
      </c>
      <c r="T69" s="11">
        <v>4370</v>
      </c>
      <c r="U69" s="11"/>
      <c r="V69" s="11"/>
      <c r="W69" s="11"/>
      <c r="X69" s="11"/>
      <c r="Y69" s="11">
        <v>4130</v>
      </c>
      <c r="Z69" s="11">
        <v>4180</v>
      </c>
      <c r="AA69" s="11">
        <v>6940</v>
      </c>
      <c r="AB69" s="62"/>
      <c r="AC69" s="62"/>
      <c r="AD69" s="62"/>
      <c r="AE69" s="62"/>
      <c r="AF69" s="19"/>
      <c r="AG69" s="18">
        <v>2450</v>
      </c>
      <c r="AH69" s="11">
        <v>4150</v>
      </c>
      <c r="AI69" s="11">
        <v>4190</v>
      </c>
      <c r="AJ69" s="11"/>
      <c r="AK69" s="11"/>
      <c r="AL69" s="11"/>
      <c r="AM69" s="11"/>
      <c r="AN69" s="11">
        <v>4410</v>
      </c>
      <c r="AO69" s="11">
        <v>4420</v>
      </c>
      <c r="AP69" s="11">
        <v>15940</v>
      </c>
      <c r="AQ69" s="62"/>
      <c r="AR69" s="62">
        <v>353</v>
      </c>
      <c r="AS69" s="62"/>
      <c r="AT69" s="62"/>
      <c r="AU69" s="19"/>
      <c r="AW69" s="29" t="str">
        <f t="shared" si="92"/>
        <v>Conductividad</v>
      </c>
      <c r="AX69" s="30" t="s">
        <v>23</v>
      </c>
      <c r="AY69" s="74">
        <f t="shared" si="93"/>
        <v>3040</v>
      </c>
      <c r="AZ69" s="70">
        <f t="shared" si="94"/>
        <v>4530</v>
      </c>
      <c r="BA69" s="71">
        <f t="shared" si="95"/>
        <v>2450</v>
      </c>
      <c r="BB69" s="4">
        <f t="shared" si="96"/>
        <v>4560</v>
      </c>
      <c r="BC69" s="2">
        <f t="shared" si="97"/>
        <v>4370</v>
      </c>
      <c r="BD69" s="5">
        <f t="shared" si="98"/>
        <v>4150</v>
      </c>
      <c r="BE69" s="4">
        <f t="shared" si="99"/>
        <v>4310</v>
      </c>
      <c r="BF69" s="2">
        <f t="shared" si="100"/>
        <v>4370</v>
      </c>
      <c r="BG69" s="5">
        <f t="shared" si="101"/>
        <v>4190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4290</v>
      </c>
      <c r="BU69" s="2">
        <f t="shared" si="115"/>
        <v>4130</v>
      </c>
      <c r="BV69" s="5">
        <f t="shared" si="116"/>
        <v>4410</v>
      </c>
      <c r="BW69" s="1">
        <f t="shared" si="117"/>
        <v>4300</v>
      </c>
      <c r="BX69" s="2">
        <f t="shared" si="118"/>
        <v>4180</v>
      </c>
      <c r="BY69" s="5">
        <f t="shared" si="119"/>
        <v>4420</v>
      </c>
      <c r="BZ69" s="1">
        <f t="shared" si="120"/>
        <v>10340</v>
      </c>
      <c r="CA69" s="2">
        <f t="shared" si="121"/>
        <v>6940</v>
      </c>
      <c r="CB69" s="5">
        <f t="shared" si="122"/>
        <v>15940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353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6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25">
      <c r="A70" s="31" t="s">
        <v>16</v>
      </c>
      <c r="B70" s="46" t="s">
        <v>22</v>
      </c>
      <c r="C70" s="18">
        <v>4609</v>
      </c>
      <c r="D70" s="11">
        <v>7541</v>
      </c>
      <c r="E70" s="11">
        <v>568</v>
      </c>
      <c r="F70" s="11"/>
      <c r="G70" s="11"/>
      <c r="H70" s="11"/>
      <c r="I70" s="11"/>
      <c r="J70" s="11">
        <v>300</v>
      </c>
      <c r="K70" s="11">
        <v>310</v>
      </c>
      <c r="L70" s="11">
        <v>1458</v>
      </c>
      <c r="M70" s="62"/>
      <c r="N70" s="62"/>
      <c r="O70" s="62"/>
      <c r="P70" s="62"/>
      <c r="Q70" s="19"/>
      <c r="R70" s="18">
        <v>3791</v>
      </c>
      <c r="S70" s="11">
        <v>9256</v>
      </c>
      <c r="T70" s="11">
        <v>542</v>
      </c>
      <c r="U70" s="11"/>
      <c r="V70" s="11"/>
      <c r="W70" s="11"/>
      <c r="X70" s="11"/>
      <c r="Y70" s="11">
        <v>354</v>
      </c>
      <c r="Z70" s="11">
        <v>416</v>
      </c>
      <c r="AA70" s="11">
        <v>814</v>
      </c>
      <c r="AB70" s="62"/>
      <c r="AC70" s="62"/>
      <c r="AD70" s="62"/>
      <c r="AE70" s="62"/>
      <c r="AF70" s="19"/>
      <c r="AG70" s="18">
        <v>3070</v>
      </c>
      <c r="AH70" s="11">
        <v>11499</v>
      </c>
      <c r="AI70" s="11">
        <v>502</v>
      </c>
      <c r="AJ70" s="11"/>
      <c r="AK70" s="11"/>
      <c r="AL70" s="11"/>
      <c r="AM70" s="11"/>
      <c r="AN70" s="11">
        <v>329</v>
      </c>
      <c r="AO70" s="11">
        <v>386</v>
      </c>
      <c r="AP70" s="11">
        <v>1556</v>
      </c>
      <c r="AQ70" s="62"/>
      <c r="AR70" s="62">
        <v>9</v>
      </c>
      <c r="AS70" s="62"/>
      <c r="AT70" s="62"/>
      <c r="AU70" s="19"/>
      <c r="AW70" s="29" t="str">
        <f t="shared" si="92"/>
        <v xml:space="preserve">Color </v>
      </c>
      <c r="AX70" s="32" t="s">
        <v>22</v>
      </c>
      <c r="AY70" s="74">
        <f t="shared" si="93"/>
        <v>4609</v>
      </c>
      <c r="AZ70" s="70">
        <f t="shared" si="94"/>
        <v>3791</v>
      </c>
      <c r="BA70" s="71">
        <f t="shared" si="95"/>
        <v>3070</v>
      </c>
      <c r="BB70" s="4">
        <f t="shared" si="96"/>
        <v>7541</v>
      </c>
      <c r="BC70" s="2">
        <f t="shared" si="97"/>
        <v>9256</v>
      </c>
      <c r="BD70" s="5">
        <f t="shared" si="98"/>
        <v>11499</v>
      </c>
      <c r="BE70" s="4">
        <f t="shared" si="99"/>
        <v>568</v>
      </c>
      <c r="BF70" s="2">
        <f t="shared" si="100"/>
        <v>542</v>
      </c>
      <c r="BG70" s="5">
        <f t="shared" si="101"/>
        <v>502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300</v>
      </c>
      <c r="BU70" s="2">
        <f t="shared" si="115"/>
        <v>354</v>
      </c>
      <c r="BV70" s="5">
        <f t="shared" si="116"/>
        <v>329</v>
      </c>
      <c r="BW70" s="1">
        <f t="shared" si="117"/>
        <v>310</v>
      </c>
      <c r="BX70" s="2">
        <f t="shared" si="118"/>
        <v>416</v>
      </c>
      <c r="BY70" s="5">
        <f t="shared" si="119"/>
        <v>386</v>
      </c>
      <c r="BZ70" s="1">
        <f t="shared" si="120"/>
        <v>1458</v>
      </c>
      <c r="CA70" s="2">
        <f t="shared" si="121"/>
        <v>814</v>
      </c>
      <c r="CB70" s="5">
        <f t="shared" si="122"/>
        <v>1556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9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6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.75" thickBot="1" x14ac:dyDescent="0.3">
      <c r="A71" s="33" t="s">
        <v>248</v>
      </c>
      <c r="B71" s="34" t="s">
        <v>19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3"/>
      <c r="N71" s="63"/>
      <c r="O71" s="63"/>
      <c r="P71" s="63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3"/>
      <c r="AC71" s="63"/>
      <c r="AD71" s="63"/>
      <c r="AE71" s="63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3"/>
      <c r="AR71" s="63"/>
      <c r="AS71" s="63"/>
      <c r="AT71" s="63"/>
      <c r="AU71" s="22"/>
      <c r="AW71" s="29" t="str">
        <f t="shared" si="92"/>
        <v>Cobre</v>
      </c>
      <c r="AX71" s="34" t="s">
        <v>19</v>
      </c>
      <c r="AY71" s="74">
        <f t="shared" si="93"/>
        <v>0</v>
      </c>
      <c r="AZ71" s="70">
        <f t="shared" si="94"/>
        <v>0</v>
      </c>
      <c r="BA71" s="71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6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.75" thickBot="1" x14ac:dyDescent="0.3"/>
    <row r="73" spans="1:95" ht="42.75" customHeight="1" thickBot="1" x14ac:dyDescent="0.3">
      <c r="A73" s="27" t="s">
        <v>0</v>
      </c>
      <c r="B73" s="28">
        <f>B49+1</f>
        <v>46207</v>
      </c>
      <c r="C73" s="293" t="s">
        <v>1</v>
      </c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5"/>
      <c r="R73" s="296" t="s">
        <v>2</v>
      </c>
      <c r="S73" s="294"/>
      <c r="T73" s="294"/>
      <c r="U73" s="294"/>
      <c r="V73" s="294"/>
      <c r="W73" s="294"/>
      <c r="X73" s="294"/>
      <c r="Y73" s="294"/>
      <c r="Z73" s="294"/>
      <c r="AA73" s="294"/>
      <c r="AB73" s="294"/>
      <c r="AC73" s="294"/>
      <c r="AD73" s="294"/>
      <c r="AE73" s="294"/>
      <c r="AF73" s="295"/>
      <c r="AG73" s="297" t="s">
        <v>101</v>
      </c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  <c r="AU73" s="295"/>
      <c r="AV73" s="9"/>
      <c r="AW73" s="288" t="s">
        <v>42</v>
      </c>
      <c r="AX73" s="289"/>
      <c r="AY73" s="285" t="s">
        <v>33</v>
      </c>
      <c r="AZ73" s="286"/>
      <c r="BA73" s="287"/>
      <c r="BB73" s="285" t="s">
        <v>34</v>
      </c>
      <c r="BC73" s="286"/>
      <c r="BD73" s="287"/>
      <c r="BE73" s="285" t="s">
        <v>35</v>
      </c>
      <c r="BF73" s="286"/>
      <c r="BG73" s="287"/>
      <c r="BH73" s="285" t="s">
        <v>36</v>
      </c>
      <c r="BI73" s="286"/>
      <c r="BJ73" s="287"/>
      <c r="BK73" s="285" t="s">
        <v>37</v>
      </c>
      <c r="BL73" s="286"/>
      <c r="BM73" s="287"/>
      <c r="BN73" s="285" t="s">
        <v>38</v>
      </c>
      <c r="BO73" s="286"/>
      <c r="BP73" s="287"/>
      <c r="BQ73" s="285" t="s">
        <v>39</v>
      </c>
      <c r="BR73" s="286"/>
      <c r="BS73" s="287"/>
      <c r="BT73" s="285" t="s">
        <v>40</v>
      </c>
      <c r="BU73" s="286"/>
      <c r="BV73" s="287"/>
      <c r="BW73" s="285" t="s">
        <v>41</v>
      </c>
      <c r="BX73" s="286"/>
      <c r="BY73" s="287"/>
      <c r="BZ73" s="285" t="s">
        <v>102</v>
      </c>
      <c r="CA73" s="286"/>
      <c r="CB73" s="287"/>
      <c r="CC73" s="285" t="s">
        <v>103</v>
      </c>
      <c r="CD73" s="286"/>
      <c r="CE73" s="287"/>
      <c r="CF73" s="285" t="s">
        <v>104</v>
      </c>
      <c r="CG73" s="286"/>
      <c r="CH73" s="287"/>
      <c r="CI73" s="285" t="s">
        <v>105</v>
      </c>
      <c r="CJ73" s="286"/>
      <c r="CK73" s="287"/>
      <c r="CL73" s="285" t="s">
        <v>106</v>
      </c>
      <c r="CM73" s="286"/>
      <c r="CN73" s="287"/>
      <c r="CO73" s="285" t="s">
        <v>107</v>
      </c>
      <c r="CP73" s="286"/>
      <c r="CQ73" s="287"/>
    </row>
    <row r="74" spans="1:95" ht="44.45" customHeight="1" thickBot="1" x14ac:dyDescent="0.3">
      <c r="A74" s="7" t="s">
        <v>6</v>
      </c>
      <c r="B74" s="45" t="s">
        <v>7</v>
      </c>
      <c r="C74" s="14" t="s">
        <v>32</v>
      </c>
      <c r="D74" s="8" t="s">
        <v>24</v>
      </c>
      <c r="E74" s="8" t="s">
        <v>25</v>
      </c>
      <c r="F74" s="8" t="s">
        <v>26</v>
      </c>
      <c r="G74" s="8" t="s">
        <v>27</v>
      </c>
      <c r="H74" s="8" t="s">
        <v>28</v>
      </c>
      <c r="I74" s="8" t="s">
        <v>29</v>
      </c>
      <c r="J74" s="8" t="s">
        <v>30</v>
      </c>
      <c r="K74" s="8" t="s">
        <v>31</v>
      </c>
      <c r="L74" s="8" t="s">
        <v>201</v>
      </c>
      <c r="M74" s="8" t="s">
        <v>111</v>
      </c>
      <c r="N74" s="64" t="s">
        <v>246</v>
      </c>
      <c r="O74" s="64" t="s">
        <v>112</v>
      </c>
      <c r="P74" s="64" t="s">
        <v>106</v>
      </c>
      <c r="Q74" s="64" t="s">
        <v>107</v>
      </c>
      <c r="R74" s="23" t="s">
        <v>32</v>
      </c>
      <c r="S74" s="12" t="s">
        <v>24</v>
      </c>
      <c r="T74" s="12" t="s">
        <v>25</v>
      </c>
      <c r="U74" s="12" t="s">
        <v>26</v>
      </c>
      <c r="V74" s="12" t="s">
        <v>27</v>
      </c>
      <c r="W74" s="12" t="s">
        <v>28</v>
      </c>
      <c r="X74" s="12" t="s">
        <v>29</v>
      </c>
      <c r="Y74" s="12" t="s">
        <v>30</v>
      </c>
      <c r="Z74" s="12" t="s">
        <v>31</v>
      </c>
      <c r="AA74" s="12" t="s">
        <v>201</v>
      </c>
      <c r="AB74" s="59" t="s">
        <v>111</v>
      </c>
      <c r="AC74" s="59" t="s">
        <v>246</v>
      </c>
      <c r="AD74" s="59" t="s">
        <v>112</v>
      </c>
      <c r="AE74" s="59" t="s">
        <v>106</v>
      </c>
      <c r="AF74" s="24" t="s">
        <v>107</v>
      </c>
      <c r="AG74" s="25" t="s">
        <v>32</v>
      </c>
      <c r="AH74" s="13" t="s">
        <v>24</v>
      </c>
      <c r="AI74" s="13" t="s">
        <v>25</v>
      </c>
      <c r="AJ74" s="13" t="s">
        <v>26</v>
      </c>
      <c r="AK74" s="13" t="s">
        <v>27</v>
      </c>
      <c r="AL74" s="13" t="s">
        <v>28</v>
      </c>
      <c r="AM74" s="13" t="s">
        <v>29</v>
      </c>
      <c r="AN74" s="13" t="s">
        <v>30</v>
      </c>
      <c r="AO74" s="13" t="s">
        <v>31</v>
      </c>
      <c r="AP74" s="13" t="s">
        <v>201</v>
      </c>
      <c r="AQ74" s="65" t="s">
        <v>111</v>
      </c>
      <c r="AR74" s="65" t="s">
        <v>246</v>
      </c>
      <c r="AS74" s="65" t="s">
        <v>112</v>
      </c>
      <c r="AT74" s="65" t="s">
        <v>106</v>
      </c>
      <c r="AU74" s="26" t="s">
        <v>107</v>
      </c>
      <c r="AV74" s="9"/>
      <c r="AW74" s="36" t="s">
        <v>6</v>
      </c>
      <c r="AX74" s="37" t="s">
        <v>7</v>
      </c>
      <c r="AY74" s="72" t="s">
        <v>113</v>
      </c>
      <c r="AZ74" s="72" t="s">
        <v>114</v>
      </c>
      <c r="BA74" s="73" t="s">
        <v>115</v>
      </c>
      <c r="BB74" s="72" t="s">
        <v>113</v>
      </c>
      <c r="BC74" s="72" t="s">
        <v>114</v>
      </c>
      <c r="BD74" s="73" t="s">
        <v>115</v>
      </c>
      <c r="BE74" s="72" t="s">
        <v>113</v>
      </c>
      <c r="BF74" s="72" t="s">
        <v>114</v>
      </c>
      <c r="BG74" s="73" t="s">
        <v>115</v>
      </c>
      <c r="BH74" s="72" t="s">
        <v>113</v>
      </c>
      <c r="BI74" s="72" t="s">
        <v>114</v>
      </c>
      <c r="BJ74" s="73" t="s">
        <v>115</v>
      </c>
      <c r="BK74" s="72" t="s">
        <v>113</v>
      </c>
      <c r="BL74" s="72" t="s">
        <v>114</v>
      </c>
      <c r="BM74" s="73" t="s">
        <v>115</v>
      </c>
      <c r="BN74" s="72" t="s">
        <v>113</v>
      </c>
      <c r="BO74" s="72" t="s">
        <v>114</v>
      </c>
      <c r="BP74" s="73" t="s">
        <v>115</v>
      </c>
      <c r="BQ74" s="72" t="s">
        <v>113</v>
      </c>
      <c r="BR74" s="72" t="s">
        <v>114</v>
      </c>
      <c r="BS74" s="73" t="s">
        <v>115</v>
      </c>
      <c r="BT74" s="72" t="s">
        <v>113</v>
      </c>
      <c r="BU74" s="72" t="s">
        <v>114</v>
      </c>
      <c r="BV74" s="73" t="s">
        <v>115</v>
      </c>
      <c r="BW74" s="72" t="s">
        <v>113</v>
      </c>
      <c r="BX74" s="72" t="s">
        <v>114</v>
      </c>
      <c r="BY74" s="73" t="s">
        <v>115</v>
      </c>
      <c r="BZ74" s="72" t="s">
        <v>113</v>
      </c>
      <c r="CA74" s="72" t="s">
        <v>114</v>
      </c>
      <c r="CB74" s="73" t="s">
        <v>115</v>
      </c>
      <c r="CC74" s="72" t="s">
        <v>113</v>
      </c>
      <c r="CD74" s="72" t="s">
        <v>114</v>
      </c>
      <c r="CE74" s="73" t="s">
        <v>115</v>
      </c>
      <c r="CF74" s="72" t="s">
        <v>113</v>
      </c>
      <c r="CG74" s="72" t="s">
        <v>114</v>
      </c>
      <c r="CH74" s="73" t="s">
        <v>115</v>
      </c>
      <c r="CI74" s="72" t="s">
        <v>113</v>
      </c>
      <c r="CJ74" s="72" t="s">
        <v>114</v>
      </c>
      <c r="CK74" s="73" t="s">
        <v>115</v>
      </c>
      <c r="CL74" s="72" t="s">
        <v>113</v>
      </c>
      <c r="CM74" s="72" t="s">
        <v>114</v>
      </c>
      <c r="CN74" s="73" t="s">
        <v>115</v>
      </c>
      <c r="CO74" s="72" t="s">
        <v>113</v>
      </c>
      <c r="CP74" s="72" t="s">
        <v>114</v>
      </c>
      <c r="CQ74" s="73" t="s">
        <v>115</v>
      </c>
    </row>
    <row r="75" spans="1:95" ht="29.25" customHeight="1" x14ac:dyDescent="0.25">
      <c r="A75" s="29" t="s">
        <v>124</v>
      </c>
      <c r="B75" s="30" t="s">
        <v>17</v>
      </c>
      <c r="C75" s="1">
        <v>34.299999999999997</v>
      </c>
      <c r="D75" s="3">
        <v>33.700000000000003</v>
      </c>
      <c r="E75" s="3">
        <v>34.6</v>
      </c>
      <c r="F75" s="3"/>
      <c r="G75" s="3"/>
      <c r="H75" s="3"/>
      <c r="I75" s="3"/>
      <c r="J75" s="3">
        <v>33.4</v>
      </c>
      <c r="K75" s="3">
        <v>33.700000000000003</v>
      </c>
      <c r="L75" s="3">
        <v>34.700000000000003</v>
      </c>
      <c r="M75" s="60"/>
      <c r="N75" s="60"/>
      <c r="O75" s="60"/>
      <c r="P75" s="60"/>
      <c r="Q75" s="15"/>
      <c r="R75" s="1">
        <v>37.6</v>
      </c>
      <c r="S75" s="38">
        <v>34.5</v>
      </c>
      <c r="T75" s="38">
        <v>31.5</v>
      </c>
      <c r="U75" s="3"/>
      <c r="V75" s="3"/>
      <c r="W75" s="3"/>
      <c r="X75" s="3"/>
      <c r="Y75" s="3">
        <v>33.700000000000003</v>
      </c>
      <c r="Z75" s="3">
        <v>32.1</v>
      </c>
      <c r="AA75" s="3">
        <v>33.9</v>
      </c>
      <c r="AB75" s="60"/>
      <c r="AC75" s="60"/>
      <c r="AD75" s="60"/>
      <c r="AE75" s="60"/>
      <c r="AF75" s="15"/>
      <c r="AG75" s="1">
        <v>39</v>
      </c>
      <c r="AH75" s="38">
        <v>36.4</v>
      </c>
      <c r="AI75" s="38">
        <v>36.1</v>
      </c>
      <c r="AJ75" s="3"/>
      <c r="AK75" s="3"/>
      <c r="AL75" s="3"/>
      <c r="AM75" s="3"/>
      <c r="AN75" s="3">
        <v>32.5</v>
      </c>
      <c r="AO75" s="3">
        <v>33.9</v>
      </c>
      <c r="AP75" s="3">
        <v>34</v>
      </c>
      <c r="AQ75" s="60"/>
      <c r="AR75" s="60"/>
      <c r="AS75" s="60"/>
      <c r="AT75" s="60"/>
      <c r="AU75" s="15"/>
      <c r="AV75" s="9"/>
      <c r="AW75" s="29" t="str">
        <f t="shared" ref="AW75:AW95" si="138">A75</f>
        <v>Temperatura</v>
      </c>
      <c r="AX75" s="35" t="s">
        <v>17</v>
      </c>
      <c r="AY75" s="74">
        <f t="shared" ref="AY75:AY95" si="139">C75</f>
        <v>34.299999999999997</v>
      </c>
      <c r="AZ75" s="70">
        <f t="shared" ref="AZ75:AZ95" si="140">R75</f>
        <v>37.6</v>
      </c>
      <c r="BA75" s="71">
        <f t="shared" ref="BA75:BA95" si="141">AG75</f>
        <v>39</v>
      </c>
      <c r="BB75" s="4">
        <f t="shared" ref="BB75:BB95" si="142">D75</f>
        <v>33.700000000000003</v>
      </c>
      <c r="BC75" s="2">
        <f t="shared" ref="BC75:BC95" si="143">S75</f>
        <v>34.5</v>
      </c>
      <c r="BD75" s="5">
        <f t="shared" ref="BD75:BD95" si="144">AH75</f>
        <v>36.4</v>
      </c>
      <c r="BE75" s="4">
        <f t="shared" ref="BE75:BE95" si="145">E75</f>
        <v>34.6</v>
      </c>
      <c r="BF75" s="2">
        <f t="shared" ref="BF75:BF95" si="146">T75</f>
        <v>31.5</v>
      </c>
      <c r="BG75" s="5">
        <f t="shared" ref="BG75:BG95" si="147">AI75</f>
        <v>36.1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33.4</v>
      </c>
      <c r="BU75" s="2">
        <f t="shared" ref="BU75:BU95" si="161">Y75</f>
        <v>33.700000000000003</v>
      </c>
      <c r="BV75" s="5">
        <f t="shared" ref="BV75:BV95" si="162">AN75</f>
        <v>32.5</v>
      </c>
      <c r="BW75" s="1">
        <f t="shared" ref="BW75:BW95" si="163">K75</f>
        <v>33.700000000000003</v>
      </c>
      <c r="BX75" s="2">
        <f t="shared" ref="BX75:BX95" si="164">Z75</f>
        <v>32.1</v>
      </c>
      <c r="BY75" s="5">
        <f t="shared" ref="BY75:BY95" si="165">AO75</f>
        <v>33.9</v>
      </c>
      <c r="BZ75" s="1">
        <f t="shared" ref="BZ75:BZ95" si="166">L75</f>
        <v>34.700000000000003</v>
      </c>
      <c r="CA75" s="2">
        <f t="shared" ref="CA75:CA95" si="167">AA75</f>
        <v>33.9</v>
      </c>
      <c r="CB75" s="5">
        <f t="shared" ref="CB75:CB95" si="168">AP75</f>
        <v>34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6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5" customHeight="1" x14ac:dyDescent="0.25">
      <c r="A76" s="29" t="s">
        <v>123</v>
      </c>
      <c r="B76" s="30" t="s">
        <v>18</v>
      </c>
      <c r="C76" s="1">
        <v>9.15</v>
      </c>
      <c r="D76" s="3">
        <v>7.02</v>
      </c>
      <c r="E76" s="3">
        <v>6.71</v>
      </c>
      <c r="F76" s="3"/>
      <c r="G76" s="3"/>
      <c r="H76" s="3"/>
      <c r="I76" s="3"/>
      <c r="J76" s="3">
        <v>7.31</v>
      </c>
      <c r="K76" s="3">
        <v>7.43</v>
      </c>
      <c r="L76" s="3">
        <v>7.53</v>
      </c>
      <c r="M76" s="60"/>
      <c r="N76" s="60"/>
      <c r="O76" s="60"/>
      <c r="P76" s="60"/>
      <c r="Q76" s="15"/>
      <c r="R76" s="1">
        <v>8.19</v>
      </c>
      <c r="S76" s="3">
        <v>6.57</v>
      </c>
      <c r="T76" s="3">
        <v>6.49</v>
      </c>
      <c r="U76" s="3"/>
      <c r="V76" s="3"/>
      <c r="W76" s="3"/>
      <c r="X76" s="3"/>
      <c r="Y76" s="3">
        <v>7.5</v>
      </c>
      <c r="Z76" s="50">
        <v>7.75</v>
      </c>
      <c r="AA76" s="3">
        <v>7.77</v>
      </c>
      <c r="AB76" s="60"/>
      <c r="AC76" s="60"/>
      <c r="AD76" s="60"/>
      <c r="AE76" s="60"/>
      <c r="AF76" s="15"/>
      <c r="AG76" s="1">
        <v>10.65</v>
      </c>
      <c r="AH76" s="3">
        <v>7.33</v>
      </c>
      <c r="AI76" s="3">
        <v>6.97</v>
      </c>
      <c r="AJ76" s="3"/>
      <c r="AK76" s="3"/>
      <c r="AL76" s="3"/>
      <c r="AM76" s="3"/>
      <c r="AN76" s="3">
        <v>7.75</v>
      </c>
      <c r="AO76" s="3">
        <v>7.68</v>
      </c>
      <c r="AP76" s="3">
        <v>7.91</v>
      </c>
      <c r="AQ76" s="60"/>
      <c r="AR76" s="60"/>
      <c r="AS76" s="60"/>
      <c r="AT76" s="60"/>
      <c r="AU76" s="15"/>
      <c r="AV76" s="9"/>
      <c r="AW76" s="29" t="str">
        <f t="shared" si="138"/>
        <v xml:space="preserve">pH </v>
      </c>
      <c r="AX76" s="30" t="s">
        <v>18</v>
      </c>
      <c r="AY76" s="74">
        <f t="shared" si="139"/>
        <v>9.15</v>
      </c>
      <c r="AZ76" s="70">
        <f t="shared" si="140"/>
        <v>8.19</v>
      </c>
      <c r="BA76" s="71">
        <f t="shared" si="141"/>
        <v>10.65</v>
      </c>
      <c r="BB76" s="4">
        <f t="shared" si="142"/>
        <v>7.02</v>
      </c>
      <c r="BC76" s="2">
        <f t="shared" si="143"/>
        <v>6.57</v>
      </c>
      <c r="BD76" s="5">
        <f t="shared" si="144"/>
        <v>7.33</v>
      </c>
      <c r="BE76" s="4">
        <f t="shared" si="145"/>
        <v>6.71</v>
      </c>
      <c r="BF76" s="2">
        <f t="shared" si="146"/>
        <v>6.49</v>
      </c>
      <c r="BG76" s="5">
        <f t="shared" si="147"/>
        <v>6.97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7.31</v>
      </c>
      <c r="BU76" s="2">
        <f t="shared" si="161"/>
        <v>7.5</v>
      </c>
      <c r="BV76" s="5">
        <f t="shared" si="162"/>
        <v>7.75</v>
      </c>
      <c r="BW76" s="1">
        <f t="shared" si="163"/>
        <v>7.43</v>
      </c>
      <c r="BX76" s="2">
        <f t="shared" si="164"/>
        <v>7.75</v>
      </c>
      <c r="BY76" s="5">
        <f t="shared" si="165"/>
        <v>7.68</v>
      </c>
      <c r="BZ76" s="1">
        <f t="shared" si="166"/>
        <v>7.53</v>
      </c>
      <c r="CA76" s="2">
        <f t="shared" si="167"/>
        <v>7.77</v>
      </c>
      <c r="CB76" s="5">
        <f t="shared" si="168"/>
        <v>7.91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6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2" customHeight="1" x14ac:dyDescent="0.25">
      <c r="A77" s="29" t="s">
        <v>118</v>
      </c>
      <c r="B77" s="30" t="s">
        <v>19</v>
      </c>
      <c r="C77" s="1"/>
      <c r="D77" s="3">
        <v>3110</v>
      </c>
      <c r="E77" s="3">
        <v>793</v>
      </c>
      <c r="F77" s="3"/>
      <c r="G77" s="3"/>
      <c r="H77" s="3"/>
      <c r="I77" s="3"/>
      <c r="J77" s="3">
        <v>142</v>
      </c>
      <c r="K77" s="3"/>
      <c r="L77" s="3">
        <v>482</v>
      </c>
      <c r="M77" s="60"/>
      <c r="N77" s="60"/>
      <c r="O77" s="60"/>
      <c r="P77" s="60"/>
      <c r="Q77" s="15"/>
      <c r="R77" s="1"/>
      <c r="S77" s="2"/>
      <c r="T77" s="2"/>
      <c r="U77" s="3"/>
      <c r="V77" s="3"/>
      <c r="W77" s="3"/>
      <c r="X77" s="3"/>
      <c r="Y77" s="3"/>
      <c r="Z77" s="3"/>
      <c r="AA77" s="3"/>
      <c r="AB77" s="60"/>
      <c r="AC77" s="60"/>
      <c r="AD77" s="60"/>
      <c r="AE77" s="60"/>
      <c r="AF77" s="15"/>
      <c r="AG77" s="1">
        <v>1060</v>
      </c>
      <c r="AH77" s="2">
        <v>1611</v>
      </c>
      <c r="AI77" s="2">
        <v>598</v>
      </c>
      <c r="AJ77" s="3"/>
      <c r="AK77" s="3"/>
      <c r="AL77" s="3"/>
      <c r="AM77" s="3"/>
      <c r="AN77" s="3">
        <v>67</v>
      </c>
      <c r="AO77" s="3">
        <v>67</v>
      </c>
      <c r="AP77" s="3">
        <v>307</v>
      </c>
      <c r="AQ77" s="60"/>
      <c r="AR77" s="60"/>
      <c r="AS77" s="60"/>
      <c r="AT77" s="60"/>
      <c r="AU77" s="15"/>
      <c r="AV77" s="9"/>
      <c r="AW77" s="29" t="str">
        <f t="shared" si="138"/>
        <v>Demanda química de oxígeno (DQO)</v>
      </c>
      <c r="AX77" s="30" t="s">
        <v>19</v>
      </c>
      <c r="AY77" s="74">
        <f t="shared" si="139"/>
        <v>0</v>
      </c>
      <c r="AZ77" s="70">
        <f t="shared" si="140"/>
        <v>0</v>
      </c>
      <c r="BA77" s="71">
        <f t="shared" si="141"/>
        <v>1060</v>
      </c>
      <c r="BB77" s="4">
        <f t="shared" si="142"/>
        <v>3110</v>
      </c>
      <c r="BC77" s="2">
        <f t="shared" si="143"/>
        <v>0</v>
      </c>
      <c r="BD77" s="5">
        <f t="shared" si="144"/>
        <v>1611</v>
      </c>
      <c r="BE77" s="4">
        <f t="shared" si="145"/>
        <v>793</v>
      </c>
      <c r="BF77" s="2">
        <f t="shared" si="146"/>
        <v>0</v>
      </c>
      <c r="BG77" s="5">
        <f t="shared" si="147"/>
        <v>598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142</v>
      </c>
      <c r="BU77" s="2">
        <f t="shared" si="161"/>
        <v>0</v>
      </c>
      <c r="BV77" s="5">
        <f t="shared" si="162"/>
        <v>67</v>
      </c>
      <c r="BW77" s="1">
        <f t="shared" si="163"/>
        <v>0</v>
      </c>
      <c r="BX77" s="2">
        <f t="shared" si="164"/>
        <v>0</v>
      </c>
      <c r="BY77" s="5">
        <f t="shared" si="165"/>
        <v>67</v>
      </c>
      <c r="BZ77" s="1">
        <f t="shared" si="166"/>
        <v>482</v>
      </c>
      <c r="CA77" s="2">
        <f t="shared" si="167"/>
        <v>0</v>
      </c>
      <c r="CB77" s="5">
        <f t="shared" si="168"/>
        <v>307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6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25">
      <c r="A78" s="29" t="s">
        <v>121</v>
      </c>
      <c r="B78" s="30" t="s">
        <v>19</v>
      </c>
      <c r="C78" s="1">
        <v>3050</v>
      </c>
      <c r="D78" s="3">
        <v>1839</v>
      </c>
      <c r="E78" s="3">
        <v>1863</v>
      </c>
      <c r="F78" s="3"/>
      <c r="G78" s="3"/>
      <c r="H78" s="3"/>
      <c r="I78" s="3"/>
      <c r="J78" s="3">
        <v>1915</v>
      </c>
      <c r="K78" s="3">
        <v>1912</v>
      </c>
      <c r="L78" s="3">
        <v>5480</v>
      </c>
      <c r="M78" s="60"/>
      <c r="N78" s="60"/>
      <c r="O78" s="60"/>
      <c r="P78" s="60"/>
      <c r="Q78" s="15"/>
      <c r="R78" s="1">
        <v>1420</v>
      </c>
      <c r="S78" s="2">
        <v>2570</v>
      </c>
      <c r="T78" s="2">
        <v>2590</v>
      </c>
      <c r="U78" s="3"/>
      <c r="V78" s="3"/>
      <c r="W78" s="3"/>
      <c r="X78" s="3"/>
      <c r="Y78" s="3">
        <v>1902</v>
      </c>
      <c r="Z78" s="3">
        <v>1450</v>
      </c>
      <c r="AA78" s="3">
        <v>2390</v>
      </c>
      <c r="AB78" s="60"/>
      <c r="AC78" s="60"/>
      <c r="AD78" s="60"/>
      <c r="AE78" s="60"/>
      <c r="AF78" s="15"/>
      <c r="AG78" s="1">
        <v>2890</v>
      </c>
      <c r="AH78" s="2">
        <v>2510</v>
      </c>
      <c r="AI78" s="2">
        <v>2640</v>
      </c>
      <c r="AJ78" s="3"/>
      <c r="AK78" s="3"/>
      <c r="AL78" s="3"/>
      <c r="AM78" s="3"/>
      <c r="AN78" s="3">
        <v>2140</v>
      </c>
      <c r="AO78" s="3">
        <v>2127</v>
      </c>
      <c r="AP78" s="3">
        <v>6670</v>
      </c>
      <c r="AQ78" s="60"/>
      <c r="AR78" s="60"/>
      <c r="AS78" s="60"/>
      <c r="AT78" s="60"/>
      <c r="AU78" s="15"/>
      <c r="AV78" s="9"/>
      <c r="AW78" s="29" t="str">
        <f t="shared" si="138"/>
        <v>SOLIDOS DISUELTOS TOTALES (TDS)</v>
      </c>
      <c r="AX78" s="30" t="s">
        <v>19</v>
      </c>
      <c r="AY78" s="74">
        <f t="shared" si="139"/>
        <v>3050</v>
      </c>
      <c r="AZ78" s="70">
        <f t="shared" si="140"/>
        <v>1420</v>
      </c>
      <c r="BA78" s="71">
        <f t="shared" si="141"/>
        <v>2890</v>
      </c>
      <c r="BB78" s="4">
        <f t="shared" si="142"/>
        <v>1839</v>
      </c>
      <c r="BC78" s="2">
        <f t="shared" si="143"/>
        <v>2570</v>
      </c>
      <c r="BD78" s="5">
        <f t="shared" si="144"/>
        <v>2510</v>
      </c>
      <c r="BE78" s="4">
        <f t="shared" si="145"/>
        <v>1863</v>
      </c>
      <c r="BF78" s="2">
        <f t="shared" si="146"/>
        <v>2590</v>
      </c>
      <c r="BG78" s="5">
        <f t="shared" si="147"/>
        <v>2640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1915</v>
      </c>
      <c r="BU78" s="2">
        <f t="shared" si="161"/>
        <v>1902</v>
      </c>
      <c r="BV78" s="5">
        <f t="shared" si="162"/>
        <v>2140</v>
      </c>
      <c r="BW78" s="1">
        <f t="shared" si="163"/>
        <v>1912</v>
      </c>
      <c r="BX78" s="2">
        <f t="shared" si="164"/>
        <v>1450</v>
      </c>
      <c r="BY78" s="5">
        <f t="shared" si="165"/>
        <v>2127</v>
      </c>
      <c r="BZ78" s="1">
        <f t="shared" si="166"/>
        <v>5480</v>
      </c>
      <c r="CA78" s="2">
        <f t="shared" si="167"/>
        <v>2390</v>
      </c>
      <c r="CB78" s="5">
        <f t="shared" si="168"/>
        <v>6670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6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7" customHeight="1" x14ac:dyDescent="0.25">
      <c r="A79" s="29" t="s">
        <v>119</v>
      </c>
      <c r="B79" s="30" t="s">
        <v>19</v>
      </c>
      <c r="C79" s="1">
        <v>356</v>
      </c>
      <c r="D79" s="3">
        <v>1192</v>
      </c>
      <c r="E79" s="3">
        <v>19</v>
      </c>
      <c r="F79" s="3"/>
      <c r="G79" s="3"/>
      <c r="H79" s="3"/>
      <c r="I79" s="3"/>
      <c r="J79" s="3">
        <v>2</v>
      </c>
      <c r="K79" s="3">
        <v>2</v>
      </c>
      <c r="L79" s="3">
        <v>50</v>
      </c>
      <c r="M79" s="60"/>
      <c r="N79" s="60"/>
      <c r="O79" s="60"/>
      <c r="P79" s="60"/>
      <c r="Q79" s="15"/>
      <c r="R79" s="1">
        <v>228</v>
      </c>
      <c r="S79" s="2">
        <v>1341</v>
      </c>
      <c r="T79" s="2">
        <v>49</v>
      </c>
      <c r="U79" s="3"/>
      <c r="V79" s="3"/>
      <c r="W79" s="3"/>
      <c r="X79" s="3"/>
      <c r="Y79" s="3">
        <v>4</v>
      </c>
      <c r="Z79" s="3">
        <v>0</v>
      </c>
      <c r="AA79" s="3">
        <v>18</v>
      </c>
      <c r="AB79" s="60"/>
      <c r="AC79" s="60"/>
      <c r="AD79" s="60"/>
      <c r="AE79" s="60"/>
      <c r="AF79" s="15"/>
      <c r="AG79" s="1">
        <v>202</v>
      </c>
      <c r="AH79" s="2">
        <v>2098</v>
      </c>
      <c r="AI79" s="2">
        <v>19</v>
      </c>
      <c r="AJ79" s="3"/>
      <c r="AK79" s="3"/>
      <c r="AL79" s="3"/>
      <c r="AM79" s="3"/>
      <c r="AN79" s="3">
        <v>0</v>
      </c>
      <c r="AO79" s="3">
        <v>1</v>
      </c>
      <c r="AP79" s="3">
        <v>3</v>
      </c>
      <c r="AQ79" s="60"/>
      <c r="AR79" s="60"/>
      <c r="AS79" s="60"/>
      <c r="AT79" s="60"/>
      <c r="AU79" s="15"/>
      <c r="AV79" s="9"/>
      <c r="AW79" s="29" t="str">
        <f t="shared" si="138"/>
        <v>Sólidos suspendidos Totales</v>
      </c>
      <c r="AX79" s="30" t="s">
        <v>19</v>
      </c>
      <c r="AY79" s="74">
        <f t="shared" si="139"/>
        <v>356</v>
      </c>
      <c r="AZ79" s="70">
        <f t="shared" si="140"/>
        <v>228</v>
      </c>
      <c r="BA79" s="71">
        <f t="shared" si="141"/>
        <v>202</v>
      </c>
      <c r="BB79" s="4">
        <f t="shared" si="142"/>
        <v>1192</v>
      </c>
      <c r="BC79" s="2">
        <f t="shared" si="143"/>
        <v>1341</v>
      </c>
      <c r="BD79" s="5">
        <f t="shared" si="144"/>
        <v>2098</v>
      </c>
      <c r="BE79" s="4">
        <f t="shared" si="145"/>
        <v>19</v>
      </c>
      <c r="BF79" s="2">
        <f t="shared" si="146"/>
        <v>49</v>
      </c>
      <c r="BG79" s="5">
        <f t="shared" si="147"/>
        <v>19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2</v>
      </c>
      <c r="BU79" s="2">
        <f t="shared" si="161"/>
        <v>4</v>
      </c>
      <c r="BV79" s="5">
        <f t="shared" si="162"/>
        <v>0</v>
      </c>
      <c r="BW79" s="1">
        <f t="shared" si="163"/>
        <v>2</v>
      </c>
      <c r="BX79" s="2">
        <f t="shared" si="164"/>
        <v>0</v>
      </c>
      <c r="BY79" s="5">
        <f t="shared" si="165"/>
        <v>1</v>
      </c>
      <c r="BZ79" s="1">
        <f t="shared" si="166"/>
        <v>50</v>
      </c>
      <c r="CA79" s="2">
        <f t="shared" si="167"/>
        <v>18</v>
      </c>
      <c r="CB79" s="5">
        <f t="shared" si="168"/>
        <v>3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6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25">
      <c r="A80" s="31" t="s">
        <v>9</v>
      </c>
      <c r="B80" s="30" t="s">
        <v>20</v>
      </c>
      <c r="C80" s="16"/>
      <c r="D80" s="10">
        <v>20</v>
      </c>
      <c r="E80" s="10">
        <v>0.2</v>
      </c>
      <c r="F80" s="10"/>
      <c r="G80" s="10"/>
      <c r="H80" s="10"/>
      <c r="I80" s="10"/>
      <c r="J80" s="10"/>
      <c r="K80" s="10"/>
      <c r="L80" s="10"/>
      <c r="M80" s="61"/>
      <c r="N80" s="61"/>
      <c r="O80" s="61"/>
      <c r="P80" s="61"/>
      <c r="Q80" s="17"/>
      <c r="R80" s="16">
        <v>2</v>
      </c>
      <c r="S80" s="10">
        <v>12</v>
      </c>
      <c r="T80" s="10">
        <v>0.5</v>
      </c>
      <c r="U80" s="10"/>
      <c r="V80" s="10"/>
      <c r="W80" s="10"/>
      <c r="X80" s="10"/>
      <c r="Y80" s="10">
        <v>0</v>
      </c>
      <c r="Z80" s="10">
        <v>0</v>
      </c>
      <c r="AA80" s="10">
        <v>7</v>
      </c>
      <c r="AB80" s="61"/>
      <c r="AC80" s="61"/>
      <c r="AD80" s="61"/>
      <c r="AE80" s="61"/>
      <c r="AF80" s="17"/>
      <c r="AG80" s="16"/>
      <c r="AH80" s="10"/>
      <c r="AI80" s="10"/>
      <c r="AJ80" s="10"/>
      <c r="AK80" s="10"/>
      <c r="AL80" s="10"/>
      <c r="AM80" s="10"/>
      <c r="AN80" s="10"/>
      <c r="AO80" s="10"/>
      <c r="AP80" s="10">
        <v>0</v>
      </c>
      <c r="AQ80" s="61"/>
      <c r="AR80" s="61"/>
      <c r="AS80" s="61"/>
      <c r="AT80" s="61"/>
      <c r="AU80" s="17"/>
      <c r="AV80" s="9"/>
      <c r="AW80" s="29" t="str">
        <f t="shared" si="138"/>
        <v xml:space="preserve">Sólidos Sedimentables </v>
      </c>
      <c r="AX80" s="30" t="s">
        <v>19</v>
      </c>
      <c r="AY80" s="74">
        <f t="shared" si="139"/>
        <v>0</v>
      </c>
      <c r="AZ80" s="70">
        <f t="shared" si="140"/>
        <v>2</v>
      </c>
      <c r="BA80" s="71">
        <f t="shared" si="141"/>
        <v>0</v>
      </c>
      <c r="BB80" s="4">
        <f t="shared" si="142"/>
        <v>20</v>
      </c>
      <c r="BC80" s="2">
        <f t="shared" si="143"/>
        <v>12</v>
      </c>
      <c r="BD80" s="5">
        <f t="shared" si="144"/>
        <v>0</v>
      </c>
      <c r="BE80" s="4">
        <f t="shared" si="145"/>
        <v>0.2</v>
      </c>
      <c r="BF80" s="2">
        <f t="shared" si="146"/>
        <v>0.5</v>
      </c>
      <c r="BG80" s="5">
        <f t="shared" si="147"/>
        <v>0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7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6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25">
      <c r="A81" s="31" t="s">
        <v>120</v>
      </c>
      <c r="B81" s="46" t="s">
        <v>19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1"/>
      <c r="N81" s="61"/>
      <c r="O81" s="61"/>
      <c r="P81" s="61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1"/>
      <c r="AC81" s="61"/>
      <c r="AD81" s="61"/>
      <c r="AE81" s="61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1"/>
      <c r="AR81" s="61"/>
      <c r="AS81" s="61"/>
      <c r="AT81" s="61"/>
      <c r="AU81" s="17"/>
      <c r="AV81" s="9"/>
      <c r="AW81" s="29" t="str">
        <f t="shared" si="138"/>
        <v>HIERRO</v>
      </c>
      <c r="AX81" s="32" t="s">
        <v>20</v>
      </c>
      <c r="AY81" s="74">
        <f t="shared" si="139"/>
        <v>0</v>
      </c>
      <c r="AZ81" s="70">
        <f t="shared" si="140"/>
        <v>0</v>
      </c>
      <c r="BA81" s="71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6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25">
      <c r="A82" s="31" t="s">
        <v>108</v>
      </c>
      <c r="B82" s="30" t="s">
        <v>19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1"/>
      <c r="N82" s="61"/>
      <c r="O82" s="61"/>
      <c r="P82" s="61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1"/>
      <c r="AC82" s="61"/>
      <c r="AD82" s="61"/>
      <c r="AE82" s="61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1"/>
      <c r="AR82" s="61"/>
      <c r="AS82" s="61"/>
      <c r="AT82" s="61"/>
      <c r="AU82" s="17"/>
      <c r="AV82" s="9"/>
      <c r="AW82" s="29" t="str">
        <f t="shared" si="138"/>
        <v>Solidos Suspendidos totales GRAVIMETRICO</v>
      </c>
      <c r="AX82" s="30" t="s">
        <v>19</v>
      </c>
      <c r="AY82" s="74">
        <f t="shared" si="139"/>
        <v>0</v>
      </c>
      <c r="AZ82" s="70">
        <f t="shared" si="140"/>
        <v>0</v>
      </c>
      <c r="BA82" s="71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6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25">
      <c r="A83" s="31" t="s">
        <v>10</v>
      </c>
      <c r="B83" s="30" t="s">
        <v>19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1"/>
      <c r="N83" s="61"/>
      <c r="O83" s="61"/>
      <c r="P83" s="61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1"/>
      <c r="AC83" s="61"/>
      <c r="AD83" s="61"/>
      <c r="AE83" s="61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>
        <v>1199</v>
      </c>
      <c r="AQ83" s="61"/>
      <c r="AR83" s="61"/>
      <c r="AS83" s="61"/>
      <c r="AT83" s="61"/>
      <c r="AU83" s="17"/>
      <c r="AV83" s="9"/>
      <c r="AW83" s="29" t="str">
        <f t="shared" si="138"/>
        <v xml:space="preserve">Cloruros </v>
      </c>
      <c r="AX83" s="30" t="s">
        <v>19</v>
      </c>
      <c r="AY83" s="74">
        <f t="shared" si="139"/>
        <v>0</v>
      </c>
      <c r="AZ83" s="70">
        <f t="shared" si="140"/>
        <v>0</v>
      </c>
      <c r="BA83" s="71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1199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6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25">
      <c r="A84" s="31" t="s">
        <v>109</v>
      </c>
      <c r="B84" s="30" t="s">
        <v>19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1"/>
      <c r="N84" s="61"/>
      <c r="O84" s="61"/>
      <c r="P84" s="61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1"/>
      <c r="AC84" s="61"/>
      <c r="AD84" s="61"/>
      <c r="AE84" s="61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1"/>
      <c r="AR84" s="61"/>
      <c r="AS84" s="61"/>
      <c r="AT84" s="61"/>
      <c r="AU84" s="17"/>
      <c r="AV84" s="9"/>
      <c r="AW84" s="29" t="str">
        <f t="shared" si="138"/>
        <v>FOSFORO TOTAL</v>
      </c>
      <c r="AX84" s="30" t="s">
        <v>19</v>
      </c>
      <c r="AY84" s="74">
        <f t="shared" si="139"/>
        <v>0</v>
      </c>
      <c r="AZ84" s="70">
        <f t="shared" si="140"/>
        <v>0</v>
      </c>
      <c r="BA84" s="71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6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25">
      <c r="A85" s="31" t="s">
        <v>11</v>
      </c>
      <c r="B85" s="30" t="s">
        <v>19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1"/>
      <c r="N85" s="61"/>
      <c r="O85" s="61"/>
      <c r="P85" s="61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1"/>
      <c r="AC85" s="61"/>
      <c r="AD85" s="61"/>
      <c r="AE85" s="61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1"/>
      <c r="AR85" s="61"/>
      <c r="AS85" s="61"/>
      <c r="AT85" s="61"/>
      <c r="AU85" s="17"/>
      <c r="AV85" s="9"/>
      <c r="AW85" s="29" t="str">
        <f t="shared" si="138"/>
        <v>Nitrógeno Total</v>
      </c>
      <c r="AX85" s="30" t="s">
        <v>19</v>
      </c>
      <c r="AY85" s="74">
        <f t="shared" si="139"/>
        <v>0</v>
      </c>
      <c r="AZ85" s="70">
        <f t="shared" si="140"/>
        <v>0</v>
      </c>
      <c r="BA85" s="71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6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25">
      <c r="A86" s="31" t="s">
        <v>12</v>
      </c>
      <c r="B86" s="30" t="s">
        <v>19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1"/>
      <c r="N86" s="61"/>
      <c r="O86" s="61"/>
      <c r="P86" s="61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1"/>
      <c r="AC86" s="61"/>
      <c r="AD86" s="61"/>
      <c r="AE86" s="61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1"/>
      <c r="AR86" s="61"/>
      <c r="AS86" s="61"/>
      <c r="AT86" s="61"/>
      <c r="AU86" s="17"/>
      <c r="AV86" s="9"/>
      <c r="AW86" s="29" t="str">
        <f t="shared" si="138"/>
        <v xml:space="preserve">Sulfatos </v>
      </c>
      <c r="AX86" s="30" t="s">
        <v>19</v>
      </c>
      <c r="AY86" s="74">
        <f t="shared" si="139"/>
        <v>0</v>
      </c>
      <c r="AZ86" s="70">
        <f t="shared" si="140"/>
        <v>0</v>
      </c>
      <c r="BA86" s="71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6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25">
      <c r="A87" s="31" t="s">
        <v>249</v>
      </c>
      <c r="B87" s="46" t="s">
        <v>19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1"/>
      <c r="N87" s="61"/>
      <c r="O87" s="61"/>
      <c r="P87" s="61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1"/>
      <c r="AC87" s="61"/>
      <c r="AD87" s="61"/>
      <c r="AE87" s="61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1"/>
      <c r="AR87" s="61"/>
      <c r="AS87" s="61"/>
      <c r="AT87" s="61"/>
      <c r="AU87" s="17"/>
      <c r="AV87" s="9"/>
      <c r="AW87" s="29" t="str">
        <f t="shared" si="138"/>
        <v>Aluminio</v>
      </c>
      <c r="AX87" s="32" t="s">
        <v>21</v>
      </c>
      <c r="AY87" s="74">
        <f t="shared" si="139"/>
        <v>0</v>
      </c>
      <c r="AZ87" s="70">
        <f t="shared" si="140"/>
        <v>0</v>
      </c>
      <c r="BA87" s="71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6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25">
      <c r="A88" s="31" t="s">
        <v>13</v>
      </c>
      <c r="B88" s="46" t="s">
        <v>21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1"/>
      <c r="N88" s="61"/>
      <c r="O88" s="61"/>
      <c r="P88" s="61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1"/>
      <c r="AC88" s="61"/>
      <c r="AD88" s="61"/>
      <c r="AE88" s="61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1"/>
      <c r="AR88" s="61"/>
      <c r="AS88" s="61"/>
      <c r="AT88" s="61"/>
      <c r="AU88" s="17"/>
      <c r="AV88" s="9"/>
      <c r="AW88" s="29" t="str">
        <f t="shared" si="138"/>
        <v>Dureza Cálcica</v>
      </c>
      <c r="AX88" s="32" t="s">
        <v>21</v>
      </c>
      <c r="AY88" s="74">
        <f t="shared" si="139"/>
        <v>0</v>
      </c>
      <c r="AZ88" s="70">
        <f t="shared" si="140"/>
        <v>0</v>
      </c>
      <c r="BA88" s="71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6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25">
      <c r="A89" s="31" t="s">
        <v>14</v>
      </c>
      <c r="B89" s="46" t="s">
        <v>21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1"/>
      <c r="N89" s="61"/>
      <c r="O89" s="61"/>
      <c r="P89" s="61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1"/>
      <c r="AC89" s="61"/>
      <c r="AD89" s="61"/>
      <c r="AE89" s="61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1"/>
      <c r="AR89" s="61"/>
      <c r="AS89" s="61"/>
      <c r="AT89" s="61"/>
      <c r="AU89" s="17"/>
      <c r="AV89" s="9"/>
      <c r="AW89" s="29" t="str">
        <f t="shared" si="138"/>
        <v xml:space="preserve">Dureza Total </v>
      </c>
      <c r="AX89" s="32" t="s">
        <v>21</v>
      </c>
      <c r="AY89" s="74">
        <f t="shared" si="139"/>
        <v>0</v>
      </c>
      <c r="AZ89" s="70">
        <f t="shared" si="140"/>
        <v>0</v>
      </c>
      <c r="BA89" s="71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6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25">
      <c r="A90" s="31" t="s">
        <v>110</v>
      </c>
      <c r="B90" s="30" t="s">
        <v>19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1"/>
      <c r="N90" s="61"/>
      <c r="O90" s="61"/>
      <c r="P90" s="61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1"/>
      <c r="AC90" s="61"/>
      <c r="AD90" s="61"/>
      <c r="AE90" s="61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1"/>
      <c r="AR90" s="61"/>
      <c r="AS90" s="61"/>
      <c r="AT90" s="61"/>
      <c r="AU90" s="17"/>
      <c r="AV90" s="9"/>
      <c r="AW90" s="29" t="str">
        <f t="shared" si="138"/>
        <v>SILICE</v>
      </c>
      <c r="AX90" s="32" t="s">
        <v>22</v>
      </c>
      <c r="AY90" s="74">
        <f t="shared" si="139"/>
        <v>0</v>
      </c>
      <c r="AZ90" s="70">
        <f t="shared" si="140"/>
        <v>0</v>
      </c>
      <c r="BA90" s="71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6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25">
      <c r="A91" s="31" t="s">
        <v>77</v>
      </c>
      <c r="B91" s="30" t="s">
        <v>250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1"/>
      <c r="N91" s="61"/>
      <c r="O91" s="61"/>
      <c r="P91" s="61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1"/>
      <c r="AC91" s="61"/>
      <c r="AD91" s="61"/>
      <c r="AE91" s="61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1"/>
      <c r="AR91" s="61"/>
      <c r="AS91" s="61"/>
      <c r="AT91" s="61"/>
      <c r="AU91" s="17"/>
      <c r="AV91" s="9"/>
      <c r="AW91" s="29" t="str">
        <f t="shared" si="138"/>
        <v>ORP</v>
      </c>
      <c r="AX91" s="30" t="s">
        <v>19</v>
      </c>
      <c r="AY91" s="74">
        <f t="shared" si="139"/>
        <v>0</v>
      </c>
      <c r="AZ91" s="70">
        <f t="shared" si="140"/>
        <v>0</v>
      </c>
      <c r="BA91" s="71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6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25">
      <c r="A92" s="31" t="s">
        <v>247</v>
      </c>
      <c r="B92" s="30" t="s">
        <v>19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1"/>
      <c r="N92" s="61"/>
      <c r="O92" s="61"/>
      <c r="P92" s="61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1"/>
      <c r="AC92" s="61"/>
      <c r="AD92" s="61"/>
      <c r="AE92" s="61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1"/>
      <c r="AR92" s="61"/>
      <c r="AS92" s="61"/>
      <c r="AT92" s="61"/>
      <c r="AU92" s="17"/>
      <c r="AV92" s="6"/>
      <c r="AW92" s="29" t="str">
        <f t="shared" si="138"/>
        <v>Cloro libre</v>
      </c>
      <c r="AX92" s="30" t="s">
        <v>19</v>
      </c>
      <c r="AY92" s="74">
        <f t="shared" si="139"/>
        <v>0</v>
      </c>
      <c r="AZ92" s="70">
        <f t="shared" si="140"/>
        <v>0</v>
      </c>
      <c r="BA92" s="71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6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25">
      <c r="A93" s="31" t="s">
        <v>15</v>
      </c>
      <c r="B93" s="30" t="s">
        <v>23</v>
      </c>
      <c r="C93" s="18">
        <v>7720</v>
      </c>
      <c r="D93" s="11">
        <v>4220</v>
      </c>
      <c r="E93" s="11">
        <v>4320</v>
      </c>
      <c r="F93" s="11"/>
      <c r="G93" s="11"/>
      <c r="H93" s="11"/>
      <c r="I93" s="11"/>
      <c r="J93" s="11">
        <v>4360</v>
      </c>
      <c r="K93" s="11">
        <v>4410</v>
      </c>
      <c r="L93" s="11">
        <v>11350</v>
      </c>
      <c r="M93" s="62"/>
      <c r="N93" s="62"/>
      <c r="O93" s="62"/>
      <c r="P93" s="62"/>
      <c r="Q93" s="19"/>
      <c r="R93" s="18">
        <v>3490</v>
      </c>
      <c r="S93" s="11">
        <v>5220</v>
      </c>
      <c r="T93" s="11">
        <v>4970</v>
      </c>
      <c r="U93" s="11"/>
      <c r="V93" s="11"/>
      <c r="W93" s="11"/>
      <c r="X93" s="11"/>
      <c r="Y93" s="11">
        <v>4150</v>
      </c>
      <c r="Z93" s="11">
        <v>4230</v>
      </c>
      <c r="AA93" s="11">
        <v>7100</v>
      </c>
      <c r="AB93" s="62"/>
      <c r="AC93" s="62"/>
      <c r="AD93" s="62"/>
      <c r="AE93" s="62"/>
      <c r="AF93" s="19"/>
      <c r="AG93" s="18">
        <v>7200</v>
      </c>
      <c r="AH93" s="11">
        <v>6080</v>
      </c>
      <c r="AI93" s="11">
        <v>6060</v>
      </c>
      <c r="AJ93" s="11"/>
      <c r="AK93" s="11"/>
      <c r="AL93" s="11"/>
      <c r="AM93" s="11"/>
      <c r="AN93" s="11">
        <v>4890</v>
      </c>
      <c r="AO93" s="11">
        <v>4950</v>
      </c>
      <c r="AP93" s="11">
        <v>14550</v>
      </c>
      <c r="AQ93" s="62"/>
      <c r="AR93" s="62"/>
      <c r="AS93" s="62"/>
      <c r="AT93" s="62"/>
      <c r="AU93" s="19"/>
      <c r="AW93" s="29" t="str">
        <f t="shared" si="138"/>
        <v>Conductividad</v>
      </c>
      <c r="AX93" s="30" t="s">
        <v>23</v>
      </c>
      <c r="AY93" s="74">
        <f t="shared" si="139"/>
        <v>7720</v>
      </c>
      <c r="AZ93" s="70">
        <f t="shared" si="140"/>
        <v>3490</v>
      </c>
      <c r="BA93" s="71">
        <f t="shared" si="141"/>
        <v>7200</v>
      </c>
      <c r="BB93" s="4">
        <f t="shared" si="142"/>
        <v>4220</v>
      </c>
      <c r="BC93" s="2">
        <f t="shared" si="143"/>
        <v>5220</v>
      </c>
      <c r="BD93" s="5">
        <f t="shared" si="144"/>
        <v>6080</v>
      </c>
      <c r="BE93" s="4">
        <f t="shared" si="145"/>
        <v>4320</v>
      </c>
      <c r="BF93" s="2">
        <f t="shared" si="146"/>
        <v>4970</v>
      </c>
      <c r="BG93" s="5">
        <f t="shared" si="147"/>
        <v>6060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4360</v>
      </c>
      <c r="BU93" s="2">
        <f t="shared" si="161"/>
        <v>4150</v>
      </c>
      <c r="BV93" s="5">
        <f t="shared" si="162"/>
        <v>4890</v>
      </c>
      <c r="BW93" s="1">
        <f t="shared" si="163"/>
        <v>4410</v>
      </c>
      <c r="BX93" s="2">
        <f t="shared" si="164"/>
        <v>4230</v>
      </c>
      <c r="BY93" s="5">
        <f t="shared" si="165"/>
        <v>4950</v>
      </c>
      <c r="BZ93" s="1">
        <f t="shared" si="166"/>
        <v>11350</v>
      </c>
      <c r="CA93" s="2">
        <f t="shared" si="167"/>
        <v>7100</v>
      </c>
      <c r="CB93" s="5">
        <f t="shared" si="168"/>
        <v>14550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6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25">
      <c r="A94" s="31" t="s">
        <v>16</v>
      </c>
      <c r="B94" s="46" t="s">
        <v>22</v>
      </c>
      <c r="C94" s="18">
        <v>9058</v>
      </c>
      <c r="D94" s="11">
        <v>11376</v>
      </c>
      <c r="E94" s="11">
        <v>848</v>
      </c>
      <c r="F94" s="11"/>
      <c r="G94" s="11"/>
      <c r="H94" s="11"/>
      <c r="I94" s="11"/>
      <c r="J94" s="11">
        <v>361</v>
      </c>
      <c r="K94" s="11">
        <v>354</v>
      </c>
      <c r="L94" s="11">
        <v>2700</v>
      </c>
      <c r="M94" s="62"/>
      <c r="N94" s="62"/>
      <c r="O94" s="62"/>
      <c r="P94" s="62"/>
      <c r="Q94" s="19"/>
      <c r="R94" s="18">
        <v>7593</v>
      </c>
      <c r="S94" s="11">
        <v>8111</v>
      </c>
      <c r="T94" s="11">
        <v>1011</v>
      </c>
      <c r="U94" s="11"/>
      <c r="V94" s="11"/>
      <c r="W94" s="11"/>
      <c r="X94" s="11"/>
      <c r="Y94" s="11">
        <v>493</v>
      </c>
      <c r="Z94" s="11">
        <v>475</v>
      </c>
      <c r="AA94" s="11">
        <v>2190</v>
      </c>
      <c r="AB94" s="62"/>
      <c r="AC94" s="62"/>
      <c r="AD94" s="62"/>
      <c r="AE94" s="62"/>
      <c r="AF94" s="19"/>
      <c r="AG94" s="18">
        <v>3752</v>
      </c>
      <c r="AH94" s="11">
        <v>16813</v>
      </c>
      <c r="AI94" s="11">
        <v>671</v>
      </c>
      <c r="AJ94" s="11"/>
      <c r="AK94" s="11"/>
      <c r="AL94" s="11"/>
      <c r="AM94" s="11"/>
      <c r="AN94" s="11">
        <v>442</v>
      </c>
      <c r="AO94" s="11">
        <v>451</v>
      </c>
      <c r="AP94" s="11">
        <v>2242</v>
      </c>
      <c r="AQ94" s="62"/>
      <c r="AR94" s="62"/>
      <c r="AS94" s="62"/>
      <c r="AT94" s="62"/>
      <c r="AU94" s="19"/>
      <c r="AW94" s="29" t="str">
        <f t="shared" si="138"/>
        <v xml:space="preserve">Color </v>
      </c>
      <c r="AX94" s="32" t="s">
        <v>22</v>
      </c>
      <c r="AY94" s="74">
        <f t="shared" si="139"/>
        <v>9058</v>
      </c>
      <c r="AZ94" s="70">
        <f t="shared" si="140"/>
        <v>7593</v>
      </c>
      <c r="BA94" s="71">
        <f t="shared" si="141"/>
        <v>3752</v>
      </c>
      <c r="BB94" s="4">
        <f t="shared" si="142"/>
        <v>11376</v>
      </c>
      <c r="BC94" s="2">
        <f t="shared" si="143"/>
        <v>8111</v>
      </c>
      <c r="BD94" s="5">
        <f t="shared" si="144"/>
        <v>16813</v>
      </c>
      <c r="BE94" s="4">
        <f t="shared" si="145"/>
        <v>848</v>
      </c>
      <c r="BF94" s="2">
        <f t="shared" si="146"/>
        <v>1011</v>
      </c>
      <c r="BG94" s="5">
        <f t="shared" si="147"/>
        <v>671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361</v>
      </c>
      <c r="BU94" s="2">
        <f t="shared" si="161"/>
        <v>493</v>
      </c>
      <c r="BV94" s="5">
        <f t="shared" si="162"/>
        <v>442</v>
      </c>
      <c r="BW94" s="1">
        <f t="shared" si="163"/>
        <v>354</v>
      </c>
      <c r="BX94" s="2">
        <f t="shared" si="164"/>
        <v>475</v>
      </c>
      <c r="BY94" s="5">
        <f t="shared" si="165"/>
        <v>451</v>
      </c>
      <c r="BZ94" s="1">
        <f t="shared" si="166"/>
        <v>2700</v>
      </c>
      <c r="CA94" s="2">
        <f t="shared" si="167"/>
        <v>2190</v>
      </c>
      <c r="CB94" s="5">
        <f t="shared" si="168"/>
        <v>2242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6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.75" thickBot="1" x14ac:dyDescent="0.3">
      <c r="A95" s="33" t="s">
        <v>248</v>
      </c>
      <c r="B95" s="34" t="s">
        <v>19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3"/>
      <c r="N95" s="63"/>
      <c r="O95" s="63"/>
      <c r="P95" s="63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3"/>
      <c r="AC95" s="63"/>
      <c r="AD95" s="63"/>
      <c r="AE95" s="63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3"/>
      <c r="AR95" s="63"/>
      <c r="AS95" s="63"/>
      <c r="AT95" s="63"/>
      <c r="AU95" s="22"/>
      <c r="AW95" s="29" t="str">
        <f t="shared" si="138"/>
        <v>Cobre</v>
      </c>
      <c r="AX95" s="34" t="s">
        <v>19</v>
      </c>
      <c r="AY95" s="74">
        <f t="shared" si="139"/>
        <v>0</v>
      </c>
      <c r="AZ95" s="70">
        <f t="shared" si="140"/>
        <v>0</v>
      </c>
      <c r="BA95" s="71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6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.75" thickBot="1" x14ac:dyDescent="0.3"/>
    <row r="97" spans="1:95" ht="42.75" customHeight="1" thickBot="1" x14ac:dyDescent="0.3">
      <c r="A97" s="27" t="s">
        <v>0</v>
      </c>
      <c r="B97" s="28">
        <f>B73+1</f>
        <v>46208</v>
      </c>
      <c r="C97" s="293" t="s">
        <v>1</v>
      </c>
      <c r="D97" s="294"/>
      <c r="E97" s="294"/>
      <c r="F97" s="294"/>
      <c r="G97" s="294"/>
      <c r="H97" s="294"/>
      <c r="I97" s="294"/>
      <c r="J97" s="294"/>
      <c r="K97" s="294"/>
      <c r="L97" s="294"/>
      <c r="M97" s="294"/>
      <c r="N97" s="294"/>
      <c r="O97" s="294"/>
      <c r="P97" s="294"/>
      <c r="Q97" s="295"/>
      <c r="R97" s="296" t="s">
        <v>2</v>
      </c>
      <c r="S97" s="294"/>
      <c r="T97" s="294"/>
      <c r="U97" s="294"/>
      <c r="V97" s="294"/>
      <c r="W97" s="294"/>
      <c r="X97" s="294"/>
      <c r="Y97" s="294"/>
      <c r="Z97" s="294"/>
      <c r="AA97" s="294"/>
      <c r="AB97" s="294"/>
      <c r="AC97" s="294"/>
      <c r="AD97" s="294"/>
      <c r="AE97" s="294"/>
      <c r="AF97" s="295"/>
      <c r="AG97" s="297" t="s">
        <v>101</v>
      </c>
      <c r="AH97" s="294"/>
      <c r="AI97" s="294"/>
      <c r="AJ97" s="294"/>
      <c r="AK97" s="294"/>
      <c r="AL97" s="294"/>
      <c r="AM97" s="294"/>
      <c r="AN97" s="294"/>
      <c r="AO97" s="294"/>
      <c r="AP97" s="294"/>
      <c r="AQ97" s="294"/>
      <c r="AR97" s="294"/>
      <c r="AS97" s="294"/>
      <c r="AT97" s="294"/>
      <c r="AU97" s="295"/>
      <c r="AV97" s="9"/>
      <c r="AW97" s="288" t="s">
        <v>42</v>
      </c>
      <c r="AX97" s="289"/>
      <c r="AY97" s="285" t="s">
        <v>33</v>
      </c>
      <c r="AZ97" s="286"/>
      <c r="BA97" s="287"/>
      <c r="BB97" s="285" t="s">
        <v>34</v>
      </c>
      <c r="BC97" s="286"/>
      <c r="BD97" s="287"/>
      <c r="BE97" s="285" t="s">
        <v>35</v>
      </c>
      <c r="BF97" s="286"/>
      <c r="BG97" s="287"/>
      <c r="BH97" s="285" t="s">
        <v>36</v>
      </c>
      <c r="BI97" s="286"/>
      <c r="BJ97" s="287"/>
      <c r="BK97" s="285" t="s">
        <v>37</v>
      </c>
      <c r="BL97" s="286"/>
      <c r="BM97" s="287"/>
      <c r="BN97" s="285" t="s">
        <v>38</v>
      </c>
      <c r="BO97" s="286"/>
      <c r="BP97" s="287"/>
      <c r="BQ97" s="285" t="s">
        <v>39</v>
      </c>
      <c r="BR97" s="286"/>
      <c r="BS97" s="287"/>
      <c r="BT97" s="285" t="s">
        <v>40</v>
      </c>
      <c r="BU97" s="286"/>
      <c r="BV97" s="287"/>
      <c r="BW97" s="285" t="s">
        <v>41</v>
      </c>
      <c r="BX97" s="286"/>
      <c r="BY97" s="287"/>
      <c r="BZ97" s="285" t="s">
        <v>102</v>
      </c>
      <c r="CA97" s="286"/>
      <c r="CB97" s="287"/>
      <c r="CC97" s="285" t="s">
        <v>103</v>
      </c>
      <c r="CD97" s="286"/>
      <c r="CE97" s="287"/>
      <c r="CF97" s="285" t="s">
        <v>104</v>
      </c>
      <c r="CG97" s="286"/>
      <c r="CH97" s="287"/>
      <c r="CI97" s="285" t="s">
        <v>105</v>
      </c>
      <c r="CJ97" s="286"/>
      <c r="CK97" s="287"/>
      <c r="CL97" s="285" t="s">
        <v>106</v>
      </c>
      <c r="CM97" s="286"/>
      <c r="CN97" s="287"/>
      <c r="CO97" s="285" t="s">
        <v>107</v>
      </c>
      <c r="CP97" s="286"/>
      <c r="CQ97" s="287"/>
    </row>
    <row r="98" spans="1:95" ht="44.45" customHeight="1" thickBot="1" x14ac:dyDescent="0.3">
      <c r="A98" s="7" t="s">
        <v>6</v>
      </c>
      <c r="B98" s="45" t="s">
        <v>7</v>
      </c>
      <c r="C98" s="14" t="s">
        <v>32</v>
      </c>
      <c r="D98" s="8" t="s">
        <v>24</v>
      </c>
      <c r="E98" s="8" t="s">
        <v>25</v>
      </c>
      <c r="F98" s="8" t="s">
        <v>26</v>
      </c>
      <c r="G98" s="8" t="s">
        <v>27</v>
      </c>
      <c r="H98" s="8" t="s">
        <v>28</v>
      </c>
      <c r="I98" s="8" t="s">
        <v>29</v>
      </c>
      <c r="J98" s="8" t="s">
        <v>30</v>
      </c>
      <c r="K98" s="8" t="s">
        <v>31</v>
      </c>
      <c r="L98" s="8" t="s">
        <v>201</v>
      </c>
      <c r="M98" s="8" t="s">
        <v>111</v>
      </c>
      <c r="N98" s="64" t="s">
        <v>246</v>
      </c>
      <c r="O98" s="64" t="s">
        <v>112</v>
      </c>
      <c r="P98" s="64" t="s">
        <v>106</v>
      </c>
      <c r="Q98" s="64" t="s">
        <v>107</v>
      </c>
      <c r="R98" s="23" t="s">
        <v>32</v>
      </c>
      <c r="S98" s="12" t="s">
        <v>24</v>
      </c>
      <c r="T98" s="12" t="s">
        <v>25</v>
      </c>
      <c r="U98" s="12" t="s">
        <v>26</v>
      </c>
      <c r="V98" s="12" t="s">
        <v>27</v>
      </c>
      <c r="W98" s="12" t="s">
        <v>28</v>
      </c>
      <c r="X98" s="12" t="s">
        <v>29</v>
      </c>
      <c r="Y98" s="12" t="s">
        <v>30</v>
      </c>
      <c r="Z98" s="12" t="s">
        <v>31</v>
      </c>
      <c r="AA98" s="12" t="s">
        <v>201</v>
      </c>
      <c r="AB98" s="59" t="s">
        <v>111</v>
      </c>
      <c r="AC98" s="59" t="s">
        <v>246</v>
      </c>
      <c r="AD98" s="59" t="s">
        <v>112</v>
      </c>
      <c r="AE98" s="59" t="s">
        <v>106</v>
      </c>
      <c r="AF98" s="24" t="s">
        <v>107</v>
      </c>
      <c r="AG98" s="25" t="s">
        <v>32</v>
      </c>
      <c r="AH98" s="13" t="s">
        <v>24</v>
      </c>
      <c r="AI98" s="13" t="s">
        <v>25</v>
      </c>
      <c r="AJ98" s="13" t="s">
        <v>26</v>
      </c>
      <c r="AK98" s="13" t="s">
        <v>27</v>
      </c>
      <c r="AL98" s="13" t="s">
        <v>28</v>
      </c>
      <c r="AM98" s="13" t="s">
        <v>29</v>
      </c>
      <c r="AN98" s="13" t="s">
        <v>30</v>
      </c>
      <c r="AO98" s="13" t="s">
        <v>31</v>
      </c>
      <c r="AP98" s="13" t="s">
        <v>201</v>
      </c>
      <c r="AQ98" s="65" t="s">
        <v>111</v>
      </c>
      <c r="AR98" s="65" t="s">
        <v>246</v>
      </c>
      <c r="AS98" s="65" t="s">
        <v>112</v>
      </c>
      <c r="AT98" s="65" t="s">
        <v>106</v>
      </c>
      <c r="AU98" s="26" t="s">
        <v>107</v>
      </c>
      <c r="AV98" s="9"/>
      <c r="AW98" s="36" t="s">
        <v>6</v>
      </c>
      <c r="AX98" s="37" t="s">
        <v>7</v>
      </c>
      <c r="AY98" s="72" t="s">
        <v>113</v>
      </c>
      <c r="AZ98" s="72" t="s">
        <v>114</v>
      </c>
      <c r="BA98" s="73" t="s">
        <v>115</v>
      </c>
      <c r="BB98" s="72" t="s">
        <v>113</v>
      </c>
      <c r="BC98" s="72" t="s">
        <v>114</v>
      </c>
      <c r="BD98" s="73" t="s">
        <v>115</v>
      </c>
      <c r="BE98" s="72" t="s">
        <v>113</v>
      </c>
      <c r="BF98" s="72" t="s">
        <v>114</v>
      </c>
      <c r="BG98" s="73" t="s">
        <v>115</v>
      </c>
      <c r="BH98" s="72" t="s">
        <v>113</v>
      </c>
      <c r="BI98" s="72" t="s">
        <v>114</v>
      </c>
      <c r="BJ98" s="73" t="s">
        <v>115</v>
      </c>
      <c r="BK98" s="72" t="s">
        <v>113</v>
      </c>
      <c r="BL98" s="72" t="s">
        <v>114</v>
      </c>
      <c r="BM98" s="73" t="s">
        <v>115</v>
      </c>
      <c r="BN98" s="72" t="s">
        <v>113</v>
      </c>
      <c r="BO98" s="72" t="s">
        <v>114</v>
      </c>
      <c r="BP98" s="73" t="s">
        <v>115</v>
      </c>
      <c r="BQ98" s="72" t="s">
        <v>113</v>
      </c>
      <c r="BR98" s="72" t="s">
        <v>114</v>
      </c>
      <c r="BS98" s="73" t="s">
        <v>115</v>
      </c>
      <c r="BT98" s="72" t="s">
        <v>113</v>
      </c>
      <c r="BU98" s="72" t="s">
        <v>114</v>
      </c>
      <c r="BV98" s="73" t="s">
        <v>115</v>
      </c>
      <c r="BW98" s="72" t="s">
        <v>113</v>
      </c>
      <c r="BX98" s="72" t="s">
        <v>114</v>
      </c>
      <c r="BY98" s="73" t="s">
        <v>115</v>
      </c>
      <c r="BZ98" s="72" t="s">
        <v>113</v>
      </c>
      <c r="CA98" s="72" t="s">
        <v>114</v>
      </c>
      <c r="CB98" s="73" t="s">
        <v>115</v>
      </c>
      <c r="CC98" s="72" t="s">
        <v>113</v>
      </c>
      <c r="CD98" s="72" t="s">
        <v>114</v>
      </c>
      <c r="CE98" s="73" t="s">
        <v>115</v>
      </c>
      <c r="CF98" s="72" t="s">
        <v>113</v>
      </c>
      <c r="CG98" s="72" t="s">
        <v>114</v>
      </c>
      <c r="CH98" s="73" t="s">
        <v>115</v>
      </c>
      <c r="CI98" s="72" t="s">
        <v>113</v>
      </c>
      <c r="CJ98" s="72" t="s">
        <v>114</v>
      </c>
      <c r="CK98" s="73" t="s">
        <v>115</v>
      </c>
      <c r="CL98" s="72" t="s">
        <v>113</v>
      </c>
      <c r="CM98" s="72" t="s">
        <v>114</v>
      </c>
      <c r="CN98" s="73" t="s">
        <v>115</v>
      </c>
      <c r="CO98" s="72" t="s">
        <v>113</v>
      </c>
      <c r="CP98" s="72" t="s">
        <v>114</v>
      </c>
      <c r="CQ98" s="73" t="s">
        <v>115</v>
      </c>
    </row>
    <row r="99" spans="1:95" ht="29.25" customHeight="1" x14ac:dyDescent="0.25">
      <c r="A99" s="29" t="s">
        <v>124</v>
      </c>
      <c r="B99" s="30" t="s">
        <v>17</v>
      </c>
      <c r="C99" s="1">
        <v>41.2</v>
      </c>
      <c r="D99" s="3">
        <v>34.799999999999997</v>
      </c>
      <c r="E99" s="3">
        <v>32.5</v>
      </c>
      <c r="F99" s="3">
        <v>33.200000000000003</v>
      </c>
      <c r="G99" s="3"/>
      <c r="H99" s="3">
        <v>32.1</v>
      </c>
      <c r="I99" s="3">
        <v>31.7</v>
      </c>
      <c r="J99" s="3">
        <v>33.799999999999997</v>
      </c>
      <c r="K99" s="3">
        <v>34.1</v>
      </c>
      <c r="L99" s="3">
        <v>31.6</v>
      </c>
      <c r="M99" s="60"/>
      <c r="N99" s="60">
        <v>23.3</v>
      </c>
      <c r="O99" s="60"/>
      <c r="P99" s="60"/>
      <c r="Q99" s="15"/>
      <c r="R99" s="1">
        <v>37.9</v>
      </c>
      <c r="S99" s="38">
        <v>32.9</v>
      </c>
      <c r="T99" s="38">
        <v>31.7</v>
      </c>
      <c r="U99" s="3">
        <v>33.200000000000003</v>
      </c>
      <c r="V99" s="3"/>
      <c r="W99" s="3">
        <v>32.1</v>
      </c>
      <c r="X99" s="3">
        <v>31.7</v>
      </c>
      <c r="Y99" s="3">
        <v>34.700000000000003</v>
      </c>
      <c r="Z99" s="3">
        <v>31.9</v>
      </c>
      <c r="AA99" s="3">
        <v>33.4</v>
      </c>
      <c r="AB99" s="60"/>
      <c r="AC99" s="60">
        <v>24.8</v>
      </c>
      <c r="AD99" s="60"/>
      <c r="AE99" s="60"/>
      <c r="AF99" s="15"/>
      <c r="AG99" s="1">
        <v>38.700000000000003</v>
      </c>
      <c r="AH99" s="38">
        <v>36.200000000000003</v>
      </c>
      <c r="AI99" s="38">
        <v>35.799999999999997</v>
      </c>
      <c r="AJ99" s="3">
        <v>33.200000000000003</v>
      </c>
      <c r="AK99" s="3"/>
      <c r="AL99" s="3">
        <v>32.1</v>
      </c>
      <c r="AM99" s="3">
        <v>31.7</v>
      </c>
      <c r="AN99" s="3">
        <v>34.5</v>
      </c>
      <c r="AO99" s="3">
        <v>33.9</v>
      </c>
      <c r="AP99" s="3"/>
      <c r="AQ99" s="60"/>
      <c r="AR99" s="60">
        <v>23.8</v>
      </c>
      <c r="AS99" s="60"/>
      <c r="AT99" s="60"/>
      <c r="AU99" s="15"/>
      <c r="AV99" s="9"/>
      <c r="AW99" s="29" t="str">
        <f>A99</f>
        <v>Temperatura</v>
      </c>
      <c r="AX99" s="35" t="s">
        <v>17</v>
      </c>
      <c r="AY99" s="74">
        <f>C99</f>
        <v>41.2</v>
      </c>
      <c r="AZ99" s="70">
        <f>R99</f>
        <v>37.9</v>
      </c>
      <c r="BA99" s="71">
        <f>AG99</f>
        <v>38.700000000000003</v>
      </c>
      <c r="BB99" s="4">
        <f>D99</f>
        <v>34.799999999999997</v>
      </c>
      <c r="BC99" s="2">
        <f>S99</f>
        <v>32.9</v>
      </c>
      <c r="BD99" s="5">
        <f>AH99</f>
        <v>36.200000000000003</v>
      </c>
      <c r="BE99" s="4">
        <f>E99</f>
        <v>32.5</v>
      </c>
      <c r="BF99" s="2">
        <f>T99</f>
        <v>31.7</v>
      </c>
      <c r="BG99" s="5">
        <f>AI99</f>
        <v>35.799999999999997</v>
      </c>
      <c r="BH99" s="1">
        <f>F99</f>
        <v>33.200000000000003</v>
      </c>
      <c r="BI99" s="2">
        <f>U99</f>
        <v>33.200000000000003</v>
      </c>
      <c r="BJ99" s="5">
        <f>AJ99</f>
        <v>33.200000000000003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32.1</v>
      </c>
      <c r="BO99" s="2">
        <f>W99</f>
        <v>32.1</v>
      </c>
      <c r="BP99" s="5">
        <f>AL99</f>
        <v>32.1</v>
      </c>
      <c r="BQ99" s="1">
        <f>I99</f>
        <v>31.7</v>
      </c>
      <c r="BR99" s="2">
        <f>X99</f>
        <v>31.7</v>
      </c>
      <c r="BS99" s="5">
        <f>AM99</f>
        <v>31.7</v>
      </c>
      <c r="BT99" s="1">
        <f>J99</f>
        <v>33.799999999999997</v>
      </c>
      <c r="BU99" s="2">
        <f>Y99</f>
        <v>34.700000000000003</v>
      </c>
      <c r="BV99" s="5">
        <f>AN99</f>
        <v>34.5</v>
      </c>
      <c r="BW99" s="1">
        <f>K99</f>
        <v>34.1</v>
      </c>
      <c r="BX99" s="2">
        <f>Z99</f>
        <v>31.9</v>
      </c>
      <c r="BY99" s="5">
        <f>AO99</f>
        <v>33.9</v>
      </c>
      <c r="BZ99" s="1">
        <f>L99</f>
        <v>31.6</v>
      </c>
      <c r="CA99" s="2">
        <f>AA99</f>
        <v>33.4</v>
      </c>
      <c r="CB99" s="5">
        <f>AP99</f>
        <v>0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23.3</v>
      </c>
      <c r="CG99" s="2">
        <f>AC99</f>
        <v>24.8</v>
      </c>
      <c r="CH99" s="5">
        <f>AR99</f>
        <v>23.8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6">
        <f>Q99</f>
        <v>0</v>
      </c>
      <c r="CP99" s="2">
        <f>AF99</f>
        <v>0</v>
      </c>
      <c r="CQ99" s="5">
        <f>AU99</f>
        <v>0</v>
      </c>
    </row>
    <row r="100" spans="1:95" ht="26.45" customHeight="1" x14ac:dyDescent="0.25">
      <c r="A100" s="29" t="s">
        <v>123</v>
      </c>
      <c r="B100" s="30" t="s">
        <v>18</v>
      </c>
      <c r="C100" s="1">
        <v>9.25</v>
      </c>
      <c r="D100" s="3">
        <v>7.28</v>
      </c>
      <c r="E100" s="3">
        <v>6.86</v>
      </c>
      <c r="F100" s="3">
        <v>7.19</v>
      </c>
      <c r="G100" s="3"/>
      <c r="H100" s="3">
        <v>7.62</v>
      </c>
      <c r="I100" s="3">
        <v>7.32</v>
      </c>
      <c r="J100" s="3">
        <v>7.52</v>
      </c>
      <c r="K100" s="3">
        <v>7.55</v>
      </c>
      <c r="L100" s="3">
        <v>7.3</v>
      </c>
      <c r="M100" s="60"/>
      <c r="N100" s="60">
        <v>6.9</v>
      </c>
      <c r="O100" s="60"/>
      <c r="P100" s="60"/>
      <c r="Q100" s="15"/>
      <c r="R100" s="1">
        <v>8.19</v>
      </c>
      <c r="S100" s="3">
        <v>7.17</v>
      </c>
      <c r="T100" s="3">
        <v>7</v>
      </c>
      <c r="U100" s="3">
        <v>7.19</v>
      </c>
      <c r="V100" s="3"/>
      <c r="W100" s="3">
        <v>7.62</v>
      </c>
      <c r="X100" s="3">
        <v>7.32</v>
      </c>
      <c r="Y100" s="3">
        <v>7.17</v>
      </c>
      <c r="Z100" s="50">
        <v>7.39</v>
      </c>
      <c r="AA100" s="3">
        <v>7.89</v>
      </c>
      <c r="AB100" s="60"/>
      <c r="AC100" s="60">
        <v>6.94</v>
      </c>
      <c r="AD100" s="60"/>
      <c r="AE100" s="60"/>
      <c r="AF100" s="15"/>
      <c r="AG100" s="1">
        <v>8.25</v>
      </c>
      <c r="AH100" s="3">
        <v>6.86</v>
      </c>
      <c r="AI100" s="3">
        <v>6.61</v>
      </c>
      <c r="AJ100" s="3">
        <v>7.19</v>
      </c>
      <c r="AK100" s="3"/>
      <c r="AL100" s="3">
        <v>7.62</v>
      </c>
      <c r="AM100" s="3">
        <v>7.32</v>
      </c>
      <c r="AN100" s="3">
        <v>7.51</v>
      </c>
      <c r="AO100" s="3">
        <v>7.61</v>
      </c>
      <c r="AP100" s="3"/>
      <c r="AQ100" s="60"/>
      <c r="AR100" s="60">
        <v>6.96</v>
      </c>
      <c r="AS100" s="60"/>
      <c r="AT100" s="60"/>
      <c r="AU100" s="15"/>
      <c r="AV100" s="9"/>
      <c r="AW100" s="29" t="str">
        <f t="shared" ref="AW100:AW119" si="184">A100</f>
        <v xml:space="preserve">pH </v>
      </c>
      <c r="AX100" s="30" t="s">
        <v>18</v>
      </c>
      <c r="AY100" s="74">
        <f t="shared" ref="AY100:AY119" si="185">C100</f>
        <v>9.25</v>
      </c>
      <c r="AZ100" s="70">
        <f t="shared" ref="AZ100:AZ119" si="186">R100</f>
        <v>8.19</v>
      </c>
      <c r="BA100" s="71">
        <f t="shared" ref="BA100:BA119" si="187">AG100</f>
        <v>8.25</v>
      </c>
      <c r="BB100" s="4">
        <f t="shared" ref="BB100:BB119" si="188">D100</f>
        <v>7.28</v>
      </c>
      <c r="BC100" s="2">
        <f t="shared" ref="BC100:BC119" si="189">S100</f>
        <v>7.17</v>
      </c>
      <c r="BD100" s="5">
        <f t="shared" ref="BD100:BD119" si="190">AH100</f>
        <v>6.86</v>
      </c>
      <c r="BE100" s="4">
        <f t="shared" ref="BE100:BE119" si="191">E100</f>
        <v>6.86</v>
      </c>
      <c r="BF100" s="2">
        <f t="shared" ref="BF100:BF119" si="192">T100</f>
        <v>7</v>
      </c>
      <c r="BG100" s="5">
        <f t="shared" ref="BG100:BG119" si="193">AI100</f>
        <v>6.61</v>
      </c>
      <c r="BH100" s="1">
        <f t="shared" ref="BH100:BH119" si="194">F100</f>
        <v>7.19</v>
      </c>
      <c r="BI100" s="2">
        <f t="shared" ref="BI100:BI119" si="195">U100</f>
        <v>7.19</v>
      </c>
      <c r="BJ100" s="5">
        <f t="shared" ref="BJ100:BJ119" si="196">AJ100</f>
        <v>7.19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7.62</v>
      </c>
      <c r="BO100" s="2">
        <f t="shared" ref="BO100:BO119" si="201">W100</f>
        <v>7.62</v>
      </c>
      <c r="BP100" s="5">
        <f t="shared" ref="BP100:BP119" si="202">AL100</f>
        <v>7.62</v>
      </c>
      <c r="BQ100" s="1">
        <f t="shared" ref="BQ100:BQ119" si="203">I100</f>
        <v>7.32</v>
      </c>
      <c r="BR100" s="2">
        <f t="shared" ref="BR100:BR119" si="204">X100</f>
        <v>7.32</v>
      </c>
      <c r="BS100" s="5">
        <f t="shared" ref="BS100:BS119" si="205">AM100</f>
        <v>7.32</v>
      </c>
      <c r="BT100" s="1">
        <f t="shared" ref="BT100:BT119" si="206">J100</f>
        <v>7.52</v>
      </c>
      <c r="BU100" s="2">
        <f t="shared" ref="BU100:BU119" si="207">Y100</f>
        <v>7.17</v>
      </c>
      <c r="BV100" s="5">
        <f t="shared" ref="BV100:BV119" si="208">AN100</f>
        <v>7.51</v>
      </c>
      <c r="BW100" s="1">
        <f t="shared" ref="BW100:BW119" si="209">K100</f>
        <v>7.55</v>
      </c>
      <c r="BX100" s="2">
        <f t="shared" ref="BX100:BX119" si="210">Z100</f>
        <v>7.39</v>
      </c>
      <c r="BY100" s="5">
        <f t="shared" ref="BY100:BY119" si="211">AO100</f>
        <v>7.61</v>
      </c>
      <c r="BZ100" s="1">
        <f t="shared" ref="BZ100:BZ119" si="212">L100</f>
        <v>7.3</v>
      </c>
      <c r="CA100" s="2">
        <f t="shared" ref="CA100:CA119" si="213">AA100</f>
        <v>7.89</v>
      </c>
      <c r="CB100" s="5">
        <f t="shared" ref="CB100:CB119" si="214">AP100</f>
        <v>0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6.9</v>
      </c>
      <c r="CG100" s="2">
        <f t="shared" ref="CG100:CG119" si="219">AC100</f>
        <v>6.94</v>
      </c>
      <c r="CH100" s="5">
        <f t="shared" ref="CH100:CH119" si="220">AR100</f>
        <v>6.96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6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2" customHeight="1" x14ac:dyDescent="0.25">
      <c r="A101" s="29" t="s">
        <v>118</v>
      </c>
      <c r="B101" s="30" t="s">
        <v>19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0"/>
      <c r="N101" s="60"/>
      <c r="O101" s="60"/>
      <c r="P101" s="60"/>
      <c r="Q101" s="15"/>
      <c r="R101" s="1"/>
      <c r="S101" s="2"/>
      <c r="T101" s="2"/>
      <c r="U101" s="3"/>
      <c r="V101" s="3"/>
      <c r="W101" s="3"/>
      <c r="X101" s="3"/>
      <c r="Y101" s="3"/>
      <c r="Z101" s="3"/>
      <c r="AA101" s="3"/>
      <c r="AB101" s="60"/>
      <c r="AC101" s="60"/>
      <c r="AD101" s="60"/>
      <c r="AE101" s="60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0"/>
      <c r="AR101" s="60"/>
      <c r="AS101" s="60"/>
      <c r="AT101" s="60"/>
      <c r="AU101" s="15"/>
      <c r="AV101" s="9"/>
      <c r="AW101" s="29" t="str">
        <f t="shared" si="184"/>
        <v>Demanda química de oxígeno (DQO)</v>
      </c>
      <c r="AX101" s="30" t="s">
        <v>19</v>
      </c>
      <c r="AY101" s="74">
        <f t="shared" si="185"/>
        <v>0</v>
      </c>
      <c r="AZ101" s="70">
        <f t="shared" si="186"/>
        <v>0</v>
      </c>
      <c r="BA101" s="71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6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25">
      <c r="A102" s="29" t="s">
        <v>121</v>
      </c>
      <c r="B102" s="30" t="s">
        <v>19</v>
      </c>
      <c r="C102" s="1">
        <v>1510</v>
      </c>
      <c r="D102" s="3">
        <v>2780</v>
      </c>
      <c r="E102" s="3">
        <v>2700</v>
      </c>
      <c r="F102" s="3"/>
      <c r="G102" s="3"/>
      <c r="H102" s="3"/>
      <c r="I102" s="3"/>
      <c r="J102" s="3">
        <v>2166</v>
      </c>
      <c r="K102" s="3">
        <v>2170</v>
      </c>
      <c r="L102" s="3">
        <v>3390</v>
      </c>
      <c r="M102" s="60"/>
      <c r="N102" s="60">
        <v>206.1</v>
      </c>
      <c r="O102" s="60"/>
      <c r="P102" s="60"/>
      <c r="Q102" s="15"/>
      <c r="R102" s="1">
        <v>1444</v>
      </c>
      <c r="S102" s="2">
        <v>2310</v>
      </c>
      <c r="T102" s="2">
        <v>2910</v>
      </c>
      <c r="U102" s="3"/>
      <c r="V102" s="3"/>
      <c r="W102" s="3"/>
      <c r="X102" s="3"/>
      <c r="Y102" s="3">
        <v>3130</v>
      </c>
      <c r="Z102" s="3">
        <v>2890</v>
      </c>
      <c r="AA102" s="3">
        <v>3910</v>
      </c>
      <c r="AB102" s="60"/>
      <c r="AC102" s="60">
        <v>156</v>
      </c>
      <c r="AD102" s="60"/>
      <c r="AE102" s="60"/>
      <c r="AF102" s="15"/>
      <c r="AG102" s="1">
        <v>1715</v>
      </c>
      <c r="AH102" s="2">
        <v>2540</v>
      </c>
      <c r="AI102" s="2">
        <v>2600</v>
      </c>
      <c r="AJ102" s="3"/>
      <c r="AK102" s="3"/>
      <c r="AL102" s="3"/>
      <c r="AM102" s="3"/>
      <c r="AN102" s="3">
        <v>2510</v>
      </c>
      <c r="AO102" s="3">
        <v>2530</v>
      </c>
      <c r="AP102" s="3"/>
      <c r="AQ102" s="60"/>
      <c r="AR102" s="60">
        <v>209</v>
      </c>
      <c r="AS102" s="60"/>
      <c r="AT102" s="60"/>
      <c r="AU102" s="15"/>
      <c r="AV102" s="9"/>
      <c r="AW102" s="29" t="str">
        <f t="shared" si="184"/>
        <v>SOLIDOS DISUELTOS TOTALES (TDS)</v>
      </c>
      <c r="AX102" s="30" t="s">
        <v>19</v>
      </c>
      <c r="AY102" s="74">
        <f t="shared" si="185"/>
        <v>1510</v>
      </c>
      <c r="AZ102" s="70">
        <f t="shared" si="186"/>
        <v>1444</v>
      </c>
      <c r="BA102" s="71">
        <f t="shared" si="187"/>
        <v>1715</v>
      </c>
      <c r="BB102" s="4">
        <f t="shared" si="188"/>
        <v>2780</v>
      </c>
      <c r="BC102" s="2">
        <f t="shared" si="189"/>
        <v>2310</v>
      </c>
      <c r="BD102" s="5">
        <f t="shared" si="190"/>
        <v>2540</v>
      </c>
      <c r="BE102" s="4">
        <f t="shared" si="191"/>
        <v>2700</v>
      </c>
      <c r="BF102" s="2">
        <f t="shared" si="192"/>
        <v>2910</v>
      </c>
      <c r="BG102" s="5">
        <f t="shared" si="193"/>
        <v>2600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2166</v>
      </c>
      <c r="BU102" s="2">
        <f t="shared" si="207"/>
        <v>3130</v>
      </c>
      <c r="BV102" s="5">
        <f t="shared" si="208"/>
        <v>2510</v>
      </c>
      <c r="BW102" s="1">
        <f t="shared" si="209"/>
        <v>2170</v>
      </c>
      <c r="BX102" s="2">
        <f t="shared" si="210"/>
        <v>2890</v>
      </c>
      <c r="BY102" s="5">
        <f t="shared" si="211"/>
        <v>2530</v>
      </c>
      <c r="BZ102" s="1">
        <f t="shared" si="212"/>
        <v>3390</v>
      </c>
      <c r="CA102" s="2">
        <f t="shared" si="213"/>
        <v>3910</v>
      </c>
      <c r="CB102" s="5">
        <f t="shared" si="214"/>
        <v>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206.1</v>
      </c>
      <c r="CG102" s="2">
        <f t="shared" si="219"/>
        <v>156</v>
      </c>
      <c r="CH102" s="5">
        <f t="shared" si="220"/>
        <v>209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6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7" customHeight="1" x14ac:dyDescent="0.25">
      <c r="A103" s="29" t="s">
        <v>119</v>
      </c>
      <c r="B103" s="30" t="s">
        <v>19</v>
      </c>
      <c r="C103" s="1">
        <v>200</v>
      </c>
      <c r="D103" s="3">
        <v>1267</v>
      </c>
      <c r="E103" s="3">
        <v>10</v>
      </c>
      <c r="F103" s="3">
        <v>7622</v>
      </c>
      <c r="G103" s="3"/>
      <c r="H103" s="3">
        <v>13421</v>
      </c>
      <c r="I103" s="3">
        <v>13060</v>
      </c>
      <c r="J103" s="3">
        <v>1</v>
      </c>
      <c r="K103" s="3">
        <v>1</v>
      </c>
      <c r="L103" s="3">
        <v>45</v>
      </c>
      <c r="M103" s="60"/>
      <c r="N103" s="60"/>
      <c r="O103" s="60"/>
      <c r="P103" s="60"/>
      <c r="Q103" s="15"/>
      <c r="R103" s="1">
        <v>217</v>
      </c>
      <c r="S103" s="2">
        <v>997</v>
      </c>
      <c r="T103" s="2">
        <v>31</v>
      </c>
      <c r="U103" s="3">
        <v>7622</v>
      </c>
      <c r="V103" s="3"/>
      <c r="W103" s="3">
        <v>13421</v>
      </c>
      <c r="X103" s="3">
        <v>13060</v>
      </c>
      <c r="Y103" s="3">
        <v>3</v>
      </c>
      <c r="Z103" s="3">
        <v>13</v>
      </c>
      <c r="AA103" s="3">
        <v>2</v>
      </c>
      <c r="AB103" s="60"/>
      <c r="AC103" s="60"/>
      <c r="AD103" s="60"/>
      <c r="AE103" s="60"/>
      <c r="AF103" s="15"/>
      <c r="AG103" s="1">
        <v>216</v>
      </c>
      <c r="AH103" s="2">
        <v>966</v>
      </c>
      <c r="AI103" s="2">
        <v>86</v>
      </c>
      <c r="AJ103" s="3">
        <v>7622</v>
      </c>
      <c r="AK103" s="3"/>
      <c r="AL103" s="3">
        <v>13421</v>
      </c>
      <c r="AM103" s="3">
        <v>13060</v>
      </c>
      <c r="AN103" s="3">
        <v>2</v>
      </c>
      <c r="AO103" s="3">
        <v>3</v>
      </c>
      <c r="AP103" s="3"/>
      <c r="AQ103" s="60"/>
      <c r="AR103" s="60"/>
      <c r="AS103" s="60"/>
      <c r="AT103" s="60"/>
      <c r="AU103" s="15"/>
      <c r="AV103" s="9"/>
      <c r="AW103" s="29" t="str">
        <f t="shared" si="184"/>
        <v>Sólidos suspendidos Totales</v>
      </c>
      <c r="AX103" s="30" t="s">
        <v>19</v>
      </c>
      <c r="AY103" s="74">
        <f t="shared" si="185"/>
        <v>200</v>
      </c>
      <c r="AZ103" s="70">
        <f t="shared" si="186"/>
        <v>217</v>
      </c>
      <c r="BA103" s="71">
        <f t="shared" si="187"/>
        <v>216</v>
      </c>
      <c r="BB103" s="4">
        <f t="shared" si="188"/>
        <v>1267</v>
      </c>
      <c r="BC103" s="2">
        <f t="shared" si="189"/>
        <v>997</v>
      </c>
      <c r="BD103" s="5">
        <f t="shared" si="190"/>
        <v>966</v>
      </c>
      <c r="BE103" s="4">
        <f t="shared" si="191"/>
        <v>10</v>
      </c>
      <c r="BF103" s="2">
        <f t="shared" si="192"/>
        <v>31</v>
      </c>
      <c r="BG103" s="5">
        <f t="shared" si="193"/>
        <v>86</v>
      </c>
      <c r="BH103" s="1">
        <f t="shared" si="194"/>
        <v>7622</v>
      </c>
      <c r="BI103" s="2">
        <f t="shared" si="195"/>
        <v>7622</v>
      </c>
      <c r="BJ103" s="5">
        <f t="shared" si="196"/>
        <v>7622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13421</v>
      </c>
      <c r="BO103" s="2">
        <f t="shared" si="201"/>
        <v>13421</v>
      </c>
      <c r="BP103" s="5">
        <f t="shared" si="202"/>
        <v>13421</v>
      </c>
      <c r="BQ103" s="1">
        <f t="shared" si="203"/>
        <v>13060</v>
      </c>
      <c r="BR103" s="2">
        <f t="shared" si="204"/>
        <v>13060</v>
      </c>
      <c r="BS103" s="5">
        <f t="shared" si="205"/>
        <v>13060</v>
      </c>
      <c r="BT103" s="1">
        <f t="shared" si="206"/>
        <v>1</v>
      </c>
      <c r="BU103" s="2">
        <f t="shared" si="207"/>
        <v>3</v>
      </c>
      <c r="BV103" s="5">
        <f t="shared" si="208"/>
        <v>2</v>
      </c>
      <c r="BW103" s="1">
        <f t="shared" si="209"/>
        <v>1</v>
      </c>
      <c r="BX103" s="2">
        <f t="shared" si="210"/>
        <v>13</v>
      </c>
      <c r="BY103" s="5">
        <f t="shared" si="211"/>
        <v>3</v>
      </c>
      <c r="BZ103" s="1">
        <f t="shared" si="212"/>
        <v>45</v>
      </c>
      <c r="CA103" s="2">
        <f t="shared" si="213"/>
        <v>2</v>
      </c>
      <c r="CB103" s="5">
        <f t="shared" si="214"/>
        <v>0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6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25">
      <c r="A104" s="31" t="s">
        <v>9</v>
      </c>
      <c r="B104" s="30" t="s">
        <v>20</v>
      </c>
      <c r="C104" s="16">
        <v>1</v>
      </c>
      <c r="D104" s="10">
        <v>12</v>
      </c>
      <c r="E104" s="10">
        <v>0.3</v>
      </c>
      <c r="F104" s="10">
        <v>900</v>
      </c>
      <c r="G104" s="10"/>
      <c r="H104" s="10">
        <v>1000</v>
      </c>
      <c r="I104" s="10">
        <v>1000</v>
      </c>
      <c r="J104" s="10">
        <v>0</v>
      </c>
      <c r="K104" s="10">
        <v>0</v>
      </c>
      <c r="L104" s="10"/>
      <c r="M104" s="61"/>
      <c r="N104" s="61">
        <v>0</v>
      </c>
      <c r="O104" s="61"/>
      <c r="P104" s="61"/>
      <c r="Q104" s="17"/>
      <c r="R104" s="16">
        <v>2</v>
      </c>
      <c r="S104" s="10">
        <v>18</v>
      </c>
      <c r="T104" s="10">
        <v>1.5</v>
      </c>
      <c r="U104" s="10">
        <v>900</v>
      </c>
      <c r="V104" s="10"/>
      <c r="W104" s="10">
        <v>1000</v>
      </c>
      <c r="X104" s="10">
        <v>1000</v>
      </c>
      <c r="Y104" s="10">
        <v>0</v>
      </c>
      <c r="Z104" s="10">
        <v>0</v>
      </c>
      <c r="AA104" s="10">
        <v>7</v>
      </c>
      <c r="AB104" s="61"/>
      <c r="AC104" s="61">
        <v>0</v>
      </c>
      <c r="AD104" s="61"/>
      <c r="AE104" s="61"/>
      <c r="AF104" s="17"/>
      <c r="AG104" s="16"/>
      <c r="AH104" s="10"/>
      <c r="AI104" s="10"/>
      <c r="AJ104" s="10">
        <v>900</v>
      </c>
      <c r="AK104" s="10"/>
      <c r="AL104" s="10">
        <v>1000</v>
      </c>
      <c r="AM104" s="10">
        <v>1000</v>
      </c>
      <c r="AN104" s="10"/>
      <c r="AO104" s="10"/>
      <c r="AP104" s="10"/>
      <c r="AQ104" s="61"/>
      <c r="AR104" s="61">
        <v>0</v>
      </c>
      <c r="AS104" s="61"/>
      <c r="AT104" s="61"/>
      <c r="AU104" s="17"/>
      <c r="AV104" s="6"/>
      <c r="AW104" s="29" t="str">
        <f t="shared" si="184"/>
        <v xml:space="preserve">Sólidos Sedimentables </v>
      </c>
      <c r="AX104" s="30" t="s">
        <v>19</v>
      </c>
      <c r="AY104" s="74">
        <f t="shared" si="185"/>
        <v>1</v>
      </c>
      <c r="AZ104" s="70">
        <f t="shared" si="186"/>
        <v>2</v>
      </c>
      <c r="BA104" s="71">
        <f t="shared" si="187"/>
        <v>0</v>
      </c>
      <c r="BB104" s="4">
        <f t="shared" si="188"/>
        <v>12</v>
      </c>
      <c r="BC104" s="2">
        <f t="shared" si="189"/>
        <v>18</v>
      </c>
      <c r="BD104" s="5">
        <f t="shared" si="190"/>
        <v>0</v>
      </c>
      <c r="BE104" s="4">
        <f t="shared" si="191"/>
        <v>0.3</v>
      </c>
      <c r="BF104" s="2">
        <f t="shared" si="192"/>
        <v>1.5</v>
      </c>
      <c r="BG104" s="5">
        <f t="shared" si="193"/>
        <v>0</v>
      </c>
      <c r="BH104" s="1">
        <f t="shared" si="194"/>
        <v>900</v>
      </c>
      <c r="BI104" s="2">
        <f t="shared" si="195"/>
        <v>900</v>
      </c>
      <c r="BJ104" s="5">
        <f t="shared" si="196"/>
        <v>900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1000</v>
      </c>
      <c r="BO104" s="2">
        <f t="shared" si="201"/>
        <v>1000</v>
      </c>
      <c r="BP104" s="5">
        <f t="shared" si="202"/>
        <v>1000</v>
      </c>
      <c r="BQ104" s="1">
        <f t="shared" si="203"/>
        <v>1000</v>
      </c>
      <c r="BR104" s="2">
        <f t="shared" si="204"/>
        <v>1000</v>
      </c>
      <c r="BS104" s="5">
        <f t="shared" si="205"/>
        <v>1000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7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6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25">
      <c r="A105" s="31" t="s">
        <v>120</v>
      </c>
      <c r="B105" s="46" t="s">
        <v>19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1"/>
      <c r="N105" s="61">
        <v>0.06</v>
      </c>
      <c r="O105" s="61"/>
      <c r="P105" s="61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1"/>
      <c r="AC105" s="61">
        <v>0.08</v>
      </c>
      <c r="AD105" s="61"/>
      <c r="AE105" s="61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1"/>
      <c r="AR105" s="61">
        <v>0.06</v>
      </c>
      <c r="AS105" s="61"/>
      <c r="AT105" s="61"/>
      <c r="AU105" s="17"/>
      <c r="AV105" s="6"/>
      <c r="AW105" s="29" t="str">
        <f t="shared" si="184"/>
        <v>HIERRO</v>
      </c>
      <c r="AX105" s="32" t="s">
        <v>20</v>
      </c>
      <c r="AY105" s="74">
        <f t="shared" si="185"/>
        <v>0</v>
      </c>
      <c r="AZ105" s="70">
        <f t="shared" si="186"/>
        <v>0</v>
      </c>
      <c r="BA105" s="71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0.06</v>
      </c>
      <c r="CG105" s="2">
        <f t="shared" si="219"/>
        <v>0.08</v>
      </c>
      <c r="CH105" s="5">
        <f t="shared" si="220"/>
        <v>0.06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6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25">
      <c r="A106" s="31" t="s">
        <v>108</v>
      </c>
      <c r="B106" s="30" t="s">
        <v>19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1"/>
      <c r="N106" s="61"/>
      <c r="O106" s="61"/>
      <c r="P106" s="61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1"/>
      <c r="AC106" s="61"/>
      <c r="AD106" s="61"/>
      <c r="AE106" s="61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1"/>
      <c r="AR106" s="61"/>
      <c r="AS106" s="61"/>
      <c r="AT106" s="61"/>
      <c r="AU106" s="17"/>
      <c r="AV106" s="6"/>
      <c r="AW106" s="29" t="str">
        <f t="shared" si="184"/>
        <v>Solidos Suspendidos totales GRAVIMETRICO</v>
      </c>
      <c r="AX106" s="30" t="s">
        <v>19</v>
      </c>
      <c r="AY106" s="74">
        <f t="shared" si="185"/>
        <v>0</v>
      </c>
      <c r="AZ106" s="70">
        <f t="shared" si="186"/>
        <v>0</v>
      </c>
      <c r="BA106" s="71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6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25">
      <c r="A107" s="31" t="s">
        <v>10</v>
      </c>
      <c r="B107" s="30" t="s">
        <v>19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1"/>
      <c r="N107" s="61"/>
      <c r="O107" s="61"/>
      <c r="P107" s="61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1"/>
      <c r="AC107" s="61">
        <v>159</v>
      </c>
      <c r="AD107" s="61"/>
      <c r="AE107" s="61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1"/>
      <c r="AR107" s="61">
        <v>199</v>
      </c>
      <c r="AS107" s="61"/>
      <c r="AT107" s="61"/>
      <c r="AU107" s="17"/>
      <c r="AV107" s="6"/>
      <c r="AW107" s="29" t="str">
        <f t="shared" si="184"/>
        <v xml:space="preserve">Cloruros </v>
      </c>
      <c r="AX107" s="30" t="s">
        <v>19</v>
      </c>
      <c r="AY107" s="74">
        <f t="shared" si="185"/>
        <v>0</v>
      </c>
      <c r="AZ107" s="70">
        <f t="shared" si="186"/>
        <v>0</v>
      </c>
      <c r="BA107" s="71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159</v>
      </c>
      <c r="CH107" s="5">
        <f t="shared" si="220"/>
        <v>199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6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25">
      <c r="A108" s="31" t="s">
        <v>109</v>
      </c>
      <c r="B108" s="30" t="s">
        <v>19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1"/>
      <c r="N108" s="61"/>
      <c r="O108" s="61"/>
      <c r="P108" s="61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1"/>
      <c r="AC108" s="61"/>
      <c r="AD108" s="61"/>
      <c r="AE108" s="61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1"/>
      <c r="AR108" s="61"/>
      <c r="AS108" s="61"/>
      <c r="AT108" s="61"/>
      <c r="AU108" s="17"/>
      <c r="AV108" s="6"/>
      <c r="AW108" s="29" t="str">
        <f t="shared" si="184"/>
        <v>FOSFORO TOTAL</v>
      </c>
      <c r="AX108" s="30" t="s">
        <v>19</v>
      </c>
      <c r="AY108" s="74">
        <f t="shared" si="185"/>
        <v>0</v>
      </c>
      <c r="AZ108" s="70">
        <f t="shared" si="186"/>
        <v>0</v>
      </c>
      <c r="BA108" s="71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6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25">
      <c r="A109" s="31" t="s">
        <v>11</v>
      </c>
      <c r="B109" s="30" t="s">
        <v>19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1"/>
      <c r="N109" s="61"/>
      <c r="O109" s="61"/>
      <c r="P109" s="61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1"/>
      <c r="AC109" s="61"/>
      <c r="AD109" s="61"/>
      <c r="AE109" s="61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1"/>
      <c r="AR109" s="61"/>
      <c r="AS109" s="61"/>
      <c r="AT109" s="61"/>
      <c r="AU109" s="17"/>
      <c r="AV109" s="6"/>
      <c r="AW109" s="29" t="str">
        <f t="shared" si="184"/>
        <v>Nitrógeno Total</v>
      </c>
      <c r="AX109" s="30" t="s">
        <v>19</v>
      </c>
      <c r="AY109" s="74">
        <f t="shared" si="185"/>
        <v>0</v>
      </c>
      <c r="AZ109" s="70">
        <f t="shared" si="186"/>
        <v>0</v>
      </c>
      <c r="BA109" s="71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6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25">
      <c r="A110" s="31" t="s">
        <v>12</v>
      </c>
      <c r="B110" s="30" t="s">
        <v>19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1"/>
      <c r="N110" s="61"/>
      <c r="O110" s="61"/>
      <c r="P110" s="61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1"/>
      <c r="AC110" s="61"/>
      <c r="AD110" s="61"/>
      <c r="AE110" s="61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1"/>
      <c r="AR110" s="61"/>
      <c r="AS110" s="61"/>
      <c r="AT110" s="61"/>
      <c r="AU110" s="17"/>
      <c r="AV110" s="6"/>
      <c r="AW110" s="29" t="str">
        <f t="shared" si="184"/>
        <v xml:space="preserve">Sulfatos </v>
      </c>
      <c r="AX110" s="30" t="s">
        <v>19</v>
      </c>
      <c r="AY110" s="74">
        <f t="shared" si="185"/>
        <v>0</v>
      </c>
      <c r="AZ110" s="70">
        <f t="shared" si="186"/>
        <v>0</v>
      </c>
      <c r="BA110" s="71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6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25">
      <c r="A111" s="31" t="s">
        <v>249</v>
      </c>
      <c r="B111" s="46" t="s">
        <v>19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1"/>
      <c r="N111" s="61"/>
      <c r="O111" s="61"/>
      <c r="P111" s="61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1"/>
      <c r="AC111" s="61">
        <v>6.8000000000000005E-2</v>
      </c>
      <c r="AD111" s="61"/>
      <c r="AE111" s="61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1"/>
      <c r="AR111" s="61"/>
      <c r="AS111" s="61"/>
      <c r="AT111" s="61"/>
      <c r="AU111" s="17"/>
      <c r="AV111" s="6"/>
      <c r="AW111" s="29" t="str">
        <f t="shared" si="184"/>
        <v>Aluminio</v>
      </c>
      <c r="AX111" s="32" t="s">
        <v>21</v>
      </c>
      <c r="AY111" s="74">
        <f t="shared" si="185"/>
        <v>0</v>
      </c>
      <c r="AZ111" s="70">
        <f t="shared" si="186"/>
        <v>0</v>
      </c>
      <c r="BA111" s="71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6.8000000000000005E-2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6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25">
      <c r="A112" s="31" t="s">
        <v>13</v>
      </c>
      <c r="B112" s="46" t="s">
        <v>21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1"/>
      <c r="N112" s="61"/>
      <c r="O112" s="61"/>
      <c r="P112" s="61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1"/>
      <c r="AC112" s="61"/>
      <c r="AD112" s="61"/>
      <c r="AE112" s="61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1"/>
      <c r="AR112" s="61"/>
      <c r="AS112" s="61"/>
      <c r="AT112" s="61"/>
      <c r="AU112" s="17"/>
      <c r="AV112" s="6"/>
      <c r="AW112" s="29" t="str">
        <f t="shared" si="184"/>
        <v>Dureza Cálcica</v>
      </c>
      <c r="AX112" s="32" t="s">
        <v>21</v>
      </c>
      <c r="AY112" s="74">
        <f t="shared" si="185"/>
        <v>0</v>
      </c>
      <c r="AZ112" s="70">
        <f t="shared" si="186"/>
        <v>0</v>
      </c>
      <c r="BA112" s="71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6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25">
      <c r="A113" s="31" t="s">
        <v>14</v>
      </c>
      <c r="B113" s="46" t="s">
        <v>21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1"/>
      <c r="N113" s="61">
        <v>12</v>
      </c>
      <c r="O113" s="61"/>
      <c r="P113" s="61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1"/>
      <c r="AC113" s="61">
        <v>14</v>
      </c>
      <c r="AD113" s="61"/>
      <c r="AE113" s="61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1"/>
      <c r="AR113" s="61">
        <v>16</v>
      </c>
      <c r="AS113" s="61"/>
      <c r="AT113" s="61"/>
      <c r="AU113" s="17"/>
      <c r="AV113" s="6"/>
      <c r="AW113" s="29" t="str">
        <f t="shared" si="184"/>
        <v xml:space="preserve">Dureza Total </v>
      </c>
      <c r="AX113" s="32" t="s">
        <v>21</v>
      </c>
      <c r="AY113" s="74">
        <f t="shared" si="185"/>
        <v>0</v>
      </c>
      <c r="AZ113" s="70">
        <f t="shared" si="186"/>
        <v>0</v>
      </c>
      <c r="BA113" s="71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12</v>
      </c>
      <c r="CG113" s="2">
        <f t="shared" si="219"/>
        <v>14</v>
      </c>
      <c r="CH113" s="5">
        <f t="shared" si="220"/>
        <v>16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6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25">
      <c r="A114" s="31" t="s">
        <v>110</v>
      </c>
      <c r="B114" s="30" t="s">
        <v>19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1"/>
      <c r="N114" s="61"/>
      <c r="O114" s="61"/>
      <c r="P114" s="61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1"/>
      <c r="AC114" s="61"/>
      <c r="AD114" s="61"/>
      <c r="AE114" s="61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1"/>
      <c r="AR114" s="61"/>
      <c r="AS114" s="61"/>
      <c r="AT114" s="61"/>
      <c r="AU114" s="17"/>
      <c r="AV114" s="6"/>
      <c r="AW114" s="29" t="str">
        <f t="shared" si="184"/>
        <v>SILICE</v>
      </c>
      <c r="AX114" s="32" t="s">
        <v>22</v>
      </c>
      <c r="AY114" s="74">
        <f t="shared" si="185"/>
        <v>0</v>
      </c>
      <c r="AZ114" s="70">
        <f t="shared" si="186"/>
        <v>0</v>
      </c>
      <c r="BA114" s="71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6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25">
      <c r="A115" s="31" t="s">
        <v>77</v>
      </c>
      <c r="B115" s="30" t="s">
        <v>250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1"/>
      <c r="N115" s="61"/>
      <c r="O115" s="61"/>
      <c r="P115" s="61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1"/>
      <c r="AC115" s="61"/>
      <c r="AD115" s="61"/>
      <c r="AE115" s="61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1"/>
      <c r="AR115" s="61"/>
      <c r="AS115" s="61"/>
      <c r="AT115" s="61"/>
      <c r="AU115" s="17"/>
      <c r="AV115" s="6"/>
      <c r="AW115" s="29" t="str">
        <f t="shared" si="184"/>
        <v>ORP</v>
      </c>
      <c r="AX115" s="30" t="s">
        <v>19</v>
      </c>
      <c r="AY115" s="74">
        <f t="shared" si="185"/>
        <v>0</v>
      </c>
      <c r="AZ115" s="70">
        <f t="shared" si="186"/>
        <v>0</v>
      </c>
      <c r="BA115" s="71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6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25">
      <c r="A116" s="31" t="s">
        <v>247</v>
      </c>
      <c r="B116" s="30" t="s">
        <v>19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1"/>
      <c r="N116" s="61">
        <v>0.01</v>
      </c>
      <c r="O116" s="61"/>
      <c r="P116" s="61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1"/>
      <c r="AC116" s="61">
        <v>0</v>
      </c>
      <c r="AD116" s="61"/>
      <c r="AE116" s="61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1"/>
      <c r="AR116" s="61">
        <v>0.03</v>
      </c>
      <c r="AS116" s="61"/>
      <c r="AT116" s="61"/>
      <c r="AU116" s="17"/>
      <c r="AV116" s="6"/>
      <c r="AW116" s="29" t="str">
        <f t="shared" si="184"/>
        <v>Cloro libre</v>
      </c>
      <c r="AX116" s="30" t="s">
        <v>19</v>
      </c>
      <c r="AY116" s="74">
        <f t="shared" si="185"/>
        <v>0</v>
      </c>
      <c r="AZ116" s="70">
        <f t="shared" si="186"/>
        <v>0</v>
      </c>
      <c r="BA116" s="71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0.01</v>
      </c>
      <c r="CG116" s="2">
        <f t="shared" si="219"/>
        <v>0</v>
      </c>
      <c r="CH116" s="5">
        <f t="shared" si="220"/>
        <v>0.03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6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25">
      <c r="A117" s="31" t="s">
        <v>15</v>
      </c>
      <c r="B117" s="30" t="s">
        <v>23</v>
      </c>
      <c r="C117" s="18">
        <v>3880</v>
      </c>
      <c r="D117" s="11">
        <v>6810</v>
      </c>
      <c r="E117" s="11">
        <v>6320</v>
      </c>
      <c r="F117" s="11"/>
      <c r="G117" s="11"/>
      <c r="H117" s="11"/>
      <c r="I117" s="11"/>
      <c r="J117" s="11">
        <v>4890</v>
      </c>
      <c r="K117" s="11">
        <v>4990</v>
      </c>
      <c r="L117" s="11">
        <v>7310</v>
      </c>
      <c r="M117" s="62"/>
      <c r="N117" s="62">
        <v>411</v>
      </c>
      <c r="O117" s="62"/>
      <c r="P117" s="62"/>
      <c r="Q117" s="19"/>
      <c r="R117" s="18">
        <v>2590</v>
      </c>
      <c r="S117" s="11">
        <v>5310</v>
      </c>
      <c r="T117" s="11">
        <v>5810</v>
      </c>
      <c r="U117" s="11"/>
      <c r="V117" s="11"/>
      <c r="W117" s="11"/>
      <c r="X117" s="11"/>
      <c r="Y117" s="11">
        <v>5710</v>
      </c>
      <c r="Z117" s="11">
        <v>5540</v>
      </c>
      <c r="AA117" s="11">
        <v>9710</v>
      </c>
      <c r="AB117" s="62"/>
      <c r="AC117" s="62">
        <v>316</v>
      </c>
      <c r="AD117" s="62"/>
      <c r="AE117" s="62"/>
      <c r="AF117" s="19"/>
      <c r="AG117" s="18">
        <v>4360</v>
      </c>
      <c r="AH117" s="11">
        <v>6090</v>
      </c>
      <c r="AI117" s="11">
        <v>7000</v>
      </c>
      <c r="AJ117" s="11"/>
      <c r="AK117" s="11"/>
      <c r="AL117" s="11"/>
      <c r="AM117" s="11"/>
      <c r="AN117" s="11">
        <v>5170</v>
      </c>
      <c r="AO117" s="11">
        <v>5790</v>
      </c>
      <c r="AP117" s="11"/>
      <c r="AQ117" s="62"/>
      <c r="AR117" s="62">
        <v>388</v>
      </c>
      <c r="AS117" s="62"/>
      <c r="AT117" s="62"/>
      <c r="AU117" s="19"/>
      <c r="AW117" s="29" t="str">
        <f t="shared" si="184"/>
        <v>Conductividad</v>
      </c>
      <c r="AX117" s="30" t="s">
        <v>23</v>
      </c>
      <c r="AY117" s="74">
        <f t="shared" si="185"/>
        <v>3880</v>
      </c>
      <c r="AZ117" s="70">
        <f t="shared" si="186"/>
        <v>2590</v>
      </c>
      <c r="BA117" s="71">
        <f t="shared" si="187"/>
        <v>4360</v>
      </c>
      <c r="BB117" s="4">
        <f t="shared" si="188"/>
        <v>6810</v>
      </c>
      <c r="BC117" s="2">
        <f t="shared" si="189"/>
        <v>5310</v>
      </c>
      <c r="BD117" s="5">
        <f t="shared" si="190"/>
        <v>6090</v>
      </c>
      <c r="BE117" s="4">
        <f t="shared" si="191"/>
        <v>6320</v>
      </c>
      <c r="BF117" s="2">
        <f t="shared" si="192"/>
        <v>5810</v>
      </c>
      <c r="BG117" s="5">
        <f t="shared" si="193"/>
        <v>7000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4890</v>
      </c>
      <c r="BU117" s="2">
        <f t="shared" si="207"/>
        <v>5710</v>
      </c>
      <c r="BV117" s="5">
        <f t="shared" si="208"/>
        <v>5170</v>
      </c>
      <c r="BW117" s="1">
        <f t="shared" si="209"/>
        <v>4990</v>
      </c>
      <c r="BX117" s="2">
        <f t="shared" si="210"/>
        <v>5540</v>
      </c>
      <c r="BY117" s="5">
        <f t="shared" si="211"/>
        <v>5790</v>
      </c>
      <c r="BZ117" s="1">
        <f t="shared" si="212"/>
        <v>7310</v>
      </c>
      <c r="CA117" s="2">
        <f t="shared" si="213"/>
        <v>9710</v>
      </c>
      <c r="CB117" s="5">
        <f t="shared" si="214"/>
        <v>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411</v>
      </c>
      <c r="CG117" s="2">
        <f t="shared" si="219"/>
        <v>316</v>
      </c>
      <c r="CH117" s="5">
        <f t="shared" si="220"/>
        <v>388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6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25">
      <c r="A118" s="31" t="s">
        <v>16</v>
      </c>
      <c r="B118" s="46" t="s">
        <v>22</v>
      </c>
      <c r="C118" s="18">
        <v>4674</v>
      </c>
      <c r="D118" s="11">
        <v>17321</v>
      </c>
      <c r="E118" s="11">
        <v>799</v>
      </c>
      <c r="F118" s="11"/>
      <c r="G118" s="11"/>
      <c r="H118" s="11"/>
      <c r="I118" s="11"/>
      <c r="J118" s="11">
        <v>489</v>
      </c>
      <c r="K118" s="11">
        <v>504</v>
      </c>
      <c r="L118" s="11">
        <v>1370</v>
      </c>
      <c r="M118" s="62"/>
      <c r="N118" s="62">
        <v>21</v>
      </c>
      <c r="O118" s="62"/>
      <c r="P118" s="62"/>
      <c r="Q118" s="19"/>
      <c r="R118" s="18">
        <v>6310</v>
      </c>
      <c r="S118" s="11">
        <v>14310</v>
      </c>
      <c r="T118" s="11">
        <v>917</v>
      </c>
      <c r="U118" s="11"/>
      <c r="V118" s="11"/>
      <c r="W118" s="11"/>
      <c r="X118" s="11"/>
      <c r="Y118" s="11">
        <v>524</v>
      </c>
      <c r="Z118" s="11">
        <v>312</v>
      </c>
      <c r="AA118" s="11">
        <v>3710</v>
      </c>
      <c r="AB118" s="62"/>
      <c r="AC118" s="62">
        <v>9</v>
      </c>
      <c r="AD118" s="62"/>
      <c r="AE118" s="62"/>
      <c r="AF118" s="19"/>
      <c r="AG118" s="18">
        <v>4620</v>
      </c>
      <c r="AH118" s="11">
        <v>11548</v>
      </c>
      <c r="AI118" s="11">
        <v>1223</v>
      </c>
      <c r="AJ118" s="11"/>
      <c r="AK118" s="11"/>
      <c r="AL118" s="11"/>
      <c r="AM118" s="11"/>
      <c r="AN118" s="11">
        <v>652</v>
      </c>
      <c r="AO118" s="11">
        <v>682</v>
      </c>
      <c r="AP118" s="11"/>
      <c r="AQ118" s="62"/>
      <c r="AR118" s="62">
        <v>12</v>
      </c>
      <c r="AS118" s="62"/>
      <c r="AT118" s="62"/>
      <c r="AU118" s="19"/>
      <c r="AW118" s="29" t="str">
        <f t="shared" si="184"/>
        <v xml:space="preserve">Color </v>
      </c>
      <c r="AX118" s="32" t="s">
        <v>22</v>
      </c>
      <c r="AY118" s="74">
        <f t="shared" si="185"/>
        <v>4674</v>
      </c>
      <c r="AZ118" s="70">
        <f t="shared" si="186"/>
        <v>6310</v>
      </c>
      <c r="BA118" s="71">
        <f t="shared" si="187"/>
        <v>4620</v>
      </c>
      <c r="BB118" s="4">
        <f t="shared" si="188"/>
        <v>17321</v>
      </c>
      <c r="BC118" s="2">
        <f t="shared" si="189"/>
        <v>14310</v>
      </c>
      <c r="BD118" s="5">
        <f t="shared" si="190"/>
        <v>11548</v>
      </c>
      <c r="BE118" s="4">
        <f t="shared" si="191"/>
        <v>799</v>
      </c>
      <c r="BF118" s="2">
        <f t="shared" si="192"/>
        <v>917</v>
      </c>
      <c r="BG118" s="5">
        <f t="shared" si="193"/>
        <v>1223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489</v>
      </c>
      <c r="BU118" s="2">
        <f t="shared" si="207"/>
        <v>524</v>
      </c>
      <c r="BV118" s="5">
        <f t="shared" si="208"/>
        <v>652</v>
      </c>
      <c r="BW118" s="1">
        <f t="shared" si="209"/>
        <v>504</v>
      </c>
      <c r="BX118" s="2">
        <f t="shared" si="210"/>
        <v>312</v>
      </c>
      <c r="BY118" s="5">
        <f t="shared" si="211"/>
        <v>682</v>
      </c>
      <c r="BZ118" s="1">
        <f t="shared" si="212"/>
        <v>1370</v>
      </c>
      <c r="CA118" s="2">
        <f t="shared" si="213"/>
        <v>3710</v>
      </c>
      <c r="CB118" s="5">
        <f t="shared" si="214"/>
        <v>0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21</v>
      </c>
      <c r="CG118" s="2">
        <f t="shared" si="219"/>
        <v>9</v>
      </c>
      <c r="CH118" s="5">
        <f t="shared" si="220"/>
        <v>12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6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.75" thickBot="1" x14ac:dyDescent="0.3">
      <c r="A119" s="33" t="s">
        <v>248</v>
      </c>
      <c r="B119" s="34" t="s">
        <v>19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3"/>
      <c r="N119" s="63">
        <v>0.01</v>
      </c>
      <c r="O119" s="63"/>
      <c r="P119" s="63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3"/>
      <c r="AC119" s="63">
        <v>0</v>
      </c>
      <c r="AD119" s="63"/>
      <c r="AE119" s="63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3"/>
      <c r="AR119" s="63"/>
      <c r="AS119" s="63"/>
      <c r="AT119" s="63"/>
      <c r="AU119" s="22"/>
      <c r="AW119" s="29" t="str">
        <f t="shared" si="184"/>
        <v>Cobre</v>
      </c>
      <c r="AX119" s="34" t="s">
        <v>19</v>
      </c>
      <c r="AY119" s="74">
        <f t="shared" si="185"/>
        <v>0</v>
      </c>
      <c r="AZ119" s="70">
        <f t="shared" si="186"/>
        <v>0</v>
      </c>
      <c r="BA119" s="71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0.01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6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.75" thickBot="1" x14ac:dyDescent="0.3"/>
    <row r="121" spans="1:95" ht="42.75" customHeight="1" thickBot="1" x14ac:dyDescent="0.3">
      <c r="A121" s="27" t="s">
        <v>0</v>
      </c>
      <c r="B121" s="28">
        <f>B97+1</f>
        <v>46209</v>
      </c>
      <c r="C121" s="293" t="s">
        <v>1</v>
      </c>
      <c r="D121" s="294"/>
      <c r="E121" s="294"/>
      <c r="F121" s="294"/>
      <c r="G121" s="294"/>
      <c r="H121" s="294"/>
      <c r="I121" s="294"/>
      <c r="J121" s="294"/>
      <c r="K121" s="294"/>
      <c r="L121" s="294"/>
      <c r="M121" s="294"/>
      <c r="N121" s="294"/>
      <c r="O121" s="294"/>
      <c r="P121" s="294"/>
      <c r="Q121" s="295"/>
      <c r="R121" s="296" t="s">
        <v>2</v>
      </c>
      <c r="S121" s="294"/>
      <c r="T121" s="294"/>
      <c r="U121" s="294"/>
      <c r="V121" s="294"/>
      <c r="W121" s="294"/>
      <c r="X121" s="294"/>
      <c r="Y121" s="294"/>
      <c r="Z121" s="294"/>
      <c r="AA121" s="294"/>
      <c r="AB121" s="294"/>
      <c r="AC121" s="294"/>
      <c r="AD121" s="294"/>
      <c r="AE121" s="294"/>
      <c r="AF121" s="295"/>
      <c r="AG121" s="297" t="s">
        <v>101</v>
      </c>
      <c r="AH121" s="294"/>
      <c r="AI121" s="294"/>
      <c r="AJ121" s="294"/>
      <c r="AK121" s="294"/>
      <c r="AL121" s="294"/>
      <c r="AM121" s="294"/>
      <c r="AN121" s="294"/>
      <c r="AO121" s="294"/>
      <c r="AP121" s="294"/>
      <c r="AQ121" s="294"/>
      <c r="AR121" s="294"/>
      <c r="AS121" s="294"/>
      <c r="AT121" s="294"/>
      <c r="AU121" s="295"/>
      <c r="AV121" s="9"/>
      <c r="AW121" s="288" t="s">
        <v>42</v>
      </c>
      <c r="AX121" s="289"/>
      <c r="AY121" s="285" t="s">
        <v>33</v>
      </c>
      <c r="AZ121" s="286"/>
      <c r="BA121" s="287"/>
      <c r="BB121" s="285" t="s">
        <v>34</v>
      </c>
      <c r="BC121" s="286"/>
      <c r="BD121" s="287"/>
      <c r="BE121" s="285" t="s">
        <v>35</v>
      </c>
      <c r="BF121" s="286"/>
      <c r="BG121" s="287"/>
      <c r="BH121" s="285" t="s">
        <v>36</v>
      </c>
      <c r="BI121" s="286"/>
      <c r="BJ121" s="287"/>
      <c r="BK121" s="285" t="s">
        <v>37</v>
      </c>
      <c r="BL121" s="286"/>
      <c r="BM121" s="287"/>
      <c r="BN121" s="285" t="s">
        <v>38</v>
      </c>
      <c r="BO121" s="286"/>
      <c r="BP121" s="287"/>
      <c r="BQ121" s="285" t="s">
        <v>39</v>
      </c>
      <c r="BR121" s="286"/>
      <c r="BS121" s="287"/>
      <c r="BT121" s="285" t="s">
        <v>40</v>
      </c>
      <c r="BU121" s="286"/>
      <c r="BV121" s="287"/>
      <c r="BW121" s="285" t="s">
        <v>41</v>
      </c>
      <c r="BX121" s="286"/>
      <c r="BY121" s="287"/>
      <c r="BZ121" s="285" t="s">
        <v>102</v>
      </c>
      <c r="CA121" s="286"/>
      <c r="CB121" s="287"/>
      <c r="CC121" s="285" t="s">
        <v>103</v>
      </c>
      <c r="CD121" s="286"/>
      <c r="CE121" s="287"/>
      <c r="CF121" s="285" t="s">
        <v>104</v>
      </c>
      <c r="CG121" s="286"/>
      <c r="CH121" s="287"/>
      <c r="CI121" s="285" t="s">
        <v>105</v>
      </c>
      <c r="CJ121" s="286"/>
      <c r="CK121" s="287"/>
      <c r="CL121" s="285" t="s">
        <v>106</v>
      </c>
      <c r="CM121" s="286"/>
      <c r="CN121" s="287"/>
      <c r="CO121" s="285" t="s">
        <v>107</v>
      </c>
      <c r="CP121" s="286"/>
      <c r="CQ121" s="287"/>
    </row>
    <row r="122" spans="1:95" ht="44.45" customHeight="1" thickBot="1" x14ac:dyDescent="0.3">
      <c r="A122" s="7" t="s">
        <v>6</v>
      </c>
      <c r="B122" s="45" t="s">
        <v>7</v>
      </c>
      <c r="C122" s="14" t="s">
        <v>32</v>
      </c>
      <c r="D122" s="8" t="s">
        <v>24</v>
      </c>
      <c r="E122" s="8" t="s">
        <v>25</v>
      </c>
      <c r="F122" s="8" t="s">
        <v>26</v>
      </c>
      <c r="G122" s="8" t="s">
        <v>27</v>
      </c>
      <c r="H122" s="8" t="s">
        <v>28</v>
      </c>
      <c r="I122" s="8" t="s">
        <v>29</v>
      </c>
      <c r="J122" s="8" t="s">
        <v>30</v>
      </c>
      <c r="K122" s="8" t="s">
        <v>31</v>
      </c>
      <c r="L122" s="8" t="s">
        <v>201</v>
      </c>
      <c r="M122" s="8" t="s">
        <v>111</v>
      </c>
      <c r="N122" s="64" t="s">
        <v>246</v>
      </c>
      <c r="O122" s="64" t="s">
        <v>112</v>
      </c>
      <c r="P122" s="64" t="s">
        <v>106</v>
      </c>
      <c r="Q122" s="64" t="s">
        <v>107</v>
      </c>
      <c r="R122" s="23" t="s">
        <v>32</v>
      </c>
      <c r="S122" s="12" t="s">
        <v>24</v>
      </c>
      <c r="T122" s="12" t="s">
        <v>25</v>
      </c>
      <c r="U122" s="12" t="s">
        <v>26</v>
      </c>
      <c r="V122" s="12" t="s">
        <v>27</v>
      </c>
      <c r="W122" s="12" t="s">
        <v>28</v>
      </c>
      <c r="X122" s="12" t="s">
        <v>29</v>
      </c>
      <c r="Y122" s="12" t="s">
        <v>30</v>
      </c>
      <c r="Z122" s="12" t="s">
        <v>31</v>
      </c>
      <c r="AA122" s="12" t="s">
        <v>201</v>
      </c>
      <c r="AB122" s="59" t="s">
        <v>111</v>
      </c>
      <c r="AC122" s="59" t="s">
        <v>246</v>
      </c>
      <c r="AD122" s="59" t="s">
        <v>112</v>
      </c>
      <c r="AE122" s="59" t="s">
        <v>106</v>
      </c>
      <c r="AF122" s="24" t="s">
        <v>107</v>
      </c>
      <c r="AG122" s="25" t="s">
        <v>32</v>
      </c>
      <c r="AH122" s="13" t="s">
        <v>24</v>
      </c>
      <c r="AI122" s="13" t="s">
        <v>25</v>
      </c>
      <c r="AJ122" s="13" t="s">
        <v>26</v>
      </c>
      <c r="AK122" s="13" t="s">
        <v>27</v>
      </c>
      <c r="AL122" s="13" t="s">
        <v>28</v>
      </c>
      <c r="AM122" s="13" t="s">
        <v>29</v>
      </c>
      <c r="AN122" s="13" t="s">
        <v>30</v>
      </c>
      <c r="AO122" s="13" t="s">
        <v>31</v>
      </c>
      <c r="AP122" s="13" t="s">
        <v>201</v>
      </c>
      <c r="AQ122" s="65" t="s">
        <v>111</v>
      </c>
      <c r="AR122" s="65" t="s">
        <v>246</v>
      </c>
      <c r="AS122" s="65" t="s">
        <v>112</v>
      </c>
      <c r="AT122" s="65" t="s">
        <v>106</v>
      </c>
      <c r="AU122" s="26" t="s">
        <v>107</v>
      </c>
      <c r="AV122" s="9"/>
      <c r="AW122" s="36" t="s">
        <v>6</v>
      </c>
      <c r="AX122" s="37" t="s">
        <v>7</v>
      </c>
      <c r="AY122" s="72" t="s">
        <v>113</v>
      </c>
      <c r="AZ122" s="72" t="s">
        <v>114</v>
      </c>
      <c r="BA122" s="73" t="s">
        <v>115</v>
      </c>
      <c r="BB122" s="72" t="s">
        <v>113</v>
      </c>
      <c r="BC122" s="72" t="s">
        <v>114</v>
      </c>
      <c r="BD122" s="73" t="s">
        <v>115</v>
      </c>
      <c r="BE122" s="72" t="s">
        <v>113</v>
      </c>
      <c r="BF122" s="72" t="s">
        <v>114</v>
      </c>
      <c r="BG122" s="73" t="s">
        <v>115</v>
      </c>
      <c r="BH122" s="72" t="s">
        <v>113</v>
      </c>
      <c r="BI122" s="72" t="s">
        <v>114</v>
      </c>
      <c r="BJ122" s="73" t="s">
        <v>115</v>
      </c>
      <c r="BK122" s="72" t="s">
        <v>113</v>
      </c>
      <c r="BL122" s="72" t="s">
        <v>114</v>
      </c>
      <c r="BM122" s="73" t="s">
        <v>115</v>
      </c>
      <c r="BN122" s="72" t="s">
        <v>113</v>
      </c>
      <c r="BO122" s="72" t="s">
        <v>114</v>
      </c>
      <c r="BP122" s="73" t="s">
        <v>115</v>
      </c>
      <c r="BQ122" s="72" t="s">
        <v>113</v>
      </c>
      <c r="BR122" s="72" t="s">
        <v>114</v>
      </c>
      <c r="BS122" s="73" t="s">
        <v>115</v>
      </c>
      <c r="BT122" s="72" t="s">
        <v>113</v>
      </c>
      <c r="BU122" s="72" t="s">
        <v>114</v>
      </c>
      <c r="BV122" s="73" t="s">
        <v>115</v>
      </c>
      <c r="BW122" s="72" t="s">
        <v>113</v>
      </c>
      <c r="BX122" s="72" t="s">
        <v>114</v>
      </c>
      <c r="BY122" s="73" t="s">
        <v>115</v>
      </c>
      <c r="BZ122" s="72" t="s">
        <v>113</v>
      </c>
      <c r="CA122" s="72" t="s">
        <v>114</v>
      </c>
      <c r="CB122" s="73" t="s">
        <v>115</v>
      </c>
      <c r="CC122" s="72" t="s">
        <v>113</v>
      </c>
      <c r="CD122" s="72" t="s">
        <v>114</v>
      </c>
      <c r="CE122" s="73" t="s">
        <v>115</v>
      </c>
      <c r="CF122" s="72" t="s">
        <v>113</v>
      </c>
      <c r="CG122" s="72" t="s">
        <v>114</v>
      </c>
      <c r="CH122" s="73" t="s">
        <v>115</v>
      </c>
      <c r="CI122" s="72" t="s">
        <v>113</v>
      </c>
      <c r="CJ122" s="72" t="s">
        <v>114</v>
      </c>
      <c r="CK122" s="73" t="s">
        <v>115</v>
      </c>
      <c r="CL122" s="72" t="s">
        <v>113</v>
      </c>
      <c r="CM122" s="72" t="s">
        <v>114</v>
      </c>
      <c r="CN122" s="73" t="s">
        <v>115</v>
      </c>
      <c r="CO122" s="72" t="s">
        <v>113</v>
      </c>
      <c r="CP122" s="72" t="s">
        <v>114</v>
      </c>
      <c r="CQ122" s="73" t="s">
        <v>115</v>
      </c>
    </row>
    <row r="123" spans="1:95" ht="29.25" customHeight="1" x14ac:dyDescent="0.25">
      <c r="A123" s="29" t="s">
        <v>124</v>
      </c>
      <c r="B123" s="30" t="s">
        <v>17</v>
      </c>
      <c r="C123" s="1">
        <v>37.5</v>
      </c>
      <c r="D123" s="3">
        <v>36.5</v>
      </c>
      <c r="E123" s="3">
        <v>34.1</v>
      </c>
      <c r="F123" s="3">
        <v>33.200000000000003</v>
      </c>
      <c r="G123" s="3"/>
      <c r="H123" s="3">
        <v>32.1</v>
      </c>
      <c r="I123" s="3">
        <v>31.7</v>
      </c>
      <c r="J123" s="3">
        <v>34.5</v>
      </c>
      <c r="K123" s="3">
        <v>34.700000000000003</v>
      </c>
      <c r="L123" s="3">
        <v>32.4</v>
      </c>
      <c r="M123" s="60"/>
      <c r="N123" s="60"/>
      <c r="O123" s="60"/>
      <c r="P123" s="60"/>
      <c r="Q123" s="15"/>
      <c r="R123" s="1">
        <v>34.1</v>
      </c>
      <c r="S123" s="38">
        <v>32.299999999999997</v>
      </c>
      <c r="T123" s="38">
        <v>32.9</v>
      </c>
      <c r="U123" s="3">
        <v>33.200000000000003</v>
      </c>
      <c r="V123" s="3"/>
      <c r="W123" s="3">
        <v>32.1</v>
      </c>
      <c r="X123" s="3">
        <v>31.7</v>
      </c>
      <c r="Y123" s="3">
        <v>33.299999999999997</v>
      </c>
      <c r="Z123" s="3">
        <v>33</v>
      </c>
      <c r="AA123" s="3">
        <v>32</v>
      </c>
      <c r="AB123" s="60"/>
      <c r="AC123" s="60"/>
      <c r="AD123" s="60"/>
      <c r="AE123" s="60"/>
      <c r="AF123" s="15"/>
      <c r="AG123" s="1">
        <v>34</v>
      </c>
      <c r="AH123" s="38">
        <v>32.1</v>
      </c>
      <c r="AI123" s="38">
        <v>32.6</v>
      </c>
      <c r="AJ123" s="3">
        <v>33.200000000000003</v>
      </c>
      <c r="AK123" s="3"/>
      <c r="AL123" s="3">
        <v>32.1</v>
      </c>
      <c r="AM123" s="3">
        <v>31.7</v>
      </c>
      <c r="AN123" s="3">
        <v>33.1</v>
      </c>
      <c r="AO123" s="3">
        <v>33</v>
      </c>
      <c r="AP123" s="3">
        <v>32.299999999999997</v>
      </c>
      <c r="AQ123" s="60"/>
      <c r="AR123" s="60"/>
      <c r="AS123" s="60"/>
      <c r="AT123" s="60"/>
      <c r="AU123" s="15"/>
      <c r="AV123" s="9"/>
      <c r="AW123" s="29" t="str">
        <f>A123</f>
        <v>Temperatura</v>
      </c>
      <c r="AX123" s="35" t="s">
        <v>17</v>
      </c>
      <c r="AY123" s="74">
        <f>C123</f>
        <v>37.5</v>
      </c>
      <c r="AZ123" s="70">
        <f>R123</f>
        <v>34.1</v>
      </c>
      <c r="BA123" s="71">
        <f>AG123</f>
        <v>34</v>
      </c>
      <c r="BB123" s="4">
        <f>D123</f>
        <v>36.5</v>
      </c>
      <c r="BC123" s="2">
        <f>S123</f>
        <v>32.299999999999997</v>
      </c>
      <c r="BD123" s="5">
        <f>AH123</f>
        <v>32.1</v>
      </c>
      <c r="BE123" s="4">
        <f>E123</f>
        <v>34.1</v>
      </c>
      <c r="BF123" s="2">
        <f>T123</f>
        <v>32.9</v>
      </c>
      <c r="BG123" s="5">
        <f>AI123</f>
        <v>32.6</v>
      </c>
      <c r="BH123" s="1">
        <f>F123</f>
        <v>33.200000000000003</v>
      </c>
      <c r="BI123" s="2">
        <f>U123</f>
        <v>33.200000000000003</v>
      </c>
      <c r="BJ123" s="5">
        <f>AJ123</f>
        <v>33.200000000000003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32.1</v>
      </c>
      <c r="BO123" s="2">
        <f>W123</f>
        <v>32.1</v>
      </c>
      <c r="BP123" s="5">
        <f>AL123</f>
        <v>32.1</v>
      </c>
      <c r="BQ123" s="1">
        <f>I123</f>
        <v>31.7</v>
      </c>
      <c r="BR123" s="2">
        <f>X123</f>
        <v>31.7</v>
      </c>
      <c r="BS123" s="5">
        <f>AM123</f>
        <v>31.7</v>
      </c>
      <c r="BT123" s="1">
        <f>J123</f>
        <v>34.5</v>
      </c>
      <c r="BU123" s="2">
        <f>Y123</f>
        <v>33.299999999999997</v>
      </c>
      <c r="BV123" s="5">
        <f>AN123</f>
        <v>33.1</v>
      </c>
      <c r="BW123" s="1">
        <f>K123</f>
        <v>34.700000000000003</v>
      </c>
      <c r="BX123" s="2">
        <f>Z123</f>
        <v>33</v>
      </c>
      <c r="BY123" s="5">
        <f>AO123</f>
        <v>33</v>
      </c>
      <c r="BZ123" s="1">
        <f>L123</f>
        <v>32.4</v>
      </c>
      <c r="CA123" s="2">
        <f>AA123</f>
        <v>32</v>
      </c>
      <c r="CB123" s="5">
        <f>AP123</f>
        <v>32.299999999999997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6">
        <f>Q123</f>
        <v>0</v>
      </c>
      <c r="CP123" s="2">
        <f>AF123</f>
        <v>0</v>
      </c>
      <c r="CQ123" s="5">
        <f>AU123</f>
        <v>0</v>
      </c>
    </row>
    <row r="124" spans="1:95" ht="26.45" customHeight="1" x14ac:dyDescent="0.25">
      <c r="A124" s="29" t="s">
        <v>123</v>
      </c>
      <c r="B124" s="30" t="s">
        <v>18</v>
      </c>
      <c r="C124" s="1">
        <v>8.09</v>
      </c>
      <c r="D124" s="3">
        <v>6.79</v>
      </c>
      <c r="E124" s="3">
        <v>6.7</v>
      </c>
      <c r="F124" s="3">
        <v>7.19</v>
      </c>
      <c r="G124" s="3"/>
      <c r="H124" s="3">
        <v>7.62</v>
      </c>
      <c r="I124" s="3">
        <v>7.32</v>
      </c>
      <c r="J124" s="3">
        <v>7.52</v>
      </c>
      <c r="K124" s="3">
        <v>7.58</v>
      </c>
      <c r="L124" s="3">
        <v>7.86</v>
      </c>
      <c r="M124" s="60"/>
      <c r="N124" s="60"/>
      <c r="O124" s="60"/>
      <c r="P124" s="60"/>
      <c r="Q124" s="15"/>
      <c r="R124" s="1">
        <v>9.36</v>
      </c>
      <c r="S124" s="3">
        <v>6.8</v>
      </c>
      <c r="T124" s="3">
        <v>6.79</v>
      </c>
      <c r="U124" s="3">
        <v>7.19</v>
      </c>
      <c r="V124" s="3"/>
      <c r="W124" s="3">
        <v>7.62</v>
      </c>
      <c r="X124" s="3">
        <v>7.32</v>
      </c>
      <c r="Y124" s="3">
        <v>7.72</v>
      </c>
      <c r="Z124" s="50">
        <v>7.63</v>
      </c>
      <c r="AA124" s="3">
        <v>7.27</v>
      </c>
      <c r="AB124" s="60"/>
      <c r="AC124" s="60"/>
      <c r="AD124" s="60"/>
      <c r="AE124" s="60"/>
      <c r="AF124" s="15"/>
      <c r="AG124" s="1">
        <v>9.26</v>
      </c>
      <c r="AH124" s="3">
        <v>6.78</v>
      </c>
      <c r="AI124" s="3">
        <v>6.82</v>
      </c>
      <c r="AJ124" s="3">
        <v>7.19</v>
      </c>
      <c r="AK124" s="3"/>
      <c r="AL124" s="3">
        <v>7.62</v>
      </c>
      <c r="AM124" s="3">
        <v>7.32</v>
      </c>
      <c r="AN124" s="3">
        <v>7.8</v>
      </c>
      <c r="AO124" s="3">
        <v>7.76</v>
      </c>
      <c r="AP124" s="3">
        <v>7.4</v>
      </c>
      <c r="AQ124" s="60"/>
      <c r="AR124" s="60"/>
      <c r="AS124" s="60"/>
      <c r="AT124" s="60"/>
      <c r="AU124" s="15"/>
      <c r="AV124" s="9"/>
      <c r="AW124" s="29" t="str">
        <f t="shared" ref="AW124:AW143" si="230">A124</f>
        <v xml:space="preserve">pH </v>
      </c>
      <c r="AX124" s="30" t="s">
        <v>18</v>
      </c>
      <c r="AY124" s="74">
        <f t="shared" ref="AY124:AY143" si="231">C124</f>
        <v>8.09</v>
      </c>
      <c r="AZ124" s="70">
        <f t="shared" ref="AZ124:AZ143" si="232">R124</f>
        <v>9.36</v>
      </c>
      <c r="BA124" s="71">
        <f t="shared" ref="BA124:BA143" si="233">AG124</f>
        <v>9.26</v>
      </c>
      <c r="BB124" s="4">
        <f t="shared" ref="BB124:BB143" si="234">D124</f>
        <v>6.79</v>
      </c>
      <c r="BC124" s="2">
        <f t="shared" ref="BC124:BC143" si="235">S124</f>
        <v>6.8</v>
      </c>
      <c r="BD124" s="5">
        <f t="shared" ref="BD124:BD143" si="236">AH124</f>
        <v>6.78</v>
      </c>
      <c r="BE124" s="4">
        <f t="shared" ref="BE124:BE143" si="237">E124</f>
        <v>6.7</v>
      </c>
      <c r="BF124" s="2">
        <f t="shared" ref="BF124:BF143" si="238">T124</f>
        <v>6.79</v>
      </c>
      <c r="BG124" s="5">
        <f t="shared" ref="BG124:BG143" si="239">AI124</f>
        <v>6.82</v>
      </c>
      <c r="BH124" s="1">
        <f t="shared" ref="BH124:BH143" si="240">F124</f>
        <v>7.19</v>
      </c>
      <c r="BI124" s="2">
        <f t="shared" ref="BI124:BI143" si="241">U124</f>
        <v>7.19</v>
      </c>
      <c r="BJ124" s="5">
        <f t="shared" ref="BJ124:BJ143" si="242">AJ124</f>
        <v>7.19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7.62</v>
      </c>
      <c r="BO124" s="2">
        <f t="shared" ref="BO124:BO143" si="247">W124</f>
        <v>7.62</v>
      </c>
      <c r="BP124" s="5">
        <f t="shared" ref="BP124:BP143" si="248">AL124</f>
        <v>7.62</v>
      </c>
      <c r="BQ124" s="1">
        <f t="shared" ref="BQ124:BQ143" si="249">I124</f>
        <v>7.32</v>
      </c>
      <c r="BR124" s="2">
        <f t="shared" ref="BR124:BR143" si="250">X124</f>
        <v>7.32</v>
      </c>
      <c r="BS124" s="5">
        <f t="shared" ref="BS124:BS143" si="251">AM124</f>
        <v>7.32</v>
      </c>
      <c r="BT124" s="1">
        <f t="shared" ref="BT124:BT143" si="252">J124</f>
        <v>7.52</v>
      </c>
      <c r="BU124" s="2">
        <f t="shared" ref="BU124:BU143" si="253">Y124</f>
        <v>7.72</v>
      </c>
      <c r="BV124" s="5">
        <f t="shared" ref="BV124:BV143" si="254">AN124</f>
        <v>7.8</v>
      </c>
      <c r="BW124" s="1">
        <f t="shared" ref="BW124:BW143" si="255">K124</f>
        <v>7.58</v>
      </c>
      <c r="BX124" s="2">
        <f t="shared" ref="BX124:BX143" si="256">Z124</f>
        <v>7.63</v>
      </c>
      <c r="BY124" s="5">
        <f t="shared" ref="BY124:BY143" si="257">AO124</f>
        <v>7.76</v>
      </c>
      <c r="BZ124" s="1">
        <f t="shared" ref="BZ124:BZ143" si="258">L124</f>
        <v>7.86</v>
      </c>
      <c r="CA124" s="2">
        <f t="shared" ref="CA124:CA143" si="259">AA124</f>
        <v>7.27</v>
      </c>
      <c r="CB124" s="5">
        <f t="shared" ref="CB124:CB143" si="260">AP124</f>
        <v>7.4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6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2" customHeight="1" x14ac:dyDescent="0.25">
      <c r="A125" s="29" t="s">
        <v>118</v>
      </c>
      <c r="B125" s="30" t="s">
        <v>19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0"/>
      <c r="N125" s="60"/>
      <c r="O125" s="60"/>
      <c r="P125" s="60"/>
      <c r="Q125" s="15"/>
      <c r="R125" s="1"/>
      <c r="S125" s="2"/>
      <c r="T125" s="2"/>
      <c r="U125" s="3"/>
      <c r="V125" s="3"/>
      <c r="W125" s="3"/>
      <c r="X125" s="3"/>
      <c r="Y125" s="3"/>
      <c r="Z125" s="3"/>
      <c r="AA125" s="3"/>
      <c r="AB125" s="60"/>
      <c r="AC125" s="60"/>
      <c r="AD125" s="60"/>
      <c r="AE125" s="60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0"/>
      <c r="AR125" s="60"/>
      <c r="AS125" s="60"/>
      <c r="AT125" s="60"/>
      <c r="AU125" s="15"/>
      <c r="AV125" s="9"/>
      <c r="AW125" s="29" t="str">
        <f t="shared" si="230"/>
        <v>Demanda química de oxígeno (DQO)</v>
      </c>
      <c r="AX125" s="30" t="s">
        <v>19</v>
      </c>
      <c r="AY125" s="74">
        <f t="shared" si="231"/>
        <v>0</v>
      </c>
      <c r="AZ125" s="70">
        <f t="shared" si="232"/>
        <v>0</v>
      </c>
      <c r="BA125" s="71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6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25">
      <c r="A126" s="29" t="s">
        <v>121</v>
      </c>
      <c r="B126" s="30" t="s">
        <v>19</v>
      </c>
      <c r="C126" s="1">
        <v>2940</v>
      </c>
      <c r="D126" s="3">
        <v>2690</v>
      </c>
      <c r="E126" s="3">
        <v>2730</v>
      </c>
      <c r="F126" s="3"/>
      <c r="G126" s="3"/>
      <c r="H126" s="3"/>
      <c r="I126" s="3"/>
      <c r="J126" s="3">
        <v>2680</v>
      </c>
      <c r="K126" s="3">
        <v>2680</v>
      </c>
      <c r="L126" s="3">
        <v>5980</v>
      </c>
      <c r="M126" s="60"/>
      <c r="N126" s="60"/>
      <c r="O126" s="60"/>
      <c r="P126" s="60"/>
      <c r="Q126" s="15"/>
      <c r="R126" s="1">
        <v>1608</v>
      </c>
      <c r="S126" s="2">
        <v>2370</v>
      </c>
      <c r="T126" s="2">
        <v>2311</v>
      </c>
      <c r="U126" s="3"/>
      <c r="V126" s="3"/>
      <c r="W126" s="3"/>
      <c r="X126" s="3"/>
      <c r="Y126" s="3">
        <v>2500</v>
      </c>
      <c r="Z126" s="3">
        <v>2450</v>
      </c>
      <c r="AA126" s="3">
        <v>3730</v>
      </c>
      <c r="AB126" s="60"/>
      <c r="AC126" s="60"/>
      <c r="AD126" s="60"/>
      <c r="AE126" s="60"/>
      <c r="AF126" s="15"/>
      <c r="AG126" s="1">
        <v>1550</v>
      </c>
      <c r="AH126" s="2">
        <v>2290</v>
      </c>
      <c r="AI126" s="2">
        <v>2380</v>
      </c>
      <c r="AJ126" s="3"/>
      <c r="AK126" s="3"/>
      <c r="AL126" s="3"/>
      <c r="AM126" s="3"/>
      <c r="AN126" s="3">
        <v>2400</v>
      </c>
      <c r="AO126" s="3">
        <v>2370</v>
      </c>
      <c r="AP126" s="3">
        <v>4370</v>
      </c>
      <c r="AQ126" s="60"/>
      <c r="AR126" s="60"/>
      <c r="AS126" s="60"/>
      <c r="AT126" s="60"/>
      <c r="AU126" s="15"/>
      <c r="AV126" s="9"/>
      <c r="AW126" s="29" t="str">
        <f t="shared" si="230"/>
        <v>SOLIDOS DISUELTOS TOTALES (TDS)</v>
      </c>
      <c r="AX126" s="30" t="s">
        <v>19</v>
      </c>
      <c r="AY126" s="74">
        <f t="shared" si="231"/>
        <v>2940</v>
      </c>
      <c r="AZ126" s="70">
        <f t="shared" si="232"/>
        <v>1608</v>
      </c>
      <c r="BA126" s="71">
        <f t="shared" si="233"/>
        <v>1550</v>
      </c>
      <c r="BB126" s="4">
        <f t="shared" si="234"/>
        <v>2690</v>
      </c>
      <c r="BC126" s="2">
        <f t="shared" si="235"/>
        <v>2370</v>
      </c>
      <c r="BD126" s="5">
        <f t="shared" si="236"/>
        <v>2290</v>
      </c>
      <c r="BE126" s="4">
        <f t="shared" si="237"/>
        <v>2730</v>
      </c>
      <c r="BF126" s="2">
        <f t="shared" si="238"/>
        <v>2311</v>
      </c>
      <c r="BG126" s="5">
        <f t="shared" si="239"/>
        <v>2380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2680</v>
      </c>
      <c r="BU126" s="2">
        <f t="shared" si="253"/>
        <v>2500</v>
      </c>
      <c r="BV126" s="5">
        <f t="shared" si="254"/>
        <v>2400</v>
      </c>
      <c r="BW126" s="1">
        <f t="shared" si="255"/>
        <v>2680</v>
      </c>
      <c r="BX126" s="2">
        <f t="shared" si="256"/>
        <v>2450</v>
      </c>
      <c r="BY126" s="5">
        <f t="shared" si="257"/>
        <v>2370</v>
      </c>
      <c r="BZ126" s="1">
        <f t="shared" si="258"/>
        <v>5980</v>
      </c>
      <c r="CA126" s="2">
        <f t="shared" si="259"/>
        <v>3730</v>
      </c>
      <c r="CB126" s="5">
        <f t="shared" si="260"/>
        <v>4370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6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7" customHeight="1" x14ac:dyDescent="0.25">
      <c r="A127" s="29" t="s">
        <v>119</v>
      </c>
      <c r="B127" s="30" t="s">
        <v>19</v>
      </c>
      <c r="C127" s="1">
        <v>133</v>
      </c>
      <c r="D127" s="3">
        <v>695</v>
      </c>
      <c r="E127" s="3">
        <v>47</v>
      </c>
      <c r="F127" s="3">
        <v>7622</v>
      </c>
      <c r="G127" s="3"/>
      <c r="H127" s="3">
        <v>13421</v>
      </c>
      <c r="I127" s="3">
        <v>13060</v>
      </c>
      <c r="J127" s="3">
        <v>1</v>
      </c>
      <c r="K127" s="3">
        <v>1</v>
      </c>
      <c r="L127" s="3">
        <v>24</v>
      </c>
      <c r="M127" s="60"/>
      <c r="N127" s="60"/>
      <c r="O127" s="60"/>
      <c r="P127" s="60"/>
      <c r="Q127" s="15"/>
      <c r="R127" s="1">
        <v>242</v>
      </c>
      <c r="S127" s="2">
        <v>780</v>
      </c>
      <c r="T127" s="2">
        <v>34</v>
      </c>
      <c r="U127" s="3">
        <v>7622</v>
      </c>
      <c r="V127" s="3"/>
      <c r="W127" s="3">
        <v>13421</v>
      </c>
      <c r="X127" s="3">
        <v>13060</v>
      </c>
      <c r="Y127" s="3">
        <v>0</v>
      </c>
      <c r="Z127" s="3">
        <v>13</v>
      </c>
      <c r="AA127" s="3">
        <v>25</v>
      </c>
      <c r="AB127" s="60"/>
      <c r="AC127" s="60"/>
      <c r="AD127" s="60"/>
      <c r="AE127" s="60"/>
      <c r="AF127" s="15"/>
      <c r="AG127" s="1">
        <v>231</v>
      </c>
      <c r="AH127" s="2">
        <v>262</v>
      </c>
      <c r="AI127" s="2">
        <v>47</v>
      </c>
      <c r="AJ127" s="3">
        <v>7622</v>
      </c>
      <c r="AK127" s="3"/>
      <c r="AL127" s="3">
        <v>13421</v>
      </c>
      <c r="AM127" s="3">
        <v>13060</v>
      </c>
      <c r="AN127" s="3">
        <v>0</v>
      </c>
      <c r="AO127" s="3">
        <v>1</v>
      </c>
      <c r="AP127" s="3">
        <v>22</v>
      </c>
      <c r="AQ127" s="60"/>
      <c r="AR127" s="60"/>
      <c r="AS127" s="60"/>
      <c r="AT127" s="60"/>
      <c r="AU127" s="15"/>
      <c r="AV127" s="9"/>
      <c r="AW127" s="29" t="str">
        <f t="shared" si="230"/>
        <v>Sólidos suspendidos Totales</v>
      </c>
      <c r="AX127" s="30" t="s">
        <v>19</v>
      </c>
      <c r="AY127" s="74">
        <f t="shared" si="231"/>
        <v>133</v>
      </c>
      <c r="AZ127" s="70">
        <f t="shared" si="232"/>
        <v>242</v>
      </c>
      <c r="BA127" s="71">
        <f t="shared" si="233"/>
        <v>231</v>
      </c>
      <c r="BB127" s="4">
        <f t="shared" si="234"/>
        <v>695</v>
      </c>
      <c r="BC127" s="2">
        <f t="shared" si="235"/>
        <v>780</v>
      </c>
      <c r="BD127" s="5">
        <f t="shared" si="236"/>
        <v>262</v>
      </c>
      <c r="BE127" s="4">
        <f t="shared" si="237"/>
        <v>47</v>
      </c>
      <c r="BF127" s="2">
        <f t="shared" si="238"/>
        <v>34</v>
      </c>
      <c r="BG127" s="5">
        <f t="shared" si="239"/>
        <v>47</v>
      </c>
      <c r="BH127" s="1">
        <f t="shared" si="240"/>
        <v>7622</v>
      </c>
      <c r="BI127" s="2">
        <f t="shared" si="241"/>
        <v>7622</v>
      </c>
      <c r="BJ127" s="5">
        <f t="shared" si="242"/>
        <v>7622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13421</v>
      </c>
      <c r="BO127" s="2">
        <f t="shared" si="247"/>
        <v>13421</v>
      </c>
      <c r="BP127" s="5">
        <f t="shared" si="248"/>
        <v>13421</v>
      </c>
      <c r="BQ127" s="1">
        <f t="shared" si="249"/>
        <v>13060</v>
      </c>
      <c r="BR127" s="2">
        <f t="shared" si="250"/>
        <v>13060</v>
      </c>
      <c r="BS127" s="5">
        <f t="shared" si="251"/>
        <v>13060</v>
      </c>
      <c r="BT127" s="1">
        <f t="shared" si="252"/>
        <v>1</v>
      </c>
      <c r="BU127" s="2">
        <f t="shared" si="253"/>
        <v>0</v>
      </c>
      <c r="BV127" s="5">
        <f t="shared" si="254"/>
        <v>0</v>
      </c>
      <c r="BW127" s="1">
        <f t="shared" si="255"/>
        <v>1</v>
      </c>
      <c r="BX127" s="2">
        <f t="shared" si="256"/>
        <v>13</v>
      </c>
      <c r="BY127" s="5">
        <f t="shared" si="257"/>
        <v>1</v>
      </c>
      <c r="BZ127" s="1">
        <f t="shared" si="258"/>
        <v>24</v>
      </c>
      <c r="CA127" s="2">
        <f t="shared" si="259"/>
        <v>25</v>
      </c>
      <c r="CB127" s="5">
        <f t="shared" si="260"/>
        <v>22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6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25">
      <c r="A128" s="31" t="s">
        <v>9</v>
      </c>
      <c r="B128" s="30" t="s">
        <v>20</v>
      </c>
      <c r="C128" s="16"/>
      <c r="D128" s="10">
        <v>30</v>
      </c>
      <c r="E128" s="10">
        <v>0.2</v>
      </c>
      <c r="F128" s="10">
        <v>900</v>
      </c>
      <c r="G128" s="10"/>
      <c r="H128" s="10">
        <v>1000</v>
      </c>
      <c r="I128" s="10">
        <v>1000</v>
      </c>
      <c r="J128" s="10">
        <v>0</v>
      </c>
      <c r="K128" s="10">
        <v>0</v>
      </c>
      <c r="L128" s="10"/>
      <c r="M128" s="61"/>
      <c r="N128" s="61"/>
      <c r="O128" s="61"/>
      <c r="P128" s="61"/>
      <c r="Q128" s="17"/>
      <c r="R128" s="16"/>
      <c r="S128" s="10"/>
      <c r="T128" s="10"/>
      <c r="U128" s="10">
        <v>900</v>
      </c>
      <c r="V128" s="10"/>
      <c r="W128" s="10">
        <v>1000</v>
      </c>
      <c r="X128" s="10">
        <v>1000</v>
      </c>
      <c r="Y128" s="10"/>
      <c r="Z128" s="10"/>
      <c r="AA128" s="10"/>
      <c r="AB128" s="61"/>
      <c r="AC128" s="61"/>
      <c r="AD128" s="61"/>
      <c r="AE128" s="61"/>
      <c r="AF128" s="17"/>
      <c r="AG128" s="16"/>
      <c r="AH128" s="10"/>
      <c r="AI128" s="10"/>
      <c r="AJ128" s="10">
        <v>900</v>
      </c>
      <c r="AK128" s="10"/>
      <c r="AL128" s="10">
        <v>1000</v>
      </c>
      <c r="AM128" s="10">
        <v>1000</v>
      </c>
      <c r="AN128" s="10"/>
      <c r="AO128" s="10"/>
      <c r="AP128" s="10"/>
      <c r="AQ128" s="61"/>
      <c r="AR128" s="61"/>
      <c r="AS128" s="61"/>
      <c r="AT128" s="61"/>
      <c r="AU128" s="17"/>
      <c r="AV128" s="6"/>
      <c r="AW128" s="29" t="str">
        <f t="shared" si="230"/>
        <v xml:space="preserve">Sólidos Sedimentables </v>
      </c>
      <c r="AX128" s="30" t="s">
        <v>19</v>
      </c>
      <c r="AY128" s="74">
        <f t="shared" si="231"/>
        <v>0</v>
      </c>
      <c r="AZ128" s="70">
        <f t="shared" si="232"/>
        <v>0</v>
      </c>
      <c r="BA128" s="71">
        <f t="shared" si="233"/>
        <v>0</v>
      </c>
      <c r="BB128" s="4">
        <f t="shared" si="234"/>
        <v>30</v>
      </c>
      <c r="BC128" s="2">
        <f t="shared" si="235"/>
        <v>0</v>
      </c>
      <c r="BD128" s="5">
        <f t="shared" si="236"/>
        <v>0</v>
      </c>
      <c r="BE128" s="4">
        <f t="shared" si="237"/>
        <v>0.2</v>
      </c>
      <c r="BF128" s="2">
        <f t="shared" si="238"/>
        <v>0</v>
      </c>
      <c r="BG128" s="5">
        <f t="shared" si="239"/>
        <v>0</v>
      </c>
      <c r="BH128" s="1">
        <f t="shared" si="240"/>
        <v>900</v>
      </c>
      <c r="BI128" s="2">
        <f t="shared" si="241"/>
        <v>900</v>
      </c>
      <c r="BJ128" s="5">
        <f t="shared" si="242"/>
        <v>900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1000</v>
      </c>
      <c r="BO128" s="2">
        <f t="shared" si="247"/>
        <v>1000</v>
      </c>
      <c r="BP128" s="5">
        <f t="shared" si="248"/>
        <v>1000</v>
      </c>
      <c r="BQ128" s="1">
        <f t="shared" si="249"/>
        <v>1000</v>
      </c>
      <c r="BR128" s="2">
        <f t="shared" si="250"/>
        <v>1000</v>
      </c>
      <c r="BS128" s="5">
        <f t="shared" si="251"/>
        <v>1000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6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25">
      <c r="A129" s="31" t="s">
        <v>120</v>
      </c>
      <c r="B129" s="46" t="s">
        <v>19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1"/>
      <c r="N129" s="61"/>
      <c r="O129" s="61"/>
      <c r="P129" s="61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1"/>
      <c r="AC129" s="61"/>
      <c r="AD129" s="61"/>
      <c r="AE129" s="61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1"/>
      <c r="AR129" s="61"/>
      <c r="AS129" s="61"/>
      <c r="AT129" s="61"/>
      <c r="AU129" s="17"/>
      <c r="AV129" s="6"/>
      <c r="AW129" s="29" t="str">
        <f t="shared" si="230"/>
        <v>HIERRO</v>
      </c>
      <c r="AX129" s="32" t="s">
        <v>20</v>
      </c>
      <c r="AY129" s="74">
        <f t="shared" si="231"/>
        <v>0</v>
      </c>
      <c r="AZ129" s="70">
        <f t="shared" si="232"/>
        <v>0</v>
      </c>
      <c r="BA129" s="71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6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25">
      <c r="A130" s="31" t="s">
        <v>108</v>
      </c>
      <c r="B130" s="30" t="s">
        <v>19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1"/>
      <c r="N130" s="61"/>
      <c r="O130" s="61"/>
      <c r="P130" s="61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1"/>
      <c r="AC130" s="61"/>
      <c r="AD130" s="61"/>
      <c r="AE130" s="61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1"/>
      <c r="AR130" s="61"/>
      <c r="AS130" s="61"/>
      <c r="AT130" s="61"/>
      <c r="AU130" s="17"/>
      <c r="AV130" s="6"/>
      <c r="AW130" s="29" t="str">
        <f t="shared" si="230"/>
        <v>Solidos Suspendidos totales GRAVIMETRICO</v>
      </c>
      <c r="AX130" s="30" t="s">
        <v>19</v>
      </c>
      <c r="AY130" s="74">
        <f t="shared" si="231"/>
        <v>0</v>
      </c>
      <c r="AZ130" s="70">
        <f t="shared" si="232"/>
        <v>0</v>
      </c>
      <c r="BA130" s="71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6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25">
      <c r="A131" s="31" t="s">
        <v>10</v>
      </c>
      <c r="B131" s="30" t="s">
        <v>19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1"/>
      <c r="N131" s="61"/>
      <c r="O131" s="61"/>
      <c r="P131" s="61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1"/>
      <c r="AC131" s="61"/>
      <c r="AD131" s="61"/>
      <c r="AE131" s="61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1"/>
      <c r="AR131" s="61"/>
      <c r="AS131" s="61"/>
      <c r="AT131" s="61"/>
      <c r="AU131" s="17"/>
      <c r="AV131" s="6"/>
      <c r="AW131" s="29" t="str">
        <f t="shared" si="230"/>
        <v xml:space="preserve">Cloruros </v>
      </c>
      <c r="AX131" s="30" t="s">
        <v>19</v>
      </c>
      <c r="AY131" s="74">
        <f t="shared" si="231"/>
        <v>0</v>
      </c>
      <c r="AZ131" s="70">
        <f t="shared" si="232"/>
        <v>0</v>
      </c>
      <c r="BA131" s="71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6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25">
      <c r="A132" s="31" t="s">
        <v>109</v>
      </c>
      <c r="B132" s="30" t="s">
        <v>19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1"/>
      <c r="N132" s="61"/>
      <c r="O132" s="61"/>
      <c r="P132" s="61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1"/>
      <c r="AC132" s="61"/>
      <c r="AD132" s="61"/>
      <c r="AE132" s="61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1"/>
      <c r="AR132" s="61"/>
      <c r="AS132" s="61"/>
      <c r="AT132" s="61"/>
      <c r="AU132" s="17"/>
      <c r="AV132" s="6"/>
      <c r="AW132" s="29" t="str">
        <f t="shared" si="230"/>
        <v>FOSFORO TOTAL</v>
      </c>
      <c r="AX132" s="30" t="s">
        <v>19</v>
      </c>
      <c r="AY132" s="74">
        <f t="shared" si="231"/>
        <v>0</v>
      </c>
      <c r="AZ132" s="70">
        <f t="shared" si="232"/>
        <v>0</v>
      </c>
      <c r="BA132" s="71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6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25">
      <c r="A133" s="31" t="s">
        <v>11</v>
      </c>
      <c r="B133" s="30" t="s">
        <v>19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1"/>
      <c r="N133" s="61"/>
      <c r="O133" s="61"/>
      <c r="P133" s="61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1"/>
      <c r="AC133" s="61"/>
      <c r="AD133" s="61"/>
      <c r="AE133" s="61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1"/>
      <c r="AR133" s="61"/>
      <c r="AS133" s="61"/>
      <c r="AT133" s="61"/>
      <c r="AU133" s="17"/>
      <c r="AV133" s="6"/>
      <c r="AW133" s="29" t="str">
        <f t="shared" si="230"/>
        <v>Nitrógeno Total</v>
      </c>
      <c r="AX133" s="30" t="s">
        <v>19</v>
      </c>
      <c r="AY133" s="74">
        <f t="shared" si="231"/>
        <v>0</v>
      </c>
      <c r="AZ133" s="70">
        <f t="shared" si="232"/>
        <v>0</v>
      </c>
      <c r="BA133" s="71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6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25">
      <c r="A134" s="31" t="s">
        <v>12</v>
      </c>
      <c r="B134" s="30" t="s">
        <v>19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1"/>
      <c r="N134" s="61"/>
      <c r="O134" s="61"/>
      <c r="P134" s="61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1"/>
      <c r="AC134" s="61"/>
      <c r="AD134" s="61"/>
      <c r="AE134" s="61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1"/>
      <c r="AR134" s="61"/>
      <c r="AS134" s="61"/>
      <c r="AT134" s="61"/>
      <c r="AU134" s="17"/>
      <c r="AV134" s="6"/>
      <c r="AW134" s="29" t="str">
        <f t="shared" si="230"/>
        <v xml:space="preserve">Sulfatos </v>
      </c>
      <c r="AX134" s="30" t="s">
        <v>19</v>
      </c>
      <c r="AY134" s="74">
        <f t="shared" si="231"/>
        <v>0</v>
      </c>
      <c r="AZ134" s="70">
        <f t="shared" si="232"/>
        <v>0</v>
      </c>
      <c r="BA134" s="71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6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25">
      <c r="A135" s="31" t="s">
        <v>249</v>
      </c>
      <c r="B135" s="46" t="s">
        <v>19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1"/>
      <c r="N135" s="61"/>
      <c r="O135" s="61"/>
      <c r="P135" s="61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1"/>
      <c r="AC135" s="61"/>
      <c r="AD135" s="61"/>
      <c r="AE135" s="61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1"/>
      <c r="AR135" s="61"/>
      <c r="AS135" s="61"/>
      <c r="AT135" s="61"/>
      <c r="AU135" s="17"/>
      <c r="AV135" s="6"/>
      <c r="AW135" s="29" t="str">
        <f t="shared" si="230"/>
        <v>Aluminio</v>
      </c>
      <c r="AX135" s="32" t="s">
        <v>21</v>
      </c>
      <c r="AY135" s="74">
        <f t="shared" si="231"/>
        <v>0</v>
      </c>
      <c r="AZ135" s="70">
        <f t="shared" si="232"/>
        <v>0</v>
      </c>
      <c r="BA135" s="71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6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25">
      <c r="A136" s="31" t="s">
        <v>13</v>
      </c>
      <c r="B136" s="46" t="s">
        <v>21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1"/>
      <c r="N136" s="61"/>
      <c r="O136" s="61"/>
      <c r="P136" s="61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1"/>
      <c r="AC136" s="61"/>
      <c r="AD136" s="61"/>
      <c r="AE136" s="61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1"/>
      <c r="AR136" s="61"/>
      <c r="AS136" s="61"/>
      <c r="AT136" s="61"/>
      <c r="AU136" s="17"/>
      <c r="AV136" s="6"/>
      <c r="AW136" s="29" t="str">
        <f t="shared" si="230"/>
        <v>Dureza Cálcica</v>
      </c>
      <c r="AX136" s="32" t="s">
        <v>21</v>
      </c>
      <c r="AY136" s="74">
        <f t="shared" si="231"/>
        <v>0</v>
      </c>
      <c r="AZ136" s="70">
        <f t="shared" si="232"/>
        <v>0</v>
      </c>
      <c r="BA136" s="71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6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25">
      <c r="A137" s="31" t="s">
        <v>14</v>
      </c>
      <c r="B137" s="46" t="s">
        <v>21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1"/>
      <c r="N137" s="61"/>
      <c r="O137" s="61"/>
      <c r="P137" s="61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1"/>
      <c r="AC137" s="61"/>
      <c r="AD137" s="61"/>
      <c r="AE137" s="61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1"/>
      <c r="AR137" s="61"/>
      <c r="AS137" s="61"/>
      <c r="AT137" s="61"/>
      <c r="AU137" s="17"/>
      <c r="AV137" s="6"/>
      <c r="AW137" s="29" t="str">
        <f t="shared" si="230"/>
        <v xml:space="preserve">Dureza Total </v>
      </c>
      <c r="AX137" s="32" t="s">
        <v>21</v>
      </c>
      <c r="AY137" s="74">
        <f t="shared" si="231"/>
        <v>0</v>
      </c>
      <c r="AZ137" s="70">
        <f t="shared" si="232"/>
        <v>0</v>
      </c>
      <c r="BA137" s="71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6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25">
      <c r="A138" s="31" t="s">
        <v>110</v>
      </c>
      <c r="B138" s="30" t="s">
        <v>19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1"/>
      <c r="N138" s="61"/>
      <c r="O138" s="61"/>
      <c r="P138" s="61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1"/>
      <c r="AC138" s="61"/>
      <c r="AD138" s="61"/>
      <c r="AE138" s="61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1"/>
      <c r="AR138" s="61"/>
      <c r="AS138" s="61"/>
      <c r="AT138" s="61"/>
      <c r="AU138" s="17"/>
      <c r="AV138" s="6"/>
      <c r="AW138" s="29" t="str">
        <f t="shared" si="230"/>
        <v>SILICE</v>
      </c>
      <c r="AX138" s="32" t="s">
        <v>22</v>
      </c>
      <c r="AY138" s="74">
        <f t="shared" si="231"/>
        <v>0</v>
      </c>
      <c r="AZ138" s="70">
        <f t="shared" si="232"/>
        <v>0</v>
      </c>
      <c r="BA138" s="71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6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25">
      <c r="A139" s="31" t="s">
        <v>77</v>
      </c>
      <c r="B139" s="30" t="s">
        <v>250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1"/>
      <c r="N139" s="61"/>
      <c r="O139" s="61"/>
      <c r="P139" s="61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1"/>
      <c r="AC139" s="61"/>
      <c r="AD139" s="61"/>
      <c r="AE139" s="61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1"/>
      <c r="AR139" s="61"/>
      <c r="AS139" s="61"/>
      <c r="AT139" s="61"/>
      <c r="AU139" s="17"/>
      <c r="AV139" s="6"/>
      <c r="AW139" s="29" t="str">
        <f t="shared" si="230"/>
        <v>ORP</v>
      </c>
      <c r="AX139" s="30" t="s">
        <v>19</v>
      </c>
      <c r="AY139" s="74">
        <f t="shared" si="231"/>
        <v>0</v>
      </c>
      <c r="AZ139" s="70">
        <f t="shared" si="232"/>
        <v>0</v>
      </c>
      <c r="BA139" s="71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6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25">
      <c r="A140" s="31" t="s">
        <v>247</v>
      </c>
      <c r="B140" s="30" t="s">
        <v>19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1"/>
      <c r="N140" s="61"/>
      <c r="O140" s="61"/>
      <c r="P140" s="61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1"/>
      <c r="AC140" s="61"/>
      <c r="AD140" s="61"/>
      <c r="AE140" s="61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1"/>
      <c r="AR140" s="61"/>
      <c r="AS140" s="61"/>
      <c r="AT140" s="61"/>
      <c r="AU140" s="17"/>
      <c r="AV140" s="6"/>
      <c r="AW140" s="29" t="str">
        <f t="shared" si="230"/>
        <v>Cloro libre</v>
      </c>
      <c r="AX140" s="30" t="s">
        <v>19</v>
      </c>
      <c r="AY140" s="74">
        <f t="shared" si="231"/>
        <v>0</v>
      </c>
      <c r="AZ140" s="70">
        <f t="shared" si="232"/>
        <v>0</v>
      </c>
      <c r="BA140" s="71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6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25">
      <c r="A141" s="31" t="s">
        <v>15</v>
      </c>
      <c r="B141" s="30" t="s">
        <v>23</v>
      </c>
      <c r="C141" s="18">
        <v>7770</v>
      </c>
      <c r="D141" s="11">
        <v>6380</v>
      </c>
      <c r="E141" s="11">
        <v>6220</v>
      </c>
      <c r="F141" s="11"/>
      <c r="G141" s="11"/>
      <c r="H141" s="11"/>
      <c r="I141" s="11"/>
      <c r="J141" s="11">
        <v>6110</v>
      </c>
      <c r="K141" s="11">
        <v>6170</v>
      </c>
      <c r="L141" s="11">
        <v>13370</v>
      </c>
      <c r="M141" s="62"/>
      <c r="N141" s="62"/>
      <c r="O141" s="62"/>
      <c r="P141" s="62"/>
      <c r="Q141" s="19"/>
      <c r="R141" s="18">
        <v>3730</v>
      </c>
      <c r="S141" s="11">
        <v>5260</v>
      </c>
      <c r="T141" s="11">
        <v>5180</v>
      </c>
      <c r="U141" s="11"/>
      <c r="V141" s="11"/>
      <c r="W141" s="11"/>
      <c r="X141" s="11"/>
      <c r="Y141" s="11">
        <v>5640</v>
      </c>
      <c r="Z141" s="11">
        <v>5490</v>
      </c>
      <c r="AA141" s="11">
        <v>8180</v>
      </c>
      <c r="AB141" s="62"/>
      <c r="AC141" s="62"/>
      <c r="AD141" s="62"/>
      <c r="AE141" s="62"/>
      <c r="AF141" s="19"/>
      <c r="AG141" s="18">
        <v>3620</v>
      </c>
      <c r="AH141" s="11">
        <v>4950</v>
      </c>
      <c r="AI141" s="11">
        <v>4990</v>
      </c>
      <c r="AJ141" s="11"/>
      <c r="AK141" s="11"/>
      <c r="AL141" s="11"/>
      <c r="AM141" s="11"/>
      <c r="AN141" s="11">
        <v>5200</v>
      </c>
      <c r="AO141" s="11">
        <v>5350</v>
      </c>
      <c r="AP141" s="11">
        <v>8220</v>
      </c>
      <c r="AQ141" s="62"/>
      <c r="AR141" s="62"/>
      <c r="AS141" s="62"/>
      <c r="AT141" s="62"/>
      <c r="AU141" s="19"/>
      <c r="AW141" s="29" t="str">
        <f t="shared" si="230"/>
        <v>Conductividad</v>
      </c>
      <c r="AX141" s="30" t="s">
        <v>23</v>
      </c>
      <c r="AY141" s="74">
        <f t="shared" si="231"/>
        <v>7770</v>
      </c>
      <c r="AZ141" s="70">
        <f t="shared" si="232"/>
        <v>3730</v>
      </c>
      <c r="BA141" s="71">
        <f t="shared" si="233"/>
        <v>3620</v>
      </c>
      <c r="BB141" s="4">
        <f t="shared" si="234"/>
        <v>6380</v>
      </c>
      <c r="BC141" s="2">
        <f t="shared" si="235"/>
        <v>5260</v>
      </c>
      <c r="BD141" s="5">
        <f t="shared" si="236"/>
        <v>4950</v>
      </c>
      <c r="BE141" s="4">
        <f t="shared" si="237"/>
        <v>6220</v>
      </c>
      <c r="BF141" s="2">
        <f t="shared" si="238"/>
        <v>5180</v>
      </c>
      <c r="BG141" s="5">
        <f t="shared" si="239"/>
        <v>4990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6110</v>
      </c>
      <c r="BU141" s="2">
        <f t="shared" si="253"/>
        <v>5640</v>
      </c>
      <c r="BV141" s="5">
        <f t="shared" si="254"/>
        <v>5200</v>
      </c>
      <c r="BW141" s="1">
        <f t="shared" si="255"/>
        <v>6170</v>
      </c>
      <c r="BX141" s="2">
        <f t="shared" si="256"/>
        <v>5490</v>
      </c>
      <c r="BY141" s="5">
        <f t="shared" si="257"/>
        <v>5350</v>
      </c>
      <c r="BZ141" s="1">
        <f t="shared" si="258"/>
        <v>13370</v>
      </c>
      <c r="CA141" s="2">
        <f t="shared" si="259"/>
        <v>8180</v>
      </c>
      <c r="CB141" s="5">
        <f t="shared" si="260"/>
        <v>8220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6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25">
      <c r="A142" s="31" t="s">
        <v>16</v>
      </c>
      <c r="B142" s="46" t="s">
        <v>22</v>
      </c>
      <c r="C142" s="18">
        <v>2599</v>
      </c>
      <c r="D142" s="11">
        <v>8343</v>
      </c>
      <c r="E142" s="11">
        <v>847</v>
      </c>
      <c r="F142" s="11"/>
      <c r="G142" s="11"/>
      <c r="H142" s="11"/>
      <c r="I142" s="11"/>
      <c r="J142" s="11">
        <v>620</v>
      </c>
      <c r="K142" s="11">
        <v>644</v>
      </c>
      <c r="L142" s="11">
        <v>2137</v>
      </c>
      <c r="M142" s="62"/>
      <c r="N142" s="62"/>
      <c r="O142" s="62"/>
      <c r="P142" s="62"/>
      <c r="Q142" s="19"/>
      <c r="R142" s="18">
        <v>1788</v>
      </c>
      <c r="S142" s="11">
        <v>7044</v>
      </c>
      <c r="T142" s="11">
        <v>1098</v>
      </c>
      <c r="U142" s="11"/>
      <c r="V142" s="11"/>
      <c r="W142" s="11"/>
      <c r="X142" s="11"/>
      <c r="Y142" s="11">
        <v>724</v>
      </c>
      <c r="Z142" s="11">
        <v>791</v>
      </c>
      <c r="AA142" s="11">
        <v>1482</v>
      </c>
      <c r="AB142" s="62"/>
      <c r="AC142" s="62"/>
      <c r="AD142" s="62"/>
      <c r="AE142" s="62"/>
      <c r="AF142" s="19"/>
      <c r="AG142" s="18">
        <v>1670</v>
      </c>
      <c r="AH142" s="11">
        <v>6810</v>
      </c>
      <c r="AI142" s="11">
        <v>1010</v>
      </c>
      <c r="AJ142" s="11"/>
      <c r="AK142" s="11"/>
      <c r="AL142" s="11"/>
      <c r="AM142" s="11"/>
      <c r="AN142" s="11">
        <v>800</v>
      </c>
      <c r="AO142" s="11">
        <v>790</v>
      </c>
      <c r="AP142" s="11">
        <v>1350</v>
      </c>
      <c r="AQ142" s="62"/>
      <c r="AR142" s="62"/>
      <c r="AS142" s="62"/>
      <c r="AT142" s="62"/>
      <c r="AU142" s="19"/>
      <c r="AW142" s="29" t="str">
        <f t="shared" si="230"/>
        <v xml:space="preserve">Color </v>
      </c>
      <c r="AX142" s="32" t="s">
        <v>22</v>
      </c>
      <c r="AY142" s="74">
        <f t="shared" si="231"/>
        <v>2599</v>
      </c>
      <c r="AZ142" s="70">
        <f t="shared" si="232"/>
        <v>1788</v>
      </c>
      <c r="BA142" s="71">
        <f t="shared" si="233"/>
        <v>1670</v>
      </c>
      <c r="BB142" s="4">
        <f t="shared" si="234"/>
        <v>8343</v>
      </c>
      <c r="BC142" s="2">
        <f t="shared" si="235"/>
        <v>7044</v>
      </c>
      <c r="BD142" s="5">
        <f t="shared" si="236"/>
        <v>6810</v>
      </c>
      <c r="BE142" s="4">
        <f t="shared" si="237"/>
        <v>847</v>
      </c>
      <c r="BF142" s="2">
        <f t="shared" si="238"/>
        <v>1098</v>
      </c>
      <c r="BG142" s="5">
        <f t="shared" si="239"/>
        <v>1010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620</v>
      </c>
      <c r="BU142" s="2">
        <f t="shared" si="253"/>
        <v>724</v>
      </c>
      <c r="BV142" s="5">
        <f t="shared" si="254"/>
        <v>800</v>
      </c>
      <c r="BW142" s="1">
        <f t="shared" si="255"/>
        <v>644</v>
      </c>
      <c r="BX142" s="2">
        <f t="shared" si="256"/>
        <v>791</v>
      </c>
      <c r="BY142" s="5">
        <f t="shared" si="257"/>
        <v>790</v>
      </c>
      <c r="BZ142" s="1">
        <f t="shared" si="258"/>
        <v>2137</v>
      </c>
      <c r="CA142" s="2">
        <f t="shared" si="259"/>
        <v>1482</v>
      </c>
      <c r="CB142" s="5">
        <f t="shared" si="260"/>
        <v>1350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6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.75" thickBot="1" x14ac:dyDescent="0.3">
      <c r="A143" s="33" t="s">
        <v>248</v>
      </c>
      <c r="B143" s="34" t="s">
        <v>19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3"/>
      <c r="N143" s="63"/>
      <c r="O143" s="63"/>
      <c r="P143" s="63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3"/>
      <c r="AC143" s="63"/>
      <c r="AD143" s="63"/>
      <c r="AE143" s="63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3"/>
      <c r="AR143" s="63"/>
      <c r="AS143" s="63"/>
      <c r="AT143" s="63"/>
      <c r="AU143" s="22"/>
      <c r="AW143" s="29" t="str">
        <f t="shared" si="230"/>
        <v>Cobre</v>
      </c>
      <c r="AX143" s="34" t="s">
        <v>19</v>
      </c>
      <c r="AY143" s="74">
        <f t="shared" si="231"/>
        <v>0</v>
      </c>
      <c r="AZ143" s="70">
        <f t="shared" si="232"/>
        <v>0</v>
      </c>
      <c r="BA143" s="71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6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.75" thickBot="1" x14ac:dyDescent="0.3"/>
    <row r="145" spans="1:95" ht="42.75" customHeight="1" thickBot="1" x14ac:dyDescent="0.3">
      <c r="A145" s="27" t="s">
        <v>0</v>
      </c>
      <c r="B145" s="28">
        <f>B121+1</f>
        <v>46210</v>
      </c>
      <c r="C145" s="293" t="s">
        <v>1</v>
      </c>
      <c r="D145" s="294"/>
      <c r="E145" s="294"/>
      <c r="F145" s="294"/>
      <c r="G145" s="294"/>
      <c r="H145" s="294"/>
      <c r="I145" s="294"/>
      <c r="J145" s="294"/>
      <c r="K145" s="294"/>
      <c r="L145" s="294"/>
      <c r="M145" s="294"/>
      <c r="N145" s="294"/>
      <c r="O145" s="294"/>
      <c r="P145" s="294"/>
      <c r="Q145" s="295"/>
      <c r="R145" s="296" t="s">
        <v>2</v>
      </c>
      <c r="S145" s="294"/>
      <c r="T145" s="294"/>
      <c r="U145" s="294"/>
      <c r="V145" s="294"/>
      <c r="W145" s="294"/>
      <c r="X145" s="294"/>
      <c r="Y145" s="294"/>
      <c r="Z145" s="294"/>
      <c r="AA145" s="294"/>
      <c r="AB145" s="294"/>
      <c r="AC145" s="294"/>
      <c r="AD145" s="294"/>
      <c r="AE145" s="294"/>
      <c r="AF145" s="295"/>
      <c r="AG145" s="297" t="s">
        <v>101</v>
      </c>
      <c r="AH145" s="294"/>
      <c r="AI145" s="294"/>
      <c r="AJ145" s="294"/>
      <c r="AK145" s="294"/>
      <c r="AL145" s="294"/>
      <c r="AM145" s="294"/>
      <c r="AN145" s="294"/>
      <c r="AO145" s="294"/>
      <c r="AP145" s="294"/>
      <c r="AQ145" s="294"/>
      <c r="AR145" s="294"/>
      <c r="AS145" s="294"/>
      <c r="AT145" s="294"/>
      <c r="AU145" s="295"/>
      <c r="AV145" s="9"/>
      <c r="AW145" s="288" t="s">
        <v>42</v>
      </c>
      <c r="AX145" s="289"/>
      <c r="AY145" s="285" t="s">
        <v>33</v>
      </c>
      <c r="AZ145" s="286"/>
      <c r="BA145" s="287"/>
      <c r="BB145" s="285" t="s">
        <v>34</v>
      </c>
      <c r="BC145" s="286"/>
      <c r="BD145" s="287"/>
      <c r="BE145" s="285" t="s">
        <v>35</v>
      </c>
      <c r="BF145" s="286"/>
      <c r="BG145" s="287"/>
      <c r="BH145" s="285" t="s">
        <v>36</v>
      </c>
      <c r="BI145" s="286"/>
      <c r="BJ145" s="287"/>
      <c r="BK145" s="285" t="s">
        <v>37</v>
      </c>
      <c r="BL145" s="286"/>
      <c r="BM145" s="287"/>
      <c r="BN145" s="285" t="s">
        <v>38</v>
      </c>
      <c r="BO145" s="286"/>
      <c r="BP145" s="287"/>
      <c r="BQ145" s="285" t="s">
        <v>39</v>
      </c>
      <c r="BR145" s="286"/>
      <c r="BS145" s="287"/>
      <c r="BT145" s="285" t="s">
        <v>40</v>
      </c>
      <c r="BU145" s="286"/>
      <c r="BV145" s="287"/>
      <c r="BW145" s="285" t="s">
        <v>41</v>
      </c>
      <c r="BX145" s="286"/>
      <c r="BY145" s="287"/>
      <c r="BZ145" s="285" t="s">
        <v>102</v>
      </c>
      <c r="CA145" s="286"/>
      <c r="CB145" s="287"/>
      <c r="CC145" s="285" t="s">
        <v>103</v>
      </c>
      <c r="CD145" s="286"/>
      <c r="CE145" s="287"/>
      <c r="CF145" s="285" t="s">
        <v>104</v>
      </c>
      <c r="CG145" s="286"/>
      <c r="CH145" s="287"/>
      <c r="CI145" s="285" t="s">
        <v>105</v>
      </c>
      <c r="CJ145" s="286"/>
      <c r="CK145" s="287"/>
      <c r="CL145" s="285" t="s">
        <v>106</v>
      </c>
      <c r="CM145" s="286"/>
      <c r="CN145" s="287"/>
      <c r="CO145" s="285" t="s">
        <v>107</v>
      </c>
      <c r="CP145" s="286"/>
      <c r="CQ145" s="287"/>
    </row>
    <row r="146" spans="1:95" ht="44.45" customHeight="1" thickBot="1" x14ac:dyDescent="0.3">
      <c r="A146" s="7" t="s">
        <v>6</v>
      </c>
      <c r="B146" s="45" t="s">
        <v>7</v>
      </c>
      <c r="C146" s="14" t="s">
        <v>32</v>
      </c>
      <c r="D146" s="8" t="s">
        <v>24</v>
      </c>
      <c r="E146" s="8" t="s">
        <v>25</v>
      </c>
      <c r="F146" s="8" t="s">
        <v>26</v>
      </c>
      <c r="G146" s="8" t="s">
        <v>27</v>
      </c>
      <c r="H146" s="8" t="s">
        <v>28</v>
      </c>
      <c r="I146" s="8" t="s">
        <v>29</v>
      </c>
      <c r="J146" s="8" t="s">
        <v>30</v>
      </c>
      <c r="K146" s="8" t="s">
        <v>31</v>
      </c>
      <c r="L146" s="8" t="s">
        <v>201</v>
      </c>
      <c r="M146" s="8" t="s">
        <v>111</v>
      </c>
      <c r="N146" s="64" t="s">
        <v>246</v>
      </c>
      <c r="O146" s="64" t="s">
        <v>112</v>
      </c>
      <c r="P146" s="64" t="s">
        <v>106</v>
      </c>
      <c r="Q146" s="64" t="s">
        <v>107</v>
      </c>
      <c r="R146" s="23" t="s">
        <v>32</v>
      </c>
      <c r="S146" s="12" t="s">
        <v>24</v>
      </c>
      <c r="T146" s="12" t="s">
        <v>25</v>
      </c>
      <c r="U146" s="12" t="s">
        <v>26</v>
      </c>
      <c r="V146" s="12" t="s">
        <v>27</v>
      </c>
      <c r="W146" s="12" t="s">
        <v>28</v>
      </c>
      <c r="X146" s="12" t="s">
        <v>29</v>
      </c>
      <c r="Y146" s="12" t="s">
        <v>30</v>
      </c>
      <c r="Z146" s="12" t="s">
        <v>31</v>
      </c>
      <c r="AA146" s="12" t="s">
        <v>201</v>
      </c>
      <c r="AB146" s="59" t="s">
        <v>111</v>
      </c>
      <c r="AC146" s="59" t="s">
        <v>246</v>
      </c>
      <c r="AD146" s="59" t="s">
        <v>112</v>
      </c>
      <c r="AE146" s="59" t="s">
        <v>106</v>
      </c>
      <c r="AF146" s="24" t="s">
        <v>107</v>
      </c>
      <c r="AG146" s="25" t="s">
        <v>32</v>
      </c>
      <c r="AH146" s="13" t="s">
        <v>24</v>
      </c>
      <c r="AI146" s="13" t="s">
        <v>25</v>
      </c>
      <c r="AJ146" s="13" t="s">
        <v>26</v>
      </c>
      <c r="AK146" s="13" t="s">
        <v>27</v>
      </c>
      <c r="AL146" s="13" t="s">
        <v>28</v>
      </c>
      <c r="AM146" s="13" t="s">
        <v>29</v>
      </c>
      <c r="AN146" s="13" t="s">
        <v>30</v>
      </c>
      <c r="AO146" s="13" t="s">
        <v>31</v>
      </c>
      <c r="AP146" s="13" t="s">
        <v>201</v>
      </c>
      <c r="AQ146" s="65" t="s">
        <v>111</v>
      </c>
      <c r="AR146" s="65" t="s">
        <v>246</v>
      </c>
      <c r="AS146" s="65" t="s">
        <v>112</v>
      </c>
      <c r="AT146" s="65" t="s">
        <v>106</v>
      </c>
      <c r="AU146" s="26" t="s">
        <v>107</v>
      </c>
      <c r="AV146" s="9"/>
      <c r="AW146" s="36" t="s">
        <v>6</v>
      </c>
      <c r="AX146" s="37" t="s">
        <v>7</v>
      </c>
      <c r="AY146" s="72" t="s">
        <v>113</v>
      </c>
      <c r="AZ146" s="72" t="s">
        <v>114</v>
      </c>
      <c r="BA146" s="73" t="s">
        <v>115</v>
      </c>
      <c r="BB146" s="72" t="s">
        <v>113</v>
      </c>
      <c r="BC146" s="72" t="s">
        <v>114</v>
      </c>
      <c r="BD146" s="73" t="s">
        <v>115</v>
      </c>
      <c r="BE146" s="72" t="s">
        <v>113</v>
      </c>
      <c r="BF146" s="72" t="s">
        <v>114</v>
      </c>
      <c r="BG146" s="73" t="s">
        <v>115</v>
      </c>
      <c r="BH146" s="72" t="s">
        <v>113</v>
      </c>
      <c r="BI146" s="72" t="s">
        <v>114</v>
      </c>
      <c r="BJ146" s="73" t="s">
        <v>115</v>
      </c>
      <c r="BK146" s="72" t="s">
        <v>113</v>
      </c>
      <c r="BL146" s="72" t="s">
        <v>114</v>
      </c>
      <c r="BM146" s="73" t="s">
        <v>115</v>
      </c>
      <c r="BN146" s="72" t="s">
        <v>113</v>
      </c>
      <c r="BO146" s="72" t="s">
        <v>114</v>
      </c>
      <c r="BP146" s="73" t="s">
        <v>115</v>
      </c>
      <c r="BQ146" s="72" t="s">
        <v>113</v>
      </c>
      <c r="BR146" s="72" t="s">
        <v>114</v>
      </c>
      <c r="BS146" s="73" t="s">
        <v>115</v>
      </c>
      <c r="BT146" s="72" t="s">
        <v>113</v>
      </c>
      <c r="BU146" s="72" t="s">
        <v>114</v>
      </c>
      <c r="BV146" s="73" t="s">
        <v>115</v>
      </c>
      <c r="BW146" s="72" t="s">
        <v>113</v>
      </c>
      <c r="BX146" s="72" t="s">
        <v>114</v>
      </c>
      <c r="BY146" s="73" t="s">
        <v>115</v>
      </c>
      <c r="BZ146" s="72" t="s">
        <v>113</v>
      </c>
      <c r="CA146" s="72" t="s">
        <v>114</v>
      </c>
      <c r="CB146" s="73" t="s">
        <v>115</v>
      </c>
      <c r="CC146" s="72" t="s">
        <v>113</v>
      </c>
      <c r="CD146" s="72" t="s">
        <v>114</v>
      </c>
      <c r="CE146" s="73" t="s">
        <v>115</v>
      </c>
      <c r="CF146" s="72" t="s">
        <v>113</v>
      </c>
      <c r="CG146" s="72" t="s">
        <v>114</v>
      </c>
      <c r="CH146" s="73" t="s">
        <v>115</v>
      </c>
      <c r="CI146" s="72" t="s">
        <v>113</v>
      </c>
      <c r="CJ146" s="72" t="s">
        <v>114</v>
      </c>
      <c r="CK146" s="73" t="s">
        <v>115</v>
      </c>
      <c r="CL146" s="72" t="s">
        <v>113</v>
      </c>
      <c r="CM146" s="72" t="s">
        <v>114</v>
      </c>
      <c r="CN146" s="73" t="s">
        <v>115</v>
      </c>
      <c r="CO146" s="72" t="s">
        <v>113</v>
      </c>
      <c r="CP146" s="72" t="s">
        <v>114</v>
      </c>
      <c r="CQ146" s="73" t="s">
        <v>115</v>
      </c>
    </row>
    <row r="147" spans="1:95" ht="29.25" customHeight="1" x14ac:dyDescent="0.25">
      <c r="A147" s="29" t="s">
        <v>124</v>
      </c>
      <c r="B147" s="30" t="s">
        <v>17</v>
      </c>
      <c r="C147" s="1"/>
      <c r="D147" s="3"/>
      <c r="E147" s="3"/>
      <c r="F147" s="3"/>
      <c r="G147" s="3"/>
      <c r="H147" s="3"/>
      <c r="I147" s="3"/>
      <c r="J147" s="3"/>
      <c r="K147" s="3"/>
      <c r="L147" s="3"/>
      <c r="M147" s="60"/>
      <c r="N147" s="60"/>
      <c r="O147" s="60"/>
      <c r="P147" s="60"/>
      <c r="Q147" s="15"/>
      <c r="R147" s="1"/>
      <c r="S147" s="38"/>
      <c r="T147" s="38"/>
      <c r="U147" s="3"/>
      <c r="V147" s="3"/>
      <c r="W147" s="3"/>
      <c r="X147" s="3"/>
      <c r="Y147" s="3"/>
      <c r="Z147" s="3"/>
      <c r="AA147" s="3"/>
      <c r="AB147" s="60"/>
      <c r="AC147" s="60"/>
      <c r="AD147" s="60"/>
      <c r="AE147" s="60"/>
      <c r="AF147" s="15"/>
      <c r="AG147" s="1"/>
      <c r="AH147" s="38"/>
      <c r="AI147" s="38"/>
      <c r="AJ147" s="3"/>
      <c r="AK147" s="3"/>
      <c r="AL147" s="3"/>
      <c r="AM147" s="3"/>
      <c r="AN147" s="3"/>
      <c r="AO147" s="3"/>
      <c r="AP147" s="3"/>
      <c r="AQ147" s="60"/>
      <c r="AR147" s="60"/>
      <c r="AS147" s="60"/>
      <c r="AT147" s="60"/>
      <c r="AU147" s="15"/>
      <c r="AV147" s="9"/>
      <c r="AW147" s="29" t="str">
        <f>A147</f>
        <v>Temperatura</v>
      </c>
      <c r="AX147" s="35" t="s">
        <v>17</v>
      </c>
      <c r="AY147" s="74">
        <f>C147</f>
        <v>0</v>
      </c>
      <c r="AZ147" s="70">
        <f>R147</f>
        <v>0</v>
      </c>
      <c r="BA147" s="71">
        <f>AG147</f>
        <v>0</v>
      </c>
      <c r="BB147" s="4">
        <f>D147</f>
        <v>0</v>
      </c>
      <c r="BC147" s="2">
        <f>S147</f>
        <v>0</v>
      </c>
      <c r="BD147" s="5">
        <f>AH147</f>
        <v>0</v>
      </c>
      <c r="BE147" s="4">
        <f>E147</f>
        <v>0</v>
      </c>
      <c r="BF147" s="2">
        <f>T147</f>
        <v>0</v>
      </c>
      <c r="BG147" s="5">
        <f>AI147</f>
        <v>0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0</v>
      </c>
      <c r="BU147" s="2">
        <f>Y147</f>
        <v>0</v>
      </c>
      <c r="BV147" s="5">
        <f>AN147</f>
        <v>0</v>
      </c>
      <c r="BW147" s="1">
        <f>K147</f>
        <v>0</v>
      </c>
      <c r="BX147" s="2">
        <f>Z147</f>
        <v>0</v>
      </c>
      <c r="BY147" s="5">
        <f>AO147</f>
        <v>0</v>
      </c>
      <c r="BZ147" s="1">
        <f>L147</f>
        <v>0</v>
      </c>
      <c r="CA147" s="2">
        <f>AA147</f>
        <v>0</v>
      </c>
      <c r="CB147" s="5">
        <f>AP147</f>
        <v>0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6">
        <f>Q147</f>
        <v>0</v>
      </c>
      <c r="CP147" s="2">
        <f>AF147</f>
        <v>0</v>
      </c>
      <c r="CQ147" s="5">
        <f>AU147</f>
        <v>0</v>
      </c>
    </row>
    <row r="148" spans="1:95" ht="26.45" customHeight="1" x14ac:dyDescent="0.25">
      <c r="A148" s="29" t="s">
        <v>123</v>
      </c>
      <c r="B148" s="30" t="s">
        <v>18</v>
      </c>
      <c r="C148" s="1"/>
      <c r="D148" s="3"/>
      <c r="E148" s="3"/>
      <c r="F148" s="3"/>
      <c r="G148" s="3"/>
      <c r="H148" s="3"/>
      <c r="I148" s="3"/>
      <c r="J148" s="3"/>
      <c r="K148" s="3"/>
      <c r="L148" s="3"/>
      <c r="M148" s="60"/>
      <c r="N148" s="60"/>
      <c r="O148" s="60"/>
      <c r="P148" s="60"/>
      <c r="Q148" s="15"/>
      <c r="R148" s="1"/>
      <c r="S148" s="3"/>
      <c r="T148" s="3"/>
      <c r="U148" s="3"/>
      <c r="V148" s="3"/>
      <c r="W148" s="3"/>
      <c r="X148" s="3"/>
      <c r="Y148" s="3"/>
      <c r="Z148" s="50"/>
      <c r="AA148" s="3"/>
      <c r="AB148" s="60"/>
      <c r="AC148" s="60"/>
      <c r="AD148" s="60"/>
      <c r="AE148" s="60"/>
      <c r="AF148" s="15"/>
      <c r="AG148" s="1"/>
      <c r="AH148" s="3"/>
      <c r="AI148" s="3"/>
      <c r="AJ148" s="3"/>
      <c r="AK148" s="3"/>
      <c r="AL148" s="3"/>
      <c r="AM148" s="3"/>
      <c r="AN148" s="3"/>
      <c r="AO148" s="3"/>
      <c r="AP148" s="3"/>
      <c r="AQ148" s="60"/>
      <c r="AR148" s="60"/>
      <c r="AS148" s="60"/>
      <c r="AT148" s="60"/>
      <c r="AU148" s="15"/>
      <c r="AV148" s="9"/>
      <c r="AW148" s="29" t="str">
        <f t="shared" ref="AW148:AW167" si="276">A148</f>
        <v xml:space="preserve">pH </v>
      </c>
      <c r="AX148" s="30" t="s">
        <v>18</v>
      </c>
      <c r="AY148" s="74">
        <f t="shared" ref="AY148:AY167" si="277">C148</f>
        <v>0</v>
      </c>
      <c r="AZ148" s="70">
        <f t="shared" ref="AZ148:AZ167" si="278">R148</f>
        <v>0</v>
      </c>
      <c r="BA148" s="71">
        <f t="shared" ref="BA148:BA167" si="279">AG148</f>
        <v>0</v>
      </c>
      <c r="BB148" s="4">
        <f t="shared" ref="BB148:BB167" si="280">D148</f>
        <v>0</v>
      </c>
      <c r="BC148" s="2">
        <f t="shared" ref="BC148:BC167" si="281">S148</f>
        <v>0</v>
      </c>
      <c r="BD148" s="5">
        <f t="shared" ref="BD148:BD167" si="282">AH148</f>
        <v>0</v>
      </c>
      <c r="BE148" s="4">
        <f t="shared" ref="BE148:BE167" si="283">E148</f>
        <v>0</v>
      </c>
      <c r="BF148" s="2">
        <f t="shared" ref="BF148:BF167" si="284">T148</f>
        <v>0</v>
      </c>
      <c r="BG148" s="5">
        <f t="shared" ref="BG148:BG167" si="285">AI148</f>
        <v>0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0</v>
      </c>
      <c r="BU148" s="2">
        <f t="shared" ref="BU148:BU167" si="299">Y148</f>
        <v>0</v>
      </c>
      <c r="BV148" s="5">
        <f t="shared" ref="BV148:BV167" si="300">AN148</f>
        <v>0</v>
      </c>
      <c r="BW148" s="1">
        <f t="shared" ref="BW148:BW167" si="301">K148</f>
        <v>0</v>
      </c>
      <c r="BX148" s="2">
        <f t="shared" ref="BX148:BX167" si="302">Z148</f>
        <v>0</v>
      </c>
      <c r="BY148" s="5">
        <f t="shared" ref="BY148:BY167" si="303">AO148</f>
        <v>0</v>
      </c>
      <c r="BZ148" s="1">
        <f t="shared" ref="BZ148:BZ167" si="304">L148</f>
        <v>0</v>
      </c>
      <c r="CA148" s="2">
        <f t="shared" ref="CA148:CA167" si="305">AA148</f>
        <v>0</v>
      </c>
      <c r="CB148" s="5">
        <f t="shared" ref="CB148:CB167" si="306">AP148</f>
        <v>0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6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2" customHeight="1" x14ac:dyDescent="0.25">
      <c r="A149" s="29" t="s">
        <v>118</v>
      </c>
      <c r="B149" s="30" t="s">
        <v>19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0"/>
      <c r="N149" s="60"/>
      <c r="O149" s="60"/>
      <c r="P149" s="60"/>
      <c r="Q149" s="15"/>
      <c r="R149" s="1"/>
      <c r="S149" s="2"/>
      <c r="T149" s="2"/>
      <c r="U149" s="3"/>
      <c r="V149" s="3"/>
      <c r="W149" s="3"/>
      <c r="X149" s="3"/>
      <c r="Y149" s="3"/>
      <c r="Z149" s="3"/>
      <c r="AA149" s="3"/>
      <c r="AB149" s="60"/>
      <c r="AC149" s="60"/>
      <c r="AD149" s="60"/>
      <c r="AE149" s="60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0"/>
      <c r="AR149" s="60"/>
      <c r="AS149" s="60"/>
      <c r="AT149" s="60"/>
      <c r="AU149" s="15"/>
      <c r="AV149" s="9"/>
      <c r="AW149" s="29" t="str">
        <f t="shared" si="276"/>
        <v>Demanda química de oxígeno (DQO)</v>
      </c>
      <c r="AX149" s="30" t="s">
        <v>19</v>
      </c>
      <c r="AY149" s="74">
        <f t="shared" si="277"/>
        <v>0</v>
      </c>
      <c r="AZ149" s="70">
        <f t="shared" si="278"/>
        <v>0</v>
      </c>
      <c r="BA149" s="71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6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25">
      <c r="A150" s="29" t="s">
        <v>121</v>
      </c>
      <c r="B150" s="30" t="s">
        <v>19</v>
      </c>
      <c r="C150" s="1"/>
      <c r="D150" s="3"/>
      <c r="E150" s="3"/>
      <c r="F150" s="3"/>
      <c r="G150" s="3"/>
      <c r="H150" s="3"/>
      <c r="I150" s="3"/>
      <c r="J150" s="3"/>
      <c r="K150" s="3"/>
      <c r="L150" s="3"/>
      <c r="M150" s="60"/>
      <c r="N150" s="60"/>
      <c r="O150" s="60"/>
      <c r="P150" s="60"/>
      <c r="Q150" s="15"/>
      <c r="R150" s="1"/>
      <c r="S150" s="2"/>
      <c r="T150" s="2"/>
      <c r="U150" s="3"/>
      <c r="V150" s="3"/>
      <c r="W150" s="3"/>
      <c r="X150" s="3"/>
      <c r="Y150" s="3"/>
      <c r="Z150" s="3"/>
      <c r="AA150" s="3"/>
      <c r="AB150" s="60"/>
      <c r="AC150" s="60"/>
      <c r="AD150" s="60"/>
      <c r="AE150" s="60"/>
      <c r="AF150" s="15"/>
      <c r="AG150" s="1"/>
      <c r="AH150" s="2"/>
      <c r="AI150" s="2"/>
      <c r="AJ150" s="3"/>
      <c r="AK150" s="3"/>
      <c r="AL150" s="3"/>
      <c r="AM150" s="3"/>
      <c r="AN150" s="3"/>
      <c r="AO150" s="3"/>
      <c r="AP150" s="3"/>
      <c r="AQ150" s="60"/>
      <c r="AR150" s="60"/>
      <c r="AS150" s="60"/>
      <c r="AT150" s="60"/>
      <c r="AU150" s="15"/>
      <c r="AV150" s="9"/>
      <c r="AW150" s="29" t="str">
        <f t="shared" si="276"/>
        <v>SOLIDOS DISUELTOS TOTALES (TDS)</v>
      </c>
      <c r="AX150" s="30" t="s">
        <v>19</v>
      </c>
      <c r="AY150" s="74">
        <f t="shared" si="277"/>
        <v>0</v>
      </c>
      <c r="AZ150" s="70">
        <f t="shared" si="278"/>
        <v>0</v>
      </c>
      <c r="BA150" s="71">
        <f t="shared" si="279"/>
        <v>0</v>
      </c>
      <c r="BB150" s="4">
        <f t="shared" si="280"/>
        <v>0</v>
      </c>
      <c r="BC150" s="2">
        <f t="shared" si="281"/>
        <v>0</v>
      </c>
      <c r="BD150" s="5">
        <f t="shared" si="282"/>
        <v>0</v>
      </c>
      <c r="BE150" s="4">
        <f t="shared" si="283"/>
        <v>0</v>
      </c>
      <c r="BF150" s="2">
        <f t="shared" si="284"/>
        <v>0</v>
      </c>
      <c r="BG150" s="5">
        <f t="shared" si="285"/>
        <v>0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0</v>
      </c>
      <c r="BU150" s="2">
        <f t="shared" si="299"/>
        <v>0</v>
      </c>
      <c r="BV150" s="5">
        <f t="shared" si="300"/>
        <v>0</v>
      </c>
      <c r="BW150" s="1">
        <f t="shared" si="301"/>
        <v>0</v>
      </c>
      <c r="BX150" s="2">
        <f t="shared" si="302"/>
        <v>0</v>
      </c>
      <c r="BY150" s="5">
        <f t="shared" si="303"/>
        <v>0</v>
      </c>
      <c r="BZ150" s="1">
        <f t="shared" si="304"/>
        <v>0</v>
      </c>
      <c r="CA150" s="2">
        <f t="shared" si="305"/>
        <v>0</v>
      </c>
      <c r="CB150" s="5">
        <f t="shared" si="306"/>
        <v>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6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7" customHeight="1" x14ac:dyDescent="0.25">
      <c r="A151" s="29" t="s">
        <v>119</v>
      </c>
      <c r="B151" s="30" t="s">
        <v>19</v>
      </c>
      <c r="C151" s="1"/>
      <c r="D151" s="3"/>
      <c r="E151" s="3"/>
      <c r="F151" s="3"/>
      <c r="G151" s="3"/>
      <c r="H151" s="3"/>
      <c r="I151" s="3"/>
      <c r="J151" s="3"/>
      <c r="K151" s="3"/>
      <c r="L151" s="3"/>
      <c r="M151" s="60"/>
      <c r="N151" s="60"/>
      <c r="O151" s="60"/>
      <c r="P151" s="60"/>
      <c r="Q151" s="15"/>
      <c r="R151" s="1"/>
      <c r="S151" s="2"/>
      <c r="T151" s="2"/>
      <c r="U151" s="3"/>
      <c r="V151" s="3"/>
      <c r="W151" s="3"/>
      <c r="X151" s="3"/>
      <c r="Y151" s="3"/>
      <c r="Z151" s="3"/>
      <c r="AA151" s="3"/>
      <c r="AB151" s="60"/>
      <c r="AC151" s="60"/>
      <c r="AD151" s="60"/>
      <c r="AE151" s="60"/>
      <c r="AF151" s="15"/>
      <c r="AG151" s="16"/>
      <c r="AH151" s="10"/>
      <c r="AI151" s="10"/>
      <c r="AJ151" s="3"/>
      <c r="AK151" s="3"/>
      <c r="AL151" s="3"/>
      <c r="AM151" s="3"/>
      <c r="AN151" s="3"/>
      <c r="AO151" s="3"/>
      <c r="AP151" s="3"/>
      <c r="AQ151" s="60"/>
      <c r="AR151" s="60"/>
      <c r="AS151" s="60"/>
      <c r="AT151" s="60"/>
      <c r="AU151" s="15"/>
      <c r="AV151" s="9"/>
      <c r="AW151" s="29" t="str">
        <f t="shared" si="276"/>
        <v>Sólidos suspendidos Totales</v>
      </c>
      <c r="AX151" s="30" t="s">
        <v>19</v>
      </c>
      <c r="AY151" s="74">
        <f t="shared" si="277"/>
        <v>0</v>
      </c>
      <c r="AZ151" s="70">
        <f t="shared" si="278"/>
        <v>0</v>
      </c>
      <c r="BA151" s="71">
        <f t="shared" si="279"/>
        <v>0</v>
      </c>
      <c r="BB151" s="4">
        <f t="shared" si="280"/>
        <v>0</v>
      </c>
      <c r="BC151" s="2">
        <f t="shared" si="281"/>
        <v>0</v>
      </c>
      <c r="BD151" s="5">
        <f t="shared" si="282"/>
        <v>0</v>
      </c>
      <c r="BE151" s="4">
        <f t="shared" si="283"/>
        <v>0</v>
      </c>
      <c r="BF151" s="2">
        <f t="shared" si="284"/>
        <v>0</v>
      </c>
      <c r="BG151" s="5">
        <f t="shared" si="285"/>
        <v>0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0</v>
      </c>
      <c r="BU151" s="2">
        <f t="shared" si="299"/>
        <v>0</v>
      </c>
      <c r="BV151" s="5">
        <f t="shared" si="300"/>
        <v>0</v>
      </c>
      <c r="BW151" s="1">
        <f t="shared" si="301"/>
        <v>0</v>
      </c>
      <c r="BX151" s="2">
        <f t="shared" si="302"/>
        <v>0</v>
      </c>
      <c r="BY151" s="5">
        <f t="shared" si="303"/>
        <v>0</v>
      </c>
      <c r="BZ151" s="1">
        <f t="shared" si="304"/>
        <v>0</v>
      </c>
      <c r="CA151" s="2">
        <f t="shared" si="305"/>
        <v>0</v>
      </c>
      <c r="CB151" s="5">
        <f t="shared" si="306"/>
        <v>0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6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25">
      <c r="A152" s="31" t="s">
        <v>9</v>
      </c>
      <c r="B152" s="30" t="s">
        <v>20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1"/>
      <c r="N152" s="61"/>
      <c r="O152" s="61"/>
      <c r="P152" s="61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1"/>
      <c r="AC152" s="61"/>
      <c r="AD152" s="61"/>
      <c r="AE152" s="61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1"/>
      <c r="AR152" s="61"/>
      <c r="AS152" s="61"/>
      <c r="AT152" s="61"/>
      <c r="AU152" s="17"/>
      <c r="AV152" s="6"/>
      <c r="AW152" s="29" t="str">
        <f t="shared" si="276"/>
        <v xml:space="preserve">Sólidos Sedimentables </v>
      </c>
      <c r="AX152" s="30" t="s">
        <v>19</v>
      </c>
      <c r="AY152" s="74">
        <f t="shared" si="277"/>
        <v>0</v>
      </c>
      <c r="AZ152" s="70">
        <f t="shared" si="278"/>
        <v>0</v>
      </c>
      <c r="BA152" s="71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6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25">
      <c r="A153" s="31" t="s">
        <v>120</v>
      </c>
      <c r="B153" s="46" t="s">
        <v>19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1"/>
      <c r="N153" s="61"/>
      <c r="O153" s="61"/>
      <c r="P153" s="61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1"/>
      <c r="AC153" s="61"/>
      <c r="AD153" s="61"/>
      <c r="AE153" s="61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1"/>
      <c r="AR153" s="61"/>
      <c r="AS153" s="61"/>
      <c r="AT153" s="61"/>
      <c r="AU153" s="17"/>
      <c r="AV153" s="6"/>
      <c r="AW153" s="29" t="str">
        <f t="shared" si="276"/>
        <v>HIERRO</v>
      </c>
      <c r="AX153" s="32" t="s">
        <v>20</v>
      </c>
      <c r="AY153" s="74">
        <f t="shared" si="277"/>
        <v>0</v>
      </c>
      <c r="AZ153" s="70">
        <f t="shared" si="278"/>
        <v>0</v>
      </c>
      <c r="BA153" s="71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6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25">
      <c r="A154" s="31" t="s">
        <v>108</v>
      </c>
      <c r="B154" s="30" t="s">
        <v>19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1"/>
      <c r="N154" s="61"/>
      <c r="O154" s="61"/>
      <c r="P154" s="61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1"/>
      <c r="AC154" s="61"/>
      <c r="AD154" s="61"/>
      <c r="AE154" s="61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1"/>
      <c r="AR154" s="61"/>
      <c r="AS154" s="61"/>
      <c r="AT154" s="61"/>
      <c r="AU154" s="17"/>
      <c r="AV154" s="6"/>
      <c r="AW154" s="29" t="str">
        <f t="shared" si="276"/>
        <v>Solidos Suspendidos totales GRAVIMETRICO</v>
      </c>
      <c r="AX154" s="30" t="s">
        <v>19</v>
      </c>
      <c r="AY154" s="74">
        <f t="shared" si="277"/>
        <v>0</v>
      </c>
      <c r="AZ154" s="70">
        <f t="shared" si="278"/>
        <v>0</v>
      </c>
      <c r="BA154" s="71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6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25">
      <c r="A155" s="31" t="s">
        <v>10</v>
      </c>
      <c r="B155" s="30" t="s">
        <v>19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1"/>
      <c r="N155" s="61"/>
      <c r="O155" s="61"/>
      <c r="P155" s="61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1"/>
      <c r="AC155" s="61"/>
      <c r="AD155" s="61"/>
      <c r="AE155" s="61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1"/>
      <c r="AR155" s="61"/>
      <c r="AS155" s="61"/>
      <c r="AT155" s="61"/>
      <c r="AU155" s="17"/>
      <c r="AV155" s="6"/>
      <c r="AW155" s="29" t="str">
        <f t="shared" si="276"/>
        <v xml:space="preserve">Cloruros </v>
      </c>
      <c r="AX155" s="30" t="s">
        <v>19</v>
      </c>
      <c r="AY155" s="74">
        <f t="shared" si="277"/>
        <v>0</v>
      </c>
      <c r="AZ155" s="70">
        <f t="shared" si="278"/>
        <v>0</v>
      </c>
      <c r="BA155" s="71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6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25">
      <c r="A156" s="31" t="s">
        <v>109</v>
      </c>
      <c r="B156" s="30" t="s">
        <v>19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1"/>
      <c r="N156" s="61"/>
      <c r="O156" s="61"/>
      <c r="P156" s="61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1"/>
      <c r="AC156" s="61"/>
      <c r="AD156" s="61"/>
      <c r="AE156" s="61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1"/>
      <c r="AR156" s="61"/>
      <c r="AS156" s="61"/>
      <c r="AT156" s="61"/>
      <c r="AU156" s="17"/>
      <c r="AV156" s="6"/>
      <c r="AW156" s="29" t="str">
        <f t="shared" si="276"/>
        <v>FOSFORO TOTAL</v>
      </c>
      <c r="AX156" s="30" t="s">
        <v>19</v>
      </c>
      <c r="AY156" s="74">
        <f t="shared" si="277"/>
        <v>0</v>
      </c>
      <c r="AZ156" s="70">
        <f t="shared" si="278"/>
        <v>0</v>
      </c>
      <c r="BA156" s="71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6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25">
      <c r="A157" s="31" t="s">
        <v>11</v>
      </c>
      <c r="B157" s="30" t="s">
        <v>19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1"/>
      <c r="N157" s="61"/>
      <c r="O157" s="61"/>
      <c r="P157" s="61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1"/>
      <c r="AC157" s="61"/>
      <c r="AD157" s="61"/>
      <c r="AE157" s="61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1"/>
      <c r="AR157" s="61"/>
      <c r="AS157" s="61"/>
      <c r="AT157" s="61"/>
      <c r="AU157" s="17"/>
      <c r="AV157" s="6"/>
      <c r="AW157" s="29" t="str">
        <f t="shared" si="276"/>
        <v>Nitrógeno Total</v>
      </c>
      <c r="AX157" s="30" t="s">
        <v>19</v>
      </c>
      <c r="AY157" s="74">
        <f t="shared" si="277"/>
        <v>0</v>
      </c>
      <c r="AZ157" s="70">
        <f t="shared" si="278"/>
        <v>0</v>
      </c>
      <c r="BA157" s="71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6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25">
      <c r="A158" s="31" t="s">
        <v>12</v>
      </c>
      <c r="B158" s="30" t="s">
        <v>19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1"/>
      <c r="N158" s="61"/>
      <c r="O158" s="61"/>
      <c r="P158" s="61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1"/>
      <c r="AC158" s="61"/>
      <c r="AD158" s="61"/>
      <c r="AE158" s="61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1"/>
      <c r="AR158" s="61"/>
      <c r="AS158" s="61"/>
      <c r="AT158" s="61"/>
      <c r="AU158" s="17"/>
      <c r="AV158" s="6"/>
      <c r="AW158" s="29" t="str">
        <f t="shared" si="276"/>
        <v xml:space="preserve">Sulfatos </v>
      </c>
      <c r="AX158" s="30" t="s">
        <v>19</v>
      </c>
      <c r="AY158" s="74">
        <f t="shared" si="277"/>
        <v>0</v>
      </c>
      <c r="AZ158" s="70">
        <f t="shared" si="278"/>
        <v>0</v>
      </c>
      <c r="BA158" s="71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6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25">
      <c r="A159" s="31" t="s">
        <v>249</v>
      </c>
      <c r="B159" s="46" t="s">
        <v>19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1"/>
      <c r="N159" s="61"/>
      <c r="O159" s="61"/>
      <c r="P159" s="61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1"/>
      <c r="AC159" s="61"/>
      <c r="AD159" s="61"/>
      <c r="AE159" s="61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1"/>
      <c r="AR159" s="61"/>
      <c r="AS159" s="61"/>
      <c r="AT159" s="61"/>
      <c r="AU159" s="17"/>
      <c r="AV159" s="6"/>
      <c r="AW159" s="29" t="str">
        <f t="shared" si="276"/>
        <v>Aluminio</v>
      </c>
      <c r="AX159" s="32" t="s">
        <v>21</v>
      </c>
      <c r="AY159" s="74">
        <f t="shared" si="277"/>
        <v>0</v>
      </c>
      <c r="AZ159" s="70">
        <f t="shared" si="278"/>
        <v>0</v>
      </c>
      <c r="BA159" s="71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6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25">
      <c r="A160" s="31" t="s">
        <v>13</v>
      </c>
      <c r="B160" s="46" t="s">
        <v>21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1"/>
      <c r="N160" s="61"/>
      <c r="O160" s="61"/>
      <c r="P160" s="61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1"/>
      <c r="AC160" s="61"/>
      <c r="AD160" s="61"/>
      <c r="AE160" s="61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1"/>
      <c r="AR160" s="61"/>
      <c r="AS160" s="61"/>
      <c r="AT160" s="61"/>
      <c r="AU160" s="17"/>
      <c r="AV160" s="6"/>
      <c r="AW160" s="29" t="str">
        <f t="shared" si="276"/>
        <v>Dureza Cálcica</v>
      </c>
      <c r="AX160" s="32" t="s">
        <v>21</v>
      </c>
      <c r="AY160" s="74">
        <f t="shared" si="277"/>
        <v>0</v>
      </c>
      <c r="AZ160" s="70">
        <f t="shared" si="278"/>
        <v>0</v>
      </c>
      <c r="BA160" s="71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6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25">
      <c r="A161" s="31" t="s">
        <v>14</v>
      </c>
      <c r="B161" s="46" t="s">
        <v>21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1"/>
      <c r="N161" s="61"/>
      <c r="O161" s="61"/>
      <c r="P161" s="61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1"/>
      <c r="AC161" s="61"/>
      <c r="AD161" s="61"/>
      <c r="AE161" s="61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1"/>
      <c r="AR161" s="61"/>
      <c r="AS161" s="61"/>
      <c r="AT161" s="61"/>
      <c r="AU161" s="17"/>
      <c r="AV161" s="6"/>
      <c r="AW161" s="29" t="str">
        <f t="shared" si="276"/>
        <v xml:space="preserve">Dureza Total </v>
      </c>
      <c r="AX161" s="32" t="s">
        <v>21</v>
      </c>
      <c r="AY161" s="74">
        <f t="shared" si="277"/>
        <v>0</v>
      </c>
      <c r="AZ161" s="70">
        <f t="shared" si="278"/>
        <v>0</v>
      </c>
      <c r="BA161" s="71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6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25">
      <c r="A162" s="31" t="s">
        <v>110</v>
      </c>
      <c r="B162" s="30" t="s">
        <v>19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1"/>
      <c r="N162" s="61"/>
      <c r="O162" s="61"/>
      <c r="P162" s="61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1"/>
      <c r="AC162" s="61"/>
      <c r="AD162" s="61"/>
      <c r="AE162" s="61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1"/>
      <c r="AR162" s="61"/>
      <c r="AS162" s="61"/>
      <c r="AT162" s="61"/>
      <c r="AU162" s="17"/>
      <c r="AV162" s="6"/>
      <c r="AW162" s="29" t="str">
        <f t="shared" si="276"/>
        <v>SILICE</v>
      </c>
      <c r="AX162" s="32" t="s">
        <v>22</v>
      </c>
      <c r="AY162" s="74">
        <f t="shared" si="277"/>
        <v>0</v>
      </c>
      <c r="AZ162" s="70">
        <f t="shared" si="278"/>
        <v>0</v>
      </c>
      <c r="BA162" s="71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6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25">
      <c r="A163" s="31" t="s">
        <v>77</v>
      </c>
      <c r="B163" s="30" t="s">
        <v>250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1"/>
      <c r="N163" s="61"/>
      <c r="O163" s="61"/>
      <c r="P163" s="61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1"/>
      <c r="AC163" s="61"/>
      <c r="AD163" s="61"/>
      <c r="AE163" s="61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1"/>
      <c r="AR163" s="61"/>
      <c r="AS163" s="61"/>
      <c r="AT163" s="61"/>
      <c r="AU163" s="17"/>
      <c r="AV163" s="6"/>
      <c r="AW163" s="29" t="str">
        <f t="shared" si="276"/>
        <v>ORP</v>
      </c>
      <c r="AX163" s="30" t="s">
        <v>19</v>
      </c>
      <c r="AY163" s="74">
        <f t="shared" si="277"/>
        <v>0</v>
      </c>
      <c r="AZ163" s="70">
        <f t="shared" si="278"/>
        <v>0</v>
      </c>
      <c r="BA163" s="71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6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25">
      <c r="A164" s="31" t="s">
        <v>247</v>
      </c>
      <c r="B164" s="30" t="s">
        <v>19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1"/>
      <c r="N164" s="61"/>
      <c r="O164" s="61"/>
      <c r="P164" s="61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1"/>
      <c r="AC164" s="61"/>
      <c r="AD164" s="61"/>
      <c r="AE164" s="61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1"/>
      <c r="AR164" s="61"/>
      <c r="AS164" s="61"/>
      <c r="AT164" s="61"/>
      <c r="AU164" s="17"/>
      <c r="AV164" s="6"/>
      <c r="AW164" s="29" t="str">
        <f t="shared" si="276"/>
        <v>Cloro libre</v>
      </c>
      <c r="AX164" s="30" t="s">
        <v>19</v>
      </c>
      <c r="AY164" s="74">
        <f t="shared" si="277"/>
        <v>0</v>
      </c>
      <c r="AZ164" s="70">
        <f t="shared" si="278"/>
        <v>0</v>
      </c>
      <c r="BA164" s="71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6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25">
      <c r="A165" s="31" t="s">
        <v>15</v>
      </c>
      <c r="B165" s="30" t="s">
        <v>23</v>
      </c>
      <c r="C165" s="18"/>
      <c r="D165" s="11"/>
      <c r="E165" s="11"/>
      <c r="F165" s="11"/>
      <c r="G165" s="11"/>
      <c r="H165" s="11"/>
      <c r="I165" s="11"/>
      <c r="J165" s="11"/>
      <c r="K165" s="11"/>
      <c r="L165" s="11"/>
      <c r="M165" s="62"/>
      <c r="N165" s="62"/>
      <c r="O165" s="62"/>
      <c r="P165" s="62"/>
      <c r="Q165" s="19"/>
      <c r="R165" s="18"/>
      <c r="S165" s="11"/>
      <c r="T165" s="11"/>
      <c r="U165" s="11"/>
      <c r="V165" s="11"/>
      <c r="W165" s="11"/>
      <c r="X165" s="11"/>
      <c r="Y165" s="11"/>
      <c r="Z165" s="11"/>
      <c r="AA165" s="11"/>
      <c r="AB165" s="62"/>
      <c r="AC165" s="62"/>
      <c r="AD165" s="62"/>
      <c r="AE165" s="62"/>
      <c r="AF165" s="19"/>
      <c r="AG165" s="18"/>
      <c r="AH165" s="11"/>
      <c r="AI165" s="11"/>
      <c r="AJ165" s="11"/>
      <c r="AK165" s="11"/>
      <c r="AL165" s="11"/>
      <c r="AM165" s="11"/>
      <c r="AN165" s="11"/>
      <c r="AO165" s="11"/>
      <c r="AP165" s="11"/>
      <c r="AQ165" s="62"/>
      <c r="AR165" s="62"/>
      <c r="AS165" s="62"/>
      <c r="AT165" s="62"/>
      <c r="AU165" s="19"/>
      <c r="AW165" s="29" t="str">
        <f t="shared" si="276"/>
        <v>Conductividad</v>
      </c>
      <c r="AX165" s="30" t="s">
        <v>23</v>
      </c>
      <c r="AY165" s="74">
        <f t="shared" si="277"/>
        <v>0</v>
      </c>
      <c r="AZ165" s="70">
        <f t="shared" si="278"/>
        <v>0</v>
      </c>
      <c r="BA165" s="71">
        <f t="shared" si="279"/>
        <v>0</v>
      </c>
      <c r="BB165" s="4">
        <f t="shared" si="280"/>
        <v>0</v>
      </c>
      <c r="BC165" s="2">
        <f t="shared" si="281"/>
        <v>0</v>
      </c>
      <c r="BD165" s="5">
        <f t="shared" si="282"/>
        <v>0</v>
      </c>
      <c r="BE165" s="4">
        <f t="shared" si="283"/>
        <v>0</v>
      </c>
      <c r="BF165" s="2">
        <f t="shared" si="284"/>
        <v>0</v>
      </c>
      <c r="BG165" s="5">
        <f t="shared" si="285"/>
        <v>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0</v>
      </c>
      <c r="BU165" s="2">
        <f t="shared" si="299"/>
        <v>0</v>
      </c>
      <c r="BV165" s="5">
        <f t="shared" si="300"/>
        <v>0</v>
      </c>
      <c r="BW165" s="1">
        <f t="shared" si="301"/>
        <v>0</v>
      </c>
      <c r="BX165" s="2">
        <f t="shared" si="302"/>
        <v>0</v>
      </c>
      <c r="BY165" s="5">
        <f t="shared" si="303"/>
        <v>0</v>
      </c>
      <c r="BZ165" s="1">
        <f t="shared" si="304"/>
        <v>0</v>
      </c>
      <c r="CA165" s="2">
        <f t="shared" si="305"/>
        <v>0</v>
      </c>
      <c r="CB165" s="5">
        <f t="shared" si="306"/>
        <v>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6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25">
      <c r="A166" s="31" t="s">
        <v>16</v>
      </c>
      <c r="B166" s="46" t="s">
        <v>22</v>
      </c>
      <c r="C166" s="18"/>
      <c r="D166" s="11"/>
      <c r="E166" s="11"/>
      <c r="F166" s="11"/>
      <c r="G166" s="11"/>
      <c r="H166" s="11"/>
      <c r="I166" s="11"/>
      <c r="J166" s="11"/>
      <c r="K166" s="11"/>
      <c r="L166" s="11"/>
      <c r="M166" s="62"/>
      <c r="N166" s="62"/>
      <c r="O166" s="62"/>
      <c r="P166" s="62"/>
      <c r="Q166" s="19"/>
      <c r="R166" s="18"/>
      <c r="S166" s="11"/>
      <c r="T166" s="11"/>
      <c r="U166" s="11"/>
      <c r="V166" s="11"/>
      <c r="W166" s="11"/>
      <c r="X166" s="11"/>
      <c r="Y166" s="11"/>
      <c r="Z166" s="11"/>
      <c r="AA166" s="11"/>
      <c r="AB166" s="62"/>
      <c r="AC166" s="62"/>
      <c r="AD166" s="62"/>
      <c r="AE166" s="62"/>
      <c r="AF166" s="19"/>
      <c r="AG166" s="18"/>
      <c r="AH166" s="11"/>
      <c r="AI166" s="11"/>
      <c r="AJ166" s="11"/>
      <c r="AK166" s="11"/>
      <c r="AL166" s="11"/>
      <c r="AM166" s="11"/>
      <c r="AN166" s="11"/>
      <c r="AO166" s="11"/>
      <c r="AP166" s="11"/>
      <c r="AQ166" s="62"/>
      <c r="AR166" s="62"/>
      <c r="AS166" s="62"/>
      <c r="AT166" s="62"/>
      <c r="AU166" s="19"/>
      <c r="AW166" s="29" t="str">
        <f t="shared" si="276"/>
        <v xml:space="preserve">Color </v>
      </c>
      <c r="AX166" s="32" t="s">
        <v>22</v>
      </c>
      <c r="AY166" s="74">
        <f t="shared" si="277"/>
        <v>0</v>
      </c>
      <c r="AZ166" s="70">
        <f t="shared" si="278"/>
        <v>0</v>
      </c>
      <c r="BA166" s="71">
        <f t="shared" si="279"/>
        <v>0</v>
      </c>
      <c r="BB166" s="4">
        <f t="shared" si="280"/>
        <v>0</v>
      </c>
      <c r="BC166" s="2">
        <f t="shared" si="281"/>
        <v>0</v>
      </c>
      <c r="BD166" s="5">
        <f t="shared" si="282"/>
        <v>0</v>
      </c>
      <c r="BE166" s="4">
        <f t="shared" si="283"/>
        <v>0</v>
      </c>
      <c r="BF166" s="2">
        <f t="shared" si="284"/>
        <v>0</v>
      </c>
      <c r="BG166" s="5">
        <f t="shared" si="285"/>
        <v>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0</v>
      </c>
      <c r="BU166" s="2">
        <f t="shared" si="299"/>
        <v>0</v>
      </c>
      <c r="BV166" s="5">
        <f t="shared" si="300"/>
        <v>0</v>
      </c>
      <c r="BW166" s="1">
        <f t="shared" si="301"/>
        <v>0</v>
      </c>
      <c r="BX166" s="2">
        <f t="shared" si="302"/>
        <v>0</v>
      </c>
      <c r="BY166" s="5">
        <f t="shared" si="303"/>
        <v>0</v>
      </c>
      <c r="BZ166" s="1">
        <f t="shared" si="304"/>
        <v>0</v>
      </c>
      <c r="CA166" s="2">
        <f t="shared" si="305"/>
        <v>0</v>
      </c>
      <c r="CB166" s="5">
        <f t="shared" si="306"/>
        <v>0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6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.75" thickBot="1" x14ac:dyDescent="0.3">
      <c r="A167" s="33" t="s">
        <v>248</v>
      </c>
      <c r="B167" s="34" t="s">
        <v>19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3"/>
      <c r="N167" s="63"/>
      <c r="O167" s="63"/>
      <c r="P167" s="63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3"/>
      <c r="AC167" s="63"/>
      <c r="AD167" s="63"/>
      <c r="AE167" s="63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3"/>
      <c r="AR167" s="63"/>
      <c r="AS167" s="63"/>
      <c r="AT167" s="63"/>
      <c r="AU167" s="22"/>
      <c r="AW167" s="29" t="str">
        <f t="shared" si="276"/>
        <v>Cobre</v>
      </c>
      <c r="AX167" s="34" t="s">
        <v>19</v>
      </c>
      <c r="AY167" s="74">
        <f t="shared" si="277"/>
        <v>0</v>
      </c>
      <c r="AZ167" s="70">
        <f t="shared" si="278"/>
        <v>0</v>
      </c>
      <c r="BA167" s="71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6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.75" thickBot="1" x14ac:dyDescent="0.3"/>
    <row r="169" spans="1:95" ht="42.75" customHeight="1" thickBot="1" x14ac:dyDescent="0.3">
      <c r="A169" s="27" t="s">
        <v>0</v>
      </c>
      <c r="B169" s="28">
        <f>B145+1</f>
        <v>46211</v>
      </c>
      <c r="C169" s="293" t="s">
        <v>1</v>
      </c>
      <c r="D169" s="294"/>
      <c r="E169" s="294"/>
      <c r="F169" s="294"/>
      <c r="G169" s="294"/>
      <c r="H169" s="294"/>
      <c r="I169" s="294"/>
      <c r="J169" s="294"/>
      <c r="K169" s="294"/>
      <c r="L169" s="294"/>
      <c r="M169" s="294"/>
      <c r="N169" s="294"/>
      <c r="O169" s="294"/>
      <c r="P169" s="294"/>
      <c r="Q169" s="295"/>
      <c r="R169" s="296" t="s">
        <v>2</v>
      </c>
      <c r="S169" s="294"/>
      <c r="T169" s="294"/>
      <c r="U169" s="294"/>
      <c r="V169" s="294"/>
      <c r="W169" s="294"/>
      <c r="X169" s="294"/>
      <c r="Y169" s="294"/>
      <c r="Z169" s="294"/>
      <c r="AA169" s="294"/>
      <c r="AB169" s="294"/>
      <c r="AC169" s="294"/>
      <c r="AD169" s="294"/>
      <c r="AE169" s="294"/>
      <c r="AF169" s="295"/>
      <c r="AG169" s="297" t="s">
        <v>101</v>
      </c>
      <c r="AH169" s="294"/>
      <c r="AI169" s="294"/>
      <c r="AJ169" s="294"/>
      <c r="AK169" s="294"/>
      <c r="AL169" s="294"/>
      <c r="AM169" s="294"/>
      <c r="AN169" s="294"/>
      <c r="AO169" s="294"/>
      <c r="AP169" s="294"/>
      <c r="AQ169" s="294"/>
      <c r="AR169" s="294"/>
      <c r="AS169" s="294"/>
      <c r="AT169" s="294"/>
      <c r="AU169" s="295"/>
      <c r="AV169" s="9"/>
      <c r="AW169" s="288" t="s">
        <v>42</v>
      </c>
      <c r="AX169" s="289"/>
      <c r="AY169" s="285" t="s">
        <v>33</v>
      </c>
      <c r="AZ169" s="286"/>
      <c r="BA169" s="287"/>
      <c r="BB169" s="285" t="s">
        <v>34</v>
      </c>
      <c r="BC169" s="286"/>
      <c r="BD169" s="287"/>
      <c r="BE169" s="285" t="s">
        <v>35</v>
      </c>
      <c r="BF169" s="286"/>
      <c r="BG169" s="287"/>
      <c r="BH169" s="285" t="s">
        <v>36</v>
      </c>
      <c r="BI169" s="286"/>
      <c r="BJ169" s="287"/>
      <c r="BK169" s="285" t="s">
        <v>37</v>
      </c>
      <c r="BL169" s="286"/>
      <c r="BM169" s="287"/>
      <c r="BN169" s="285" t="s">
        <v>38</v>
      </c>
      <c r="BO169" s="286"/>
      <c r="BP169" s="287"/>
      <c r="BQ169" s="285" t="s">
        <v>39</v>
      </c>
      <c r="BR169" s="286"/>
      <c r="BS169" s="287"/>
      <c r="BT169" s="285" t="s">
        <v>40</v>
      </c>
      <c r="BU169" s="286"/>
      <c r="BV169" s="287"/>
      <c r="BW169" s="285" t="s">
        <v>41</v>
      </c>
      <c r="BX169" s="286"/>
      <c r="BY169" s="287"/>
      <c r="BZ169" s="285" t="s">
        <v>102</v>
      </c>
      <c r="CA169" s="286"/>
      <c r="CB169" s="287"/>
      <c r="CC169" s="285" t="s">
        <v>103</v>
      </c>
      <c r="CD169" s="286"/>
      <c r="CE169" s="287"/>
      <c r="CF169" s="285" t="s">
        <v>104</v>
      </c>
      <c r="CG169" s="286"/>
      <c r="CH169" s="287"/>
      <c r="CI169" s="285" t="s">
        <v>105</v>
      </c>
      <c r="CJ169" s="286"/>
      <c r="CK169" s="287"/>
      <c r="CL169" s="285" t="s">
        <v>106</v>
      </c>
      <c r="CM169" s="286"/>
      <c r="CN169" s="287"/>
      <c r="CO169" s="285" t="s">
        <v>107</v>
      </c>
      <c r="CP169" s="286"/>
      <c r="CQ169" s="287"/>
    </row>
    <row r="170" spans="1:95" ht="44.45" customHeight="1" thickBot="1" x14ac:dyDescent="0.3">
      <c r="A170" s="7" t="s">
        <v>6</v>
      </c>
      <c r="B170" s="45" t="s">
        <v>7</v>
      </c>
      <c r="C170" s="14" t="s">
        <v>32</v>
      </c>
      <c r="D170" s="8" t="s">
        <v>24</v>
      </c>
      <c r="E170" s="8" t="s">
        <v>25</v>
      </c>
      <c r="F170" s="8" t="s">
        <v>26</v>
      </c>
      <c r="G170" s="8" t="s">
        <v>27</v>
      </c>
      <c r="H170" s="8" t="s">
        <v>28</v>
      </c>
      <c r="I170" s="8" t="s">
        <v>29</v>
      </c>
      <c r="J170" s="8" t="s">
        <v>30</v>
      </c>
      <c r="K170" s="8" t="s">
        <v>31</v>
      </c>
      <c r="L170" s="8" t="s">
        <v>201</v>
      </c>
      <c r="M170" s="8" t="s">
        <v>111</v>
      </c>
      <c r="N170" s="64" t="s">
        <v>246</v>
      </c>
      <c r="O170" s="64" t="s">
        <v>112</v>
      </c>
      <c r="P170" s="64" t="s">
        <v>106</v>
      </c>
      <c r="Q170" s="64" t="s">
        <v>107</v>
      </c>
      <c r="R170" s="23" t="s">
        <v>32</v>
      </c>
      <c r="S170" s="12" t="s">
        <v>24</v>
      </c>
      <c r="T170" s="12" t="s">
        <v>25</v>
      </c>
      <c r="U170" s="12" t="s">
        <v>26</v>
      </c>
      <c r="V170" s="12" t="s">
        <v>27</v>
      </c>
      <c r="W170" s="12" t="s">
        <v>28</v>
      </c>
      <c r="X170" s="12" t="s">
        <v>29</v>
      </c>
      <c r="Y170" s="12" t="s">
        <v>30</v>
      </c>
      <c r="Z170" s="12" t="s">
        <v>31</v>
      </c>
      <c r="AA170" s="12" t="s">
        <v>201</v>
      </c>
      <c r="AB170" s="59" t="s">
        <v>111</v>
      </c>
      <c r="AC170" s="59" t="s">
        <v>246</v>
      </c>
      <c r="AD170" s="59" t="s">
        <v>112</v>
      </c>
      <c r="AE170" s="59" t="s">
        <v>106</v>
      </c>
      <c r="AF170" s="24" t="s">
        <v>107</v>
      </c>
      <c r="AG170" s="25" t="s">
        <v>32</v>
      </c>
      <c r="AH170" s="13" t="s">
        <v>24</v>
      </c>
      <c r="AI170" s="13" t="s">
        <v>25</v>
      </c>
      <c r="AJ170" s="13" t="s">
        <v>26</v>
      </c>
      <c r="AK170" s="13" t="s">
        <v>27</v>
      </c>
      <c r="AL170" s="13" t="s">
        <v>28</v>
      </c>
      <c r="AM170" s="13" t="s">
        <v>29</v>
      </c>
      <c r="AN170" s="13" t="s">
        <v>30</v>
      </c>
      <c r="AO170" s="13" t="s">
        <v>31</v>
      </c>
      <c r="AP170" s="13" t="s">
        <v>201</v>
      </c>
      <c r="AQ170" s="65" t="s">
        <v>111</v>
      </c>
      <c r="AR170" s="65" t="s">
        <v>246</v>
      </c>
      <c r="AS170" s="65" t="s">
        <v>112</v>
      </c>
      <c r="AT170" s="65" t="s">
        <v>106</v>
      </c>
      <c r="AU170" s="26" t="s">
        <v>107</v>
      </c>
      <c r="AV170" s="9"/>
      <c r="AW170" s="36" t="s">
        <v>6</v>
      </c>
      <c r="AX170" s="37" t="s">
        <v>7</v>
      </c>
      <c r="AY170" s="72" t="s">
        <v>113</v>
      </c>
      <c r="AZ170" s="72" t="s">
        <v>114</v>
      </c>
      <c r="BA170" s="73" t="s">
        <v>115</v>
      </c>
      <c r="BB170" s="72" t="s">
        <v>113</v>
      </c>
      <c r="BC170" s="72" t="s">
        <v>114</v>
      </c>
      <c r="BD170" s="73" t="s">
        <v>115</v>
      </c>
      <c r="BE170" s="72" t="s">
        <v>113</v>
      </c>
      <c r="BF170" s="72" t="s">
        <v>114</v>
      </c>
      <c r="BG170" s="73" t="s">
        <v>115</v>
      </c>
      <c r="BH170" s="72" t="s">
        <v>113</v>
      </c>
      <c r="BI170" s="72" t="s">
        <v>114</v>
      </c>
      <c r="BJ170" s="73" t="s">
        <v>115</v>
      </c>
      <c r="BK170" s="72" t="s">
        <v>113</v>
      </c>
      <c r="BL170" s="72" t="s">
        <v>114</v>
      </c>
      <c r="BM170" s="73" t="s">
        <v>115</v>
      </c>
      <c r="BN170" s="72" t="s">
        <v>113</v>
      </c>
      <c r="BO170" s="72" t="s">
        <v>114</v>
      </c>
      <c r="BP170" s="73" t="s">
        <v>115</v>
      </c>
      <c r="BQ170" s="72" t="s">
        <v>113</v>
      </c>
      <c r="BR170" s="72" t="s">
        <v>114</v>
      </c>
      <c r="BS170" s="73" t="s">
        <v>115</v>
      </c>
      <c r="BT170" s="72" t="s">
        <v>113</v>
      </c>
      <c r="BU170" s="72" t="s">
        <v>114</v>
      </c>
      <c r="BV170" s="73" t="s">
        <v>115</v>
      </c>
      <c r="BW170" s="72" t="s">
        <v>113</v>
      </c>
      <c r="BX170" s="72" t="s">
        <v>114</v>
      </c>
      <c r="BY170" s="73" t="s">
        <v>115</v>
      </c>
      <c r="BZ170" s="72" t="s">
        <v>113</v>
      </c>
      <c r="CA170" s="72" t="s">
        <v>114</v>
      </c>
      <c r="CB170" s="73" t="s">
        <v>115</v>
      </c>
      <c r="CC170" s="72" t="s">
        <v>113</v>
      </c>
      <c r="CD170" s="72" t="s">
        <v>114</v>
      </c>
      <c r="CE170" s="73" t="s">
        <v>115</v>
      </c>
      <c r="CF170" s="72" t="s">
        <v>113</v>
      </c>
      <c r="CG170" s="72" t="s">
        <v>114</v>
      </c>
      <c r="CH170" s="73" t="s">
        <v>115</v>
      </c>
      <c r="CI170" s="72" t="s">
        <v>113</v>
      </c>
      <c r="CJ170" s="72" t="s">
        <v>114</v>
      </c>
      <c r="CK170" s="73" t="s">
        <v>115</v>
      </c>
      <c r="CL170" s="72" t="s">
        <v>113</v>
      </c>
      <c r="CM170" s="72" t="s">
        <v>114</v>
      </c>
      <c r="CN170" s="73" t="s">
        <v>115</v>
      </c>
      <c r="CO170" s="72" t="s">
        <v>113</v>
      </c>
      <c r="CP170" s="72" t="s">
        <v>114</v>
      </c>
      <c r="CQ170" s="73" t="s">
        <v>115</v>
      </c>
    </row>
    <row r="171" spans="1:95" ht="29.25" customHeight="1" x14ac:dyDescent="0.25">
      <c r="A171" s="29" t="s">
        <v>124</v>
      </c>
      <c r="B171" s="30" t="s">
        <v>17</v>
      </c>
      <c r="C171" s="1"/>
      <c r="D171" s="3"/>
      <c r="E171" s="3"/>
      <c r="F171" s="3"/>
      <c r="G171" s="3"/>
      <c r="H171" s="3"/>
      <c r="I171" s="3"/>
      <c r="J171" s="3"/>
      <c r="K171" s="3"/>
      <c r="L171" s="3"/>
      <c r="M171" s="60"/>
      <c r="N171" s="60"/>
      <c r="O171" s="60"/>
      <c r="P171" s="60"/>
      <c r="Q171" s="15"/>
      <c r="R171" s="1"/>
      <c r="S171" s="38"/>
      <c r="T171" s="38"/>
      <c r="U171" s="3"/>
      <c r="V171" s="3"/>
      <c r="W171" s="3"/>
      <c r="X171" s="3"/>
      <c r="Y171" s="3"/>
      <c r="Z171" s="3"/>
      <c r="AA171" s="3"/>
      <c r="AB171" s="60"/>
      <c r="AC171" s="60"/>
      <c r="AD171" s="60"/>
      <c r="AE171" s="60"/>
      <c r="AF171" s="15"/>
      <c r="AG171" s="1"/>
      <c r="AH171" s="38"/>
      <c r="AI171" s="38"/>
      <c r="AJ171" s="3"/>
      <c r="AK171" s="3"/>
      <c r="AL171" s="3"/>
      <c r="AM171" s="3"/>
      <c r="AN171" s="3"/>
      <c r="AO171" s="3"/>
      <c r="AP171" s="3"/>
      <c r="AQ171" s="60"/>
      <c r="AR171" s="60">
        <v>28.4</v>
      </c>
      <c r="AS171" s="60"/>
      <c r="AT171" s="60"/>
      <c r="AU171" s="15"/>
      <c r="AV171" s="9"/>
      <c r="AW171" s="29" t="str">
        <f>A171</f>
        <v>Temperatura</v>
      </c>
      <c r="AX171" s="35" t="s">
        <v>17</v>
      </c>
      <c r="AY171" s="74">
        <f>C171</f>
        <v>0</v>
      </c>
      <c r="AZ171" s="70">
        <f>R171</f>
        <v>0</v>
      </c>
      <c r="BA171" s="71">
        <f>AG171</f>
        <v>0</v>
      </c>
      <c r="BB171" s="4">
        <f>D171</f>
        <v>0</v>
      </c>
      <c r="BC171" s="2">
        <f>S171</f>
        <v>0</v>
      </c>
      <c r="BD171" s="5">
        <f>AH171</f>
        <v>0</v>
      </c>
      <c r="BE171" s="4">
        <f>E171</f>
        <v>0</v>
      </c>
      <c r="BF171" s="2">
        <f>T171</f>
        <v>0</v>
      </c>
      <c r="BG171" s="5">
        <f>AI171</f>
        <v>0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0</v>
      </c>
      <c r="BU171" s="2">
        <f>Y171</f>
        <v>0</v>
      </c>
      <c r="BV171" s="5">
        <f>AN171</f>
        <v>0</v>
      </c>
      <c r="BW171" s="1">
        <f>K171</f>
        <v>0</v>
      </c>
      <c r="BX171" s="2">
        <f>Z171</f>
        <v>0</v>
      </c>
      <c r="BY171" s="5">
        <f>AO171</f>
        <v>0</v>
      </c>
      <c r="BZ171" s="1">
        <f>L171</f>
        <v>0</v>
      </c>
      <c r="CA171" s="2">
        <f>AA171</f>
        <v>0</v>
      </c>
      <c r="CB171" s="5">
        <f>AP171</f>
        <v>0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28.4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6">
        <f>Q171</f>
        <v>0</v>
      </c>
      <c r="CP171" s="2">
        <f>AF171</f>
        <v>0</v>
      </c>
      <c r="CQ171" s="5">
        <f>AU171</f>
        <v>0</v>
      </c>
    </row>
    <row r="172" spans="1:95" ht="26.45" customHeight="1" x14ac:dyDescent="0.25">
      <c r="A172" s="29" t="s">
        <v>123</v>
      </c>
      <c r="B172" s="30" t="s">
        <v>18</v>
      </c>
      <c r="C172" s="1"/>
      <c r="D172" s="3"/>
      <c r="E172" s="3"/>
      <c r="F172" s="3"/>
      <c r="G172" s="3"/>
      <c r="H172" s="3"/>
      <c r="I172" s="3"/>
      <c r="J172" s="3"/>
      <c r="K172" s="3"/>
      <c r="L172" s="3"/>
      <c r="M172" s="60"/>
      <c r="N172" s="60"/>
      <c r="O172" s="60"/>
      <c r="P172" s="60"/>
      <c r="Q172" s="15"/>
      <c r="R172" s="1"/>
      <c r="S172" s="3"/>
      <c r="T172" s="3"/>
      <c r="U172" s="3"/>
      <c r="V172" s="3"/>
      <c r="W172" s="3"/>
      <c r="X172" s="3"/>
      <c r="Y172" s="3"/>
      <c r="Z172" s="50"/>
      <c r="AA172" s="3"/>
      <c r="AB172" s="60"/>
      <c r="AC172" s="60"/>
      <c r="AD172" s="60"/>
      <c r="AE172" s="60"/>
      <c r="AF172" s="15"/>
      <c r="AG172" s="1"/>
      <c r="AH172" s="3"/>
      <c r="AI172" s="3"/>
      <c r="AJ172" s="3"/>
      <c r="AK172" s="3"/>
      <c r="AL172" s="3"/>
      <c r="AM172" s="3"/>
      <c r="AN172" s="3"/>
      <c r="AO172" s="3"/>
      <c r="AP172" s="3"/>
      <c r="AQ172" s="60"/>
      <c r="AR172" s="60">
        <v>7.35</v>
      </c>
      <c r="AS172" s="60"/>
      <c r="AT172" s="60"/>
      <c r="AU172" s="15"/>
      <c r="AV172" s="9"/>
      <c r="AW172" s="29" t="str">
        <f t="shared" ref="AW172:AW191" si="322">A172</f>
        <v xml:space="preserve">pH </v>
      </c>
      <c r="AX172" s="30" t="s">
        <v>18</v>
      </c>
      <c r="AY172" s="74">
        <f t="shared" ref="AY172:AY191" si="323">C172</f>
        <v>0</v>
      </c>
      <c r="AZ172" s="70">
        <f t="shared" ref="AZ172:AZ191" si="324">R172</f>
        <v>0</v>
      </c>
      <c r="BA172" s="71">
        <f t="shared" ref="BA172:BA191" si="325">AG172</f>
        <v>0</v>
      </c>
      <c r="BB172" s="4">
        <f t="shared" ref="BB172:BB191" si="326">D172</f>
        <v>0</v>
      </c>
      <c r="BC172" s="2">
        <f t="shared" ref="BC172:BC191" si="327">S172</f>
        <v>0</v>
      </c>
      <c r="BD172" s="5">
        <f t="shared" ref="BD172:BD191" si="328">AH172</f>
        <v>0</v>
      </c>
      <c r="BE172" s="4">
        <f t="shared" ref="BE172:BE191" si="329">E172</f>
        <v>0</v>
      </c>
      <c r="BF172" s="2">
        <f t="shared" ref="BF172:BF191" si="330">T172</f>
        <v>0</v>
      </c>
      <c r="BG172" s="5">
        <f t="shared" ref="BG172:BG191" si="331">AI172</f>
        <v>0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0</v>
      </c>
      <c r="BU172" s="2">
        <f t="shared" ref="BU172:BU191" si="345">Y172</f>
        <v>0</v>
      </c>
      <c r="BV172" s="5">
        <f t="shared" ref="BV172:BV191" si="346">AN172</f>
        <v>0</v>
      </c>
      <c r="BW172" s="1">
        <f t="shared" ref="BW172:BW191" si="347">K172</f>
        <v>0</v>
      </c>
      <c r="BX172" s="2">
        <f t="shared" ref="BX172:BX191" si="348">Z172</f>
        <v>0</v>
      </c>
      <c r="BY172" s="5">
        <f t="shared" ref="BY172:BY191" si="349">AO172</f>
        <v>0</v>
      </c>
      <c r="BZ172" s="1">
        <f t="shared" ref="BZ172:BZ191" si="350">L172</f>
        <v>0</v>
      </c>
      <c r="CA172" s="2">
        <f t="shared" ref="CA172:CA191" si="351">AA172</f>
        <v>0</v>
      </c>
      <c r="CB172" s="5">
        <f t="shared" ref="CB172:CB191" si="352">AP172</f>
        <v>0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7.35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6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2" customHeight="1" x14ac:dyDescent="0.25">
      <c r="A173" s="29" t="s">
        <v>118</v>
      </c>
      <c r="B173" s="30" t="s">
        <v>19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0"/>
      <c r="N173" s="60"/>
      <c r="O173" s="60"/>
      <c r="P173" s="60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0"/>
      <c r="AC173" s="60"/>
      <c r="AD173" s="60"/>
      <c r="AE173" s="60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0"/>
      <c r="AR173" s="60"/>
      <c r="AS173" s="60"/>
      <c r="AT173" s="60"/>
      <c r="AU173" s="15"/>
      <c r="AV173" s="9"/>
      <c r="AW173" s="29" t="str">
        <f t="shared" si="322"/>
        <v>Demanda química de oxígeno (DQO)</v>
      </c>
      <c r="AX173" s="30" t="s">
        <v>19</v>
      </c>
      <c r="AY173" s="74">
        <f t="shared" si="323"/>
        <v>0</v>
      </c>
      <c r="AZ173" s="70">
        <f t="shared" si="324"/>
        <v>0</v>
      </c>
      <c r="BA173" s="71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6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25">
      <c r="A174" s="29" t="s">
        <v>121</v>
      </c>
      <c r="B174" s="30" t="s">
        <v>19</v>
      </c>
      <c r="C174" s="1"/>
      <c r="D174" s="3"/>
      <c r="E174" s="3"/>
      <c r="F174" s="3"/>
      <c r="G174" s="3"/>
      <c r="H174" s="3"/>
      <c r="I174" s="3"/>
      <c r="J174" s="3"/>
      <c r="K174" s="3"/>
      <c r="L174" s="3"/>
      <c r="M174" s="60"/>
      <c r="N174" s="60"/>
      <c r="O174" s="60"/>
      <c r="P174" s="60"/>
      <c r="Q174" s="15"/>
      <c r="R174" s="1"/>
      <c r="S174" s="2"/>
      <c r="T174" s="2"/>
      <c r="U174" s="3"/>
      <c r="V174" s="3"/>
      <c r="W174" s="3"/>
      <c r="X174" s="3"/>
      <c r="Y174" s="3"/>
      <c r="Z174" s="3"/>
      <c r="AA174" s="3"/>
      <c r="AB174" s="60"/>
      <c r="AC174" s="60"/>
      <c r="AD174" s="60"/>
      <c r="AE174" s="60"/>
      <c r="AF174" s="15"/>
      <c r="AG174" s="1"/>
      <c r="AH174" s="2"/>
      <c r="AI174" s="2"/>
      <c r="AJ174" s="3"/>
      <c r="AK174" s="3"/>
      <c r="AL174" s="3"/>
      <c r="AM174" s="3"/>
      <c r="AN174" s="3"/>
      <c r="AO174" s="3"/>
      <c r="AP174" s="3"/>
      <c r="AQ174" s="60"/>
      <c r="AR174" s="60">
        <v>172.5</v>
      </c>
      <c r="AS174" s="60"/>
      <c r="AT174" s="60"/>
      <c r="AU174" s="15"/>
      <c r="AV174" s="9"/>
      <c r="AW174" s="29" t="str">
        <f t="shared" si="322"/>
        <v>SOLIDOS DISUELTOS TOTALES (TDS)</v>
      </c>
      <c r="AX174" s="30" t="s">
        <v>19</v>
      </c>
      <c r="AY174" s="74">
        <f t="shared" si="323"/>
        <v>0</v>
      </c>
      <c r="AZ174" s="70">
        <f t="shared" si="324"/>
        <v>0</v>
      </c>
      <c r="BA174" s="71">
        <f t="shared" si="325"/>
        <v>0</v>
      </c>
      <c r="BB174" s="4">
        <f t="shared" si="326"/>
        <v>0</v>
      </c>
      <c r="BC174" s="2">
        <f t="shared" si="327"/>
        <v>0</v>
      </c>
      <c r="BD174" s="5">
        <f t="shared" si="328"/>
        <v>0</v>
      </c>
      <c r="BE174" s="4">
        <f t="shared" si="329"/>
        <v>0</v>
      </c>
      <c r="BF174" s="2">
        <f t="shared" si="330"/>
        <v>0</v>
      </c>
      <c r="BG174" s="5">
        <f t="shared" si="331"/>
        <v>0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0</v>
      </c>
      <c r="BU174" s="2">
        <f t="shared" si="345"/>
        <v>0</v>
      </c>
      <c r="BV174" s="5">
        <f t="shared" si="346"/>
        <v>0</v>
      </c>
      <c r="BW174" s="1">
        <f t="shared" si="347"/>
        <v>0</v>
      </c>
      <c r="BX174" s="2">
        <f t="shared" si="348"/>
        <v>0</v>
      </c>
      <c r="BY174" s="5">
        <f t="shared" si="349"/>
        <v>0</v>
      </c>
      <c r="BZ174" s="1">
        <f t="shared" si="350"/>
        <v>0</v>
      </c>
      <c r="CA174" s="2">
        <f t="shared" si="351"/>
        <v>0</v>
      </c>
      <c r="CB174" s="5">
        <f t="shared" si="352"/>
        <v>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172.5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6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7" customHeight="1" x14ac:dyDescent="0.25">
      <c r="A175" s="29" t="s">
        <v>119</v>
      </c>
      <c r="B175" s="30" t="s">
        <v>19</v>
      </c>
      <c r="C175" s="1"/>
      <c r="D175" s="3"/>
      <c r="E175" s="3"/>
      <c r="F175" s="3"/>
      <c r="G175" s="3"/>
      <c r="H175" s="3"/>
      <c r="I175" s="3"/>
      <c r="J175" s="3"/>
      <c r="K175" s="3"/>
      <c r="L175" s="3"/>
      <c r="M175" s="60"/>
      <c r="N175" s="60"/>
      <c r="O175" s="60"/>
      <c r="P175" s="60"/>
      <c r="Q175" s="15"/>
      <c r="R175" s="1"/>
      <c r="S175" s="2"/>
      <c r="T175" s="2"/>
      <c r="U175" s="3"/>
      <c r="V175" s="3"/>
      <c r="W175" s="3"/>
      <c r="X175" s="3"/>
      <c r="Y175" s="3"/>
      <c r="Z175" s="3"/>
      <c r="AA175" s="3"/>
      <c r="AB175" s="60"/>
      <c r="AC175" s="60"/>
      <c r="AD175" s="60"/>
      <c r="AE175" s="60"/>
      <c r="AF175" s="15"/>
      <c r="AG175" s="1"/>
      <c r="AH175" s="2"/>
      <c r="AI175" s="2"/>
      <c r="AJ175" s="3"/>
      <c r="AK175" s="3"/>
      <c r="AL175" s="3"/>
      <c r="AM175" s="3"/>
      <c r="AN175" s="3"/>
      <c r="AO175" s="3"/>
      <c r="AP175" s="3"/>
      <c r="AQ175" s="60"/>
      <c r="AR175" s="60">
        <v>5</v>
      </c>
      <c r="AS175" s="60"/>
      <c r="AT175" s="60"/>
      <c r="AU175" s="15"/>
      <c r="AV175" s="9"/>
      <c r="AW175" s="29" t="str">
        <f t="shared" si="322"/>
        <v>Sólidos suspendidos Totales</v>
      </c>
      <c r="AX175" s="30" t="s">
        <v>19</v>
      </c>
      <c r="AY175" s="74">
        <f t="shared" si="323"/>
        <v>0</v>
      </c>
      <c r="AZ175" s="70">
        <f t="shared" si="324"/>
        <v>0</v>
      </c>
      <c r="BA175" s="71">
        <f t="shared" si="325"/>
        <v>0</v>
      </c>
      <c r="BB175" s="4">
        <f t="shared" si="326"/>
        <v>0</v>
      </c>
      <c r="BC175" s="2">
        <f t="shared" si="327"/>
        <v>0</v>
      </c>
      <c r="BD175" s="5">
        <f t="shared" si="328"/>
        <v>0</v>
      </c>
      <c r="BE175" s="4">
        <f t="shared" si="329"/>
        <v>0</v>
      </c>
      <c r="BF175" s="2">
        <f t="shared" si="330"/>
        <v>0</v>
      </c>
      <c r="BG175" s="5">
        <f t="shared" si="331"/>
        <v>0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0</v>
      </c>
      <c r="BU175" s="2">
        <f t="shared" si="345"/>
        <v>0</v>
      </c>
      <c r="BV175" s="5">
        <f t="shared" si="346"/>
        <v>0</v>
      </c>
      <c r="BW175" s="1">
        <f t="shared" si="347"/>
        <v>0</v>
      </c>
      <c r="BX175" s="2">
        <f t="shared" si="348"/>
        <v>0</v>
      </c>
      <c r="BY175" s="5">
        <f t="shared" si="349"/>
        <v>0</v>
      </c>
      <c r="BZ175" s="1">
        <f t="shared" si="350"/>
        <v>0</v>
      </c>
      <c r="CA175" s="2">
        <f t="shared" si="351"/>
        <v>0</v>
      </c>
      <c r="CB175" s="5">
        <f t="shared" si="352"/>
        <v>0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5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6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25">
      <c r="A176" s="31" t="s">
        <v>9</v>
      </c>
      <c r="B176" s="30" t="s">
        <v>20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1"/>
      <c r="N176" s="61"/>
      <c r="O176" s="61"/>
      <c r="P176" s="61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1"/>
      <c r="AC176" s="61"/>
      <c r="AD176" s="61"/>
      <c r="AE176" s="61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1"/>
      <c r="AR176" s="61"/>
      <c r="AS176" s="61"/>
      <c r="AT176" s="61"/>
      <c r="AU176" s="17"/>
      <c r="AV176" s="6"/>
      <c r="AW176" s="29" t="str">
        <f t="shared" si="322"/>
        <v xml:space="preserve">Sólidos Sedimentables </v>
      </c>
      <c r="AX176" s="30" t="s">
        <v>19</v>
      </c>
      <c r="AY176" s="74">
        <f t="shared" si="323"/>
        <v>0</v>
      </c>
      <c r="AZ176" s="70">
        <f t="shared" si="324"/>
        <v>0</v>
      </c>
      <c r="BA176" s="71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6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25">
      <c r="A177" s="31" t="s">
        <v>120</v>
      </c>
      <c r="B177" s="46" t="s">
        <v>19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1"/>
      <c r="N177" s="61"/>
      <c r="O177" s="61"/>
      <c r="P177" s="61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1"/>
      <c r="AC177" s="61"/>
      <c r="AD177" s="61"/>
      <c r="AE177" s="61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1"/>
      <c r="AR177" s="61">
        <v>0.05</v>
      </c>
      <c r="AS177" s="61"/>
      <c r="AT177" s="61"/>
      <c r="AU177" s="17"/>
      <c r="AV177" s="6"/>
      <c r="AW177" s="29" t="str">
        <f t="shared" si="322"/>
        <v>HIERRO</v>
      </c>
      <c r="AX177" s="32" t="s">
        <v>20</v>
      </c>
      <c r="AY177" s="74">
        <f t="shared" si="323"/>
        <v>0</v>
      </c>
      <c r="AZ177" s="70">
        <f t="shared" si="324"/>
        <v>0</v>
      </c>
      <c r="BA177" s="71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0.05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6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25">
      <c r="A178" s="31" t="s">
        <v>108</v>
      </c>
      <c r="B178" s="30" t="s">
        <v>19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1"/>
      <c r="N178" s="61"/>
      <c r="O178" s="61"/>
      <c r="P178" s="61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1"/>
      <c r="AC178" s="61"/>
      <c r="AD178" s="61"/>
      <c r="AE178" s="61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1"/>
      <c r="AR178" s="61"/>
      <c r="AS178" s="61"/>
      <c r="AT178" s="61"/>
      <c r="AU178" s="17"/>
      <c r="AV178" s="6"/>
      <c r="AW178" s="29" t="str">
        <f t="shared" si="322"/>
        <v>Solidos Suspendidos totales GRAVIMETRICO</v>
      </c>
      <c r="AX178" s="30" t="s">
        <v>19</v>
      </c>
      <c r="AY178" s="74">
        <f t="shared" si="323"/>
        <v>0</v>
      </c>
      <c r="AZ178" s="70">
        <f t="shared" si="324"/>
        <v>0</v>
      </c>
      <c r="BA178" s="71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6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25">
      <c r="A179" s="31" t="s">
        <v>10</v>
      </c>
      <c r="B179" s="30" t="s">
        <v>19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1"/>
      <c r="N179" s="61"/>
      <c r="O179" s="61"/>
      <c r="P179" s="61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1"/>
      <c r="AC179" s="61"/>
      <c r="AD179" s="61"/>
      <c r="AE179" s="61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1"/>
      <c r="AR179" s="61">
        <v>199</v>
      </c>
      <c r="AS179" s="61"/>
      <c r="AT179" s="61"/>
      <c r="AU179" s="17"/>
      <c r="AV179" s="6"/>
      <c r="AW179" s="29" t="str">
        <f t="shared" si="322"/>
        <v xml:space="preserve">Cloruros </v>
      </c>
      <c r="AX179" s="30" t="s">
        <v>19</v>
      </c>
      <c r="AY179" s="74">
        <f t="shared" si="323"/>
        <v>0</v>
      </c>
      <c r="AZ179" s="70">
        <f t="shared" si="324"/>
        <v>0</v>
      </c>
      <c r="BA179" s="71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199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6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25">
      <c r="A180" s="31" t="s">
        <v>109</v>
      </c>
      <c r="B180" s="30" t="s">
        <v>19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1"/>
      <c r="N180" s="61"/>
      <c r="O180" s="61"/>
      <c r="P180" s="61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1"/>
      <c r="AC180" s="61"/>
      <c r="AD180" s="61"/>
      <c r="AE180" s="61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1"/>
      <c r="AR180" s="61"/>
      <c r="AS180" s="61"/>
      <c r="AT180" s="61"/>
      <c r="AU180" s="17"/>
      <c r="AV180" s="6"/>
      <c r="AW180" s="29" t="str">
        <f t="shared" si="322"/>
        <v>FOSFORO TOTAL</v>
      </c>
      <c r="AX180" s="30" t="s">
        <v>19</v>
      </c>
      <c r="AY180" s="74">
        <f t="shared" si="323"/>
        <v>0</v>
      </c>
      <c r="AZ180" s="70">
        <f t="shared" si="324"/>
        <v>0</v>
      </c>
      <c r="BA180" s="71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6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25">
      <c r="A181" s="31" t="s">
        <v>11</v>
      </c>
      <c r="B181" s="30" t="s">
        <v>19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1"/>
      <c r="N181" s="61"/>
      <c r="O181" s="61"/>
      <c r="P181" s="61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1"/>
      <c r="AC181" s="61"/>
      <c r="AD181" s="61"/>
      <c r="AE181" s="61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1"/>
      <c r="AR181" s="61"/>
      <c r="AS181" s="61"/>
      <c r="AT181" s="61"/>
      <c r="AU181" s="17"/>
      <c r="AV181" s="6"/>
      <c r="AW181" s="29" t="str">
        <f t="shared" si="322"/>
        <v>Nitrógeno Total</v>
      </c>
      <c r="AX181" s="30" t="s">
        <v>19</v>
      </c>
      <c r="AY181" s="74">
        <f t="shared" si="323"/>
        <v>0</v>
      </c>
      <c r="AZ181" s="70">
        <f t="shared" si="324"/>
        <v>0</v>
      </c>
      <c r="BA181" s="71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6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25">
      <c r="A182" s="31" t="s">
        <v>12</v>
      </c>
      <c r="B182" s="30" t="s">
        <v>19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1"/>
      <c r="N182" s="61"/>
      <c r="O182" s="61"/>
      <c r="P182" s="61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1"/>
      <c r="AC182" s="61"/>
      <c r="AD182" s="61"/>
      <c r="AE182" s="61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1"/>
      <c r="AR182" s="61">
        <v>75.400000000000006</v>
      </c>
      <c r="AS182" s="61"/>
      <c r="AT182" s="61"/>
      <c r="AU182" s="17"/>
      <c r="AV182" s="6"/>
      <c r="AW182" s="29" t="str">
        <f t="shared" si="322"/>
        <v xml:space="preserve">Sulfatos </v>
      </c>
      <c r="AX182" s="30" t="s">
        <v>19</v>
      </c>
      <c r="AY182" s="74">
        <f t="shared" si="323"/>
        <v>0</v>
      </c>
      <c r="AZ182" s="70">
        <f t="shared" si="324"/>
        <v>0</v>
      </c>
      <c r="BA182" s="71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75.400000000000006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6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25">
      <c r="A183" s="31" t="s">
        <v>249</v>
      </c>
      <c r="B183" s="46" t="s">
        <v>19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1"/>
      <c r="N183" s="61"/>
      <c r="O183" s="61"/>
      <c r="P183" s="61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1"/>
      <c r="AC183" s="61"/>
      <c r="AD183" s="61"/>
      <c r="AE183" s="61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1"/>
      <c r="AR183" s="61">
        <v>0.253</v>
      </c>
      <c r="AS183" s="61"/>
      <c r="AT183" s="61"/>
      <c r="AU183" s="17"/>
      <c r="AV183" s="6"/>
      <c r="AW183" s="29" t="str">
        <f t="shared" si="322"/>
        <v>Aluminio</v>
      </c>
      <c r="AX183" s="32" t="s">
        <v>21</v>
      </c>
      <c r="AY183" s="74">
        <f t="shared" si="323"/>
        <v>0</v>
      </c>
      <c r="AZ183" s="70">
        <f t="shared" si="324"/>
        <v>0</v>
      </c>
      <c r="BA183" s="71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0.253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6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25">
      <c r="A184" s="31" t="s">
        <v>13</v>
      </c>
      <c r="B184" s="46" t="s">
        <v>21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1"/>
      <c r="N184" s="61"/>
      <c r="O184" s="61"/>
      <c r="P184" s="61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1"/>
      <c r="AC184" s="61"/>
      <c r="AD184" s="61"/>
      <c r="AE184" s="61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1"/>
      <c r="AR184" s="61"/>
      <c r="AS184" s="61"/>
      <c r="AT184" s="61"/>
      <c r="AU184" s="17"/>
      <c r="AV184" s="6"/>
      <c r="AW184" s="29" t="str">
        <f t="shared" si="322"/>
        <v>Dureza Cálcica</v>
      </c>
      <c r="AX184" s="32" t="s">
        <v>21</v>
      </c>
      <c r="AY184" s="74">
        <f t="shared" si="323"/>
        <v>0</v>
      </c>
      <c r="AZ184" s="70">
        <f t="shared" si="324"/>
        <v>0</v>
      </c>
      <c r="BA184" s="71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6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25">
      <c r="A185" s="31" t="s">
        <v>14</v>
      </c>
      <c r="B185" s="46" t="s">
        <v>21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1"/>
      <c r="N185" s="61"/>
      <c r="O185" s="61"/>
      <c r="P185" s="61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1"/>
      <c r="AC185" s="61"/>
      <c r="AD185" s="61"/>
      <c r="AE185" s="61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1"/>
      <c r="AR185" s="61"/>
      <c r="AS185" s="61"/>
      <c r="AT185" s="61"/>
      <c r="AU185" s="17"/>
      <c r="AV185" s="6"/>
      <c r="AW185" s="29" t="str">
        <f t="shared" si="322"/>
        <v xml:space="preserve">Dureza Total </v>
      </c>
      <c r="AX185" s="32" t="s">
        <v>21</v>
      </c>
      <c r="AY185" s="74">
        <f t="shared" si="323"/>
        <v>0</v>
      </c>
      <c r="AZ185" s="70">
        <f t="shared" si="324"/>
        <v>0</v>
      </c>
      <c r="BA185" s="71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6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25">
      <c r="A186" s="31" t="s">
        <v>110</v>
      </c>
      <c r="B186" s="30" t="s">
        <v>19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1"/>
      <c r="N186" s="61"/>
      <c r="O186" s="61"/>
      <c r="P186" s="61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1"/>
      <c r="AC186" s="61"/>
      <c r="AD186" s="61"/>
      <c r="AE186" s="61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1"/>
      <c r="AR186" s="61"/>
      <c r="AS186" s="61"/>
      <c r="AT186" s="61"/>
      <c r="AU186" s="17"/>
      <c r="AV186" s="6"/>
      <c r="AW186" s="29" t="str">
        <f t="shared" si="322"/>
        <v>SILICE</v>
      </c>
      <c r="AX186" s="32" t="s">
        <v>22</v>
      </c>
      <c r="AY186" s="74">
        <f t="shared" si="323"/>
        <v>0</v>
      </c>
      <c r="AZ186" s="70">
        <f t="shared" si="324"/>
        <v>0</v>
      </c>
      <c r="BA186" s="71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6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25">
      <c r="A187" s="31" t="s">
        <v>77</v>
      </c>
      <c r="B187" s="30" t="s">
        <v>250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1"/>
      <c r="N187" s="61"/>
      <c r="O187" s="61"/>
      <c r="P187" s="61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1"/>
      <c r="AC187" s="61"/>
      <c r="AD187" s="61"/>
      <c r="AE187" s="61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1"/>
      <c r="AR187" s="61"/>
      <c r="AS187" s="61"/>
      <c r="AT187" s="61"/>
      <c r="AU187" s="17"/>
      <c r="AV187" s="6"/>
      <c r="AW187" s="29" t="str">
        <f t="shared" si="322"/>
        <v>ORP</v>
      </c>
      <c r="AX187" s="30" t="s">
        <v>19</v>
      </c>
      <c r="AY187" s="74">
        <f t="shared" si="323"/>
        <v>0</v>
      </c>
      <c r="AZ187" s="70">
        <f t="shared" si="324"/>
        <v>0</v>
      </c>
      <c r="BA187" s="71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6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25">
      <c r="A188" s="31" t="s">
        <v>247</v>
      </c>
      <c r="B188" s="30" t="s">
        <v>19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1"/>
      <c r="N188" s="61"/>
      <c r="O188" s="61"/>
      <c r="P188" s="61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1"/>
      <c r="AC188" s="61"/>
      <c r="AD188" s="61"/>
      <c r="AE188" s="61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1"/>
      <c r="AR188" s="61"/>
      <c r="AS188" s="61"/>
      <c r="AT188" s="61"/>
      <c r="AU188" s="17"/>
      <c r="AV188" s="6"/>
      <c r="AW188" s="29" t="str">
        <f t="shared" si="322"/>
        <v>Cloro libre</v>
      </c>
      <c r="AX188" s="30" t="s">
        <v>19</v>
      </c>
      <c r="AY188" s="74">
        <f t="shared" si="323"/>
        <v>0</v>
      </c>
      <c r="AZ188" s="70">
        <f t="shared" si="324"/>
        <v>0</v>
      </c>
      <c r="BA188" s="71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6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25">
      <c r="A189" s="31" t="s">
        <v>15</v>
      </c>
      <c r="B189" s="30" t="s">
        <v>23</v>
      </c>
      <c r="C189" s="18"/>
      <c r="D189" s="11"/>
      <c r="E189" s="11"/>
      <c r="F189" s="11"/>
      <c r="G189" s="11"/>
      <c r="H189" s="11"/>
      <c r="I189" s="11"/>
      <c r="J189" s="11"/>
      <c r="K189" s="11"/>
      <c r="L189" s="11"/>
      <c r="M189" s="62"/>
      <c r="N189" s="62"/>
      <c r="O189" s="62"/>
      <c r="P189" s="62"/>
      <c r="Q189" s="19"/>
      <c r="R189" s="18"/>
      <c r="S189" s="11"/>
      <c r="T189" s="11"/>
      <c r="U189" s="11"/>
      <c r="V189" s="11"/>
      <c r="W189" s="11"/>
      <c r="X189" s="11"/>
      <c r="Y189" s="11"/>
      <c r="Z189" s="11"/>
      <c r="AA189" s="11"/>
      <c r="AB189" s="62"/>
      <c r="AC189" s="62"/>
      <c r="AD189" s="62"/>
      <c r="AE189" s="62"/>
      <c r="AF189" s="19"/>
      <c r="AG189" s="18"/>
      <c r="AH189" s="11"/>
      <c r="AI189" s="11"/>
      <c r="AJ189" s="11"/>
      <c r="AK189" s="11"/>
      <c r="AL189" s="11"/>
      <c r="AM189" s="11"/>
      <c r="AN189" s="11"/>
      <c r="AO189" s="11"/>
      <c r="AP189" s="11"/>
      <c r="AQ189" s="62"/>
      <c r="AR189" s="62">
        <v>342</v>
      </c>
      <c r="AS189" s="62"/>
      <c r="AT189" s="62"/>
      <c r="AU189" s="19"/>
      <c r="AW189" s="29" t="str">
        <f t="shared" si="322"/>
        <v>Conductividad</v>
      </c>
      <c r="AX189" s="30" t="s">
        <v>23</v>
      </c>
      <c r="AY189" s="74">
        <f t="shared" si="323"/>
        <v>0</v>
      </c>
      <c r="AZ189" s="70">
        <f t="shared" si="324"/>
        <v>0</v>
      </c>
      <c r="BA189" s="71">
        <f t="shared" si="325"/>
        <v>0</v>
      </c>
      <c r="BB189" s="4">
        <f t="shared" si="326"/>
        <v>0</v>
      </c>
      <c r="BC189" s="2">
        <f t="shared" si="327"/>
        <v>0</v>
      </c>
      <c r="BD189" s="5">
        <f t="shared" si="328"/>
        <v>0</v>
      </c>
      <c r="BE189" s="4">
        <f t="shared" si="329"/>
        <v>0</v>
      </c>
      <c r="BF189" s="2">
        <f t="shared" si="330"/>
        <v>0</v>
      </c>
      <c r="BG189" s="5">
        <f t="shared" si="331"/>
        <v>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0</v>
      </c>
      <c r="BU189" s="2">
        <f t="shared" si="345"/>
        <v>0</v>
      </c>
      <c r="BV189" s="5">
        <f t="shared" si="346"/>
        <v>0</v>
      </c>
      <c r="BW189" s="1">
        <f t="shared" si="347"/>
        <v>0</v>
      </c>
      <c r="BX189" s="2">
        <f t="shared" si="348"/>
        <v>0</v>
      </c>
      <c r="BY189" s="5">
        <f t="shared" si="349"/>
        <v>0</v>
      </c>
      <c r="BZ189" s="1">
        <f t="shared" si="350"/>
        <v>0</v>
      </c>
      <c r="CA189" s="2">
        <f t="shared" si="351"/>
        <v>0</v>
      </c>
      <c r="CB189" s="5">
        <f t="shared" si="352"/>
        <v>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342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6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25">
      <c r="A190" s="31" t="s">
        <v>16</v>
      </c>
      <c r="B190" s="46" t="s">
        <v>22</v>
      </c>
      <c r="C190" s="18"/>
      <c r="D190" s="11"/>
      <c r="E190" s="11"/>
      <c r="F190" s="11"/>
      <c r="G190" s="11"/>
      <c r="H190" s="11"/>
      <c r="I190" s="11"/>
      <c r="J190" s="11"/>
      <c r="K190" s="11"/>
      <c r="L190" s="11"/>
      <c r="M190" s="62"/>
      <c r="N190" s="62"/>
      <c r="O190" s="62"/>
      <c r="P190" s="62"/>
      <c r="Q190" s="19"/>
      <c r="R190" s="18"/>
      <c r="S190" s="11"/>
      <c r="T190" s="11"/>
      <c r="U190" s="11"/>
      <c r="V190" s="11"/>
      <c r="W190" s="11"/>
      <c r="X190" s="11"/>
      <c r="Y190" s="11"/>
      <c r="Z190" s="11"/>
      <c r="AA190" s="11"/>
      <c r="AB190" s="62"/>
      <c r="AC190" s="62"/>
      <c r="AD190" s="62"/>
      <c r="AE190" s="62"/>
      <c r="AF190" s="19"/>
      <c r="AG190" s="18"/>
      <c r="AH190" s="11"/>
      <c r="AI190" s="11"/>
      <c r="AJ190" s="11"/>
      <c r="AK190" s="11"/>
      <c r="AL190" s="11"/>
      <c r="AM190" s="11"/>
      <c r="AN190" s="11"/>
      <c r="AO190" s="11"/>
      <c r="AP190" s="11"/>
      <c r="AQ190" s="62"/>
      <c r="AR190" s="62">
        <v>12</v>
      </c>
      <c r="AS190" s="62"/>
      <c r="AT190" s="62"/>
      <c r="AU190" s="19"/>
      <c r="AW190" s="29" t="str">
        <f t="shared" si="322"/>
        <v xml:space="preserve">Color </v>
      </c>
      <c r="AX190" s="32" t="s">
        <v>22</v>
      </c>
      <c r="AY190" s="74">
        <f t="shared" si="323"/>
        <v>0</v>
      </c>
      <c r="AZ190" s="70">
        <f t="shared" si="324"/>
        <v>0</v>
      </c>
      <c r="BA190" s="71">
        <f t="shared" si="325"/>
        <v>0</v>
      </c>
      <c r="BB190" s="4">
        <f t="shared" si="326"/>
        <v>0</v>
      </c>
      <c r="BC190" s="2">
        <f t="shared" si="327"/>
        <v>0</v>
      </c>
      <c r="BD190" s="5">
        <f t="shared" si="328"/>
        <v>0</v>
      </c>
      <c r="BE190" s="4">
        <f t="shared" si="329"/>
        <v>0</v>
      </c>
      <c r="BF190" s="2">
        <f t="shared" si="330"/>
        <v>0</v>
      </c>
      <c r="BG190" s="5">
        <f t="shared" si="331"/>
        <v>0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0</v>
      </c>
      <c r="BU190" s="2">
        <f t="shared" si="345"/>
        <v>0</v>
      </c>
      <c r="BV190" s="5">
        <f t="shared" si="346"/>
        <v>0</v>
      </c>
      <c r="BW190" s="1">
        <f t="shared" si="347"/>
        <v>0</v>
      </c>
      <c r="BX190" s="2">
        <f t="shared" si="348"/>
        <v>0</v>
      </c>
      <c r="BY190" s="5">
        <f t="shared" si="349"/>
        <v>0</v>
      </c>
      <c r="BZ190" s="1">
        <f t="shared" si="350"/>
        <v>0</v>
      </c>
      <c r="CA190" s="2">
        <f t="shared" si="351"/>
        <v>0</v>
      </c>
      <c r="CB190" s="5">
        <f t="shared" si="352"/>
        <v>0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12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6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.75" thickBot="1" x14ac:dyDescent="0.3">
      <c r="A191" s="33" t="s">
        <v>248</v>
      </c>
      <c r="B191" s="34" t="s">
        <v>19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3"/>
      <c r="N191" s="63"/>
      <c r="O191" s="63"/>
      <c r="P191" s="63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3"/>
      <c r="AC191" s="63"/>
      <c r="AD191" s="63"/>
      <c r="AE191" s="63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3"/>
      <c r="AR191" s="63"/>
      <c r="AS191" s="63"/>
      <c r="AT191" s="63"/>
      <c r="AU191" s="22"/>
      <c r="AW191" s="29" t="str">
        <f t="shared" si="322"/>
        <v>Cobre</v>
      </c>
      <c r="AX191" s="34" t="s">
        <v>19</v>
      </c>
      <c r="AY191" s="74">
        <f t="shared" si="323"/>
        <v>0</v>
      </c>
      <c r="AZ191" s="70">
        <f t="shared" si="324"/>
        <v>0</v>
      </c>
      <c r="BA191" s="71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6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.75" thickBot="1" x14ac:dyDescent="0.3"/>
    <row r="193" spans="1:95" ht="42.75" customHeight="1" thickBot="1" x14ac:dyDescent="0.3">
      <c r="A193" s="27" t="s">
        <v>0</v>
      </c>
      <c r="B193" s="28">
        <f>B169+1</f>
        <v>46212</v>
      </c>
      <c r="C193" s="293" t="s">
        <v>1</v>
      </c>
      <c r="D193" s="294"/>
      <c r="E193" s="294"/>
      <c r="F193" s="294"/>
      <c r="G193" s="294"/>
      <c r="H193" s="294"/>
      <c r="I193" s="294"/>
      <c r="J193" s="294"/>
      <c r="K193" s="294"/>
      <c r="L193" s="294"/>
      <c r="M193" s="294"/>
      <c r="N193" s="294"/>
      <c r="O193" s="294"/>
      <c r="P193" s="294"/>
      <c r="Q193" s="295"/>
      <c r="R193" s="296" t="s">
        <v>2</v>
      </c>
      <c r="S193" s="294"/>
      <c r="T193" s="294"/>
      <c r="U193" s="294"/>
      <c r="V193" s="294"/>
      <c r="W193" s="294"/>
      <c r="X193" s="294"/>
      <c r="Y193" s="294"/>
      <c r="Z193" s="294"/>
      <c r="AA193" s="294"/>
      <c r="AB193" s="294"/>
      <c r="AC193" s="294"/>
      <c r="AD193" s="294"/>
      <c r="AE193" s="294"/>
      <c r="AF193" s="295"/>
      <c r="AG193" s="297" t="s">
        <v>101</v>
      </c>
      <c r="AH193" s="294"/>
      <c r="AI193" s="294"/>
      <c r="AJ193" s="294"/>
      <c r="AK193" s="294"/>
      <c r="AL193" s="294"/>
      <c r="AM193" s="294"/>
      <c r="AN193" s="294"/>
      <c r="AO193" s="294"/>
      <c r="AP193" s="294"/>
      <c r="AQ193" s="294"/>
      <c r="AR193" s="294"/>
      <c r="AS193" s="294"/>
      <c r="AT193" s="294"/>
      <c r="AU193" s="295"/>
      <c r="AV193" s="9"/>
      <c r="AW193" s="288" t="s">
        <v>42</v>
      </c>
      <c r="AX193" s="289"/>
      <c r="AY193" s="285" t="s">
        <v>33</v>
      </c>
      <c r="AZ193" s="286"/>
      <c r="BA193" s="287"/>
      <c r="BB193" s="285" t="s">
        <v>34</v>
      </c>
      <c r="BC193" s="286"/>
      <c r="BD193" s="287"/>
      <c r="BE193" s="285" t="s">
        <v>35</v>
      </c>
      <c r="BF193" s="286"/>
      <c r="BG193" s="287"/>
      <c r="BH193" s="285" t="s">
        <v>36</v>
      </c>
      <c r="BI193" s="286"/>
      <c r="BJ193" s="287"/>
      <c r="BK193" s="285" t="s">
        <v>37</v>
      </c>
      <c r="BL193" s="286"/>
      <c r="BM193" s="287"/>
      <c r="BN193" s="285" t="s">
        <v>38</v>
      </c>
      <c r="BO193" s="286"/>
      <c r="BP193" s="287"/>
      <c r="BQ193" s="285" t="s">
        <v>39</v>
      </c>
      <c r="BR193" s="286"/>
      <c r="BS193" s="287"/>
      <c r="BT193" s="285" t="s">
        <v>40</v>
      </c>
      <c r="BU193" s="286"/>
      <c r="BV193" s="287"/>
      <c r="BW193" s="285" t="s">
        <v>41</v>
      </c>
      <c r="BX193" s="286"/>
      <c r="BY193" s="287"/>
      <c r="BZ193" s="285" t="s">
        <v>102</v>
      </c>
      <c r="CA193" s="286"/>
      <c r="CB193" s="287"/>
      <c r="CC193" s="285" t="s">
        <v>103</v>
      </c>
      <c r="CD193" s="286"/>
      <c r="CE193" s="287"/>
      <c r="CF193" s="285" t="s">
        <v>104</v>
      </c>
      <c r="CG193" s="286"/>
      <c r="CH193" s="287"/>
      <c r="CI193" s="285" t="s">
        <v>105</v>
      </c>
      <c r="CJ193" s="286"/>
      <c r="CK193" s="287"/>
      <c r="CL193" s="285" t="s">
        <v>106</v>
      </c>
      <c r="CM193" s="286"/>
      <c r="CN193" s="287"/>
      <c r="CO193" s="285" t="s">
        <v>107</v>
      </c>
      <c r="CP193" s="286"/>
      <c r="CQ193" s="287"/>
    </row>
    <row r="194" spans="1:95" ht="44.45" customHeight="1" thickBot="1" x14ac:dyDescent="0.3">
      <c r="A194" s="7" t="s">
        <v>6</v>
      </c>
      <c r="B194" s="45" t="s">
        <v>7</v>
      </c>
      <c r="C194" s="14" t="s">
        <v>32</v>
      </c>
      <c r="D194" s="8" t="s">
        <v>24</v>
      </c>
      <c r="E194" s="8" t="s">
        <v>25</v>
      </c>
      <c r="F194" s="8" t="s">
        <v>26</v>
      </c>
      <c r="G194" s="8" t="s">
        <v>27</v>
      </c>
      <c r="H194" s="8" t="s">
        <v>28</v>
      </c>
      <c r="I194" s="8" t="s">
        <v>29</v>
      </c>
      <c r="J194" s="8" t="s">
        <v>30</v>
      </c>
      <c r="K194" s="8" t="s">
        <v>31</v>
      </c>
      <c r="L194" s="8" t="s">
        <v>201</v>
      </c>
      <c r="M194" s="8" t="s">
        <v>111</v>
      </c>
      <c r="N194" s="64" t="s">
        <v>246</v>
      </c>
      <c r="O194" s="64" t="s">
        <v>112</v>
      </c>
      <c r="P194" s="64" t="s">
        <v>106</v>
      </c>
      <c r="Q194" s="64" t="s">
        <v>107</v>
      </c>
      <c r="R194" s="23" t="s">
        <v>32</v>
      </c>
      <c r="S194" s="12" t="s">
        <v>24</v>
      </c>
      <c r="T194" s="12" t="s">
        <v>25</v>
      </c>
      <c r="U194" s="12" t="s">
        <v>26</v>
      </c>
      <c r="V194" s="12" t="s">
        <v>27</v>
      </c>
      <c r="W194" s="12" t="s">
        <v>28</v>
      </c>
      <c r="X194" s="12" t="s">
        <v>29</v>
      </c>
      <c r="Y194" s="12" t="s">
        <v>30</v>
      </c>
      <c r="Z194" s="12" t="s">
        <v>31</v>
      </c>
      <c r="AA194" s="12" t="s">
        <v>201</v>
      </c>
      <c r="AB194" s="59" t="s">
        <v>111</v>
      </c>
      <c r="AC194" s="59" t="s">
        <v>246</v>
      </c>
      <c r="AD194" s="59" t="s">
        <v>112</v>
      </c>
      <c r="AE194" s="59" t="s">
        <v>106</v>
      </c>
      <c r="AF194" s="24" t="s">
        <v>107</v>
      </c>
      <c r="AG194" s="25" t="s">
        <v>32</v>
      </c>
      <c r="AH194" s="13" t="s">
        <v>24</v>
      </c>
      <c r="AI194" s="13" t="s">
        <v>25</v>
      </c>
      <c r="AJ194" s="13" t="s">
        <v>26</v>
      </c>
      <c r="AK194" s="13" t="s">
        <v>27</v>
      </c>
      <c r="AL194" s="13" t="s">
        <v>28</v>
      </c>
      <c r="AM194" s="13" t="s">
        <v>29</v>
      </c>
      <c r="AN194" s="13" t="s">
        <v>30</v>
      </c>
      <c r="AO194" s="13" t="s">
        <v>31</v>
      </c>
      <c r="AP194" s="13" t="s">
        <v>201</v>
      </c>
      <c r="AQ194" s="65" t="s">
        <v>111</v>
      </c>
      <c r="AR194" s="65" t="s">
        <v>246</v>
      </c>
      <c r="AS194" s="65" t="s">
        <v>112</v>
      </c>
      <c r="AT194" s="65" t="s">
        <v>106</v>
      </c>
      <c r="AU194" s="26" t="s">
        <v>107</v>
      </c>
      <c r="AV194" s="9"/>
      <c r="AW194" s="36" t="s">
        <v>6</v>
      </c>
      <c r="AX194" s="37" t="s">
        <v>7</v>
      </c>
      <c r="AY194" s="72" t="s">
        <v>113</v>
      </c>
      <c r="AZ194" s="72" t="s">
        <v>114</v>
      </c>
      <c r="BA194" s="73" t="s">
        <v>115</v>
      </c>
      <c r="BB194" s="72" t="s">
        <v>113</v>
      </c>
      <c r="BC194" s="72" t="s">
        <v>114</v>
      </c>
      <c r="BD194" s="73" t="s">
        <v>115</v>
      </c>
      <c r="BE194" s="72" t="s">
        <v>113</v>
      </c>
      <c r="BF194" s="72" t="s">
        <v>114</v>
      </c>
      <c r="BG194" s="73" t="s">
        <v>115</v>
      </c>
      <c r="BH194" s="72" t="s">
        <v>113</v>
      </c>
      <c r="BI194" s="72" t="s">
        <v>114</v>
      </c>
      <c r="BJ194" s="73" t="s">
        <v>115</v>
      </c>
      <c r="BK194" s="72" t="s">
        <v>113</v>
      </c>
      <c r="BL194" s="72" t="s">
        <v>114</v>
      </c>
      <c r="BM194" s="73" t="s">
        <v>115</v>
      </c>
      <c r="BN194" s="72" t="s">
        <v>113</v>
      </c>
      <c r="BO194" s="72" t="s">
        <v>114</v>
      </c>
      <c r="BP194" s="73" t="s">
        <v>115</v>
      </c>
      <c r="BQ194" s="72" t="s">
        <v>113</v>
      </c>
      <c r="BR194" s="72" t="s">
        <v>114</v>
      </c>
      <c r="BS194" s="73" t="s">
        <v>115</v>
      </c>
      <c r="BT194" s="72" t="s">
        <v>113</v>
      </c>
      <c r="BU194" s="72" t="s">
        <v>114</v>
      </c>
      <c r="BV194" s="73" t="s">
        <v>115</v>
      </c>
      <c r="BW194" s="72" t="s">
        <v>113</v>
      </c>
      <c r="BX194" s="72" t="s">
        <v>114</v>
      </c>
      <c r="BY194" s="73" t="s">
        <v>115</v>
      </c>
      <c r="BZ194" s="72" t="s">
        <v>113</v>
      </c>
      <c r="CA194" s="72" t="s">
        <v>114</v>
      </c>
      <c r="CB194" s="73" t="s">
        <v>115</v>
      </c>
      <c r="CC194" s="72" t="s">
        <v>113</v>
      </c>
      <c r="CD194" s="72" t="s">
        <v>114</v>
      </c>
      <c r="CE194" s="73" t="s">
        <v>115</v>
      </c>
      <c r="CF194" s="72" t="s">
        <v>113</v>
      </c>
      <c r="CG194" s="72" t="s">
        <v>114</v>
      </c>
      <c r="CH194" s="73" t="s">
        <v>115</v>
      </c>
      <c r="CI194" s="72" t="s">
        <v>113</v>
      </c>
      <c r="CJ194" s="72" t="s">
        <v>114</v>
      </c>
      <c r="CK194" s="73" t="s">
        <v>115</v>
      </c>
      <c r="CL194" s="72" t="s">
        <v>113</v>
      </c>
      <c r="CM194" s="72" t="s">
        <v>114</v>
      </c>
      <c r="CN194" s="73" t="s">
        <v>115</v>
      </c>
      <c r="CO194" s="72" t="s">
        <v>113</v>
      </c>
      <c r="CP194" s="72" t="s">
        <v>114</v>
      </c>
      <c r="CQ194" s="73" t="s">
        <v>115</v>
      </c>
    </row>
    <row r="195" spans="1:95" ht="29.25" customHeight="1" x14ac:dyDescent="0.25">
      <c r="A195" s="29" t="s">
        <v>124</v>
      </c>
      <c r="B195" s="30" t="s">
        <v>17</v>
      </c>
      <c r="C195" s="1"/>
      <c r="D195" s="3"/>
      <c r="E195" s="3"/>
      <c r="F195" s="3"/>
      <c r="G195" s="3"/>
      <c r="H195" s="3"/>
      <c r="I195" s="3"/>
      <c r="J195" s="3"/>
      <c r="K195" s="3"/>
      <c r="L195" s="3"/>
      <c r="M195" s="60"/>
      <c r="N195" s="60"/>
      <c r="O195" s="60"/>
      <c r="P195" s="60"/>
      <c r="Q195" s="15"/>
      <c r="R195" s="1"/>
      <c r="S195" s="38"/>
      <c r="T195" s="38"/>
      <c r="U195" s="3"/>
      <c r="V195" s="3"/>
      <c r="W195" s="3"/>
      <c r="X195" s="3"/>
      <c r="Y195" s="3"/>
      <c r="Z195" s="3"/>
      <c r="AA195" s="3"/>
      <c r="AB195" s="60"/>
      <c r="AC195" s="60"/>
      <c r="AD195" s="60"/>
      <c r="AE195" s="60"/>
      <c r="AF195" s="15"/>
      <c r="AG195" s="1">
        <v>30.2</v>
      </c>
      <c r="AH195" s="38">
        <v>30.3</v>
      </c>
      <c r="AI195" s="38">
        <v>30.8</v>
      </c>
      <c r="AJ195" s="3"/>
      <c r="AK195" s="3"/>
      <c r="AL195" s="3"/>
      <c r="AM195" s="3"/>
      <c r="AN195" s="3"/>
      <c r="AO195" s="3"/>
      <c r="AP195" s="3"/>
      <c r="AQ195" s="60"/>
      <c r="AR195" s="60"/>
      <c r="AS195" s="60"/>
      <c r="AT195" s="60"/>
      <c r="AU195" s="15"/>
      <c r="AV195" s="9"/>
      <c r="AW195" s="29" t="str">
        <f>A195</f>
        <v>Temperatura</v>
      </c>
      <c r="AX195" s="35" t="s">
        <v>17</v>
      </c>
      <c r="AY195" s="74">
        <f>C195</f>
        <v>0</v>
      </c>
      <c r="AZ195" s="70">
        <f>R195</f>
        <v>0</v>
      </c>
      <c r="BA195" s="71">
        <f>AG195</f>
        <v>30.2</v>
      </c>
      <c r="BB195" s="4">
        <f>D195</f>
        <v>0</v>
      </c>
      <c r="BC195" s="2">
        <f>S195</f>
        <v>0</v>
      </c>
      <c r="BD195" s="5">
        <f>AH195</f>
        <v>30.3</v>
      </c>
      <c r="BE195" s="4">
        <f>E195</f>
        <v>0</v>
      </c>
      <c r="BF195" s="2">
        <f>T195</f>
        <v>0</v>
      </c>
      <c r="BG195" s="5">
        <f>AI195</f>
        <v>30.8</v>
      </c>
      <c r="BH195" s="1">
        <f>F195</f>
        <v>0</v>
      </c>
      <c r="BI195" s="2">
        <f>U195</f>
        <v>0</v>
      </c>
      <c r="BJ195" s="5">
        <f>AJ195</f>
        <v>0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0</v>
      </c>
      <c r="BP195" s="5">
        <f>AL195</f>
        <v>0</v>
      </c>
      <c r="BQ195" s="1">
        <f>I195</f>
        <v>0</v>
      </c>
      <c r="BR195" s="2">
        <f>X195</f>
        <v>0</v>
      </c>
      <c r="BS195" s="5">
        <f>AM195</f>
        <v>0</v>
      </c>
      <c r="BT195" s="1">
        <f>J195</f>
        <v>0</v>
      </c>
      <c r="BU195" s="2">
        <f>Y195</f>
        <v>0</v>
      </c>
      <c r="BV195" s="5">
        <f>AN195</f>
        <v>0</v>
      </c>
      <c r="BW195" s="1">
        <f>K195</f>
        <v>0</v>
      </c>
      <c r="BX195" s="2">
        <f>Z195</f>
        <v>0</v>
      </c>
      <c r="BY195" s="5">
        <f>AO195</f>
        <v>0</v>
      </c>
      <c r="BZ195" s="1">
        <f>L195</f>
        <v>0</v>
      </c>
      <c r="CA195" s="2">
        <f>AA195</f>
        <v>0</v>
      </c>
      <c r="CB195" s="5">
        <f>AP195</f>
        <v>0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6">
        <f>Q195</f>
        <v>0</v>
      </c>
      <c r="CP195" s="2">
        <f>AF195</f>
        <v>0</v>
      </c>
      <c r="CQ195" s="5">
        <f>AU195</f>
        <v>0</v>
      </c>
    </row>
    <row r="196" spans="1:95" ht="26.45" customHeight="1" x14ac:dyDescent="0.25">
      <c r="A196" s="29" t="s">
        <v>123</v>
      </c>
      <c r="B196" s="30" t="s">
        <v>18</v>
      </c>
      <c r="C196" s="1"/>
      <c r="D196" s="3"/>
      <c r="E196" s="3"/>
      <c r="F196" s="3"/>
      <c r="G196" s="3"/>
      <c r="H196" s="3"/>
      <c r="I196" s="3"/>
      <c r="J196" s="3"/>
      <c r="K196" s="3"/>
      <c r="L196" s="3"/>
      <c r="M196" s="60"/>
      <c r="N196" s="60"/>
      <c r="O196" s="60"/>
      <c r="P196" s="60"/>
      <c r="Q196" s="15"/>
      <c r="R196" s="1"/>
      <c r="S196" s="3"/>
      <c r="T196" s="3"/>
      <c r="U196" s="3"/>
      <c r="V196" s="3"/>
      <c r="W196" s="3"/>
      <c r="X196" s="3"/>
      <c r="Y196" s="3"/>
      <c r="Z196" s="50"/>
      <c r="AA196" s="3"/>
      <c r="AB196" s="60"/>
      <c r="AC196" s="60"/>
      <c r="AD196" s="60"/>
      <c r="AE196" s="60"/>
      <c r="AF196" s="15"/>
      <c r="AG196" s="1">
        <v>8.2200000000000006</v>
      </c>
      <c r="AH196" s="3">
        <v>7.06</v>
      </c>
      <c r="AI196" s="3">
        <v>6.88</v>
      </c>
      <c r="AJ196" s="3"/>
      <c r="AK196" s="3"/>
      <c r="AL196" s="3"/>
      <c r="AM196" s="3"/>
      <c r="AN196" s="3"/>
      <c r="AO196" s="3"/>
      <c r="AP196" s="3"/>
      <c r="AQ196" s="60"/>
      <c r="AR196" s="60"/>
      <c r="AS196" s="60"/>
      <c r="AT196" s="60"/>
      <c r="AU196" s="15"/>
      <c r="AV196" s="9"/>
      <c r="AW196" s="29" t="str">
        <f t="shared" ref="AW196:AW215" si="368">A196</f>
        <v xml:space="preserve">pH </v>
      </c>
      <c r="AX196" s="30" t="s">
        <v>18</v>
      </c>
      <c r="AY196" s="74">
        <f t="shared" ref="AY196:AY215" si="369">C196</f>
        <v>0</v>
      </c>
      <c r="AZ196" s="70">
        <f t="shared" ref="AZ196:AZ215" si="370">R196</f>
        <v>0</v>
      </c>
      <c r="BA196" s="71">
        <f t="shared" ref="BA196:BA215" si="371">AG196</f>
        <v>8.2200000000000006</v>
      </c>
      <c r="BB196" s="4">
        <f t="shared" ref="BB196:BB215" si="372">D196</f>
        <v>0</v>
      </c>
      <c r="BC196" s="2">
        <f t="shared" ref="BC196:BC215" si="373">S196</f>
        <v>0</v>
      </c>
      <c r="BD196" s="5">
        <f t="shared" ref="BD196:BD215" si="374">AH196</f>
        <v>7.06</v>
      </c>
      <c r="BE196" s="4">
        <f t="shared" ref="BE196:BE215" si="375">E196</f>
        <v>0</v>
      </c>
      <c r="BF196" s="2">
        <f t="shared" ref="BF196:BF215" si="376">T196</f>
        <v>0</v>
      </c>
      <c r="BG196" s="5">
        <f t="shared" ref="BG196:BG215" si="377">AI196</f>
        <v>6.88</v>
      </c>
      <c r="BH196" s="1">
        <f t="shared" ref="BH196:BH215" si="378">F196</f>
        <v>0</v>
      </c>
      <c r="BI196" s="2">
        <f t="shared" ref="BI196:BI215" si="379">U196</f>
        <v>0</v>
      </c>
      <c r="BJ196" s="5">
        <f t="shared" ref="BJ196:BJ215" si="380">AJ196</f>
        <v>0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0</v>
      </c>
      <c r="BP196" s="5">
        <f t="shared" ref="BP196:BP215" si="386">AL196</f>
        <v>0</v>
      </c>
      <c r="BQ196" s="1">
        <f t="shared" ref="BQ196:BQ215" si="387">I196</f>
        <v>0</v>
      </c>
      <c r="BR196" s="2">
        <f t="shared" ref="BR196:BR215" si="388">X196</f>
        <v>0</v>
      </c>
      <c r="BS196" s="5">
        <f t="shared" ref="BS196:BS215" si="389">AM196</f>
        <v>0</v>
      </c>
      <c r="BT196" s="1">
        <f t="shared" ref="BT196:BT215" si="390">J196</f>
        <v>0</v>
      </c>
      <c r="BU196" s="2">
        <f t="shared" ref="BU196:BU215" si="391">Y196</f>
        <v>0</v>
      </c>
      <c r="BV196" s="5">
        <f t="shared" ref="BV196:BV215" si="392">AN196</f>
        <v>0</v>
      </c>
      <c r="BW196" s="1">
        <f t="shared" ref="BW196:BW215" si="393">K196</f>
        <v>0</v>
      </c>
      <c r="BX196" s="2">
        <f t="shared" ref="BX196:BX215" si="394">Z196</f>
        <v>0</v>
      </c>
      <c r="BY196" s="5">
        <f t="shared" ref="BY196:BY215" si="395">AO196</f>
        <v>0</v>
      </c>
      <c r="BZ196" s="1">
        <f t="shared" ref="BZ196:BZ215" si="396">L196</f>
        <v>0</v>
      </c>
      <c r="CA196" s="2">
        <f t="shared" ref="CA196:CA215" si="397">AA196</f>
        <v>0</v>
      </c>
      <c r="CB196" s="5">
        <f t="shared" ref="CB196:CB215" si="398">AP196</f>
        <v>0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6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2" customHeight="1" x14ac:dyDescent="0.25">
      <c r="A197" s="29" t="s">
        <v>118</v>
      </c>
      <c r="B197" s="30" t="s">
        <v>19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0"/>
      <c r="N197" s="60"/>
      <c r="O197" s="60"/>
      <c r="P197" s="60"/>
      <c r="Q197" s="15"/>
      <c r="R197" s="1"/>
      <c r="S197" s="2"/>
      <c r="T197" s="2"/>
      <c r="U197" s="3"/>
      <c r="V197" s="3"/>
      <c r="W197" s="3"/>
      <c r="X197" s="3"/>
      <c r="Y197" s="3"/>
      <c r="Z197" s="3"/>
      <c r="AA197" s="3"/>
      <c r="AB197" s="60"/>
      <c r="AC197" s="60"/>
      <c r="AD197" s="60"/>
      <c r="AE197" s="60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0"/>
      <c r="AR197" s="60"/>
      <c r="AS197" s="60"/>
      <c r="AT197" s="60"/>
      <c r="AU197" s="15"/>
      <c r="AV197" s="9"/>
      <c r="AW197" s="29" t="str">
        <f t="shared" si="368"/>
        <v>Demanda química de oxígeno (DQO)</v>
      </c>
      <c r="AX197" s="30" t="s">
        <v>19</v>
      </c>
      <c r="AY197" s="74">
        <f t="shared" si="369"/>
        <v>0</v>
      </c>
      <c r="AZ197" s="70">
        <f t="shared" si="370"/>
        <v>0</v>
      </c>
      <c r="BA197" s="71">
        <f t="shared" si="371"/>
        <v>0</v>
      </c>
      <c r="BB197" s="4">
        <f t="shared" si="372"/>
        <v>0</v>
      </c>
      <c r="BC197" s="2">
        <f t="shared" si="373"/>
        <v>0</v>
      </c>
      <c r="BD197" s="5">
        <f t="shared" si="374"/>
        <v>0</v>
      </c>
      <c r="BE197" s="4">
        <f t="shared" si="375"/>
        <v>0</v>
      </c>
      <c r="BF197" s="2">
        <f t="shared" si="376"/>
        <v>0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6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25">
      <c r="A198" s="29" t="s">
        <v>121</v>
      </c>
      <c r="B198" s="30" t="s">
        <v>19</v>
      </c>
      <c r="C198" s="1"/>
      <c r="D198" s="3"/>
      <c r="E198" s="3"/>
      <c r="F198" s="3"/>
      <c r="G198" s="3"/>
      <c r="H198" s="3"/>
      <c r="I198" s="3"/>
      <c r="J198" s="3"/>
      <c r="K198" s="3"/>
      <c r="L198" s="3"/>
      <c r="M198" s="60"/>
      <c r="N198" s="60"/>
      <c r="O198" s="60"/>
      <c r="P198" s="60"/>
      <c r="Q198" s="15"/>
      <c r="R198" s="1"/>
      <c r="S198" s="2"/>
      <c r="T198" s="2"/>
      <c r="U198" s="3"/>
      <c r="V198" s="3"/>
      <c r="W198" s="3"/>
      <c r="X198" s="3"/>
      <c r="Y198" s="3"/>
      <c r="Z198" s="3"/>
      <c r="AA198" s="3"/>
      <c r="AB198" s="60"/>
      <c r="AC198" s="60"/>
      <c r="AD198" s="60"/>
      <c r="AE198" s="60"/>
      <c r="AF198" s="15"/>
      <c r="AG198" s="1">
        <v>1113</v>
      </c>
      <c r="AH198" s="2">
        <v>948</v>
      </c>
      <c r="AI198" s="2">
        <v>2400</v>
      </c>
      <c r="AJ198" s="3"/>
      <c r="AK198" s="3"/>
      <c r="AL198" s="3"/>
      <c r="AM198" s="3"/>
      <c r="AN198" s="3"/>
      <c r="AO198" s="3"/>
      <c r="AP198" s="3"/>
      <c r="AQ198" s="60"/>
      <c r="AR198" s="60"/>
      <c r="AS198" s="60"/>
      <c r="AT198" s="60"/>
      <c r="AU198" s="15"/>
      <c r="AV198" s="9"/>
      <c r="AW198" s="29" t="str">
        <f t="shared" si="368"/>
        <v>SOLIDOS DISUELTOS TOTALES (TDS)</v>
      </c>
      <c r="AX198" s="30" t="s">
        <v>19</v>
      </c>
      <c r="AY198" s="74">
        <f t="shared" si="369"/>
        <v>0</v>
      </c>
      <c r="AZ198" s="70">
        <f t="shared" si="370"/>
        <v>0</v>
      </c>
      <c r="BA198" s="71">
        <f t="shared" si="371"/>
        <v>1113</v>
      </c>
      <c r="BB198" s="4">
        <f t="shared" si="372"/>
        <v>0</v>
      </c>
      <c r="BC198" s="2">
        <f t="shared" si="373"/>
        <v>0</v>
      </c>
      <c r="BD198" s="5">
        <f t="shared" si="374"/>
        <v>948</v>
      </c>
      <c r="BE198" s="4">
        <f t="shared" si="375"/>
        <v>0</v>
      </c>
      <c r="BF198" s="2">
        <f t="shared" si="376"/>
        <v>0</v>
      </c>
      <c r="BG198" s="5">
        <f t="shared" si="377"/>
        <v>2400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0</v>
      </c>
      <c r="BU198" s="2">
        <f t="shared" si="391"/>
        <v>0</v>
      </c>
      <c r="BV198" s="5">
        <f t="shared" si="392"/>
        <v>0</v>
      </c>
      <c r="BW198" s="1">
        <f t="shared" si="393"/>
        <v>0</v>
      </c>
      <c r="BX198" s="2">
        <f t="shared" si="394"/>
        <v>0</v>
      </c>
      <c r="BY198" s="5">
        <f t="shared" si="395"/>
        <v>0</v>
      </c>
      <c r="BZ198" s="1">
        <f t="shared" si="396"/>
        <v>0</v>
      </c>
      <c r="CA198" s="2">
        <f t="shared" si="397"/>
        <v>0</v>
      </c>
      <c r="CB198" s="5">
        <f t="shared" si="398"/>
        <v>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6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7" customHeight="1" x14ac:dyDescent="0.25">
      <c r="A199" s="29" t="s">
        <v>119</v>
      </c>
      <c r="B199" s="30" t="s">
        <v>19</v>
      </c>
      <c r="C199" s="1"/>
      <c r="D199" s="3"/>
      <c r="E199" s="3"/>
      <c r="F199" s="3"/>
      <c r="G199" s="3"/>
      <c r="H199" s="3"/>
      <c r="I199" s="3"/>
      <c r="J199" s="3"/>
      <c r="K199" s="3"/>
      <c r="L199" s="3"/>
      <c r="M199" s="60"/>
      <c r="N199" s="60"/>
      <c r="O199" s="60"/>
      <c r="P199" s="60"/>
      <c r="Q199" s="15"/>
      <c r="R199" s="1"/>
      <c r="S199" s="2"/>
      <c r="T199" s="2"/>
      <c r="U199" s="3"/>
      <c r="V199" s="3"/>
      <c r="W199" s="3"/>
      <c r="X199" s="3"/>
      <c r="Y199" s="3"/>
      <c r="Z199" s="3"/>
      <c r="AA199" s="3"/>
      <c r="AB199" s="60"/>
      <c r="AC199" s="60"/>
      <c r="AD199" s="60"/>
      <c r="AE199" s="60"/>
      <c r="AF199" s="15"/>
      <c r="AG199" s="1">
        <v>239</v>
      </c>
      <c r="AH199" s="2">
        <v>133</v>
      </c>
      <c r="AI199" s="2"/>
      <c r="AJ199" s="3"/>
      <c r="AK199" s="3"/>
      <c r="AL199" s="3"/>
      <c r="AM199" s="3"/>
      <c r="AN199" s="3"/>
      <c r="AO199" s="3"/>
      <c r="AP199" s="3"/>
      <c r="AQ199" s="60"/>
      <c r="AR199" s="60"/>
      <c r="AS199" s="60"/>
      <c r="AT199" s="60"/>
      <c r="AU199" s="15"/>
      <c r="AV199" s="9"/>
      <c r="AW199" s="29" t="str">
        <f t="shared" si="368"/>
        <v>Sólidos suspendidos Totales</v>
      </c>
      <c r="AX199" s="30" t="s">
        <v>19</v>
      </c>
      <c r="AY199" s="74">
        <f t="shared" si="369"/>
        <v>0</v>
      </c>
      <c r="AZ199" s="70">
        <f t="shared" si="370"/>
        <v>0</v>
      </c>
      <c r="BA199" s="71">
        <f t="shared" si="371"/>
        <v>239</v>
      </c>
      <c r="BB199" s="4">
        <f t="shared" si="372"/>
        <v>0</v>
      </c>
      <c r="BC199" s="2">
        <f t="shared" si="373"/>
        <v>0</v>
      </c>
      <c r="BD199" s="5">
        <f t="shared" si="374"/>
        <v>133</v>
      </c>
      <c r="BE199" s="4">
        <f t="shared" si="375"/>
        <v>0</v>
      </c>
      <c r="BF199" s="2">
        <f t="shared" si="376"/>
        <v>0</v>
      </c>
      <c r="BG199" s="5">
        <f t="shared" si="377"/>
        <v>0</v>
      </c>
      <c r="BH199" s="1">
        <f t="shared" si="378"/>
        <v>0</v>
      </c>
      <c r="BI199" s="2">
        <f t="shared" si="379"/>
        <v>0</v>
      </c>
      <c r="BJ199" s="5">
        <f t="shared" si="380"/>
        <v>0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0</v>
      </c>
      <c r="BP199" s="5">
        <f t="shared" si="386"/>
        <v>0</v>
      </c>
      <c r="BQ199" s="1">
        <f t="shared" si="387"/>
        <v>0</v>
      </c>
      <c r="BR199" s="2">
        <f t="shared" si="388"/>
        <v>0</v>
      </c>
      <c r="BS199" s="5">
        <f t="shared" si="389"/>
        <v>0</v>
      </c>
      <c r="BT199" s="1">
        <f t="shared" si="390"/>
        <v>0</v>
      </c>
      <c r="BU199" s="2">
        <f t="shared" si="391"/>
        <v>0</v>
      </c>
      <c r="BV199" s="5">
        <f t="shared" si="392"/>
        <v>0</v>
      </c>
      <c r="BW199" s="1">
        <f t="shared" si="393"/>
        <v>0</v>
      </c>
      <c r="BX199" s="2">
        <f t="shared" si="394"/>
        <v>0</v>
      </c>
      <c r="BY199" s="5">
        <f t="shared" si="395"/>
        <v>0</v>
      </c>
      <c r="BZ199" s="1">
        <f t="shared" si="396"/>
        <v>0</v>
      </c>
      <c r="CA199" s="2">
        <f t="shared" si="397"/>
        <v>0</v>
      </c>
      <c r="CB199" s="5">
        <f t="shared" si="398"/>
        <v>0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6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25">
      <c r="A200" s="31" t="s">
        <v>9</v>
      </c>
      <c r="B200" s="30" t="s">
        <v>20</v>
      </c>
      <c r="C200" s="16"/>
      <c r="D200" s="10"/>
      <c r="E200" s="10"/>
      <c r="F200" s="10"/>
      <c r="G200" s="10"/>
      <c r="H200" s="10"/>
      <c r="I200" s="10"/>
      <c r="J200" s="10"/>
      <c r="K200" s="10"/>
      <c r="L200" s="10"/>
      <c r="M200" s="61"/>
      <c r="N200" s="61"/>
      <c r="O200" s="61"/>
      <c r="P200" s="61"/>
      <c r="Q200" s="17"/>
      <c r="R200" s="16"/>
      <c r="S200" s="10"/>
      <c r="T200" s="10"/>
      <c r="U200" s="10"/>
      <c r="V200" s="10"/>
      <c r="W200" s="10"/>
      <c r="X200" s="10"/>
      <c r="Y200" s="10"/>
      <c r="Z200" s="10"/>
      <c r="AA200" s="10"/>
      <c r="AB200" s="61"/>
      <c r="AC200" s="61"/>
      <c r="AD200" s="61"/>
      <c r="AE200" s="61"/>
      <c r="AF200" s="17"/>
      <c r="AG200" s="16">
        <v>1.6</v>
      </c>
      <c r="AH200" s="10"/>
      <c r="AI200" s="10"/>
      <c r="AJ200" s="10"/>
      <c r="AK200" s="10"/>
      <c r="AL200" s="10"/>
      <c r="AM200" s="10"/>
      <c r="AN200" s="10"/>
      <c r="AO200" s="10"/>
      <c r="AP200" s="10"/>
      <c r="AQ200" s="61"/>
      <c r="AR200" s="61"/>
      <c r="AS200" s="61"/>
      <c r="AT200" s="61"/>
      <c r="AU200" s="17"/>
      <c r="AV200" s="6"/>
      <c r="AW200" s="29" t="str">
        <f t="shared" si="368"/>
        <v xml:space="preserve">Sólidos Sedimentables </v>
      </c>
      <c r="AX200" s="30" t="s">
        <v>19</v>
      </c>
      <c r="AY200" s="74">
        <f t="shared" si="369"/>
        <v>0</v>
      </c>
      <c r="AZ200" s="70">
        <f t="shared" si="370"/>
        <v>0</v>
      </c>
      <c r="BA200" s="71">
        <f t="shared" si="371"/>
        <v>1.6</v>
      </c>
      <c r="BB200" s="4">
        <f t="shared" si="372"/>
        <v>0</v>
      </c>
      <c r="BC200" s="2">
        <f t="shared" si="373"/>
        <v>0</v>
      </c>
      <c r="BD200" s="5">
        <f t="shared" si="374"/>
        <v>0</v>
      </c>
      <c r="BE200" s="4">
        <f t="shared" si="375"/>
        <v>0</v>
      </c>
      <c r="BF200" s="2">
        <f t="shared" si="376"/>
        <v>0</v>
      </c>
      <c r="BG200" s="5">
        <f t="shared" si="377"/>
        <v>0</v>
      </c>
      <c r="BH200" s="1">
        <f t="shared" si="378"/>
        <v>0</v>
      </c>
      <c r="BI200" s="2">
        <f t="shared" si="379"/>
        <v>0</v>
      </c>
      <c r="BJ200" s="5">
        <f t="shared" si="380"/>
        <v>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0</v>
      </c>
      <c r="BP200" s="5">
        <f t="shared" si="386"/>
        <v>0</v>
      </c>
      <c r="BQ200" s="1">
        <f t="shared" si="387"/>
        <v>0</v>
      </c>
      <c r="BR200" s="2">
        <f t="shared" si="388"/>
        <v>0</v>
      </c>
      <c r="BS200" s="5">
        <f t="shared" si="389"/>
        <v>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0</v>
      </c>
      <c r="CA200" s="2">
        <f t="shared" si="397"/>
        <v>0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6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25">
      <c r="A201" s="31" t="s">
        <v>120</v>
      </c>
      <c r="B201" s="46" t="s">
        <v>19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1"/>
      <c r="N201" s="61"/>
      <c r="O201" s="61"/>
      <c r="P201" s="61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1"/>
      <c r="AC201" s="61"/>
      <c r="AD201" s="61"/>
      <c r="AE201" s="61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1"/>
      <c r="AR201" s="61"/>
      <c r="AS201" s="61"/>
      <c r="AT201" s="61"/>
      <c r="AU201" s="17"/>
      <c r="AV201" s="6"/>
      <c r="AW201" s="29" t="str">
        <f t="shared" si="368"/>
        <v>HIERRO</v>
      </c>
      <c r="AX201" s="32" t="s">
        <v>20</v>
      </c>
      <c r="AY201" s="74">
        <f t="shared" si="369"/>
        <v>0</v>
      </c>
      <c r="AZ201" s="70">
        <f t="shared" si="370"/>
        <v>0</v>
      </c>
      <c r="BA201" s="71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6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25">
      <c r="A202" s="31" t="s">
        <v>108</v>
      </c>
      <c r="B202" s="30" t="s">
        <v>19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1"/>
      <c r="N202" s="61"/>
      <c r="O202" s="61"/>
      <c r="P202" s="61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1"/>
      <c r="AC202" s="61"/>
      <c r="AD202" s="61"/>
      <c r="AE202" s="61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1"/>
      <c r="AR202" s="61"/>
      <c r="AS202" s="61"/>
      <c r="AT202" s="61"/>
      <c r="AU202" s="17"/>
      <c r="AV202" s="6"/>
      <c r="AW202" s="29" t="str">
        <f t="shared" si="368"/>
        <v>Solidos Suspendidos totales GRAVIMETRICO</v>
      </c>
      <c r="AX202" s="30" t="s">
        <v>19</v>
      </c>
      <c r="AY202" s="74">
        <f t="shared" si="369"/>
        <v>0</v>
      </c>
      <c r="AZ202" s="70">
        <f t="shared" si="370"/>
        <v>0</v>
      </c>
      <c r="BA202" s="71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6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25">
      <c r="A203" s="31" t="s">
        <v>10</v>
      </c>
      <c r="B203" s="30" t="s">
        <v>19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1"/>
      <c r="N203" s="61"/>
      <c r="O203" s="61"/>
      <c r="P203" s="61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1"/>
      <c r="AC203" s="61"/>
      <c r="AD203" s="61"/>
      <c r="AE203" s="61"/>
      <c r="AF203" s="17"/>
      <c r="AG203" s="16">
        <v>9795</v>
      </c>
      <c r="AH203" s="10"/>
      <c r="AI203" s="10"/>
      <c r="AJ203" s="10"/>
      <c r="AK203" s="10"/>
      <c r="AL203" s="10"/>
      <c r="AM203" s="10"/>
      <c r="AN203" s="10"/>
      <c r="AO203" s="10"/>
      <c r="AP203" s="10"/>
      <c r="AQ203" s="61"/>
      <c r="AR203" s="61"/>
      <c r="AS203" s="61"/>
      <c r="AT203" s="61"/>
      <c r="AU203" s="17"/>
      <c r="AV203" s="6"/>
      <c r="AW203" s="29" t="str">
        <f t="shared" si="368"/>
        <v xml:space="preserve">Cloruros </v>
      </c>
      <c r="AX203" s="30" t="s">
        <v>19</v>
      </c>
      <c r="AY203" s="74">
        <f t="shared" si="369"/>
        <v>0</v>
      </c>
      <c r="AZ203" s="70">
        <f t="shared" si="370"/>
        <v>0</v>
      </c>
      <c r="BA203" s="71">
        <f t="shared" si="371"/>
        <v>9795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6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25">
      <c r="A204" s="31" t="s">
        <v>109</v>
      </c>
      <c r="B204" s="30" t="s">
        <v>19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1"/>
      <c r="N204" s="61"/>
      <c r="O204" s="61"/>
      <c r="P204" s="61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1"/>
      <c r="AC204" s="61"/>
      <c r="AD204" s="61"/>
      <c r="AE204" s="61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1"/>
      <c r="AR204" s="61"/>
      <c r="AS204" s="61"/>
      <c r="AT204" s="61"/>
      <c r="AU204" s="17"/>
      <c r="AV204" s="6"/>
      <c r="AW204" s="29" t="str">
        <f t="shared" si="368"/>
        <v>FOSFORO TOTAL</v>
      </c>
      <c r="AX204" s="30" t="s">
        <v>19</v>
      </c>
      <c r="AY204" s="74">
        <f t="shared" si="369"/>
        <v>0</v>
      </c>
      <c r="AZ204" s="70">
        <f t="shared" si="370"/>
        <v>0</v>
      </c>
      <c r="BA204" s="71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6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25">
      <c r="A205" s="31" t="s">
        <v>11</v>
      </c>
      <c r="B205" s="30" t="s">
        <v>19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1"/>
      <c r="N205" s="61"/>
      <c r="O205" s="61"/>
      <c r="P205" s="61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1"/>
      <c r="AC205" s="61"/>
      <c r="AD205" s="61"/>
      <c r="AE205" s="61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1"/>
      <c r="AR205" s="61"/>
      <c r="AS205" s="61"/>
      <c r="AT205" s="61"/>
      <c r="AU205" s="17"/>
      <c r="AV205" s="6"/>
      <c r="AW205" s="29" t="str">
        <f t="shared" si="368"/>
        <v>Nitrógeno Total</v>
      </c>
      <c r="AX205" s="30" t="s">
        <v>19</v>
      </c>
      <c r="AY205" s="74">
        <f t="shared" si="369"/>
        <v>0</v>
      </c>
      <c r="AZ205" s="70">
        <f t="shared" si="370"/>
        <v>0</v>
      </c>
      <c r="BA205" s="71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6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25">
      <c r="A206" s="31" t="s">
        <v>12</v>
      </c>
      <c r="B206" s="30" t="s">
        <v>19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1"/>
      <c r="N206" s="61"/>
      <c r="O206" s="61"/>
      <c r="P206" s="61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1"/>
      <c r="AC206" s="61"/>
      <c r="AD206" s="61"/>
      <c r="AE206" s="61"/>
      <c r="AF206" s="17"/>
      <c r="AG206" s="16">
        <v>518</v>
      </c>
      <c r="AH206" s="10"/>
      <c r="AI206" s="10"/>
      <c r="AJ206" s="10"/>
      <c r="AK206" s="10"/>
      <c r="AL206" s="10"/>
      <c r="AM206" s="10"/>
      <c r="AN206" s="10"/>
      <c r="AO206" s="10"/>
      <c r="AP206" s="10"/>
      <c r="AQ206" s="61"/>
      <c r="AR206" s="61"/>
      <c r="AS206" s="61"/>
      <c r="AT206" s="61"/>
      <c r="AU206" s="17"/>
      <c r="AV206" s="6"/>
      <c r="AW206" s="29" t="str">
        <f t="shared" si="368"/>
        <v xml:space="preserve">Sulfatos </v>
      </c>
      <c r="AX206" s="30" t="s">
        <v>19</v>
      </c>
      <c r="AY206" s="74">
        <f t="shared" si="369"/>
        <v>0</v>
      </c>
      <c r="AZ206" s="70">
        <f t="shared" si="370"/>
        <v>0</v>
      </c>
      <c r="BA206" s="71">
        <f t="shared" si="371"/>
        <v>518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6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25">
      <c r="A207" s="31" t="s">
        <v>249</v>
      </c>
      <c r="B207" s="46" t="s">
        <v>19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1"/>
      <c r="N207" s="61"/>
      <c r="O207" s="61"/>
      <c r="P207" s="61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1"/>
      <c r="AC207" s="61"/>
      <c r="AD207" s="61"/>
      <c r="AE207" s="61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1"/>
      <c r="AR207" s="61"/>
      <c r="AS207" s="61"/>
      <c r="AT207" s="61"/>
      <c r="AU207" s="17"/>
      <c r="AV207" s="6"/>
      <c r="AW207" s="29" t="str">
        <f t="shared" si="368"/>
        <v>Aluminio</v>
      </c>
      <c r="AX207" s="32" t="s">
        <v>21</v>
      </c>
      <c r="AY207" s="74">
        <f t="shared" si="369"/>
        <v>0</v>
      </c>
      <c r="AZ207" s="70">
        <f t="shared" si="370"/>
        <v>0</v>
      </c>
      <c r="BA207" s="71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6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25">
      <c r="A208" s="31" t="s">
        <v>13</v>
      </c>
      <c r="B208" s="46" t="s">
        <v>21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1"/>
      <c r="N208" s="61"/>
      <c r="O208" s="61"/>
      <c r="P208" s="61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1"/>
      <c r="AC208" s="61"/>
      <c r="AD208" s="61"/>
      <c r="AE208" s="61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1"/>
      <c r="AR208" s="61"/>
      <c r="AS208" s="61"/>
      <c r="AT208" s="61"/>
      <c r="AU208" s="17"/>
      <c r="AV208" s="6"/>
      <c r="AW208" s="29" t="str">
        <f t="shared" si="368"/>
        <v>Dureza Cálcica</v>
      </c>
      <c r="AX208" s="32" t="s">
        <v>21</v>
      </c>
      <c r="AY208" s="74">
        <f t="shared" si="369"/>
        <v>0</v>
      </c>
      <c r="AZ208" s="70">
        <f t="shared" si="370"/>
        <v>0</v>
      </c>
      <c r="BA208" s="71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6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25">
      <c r="A209" s="31" t="s">
        <v>14</v>
      </c>
      <c r="B209" s="46" t="s">
        <v>21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1"/>
      <c r="N209" s="61"/>
      <c r="O209" s="61"/>
      <c r="P209" s="61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1"/>
      <c r="AC209" s="61"/>
      <c r="AD209" s="61"/>
      <c r="AE209" s="61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1"/>
      <c r="AR209" s="61"/>
      <c r="AS209" s="61"/>
      <c r="AT209" s="61"/>
      <c r="AU209" s="17"/>
      <c r="AV209" s="6"/>
      <c r="AW209" s="29" t="str">
        <f t="shared" si="368"/>
        <v xml:space="preserve">Dureza Total </v>
      </c>
      <c r="AX209" s="32" t="s">
        <v>21</v>
      </c>
      <c r="AY209" s="74">
        <f t="shared" si="369"/>
        <v>0</v>
      </c>
      <c r="AZ209" s="70">
        <f t="shared" si="370"/>
        <v>0</v>
      </c>
      <c r="BA209" s="71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6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25">
      <c r="A210" s="31" t="s">
        <v>110</v>
      </c>
      <c r="B210" s="30" t="s">
        <v>19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1"/>
      <c r="N210" s="61"/>
      <c r="O210" s="61"/>
      <c r="P210" s="61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1"/>
      <c r="AC210" s="61"/>
      <c r="AD210" s="61"/>
      <c r="AE210" s="61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1"/>
      <c r="AR210" s="61"/>
      <c r="AS210" s="61"/>
      <c r="AT210" s="61"/>
      <c r="AU210" s="17"/>
      <c r="AV210" s="6"/>
      <c r="AW210" s="29" t="str">
        <f t="shared" si="368"/>
        <v>SILICE</v>
      </c>
      <c r="AX210" s="32" t="s">
        <v>22</v>
      </c>
      <c r="AY210" s="74">
        <f t="shared" si="369"/>
        <v>0</v>
      </c>
      <c r="AZ210" s="70">
        <f t="shared" si="370"/>
        <v>0</v>
      </c>
      <c r="BA210" s="71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6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25">
      <c r="A211" s="31" t="s">
        <v>77</v>
      </c>
      <c r="B211" s="30" t="s">
        <v>250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1"/>
      <c r="N211" s="61"/>
      <c r="O211" s="61"/>
      <c r="P211" s="61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1"/>
      <c r="AC211" s="61"/>
      <c r="AD211" s="61"/>
      <c r="AE211" s="61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1"/>
      <c r="AR211" s="61"/>
      <c r="AS211" s="61"/>
      <c r="AT211" s="61"/>
      <c r="AU211" s="17"/>
      <c r="AV211" s="6"/>
      <c r="AW211" s="29" t="str">
        <f t="shared" si="368"/>
        <v>ORP</v>
      </c>
      <c r="AX211" s="30" t="s">
        <v>19</v>
      </c>
      <c r="AY211" s="74">
        <f t="shared" si="369"/>
        <v>0</v>
      </c>
      <c r="AZ211" s="70">
        <f t="shared" si="370"/>
        <v>0</v>
      </c>
      <c r="BA211" s="71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6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25">
      <c r="A212" s="31" t="s">
        <v>247</v>
      </c>
      <c r="B212" s="30" t="s">
        <v>19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1"/>
      <c r="N212" s="61"/>
      <c r="O212" s="61"/>
      <c r="P212" s="61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1"/>
      <c r="AC212" s="61"/>
      <c r="AD212" s="61"/>
      <c r="AE212" s="61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1"/>
      <c r="AR212" s="61"/>
      <c r="AS212" s="61"/>
      <c r="AT212" s="61"/>
      <c r="AU212" s="17"/>
      <c r="AV212" s="6"/>
      <c r="AW212" s="29" t="str">
        <f t="shared" si="368"/>
        <v>Cloro libre</v>
      </c>
      <c r="AX212" s="30" t="s">
        <v>19</v>
      </c>
      <c r="AY212" s="74">
        <f t="shared" si="369"/>
        <v>0</v>
      </c>
      <c r="AZ212" s="70">
        <f t="shared" si="370"/>
        <v>0</v>
      </c>
      <c r="BA212" s="71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6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25">
      <c r="A213" s="31" t="s">
        <v>15</v>
      </c>
      <c r="B213" s="30" t="s">
        <v>23</v>
      </c>
      <c r="C213" s="18"/>
      <c r="D213" s="11"/>
      <c r="E213" s="11"/>
      <c r="F213" s="11"/>
      <c r="G213" s="11"/>
      <c r="H213" s="11"/>
      <c r="I213" s="11"/>
      <c r="J213" s="11"/>
      <c r="K213" s="11"/>
      <c r="L213" s="11"/>
      <c r="M213" s="62"/>
      <c r="N213" s="62"/>
      <c r="O213" s="62"/>
      <c r="P213" s="62"/>
      <c r="Q213" s="19"/>
      <c r="R213" s="18"/>
      <c r="S213" s="11"/>
      <c r="T213" s="11"/>
      <c r="U213" s="11"/>
      <c r="V213" s="11"/>
      <c r="W213" s="11"/>
      <c r="X213" s="11"/>
      <c r="Y213" s="11"/>
      <c r="Z213" s="11"/>
      <c r="AA213" s="11"/>
      <c r="AB213" s="62"/>
      <c r="AC213" s="62"/>
      <c r="AD213" s="62"/>
      <c r="AE213" s="62"/>
      <c r="AF213" s="19"/>
      <c r="AG213" s="18">
        <v>2440</v>
      </c>
      <c r="AH213" s="11">
        <v>1994</v>
      </c>
      <c r="AI213" s="11">
        <v>4940</v>
      </c>
      <c r="AJ213" s="11"/>
      <c r="AK213" s="11"/>
      <c r="AL213" s="11"/>
      <c r="AM213" s="11"/>
      <c r="AN213" s="11"/>
      <c r="AO213" s="11"/>
      <c r="AP213" s="11"/>
      <c r="AQ213" s="62"/>
      <c r="AR213" s="62"/>
      <c r="AS213" s="62"/>
      <c r="AT213" s="62"/>
      <c r="AU213" s="19"/>
      <c r="AW213" s="29" t="str">
        <f t="shared" si="368"/>
        <v>Conductividad</v>
      </c>
      <c r="AX213" s="30" t="s">
        <v>23</v>
      </c>
      <c r="AY213" s="74">
        <f t="shared" si="369"/>
        <v>0</v>
      </c>
      <c r="AZ213" s="70">
        <f t="shared" si="370"/>
        <v>0</v>
      </c>
      <c r="BA213" s="71">
        <f t="shared" si="371"/>
        <v>2440</v>
      </c>
      <c r="BB213" s="4">
        <f t="shared" si="372"/>
        <v>0</v>
      </c>
      <c r="BC213" s="2">
        <f t="shared" si="373"/>
        <v>0</v>
      </c>
      <c r="BD213" s="5">
        <f t="shared" si="374"/>
        <v>1994</v>
      </c>
      <c r="BE213" s="4">
        <f t="shared" si="375"/>
        <v>0</v>
      </c>
      <c r="BF213" s="2">
        <f t="shared" si="376"/>
        <v>0</v>
      </c>
      <c r="BG213" s="5">
        <f t="shared" si="377"/>
        <v>4940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0</v>
      </c>
      <c r="BU213" s="2">
        <f t="shared" si="391"/>
        <v>0</v>
      </c>
      <c r="BV213" s="5">
        <f t="shared" si="392"/>
        <v>0</v>
      </c>
      <c r="BW213" s="1">
        <f t="shared" si="393"/>
        <v>0</v>
      </c>
      <c r="BX213" s="2">
        <f t="shared" si="394"/>
        <v>0</v>
      </c>
      <c r="BY213" s="5">
        <f t="shared" si="395"/>
        <v>0</v>
      </c>
      <c r="BZ213" s="1">
        <f t="shared" si="396"/>
        <v>0</v>
      </c>
      <c r="CA213" s="2">
        <f t="shared" si="397"/>
        <v>0</v>
      </c>
      <c r="CB213" s="5">
        <f t="shared" si="398"/>
        <v>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6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25">
      <c r="A214" s="31" t="s">
        <v>16</v>
      </c>
      <c r="B214" s="46" t="s">
        <v>22</v>
      </c>
      <c r="C214" s="18"/>
      <c r="D214" s="11"/>
      <c r="E214" s="11"/>
      <c r="F214" s="11"/>
      <c r="G214" s="11"/>
      <c r="H214" s="11"/>
      <c r="I214" s="11"/>
      <c r="J214" s="11"/>
      <c r="K214" s="11"/>
      <c r="L214" s="11"/>
      <c r="M214" s="62"/>
      <c r="N214" s="62"/>
      <c r="O214" s="62"/>
      <c r="P214" s="62"/>
      <c r="Q214" s="19"/>
      <c r="R214" s="18"/>
      <c r="S214" s="11"/>
      <c r="T214" s="11"/>
      <c r="U214" s="11"/>
      <c r="V214" s="11"/>
      <c r="W214" s="11"/>
      <c r="X214" s="11"/>
      <c r="Y214" s="11"/>
      <c r="Z214" s="11"/>
      <c r="AA214" s="11"/>
      <c r="AB214" s="62"/>
      <c r="AC214" s="62"/>
      <c r="AD214" s="62"/>
      <c r="AE214" s="62"/>
      <c r="AF214" s="19"/>
      <c r="AG214" s="18">
        <v>2665</v>
      </c>
      <c r="AH214" s="11">
        <v>2005</v>
      </c>
      <c r="AI214" s="11"/>
      <c r="AJ214" s="11"/>
      <c r="AK214" s="11"/>
      <c r="AL214" s="11"/>
      <c r="AM214" s="11"/>
      <c r="AN214" s="11"/>
      <c r="AO214" s="11"/>
      <c r="AP214" s="11"/>
      <c r="AQ214" s="62"/>
      <c r="AR214" s="62"/>
      <c r="AS214" s="62"/>
      <c r="AT214" s="62"/>
      <c r="AU214" s="19"/>
      <c r="AW214" s="29" t="str">
        <f t="shared" si="368"/>
        <v xml:space="preserve">Color </v>
      </c>
      <c r="AX214" s="32" t="s">
        <v>22</v>
      </c>
      <c r="AY214" s="74">
        <f t="shared" si="369"/>
        <v>0</v>
      </c>
      <c r="AZ214" s="70">
        <f t="shared" si="370"/>
        <v>0</v>
      </c>
      <c r="BA214" s="71">
        <f t="shared" si="371"/>
        <v>2665</v>
      </c>
      <c r="BB214" s="4">
        <f t="shared" si="372"/>
        <v>0</v>
      </c>
      <c r="BC214" s="2">
        <f t="shared" si="373"/>
        <v>0</v>
      </c>
      <c r="BD214" s="5">
        <f t="shared" si="374"/>
        <v>2005</v>
      </c>
      <c r="BE214" s="4">
        <f t="shared" si="375"/>
        <v>0</v>
      </c>
      <c r="BF214" s="2">
        <f t="shared" si="376"/>
        <v>0</v>
      </c>
      <c r="BG214" s="5">
        <f t="shared" si="377"/>
        <v>0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0</v>
      </c>
      <c r="BU214" s="2">
        <f t="shared" si="391"/>
        <v>0</v>
      </c>
      <c r="BV214" s="5">
        <f t="shared" si="392"/>
        <v>0</v>
      </c>
      <c r="BW214" s="1">
        <f t="shared" si="393"/>
        <v>0</v>
      </c>
      <c r="BX214" s="2">
        <f t="shared" si="394"/>
        <v>0</v>
      </c>
      <c r="BY214" s="5">
        <f t="shared" si="395"/>
        <v>0</v>
      </c>
      <c r="BZ214" s="1">
        <f t="shared" si="396"/>
        <v>0</v>
      </c>
      <c r="CA214" s="2">
        <f t="shared" si="397"/>
        <v>0</v>
      </c>
      <c r="CB214" s="5">
        <f t="shared" si="398"/>
        <v>0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6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.75" thickBot="1" x14ac:dyDescent="0.3">
      <c r="A215" s="33" t="s">
        <v>248</v>
      </c>
      <c r="B215" s="34" t="s">
        <v>19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3"/>
      <c r="N215" s="63"/>
      <c r="O215" s="63"/>
      <c r="P215" s="63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3"/>
      <c r="AC215" s="63"/>
      <c r="AD215" s="63"/>
      <c r="AE215" s="63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3"/>
      <c r="AR215" s="63"/>
      <c r="AS215" s="63"/>
      <c r="AT215" s="63"/>
      <c r="AU215" s="22"/>
      <c r="AW215" s="29" t="str">
        <f t="shared" si="368"/>
        <v>Cobre</v>
      </c>
      <c r="AX215" s="34" t="s">
        <v>19</v>
      </c>
      <c r="AY215" s="74">
        <f t="shared" si="369"/>
        <v>0</v>
      </c>
      <c r="AZ215" s="70">
        <f t="shared" si="370"/>
        <v>0</v>
      </c>
      <c r="BA215" s="71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6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.75" thickBot="1" x14ac:dyDescent="0.3"/>
    <row r="217" spans="1:95" ht="42.75" customHeight="1" thickBot="1" x14ac:dyDescent="0.3">
      <c r="A217" s="27" t="s">
        <v>0</v>
      </c>
      <c r="B217" s="28">
        <f>B193+1</f>
        <v>46213</v>
      </c>
      <c r="C217" s="293" t="s">
        <v>1</v>
      </c>
      <c r="D217" s="294"/>
      <c r="E217" s="294"/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5"/>
      <c r="R217" s="296" t="s">
        <v>2</v>
      </c>
      <c r="S217" s="294"/>
      <c r="T217" s="294"/>
      <c r="U217" s="294"/>
      <c r="V217" s="294"/>
      <c r="W217" s="294"/>
      <c r="X217" s="294"/>
      <c r="Y217" s="294"/>
      <c r="Z217" s="294"/>
      <c r="AA217" s="294"/>
      <c r="AB217" s="294"/>
      <c r="AC217" s="294"/>
      <c r="AD217" s="294"/>
      <c r="AE217" s="294"/>
      <c r="AF217" s="295"/>
      <c r="AG217" s="297" t="s">
        <v>101</v>
      </c>
      <c r="AH217" s="294"/>
      <c r="AI217" s="294"/>
      <c r="AJ217" s="294"/>
      <c r="AK217" s="294"/>
      <c r="AL217" s="294"/>
      <c r="AM217" s="294"/>
      <c r="AN217" s="294"/>
      <c r="AO217" s="294"/>
      <c r="AP217" s="294"/>
      <c r="AQ217" s="294"/>
      <c r="AR217" s="294"/>
      <c r="AS217" s="294"/>
      <c r="AT217" s="294"/>
      <c r="AU217" s="295"/>
      <c r="AV217" s="9"/>
      <c r="AW217" s="288" t="s">
        <v>42</v>
      </c>
      <c r="AX217" s="289"/>
      <c r="AY217" s="285" t="s">
        <v>33</v>
      </c>
      <c r="AZ217" s="286"/>
      <c r="BA217" s="287"/>
      <c r="BB217" s="285" t="s">
        <v>34</v>
      </c>
      <c r="BC217" s="286"/>
      <c r="BD217" s="287"/>
      <c r="BE217" s="285" t="s">
        <v>35</v>
      </c>
      <c r="BF217" s="286"/>
      <c r="BG217" s="287"/>
      <c r="BH217" s="285" t="s">
        <v>36</v>
      </c>
      <c r="BI217" s="286"/>
      <c r="BJ217" s="287"/>
      <c r="BK217" s="285" t="s">
        <v>37</v>
      </c>
      <c r="BL217" s="286"/>
      <c r="BM217" s="287"/>
      <c r="BN217" s="285" t="s">
        <v>38</v>
      </c>
      <c r="BO217" s="286"/>
      <c r="BP217" s="287"/>
      <c r="BQ217" s="285" t="s">
        <v>39</v>
      </c>
      <c r="BR217" s="286"/>
      <c r="BS217" s="287"/>
      <c r="BT217" s="285" t="s">
        <v>40</v>
      </c>
      <c r="BU217" s="286"/>
      <c r="BV217" s="287"/>
      <c r="BW217" s="285" t="s">
        <v>41</v>
      </c>
      <c r="BX217" s="286"/>
      <c r="BY217" s="287"/>
      <c r="BZ217" s="285" t="s">
        <v>102</v>
      </c>
      <c r="CA217" s="286"/>
      <c r="CB217" s="287"/>
      <c r="CC217" s="285" t="s">
        <v>103</v>
      </c>
      <c r="CD217" s="286"/>
      <c r="CE217" s="287"/>
      <c r="CF217" s="285" t="s">
        <v>104</v>
      </c>
      <c r="CG217" s="286"/>
      <c r="CH217" s="287"/>
      <c r="CI217" s="285" t="s">
        <v>105</v>
      </c>
      <c r="CJ217" s="286"/>
      <c r="CK217" s="287"/>
      <c r="CL217" s="285" t="s">
        <v>106</v>
      </c>
      <c r="CM217" s="286"/>
      <c r="CN217" s="287"/>
      <c r="CO217" s="285" t="s">
        <v>107</v>
      </c>
      <c r="CP217" s="286"/>
      <c r="CQ217" s="287"/>
    </row>
    <row r="218" spans="1:95" ht="44.45" customHeight="1" thickBot="1" x14ac:dyDescent="0.3">
      <c r="A218" s="7" t="s">
        <v>6</v>
      </c>
      <c r="B218" s="45" t="s">
        <v>7</v>
      </c>
      <c r="C218" s="14" t="s">
        <v>32</v>
      </c>
      <c r="D218" s="8" t="s">
        <v>24</v>
      </c>
      <c r="E218" s="8" t="s">
        <v>25</v>
      </c>
      <c r="F218" s="8" t="s">
        <v>26</v>
      </c>
      <c r="G218" s="8" t="s">
        <v>27</v>
      </c>
      <c r="H218" s="8" t="s">
        <v>28</v>
      </c>
      <c r="I218" s="8" t="s">
        <v>29</v>
      </c>
      <c r="J218" s="8" t="s">
        <v>30</v>
      </c>
      <c r="K218" s="8" t="s">
        <v>31</v>
      </c>
      <c r="L218" s="8" t="s">
        <v>201</v>
      </c>
      <c r="M218" s="8" t="s">
        <v>111</v>
      </c>
      <c r="N218" s="64" t="s">
        <v>246</v>
      </c>
      <c r="O218" s="64" t="s">
        <v>112</v>
      </c>
      <c r="P218" s="64" t="s">
        <v>106</v>
      </c>
      <c r="Q218" s="64" t="s">
        <v>107</v>
      </c>
      <c r="R218" s="23" t="s">
        <v>32</v>
      </c>
      <c r="S218" s="12" t="s">
        <v>24</v>
      </c>
      <c r="T218" s="12" t="s">
        <v>25</v>
      </c>
      <c r="U218" s="12" t="s">
        <v>26</v>
      </c>
      <c r="V218" s="12" t="s">
        <v>27</v>
      </c>
      <c r="W218" s="12" t="s">
        <v>28</v>
      </c>
      <c r="X218" s="12" t="s">
        <v>29</v>
      </c>
      <c r="Y218" s="12" t="s">
        <v>30</v>
      </c>
      <c r="Z218" s="12" t="s">
        <v>31</v>
      </c>
      <c r="AA218" s="12" t="s">
        <v>201</v>
      </c>
      <c r="AB218" s="59" t="s">
        <v>111</v>
      </c>
      <c r="AC218" s="59" t="s">
        <v>246</v>
      </c>
      <c r="AD218" s="59" t="s">
        <v>112</v>
      </c>
      <c r="AE218" s="59" t="s">
        <v>106</v>
      </c>
      <c r="AF218" s="24" t="s">
        <v>107</v>
      </c>
      <c r="AG218" s="25" t="s">
        <v>32</v>
      </c>
      <c r="AH218" s="13" t="s">
        <v>24</v>
      </c>
      <c r="AI218" s="13" t="s">
        <v>25</v>
      </c>
      <c r="AJ218" s="13" t="s">
        <v>26</v>
      </c>
      <c r="AK218" s="13" t="s">
        <v>27</v>
      </c>
      <c r="AL218" s="13" t="s">
        <v>28</v>
      </c>
      <c r="AM218" s="13" t="s">
        <v>29</v>
      </c>
      <c r="AN218" s="13" t="s">
        <v>30</v>
      </c>
      <c r="AO218" s="13" t="s">
        <v>31</v>
      </c>
      <c r="AP218" s="13" t="s">
        <v>201</v>
      </c>
      <c r="AQ218" s="65" t="s">
        <v>111</v>
      </c>
      <c r="AR218" s="65" t="s">
        <v>246</v>
      </c>
      <c r="AS218" s="65" t="s">
        <v>112</v>
      </c>
      <c r="AT218" s="65" t="s">
        <v>106</v>
      </c>
      <c r="AU218" s="26" t="s">
        <v>107</v>
      </c>
      <c r="AV218" s="9"/>
      <c r="AW218" s="36" t="s">
        <v>6</v>
      </c>
      <c r="AX218" s="37" t="s">
        <v>7</v>
      </c>
      <c r="AY218" s="72" t="s">
        <v>113</v>
      </c>
      <c r="AZ218" s="72" t="s">
        <v>114</v>
      </c>
      <c r="BA218" s="73" t="s">
        <v>115</v>
      </c>
      <c r="BB218" s="72" t="s">
        <v>113</v>
      </c>
      <c r="BC218" s="72" t="s">
        <v>114</v>
      </c>
      <c r="BD218" s="73" t="s">
        <v>115</v>
      </c>
      <c r="BE218" s="72" t="s">
        <v>113</v>
      </c>
      <c r="BF218" s="72" t="s">
        <v>114</v>
      </c>
      <c r="BG218" s="73" t="s">
        <v>115</v>
      </c>
      <c r="BH218" s="72" t="s">
        <v>113</v>
      </c>
      <c r="BI218" s="72" t="s">
        <v>114</v>
      </c>
      <c r="BJ218" s="73" t="s">
        <v>115</v>
      </c>
      <c r="BK218" s="72" t="s">
        <v>113</v>
      </c>
      <c r="BL218" s="72" t="s">
        <v>114</v>
      </c>
      <c r="BM218" s="73" t="s">
        <v>115</v>
      </c>
      <c r="BN218" s="72" t="s">
        <v>113</v>
      </c>
      <c r="BO218" s="72" t="s">
        <v>114</v>
      </c>
      <c r="BP218" s="73" t="s">
        <v>115</v>
      </c>
      <c r="BQ218" s="72" t="s">
        <v>113</v>
      </c>
      <c r="BR218" s="72" t="s">
        <v>114</v>
      </c>
      <c r="BS218" s="73" t="s">
        <v>115</v>
      </c>
      <c r="BT218" s="72" t="s">
        <v>113</v>
      </c>
      <c r="BU218" s="72" t="s">
        <v>114</v>
      </c>
      <c r="BV218" s="73" t="s">
        <v>115</v>
      </c>
      <c r="BW218" s="72" t="s">
        <v>113</v>
      </c>
      <c r="BX218" s="72" t="s">
        <v>114</v>
      </c>
      <c r="BY218" s="73" t="s">
        <v>115</v>
      </c>
      <c r="BZ218" s="72" t="s">
        <v>113</v>
      </c>
      <c r="CA218" s="72" t="s">
        <v>114</v>
      </c>
      <c r="CB218" s="73" t="s">
        <v>115</v>
      </c>
      <c r="CC218" s="72" t="s">
        <v>113</v>
      </c>
      <c r="CD218" s="72" t="s">
        <v>114</v>
      </c>
      <c r="CE218" s="73" t="s">
        <v>115</v>
      </c>
      <c r="CF218" s="72" t="s">
        <v>113</v>
      </c>
      <c r="CG218" s="72" t="s">
        <v>114</v>
      </c>
      <c r="CH218" s="73" t="s">
        <v>115</v>
      </c>
      <c r="CI218" s="72" t="s">
        <v>113</v>
      </c>
      <c r="CJ218" s="72" t="s">
        <v>114</v>
      </c>
      <c r="CK218" s="73" t="s">
        <v>115</v>
      </c>
      <c r="CL218" s="72" t="s">
        <v>113</v>
      </c>
      <c r="CM218" s="72" t="s">
        <v>114</v>
      </c>
      <c r="CN218" s="73" t="s">
        <v>115</v>
      </c>
      <c r="CO218" s="72" t="s">
        <v>113</v>
      </c>
      <c r="CP218" s="72" t="s">
        <v>114</v>
      </c>
      <c r="CQ218" s="73" t="s">
        <v>115</v>
      </c>
    </row>
    <row r="219" spans="1:95" ht="29.25" customHeight="1" x14ac:dyDescent="0.25">
      <c r="A219" s="29" t="s">
        <v>124</v>
      </c>
      <c r="B219" s="30" t="s">
        <v>17</v>
      </c>
      <c r="C219" s="1"/>
      <c r="D219" s="3"/>
      <c r="E219" s="3"/>
      <c r="F219" s="3"/>
      <c r="G219" s="3"/>
      <c r="H219" s="3"/>
      <c r="I219" s="3"/>
      <c r="J219" s="3"/>
      <c r="K219" s="3"/>
      <c r="L219" s="3"/>
      <c r="M219" s="60"/>
      <c r="N219" s="60"/>
      <c r="O219" s="60"/>
      <c r="P219" s="60"/>
      <c r="Q219" s="15"/>
      <c r="R219" s="1">
        <v>35.799999999999997</v>
      </c>
      <c r="S219" s="3">
        <v>33.1</v>
      </c>
      <c r="T219" s="3">
        <v>32.9</v>
      </c>
      <c r="U219" s="3"/>
      <c r="V219" s="3"/>
      <c r="W219" s="3"/>
      <c r="X219" s="3"/>
      <c r="Y219" s="3"/>
      <c r="Z219" s="3"/>
      <c r="AA219" s="3"/>
      <c r="AB219" s="60"/>
      <c r="AC219" s="60"/>
      <c r="AD219" s="60"/>
      <c r="AE219" s="60"/>
      <c r="AF219" s="15"/>
      <c r="AG219" s="1"/>
      <c r="AH219" s="38"/>
      <c r="AI219" s="38"/>
      <c r="AJ219" s="3"/>
      <c r="AK219" s="3"/>
      <c r="AL219" s="3"/>
      <c r="AM219" s="3"/>
      <c r="AN219" s="3"/>
      <c r="AO219" s="3"/>
      <c r="AP219" s="3"/>
      <c r="AQ219" s="60"/>
      <c r="AR219" s="60"/>
      <c r="AS219" s="60"/>
      <c r="AT219" s="60"/>
      <c r="AU219" s="15"/>
      <c r="AV219" s="9"/>
      <c r="AW219" s="29" t="str">
        <f>A219</f>
        <v>Temperatura</v>
      </c>
      <c r="AX219" s="35" t="s">
        <v>17</v>
      </c>
      <c r="AY219" s="74">
        <f>C219</f>
        <v>0</v>
      </c>
      <c r="AZ219" s="70">
        <f>R219</f>
        <v>35.799999999999997</v>
      </c>
      <c r="BA219" s="71">
        <f>AG219</f>
        <v>0</v>
      </c>
      <c r="BB219" s="4">
        <f>D219</f>
        <v>0</v>
      </c>
      <c r="BC219" s="2">
        <f>S219</f>
        <v>33.1</v>
      </c>
      <c r="BD219" s="5">
        <f>AH219</f>
        <v>0</v>
      </c>
      <c r="BE219" s="4">
        <f>E219</f>
        <v>0</v>
      </c>
      <c r="BF219" s="2">
        <f>T219</f>
        <v>32.9</v>
      </c>
      <c r="BG219" s="5">
        <f>AI219</f>
        <v>0</v>
      </c>
      <c r="BH219" s="1">
        <f>F219</f>
        <v>0</v>
      </c>
      <c r="BI219" s="2">
        <f>U219</f>
        <v>0</v>
      </c>
      <c r="BJ219" s="5">
        <f>AJ219</f>
        <v>0</v>
      </c>
      <c r="BK219" s="1">
        <f>G219</f>
        <v>0</v>
      </c>
      <c r="BL219" s="2">
        <f>V219</f>
        <v>0</v>
      </c>
      <c r="BM219" s="5">
        <f>AK219</f>
        <v>0</v>
      </c>
      <c r="BN219" s="1">
        <f>H219</f>
        <v>0</v>
      </c>
      <c r="BO219" s="2">
        <f>W219</f>
        <v>0</v>
      </c>
      <c r="BP219" s="5">
        <f>AL219</f>
        <v>0</v>
      </c>
      <c r="BQ219" s="1">
        <f>I219</f>
        <v>0</v>
      </c>
      <c r="BR219" s="2">
        <f>X219</f>
        <v>0</v>
      </c>
      <c r="BS219" s="5">
        <f>AM219</f>
        <v>0</v>
      </c>
      <c r="BT219" s="1">
        <f>J219</f>
        <v>0</v>
      </c>
      <c r="BU219" s="2">
        <f>Y219</f>
        <v>0</v>
      </c>
      <c r="BV219" s="5">
        <f>AN219</f>
        <v>0</v>
      </c>
      <c r="BW219" s="1">
        <f>K219</f>
        <v>0</v>
      </c>
      <c r="BX219" s="2">
        <f>Z219</f>
        <v>0</v>
      </c>
      <c r="BY219" s="5">
        <f>AO219</f>
        <v>0</v>
      </c>
      <c r="BZ219" s="1">
        <f>L219</f>
        <v>0</v>
      </c>
      <c r="CA219" s="2">
        <f>AA219</f>
        <v>0</v>
      </c>
      <c r="CB219" s="5">
        <f>AP219</f>
        <v>0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6">
        <f>Q219</f>
        <v>0</v>
      </c>
      <c r="CP219" s="2">
        <f>AF219</f>
        <v>0</v>
      </c>
      <c r="CQ219" s="5">
        <f>AU219</f>
        <v>0</v>
      </c>
    </row>
    <row r="220" spans="1:95" ht="26.45" customHeight="1" x14ac:dyDescent="0.25">
      <c r="A220" s="29" t="s">
        <v>123</v>
      </c>
      <c r="B220" s="30" t="s">
        <v>18</v>
      </c>
      <c r="C220" s="1"/>
      <c r="D220" s="3"/>
      <c r="E220" s="3"/>
      <c r="F220" s="3"/>
      <c r="G220" s="3"/>
      <c r="H220" s="3"/>
      <c r="I220" s="3"/>
      <c r="J220" s="3"/>
      <c r="K220" s="3"/>
      <c r="L220" s="3"/>
      <c r="M220" s="60"/>
      <c r="N220" s="60"/>
      <c r="O220" s="60"/>
      <c r="P220" s="60"/>
      <c r="Q220" s="15"/>
      <c r="R220" s="1">
        <v>7.15</v>
      </c>
      <c r="S220" s="3">
        <v>6.88</v>
      </c>
      <c r="T220" s="3">
        <v>6.76</v>
      </c>
      <c r="U220" s="3"/>
      <c r="V220" s="3"/>
      <c r="W220" s="3"/>
      <c r="X220" s="3"/>
      <c r="Y220" s="3"/>
      <c r="Z220" s="50"/>
      <c r="AA220" s="3"/>
      <c r="AB220" s="60"/>
      <c r="AC220" s="60"/>
      <c r="AD220" s="60"/>
      <c r="AE220" s="60"/>
      <c r="AF220" s="15"/>
      <c r="AG220" s="1"/>
      <c r="AH220" s="3"/>
      <c r="AI220" s="3"/>
      <c r="AJ220" s="3"/>
      <c r="AK220" s="3"/>
      <c r="AL220" s="3"/>
      <c r="AM220" s="3"/>
      <c r="AN220" s="3"/>
      <c r="AO220" s="3"/>
      <c r="AP220" s="3"/>
      <c r="AQ220" s="60"/>
      <c r="AR220" s="60"/>
      <c r="AS220" s="60"/>
      <c r="AT220" s="60"/>
      <c r="AU220" s="15"/>
      <c r="AV220" s="9"/>
      <c r="AW220" s="29" t="str">
        <f t="shared" ref="AW220:AW239" si="414">A220</f>
        <v xml:space="preserve">pH </v>
      </c>
      <c r="AX220" s="30" t="s">
        <v>18</v>
      </c>
      <c r="AY220" s="74">
        <f t="shared" ref="AY220:AY239" si="415">C220</f>
        <v>0</v>
      </c>
      <c r="AZ220" s="70">
        <f t="shared" ref="AZ220:AZ239" si="416">R220</f>
        <v>7.15</v>
      </c>
      <c r="BA220" s="71">
        <f t="shared" ref="BA220:BA239" si="417">AG220</f>
        <v>0</v>
      </c>
      <c r="BB220" s="4">
        <f t="shared" ref="BB220:BB239" si="418">D220</f>
        <v>0</v>
      </c>
      <c r="BC220" s="2">
        <f t="shared" ref="BC220:BC239" si="419">S220</f>
        <v>6.88</v>
      </c>
      <c r="BD220" s="5">
        <f t="shared" ref="BD220:BD239" si="420">AH220</f>
        <v>0</v>
      </c>
      <c r="BE220" s="4">
        <f t="shared" ref="BE220:BE239" si="421">E220</f>
        <v>0</v>
      </c>
      <c r="BF220" s="2">
        <f t="shared" ref="BF220:BF239" si="422">T220</f>
        <v>6.76</v>
      </c>
      <c r="BG220" s="5">
        <f t="shared" ref="BG220:BG239" si="423">AI220</f>
        <v>0</v>
      </c>
      <c r="BH220" s="1">
        <f t="shared" ref="BH220:BH239" si="424">F220</f>
        <v>0</v>
      </c>
      <c r="BI220" s="2">
        <f t="shared" ref="BI220:BI239" si="425">U220</f>
        <v>0</v>
      </c>
      <c r="BJ220" s="5">
        <f t="shared" ref="BJ220:BJ239" si="426">AJ220</f>
        <v>0</v>
      </c>
      <c r="BK220" s="1">
        <f t="shared" ref="BK220:BK239" si="427">G220</f>
        <v>0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0</v>
      </c>
      <c r="BO220" s="2">
        <f t="shared" ref="BO220:BO239" si="431">W220</f>
        <v>0</v>
      </c>
      <c r="BP220" s="5">
        <f t="shared" ref="BP220:BP239" si="432">AL220</f>
        <v>0</v>
      </c>
      <c r="BQ220" s="1">
        <f t="shared" ref="BQ220:BQ239" si="433">I220</f>
        <v>0</v>
      </c>
      <c r="BR220" s="2">
        <f t="shared" ref="BR220:BR239" si="434">X220</f>
        <v>0</v>
      </c>
      <c r="BS220" s="5">
        <f t="shared" ref="BS220:BS239" si="435">AM220</f>
        <v>0</v>
      </c>
      <c r="BT220" s="1">
        <f t="shared" ref="BT220:BT239" si="436">J220</f>
        <v>0</v>
      </c>
      <c r="BU220" s="2">
        <f t="shared" ref="BU220:BU239" si="437">Y220</f>
        <v>0</v>
      </c>
      <c r="BV220" s="5">
        <f t="shared" ref="BV220:BV239" si="438">AN220</f>
        <v>0</v>
      </c>
      <c r="BW220" s="1">
        <f t="shared" ref="BW220:BW239" si="439">K220</f>
        <v>0</v>
      </c>
      <c r="BX220" s="2">
        <f t="shared" ref="BX220:BX239" si="440">Z220</f>
        <v>0</v>
      </c>
      <c r="BY220" s="5">
        <f t="shared" ref="BY220:BY239" si="441">AO220</f>
        <v>0</v>
      </c>
      <c r="BZ220" s="1">
        <f t="shared" ref="BZ220:BZ239" si="442">L220</f>
        <v>0</v>
      </c>
      <c r="CA220" s="2">
        <f t="shared" ref="CA220:CA239" si="443">AA220</f>
        <v>0</v>
      </c>
      <c r="CB220" s="5">
        <f t="shared" ref="CB220:CB239" si="444">AP220</f>
        <v>0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6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2" customHeight="1" x14ac:dyDescent="0.25">
      <c r="A221" s="29" t="s">
        <v>118</v>
      </c>
      <c r="B221" s="30" t="s">
        <v>19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0"/>
      <c r="N221" s="60"/>
      <c r="O221" s="60"/>
      <c r="P221" s="60"/>
      <c r="Q221" s="15"/>
      <c r="R221" s="1"/>
      <c r="S221" s="3"/>
      <c r="T221" s="3"/>
      <c r="U221" s="3"/>
      <c r="V221" s="3"/>
      <c r="W221" s="3"/>
      <c r="X221" s="3"/>
      <c r="Y221" s="3"/>
      <c r="Z221" s="3"/>
      <c r="AA221" s="3"/>
      <c r="AB221" s="60"/>
      <c r="AC221" s="60"/>
      <c r="AD221" s="60"/>
      <c r="AE221" s="60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0"/>
      <c r="AR221" s="60"/>
      <c r="AS221" s="60"/>
      <c r="AT221" s="60"/>
      <c r="AU221" s="15"/>
      <c r="AV221" s="9"/>
      <c r="AW221" s="29" t="str">
        <f t="shared" si="414"/>
        <v>Demanda química de oxígeno (DQO)</v>
      </c>
      <c r="AX221" s="30" t="s">
        <v>19</v>
      </c>
      <c r="AY221" s="74">
        <f t="shared" si="415"/>
        <v>0</v>
      </c>
      <c r="AZ221" s="70">
        <f t="shared" si="416"/>
        <v>0</v>
      </c>
      <c r="BA221" s="71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6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25">
      <c r="A222" s="29" t="s">
        <v>121</v>
      </c>
      <c r="B222" s="30" t="s">
        <v>19</v>
      </c>
      <c r="C222" s="1"/>
      <c r="D222" s="3"/>
      <c r="E222" s="3"/>
      <c r="F222" s="3"/>
      <c r="G222" s="3"/>
      <c r="H222" s="3"/>
      <c r="I222" s="3"/>
      <c r="J222" s="3"/>
      <c r="K222" s="3"/>
      <c r="L222" s="3"/>
      <c r="M222" s="60"/>
      <c r="N222" s="60"/>
      <c r="O222" s="60"/>
      <c r="P222" s="60"/>
      <c r="Q222" s="15"/>
      <c r="R222" s="1">
        <v>1092</v>
      </c>
      <c r="S222" s="3">
        <v>1821</v>
      </c>
      <c r="T222" s="3">
        <v>1971</v>
      </c>
      <c r="U222" s="3"/>
      <c r="V222" s="3"/>
      <c r="W222" s="3"/>
      <c r="X222" s="3"/>
      <c r="Y222" s="3"/>
      <c r="Z222" s="3"/>
      <c r="AA222" s="3"/>
      <c r="AB222" s="60"/>
      <c r="AC222" s="60"/>
      <c r="AD222" s="60"/>
      <c r="AE222" s="60"/>
      <c r="AF222" s="15"/>
      <c r="AG222" s="1"/>
      <c r="AH222" s="2"/>
      <c r="AI222" s="2"/>
      <c r="AJ222" s="3"/>
      <c r="AK222" s="3"/>
      <c r="AL222" s="3"/>
      <c r="AM222" s="3"/>
      <c r="AN222" s="3"/>
      <c r="AO222" s="3"/>
      <c r="AP222" s="3"/>
      <c r="AQ222" s="60"/>
      <c r="AR222" s="60"/>
      <c r="AS222" s="60"/>
      <c r="AT222" s="60"/>
      <c r="AU222" s="15"/>
      <c r="AV222" s="9"/>
      <c r="AW222" s="29" t="str">
        <f t="shared" si="414"/>
        <v>SOLIDOS DISUELTOS TOTALES (TDS)</v>
      </c>
      <c r="AX222" s="30" t="s">
        <v>19</v>
      </c>
      <c r="AY222" s="74">
        <f t="shared" si="415"/>
        <v>0</v>
      </c>
      <c r="AZ222" s="70">
        <f t="shared" si="416"/>
        <v>1092</v>
      </c>
      <c r="BA222" s="71">
        <f t="shared" si="417"/>
        <v>0</v>
      </c>
      <c r="BB222" s="4">
        <f t="shared" si="418"/>
        <v>0</v>
      </c>
      <c r="BC222" s="2">
        <f t="shared" si="419"/>
        <v>1821</v>
      </c>
      <c r="BD222" s="5">
        <f t="shared" si="420"/>
        <v>0</v>
      </c>
      <c r="BE222" s="4">
        <f t="shared" si="421"/>
        <v>0</v>
      </c>
      <c r="BF222" s="2">
        <f t="shared" si="422"/>
        <v>1971</v>
      </c>
      <c r="BG222" s="5">
        <f t="shared" si="423"/>
        <v>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0</v>
      </c>
      <c r="BU222" s="2">
        <f t="shared" si="437"/>
        <v>0</v>
      </c>
      <c r="BV222" s="5">
        <f t="shared" si="438"/>
        <v>0</v>
      </c>
      <c r="BW222" s="1">
        <f t="shared" si="439"/>
        <v>0</v>
      </c>
      <c r="BX222" s="2">
        <f t="shared" si="440"/>
        <v>0</v>
      </c>
      <c r="BY222" s="5">
        <f t="shared" si="441"/>
        <v>0</v>
      </c>
      <c r="BZ222" s="1">
        <f t="shared" si="442"/>
        <v>0</v>
      </c>
      <c r="CA222" s="2">
        <f t="shared" si="443"/>
        <v>0</v>
      </c>
      <c r="CB222" s="5">
        <f t="shared" si="444"/>
        <v>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6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7" customHeight="1" x14ac:dyDescent="0.25">
      <c r="A223" s="29" t="s">
        <v>119</v>
      </c>
      <c r="B223" s="30" t="s">
        <v>19</v>
      </c>
      <c r="C223" s="1"/>
      <c r="D223" s="3"/>
      <c r="E223" s="3"/>
      <c r="F223" s="3"/>
      <c r="G223" s="3"/>
      <c r="H223" s="3"/>
      <c r="I223" s="3"/>
      <c r="J223" s="3"/>
      <c r="K223" s="3"/>
      <c r="L223" s="3"/>
      <c r="M223" s="60"/>
      <c r="N223" s="60"/>
      <c r="O223" s="60"/>
      <c r="P223" s="60"/>
      <c r="Q223" s="15"/>
      <c r="R223" s="1">
        <v>409</v>
      </c>
      <c r="S223" s="3">
        <v>730</v>
      </c>
      <c r="T223" s="3">
        <v>32</v>
      </c>
      <c r="U223" s="3"/>
      <c r="V223" s="3"/>
      <c r="W223" s="3"/>
      <c r="X223" s="3"/>
      <c r="Y223" s="3"/>
      <c r="Z223" s="3"/>
      <c r="AA223" s="3"/>
      <c r="AB223" s="60"/>
      <c r="AC223" s="60"/>
      <c r="AD223" s="60"/>
      <c r="AE223" s="60"/>
      <c r="AF223" s="15"/>
      <c r="AG223" s="1"/>
      <c r="AH223" s="2"/>
      <c r="AI223" s="2"/>
      <c r="AJ223" s="3"/>
      <c r="AK223" s="3"/>
      <c r="AL223" s="3"/>
      <c r="AM223" s="3"/>
      <c r="AN223" s="3"/>
      <c r="AO223" s="3"/>
      <c r="AP223" s="3"/>
      <c r="AQ223" s="60"/>
      <c r="AR223" s="60"/>
      <c r="AS223" s="60"/>
      <c r="AT223" s="60"/>
      <c r="AU223" s="15"/>
      <c r="AV223" s="9"/>
      <c r="AW223" s="29" t="str">
        <f t="shared" si="414"/>
        <v>Sólidos suspendidos Totales</v>
      </c>
      <c r="AX223" s="30" t="s">
        <v>19</v>
      </c>
      <c r="AY223" s="74">
        <f t="shared" si="415"/>
        <v>0</v>
      </c>
      <c r="AZ223" s="70">
        <f t="shared" si="416"/>
        <v>409</v>
      </c>
      <c r="BA223" s="71">
        <f t="shared" si="417"/>
        <v>0</v>
      </c>
      <c r="BB223" s="4">
        <f t="shared" si="418"/>
        <v>0</v>
      </c>
      <c r="BC223" s="2">
        <f t="shared" si="419"/>
        <v>730</v>
      </c>
      <c r="BD223" s="5">
        <f t="shared" si="420"/>
        <v>0</v>
      </c>
      <c r="BE223" s="4">
        <f t="shared" si="421"/>
        <v>0</v>
      </c>
      <c r="BF223" s="2">
        <f t="shared" si="422"/>
        <v>32</v>
      </c>
      <c r="BG223" s="5">
        <f t="shared" si="423"/>
        <v>0</v>
      </c>
      <c r="BH223" s="1">
        <f t="shared" si="424"/>
        <v>0</v>
      </c>
      <c r="BI223" s="2">
        <f t="shared" si="425"/>
        <v>0</v>
      </c>
      <c r="BJ223" s="5">
        <f t="shared" si="426"/>
        <v>0</v>
      </c>
      <c r="BK223" s="1">
        <f t="shared" si="427"/>
        <v>0</v>
      </c>
      <c r="BL223" s="2">
        <f t="shared" si="428"/>
        <v>0</v>
      </c>
      <c r="BM223" s="5">
        <f t="shared" si="429"/>
        <v>0</v>
      </c>
      <c r="BN223" s="1">
        <f t="shared" si="430"/>
        <v>0</v>
      </c>
      <c r="BO223" s="2">
        <f t="shared" si="431"/>
        <v>0</v>
      </c>
      <c r="BP223" s="5">
        <f t="shared" si="432"/>
        <v>0</v>
      </c>
      <c r="BQ223" s="1">
        <f t="shared" si="433"/>
        <v>0</v>
      </c>
      <c r="BR223" s="2">
        <f t="shared" si="434"/>
        <v>0</v>
      </c>
      <c r="BS223" s="5">
        <f t="shared" si="435"/>
        <v>0</v>
      </c>
      <c r="BT223" s="1">
        <f t="shared" si="436"/>
        <v>0</v>
      </c>
      <c r="BU223" s="2">
        <f t="shared" si="437"/>
        <v>0</v>
      </c>
      <c r="BV223" s="5">
        <f t="shared" si="438"/>
        <v>0</v>
      </c>
      <c r="BW223" s="1">
        <f t="shared" si="439"/>
        <v>0</v>
      </c>
      <c r="BX223" s="2">
        <f t="shared" si="440"/>
        <v>0</v>
      </c>
      <c r="BY223" s="5">
        <f t="shared" si="441"/>
        <v>0</v>
      </c>
      <c r="BZ223" s="1">
        <f t="shared" si="442"/>
        <v>0</v>
      </c>
      <c r="CA223" s="2">
        <f t="shared" si="443"/>
        <v>0</v>
      </c>
      <c r="CB223" s="5">
        <f t="shared" si="444"/>
        <v>0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6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25">
      <c r="A224" s="31" t="s">
        <v>9</v>
      </c>
      <c r="B224" s="30" t="s">
        <v>20</v>
      </c>
      <c r="C224" s="16"/>
      <c r="D224" s="10"/>
      <c r="E224" s="10"/>
      <c r="F224" s="10"/>
      <c r="G224" s="10"/>
      <c r="H224" s="10"/>
      <c r="I224" s="10"/>
      <c r="J224" s="10"/>
      <c r="K224" s="10"/>
      <c r="L224" s="10"/>
      <c r="M224" s="61"/>
      <c r="N224" s="61"/>
      <c r="O224" s="61"/>
      <c r="P224" s="61"/>
      <c r="Q224" s="17"/>
      <c r="R224" s="16"/>
      <c r="S224" s="10"/>
      <c r="T224" s="10"/>
      <c r="U224" s="10"/>
      <c r="V224" s="10"/>
      <c r="W224" s="10"/>
      <c r="X224" s="10"/>
      <c r="Y224" s="10"/>
      <c r="Z224" s="10"/>
      <c r="AA224" s="10"/>
      <c r="AB224" s="61"/>
      <c r="AC224" s="61"/>
      <c r="AD224" s="61"/>
      <c r="AE224" s="61"/>
      <c r="AF224" s="17"/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1"/>
      <c r="AR224" s="61"/>
      <c r="AS224" s="61"/>
      <c r="AT224" s="61"/>
      <c r="AU224" s="17"/>
      <c r="AV224" s="6"/>
      <c r="AW224" s="29" t="str">
        <f t="shared" si="414"/>
        <v xml:space="preserve">Sólidos Sedimentables </v>
      </c>
      <c r="AX224" s="30" t="s">
        <v>19</v>
      </c>
      <c r="AY224" s="74">
        <f t="shared" si="415"/>
        <v>0</v>
      </c>
      <c r="AZ224" s="70">
        <f t="shared" si="416"/>
        <v>0</v>
      </c>
      <c r="BA224" s="71">
        <f t="shared" si="417"/>
        <v>0</v>
      </c>
      <c r="BB224" s="4">
        <f t="shared" si="418"/>
        <v>0</v>
      </c>
      <c r="BC224" s="2">
        <f t="shared" si="419"/>
        <v>0</v>
      </c>
      <c r="BD224" s="5">
        <f t="shared" si="420"/>
        <v>0</v>
      </c>
      <c r="BE224" s="4">
        <f t="shared" si="421"/>
        <v>0</v>
      </c>
      <c r="BF224" s="2">
        <f t="shared" si="422"/>
        <v>0</v>
      </c>
      <c r="BG224" s="5">
        <f t="shared" si="423"/>
        <v>0</v>
      </c>
      <c r="BH224" s="1">
        <f t="shared" si="424"/>
        <v>0</v>
      </c>
      <c r="BI224" s="2">
        <f t="shared" si="425"/>
        <v>0</v>
      </c>
      <c r="BJ224" s="5">
        <f t="shared" si="426"/>
        <v>0</v>
      </c>
      <c r="BK224" s="1">
        <f t="shared" si="427"/>
        <v>0</v>
      </c>
      <c r="BL224" s="2">
        <f t="shared" si="428"/>
        <v>0</v>
      </c>
      <c r="BM224" s="5">
        <f t="shared" si="429"/>
        <v>0</v>
      </c>
      <c r="BN224" s="1">
        <f t="shared" si="430"/>
        <v>0</v>
      </c>
      <c r="BO224" s="2">
        <f t="shared" si="431"/>
        <v>0</v>
      </c>
      <c r="BP224" s="5">
        <f t="shared" si="432"/>
        <v>0</v>
      </c>
      <c r="BQ224" s="1">
        <f t="shared" si="433"/>
        <v>0</v>
      </c>
      <c r="BR224" s="2">
        <f t="shared" si="434"/>
        <v>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6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25">
      <c r="A225" s="31" t="s">
        <v>120</v>
      </c>
      <c r="B225" s="46" t="s">
        <v>19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1"/>
      <c r="N225" s="61"/>
      <c r="O225" s="61"/>
      <c r="P225" s="61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1"/>
      <c r="AC225" s="61"/>
      <c r="AD225" s="61"/>
      <c r="AE225" s="61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1"/>
      <c r="AR225" s="61"/>
      <c r="AS225" s="61"/>
      <c r="AT225" s="61"/>
      <c r="AU225" s="17"/>
      <c r="AV225" s="6"/>
      <c r="AW225" s="29" t="str">
        <f t="shared" si="414"/>
        <v>HIERRO</v>
      </c>
      <c r="AX225" s="32" t="s">
        <v>20</v>
      </c>
      <c r="AY225" s="74">
        <f t="shared" si="415"/>
        <v>0</v>
      </c>
      <c r="AZ225" s="70">
        <f t="shared" si="416"/>
        <v>0</v>
      </c>
      <c r="BA225" s="71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6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25">
      <c r="A226" s="31" t="s">
        <v>108</v>
      </c>
      <c r="B226" s="30" t="s">
        <v>19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1"/>
      <c r="N226" s="61"/>
      <c r="O226" s="61"/>
      <c r="P226" s="61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1"/>
      <c r="AC226" s="61"/>
      <c r="AD226" s="61"/>
      <c r="AE226" s="61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1"/>
      <c r="AR226" s="61"/>
      <c r="AS226" s="61"/>
      <c r="AT226" s="61"/>
      <c r="AU226" s="17"/>
      <c r="AV226" s="6"/>
      <c r="AW226" s="29" t="str">
        <f t="shared" si="414"/>
        <v>Solidos Suspendidos totales GRAVIMETRICO</v>
      </c>
      <c r="AX226" s="30" t="s">
        <v>19</v>
      </c>
      <c r="AY226" s="74">
        <f t="shared" si="415"/>
        <v>0</v>
      </c>
      <c r="AZ226" s="70">
        <f t="shared" si="416"/>
        <v>0</v>
      </c>
      <c r="BA226" s="71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6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25">
      <c r="A227" s="31" t="s">
        <v>10</v>
      </c>
      <c r="B227" s="30" t="s">
        <v>19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1"/>
      <c r="N227" s="61"/>
      <c r="O227" s="61"/>
      <c r="P227" s="61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1"/>
      <c r="AC227" s="61"/>
      <c r="AD227" s="61"/>
      <c r="AE227" s="61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1"/>
      <c r="AR227" s="61"/>
      <c r="AS227" s="61"/>
      <c r="AT227" s="61"/>
      <c r="AU227" s="17"/>
      <c r="AV227" s="6"/>
      <c r="AW227" s="29" t="str">
        <f t="shared" si="414"/>
        <v xml:space="preserve">Cloruros </v>
      </c>
      <c r="AX227" s="30" t="s">
        <v>19</v>
      </c>
      <c r="AY227" s="74">
        <f t="shared" si="415"/>
        <v>0</v>
      </c>
      <c r="AZ227" s="70">
        <f t="shared" si="416"/>
        <v>0</v>
      </c>
      <c r="BA227" s="71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6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25">
      <c r="A228" s="31" t="s">
        <v>109</v>
      </c>
      <c r="B228" s="30" t="s">
        <v>19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1"/>
      <c r="N228" s="61"/>
      <c r="O228" s="61"/>
      <c r="P228" s="61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1"/>
      <c r="AC228" s="61"/>
      <c r="AD228" s="61"/>
      <c r="AE228" s="61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1"/>
      <c r="AR228" s="61"/>
      <c r="AS228" s="61"/>
      <c r="AT228" s="61"/>
      <c r="AU228" s="17"/>
      <c r="AV228" s="6"/>
      <c r="AW228" s="29" t="str">
        <f t="shared" si="414"/>
        <v>FOSFORO TOTAL</v>
      </c>
      <c r="AX228" s="30" t="s">
        <v>19</v>
      </c>
      <c r="AY228" s="74">
        <f t="shared" si="415"/>
        <v>0</v>
      </c>
      <c r="AZ228" s="70">
        <f t="shared" si="416"/>
        <v>0</v>
      </c>
      <c r="BA228" s="71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6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25">
      <c r="A229" s="31" t="s">
        <v>11</v>
      </c>
      <c r="B229" s="30" t="s">
        <v>19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1"/>
      <c r="N229" s="61"/>
      <c r="O229" s="61"/>
      <c r="P229" s="61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1"/>
      <c r="AC229" s="61"/>
      <c r="AD229" s="61"/>
      <c r="AE229" s="61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1"/>
      <c r="AR229" s="61"/>
      <c r="AS229" s="61"/>
      <c r="AT229" s="61"/>
      <c r="AU229" s="17"/>
      <c r="AV229" s="6"/>
      <c r="AW229" s="29" t="str">
        <f t="shared" si="414"/>
        <v>Nitrógeno Total</v>
      </c>
      <c r="AX229" s="30" t="s">
        <v>19</v>
      </c>
      <c r="AY229" s="74">
        <f t="shared" si="415"/>
        <v>0</v>
      </c>
      <c r="AZ229" s="70">
        <f t="shared" si="416"/>
        <v>0</v>
      </c>
      <c r="BA229" s="71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6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25">
      <c r="A230" s="31" t="s">
        <v>12</v>
      </c>
      <c r="B230" s="30" t="s">
        <v>19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1"/>
      <c r="N230" s="61"/>
      <c r="O230" s="61"/>
      <c r="P230" s="61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1"/>
      <c r="AC230" s="61"/>
      <c r="AD230" s="61"/>
      <c r="AE230" s="61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1"/>
      <c r="AR230" s="61"/>
      <c r="AS230" s="61"/>
      <c r="AT230" s="61"/>
      <c r="AU230" s="17"/>
      <c r="AV230" s="6"/>
      <c r="AW230" s="29" t="str">
        <f t="shared" si="414"/>
        <v xml:space="preserve">Sulfatos </v>
      </c>
      <c r="AX230" s="30" t="s">
        <v>19</v>
      </c>
      <c r="AY230" s="74">
        <f t="shared" si="415"/>
        <v>0</v>
      </c>
      <c r="AZ230" s="70">
        <f t="shared" si="416"/>
        <v>0</v>
      </c>
      <c r="BA230" s="71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6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25">
      <c r="A231" s="31" t="s">
        <v>249</v>
      </c>
      <c r="B231" s="46" t="s">
        <v>19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1"/>
      <c r="N231" s="61"/>
      <c r="O231" s="61"/>
      <c r="P231" s="61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1"/>
      <c r="AC231" s="61"/>
      <c r="AD231" s="61"/>
      <c r="AE231" s="61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1"/>
      <c r="AR231" s="61"/>
      <c r="AS231" s="61"/>
      <c r="AT231" s="61"/>
      <c r="AU231" s="17"/>
      <c r="AV231" s="6"/>
      <c r="AW231" s="29" t="str">
        <f t="shared" si="414"/>
        <v>Aluminio</v>
      </c>
      <c r="AX231" s="32" t="s">
        <v>21</v>
      </c>
      <c r="AY231" s="74">
        <f t="shared" si="415"/>
        <v>0</v>
      </c>
      <c r="AZ231" s="70">
        <f t="shared" si="416"/>
        <v>0</v>
      </c>
      <c r="BA231" s="71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6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25">
      <c r="A232" s="31" t="s">
        <v>13</v>
      </c>
      <c r="B232" s="46" t="s">
        <v>21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1"/>
      <c r="N232" s="61"/>
      <c r="O232" s="61"/>
      <c r="P232" s="61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1"/>
      <c r="AC232" s="61"/>
      <c r="AD232" s="61"/>
      <c r="AE232" s="61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1"/>
      <c r="AR232" s="61"/>
      <c r="AS232" s="61"/>
      <c r="AT232" s="61"/>
      <c r="AU232" s="17"/>
      <c r="AV232" s="6"/>
      <c r="AW232" s="29" t="str">
        <f t="shared" si="414"/>
        <v>Dureza Cálcica</v>
      </c>
      <c r="AX232" s="32" t="s">
        <v>21</v>
      </c>
      <c r="AY232" s="74">
        <f t="shared" si="415"/>
        <v>0</v>
      </c>
      <c r="AZ232" s="70">
        <f t="shared" si="416"/>
        <v>0</v>
      </c>
      <c r="BA232" s="71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6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25">
      <c r="A233" s="31" t="s">
        <v>14</v>
      </c>
      <c r="B233" s="46" t="s">
        <v>21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1"/>
      <c r="N233" s="61"/>
      <c r="O233" s="61"/>
      <c r="P233" s="61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1"/>
      <c r="AC233" s="61"/>
      <c r="AD233" s="61"/>
      <c r="AE233" s="61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1"/>
      <c r="AR233" s="61"/>
      <c r="AS233" s="61"/>
      <c r="AT233" s="61"/>
      <c r="AU233" s="17"/>
      <c r="AV233" s="6"/>
      <c r="AW233" s="29" t="str">
        <f t="shared" si="414"/>
        <v xml:space="preserve">Dureza Total </v>
      </c>
      <c r="AX233" s="32" t="s">
        <v>21</v>
      </c>
      <c r="AY233" s="74">
        <f t="shared" si="415"/>
        <v>0</v>
      </c>
      <c r="AZ233" s="70">
        <f t="shared" si="416"/>
        <v>0</v>
      </c>
      <c r="BA233" s="71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6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25">
      <c r="A234" s="31" t="s">
        <v>110</v>
      </c>
      <c r="B234" s="30" t="s">
        <v>19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1"/>
      <c r="N234" s="61"/>
      <c r="O234" s="61"/>
      <c r="P234" s="61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1"/>
      <c r="AC234" s="61"/>
      <c r="AD234" s="61"/>
      <c r="AE234" s="61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1"/>
      <c r="AR234" s="61"/>
      <c r="AS234" s="61"/>
      <c r="AT234" s="61"/>
      <c r="AU234" s="17"/>
      <c r="AV234" s="6"/>
      <c r="AW234" s="29" t="str">
        <f t="shared" si="414"/>
        <v>SILICE</v>
      </c>
      <c r="AX234" s="32" t="s">
        <v>22</v>
      </c>
      <c r="AY234" s="74">
        <f t="shared" si="415"/>
        <v>0</v>
      </c>
      <c r="AZ234" s="70">
        <f t="shared" si="416"/>
        <v>0</v>
      </c>
      <c r="BA234" s="71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6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25">
      <c r="A235" s="31" t="s">
        <v>77</v>
      </c>
      <c r="B235" s="30" t="s">
        <v>250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1"/>
      <c r="N235" s="61"/>
      <c r="O235" s="61"/>
      <c r="P235" s="61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1"/>
      <c r="AC235" s="61"/>
      <c r="AD235" s="61"/>
      <c r="AE235" s="61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1"/>
      <c r="AR235" s="61"/>
      <c r="AS235" s="61"/>
      <c r="AT235" s="61"/>
      <c r="AU235" s="17"/>
      <c r="AV235" s="6"/>
      <c r="AW235" s="29" t="str">
        <f t="shared" si="414"/>
        <v>ORP</v>
      </c>
      <c r="AX235" s="30" t="s">
        <v>19</v>
      </c>
      <c r="AY235" s="74">
        <f t="shared" si="415"/>
        <v>0</v>
      </c>
      <c r="AZ235" s="70">
        <f t="shared" si="416"/>
        <v>0</v>
      </c>
      <c r="BA235" s="71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6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25">
      <c r="A236" s="31" t="s">
        <v>247</v>
      </c>
      <c r="B236" s="30" t="s">
        <v>19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1"/>
      <c r="N236" s="61"/>
      <c r="O236" s="61"/>
      <c r="P236" s="61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1"/>
      <c r="AC236" s="61"/>
      <c r="AD236" s="61"/>
      <c r="AE236" s="61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1"/>
      <c r="AR236" s="61"/>
      <c r="AS236" s="61"/>
      <c r="AT236" s="61"/>
      <c r="AU236" s="17"/>
      <c r="AV236" s="6"/>
      <c r="AW236" s="29" t="str">
        <f t="shared" si="414"/>
        <v>Cloro libre</v>
      </c>
      <c r="AX236" s="30" t="s">
        <v>19</v>
      </c>
      <c r="AY236" s="74">
        <f t="shared" si="415"/>
        <v>0</v>
      </c>
      <c r="AZ236" s="70">
        <f t="shared" si="416"/>
        <v>0</v>
      </c>
      <c r="BA236" s="71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6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25">
      <c r="A237" s="31" t="s">
        <v>15</v>
      </c>
      <c r="B237" s="30" t="s">
        <v>23</v>
      </c>
      <c r="C237" s="18"/>
      <c r="D237" s="11"/>
      <c r="E237" s="11"/>
      <c r="F237" s="11"/>
      <c r="G237" s="11"/>
      <c r="H237" s="11"/>
      <c r="I237" s="11"/>
      <c r="J237" s="11"/>
      <c r="K237" s="11"/>
      <c r="L237" s="11"/>
      <c r="M237" s="62"/>
      <c r="N237" s="62"/>
      <c r="O237" s="62"/>
      <c r="P237" s="62"/>
      <c r="Q237" s="19"/>
      <c r="R237" s="18">
        <v>2730</v>
      </c>
      <c r="S237" s="11">
        <v>4230</v>
      </c>
      <c r="T237" s="11">
        <v>4120</v>
      </c>
      <c r="U237" s="11"/>
      <c r="V237" s="11"/>
      <c r="W237" s="11"/>
      <c r="X237" s="11"/>
      <c r="Y237" s="11"/>
      <c r="Z237" s="11"/>
      <c r="AA237" s="11"/>
      <c r="AB237" s="62"/>
      <c r="AC237" s="62"/>
      <c r="AD237" s="62"/>
      <c r="AE237" s="62"/>
      <c r="AF237" s="19"/>
      <c r="AG237" s="18"/>
      <c r="AH237" s="11"/>
      <c r="AI237" s="11"/>
      <c r="AJ237" s="11"/>
      <c r="AK237" s="11"/>
      <c r="AL237" s="11"/>
      <c r="AM237" s="11"/>
      <c r="AN237" s="11"/>
      <c r="AO237" s="11"/>
      <c r="AP237" s="11"/>
      <c r="AQ237" s="62"/>
      <c r="AR237" s="62"/>
      <c r="AS237" s="62"/>
      <c r="AT237" s="62"/>
      <c r="AU237" s="19"/>
      <c r="AW237" s="29" t="str">
        <f t="shared" si="414"/>
        <v>Conductividad</v>
      </c>
      <c r="AX237" s="30" t="s">
        <v>23</v>
      </c>
      <c r="AY237" s="74">
        <f t="shared" si="415"/>
        <v>0</v>
      </c>
      <c r="AZ237" s="70">
        <f t="shared" si="416"/>
        <v>2730</v>
      </c>
      <c r="BA237" s="71">
        <f t="shared" si="417"/>
        <v>0</v>
      </c>
      <c r="BB237" s="4">
        <f t="shared" si="418"/>
        <v>0</v>
      </c>
      <c r="BC237" s="2">
        <f t="shared" si="419"/>
        <v>4230</v>
      </c>
      <c r="BD237" s="5">
        <f t="shared" si="420"/>
        <v>0</v>
      </c>
      <c r="BE237" s="4">
        <f t="shared" si="421"/>
        <v>0</v>
      </c>
      <c r="BF237" s="2">
        <f t="shared" si="422"/>
        <v>4120</v>
      </c>
      <c r="BG237" s="5">
        <f t="shared" si="423"/>
        <v>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0</v>
      </c>
      <c r="BU237" s="2">
        <f t="shared" si="437"/>
        <v>0</v>
      </c>
      <c r="BV237" s="5">
        <f t="shared" si="438"/>
        <v>0</v>
      </c>
      <c r="BW237" s="1">
        <f t="shared" si="439"/>
        <v>0</v>
      </c>
      <c r="BX237" s="2">
        <f t="shared" si="440"/>
        <v>0</v>
      </c>
      <c r="BY237" s="5">
        <f t="shared" si="441"/>
        <v>0</v>
      </c>
      <c r="BZ237" s="1">
        <f t="shared" si="442"/>
        <v>0</v>
      </c>
      <c r="CA237" s="2">
        <f t="shared" si="443"/>
        <v>0</v>
      </c>
      <c r="CB237" s="5">
        <f t="shared" si="444"/>
        <v>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6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25">
      <c r="A238" s="31" t="s">
        <v>16</v>
      </c>
      <c r="B238" s="46" t="s">
        <v>22</v>
      </c>
      <c r="C238" s="18"/>
      <c r="D238" s="11"/>
      <c r="E238" s="11"/>
      <c r="F238" s="11"/>
      <c r="G238" s="11"/>
      <c r="H238" s="11"/>
      <c r="I238" s="11"/>
      <c r="J238" s="11"/>
      <c r="K238" s="11"/>
      <c r="L238" s="11"/>
      <c r="M238" s="62"/>
      <c r="N238" s="62"/>
      <c r="O238" s="62"/>
      <c r="P238" s="62"/>
      <c r="Q238" s="19"/>
      <c r="R238" s="18">
        <v>3772</v>
      </c>
      <c r="S238" s="11">
        <v>11978</v>
      </c>
      <c r="T238" s="11">
        <v>1121</v>
      </c>
      <c r="U238" s="11"/>
      <c r="V238" s="11"/>
      <c r="W238" s="11"/>
      <c r="X238" s="11"/>
      <c r="Y238" s="11"/>
      <c r="Z238" s="11"/>
      <c r="AA238" s="11"/>
      <c r="AB238" s="62"/>
      <c r="AC238" s="62"/>
      <c r="AD238" s="62"/>
      <c r="AE238" s="62"/>
      <c r="AF238" s="19"/>
      <c r="AG238" s="18"/>
      <c r="AH238" s="11"/>
      <c r="AI238" s="11"/>
      <c r="AJ238" s="11"/>
      <c r="AK238" s="11"/>
      <c r="AL238" s="11"/>
      <c r="AM238" s="11"/>
      <c r="AN238" s="11"/>
      <c r="AO238" s="11"/>
      <c r="AP238" s="11"/>
      <c r="AQ238" s="62"/>
      <c r="AR238" s="62"/>
      <c r="AS238" s="62"/>
      <c r="AT238" s="62"/>
      <c r="AU238" s="19"/>
      <c r="AW238" s="29" t="str">
        <f t="shared" si="414"/>
        <v xml:space="preserve">Color </v>
      </c>
      <c r="AX238" s="32" t="s">
        <v>22</v>
      </c>
      <c r="AY238" s="74">
        <f t="shared" si="415"/>
        <v>0</v>
      </c>
      <c r="AZ238" s="70">
        <f t="shared" si="416"/>
        <v>3772</v>
      </c>
      <c r="BA238" s="71">
        <f t="shared" si="417"/>
        <v>0</v>
      </c>
      <c r="BB238" s="4">
        <f t="shared" si="418"/>
        <v>0</v>
      </c>
      <c r="BC238" s="2">
        <f t="shared" si="419"/>
        <v>11978</v>
      </c>
      <c r="BD238" s="5">
        <f t="shared" si="420"/>
        <v>0</v>
      </c>
      <c r="BE238" s="4">
        <f t="shared" si="421"/>
        <v>0</v>
      </c>
      <c r="BF238" s="2">
        <f t="shared" si="422"/>
        <v>1121</v>
      </c>
      <c r="BG238" s="5">
        <f t="shared" si="423"/>
        <v>0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0</v>
      </c>
      <c r="BU238" s="2">
        <f t="shared" si="437"/>
        <v>0</v>
      </c>
      <c r="BV238" s="5">
        <f t="shared" si="438"/>
        <v>0</v>
      </c>
      <c r="BW238" s="1">
        <f t="shared" si="439"/>
        <v>0</v>
      </c>
      <c r="BX238" s="2">
        <f t="shared" si="440"/>
        <v>0</v>
      </c>
      <c r="BY238" s="5">
        <f t="shared" si="441"/>
        <v>0</v>
      </c>
      <c r="BZ238" s="1">
        <f t="shared" si="442"/>
        <v>0</v>
      </c>
      <c r="CA238" s="2">
        <f t="shared" si="443"/>
        <v>0</v>
      </c>
      <c r="CB238" s="5">
        <f t="shared" si="444"/>
        <v>0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6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.75" thickBot="1" x14ac:dyDescent="0.3">
      <c r="A239" s="33" t="s">
        <v>248</v>
      </c>
      <c r="B239" s="34" t="s">
        <v>19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3"/>
      <c r="N239" s="63"/>
      <c r="O239" s="63"/>
      <c r="P239" s="63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3"/>
      <c r="AC239" s="63"/>
      <c r="AD239" s="63"/>
      <c r="AE239" s="63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3"/>
      <c r="AR239" s="63"/>
      <c r="AS239" s="63"/>
      <c r="AT239" s="63"/>
      <c r="AU239" s="22"/>
      <c r="AW239" s="29" t="str">
        <f t="shared" si="414"/>
        <v>Cobre</v>
      </c>
      <c r="AX239" s="34" t="s">
        <v>19</v>
      </c>
      <c r="AY239" s="74">
        <f t="shared" si="415"/>
        <v>0</v>
      </c>
      <c r="AZ239" s="70">
        <f t="shared" si="416"/>
        <v>0</v>
      </c>
      <c r="BA239" s="71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6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.75" thickBot="1" x14ac:dyDescent="0.3"/>
    <row r="241" spans="1:95" ht="42.75" customHeight="1" thickBot="1" x14ac:dyDescent="0.3">
      <c r="A241" s="27" t="s">
        <v>0</v>
      </c>
      <c r="B241" s="28">
        <f>B217+1</f>
        <v>46214</v>
      </c>
      <c r="C241" s="293" t="s">
        <v>1</v>
      </c>
      <c r="D241" s="294"/>
      <c r="E241" s="294"/>
      <c r="F241" s="294"/>
      <c r="G241" s="294"/>
      <c r="H241" s="294"/>
      <c r="I241" s="294"/>
      <c r="J241" s="294"/>
      <c r="K241" s="294"/>
      <c r="L241" s="294"/>
      <c r="M241" s="294"/>
      <c r="N241" s="294"/>
      <c r="O241" s="294"/>
      <c r="P241" s="294"/>
      <c r="Q241" s="295"/>
      <c r="R241" s="296" t="s">
        <v>2</v>
      </c>
      <c r="S241" s="294"/>
      <c r="T241" s="294"/>
      <c r="U241" s="294"/>
      <c r="V241" s="294"/>
      <c r="W241" s="294"/>
      <c r="X241" s="294"/>
      <c r="Y241" s="294"/>
      <c r="Z241" s="294"/>
      <c r="AA241" s="294"/>
      <c r="AB241" s="294"/>
      <c r="AC241" s="294"/>
      <c r="AD241" s="294"/>
      <c r="AE241" s="294"/>
      <c r="AF241" s="295"/>
      <c r="AG241" s="297" t="s">
        <v>101</v>
      </c>
      <c r="AH241" s="294"/>
      <c r="AI241" s="294"/>
      <c r="AJ241" s="294"/>
      <c r="AK241" s="294"/>
      <c r="AL241" s="294"/>
      <c r="AM241" s="294"/>
      <c r="AN241" s="294"/>
      <c r="AO241" s="294"/>
      <c r="AP241" s="294"/>
      <c r="AQ241" s="294"/>
      <c r="AR241" s="294"/>
      <c r="AS241" s="294"/>
      <c r="AT241" s="294"/>
      <c r="AU241" s="295"/>
      <c r="AV241" s="9"/>
      <c r="AW241" s="288" t="s">
        <v>42</v>
      </c>
      <c r="AX241" s="289"/>
      <c r="AY241" s="285" t="s">
        <v>33</v>
      </c>
      <c r="AZ241" s="286"/>
      <c r="BA241" s="287"/>
      <c r="BB241" s="285" t="s">
        <v>34</v>
      </c>
      <c r="BC241" s="286"/>
      <c r="BD241" s="287"/>
      <c r="BE241" s="285" t="s">
        <v>35</v>
      </c>
      <c r="BF241" s="286"/>
      <c r="BG241" s="287"/>
      <c r="BH241" s="285" t="s">
        <v>36</v>
      </c>
      <c r="BI241" s="286"/>
      <c r="BJ241" s="287"/>
      <c r="BK241" s="285" t="s">
        <v>37</v>
      </c>
      <c r="BL241" s="286"/>
      <c r="BM241" s="287"/>
      <c r="BN241" s="285" t="s">
        <v>38</v>
      </c>
      <c r="BO241" s="286"/>
      <c r="BP241" s="287"/>
      <c r="BQ241" s="285" t="s">
        <v>39</v>
      </c>
      <c r="BR241" s="286"/>
      <c r="BS241" s="287"/>
      <c r="BT241" s="285" t="s">
        <v>40</v>
      </c>
      <c r="BU241" s="286"/>
      <c r="BV241" s="287"/>
      <c r="BW241" s="285" t="s">
        <v>41</v>
      </c>
      <c r="BX241" s="286"/>
      <c r="BY241" s="287"/>
      <c r="BZ241" s="285" t="s">
        <v>102</v>
      </c>
      <c r="CA241" s="286"/>
      <c r="CB241" s="287"/>
      <c r="CC241" s="285" t="s">
        <v>103</v>
      </c>
      <c r="CD241" s="286"/>
      <c r="CE241" s="287"/>
      <c r="CF241" s="285" t="s">
        <v>104</v>
      </c>
      <c r="CG241" s="286"/>
      <c r="CH241" s="287"/>
      <c r="CI241" s="285" t="s">
        <v>105</v>
      </c>
      <c r="CJ241" s="286"/>
      <c r="CK241" s="287"/>
      <c r="CL241" s="285" t="s">
        <v>106</v>
      </c>
      <c r="CM241" s="286"/>
      <c r="CN241" s="287"/>
      <c r="CO241" s="285" t="s">
        <v>107</v>
      </c>
      <c r="CP241" s="286"/>
      <c r="CQ241" s="287"/>
    </row>
    <row r="242" spans="1:95" ht="44.45" customHeight="1" thickBot="1" x14ac:dyDescent="0.3">
      <c r="A242" s="7" t="s">
        <v>6</v>
      </c>
      <c r="B242" s="45" t="s">
        <v>7</v>
      </c>
      <c r="C242" s="14" t="s">
        <v>32</v>
      </c>
      <c r="D242" s="8" t="s">
        <v>24</v>
      </c>
      <c r="E242" s="8" t="s">
        <v>25</v>
      </c>
      <c r="F242" s="8" t="s">
        <v>26</v>
      </c>
      <c r="G242" s="8" t="s">
        <v>27</v>
      </c>
      <c r="H242" s="8" t="s">
        <v>28</v>
      </c>
      <c r="I242" s="8" t="s">
        <v>29</v>
      </c>
      <c r="J242" s="8" t="s">
        <v>30</v>
      </c>
      <c r="K242" s="8" t="s">
        <v>31</v>
      </c>
      <c r="L242" s="8" t="s">
        <v>201</v>
      </c>
      <c r="M242" s="8" t="s">
        <v>111</v>
      </c>
      <c r="N242" s="64" t="s">
        <v>246</v>
      </c>
      <c r="O242" s="64" t="s">
        <v>112</v>
      </c>
      <c r="P242" s="64" t="s">
        <v>106</v>
      </c>
      <c r="Q242" s="64" t="s">
        <v>107</v>
      </c>
      <c r="R242" s="23" t="s">
        <v>32</v>
      </c>
      <c r="S242" s="12" t="s">
        <v>24</v>
      </c>
      <c r="T242" s="12" t="s">
        <v>25</v>
      </c>
      <c r="U242" s="12" t="s">
        <v>26</v>
      </c>
      <c r="V242" s="12" t="s">
        <v>27</v>
      </c>
      <c r="W242" s="12" t="s">
        <v>28</v>
      </c>
      <c r="X242" s="12" t="s">
        <v>29</v>
      </c>
      <c r="Y242" s="12" t="s">
        <v>30</v>
      </c>
      <c r="Z242" s="12" t="s">
        <v>31</v>
      </c>
      <c r="AA242" s="12" t="s">
        <v>201</v>
      </c>
      <c r="AB242" s="59" t="s">
        <v>111</v>
      </c>
      <c r="AC242" s="59" t="s">
        <v>246</v>
      </c>
      <c r="AD242" s="59" t="s">
        <v>112</v>
      </c>
      <c r="AE242" s="59" t="s">
        <v>106</v>
      </c>
      <c r="AF242" s="24" t="s">
        <v>107</v>
      </c>
      <c r="AG242" s="25" t="s">
        <v>32</v>
      </c>
      <c r="AH242" s="13" t="s">
        <v>24</v>
      </c>
      <c r="AI242" s="13" t="s">
        <v>25</v>
      </c>
      <c r="AJ242" s="13" t="s">
        <v>26</v>
      </c>
      <c r="AK242" s="13" t="s">
        <v>27</v>
      </c>
      <c r="AL242" s="13" t="s">
        <v>28</v>
      </c>
      <c r="AM242" s="13" t="s">
        <v>29</v>
      </c>
      <c r="AN242" s="13" t="s">
        <v>30</v>
      </c>
      <c r="AO242" s="13" t="s">
        <v>31</v>
      </c>
      <c r="AP242" s="13" t="s">
        <v>201</v>
      </c>
      <c r="AQ242" s="65" t="s">
        <v>111</v>
      </c>
      <c r="AR242" s="65" t="s">
        <v>246</v>
      </c>
      <c r="AS242" s="65" t="s">
        <v>112</v>
      </c>
      <c r="AT242" s="65" t="s">
        <v>106</v>
      </c>
      <c r="AU242" s="26" t="s">
        <v>107</v>
      </c>
      <c r="AV242" s="9"/>
      <c r="AW242" s="36" t="s">
        <v>6</v>
      </c>
      <c r="AX242" s="37" t="s">
        <v>7</v>
      </c>
      <c r="AY242" s="72" t="s">
        <v>113</v>
      </c>
      <c r="AZ242" s="72" t="s">
        <v>114</v>
      </c>
      <c r="BA242" s="73" t="s">
        <v>115</v>
      </c>
      <c r="BB242" s="72" t="s">
        <v>113</v>
      </c>
      <c r="BC242" s="72" t="s">
        <v>114</v>
      </c>
      <c r="BD242" s="73" t="s">
        <v>115</v>
      </c>
      <c r="BE242" s="72" t="s">
        <v>113</v>
      </c>
      <c r="BF242" s="72" t="s">
        <v>114</v>
      </c>
      <c r="BG242" s="73" t="s">
        <v>115</v>
      </c>
      <c r="BH242" s="72" t="s">
        <v>113</v>
      </c>
      <c r="BI242" s="72" t="s">
        <v>114</v>
      </c>
      <c r="BJ242" s="73" t="s">
        <v>115</v>
      </c>
      <c r="BK242" s="72" t="s">
        <v>113</v>
      </c>
      <c r="BL242" s="72" t="s">
        <v>114</v>
      </c>
      <c r="BM242" s="73" t="s">
        <v>115</v>
      </c>
      <c r="BN242" s="72" t="s">
        <v>113</v>
      </c>
      <c r="BO242" s="72" t="s">
        <v>114</v>
      </c>
      <c r="BP242" s="73" t="s">
        <v>115</v>
      </c>
      <c r="BQ242" s="72" t="s">
        <v>113</v>
      </c>
      <c r="BR242" s="72" t="s">
        <v>114</v>
      </c>
      <c r="BS242" s="73" t="s">
        <v>115</v>
      </c>
      <c r="BT242" s="72" t="s">
        <v>113</v>
      </c>
      <c r="BU242" s="72" t="s">
        <v>114</v>
      </c>
      <c r="BV242" s="73" t="s">
        <v>115</v>
      </c>
      <c r="BW242" s="72" t="s">
        <v>113</v>
      </c>
      <c r="BX242" s="72" t="s">
        <v>114</v>
      </c>
      <c r="BY242" s="73" t="s">
        <v>115</v>
      </c>
      <c r="BZ242" s="72" t="s">
        <v>113</v>
      </c>
      <c r="CA242" s="72" t="s">
        <v>114</v>
      </c>
      <c r="CB242" s="73" t="s">
        <v>115</v>
      </c>
      <c r="CC242" s="72" t="s">
        <v>113</v>
      </c>
      <c r="CD242" s="72" t="s">
        <v>114</v>
      </c>
      <c r="CE242" s="73" t="s">
        <v>115</v>
      </c>
      <c r="CF242" s="72" t="s">
        <v>113</v>
      </c>
      <c r="CG242" s="72" t="s">
        <v>114</v>
      </c>
      <c r="CH242" s="73" t="s">
        <v>115</v>
      </c>
      <c r="CI242" s="72" t="s">
        <v>113</v>
      </c>
      <c r="CJ242" s="72" t="s">
        <v>114</v>
      </c>
      <c r="CK242" s="73" t="s">
        <v>115</v>
      </c>
      <c r="CL242" s="72" t="s">
        <v>113</v>
      </c>
      <c r="CM242" s="72" t="s">
        <v>114</v>
      </c>
      <c r="CN242" s="73" t="s">
        <v>115</v>
      </c>
      <c r="CO242" s="72" t="s">
        <v>113</v>
      </c>
      <c r="CP242" s="72" t="s">
        <v>114</v>
      </c>
      <c r="CQ242" s="73" t="s">
        <v>115</v>
      </c>
    </row>
    <row r="243" spans="1:95" ht="29.25" customHeight="1" x14ac:dyDescent="0.25">
      <c r="A243" s="29" t="s">
        <v>124</v>
      </c>
      <c r="B243" s="30" t="s">
        <v>17</v>
      </c>
      <c r="C243" s="1"/>
      <c r="D243" s="3"/>
      <c r="E243" s="3"/>
      <c r="F243" s="3"/>
      <c r="G243" s="3"/>
      <c r="H243" s="3"/>
      <c r="I243" s="3"/>
      <c r="J243" s="3"/>
      <c r="K243" s="3"/>
      <c r="L243" s="3"/>
      <c r="M243" s="60"/>
      <c r="N243" s="60"/>
      <c r="O243" s="60"/>
      <c r="P243" s="60"/>
      <c r="Q243" s="15"/>
      <c r="R243" s="1"/>
      <c r="S243" s="38"/>
      <c r="T243" s="38"/>
      <c r="U243" s="3"/>
      <c r="V243" s="3"/>
      <c r="W243" s="3"/>
      <c r="X243" s="3"/>
      <c r="Y243" s="3"/>
      <c r="Z243" s="3"/>
      <c r="AA243" s="3"/>
      <c r="AB243" s="60"/>
      <c r="AC243" s="60"/>
      <c r="AD243" s="60"/>
      <c r="AE243" s="60"/>
      <c r="AF243" s="15"/>
      <c r="AG243" s="1"/>
      <c r="AH243" s="38"/>
      <c r="AI243" s="38"/>
      <c r="AJ243" s="3"/>
      <c r="AK243" s="3"/>
      <c r="AL243" s="3"/>
      <c r="AM243" s="3"/>
      <c r="AN243" s="3"/>
      <c r="AO243" s="3"/>
      <c r="AP243" s="3"/>
      <c r="AQ243" s="60"/>
      <c r="AR243" s="60"/>
      <c r="AS243" s="60"/>
      <c r="AT243" s="60"/>
      <c r="AU243" s="15"/>
      <c r="AV243" s="9"/>
      <c r="AW243" s="29" t="str">
        <f>A243</f>
        <v>Temperatura</v>
      </c>
      <c r="AX243" s="35" t="s">
        <v>17</v>
      </c>
      <c r="AY243" s="74">
        <f>C243</f>
        <v>0</v>
      </c>
      <c r="AZ243" s="70">
        <f>R243</f>
        <v>0</v>
      </c>
      <c r="BA243" s="71">
        <f>AG243</f>
        <v>0</v>
      </c>
      <c r="BB243" s="4">
        <f>D243</f>
        <v>0</v>
      </c>
      <c r="BC243" s="2">
        <f>S243</f>
        <v>0</v>
      </c>
      <c r="BD243" s="5">
        <f>AH243</f>
        <v>0</v>
      </c>
      <c r="BE243" s="4">
        <f>E243</f>
        <v>0</v>
      </c>
      <c r="BF243" s="2">
        <f>T243</f>
        <v>0</v>
      </c>
      <c r="BG243" s="5">
        <f>AI243</f>
        <v>0</v>
      </c>
      <c r="BH243" s="1">
        <f>F243</f>
        <v>0</v>
      </c>
      <c r="BI243" s="2">
        <f>U243</f>
        <v>0</v>
      </c>
      <c r="BJ243" s="5">
        <f>AJ243</f>
        <v>0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0</v>
      </c>
      <c r="BO243" s="2">
        <f>W243</f>
        <v>0</v>
      </c>
      <c r="BP243" s="5">
        <f>AL243</f>
        <v>0</v>
      </c>
      <c r="BQ243" s="1">
        <f>I243</f>
        <v>0</v>
      </c>
      <c r="BR243" s="2">
        <f>X243</f>
        <v>0</v>
      </c>
      <c r="BS243" s="5">
        <f>AM243</f>
        <v>0</v>
      </c>
      <c r="BT243" s="1">
        <f>J243</f>
        <v>0</v>
      </c>
      <c r="BU243" s="2">
        <f>Y243</f>
        <v>0</v>
      </c>
      <c r="BV243" s="5">
        <f>AN243</f>
        <v>0</v>
      </c>
      <c r="BW243" s="1">
        <f>K243</f>
        <v>0</v>
      </c>
      <c r="BX243" s="2">
        <f>Z243</f>
        <v>0</v>
      </c>
      <c r="BY243" s="5">
        <f>AO243</f>
        <v>0</v>
      </c>
      <c r="BZ243" s="1">
        <f>L243</f>
        <v>0</v>
      </c>
      <c r="CA243" s="2">
        <f>AA243</f>
        <v>0</v>
      </c>
      <c r="CB243" s="5">
        <f>AP243</f>
        <v>0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6">
        <f>Q243</f>
        <v>0</v>
      </c>
      <c r="CP243" s="2">
        <f>AF243</f>
        <v>0</v>
      </c>
      <c r="CQ243" s="5">
        <f>AU243</f>
        <v>0</v>
      </c>
    </row>
    <row r="244" spans="1:95" ht="26.45" customHeight="1" x14ac:dyDescent="0.25">
      <c r="A244" s="29" t="s">
        <v>123</v>
      </c>
      <c r="B244" s="30" t="s">
        <v>18</v>
      </c>
      <c r="C244" s="1"/>
      <c r="D244" s="3"/>
      <c r="E244" s="3"/>
      <c r="F244" s="3"/>
      <c r="G244" s="3"/>
      <c r="H244" s="3"/>
      <c r="I244" s="3"/>
      <c r="J244" s="3"/>
      <c r="K244" s="3"/>
      <c r="L244" s="3"/>
      <c r="M244" s="60"/>
      <c r="N244" s="60"/>
      <c r="O244" s="60"/>
      <c r="P244" s="60"/>
      <c r="Q244" s="15"/>
      <c r="R244" s="1"/>
      <c r="S244" s="3"/>
      <c r="T244" s="3"/>
      <c r="U244" s="3"/>
      <c r="V244" s="3"/>
      <c r="W244" s="3"/>
      <c r="X244" s="3"/>
      <c r="Y244" s="3"/>
      <c r="Z244" s="50"/>
      <c r="AA244" s="3"/>
      <c r="AB244" s="60"/>
      <c r="AC244" s="60"/>
      <c r="AD244" s="60"/>
      <c r="AE244" s="60"/>
      <c r="AF244" s="15"/>
      <c r="AG244" s="1"/>
      <c r="AH244" s="3"/>
      <c r="AI244" s="3"/>
      <c r="AJ244" s="3"/>
      <c r="AK244" s="3"/>
      <c r="AL244" s="3"/>
      <c r="AM244" s="3"/>
      <c r="AN244" s="3"/>
      <c r="AO244" s="3"/>
      <c r="AP244" s="3"/>
      <c r="AQ244" s="60"/>
      <c r="AR244" s="60"/>
      <c r="AS244" s="60"/>
      <c r="AT244" s="60"/>
      <c r="AU244" s="15"/>
      <c r="AV244" s="9"/>
      <c r="AW244" s="29" t="str">
        <f t="shared" ref="AW244:AW263" si="460">A244</f>
        <v xml:space="preserve">pH </v>
      </c>
      <c r="AX244" s="30" t="s">
        <v>18</v>
      </c>
      <c r="AY244" s="74">
        <f t="shared" ref="AY244:AY263" si="461">C244</f>
        <v>0</v>
      </c>
      <c r="AZ244" s="70">
        <f t="shared" ref="AZ244:AZ263" si="462">R244</f>
        <v>0</v>
      </c>
      <c r="BA244" s="71">
        <f t="shared" ref="BA244:BA263" si="463">AG244</f>
        <v>0</v>
      </c>
      <c r="BB244" s="4">
        <f t="shared" ref="BB244:BB263" si="464">D244</f>
        <v>0</v>
      </c>
      <c r="BC244" s="2">
        <f t="shared" ref="BC244:BC263" si="465">S244</f>
        <v>0</v>
      </c>
      <c r="BD244" s="5">
        <f t="shared" ref="BD244:BD263" si="466">AH244</f>
        <v>0</v>
      </c>
      <c r="BE244" s="4">
        <f t="shared" ref="BE244:BE263" si="467">E244</f>
        <v>0</v>
      </c>
      <c r="BF244" s="2">
        <f t="shared" ref="BF244:BF263" si="468">T244</f>
        <v>0</v>
      </c>
      <c r="BG244" s="5">
        <f t="shared" ref="BG244:BG263" si="469">AI244</f>
        <v>0</v>
      </c>
      <c r="BH244" s="1">
        <f t="shared" ref="BH244:BH263" si="470">F244</f>
        <v>0</v>
      </c>
      <c r="BI244" s="2">
        <f t="shared" ref="BI244:BI263" si="471">U244</f>
        <v>0</v>
      </c>
      <c r="BJ244" s="5">
        <f t="shared" ref="BJ244:BJ263" si="472">AJ244</f>
        <v>0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0</v>
      </c>
      <c r="BO244" s="2">
        <f t="shared" ref="BO244:BO263" si="477">W244</f>
        <v>0</v>
      </c>
      <c r="BP244" s="5">
        <f t="shared" ref="BP244:BP263" si="478">AL244</f>
        <v>0</v>
      </c>
      <c r="BQ244" s="1">
        <f t="shared" ref="BQ244:BQ263" si="479">I244</f>
        <v>0</v>
      </c>
      <c r="BR244" s="2">
        <f t="shared" ref="BR244:BR263" si="480">X244</f>
        <v>0</v>
      </c>
      <c r="BS244" s="5">
        <f t="shared" ref="BS244:BS263" si="481">AM244</f>
        <v>0</v>
      </c>
      <c r="BT244" s="1">
        <f t="shared" ref="BT244:BT263" si="482">J244</f>
        <v>0</v>
      </c>
      <c r="BU244" s="2">
        <f t="shared" ref="BU244:BU263" si="483">Y244</f>
        <v>0</v>
      </c>
      <c r="BV244" s="5">
        <f t="shared" ref="BV244:BV263" si="484">AN244</f>
        <v>0</v>
      </c>
      <c r="BW244" s="1">
        <f t="shared" ref="BW244:BW263" si="485">K244</f>
        <v>0</v>
      </c>
      <c r="BX244" s="2">
        <f t="shared" ref="BX244:BX263" si="486">Z244</f>
        <v>0</v>
      </c>
      <c r="BY244" s="5">
        <f t="shared" ref="BY244:BY263" si="487">AO244</f>
        <v>0</v>
      </c>
      <c r="BZ244" s="1">
        <f t="shared" ref="BZ244:BZ263" si="488">L244</f>
        <v>0</v>
      </c>
      <c r="CA244" s="2">
        <f t="shared" ref="CA244:CA263" si="489">AA244</f>
        <v>0</v>
      </c>
      <c r="CB244" s="5">
        <f t="shared" ref="CB244:CB263" si="490">AP244</f>
        <v>0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6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2" customHeight="1" x14ac:dyDescent="0.25">
      <c r="A245" s="29" t="s">
        <v>118</v>
      </c>
      <c r="B245" s="30" t="s">
        <v>19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0"/>
      <c r="N245" s="60"/>
      <c r="O245" s="60"/>
      <c r="P245" s="60"/>
      <c r="Q245" s="15"/>
      <c r="R245" s="1"/>
      <c r="S245" s="2"/>
      <c r="T245" s="2"/>
      <c r="U245" s="3"/>
      <c r="V245" s="3"/>
      <c r="W245" s="3"/>
      <c r="X245" s="3"/>
      <c r="Y245" s="3"/>
      <c r="Z245" s="3"/>
      <c r="AA245" s="3"/>
      <c r="AB245" s="60"/>
      <c r="AC245" s="60"/>
      <c r="AD245" s="60"/>
      <c r="AE245" s="60"/>
      <c r="AF245" s="15"/>
      <c r="AG245" s="1"/>
      <c r="AH245" s="2"/>
      <c r="AI245" s="2"/>
      <c r="AJ245" s="3"/>
      <c r="AK245" s="3"/>
      <c r="AL245" s="3"/>
      <c r="AM245" s="3"/>
      <c r="AN245" s="3"/>
      <c r="AO245" s="3"/>
      <c r="AP245" s="3"/>
      <c r="AQ245" s="60"/>
      <c r="AR245" s="60"/>
      <c r="AS245" s="60"/>
      <c r="AT245" s="60"/>
      <c r="AU245" s="15"/>
      <c r="AV245" s="9"/>
      <c r="AW245" s="29" t="str">
        <f t="shared" si="460"/>
        <v>Demanda química de oxígeno (DQO)</v>
      </c>
      <c r="AX245" s="30" t="s">
        <v>19</v>
      </c>
      <c r="AY245" s="74">
        <f t="shared" si="461"/>
        <v>0</v>
      </c>
      <c r="AZ245" s="70">
        <f t="shared" si="462"/>
        <v>0</v>
      </c>
      <c r="BA245" s="71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6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25">
      <c r="A246" s="29" t="s">
        <v>121</v>
      </c>
      <c r="B246" s="30" t="s">
        <v>19</v>
      </c>
      <c r="C246" s="1"/>
      <c r="D246" s="3"/>
      <c r="E246" s="3"/>
      <c r="F246" s="3"/>
      <c r="G246" s="3"/>
      <c r="H246" s="3"/>
      <c r="I246" s="3"/>
      <c r="J246" s="3"/>
      <c r="K246" s="3"/>
      <c r="L246" s="3"/>
      <c r="M246" s="60"/>
      <c r="N246" s="60"/>
      <c r="O246" s="60"/>
      <c r="P246" s="60"/>
      <c r="Q246" s="15"/>
      <c r="R246" s="1"/>
      <c r="S246" s="2"/>
      <c r="T246" s="2"/>
      <c r="U246" s="3"/>
      <c r="V246" s="3"/>
      <c r="W246" s="3"/>
      <c r="X246" s="3"/>
      <c r="Y246" s="3"/>
      <c r="Z246" s="3"/>
      <c r="AA246" s="3"/>
      <c r="AB246" s="60"/>
      <c r="AC246" s="60"/>
      <c r="AD246" s="60"/>
      <c r="AE246" s="60"/>
      <c r="AF246" s="15"/>
      <c r="AG246" s="1"/>
      <c r="AH246" s="2"/>
      <c r="AI246" s="2"/>
      <c r="AJ246" s="3"/>
      <c r="AK246" s="3"/>
      <c r="AL246" s="3"/>
      <c r="AM246" s="3"/>
      <c r="AN246" s="3"/>
      <c r="AO246" s="3"/>
      <c r="AP246" s="3"/>
      <c r="AQ246" s="60"/>
      <c r="AR246" s="60"/>
      <c r="AS246" s="60"/>
      <c r="AT246" s="60"/>
      <c r="AU246" s="15"/>
      <c r="AV246" s="9"/>
      <c r="AW246" s="29" t="str">
        <f t="shared" si="460"/>
        <v>SOLIDOS DISUELTOS TOTALES (TDS)</v>
      </c>
      <c r="AX246" s="30" t="s">
        <v>19</v>
      </c>
      <c r="AY246" s="74">
        <f t="shared" si="461"/>
        <v>0</v>
      </c>
      <c r="AZ246" s="70">
        <f t="shared" si="462"/>
        <v>0</v>
      </c>
      <c r="BA246" s="71">
        <f t="shared" si="463"/>
        <v>0</v>
      </c>
      <c r="BB246" s="4">
        <f t="shared" si="464"/>
        <v>0</v>
      </c>
      <c r="BC246" s="2">
        <f t="shared" si="465"/>
        <v>0</v>
      </c>
      <c r="BD246" s="5">
        <f t="shared" si="466"/>
        <v>0</v>
      </c>
      <c r="BE246" s="4">
        <f t="shared" si="467"/>
        <v>0</v>
      </c>
      <c r="BF246" s="2">
        <f t="shared" si="468"/>
        <v>0</v>
      </c>
      <c r="BG246" s="5">
        <f t="shared" si="469"/>
        <v>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0</v>
      </c>
      <c r="BU246" s="2">
        <f t="shared" si="483"/>
        <v>0</v>
      </c>
      <c r="BV246" s="5">
        <f t="shared" si="484"/>
        <v>0</v>
      </c>
      <c r="BW246" s="1">
        <f t="shared" si="485"/>
        <v>0</v>
      </c>
      <c r="BX246" s="2">
        <f t="shared" si="486"/>
        <v>0</v>
      </c>
      <c r="BY246" s="5">
        <f t="shared" si="487"/>
        <v>0</v>
      </c>
      <c r="BZ246" s="1">
        <f t="shared" si="488"/>
        <v>0</v>
      </c>
      <c r="CA246" s="2">
        <f t="shared" si="489"/>
        <v>0</v>
      </c>
      <c r="CB246" s="5">
        <f t="shared" si="490"/>
        <v>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6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7" customHeight="1" x14ac:dyDescent="0.25">
      <c r="A247" s="29" t="s">
        <v>119</v>
      </c>
      <c r="B247" s="30" t="s">
        <v>19</v>
      </c>
      <c r="C247" s="1"/>
      <c r="D247" s="3"/>
      <c r="E247" s="3"/>
      <c r="F247" s="3"/>
      <c r="G247" s="3"/>
      <c r="H247" s="3"/>
      <c r="I247" s="3"/>
      <c r="J247" s="3"/>
      <c r="K247" s="3"/>
      <c r="L247" s="3"/>
      <c r="M247" s="60"/>
      <c r="N247" s="60"/>
      <c r="O247" s="60"/>
      <c r="P247" s="60"/>
      <c r="Q247" s="15"/>
      <c r="R247" s="1"/>
      <c r="S247" s="2"/>
      <c r="T247" s="2"/>
      <c r="U247" s="3"/>
      <c r="V247" s="3"/>
      <c r="W247" s="3"/>
      <c r="X247" s="3"/>
      <c r="Y247" s="3"/>
      <c r="Z247" s="3"/>
      <c r="AA247" s="3"/>
      <c r="AB247" s="60"/>
      <c r="AC247" s="60"/>
      <c r="AD247" s="60"/>
      <c r="AE247" s="60"/>
      <c r="AF247" s="15"/>
      <c r="AG247" s="1"/>
      <c r="AH247" s="2"/>
      <c r="AI247" s="2"/>
      <c r="AJ247" s="3"/>
      <c r="AK247" s="3"/>
      <c r="AL247" s="3"/>
      <c r="AM247" s="3"/>
      <c r="AN247" s="3"/>
      <c r="AO247" s="3"/>
      <c r="AP247" s="3"/>
      <c r="AQ247" s="60"/>
      <c r="AR247" s="60"/>
      <c r="AS247" s="60"/>
      <c r="AT247" s="60"/>
      <c r="AU247" s="15"/>
      <c r="AV247" s="9"/>
      <c r="AW247" s="29" t="str">
        <f t="shared" si="460"/>
        <v>Sólidos suspendidos Totales</v>
      </c>
      <c r="AX247" s="30" t="s">
        <v>19</v>
      </c>
      <c r="AY247" s="74">
        <f t="shared" si="461"/>
        <v>0</v>
      </c>
      <c r="AZ247" s="70">
        <f t="shared" si="462"/>
        <v>0</v>
      </c>
      <c r="BA247" s="71">
        <f t="shared" si="463"/>
        <v>0</v>
      </c>
      <c r="BB247" s="4">
        <f t="shared" si="464"/>
        <v>0</v>
      </c>
      <c r="BC247" s="2">
        <f t="shared" si="465"/>
        <v>0</v>
      </c>
      <c r="BD247" s="5">
        <f t="shared" si="466"/>
        <v>0</v>
      </c>
      <c r="BE247" s="4">
        <f t="shared" si="467"/>
        <v>0</v>
      </c>
      <c r="BF247" s="2">
        <f t="shared" si="468"/>
        <v>0</v>
      </c>
      <c r="BG247" s="5">
        <f t="shared" si="469"/>
        <v>0</v>
      </c>
      <c r="BH247" s="1">
        <f t="shared" si="470"/>
        <v>0</v>
      </c>
      <c r="BI247" s="2">
        <f t="shared" si="471"/>
        <v>0</v>
      </c>
      <c r="BJ247" s="5">
        <f t="shared" si="472"/>
        <v>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0</v>
      </c>
      <c r="BO247" s="2">
        <f t="shared" si="477"/>
        <v>0</v>
      </c>
      <c r="BP247" s="5">
        <f t="shared" si="478"/>
        <v>0</v>
      </c>
      <c r="BQ247" s="1">
        <f t="shared" si="479"/>
        <v>0</v>
      </c>
      <c r="BR247" s="2">
        <f t="shared" si="480"/>
        <v>0</v>
      </c>
      <c r="BS247" s="5">
        <f t="shared" si="481"/>
        <v>0</v>
      </c>
      <c r="BT247" s="1">
        <f t="shared" si="482"/>
        <v>0</v>
      </c>
      <c r="BU247" s="2">
        <f t="shared" si="483"/>
        <v>0</v>
      </c>
      <c r="BV247" s="5">
        <f t="shared" si="484"/>
        <v>0</v>
      </c>
      <c r="BW247" s="1">
        <f t="shared" si="485"/>
        <v>0</v>
      </c>
      <c r="BX247" s="2">
        <f t="shared" si="486"/>
        <v>0</v>
      </c>
      <c r="BY247" s="5">
        <f t="shared" si="487"/>
        <v>0</v>
      </c>
      <c r="BZ247" s="1">
        <f t="shared" si="488"/>
        <v>0</v>
      </c>
      <c r="CA247" s="2">
        <f t="shared" si="489"/>
        <v>0</v>
      </c>
      <c r="CB247" s="5">
        <f t="shared" si="490"/>
        <v>0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6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25">
      <c r="A248" s="31" t="s">
        <v>9</v>
      </c>
      <c r="B248" s="30" t="s">
        <v>20</v>
      </c>
      <c r="C248" s="16"/>
      <c r="D248" s="10"/>
      <c r="E248" s="10"/>
      <c r="F248" s="10"/>
      <c r="G248" s="10"/>
      <c r="H248" s="10"/>
      <c r="I248" s="10"/>
      <c r="J248" s="10"/>
      <c r="K248" s="10"/>
      <c r="L248" s="10"/>
      <c r="M248" s="61"/>
      <c r="N248" s="61"/>
      <c r="O248" s="61"/>
      <c r="P248" s="61"/>
      <c r="Q248" s="17"/>
      <c r="R248" s="16"/>
      <c r="S248" s="10"/>
      <c r="T248" s="10"/>
      <c r="U248" s="10"/>
      <c r="V248" s="10"/>
      <c r="W248" s="10"/>
      <c r="X248" s="10"/>
      <c r="Y248" s="10"/>
      <c r="Z248" s="10"/>
      <c r="AA248" s="10"/>
      <c r="AB248" s="61"/>
      <c r="AC248" s="61"/>
      <c r="AD248" s="61"/>
      <c r="AE248" s="61"/>
      <c r="AF248" s="17"/>
      <c r="AG248" s="16"/>
      <c r="AH248" s="10"/>
      <c r="AI248" s="10"/>
      <c r="AJ248" s="10"/>
      <c r="AK248" s="10"/>
      <c r="AL248" s="10"/>
      <c r="AM248" s="10"/>
      <c r="AN248" s="10"/>
      <c r="AO248" s="10"/>
      <c r="AP248" s="10"/>
      <c r="AQ248" s="61"/>
      <c r="AR248" s="61"/>
      <c r="AS248" s="61"/>
      <c r="AT248" s="61"/>
      <c r="AU248" s="17"/>
      <c r="AV248" s="6"/>
      <c r="AW248" s="29" t="str">
        <f t="shared" si="460"/>
        <v xml:space="preserve">Sólidos Sedimentables </v>
      </c>
      <c r="AX248" s="30" t="s">
        <v>19</v>
      </c>
      <c r="AY248" s="74">
        <f t="shared" si="461"/>
        <v>0</v>
      </c>
      <c r="AZ248" s="70">
        <f t="shared" si="462"/>
        <v>0</v>
      </c>
      <c r="BA248" s="71">
        <f t="shared" si="463"/>
        <v>0</v>
      </c>
      <c r="BB248" s="4">
        <f t="shared" si="464"/>
        <v>0</v>
      </c>
      <c r="BC248" s="2">
        <f t="shared" si="465"/>
        <v>0</v>
      </c>
      <c r="BD248" s="5">
        <f t="shared" si="466"/>
        <v>0</v>
      </c>
      <c r="BE248" s="4">
        <f t="shared" si="467"/>
        <v>0</v>
      </c>
      <c r="BF248" s="2">
        <f t="shared" si="468"/>
        <v>0</v>
      </c>
      <c r="BG248" s="5">
        <f t="shared" si="469"/>
        <v>0</v>
      </c>
      <c r="BH248" s="1">
        <f t="shared" si="470"/>
        <v>0</v>
      </c>
      <c r="BI248" s="2">
        <f t="shared" si="471"/>
        <v>0</v>
      </c>
      <c r="BJ248" s="5">
        <f t="shared" si="472"/>
        <v>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0</v>
      </c>
      <c r="BO248" s="2">
        <f t="shared" si="477"/>
        <v>0</v>
      </c>
      <c r="BP248" s="5">
        <f t="shared" si="478"/>
        <v>0</v>
      </c>
      <c r="BQ248" s="1">
        <f t="shared" si="479"/>
        <v>0</v>
      </c>
      <c r="BR248" s="2">
        <f t="shared" si="480"/>
        <v>0</v>
      </c>
      <c r="BS248" s="5">
        <f t="shared" si="481"/>
        <v>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0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6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25">
      <c r="A249" s="31" t="s">
        <v>120</v>
      </c>
      <c r="B249" s="46" t="s">
        <v>19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1"/>
      <c r="N249" s="61"/>
      <c r="O249" s="61"/>
      <c r="P249" s="61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1"/>
      <c r="AC249" s="61"/>
      <c r="AD249" s="61"/>
      <c r="AE249" s="61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1"/>
      <c r="AR249" s="61"/>
      <c r="AS249" s="61"/>
      <c r="AT249" s="61"/>
      <c r="AU249" s="17"/>
      <c r="AV249" s="6"/>
      <c r="AW249" s="29" t="str">
        <f t="shared" si="460"/>
        <v>HIERRO</v>
      </c>
      <c r="AX249" s="32" t="s">
        <v>20</v>
      </c>
      <c r="AY249" s="74">
        <f t="shared" si="461"/>
        <v>0</v>
      </c>
      <c r="AZ249" s="70">
        <f t="shared" si="462"/>
        <v>0</v>
      </c>
      <c r="BA249" s="71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6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25">
      <c r="A250" s="31" t="s">
        <v>108</v>
      </c>
      <c r="B250" s="30" t="s">
        <v>19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1"/>
      <c r="N250" s="61"/>
      <c r="O250" s="61"/>
      <c r="P250" s="61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1"/>
      <c r="AC250" s="61"/>
      <c r="AD250" s="61"/>
      <c r="AE250" s="61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1"/>
      <c r="AR250" s="61"/>
      <c r="AS250" s="61"/>
      <c r="AT250" s="61"/>
      <c r="AU250" s="17"/>
      <c r="AV250" s="6"/>
      <c r="AW250" s="29" t="str">
        <f t="shared" si="460"/>
        <v>Solidos Suspendidos totales GRAVIMETRICO</v>
      </c>
      <c r="AX250" s="30" t="s">
        <v>19</v>
      </c>
      <c r="AY250" s="74">
        <f t="shared" si="461"/>
        <v>0</v>
      </c>
      <c r="AZ250" s="70">
        <f t="shared" si="462"/>
        <v>0</v>
      </c>
      <c r="BA250" s="71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6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25">
      <c r="A251" s="31" t="s">
        <v>10</v>
      </c>
      <c r="B251" s="30" t="s">
        <v>19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1"/>
      <c r="N251" s="61"/>
      <c r="O251" s="61"/>
      <c r="P251" s="61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1"/>
      <c r="AC251" s="61"/>
      <c r="AD251" s="61"/>
      <c r="AE251" s="61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1"/>
      <c r="AR251" s="61"/>
      <c r="AS251" s="61"/>
      <c r="AT251" s="61"/>
      <c r="AU251" s="17"/>
      <c r="AV251" s="6"/>
      <c r="AW251" s="29" t="str">
        <f t="shared" si="460"/>
        <v xml:space="preserve">Cloruros </v>
      </c>
      <c r="AX251" s="30" t="s">
        <v>19</v>
      </c>
      <c r="AY251" s="74">
        <f t="shared" si="461"/>
        <v>0</v>
      </c>
      <c r="AZ251" s="70">
        <f t="shared" si="462"/>
        <v>0</v>
      </c>
      <c r="BA251" s="71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6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25">
      <c r="A252" s="31" t="s">
        <v>109</v>
      </c>
      <c r="B252" s="30" t="s">
        <v>19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1"/>
      <c r="N252" s="61"/>
      <c r="O252" s="61"/>
      <c r="P252" s="61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1"/>
      <c r="AC252" s="61"/>
      <c r="AD252" s="61"/>
      <c r="AE252" s="61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1"/>
      <c r="AR252" s="61"/>
      <c r="AS252" s="61"/>
      <c r="AT252" s="61"/>
      <c r="AU252" s="17"/>
      <c r="AV252" s="6"/>
      <c r="AW252" s="29" t="str">
        <f t="shared" si="460"/>
        <v>FOSFORO TOTAL</v>
      </c>
      <c r="AX252" s="30" t="s">
        <v>19</v>
      </c>
      <c r="AY252" s="74">
        <f t="shared" si="461"/>
        <v>0</v>
      </c>
      <c r="AZ252" s="70">
        <f t="shared" si="462"/>
        <v>0</v>
      </c>
      <c r="BA252" s="71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6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25">
      <c r="A253" s="31" t="s">
        <v>11</v>
      </c>
      <c r="B253" s="30" t="s">
        <v>19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1"/>
      <c r="N253" s="61"/>
      <c r="O253" s="61"/>
      <c r="P253" s="61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1"/>
      <c r="AC253" s="61"/>
      <c r="AD253" s="61"/>
      <c r="AE253" s="61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1"/>
      <c r="AR253" s="61"/>
      <c r="AS253" s="61"/>
      <c r="AT253" s="61"/>
      <c r="AU253" s="17"/>
      <c r="AV253" s="6"/>
      <c r="AW253" s="29" t="str">
        <f t="shared" si="460"/>
        <v>Nitrógeno Total</v>
      </c>
      <c r="AX253" s="30" t="s">
        <v>19</v>
      </c>
      <c r="AY253" s="74">
        <f t="shared" si="461"/>
        <v>0</v>
      </c>
      <c r="AZ253" s="70">
        <f t="shared" si="462"/>
        <v>0</v>
      </c>
      <c r="BA253" s="71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6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25">
      <c r="A254" s="31" t="s">
        <v>12</v>
      </c>
      <c r="B254" s="30" t="s">
        <v>19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1"/>
      <c r="N254" s="61"/>
      <c r="O254" s="61"/>
      <c r="P254" s="61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1"/>
      <c r="AC254" s="61"/>
      <c r="AD254" s="61"/>
      <c r="AE254" s="61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1"/>
      <c r="AR254" s="61"/>
      <c r="AS254" s="61"/>
      <c r="AT254" s="61"/>
      <c r="AU254" s="17"/>
      <c r="AV254" s="6"/>
      <c r="AW254" s="29" t="str">
        <f t="shared" si="460"/>
        <v xml:space="preserve">Sulfatos </v>
      </c>
      <c r="AX254" s="30" t="s">
        <v>19</v>
      </c>
      <c r="AY254" s="74">
        <f t="shared" si="461"/>
        <v>0</v>
      </c>
      <c r="AZ254" s="70">
        <f t="shared" si="462"/>
        <v>0</v>
      </c>
      <c r="BA254" s="71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6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25">
      <c r="A255" s="31" t="s">
        <v>249</v>
      </c>
      <c r="B255" s="46" t="s">
        <v>19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1"/>
      <c r="N255" s="61"/>
      <c r="O255" s="61"/>
      <c r="P255" s="61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1"/>
      <c r="AC255" s="61"/>
      <c r="AD255" s="61"/>
      <c r="AE255" s="61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1"/>
      <c r="AR255" s="61"/>
      <c r="AS255" s="61"/>
      <c r="AT255" s="61"/>
      <c r="AU255" s="17"/>
      <c r="AV255" s="6"/>
      <c r="AW255" s="29" t="str">
        <f t="shared" si="460"/>
        <v>Aluminio</v>
      </c>
      <c r="AX255" s="32" t="s">
        <v>21</v>
      </c>
      <c r="AY255" s="74">
        <f t="shared" si="461"/>
        <v>0</v>
      </c>
      <c r="AZ255" s="70">
        <f t="shared" si="462"/>
        <v>0</v>
      </c>
      <c r="BA255" s="71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6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25">
      <c r="A256" s="31" t="s">
        <v>13</v>
      </c>
      <c r="B256" s="46" t="s">
        <v>21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1"/>
      <c r="N256" s="61"/>
      <c r="O256" s="61"/>
      <c r="P256" s="61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1"/>
      <c r="AC256" s="61"/>
      <c r="AD256" s="61"/>
      <c r="AE256" s="61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1"/>
      <c r="AR256" s="61"/>
      <c r="AS256" s="61"/>
      <c r="AT256" s="61"/>
      <c r="AU256" s="17"/>
      <c r="AV256" s="6"/>
      <c r="AW256" s="29" t="str">
        <f t="shared" si="460"/>
        <v>Dureza Cálcica</v>
      </c>
      <c r="AX256" s="32" t="s">
        <v>21</v>
      </c>
      <c r="AY256" s="74">
        <f t="shared" si="461"/>
        <v>0</v>
      </c>
      <c r="AZ256" s="70">
        <f t="shared" si="462"/>
        <v>0</v>
      </c>
      <c r="BA256" s="71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6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25">
      <c r="A257" s="31" t="s">
        <v>14</v>
      </c>
      <c r="B257" s="46" t="s">
        <v>21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1"/>
      <c r="N257" s="61"/>
      <c r="O257" s="61"/>
      <c r="P257" s="61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1"/>
      <c r="AC257" s="61"/>
      <c r="AD257" s="61"/>
      <c r="AE257" s="61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1"/>
      <c r="AR257" s="61"/>
      <c r="AS257" s="61"/>
      <c r="AT257" s="61"/>
      <c r="AU257" s="17"/>
      <c r="AV257" s="6"/>
      <c r="AW257" s="29" t="str">
        <f t="shared" si="460"/>
        <v xml:space="preserve">Dureza Total </v>
      </c>
      <c r="AX257" s="32" t="s">
        <v>21</v>
      </c>
      <c r="AY257" s="74">
        <f t="shared" si="461"/>
        <v>0</v>
      </c>
      <c r="AZ257" s="70">
        <f t="shared" si="462"/>
        <v>0</v>
      </c>
      <c r="BA257" s="71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6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25">
      <c r="A258" s="31" t="s">
        <v>110</v>
      </c>
      <c r="B258" s="30" t="s">
        <v>19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1"/>
      <c r="N258" s="61"/>
      <c r="O258" s="61"/>
      <c r="P258" s="61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1"/>
      <c r="AC258" s="61"/>
      <c r="AD258" s="61"/>
      <c r="AE258" s="61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1"/>
      <c r="AR258" s="61"/>
      <c r="AS258" s="61"/>
      <c r="AT258" s="61"/>
      <c r="AU258" s="17"/>
      <c r="AV258" s="6"/>
      <c r="AW258" s="29" t="str">
        <f t="shared" si="460"/>
        <v>SILICE</v>
      </c>
      <c r="AX258" s="32" t="s">
        <v>22</v>
      </c>
      <c r="AY258" s="74">
        <f t="shared" si="461"/>
        <v>0</v>
      </c>
      <c r="AZ258" s="70">
        <f t="shared" si="462"/>
        <v>0</v>
      </c>
      <c r="BA258" s="71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6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25">
      <c r="A259" s="31" t="s">
        <v>77</v>
      </c>
      <c r="B259" s="30" t="s">
        <v>250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1"/>
      <c r="N259" s="61"/>
      <c r="O259" s="61"/>
      <c r="P259" s="61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1"/>
      <c r="AC259" s="61"/>
      <c r="AD259" s="61"/>
      <c r="AE259" s="61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1"/>
      <c r="AR259" s="61"/>
      <c r="AS259" s="61"/>
      <c r="AT259" s="61"/>
      <c r="AU259" s="17"/>
      <c r="AV259" s="6"/>
      <c r="AW259" s="29" t="str">
        <f t="shared" si="460"/>
        <v>ORP</v>
      </c>
      <c r="AX259" s="30" t="s">
        <v>19</v>
      </c>
      <c r="AY259" s="74">
        <f t="shared" si="461"/>
        <v>0</v>
      </c>
      <c r="AZ259" s="70">
        <f t="shared" si="462"/>
        <v>0</v>
      </c>
      <c r="BA259" s="71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6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25">
      <c r="A260" s="31" t="s">
        <v>247</v>
      </c>
      <c r="B260" s="30" t="s">
        <v>19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1"/>
      <c r="N260" s="61"/>
      <c r="O260" s="61"/>
      <c r="P260" s="61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1"/>
      <c r="AC260" s="61"/>
      <c r="AD260" s="61"/>
      <c r="AE260" s="61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1"/>
      <c r="AR260" s="61"/>
      <c r="AS260" s="61"/>
      <c r="AT260" s="61"/>
      <c r="AU260" s="17"/>
      <c r="AV260" s="6"/>
      <c r="AW260" s="29" t="str">
        <f t="shared" si="460"/>
        <v>Cloro libre</v>
      </c>
      <c r="AX260" s="30" t="s">
        <v>19</v>
      </c>
      <c r="AY260" s="74">
        <f t="shared" si="461"/>
        <v>0</v>
      </c>
      <c r="AZ260" s="70">
        <f t="shared" si="462"/>
        <v>0</v>
      </c>
      <c r="BA260" s="71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6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25">
      <c r="A261" s="31" t="s">
        <v>15</v>
      </c>
      <c r="B261" s="30" t="s">
        <v>23</v>
      </c>
      <c r="C261" s="18"/>
      <c r="D261" s="11"/>
      <c r="E261" s="11"/>
      <c r="F261" s="11"/>
      <c r="G261" s="11"/>
      <c r="H261" s="11"/>
      <c r="I261" s="11"/>
      <c r="J261" s="11"/>
      <c r="K261" s="11"/>
      <c r="L261" s="11"/>
      <c r="M261" s="62"/>
      <c r="N261" s="62"/>
      <c r="O261" s="62"/>
      <c r="P261" s="62"/>
      <c r="Q261" s="19"/>
      <c r="R261" s="18"/>
      <c r="S261" s="11"/>
      <c r="T261" s="11"/>
      <c r="U261" s="11"/>
      <c r="V261" s="11"/>
      <c r="W261" s="11"/>
      <c r="X261" s="11"/>
      <c r="Y261" s="11"/>
      <c r="Z261" s="11"/>
      <c r="AA261" s="11"/>
      <c r="AB261" s="62"/>
      <c r="AC261" s="62"/>
      <c r="AD261" s="62"/>
      <c r="AE261" s="62"/>
      <c r="AF261" s="19"/>
      <c r="AG261" s="18"/>
      <c r="AH261" s="11"/>
      <c r="AI261" s="11"/>
      <c r="AJ261" s="11"/>
      <c r="AK261" s="11"/>
      <c r="AL261" s="11"/>
      <c r="AM261" s="11"/>
      <c r="AN261" s="11"/>
      <c r="AO261" s="11"/>
      <c r="AP261" s="11"/>
      <c r="AQ261" s="62"/>
      <c r="AR261" s="62"/>
      <c r="AS261" s="62"/>
      <c r="AT261" s="62"/>
      <c r="AU261" s="19"/>
      <c r="AW261" s="29" t="str">
        <f t="shared" si="460"/>
        <v>Conductividad</v>
      </c>
      <c r="AX261" s="30" t="s">
        <v>23</v>
      </c>
      <c r="AY261" s="74">
        <f t="shared" si="461"/>
        <v>0</v>
      </c>
      <c r="AZ261" s="70">
        <f t="shared" si="462"/>
        <v>0</v>
      </c>
      <c r="BA261" s="71">
        <f t="shared" si="463"/>
        <v>0</v>
      </c>
      <c r="BB261" s="4">
        <f t="shared" si="464"/>
        <v>0</v>
      </c>
      <c r="BC261" s="2">
        <f t="shared" si="465"/>
        <v>0</v>
      </c>
      <c r="BD261" s="5">
        <f t="shared" si="466"/>
        <v>0</v>
      </c>
      <c r="BE261" s="4">
        <f t="shared" si="467"/>
        <v>0</v>
      </c>
      <c r="BF261" s="2">
        <f t="shared" si="468"/>
        <v>0</v>
      </c>
      <c r="BG261" s="5">
        <f t="shared" si="469"/>
        <v>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0</v>
      </c>
      <c r="BU261" s="2">
        <f t="shared" si="483"/>
        <v>0</v>
      </c>
      <c r="BV261" s="5">
        <f t="shared" si="484"/>
        <v>0</v>
      </c>
      <c r="BW261" s="1">
        <f t="shared" si="485"/>
        <v>0</v>
      </c>
      <c r="BX261" s="2">
        <f t="shared" si="486"/>
        <v>0</v>
      </c>
      <c r="BY261" s="5">
        <f t="shared" si="487"/>
        <v>0</v>
      </c>
      <c r="BZ261" s="1">
        <f t="shared" si="488"/>
        <v>0</v>
      </c>
      <c r="CA261" s="2">
        <f t="shared" si="489"/>
        <v>0</v>
      </c>
      <c r="CB261" s="5">
        <f t="shared" si="490"/>
        <v>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6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25">
      <c r="A262" s="31" t="s">
        <v>16</v>
      </c>
      <c r="B262" s="46" t="s">
        <v>22</v>
      </c>
      <c r="C262" s="18"/>
      <c r="D262" s="11"/>
      <c r="E262" s="11"/>
      <c r="F262" s="11"/>
      <c r="G262" s="11"/>
      <c r="H262" s="11"/>
      <c r="I262" s="11"/>
      <c r="J262" s="11"/>
      <c r="K262" s="11"/>
      <c r="L262" s="11"/>
      <c r="M262" s="62"/>
      <c r="N262" s="62"/>
      <c r="O262" s="62"/>
      <c r="P262" s="62"/>
      <c r="Q262" s="19"/>
      <c r="R262" s="18"/>
      <c r="S262" s="11"/>
      <c r="T262" s="11"/>
      <c r="U262" s="11"/>
      <c r="V262" s="11"/>
      <c r="W262" s="11"/>
      <c r="X262" s="11"/>
      <c r="Y262" s="11"/>
      <c r="Z262" s="11"/>
      <c r="AA262" s="11"/>
      <c r="AB262" s="62"/>
      <c r="AC262" s="62"/>
      <c r="AD262" s="62"/>
      <c r="AE262" s="62"/>
      <c r="AF262" s="19"/>
      <c r="AG262" s="18"/>
      <c r="AH262" s="11"/>
      <c r="AI262" s="11"/>
      <c r="AJ262" s="11"/>
      <c r="AK262" s="11"/>
      <c r="AL262" s="11"/>
      <c r="AM262" s="11"/>
      <c r="AN262" s="11"/>
      <c r="AO262" s="11"/>
      <c r="AP262" s="11"/>
      <c r="AQ262" s="62"/>
      <c r="AR262" s="62"/>
      <c r="AS262" s="62"/>
      <c r="AT262" s="62"/>
      <c r="AU262" s="19"/>
      <c r="AW262" s="29" t="str">
        <f t="shared" si="460"/>
        <v xml:space="preserve">Color </v>
      </c>
      <c r="AX262" s="32" t="s">
        <v>22</v>
      </c>
      <c r="AY262" s="74">
        <f t="shared" si="461"/>
        <v>0</v>
      </c>
      <c r="AZ262" s="70">
        <f t="shared" si="462"/>
        <v>0</v>
      </c>
      <c r="BA262" s="71">
        <f t="shared" si="463"/>
        <v>0</v>
      </c>
      <c r="BB262" s="4">
        <f t="shared" si="464"/>
        <v>0</v>
      </c>
      <c r="BC262" s="2">
        <f t="shared" si="465"/>
        <v>0</v>
      </c>
      <c r="BD262" s="5">
        <f t="shared" si="466"/>
        <v>0</v>
      </c>
      <c r="BE262" s="4">
        <f t="shared" si="467"/>
        <v>0</v>
      </c>
      <c r="BF262" s="2">
        <f t="shared" si="468"/>
        <v>0</v>
      </c>
      <c r="BG262" s="5">
        <f t="shared" si="469"/>
        <v>0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0</v>
      </c>
      <c r="BU262" s="2">
        <f t="shared" si="483"/>
        <v>0</v>
      </c>
      <c r="BV262" s="5">
        <f t="shared" si="484"/>
        <v>0</v>
      </c>
      <c r="BW262" s="1">
        <f t="shared" si="485"/>
        <v>0</v>
      </c>
      <c r="BX262" s="2">
        <f t="shared" si="486"/>
        <v>0</v>
      </c>
      <c r="BY262" s="5">
        <f t="shared" si="487"/>
        <v>0</v>
      </c>
      <c r="BZ262" s="1">
        <f t="shared" si="488"/>
        <v>0</v>
      </c>
      <c r="CA262" s="2">
        <f t="shared" si="489"/>
        <v>0</v>
      </c>
      <c r="CB262" s="5">
        <f t="shared" si="490"/>
        <v>0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6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.75" thickBot="1" x14ac:dyDescent="0.3">
      <c r="A263" s="33" t="s">
        <v>248</v>
      </c>
      <c r="B263" s="34" t="s">
        <v>19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3"/>
      <c r="N263" s="63"/>
      <c r="O263" s="63"/>
      <c r="P263" s="63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3"/>
      <c r="AC263" s="63"/>
      <c r="AD263" s="63"/>
      <c r="AE263" s="63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3"/>
      <c r="AR263" s="63"/>
      <c r="AS263" s="63"/>
      <c r="AT263" s="63"/>
      <c r="AU263" s="22"/>
      <c r="AW263" s="29" t="str">
        <f t="shared" si="460"/>
        <v>Cobre</v>
      </c>
      <c r="AX263" s="34" t="s">
        <v>19</v>
      </c>
      <c r="AY263" s="74">
        <f t="shared" si="461"/>
        <v>0</v>
      </c>
      <c r="AZ263" s="70">
        <f t="shared" si="462"/>
        <v>0</v>
      </c>
      <c r="BA263" s="71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6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.75" thickBot="1" x14ac:dyDescent="0.3"/>
    <row r="265" spans="1:95" ht="42.75" customHeight="1" thickBot="1" x14ac:dyDescent="0.3">
      <c r="A265" s="27" t="s">
        <v>0</v>
      </c>
      <c r="B265" s="28">
        <f>B241+1</f>
        <v>46215</v>
      </c>
      <c r="C265" s="293" t="s">
        <v>1</v>
      </c>
      <c r="D265" s="294"/>
      <c r="E265" s="294"/>
      <c r="F265" s="294"/>
      <c r="G265" s="294"/>
      <c r="H265" s="294"/>
      <c r="I265" s="294"/>
      <c r="J265" s="294"/>
      <c r="K265" s="294"/>
      <c r="L265" s="294"/>
      <c r="M265" s="294"/>
      <c r="N265" s="294"/>
      <c r="O265" s="294"/>
      <c r="P265" s="294"/>
      <c r="Q265" s="295"/>
      <c r="R265" s="296" t="s">
        <v>2</v>
      </c>
      <c r="S265" s="294"/>
      <c r="T265" s="294"/>
      <c r="U265" s="294"/>
      <c r="V265" s="294"/>
      <c r="W265" s="294"/>
      <c r="X265" s="294"/>
      <c r="Y265" s="294"/>
      <c r="Z265" s="294"/>
      <c r="AA265" s="294"/>
      <c r="AB265" s="294"/>
      <c r="AC265" s="294"/>
      <c r="AD265" s="294"/>
      <c r="AE265" s="294"/>
      <c r="AF265" s="295"/>
      <c r="AG265" s="297" t="s">
        <v>101</v>
      </c>
      <c r="AH265" s="294"/>
      <c r="AI265" s="294"/>
      <c r="AJ265" s="294"/>
      <c r="AK265" s="294"/>
      <c r="AL265" s="294"/>
      <c r="AM265" s="294"/>
      <c r="AN265" s="294"/>
      <c r="AO265" s="294"/>
      <c r="AP265" s="294"/>
      <c r="AQ265" s="294"/>
      <c r="AR265" s="294"/>
      <c r="AS265" s="294"/>
      <c r="AT265" s="294"/>
      <c r="AU265" s="295"/>
      <c r="AV265" s="9"/>
      <c r="AW265" s="288" t="s">
        <v>42</v>
      </c>
      <c r="AX265" s="289"/>
      <c r="AY265" s="285" t="s">
        <v>33</v>
      </c>
      <c r="AZ265" s="286"/>
      <c r="BA265" s="287"/>
      <c r="BB265" s="285" t="s">
        <v>34</v>
      </c>
      <c r="BC265" s="286"/>
      <c r="BD265" s="287"/>
      <c r="BE265" s="285" t="s">
        <v>35</v>
      </c>
      <c r="BF265" s="286"/>
      <c r="BG265" s="287"/>
      <c r="BH265" s="285" t="s">
        <v>36</v>
      </c>
      <c r="BI265" s="286"/>
      <c r="BJ265" s="287"/>
      <c r="BK265" s="285" t="s">
        <v>37</v>
      </c>
      <c r="BL265" s="286"/>
      <c r="BM265" s="287"/>
      <c r="BN265" s="285" t="s">
        <v>38</v>
      </c>
      <c r="BO265" s="286"/>
      <c r="BP265" s="287"/>
      <c r="BQ265" s="285" t="s">
        <v>39</v>
      </c>
      <c r="BR265" s="286"/>
      <c r="BS265" s="287"/>
      <c r="BT265" s="285" t="s">
        <v>40</v>
      </c>
      <c r="BU265" s="286"/>
      <c r="BV265" s="287"/>
      <c r="BW265" s="285" t="s">
        <v>41</v>
      </c>
      <c r="BX265" s="286"/>
      <c r="BY265" s="287"/>
      <c r="BZ265" s="285" t="s">
        <v>102</v>
      </c>
      <c r="CA265" s="286"/>
      <c r="CB265" s="287"/>
      <c r="CC265" s="285" t="s">
        <v>103</v>
      </c>
      <c r="CD265" s="286"/>
      <c r="CE265" s="287"/>
      <c r="CF265" s="285" t="s">
        <v>104</v>
      </c>
      <c r="CG265" s="286"/>
      <c r="CH265" s="287"/>
      <c r="CI265" s="285" t="s">
        <v>105</v>
      </c>
      <c r="CJ265" s="286"/>
      <c r="CK265" s="287"/>
      <c r="CL265" s="285" t="s">
        <v>106</v>
      </c>
      <c r="CM265" s="286"/>
      <c r="CN265" s="287"/>
      <c r="CO265" s="285" t="s">
        <v>107</v>
      </c>
      <c r="CP265" s="286"/>
      <c r="CQ265" s="287"/>
    </row>
    <row r="266" spans="1:95" ht="44.45" customHeight="1" thickBot="1" x14ac:dyDescent="0.3">
      <c r="A266" s="7" t="s">
        <v>6</v>
      </c>
      <c r="B266" s="45" t="s">
        <v>7</v>
      </c>
      <c r="C266" s="14" t="s">
        <v>32</v>
      </c>
      <c r="D266" s="8" t="s">
        <v>24</v>
      </c>
      <c r="E266" s="8" t="s">
        <v>25</v>
      </c>
      <c r="F266" s="8" t="s">
        <v>26</v>
      </c>
      <c r="G266" s="8" t="s">
        <v>27</v>
      </c>
      <c r="H266" s="8" t="s">
        <v>28</v>
      </c>
      <c r="I266" s="8" t="s">
        <v>29</v>
      </c>
      <c r="J266" s="8" t="s">
        <v>30</v>
      </c>
      <c r="K266" s="8" t="s">
        <v>31</v>
      </c>
      <c r="L266" s="8" t="s">
        <v>201</v>
      </c>
      <c r="M266" s="8" t="s">
        <v>111</v>
      </c>
      <c r="N266" s="64" t="s">
        <v>246</v>
      </c>
      <c r="O266" s="64" t="s">
        <v>112</v>
      </c>
      <c r="P266" s="64" t="s">
        <v>106</v>
      </c>
      <c r="Q266" s="64" t="s">
        <v>107</v>
      </c>
      <c r="R266" s="23" t="s">
        <v>32</v>
      </c>
      <c r="S266" s="12" t="s">
        <v>24</v>
      </c>
      <c r="T266" s="12" t="s">
        <v>25</v>
      </c>
      <c r="U266" s="12" t="s">
        <v>26</v>
      </c>
      <c r="V266" s="12" t="s">
        <v>27</v>
      </c>
      <c r="W266" s="12" t="s">
        <v>28</v>
      </c>
      <c r="X266" s="12" t="s">
        <v>29</v>
      </c>
      <c r="Y266" s="12" t="s">
        <v>30</v>
      </c>
      <c r="Z266" s="12" t="s">
        <v>31</v>
      </c>
      <c r="AA266" s="12" t="s">
        <v>201</v>
      </c>
      <c r="AB266" s="59" t="s">
        <v>111</v>
      </c>
      <c r="AC266" s="59" t="s">
        <v>246</v>
      </c>
      <c r="AD266" s="59" t="s">
        <v>112</v>
      </c>
      <c r="AE266" s="59" t="s">
        <v>106</v>
      </c>
      <c r="AF266" s="24" t="s">
        <v>107</v>
      </c>
      <c r="AG266" s="25" t="s">
        <v>32</v>
      </c>
      <c r="AH266" s="13" t="s">
        <v>24</v>
      </c>
      <c r="AI266" s="13" t="s">
        <v>25</v>
      </c>
      <c r="AJ266" s="13" t="s">
        <v>26</v>
      </c>
      <c r="AK266" s="13" t="s">
        <v>27</v>
      </c>
      <c r="AL266" s="13" t="s">
        <v>28</v>
      </c>
      <c r="AM266" s="13" t="s">
        <v>29</v>
      </c>
      <c r="AN266" s="13" t="s">
        <v>30</v>
      </c>
      <c r="AO266" s="13" t="s">
        <v>31</v>
      </c>
      <c r="AP266" s="13" t="s">
        <v>201</v>
      </c>
      <c r="AQ266" s="65" t="s">
        <v>111</v>
      </c>
      <c r="AR266" s="65" t="s">
        <v>246</v>
      </c>
      <c r="AS266" s="65" t="s">
        <v>112</v>
      </c>
      <c r="AT266" s="65" t="s">
        <v>106</v>
      </c>
      <c r="AU266" s="26" t="s">
        <v>107</v>
      </c>
      <c r="AV266" s="9"/>
      <c r="AW266" s="36" t="s">
        <v>6</v>
      </c>
      <c r="AX266" s="37" t="s">
        <v>7</v>
      </c>
      <c r="AY266" s="72" t="s">
        <v>113</v>
      </c>
      <c r="AZ266" s="72" t="s">
        <v>114</v>
      </c>
      <c r="BA266" s="73" t="s">
        <v>115</v>
      </c>
      <c r="BB266" s="72" t="s">
        <v>113</v>
      </c>
      <c r="BC266" s="72" t="s">
        <v>114</v>
      </c>
      <c r="BD266" s="73" t="s">
        <v>115</v>
      </c>
      <c r="BE266" s="72" t="s">
        <v>113</v>
      </c>
      <c r="BF266" s="72" t="s">
        <v>114</v>
      </c>
      <c r="BG266" s="73" t="s">
        <v>115</v>
      </c>
      <c r="BH266" s="72" t="s">
        <v>113</v>
      </c>
      <c r="BI266" s="72" t="s">
        <v>114</v>
      </c>
      <c r="BJ266" s="73" t="s">
        <v>115</v>
      </c>
      <c r="BK266" s="72" t="s">
        <v>113</v>
      </c>
      <c r="BL266" s="72" t="s">
        <v>114</v>
      </c>
      <c r="BM266" s="73" t="s">
        <v>115</v>
      </c>
      <c r="BN266" s="72" t="s">
        <v>113</v>
      </c>
      <c r="BO266" s="72" t="s">
        <v>114</v>
      </c>
      <c r="BP266" s="73" t="s">
        <v>115</v>
      </c>
      <c r="BQ266" s="72" t="s">
        <v>113</v>
      </c>
      <c r="BR266" s="72" t="s">
        <v>114</v>
      </c>
      <c r="BS266" s="73" t="s">
        <v>115</v>
      </c>
      <c r="BT266" s="72" t="s">
        <v>113</v>
      </c>
      <c r="BU266" s="72" t="s">
        <v>114</v>
      </c>
      <c r="BV266" s="73" t="s">
        <v>115</v>
      </c>
      <c r="BW266" s="72" t="s">
        <v>113</v>
      </c>
      <c r="BX266" s="72" t="s">
        <v>114</v>
      </c>
      <c r="BY266" s="73" t="s">
        <v>115</v>
      </c>
      <c r="BZ266" s="72" t="s">
        <v>113</v>
      </c>
      <c r="CA266" s="72" t="s">
        <v>114</v>
      </c>
      <c r="CB266" s="73" t="s">
        <v>115</v>
      </c>
      <c r="CC266" s="72" t="s">
        <v>113</v>
      </c>
      <c r="CD266" s="72" t="s">
        <v>114</v>
      </c>
      <c r="CE266" s="73" t="s">
        <v>115</v>
      </c>
      <c r="CF266" s="72" t="s">
        <v>113</v>
      </c>
      <c r="CG266" s="72" t="s">
        <v>114</v>
      </c>
      <c r="CH266" s="73" t="s">
        <v>115</v>
      </c>
      <c r="CI266" s="72" t="s">
        <v>113</v>
      </c>
      <c r="CJ266" s="72" t="s">
        <v>114</v>
      </c>
      <c r="CK266" s="73" t="s">
        <v>115</v>
      </c>
      <c r="CL266" s="72" t="s">
        <v>113</v>
      </c>
      <c r="CM266" s="72" t="s">
        <v>114</v>
      </c>
      <c r="CN266" s="73" t="s">
        <v>115</v>
      </c>
      <c r="CO266" s="72" t="s">
        <v>113</v>
      </c>
      <c r="CP266" s="72" t="s">
        <v>114</v>
      </c>
      <c r="CQ266" s="73" t="s">
        <v>115</v>
      </c>
    </row>
    <row r="267" spans="1:95" ht="29.25" customHeight="1" x14ac:dyDescent="0.25">
      <c r="A267" s="29" t="s">
        <v>124</v>
      </c>
      <c r="B267" s="30" t="s">
        <v>17</v>
      </c>
      <c r="C267" s="1"/>
      <c r="D267" s="3"/>
      <c r="E267" s="3"/>
      <c r="F267" s="3"/>
      <c r="G267" s="3"/>
      <c r="H267" s="3"/>
      <c r="I267" s="3"/>
      <c r="J267" s="3"/>
      <c r="K267" s="3"/>
      <c r="L267" s="3"/>
      <c r="M267" s="60"/>
      <c r="N267" s="60"/>
      <c r="O267" s="60"/>
      <c r="P267" s="60"/>
      <c r="Q267" s="15"/>
      <c r="R267" s="1"/>
      <c r="S267" s="38"/>
      <c r="T267" s="38"/>
      <c r="U267" s="3"/>
      <c r="V267" s="3"/>
      <c r="W267" s="3"/>
      <c r="X267" s="3"/>
      <c r="Y267" s="3"/>
      <c r="Z267" s="3"/>
      <c r="AA267" s="3"/>
      <c r="AB267" s="60"/>
      <c r="AC267" s="60"/>
      <c r="AD267" s="60"/>
      <c r="AE267" s="60"/>
      <c r="AF267" s="15"/>
      <c r="AG267" s="1"/>
      <c r="AH267" s="38"/>
      <c r="AI267" s="38"/>
      <c r="AJ267" s="3"/>
      <c r="AK267" s="3"/>
      <c r="AL267" s="3"/>
      <c r="AM267" s="3"/>
      <c r="AN267" s="3"/>
      <c r="AO267" s="3"/>
      <c r="AP267" s="3"/>
      <c r="AQ267" s="60"/>
      <c r="AR267" s="60"/>
      <c r="AS267" s="60"/>
      <c r="AT267" s="60"/>
      <c r="AU267" s="15"/>
      <c r="AV267" s="9"/>
      <c r="AW267" s="29" t="str">
        <f>A267</f>
        <v>Temperatura</v>
      </c>
      <c r="AX267" s="35" t="s">
        <v>17</v>
      </c>
      <c r="AY267" s="74">
        <f>C267</f>
        <v>0</v>
      </c>
      <c r="AZ267" s="70">
        <f>R267</f>
        <v>0</v>
      </c>
      <c r="BA267" s="71">
        <f>AG267</f>
        <v>0</v>
      </c>
      <c r="BB267" s="4">
        <f>D267</f>
        <v>0</v>
      </c>
      <c r="BC267" s="2">
        <f>S267</f>
        <v>0</v>
      </c>
      <c r="BD267" s="5">
        <f>AH267</f>
        <v>0</v>
      </c>
      <c r="BE267" s="4">
        <f>E267</f>
        <v>0</v>
      </c>
      <c r="BF267" s="2">
        <f>T267</f>
        <v>0</v>
      </c>
      <c r="BG267" s="5">
        <f>AI267</f>
        <v>0</v>
      </c>
      <c r="BH267" s="1">
        <f>F267</f>
        <v>0</v>
      </c>
      <c r="BI267" s="2">
        <f>U267</f>
        <v>0</v>
      </c>
      <c r="BJ267" s="5">
        <f>AJ267</f>
        <v>0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0</v>
      </c>
      <c r="BO267" s="2">
        <f>W267</f>
        <v>0</v>
      </c>
      <c r="BP267" s="5">
        <f>AL267</f>
        <v>0</v>
      </c>
      <c r="BQ267" s="1">
        <f>I267</f>
        <v>0</v>
      </c>
      <c r="BR267" s="2">
        <f>X267</f>
        <v>0</v>
      </c>
      <c r="BS267" s="5">
        <f>AM267</f>
        <v>0</v>
      </c>
      <c r="BT267" s="1">
        <f>J267</f>
        <v>0</v>
      </c>
      <c r="BU267" s="2">
        <f>Y267</f>
        <v>0</v>
      </c>
      <c r="BV267" s="5">
        <f>AN267</f>
        <v>0</v>
      </c>
      <c r="BW267" s="1">
        <f>K267</f>
        <v>0</v>
      </c>
      <c r="BX267" s="2">
        <f>Z267</f>
        <v>0</v>
      </c>
      <c r="BY267" s="5">
        <f>AO267</f>
        <v>0</v>
      </c>
      <c r="BZ267" s="1">
        <f>L267</f>
        <v>0</v>
      </c>
      <c r="CA267" s="2">
        <f>AA267</f>
        <v>0</v>
      </c>
      <c r="CB267" s="5">
        <f>AP267</f>
        <v>0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6">
        <f>Q267</f>
        <v>0</v>
      </c>
      <c r="CP267" s="2">
        <f>AF267</f>
        <v>0</v>
      </c>
      <c r="CQ267" s="5">
        <f>AU267</f>
        <v>0</v>
      </c>
    </row>
    <row r="268" spans="1:95" ht="26.45" customHeight="1" x14ac:dyDescent="0.25">
      <c r="A268" s="29" t="s">
        <v>123</v>
      </c>
      <c r="B268" s="30" t="s">
        <v>18</v>
      </c>
      <c r="C268" s="1"/>
      <c r="D268" s="3"/>
      <c r="E268" s="3"/>
      <c r="F268" s="3"/>
      <c r="G268" s="3"/>
      <c r="H268" s="3"/>
      <c r="I268" s="3"/>
      <c r="J268" s="3"/>
      <c r="K268" s="3"/>
      <c r="L268" s="3"/>
      <c r="M268" s="60"/>
      <c r="N268" s="60"/>
      <c r="O268" s="60"/>
      <c r="P268" s="60"/>
      <c r="Q268" s="15"/>
      <c r="R268" s="1"/>
      <c r="S268" s="3"/>
      <c r="T268" s="3"/>
      <c r="U268" s="3"/>
      <c r="V268" s="3"/>
      <c r="W268" s="3"/>
      <c r="X268" s="3"/>
      <c r="Y268" s="3"/>
      <c r="Z268" s="50"/>
      <c r="AA268" s="3"/>
      <c r="AB268" s="60"/>
      <c r="AC268" s="60"/>
      <c r="AD268" s="60"/>
      <c r="AE268" s="60"/>
      <c r="AF268" s="15"/>
      <c r="AG268" s="1"/>
      <c r="AH268" s="3"/>
      <c r="AI268" s="3"/>
      <c r="AJ268" s="3"/>
      <c r="AK268" s="3"/>
      <c r="AL268" s="3"/>
      <c r="AM268" s="3"/>
      <c r="AN268" s="3"/>
      <c r="AO268" s="3"/>
      <c r="AP268" s="3"/>
      <c r="AQ268" s="60"/>
      <c r="AR268" s="60"/>
      <c r="AS268" s="60"/>
      <c r="AT268" s="60"/>
      <c r="AU268" s="15"/>
      <c r="AV268" s="9"/>
      <c r="AW268" s="29" t="str">
        <f t="shared" ref="AW268:AW287" si="506">A268</f>
        <v xml:space="preserve">pH </v>
      </c>
      <c r="AX268" s="30" t="s">
        <v>18</v>
      </c>
      <c r="AY268" s="74">
        <f t="shared" ref="AY268:AY287" si="507">C268</f>
        <v>0</v>
      </c>
      <c r="AZ268" s="70">
        <f t="shared" ref="AZ268:AZ287" si="508">R268</f>
        <v>0</v>
      </c>
      <c r="BA268" s="71">
        <f t="shared" ref="BA268:BA287" si="509">AG268</f>
        <v>0</v>
      </c>
      <c r="BB268" s="4">
        <f t="shared" ref="BB268:BB287" si="510">D268</f>
        <v>0</v>
      </c>
      <c r="BC268" s="2">
        <f t="shared" ref="BC268:BC287" si="511">S268</f>
        <v>0</v>
      </c>
      <c r="BD268" s="5">
        <f t="shared" ref="BD268:BD287" si="512">AH268</f>
        <v>0</v>
      </c>
      <c r="BE268" s="4">
        <f t="shared" ref="BE268:BE287" si="513">E268</f>
        <v>0</v>
      </c>
      <c r="BF268" s="2">
        <f t="shared" ref="BF268:BF287" si="514">T268</f>
        <v>0</v>
      </c>
      <c r="BG268" s="5">
        <f t="shared" ref="BG268:BG287" si="515">AI268</f>
        <v>0</v>
      </c>
      <c r="BH268" s="1">
        <f t="shared" ref="BH268:BH287" si="516">F268</f>
        <v>0</v>
      </c>
      <c r="BI268" s="2">
        <f t="shared" ref="BI268:BI287" si="517">U268</f>
        <v>0</v>
      </c>
      <c r="BJ268" s="5">
        <f t="shared" ref="BJ268:BJ287" si="518">AJ268</f>
        <v>0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0</v>
      </c>
      <c r="BO268" s="2">
        <f t="shared" ref="BO268:BO287" si="523">W268</f>
        <v>0</v>
      </c>
      <c r="BP268" s="5">
        <f t="shared" ref="BP268:BP287" si="524">AL268</f>
        <v>0</v>
      </c>
      <c r="BQ268" s="1">
        <f t="shared" ref="BQ268:BQ287" si="525">I268</f>
        <v>0</v>
      </c>
      <c r="BR268" s="2">
        <f t="shared" ref="BR268:BR287" si="526">X268</f>
        <v>0</v>
      </c>
      <c r="BS268" s="5">
        <f t="shared" ref="BS268:BS287" si="527">AM268</f>
        <v>0</v>
      </c>
      <c r="BT268" s="1">
        <f t="shared" ref="BT268:BT287" si="528">J268</f>
        <v>0</v>
      </c>
      <c r="BU268" s="2">
        <f t="shared" ref="BU268:BU287" si="529">Y268</f>
        <v>0</v>
      </c>
      <c r="BV268" s="5">
        <f t="shared" ref="BV268:BV287" si="530">AN268</f>
        <v>0</v>
      </c>
      <c r="BW268" s="1">
        <f t="shared" ref="BW268:BW287" si="531">K268</f>
        <v>0</v>
      </c>
      <c r="BX268" s="2">
        <f t="shared" ref="BX268:BX287" si="532">Z268</f>
        <v>0</v>
      </c>
      <c r="BY268" s="5">
        <f t="shared" ref="BY268:BY287" si="533">AO268</f>
        <v>0</v>
      </c>
      <c r="BZ268" s="1">
        <f t="shared" ref="BZ268:BZ287" si="534">L268</f>
        <v>0</v>
      </c>
      <c r="CA268" s="2">
        <f t="shared" ref="CA268:CA287" si="535">AA268</f>
        <v>0</v>
      </c>
      <c r="CB268" s="5">
        <f t="shared" ref="CB268:CB287" si="536">AP268</f>
        <v>0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6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2" customHeight="1" x14ac:dyDescent="0.25">
      <c r="A269" s="29" t="s">
        <v>118</v>
      </c>
      <c r="B269" s="30" t="s">
        <v>19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0"/>
      <c r="N269" s="60"/>
      <c r="O269" s="60"/>
      <c r="P269" s="60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0"/>
      <c r="AC269" s="60"/>
      <c r="AD269" s="60"/>
      <c r="AE269" s="60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0"/>
      <c r="AR269" s="60"/>
      <c r="AS269" s="60"/>
      <c r="AT269" s="60"/>
      <c r="AU269" s="15"/>
      <c r="AV269" s="9"/>
      <c r="AW269" s="29" t="str">
        <f t="shared" si="506"/>
        <v>Demanda química de oxígeno (DQO)</v>
      </c>
      <c r="AX269" s="30" t="s">
        <v>19</v>
      </c>
      <c r="AY269" s="74">
        <f t="shared" si="507"/>
        <v>0</v>
      </c>
      <c r="AZ269" s="70">
        <f t="shared" si="508"/>
        <v>0</v>
      </c>
      <c r="BA269" s="71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6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25">
      <c r="A270" s="29" t="s">
        <v>121</v>
      </c>
      <c r="B270" s="30" t="s">
        <v>19</v>
      </c>
      <c r="C270" s="1"/>
      <c r="D270" s="3"/>
      <c r="E270" s="3"/>
      <c r="F270" s="3"/>
      <c r="G270" s="3"/>
      <c r="H270" s="3"/>
      <c r="I270" s="3"/>
      <c r="J270" s="3"/>
      <c r="K270" s="3"/>
      <c r="L270" s="3"/>
      <c r="M270" s="60"/>
      <c r="N270" s="60"/>
      <c r="O270" s="60"/>
      <c r="P270" s="60"/>
      <c r="Q270" s="15"/>
      <c r="R270" s="1"/>
      <c r="S270" s="2"/>
      <c r="T270" s="2"/>
      <c r="U270" s="3"/>
      <c r="V270" s="3"/>
      <c r="W270" s="3"/>
      <c r="X270" s="3"/>
      <c r="Y270" s="3"/>
      <c r="Z270" s="3"/>
      <c r="AA270" s="3"/>
      <c r="AB270" s="60"/>
      <c r="AC270" s="60"/>
      <c r="AD270" s="60"/>
      <c r="AE270" s="60"/>
      <c r="AF270" s="15"/>
      <c r="AG270" s="1"/>
      <c r="AH270" s="2"/>
      <c r="AI270" s="2"/>
      <c r="AJ270" s="3"/>
      <c r="AK270" s="3"/>
      <c r="AL270" s="3"/>
      <c r="AM270" s="3"/>
      <c r="AN270" s="3"/>
      <c r="AO270" s="3"/>
      <c r="AP270" s="3"/>
      <c r="AQ270" s="60"/>
      <c r="AR270" s="60"/>
      <c r="AS270" s="60"/>
      <c r="AT270" s="60"/>
      <c r="AU270" s="15"/>
      <c r="AV270" s="9"/>
      <c r="AW270" s="29" t="str">
        <f t="shared" si="506"/>
        <v>SOLIDOS DISUELTOS TOTALES (TDS)</v>
      </c>
      <c r="AX270" s="30" t="s">
        <v>19</v>
      </c>
      <c r="AY270" s="74">
        <f t="shared" si="507"/>
        <v>0</v>
      </c>
      <c r="AZ270" s="70">
        <f t="shared" si="508"/>
        <v>0</v>
      </c>
      <c r="BA270" s="71">
        <f t="shared" si="509"/>
        <v>0</v>
      </c>
      <c r="BB270" s="4">
        <f t="shared" si="510"/>
        <v>0</v>
      </c>
      <c r="BC270" s="2">
        <f t="shared" si="511"/>
        <v>0</v>
      </c>
      <c r="BD270" s="5">
        <f t="shared" si="512"/>
        <v>0</v>
      </c>
      <c r="BE270" s="4">
        <f t="shared" si="513"/>
        <v>0</v>
      </c>
      <c r="BF270" s="2">
        <f t="shared" si="514"/>
        <v>0</v>
      </c>
      <c r="BG270" s="5">
        <f t="shared" si="515"/>
        <v>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0</v>
      </c>
      <c r="BU270" s="2">
        <f t="shared" si="529"/>
        <v>0</v>
      </c>
      <c r="BV270" s="5">
        <f t="shared" si="530"/>
        <v>0</v>
      </c>
      <c r="BW270" s="1">
        <f t="shared" si="531"/>
        <v>0</v>
      </c>
      <c r="BX270" s="2">
        <f t="shared" si="532"/>
        <v>0</v>
      </c>
      <c r="BY270" s="5">
        <f t="shared" si="533"/>
        <v>0</v>
      </c>
      <c r="BZ270" s="1">
        <f t="shared" si="534"/>
        <v>0</v>
      </c>
      <c r="CA270" s="2">
        <f t="shared" si="535"/>
        <v>0</v>
      </c>
      <c r="CB270" s="5">
        <f t="shared" si="536"/>
        <v>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6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7" customHeight="1" x14ac:dyDescent="0.25">
      <c r="A271" s="29" t="s">
        <v>119</v>
      </c>
      <c r="B271" s="30" t="s">
        <v>19</v>
      </c>
      <c r="C271" s="1"/>
      <c r="D271" s="3"/>
      <c r="E271" s="3"/>
      <c r="F271" s="3"/>
      <c r="G271" s="3"/>
      <c r="H271" s="3"/>
      <c r="I271" s="3"/>
      <c r="J271" s="3"/>
      <c r="K271" s="3"/>
      <c r="L271" s="3"/>
      <c r="M271" s="60"/>
      <c r="N271" s="60"/>
      <c r="O271" s="60"/>
      <c r="P271" s="60"/>
      <c r="Q271" s="15"/>
      <c r="R271" s="1"/>
      <c r="S271" s="2"/>
      <c r="T271" s="2"/>
      <c r="U271" s="3"/>
      <c r="V271" s="3"/>
      <c r="W271" s="3"/>
      <c r="X271" s="3"/>
      <c r="Y271" s="3"/>
      <c r="Z271" s="3"/>
      <c r="AA271" s="3"/>
      <c r="AB271" s="60"/>
      <c r="AC271" s="60"/>
      <c r="AD271" s="60"/>
      <c r="AE271" s="60"/>
      <c r="AF271" s="15"/>
      <c r="AG271" s="1"/>
      <c r="AH271" s="2"/>
      <c r="AI271" s="2"/>
      <c r="AJ271" s="3"/>
      <c r="AK271" s="3"/>
      <c r="AL271" s="3"/>
      <c r="AM271" s="3"/>
      <c r="AN271" s="3"/>
      <c r="AO271" s="3"/>
      <c r="AP271" s="3"/>
      <c r="AQ271" s="60"/>
      <c r="AR271" s="60"/>
      <c r="AS271" s="60"/>
      <c r="AT271" s="60"/>
      <c r="AU271" s="15"/>
      <c r="AV271" s="9"/>
      <c r="AW271" s="29" t="str">
        <f t="shared" si="506"/>
        <v>Sólidos suspendidos Totales</v>
      </c>
      <c r="AX271" s="30" t="s">
        <v>19</v>
      </c>
      <c r="AY271" s="74">
        <f t="shared" si="507"/>
        <v>0</v>
      </c>
      <c r="AZ271" s="70">
        <f t="shared" si="508"/>
        <v>0</v>
      </c>
      <c r="BA271" s="71">
        <f t="shared" si="509"/>
        <v>0</v>
      </c>
      <c r="BB271" s="4">
        <f t="shared" si="510"/>
        <v>0</v>
      </c>
      <c r="BC271" s="2">
        <f t="shared" si="511"/>
        <v>0</v>
      </c>
      <c r="BD271" s="5">
        <f t="shared" si="512"/>
        <v>0</v>
      </c>
      <c r="BE271" s="4">
        <f t="shared" si="513"/>
        <v>0</v>
      </c>
      <c r="BF271" s="2">
        <f t="shared" si="514"/>
        <v>0</v>
      </c>
      <c r="BG271" s="5">
        <f t="shared" si="515"/>
        <v>0</v>
      </c>
      <c r="BH271" s="1">
        <f t="shared" si="516"/>
        <v>0</v>
      </c>
      <c r="BI271" s="2">
        <f t="shared" si="517"/>
        <v>0</v>
      </c>
      <c r="BJ271" s="5">
        <f t="shared" si="518"/>
        <v>0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0</v>
      </c>
      <c r="BO271" s="2">
        <f t="shared" si="523"/>
        <v>0</v>
      </c>
      <c r="BP271" s="5">
        <f t="shared" si="524"/>
        <v>0</v>
      </c>
      <c r="BQ271" s="1">
        <f t="shared" si="525"/>
        <v>0</v>
      </c>
      <c r="BR271" s="2">
        <f t="shared" si="526"/>
        <v>0</v>
      </c>
      <c r="BS271" s="5">
        <f t="shared" si="527"/>
        <v>0</v>
      </c>
      <c r="BT271" s="1">
        <f t="shared" si="528"/>
        <v>0</v>
      </c>
      <c r="BU271" s="2">
        <f t="shared" si="529"/>
        <v>0</v>
      </c>
      <c r="BV271" s="5">
        <f t="shared" si="530"/>
        <v>0</v>
      </c>
      <c r="BW271" s="1">
        <f t="shared" si="531"/>
        <v>0</v>
      </c>
      <c r="BX271" s="2">
        <f t="shared" si="532"/>
        <v>0</v>
      </c>
      <c r="BY271" s="5">
        <f t="shared" si="533"/>
        <v>0</v>
      </c>
      <c r="BZ271" s="1">
        <f t="shared" si="534"/>
        <v>0</v>
      </c>
      <c r="CA271" s="2">
        <f t="shared" si="535"/>
        <v>0</v>
      </c>
      <c r="CB271" s="5">
        <f t="shared" si="536"/>
        <v>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6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25">
      <c r="A272" s="31" t="s">
        <v>9</v>
      </c>
      <c r="B272" s="30" t="s">
        <v>20</v>
      </c>
      <c r="C272" s="16"/>
      <c r="D272" s="10"/>
      <c r="E272" s="10"/>
      <c r="F272" s="10"/>
      <c r="G272" s="10"/>
      <c r="H272" s="10"/>
      <c r="I272" s="10"/>
      <c r="J272" s="10"/>
      <c r="K272" s="10"/>
      <c r="L272" s="10"/>
      <c r="M272" s="61"/>
      <c r="N272" s="61"/>
      <c r="O272" s="61"/>
      <c r="P272" s="61"/>
      <c r="Q272" s="17"/>
      <c r="R272" s="16"/>
      <c r="S272" s="10"/>
      <c r="T272" s="10"/>
      <c r="U272" s="10"/>
      <c r="V272" s="10"/>
      <c r="W272" s="10"/>
      <c r="X272" s="10"/>
      <c r="Y272" s="10"/>
      <c r="Z272" s="10"/>
      <c r="AA272" s="10"/>
      <c r="AB272" s="61"/>
      <c r="AC272" s="61"/>
      <c r="AD272" s="61"/>
      <c r="AE272" s="61"/>
      <c r="AF272" s="17"/>
      <c r="AG272" s="16"/>
      <c r="AH272" s="10"/>
      <c r="AI272" s="10"/>
      <c r="AJ272" s="10"/>
      <c r="AK272" s="10"/>
      <c r="AL272" s="10"/>
      <c r="AM272" s="10"/>
      <c r="AN272" s="10"/>
      <c r="AO272" s="10"/>
      <c r="AP272" s="10"/>
      <c r="AQ272" s="61"/>
      <c r="AR272" s="61"/>
      <c r="AS272" s="61"/>
      <c r="AT272" s="61"/>
      <c r="AU272" s="17"/>
      <c r="AV272" s="6"/>
      <c r="AW272" s="29" t="str">
        <f t="shared" si="506"/>
        <v xml:space="preserve">Sólidos Sedimentables </v>
      </c>
      <c r="AX272" s="30" t="s">
        <v>19</v>
      </c>
      <c r="AY272" s="74">
        <f t="shared" si="507"/>
        <v>0</v>
      </c>
      <c r="AZ272" s="70">
        <f t="shared" si="508"/>
        <v>0</v>
      </c>
      <c r="BA272" s="71">
        <f t="shared" si="509"/>
        <v>0</v>
      </c>
      <c r="BB272" s="4">
        <f t="shared" si="510"/>
        <v>0</v>
      </c>
      <c r="BC272" s="2">
        <f t="shared" si="511"/>
        <v>0</v>
      </c>
      <c r="BD272" s="5">
        <f t="shared" si="512"/>
        <v>0</v>
      </c>
      <c r="BE272" s="4">
        <f t="shared" si="513"/>
        <v>0</v>
      </c>
      <c r="BF272" s="2">
        <f t="shared" si="514"/>
        <v>0</v>
      </c>
      <c r="BG272" s="5">
        <f t="shared" si="515"/>
        <v>0</v>
      </c>
      <c r="BH272" s="1">
        <f t="shared" si="516"/>
        <v>0</v>
      </c>
      <c r="BI272" s="2">
        <f t="shared" si="517"/>
        <v>0</v>
      </c>
      <c r="BJ272" s="5">
        <f t="shared" si="518"/>
        <v>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0</v>
      </c>
      <c r="BO272" s="2">
        <f t="shared" si="523"/>
        <v>0</v>
      </c>
      <c r="BP272" s="5">
        <f t="shared" si="524"/>
        <v>0</v>
      </c>
      <c r="BQ272" s="1">
        <f t="shared" si="525"/>
        <v>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6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25">
      <c r="A273" s="31" t="s">
        <v>120</v>
      </c>
      <c r="B273" s="46" t="s">
        <v>19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1"/>
      <c r="N273" s="61"/>
      <c r="O273" s="61"/>
      <c r="P273" s="61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1"/>
      <c r="AC273" s="61"/>
      <c r="AD273" s="61"/>
      <c r="AE273" s="61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1"/>
      <c r="AR273" s="61"/>
      <c r="AS273" s="61"/>
      <c r="AT273" s="61"/>
      <c r="AU273" s="17"/>
      <c r="AV273" s="6"/>
      <c r="AW273" s="29" t="str">
        <f t="shared" si="506"/>
        <v>HIERRO</v>
      </c>
      <c r="AX273" s="32" t="s">
        <v>20</v>
      </c>
      <c r="AY273" s="74">
        <f t="shared" si="507"/>
        <v>0</v>
      </c>
      <c r="AZ273" s="70">
        <f t="shared" si="508"/>
        <v>0</v>
      </c>
      <c r="BA273" s="71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6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25">
      <c r="A274" s="31" t="s">
        <v>108</v>
      </c>
      <c r="B274" s="30" t="s">
        <v>19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1"/>
      <c r="N274" s="61"/>
      <c r="O274" s="61"/>
      <c r="P274" s="61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1"/>
      <c r="AC274" s="61"/>
      <c r="AD274" s="61"/>
      <c r="AE274" s="61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1"/>
      <c r="AR274" s="61"/>
      <c r="AS274" s="61"/>
      <c r="AT274" s="61"/>
      <c r="AU274" s="17"/>
      <c r="AV274" s="6"/>
      <c r="AW274" s="29" t="str">
        <f t="shared" si="506"/>
        <v>Solidos Suspendidos totales GRAVIMETRICO</v>
      </c>
      <c r="AX274" s="30" t="s">
        <v>19</v>
      </c>
      <c r="AY274" s="74">
        <f t="shared" si="507"/>
        <v>0</v>
      </c>
      <c r="AZ274" s="70">
        <f t="shared" si="508"/>
        <v>0</v>
      </c>
      <c r="BA274" s="71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6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25">
      <c r="A275" s="31" t="s">
        <v>10</v>
      </c>
      <c r="B275" s="30" t="s">
        <v>19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1"/>
      <c r="N275" s="61"/>
      <c r="O275" s="61"/>
      <c r="P275" s="61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1"/>
      <c r="AC275" s="61"/>
      <c r="AD275" s="61"/>
      <c r="AE275" s="61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1"/>
      <c r="AR275" s="61"/>
      <c r="AS275" s="61"/>
      <c r="AT275" s="61"/>
      <c r="AU275" s="17"/>
      <c r="AV275" s="6"/>
      <c r="AW275" s="29" t="str">
        <f t="shared" si="506"/>
        <v xml:space="preserve">Cloruros </v>
      </c>
      <c r="AX275" s="30" t="s">
        <v>19</v>
      </c>
      <c r="AY275" s="74">
        <f t="shared" si="507"/>
        <v>0</v>
      </c>
      <c r="AZ275" s="70">
        <f t="shared" si="508"/>
        <v>0</v>
      </c>
      <c r="BA275" s="71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6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25">
      <c r="A276" s="31" t="s">
        <v>109</v>
      </c>
      <c r="B276" s="30" t="s">
        <v>19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1"/>
      <c r="N276" s="61"/>
      <c r="O276" s="61"/>
      <c r="P276" s="61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1"/>
      <c r="AC276" s="61"/>
      <c r="AD276" s="61"/>
      <c r="AE276" s="61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1"/>
      <c r="AR276" s="61"/>
      <c r="AS276" s="61"/>
      <c r="AT276" s="61"/>
      <c r="AU276" s="17"/>
      <c r="AV276" s="6"/>
      <c r="AW276" s="29" t="str">
        <f t="shared" si="506"/>
        <v>FOSFORO TOTAL</v>
      </c>
      <c r="AX276" s="30" t="s">
        <v>19</v>
      </c>
      <c r="AY276" s="74">
        <f t="shared" si="507"/>
        <v>0</v>
      </c>
      <c r="AZ276" s="70">
        <f t="shared" si="508"/>
        <v>0</v>
      </c>
      <c r="BA276" s="71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6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25">
      <c r="A277" s="31" t="s">
        <v>11</v>
      </c>
      <c r="B277" s="30" t="s">
        <v>19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1"/>
      <c r="N277" s="61"/>
      <c r="O277" s="61"/>
      <c r="P277" s="61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1"/>
      <c r="AC277" s="61"/>
      <c r="AD277" s="61"/>
      <c r="AE277" s="61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1"/>
      <c r="AR277" s="61"/>
      <c r="AS277" s="61"/>
      <c r="AT277" s="61"/>
      <c r="AU277" s="17"/>
      <c r="AV277" s="6"/>
      <c r="AW277" s="29" t="str">
        <f t="shared" si="506"/>
        <v>Nitrógeno Total</v>
      </c>
      <c r="AX277" s="30" t="s">
        <v>19</v>
      </c>
      <c r="AY277" s="74">
        <f t="shared" si="507"/>
        <v>0</v>
      </c>
      <c r="AZ277" s="70">
        <f t="shared" si="508"/>
        <v>0</v>
      </c>
      <c r="BA277" s="71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6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25">
      <c r="A278" s="31" t="s">
        <v>12</v>
      </c>
      <c r="B278" s="30" t="s">
        <v>19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1"/>
      <c r="N278" s="61"/>
      <c r="O278" s="61"/>
      <c r="P278" s="61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1"/>
      <c r="AC278" s="61"/>
      <c r="AD278" s="61"/>
      <c r="AE278" s="61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1"/>
      <c r="AR278" s="61"/>
      <c r="AS278" s="61"/>
      <c r="AT278" s="61"/>
      <c r="AU278" s="17"/>
      <c r="AV278" s="6"/>
      <c r="AW278" s="29" t="str">
        <f t="shared" si="506"/>
        <v xml:space="preserve">Sulfatos </v>
      </c>
      <c r="AX278" s="30" t="s">
        <v>19</v>
      </c>
      <c r="AY278" s="74">
        <f t="shared" si="507"/>
        <v>0</v>
      </c>
      <c r="AZ278" s="70">
        <f t="shared" si="508"/>
        <v>0</v>
      </c>
      <c r="BA278" s="71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6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25">
      <c r="A279" s="31" t="s">
        <v>249</v>
      </c>
      <c r="B279" s="46" t="s">
        <v>19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1"/>
      <c r="N279" s="61"/>
      <c r="O279" s="61"/>
      <c r="P279" s="61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1"/>
      <c r="AC279" s="61"/>
      <c r="AD279" s="61"/>
      <c r="AE279" s="61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1"/>
      <c r="AR279" s="61"/>
      <c r="AS279" s="61"/>
      <c r="AT279" s="61"/>
      <c r="AU279" s="17"/>
      <c r="AV279" s="6"/>
      <c r="AW279" s="29" t="str">
        <f t="shared" si="506"/>
        <v>Aluminio</v>
      </c>
      <c r="AX279" s="32" t="s">
        <v>21</v>
      </c>
      <c r="AY279" s="74">
        <f t="shared" si="507"/>
        <v>0</v>
      </c>
      <c r="AZ279" s="70">
        <f t="shared" si="508"/>
        <v>0</v>
      </c>
      <c r="BA279" s="71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6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25">
      <c r="A280" s="31" t="s">
        <v>13</v>
      </c>
      <c r="B280" s="46" t="s">
        <v>21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1"/>
      <c r="N280" s="61"/>
      <c r="O280" s="61"/>
      <c r="P280" s="61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1"/>
      <c r="AC280" s="61"/>
      <c r="AD280" s="61"/>
      <c r="AE280" s="61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1"/>
      <c r="AR280" s="61"/>
      <c r="AS280" s="61"/>
      <c r="AT280" s="61"/>
      <c r="AU280" s="17"/>
      <c r="AV280" s="6"/>
      <c r="AW280" s="29" t="str">
        <f t="shared" si="506"/>
        <v>Dureza Cálcica</v>
      </c>
      <c r="AX280" s="32" t="s">
        <v>21</v>
      </c>
      <c r="AY280" s="74">
        <f t="shared" si="507"/>
        <v>0</v>
      </c>
      <c r="AZ280" s="70">
        <f t="shared" si="508"/>
        <v>0</v>
      </c>
      <c r="BA280" s="71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6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25">
      <c r="A281" s="31" t="s">
        <v>14</v>
      </c>
      <c r="B281" s="46" t="s">
        <v>21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1"/>
      <c r="N281" s="61"/>
      <c r="O281" s="61"/>
      <c r="P281" s="61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1"/>
      <c r="AC281" s="61"/>
      <c r="AD281" s="61"/>
      <c r="AE281" s="61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1"/>
      <c r="AR281" s="61"/>
      <c r="AS281" s="61"/>
      <c r="AT281" s="61"/>
      <c r="AU281" s="17"/>
      <c r="AV281" s="6"/>
      <c r="AW281" s="29" t="str">
        <f t="shared" si="506"/>
        <v xml:space="preserve">Dureza Total </v>
      </c>
      <c r="AX281" s="32" t="s">
        <v>21</v>
      </c>
      <c r="AY281" s="74">
        <f t="shared" si="507"/>
        <v>0</v>
      </c>
      <c r="AZ281" s="70">
        <f t="shared" si="508"/>
        <v>0</v>
      </c>
      <c r="BA281" s="71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6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25">
      <c r="A282" s="31" t="s">
        <v>110</v>
      </c>
      <c r="B282" s="30" t="s">
        <v>19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1"/>
      <c r="N282" s="61"/>
      <c r="O282" s="61"/>
      <c r="P282" s="61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1"/>
      <c r="AC282" s="61"/>
      <c r="AD282" s="61"/>
      <c r="AE282" s="61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1"/>
      <c r="AR282" s="61"/>
      <c r="AS282" s="61"/>
      <c r="AT282" s="61"/>
      <c r="AU282" s="17"/>
      <c r="AV282" s="6"/>
      <c r="AW282" s="29" t="str">
        <f t="shared" si="506"/>
        <v>SILICE</v>
      </c>
      <c r="AX282" s="32" t="s">
        <v>22</v>
      </c>
      <c r="AY282" s="74">
        <f t="shared" si="507"/>
        <v>0</v>
      </c>
      <c r="AZ282" s="70">
        <f t="shared" si="508"/>
        <v>0</v>
      </c>
      <c r="BA282" s="71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6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25">
      <c r="A283" s="31" t="s">
        <v>77</v>
      </c>
      <c r="B283" s="30" t="s">
        <v>250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1"/>
      <c r="N283" s="61"/>
      <c r="O283" s="61"/>
      <c r="P283" s="61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1"/>
      <c r="AC283" s="61"/>
      <c r="AD283" s="61"/>
      <c r="AE283" s="61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1"/>
      <c r="AR283" s="61"/>
      <c r="AS283" s="61"/>
      <c r="AT283" s="61"/>
      <c r="AU283" s="17"/>
      <c r="AV283" s="6"/>
      <c r="AW283" s="29" t="str">
        <f t="shared" si="506"/>
        <v>ORP</v>
      </c>
      <c r="AX283" s="30" t="s">
        <v>19</v>
      </c>
      <c r="AY283" s="74">
        <f t="shared" si="507"/>
        <v>0</v>
      </c>
      <c r="AZ283" s="70">
        <f t="shared" si="508"/>
        <v>0</v>
      </c>
      <c r="BA283" s="71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6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25">
      <c r="A284" s="31" t="s">
        <v>247</v>
      </c>
      <c r="B284" s="30" t="s">
        <v>19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1"/>
      <c r="N284" s="61"/>
      <c r="O284" s="61"/>
      <c r="P284" s="61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1"/>
      <c r="AC284" s="61"/>
      <c r="AD284" s="61"/>
      <c r="AE284" s="61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1"/>
      <c r="AR284" s="61"/>
      <c r="AS284" s="61"/>
      <c r="AT284" s="61"/>
      <c r="AU284" s="17"/>
      <c r="AV284" s="6"/>
      <c r="AW284" s="29" t="str">
        <f t="shared" si="506"/>
        <v>Cloro libre</v>
      </c>
      <c r="AX284" s="30" t="s">
        <v>19</v>
      </c>
      <c r="AY284" s="74">
        <f t="shared" si="507"/>
        <v>0</v>
      </c>
      <c r="AZ284" s="70">
        <f t="shared" si="508"/>
        <v>0</v>
      </c>
      <c r="BA284" s="71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6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25">
      <c r="A285" s="31" t="s">
        <v>15</v>
      </c>
      <c r="B285" s="30" t="s">
        <v>23</v>
      </c>
      <c r="C285" s="18"/>
      <c r="D285" s="11"/>
      <c r="E285" s="11"/>
      <c r="F285" s="11"/>
      <c r="G285" s="11"/>
      <c r="H285" s="11"/>
      <c r="I285" s="11"/>
      <c r="J285" s="11"/>
      <c r="K285" s="11"/>
      <c r="L285" s="11"/>
      <c r="M285" s="62"/>
      <c r="N285" s="62"/>
      <c r="O285" s="62"/>
      <c r="P285" s="62"/>
      <c r="Q285" s="19"/>
      <c r="R285" s="18"/>
      <c r="S285" s="11"/>
      <c r="T285" s="11"/>
      <c r="U285" s="11"/>
      <c r="V285" s="11"/>
      <c r="W285" s="11"/>
      <c r="X285" s="11"/>
      <c r="Y285" s="11"/>
      <c r="Z285" s="11"/>
      <c r="AA285" s="11"/>
      <c r="AB285" s="62"/>
      <c r="AC285" s="62"/>
      <c r="AD285" s="62"/>
      <c r="AE285" s="62"/>
      <c r="AF285" s="19"/>
      <c r="AG285" s="18"/>
      <c r="AH285" s="11"/>
      <c r="AI285" s="11"/>
      <c r="AJ285" s="11"/>
      <c r="AK285" s="11"/>
      <c r="AL285" s="11"/>
      <c r="AM285" s="11"/>
      <c r="AN285" s="11"/>
      <c r="AO285" s="11"/>
      <c r="AP285" s="11"/>
      <c r="AQ285" s="62"/>
      <c r="AR285" s="62"/>
      <c r="AS285" s="62"/>
      <c r="AT285" s="62"/>
      <c r="AU285" s="19"/>
      <c r="AW285" s="29" t="str">
        <f t="shared" si="506"/>
        <v>Conductividad</v>
      </c>
      <c r="AX285" s="30" t="s">
        <v>23</v>
      </c>
      <c r="AY285" s="74">
        <f t="shared" si="507"/>
        <v>0</v>
      </c>
      <c r="AZ285" s="70">
        <f t="shared" si="508"/>
        <v>0</v>
      </c>
      <c r="BA285" s="71">
        <f t="shared" si="509"/>
        <v>0</v>
      </c>
      <c r="BB285" s="4">
        <f t="shared" si="510"/>
        <v>0</v>
      </c>
      <c r="BC285" s="2">
        <f t="shared" si="511"/>
        <v>0</v>
      </c>
      <c r="BD285" s="5">
        <f t="shared" si="512"/>
        <v>0</v>
      </c>
      <c r="BE285" s="4">
        <f t="shared" si="513"/>
        <v>0</v>
      </c>
      <c r="BF285" s="2">
        <f t="shared" si="514"/>
        <v>0</v>
      </c>
      <c r="BG285" s="5">
        <f t="shared" si="515"/>
        <v>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0</v>
      </c>
      <c r="BU285" s="2">
        <f t="shared" si="529"/>
        <v>0</v>
      </c>
      <c r="BV285" s="5">
        <f t="shared" si="530"/>
        <v>0</v>
      </c>
      <c r="BW285" s="1">
        <f t="shared" si="531"/>
        <v>0</v>
      </c>
      <c r="BX285" s="2">
        <f t="shared" si="532"/>
        <v>0</v>
      </c>
      <c r="BY285" s="5">
        <f t="shared" si="533"/>
        <v>0</v>
      </c>
      <c r="BZ285" s="1">
        <f t="shared" si="534"/>
        <v>0</v>
      </c>
      <c r="CA285" s="2">
        <f t="shared" si="535"/>
        <v>0</v>
      </c>
      <c r="CB285" s="5">
        <f t="shared" si="536"/>
        <v>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6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25">
      <c r="A286" s="31" t="s">
        <v>16</v>
      </c>
      <c r="B286" s="46" t="s">
        <v>22</v>
      </c>
      <c r="C286" s="18"/>
      <c r="D286" s="11"/>
      <c r="E286" s="11"/>
      <c r="F286" s="11"/>
      <c r="G286" s="11"/>
      <c r="H286" s="11"/>
      <c r="I286" s="11"/>
      <c r="J286" s="11"/>
      <c r="K286" s="11"/>
      <c r="L286" s="11"/>
      <c r="M286" s="62"/>
      <c r="N286" s="62"/>
      <c r="O286" s="62"/>
      <c r="P286" s="62"/>
      <c r="Q286" s="19"/>
      <c r="R286" s="18"/>
      <c r="S286" s="11"/>
      <c r="T286" s="11"/>
      <c r="U286" s="11"/>
      <c r="V286" s="11"/>
      <c r="W286" s="11"/>
      <c r="X286" s="11"/>
      <c r="Y286" s="11"/>
      <c r="Z286" s="11"/>
      <c r="AA286" s="11"/>
      <c r="AB286" s="62"/>
      <c r="AC286" s="62"/>
      <c r="AD286" s="62"/>
      <c r="AE286" s="62"/>
      <c r="AF286" s="19"/>
      <c r="AG286" s="18"/>
      <c r="AH286" s="11"/>
      <c r="AI286" s="11"/>
      <c r="AJ286" s="11"/>
      <c r="AK286" s="11"/>
      <c r="AL286" s="11"/>
      <c r="AM286" s="11"/>
      <c r="AN286" s="11"/>
      <c r="AO286" s="11"/>
      <c r="AP286" s="11"/>
      <c r="AQ286" s="62"/>
      <c r="AR286" s="62"/>
      <c r="AS286" s="62"/>
      <c r="AT286" s="62"/>
      <c r="AU286" s="19"/>
      <c r="AW286" s="29" t="str">
        <f t="shared" si="506"/>
        <v xml:space="preserve">Color </v>
      </c>
      <c r="AX286" s="32" t="s">
        <v>22</v>
      </c>
      <c r="AY286" s="74">
        <f t="shared" si="507"/>
        <v>0</v>
      </c>
      <c r="AZ286" s="70">
        <f t="shared" si="508"/>
        <v>0</v>
      </c>
      <c r="BA286" s="71">
        <f t="shared" si="509"/>
        <v>0</v>
      </c>
      <c r="BB286" s="4">
        <f t="shared" si="510"/>
        <v>0</v>
      </c>
      <c r="BC286" s="2">
        <f t="shared" si="511"/>
        <v>0</v>
      </c>
      <c r="BD286" s="5">
        <f t="shared" si="512"/>
        <v>0</v>
      </c>
      <c r="BE286" s="4">
        <f t="shared" si="513"/>
        <v>0</v>
      </c>
      <c r="BF286" s="2">
        <f t="shared" si="514"/>
        <v>0</v>
      </c>
      <c r="BG286" s="5">
        <f t="shared" si="515"/>
        <v>0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0</v>
      </c>
      <c r="BU286" s="2">
        <f t="shared" si="529"/>
        <v>0</v>
      </c>
      <c r="BV286" s="5">
        <f t="shared" si="530"/>
        <v>0</v>
      </c>
      <c r="BW286" s="1">
        <f t="shared" si="531"/>
        <v>0</v>
      </c>
      <c r="BX286" s="2">
        <f t="shared" si="532"/>
        <v>0</v>
      </c>
      <c r="BY286" s="5">
        <f t="shared" si="533"/>
        <v>0</v>
      </c>
      <c r="BZ286" s="1">
        <f t="shared" si="534"/>
        <v>0</v>
      </c>
      <c r="CA286" s="2">
        <f t="shared" si="535"/>
        <v>0</v>
      </c>
      <c r="CB286" s="5">
        <f t="shared" si="536"/>
        <v>0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6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.75" thickBot="1" x14ac:dyDescent="0.3">
      <c r="A287" s="33" t="s">
        <v>248</v>
      </c>
      <c r="B287" s="34" t="s">
        <v>19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3"/>
      <c r="N287" s="63"/>
      <c r="O287" s="63"/>
      <c r="P287" s="63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3"/>
      <c r="AC287" s="63"/>
      <c r="AD287" s="63"/>
      <c r="AE287" s="63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3"/>
      <c r="AR287" s="63"/>
      <c r="AS287" s="63"/>
      <c r="AT287" s="63"/>
      <c r="AU287" s="22"/>
      <c r="AW287" s="29" t="str">
        <f t="shared" si="506"/>
        <v>Cobre</v>
      </c>
      <c r="AX287" s="34" t="s">
        <v>19</v>
      </c>
      <c r="AY287" s="74">
        <f t="shared" si="507"/>
        <v>0</v>
      </c>
      <c r="AZ287" s="70">
        <f t="shared" si="508"/>
        <v>0</v>
      </c>
      <c r="BA287" s="71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6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.75" thickBot="1" x14ac:dyDescent="0.3"/>
    <row r="289" spans="1:95" ht="42.75" customHeight="1" thickBot="1" x14ac:dyDescent="0.3">
      <c r="A289" s="27" t="s">
        <v>0</v>
      </c>
      <c r="B289" s="28">
        <f>B265+1</f>
        <v>46216</v>
      </c>
      <c r="C289" s="293" t="s">
        <v>1</v>
      </c>
      <c r="D289" s="294"/>
      <c r="E289" s="294"/>
      <c r="F289" s="294"/>
      <c r="G289" s="294"/>
      <c r="H289" s="294"/>
      <c r="I289" s="294"/>
      <c r="J289" s="294"/>
      <c r="K289" s="294"/>
      <c r="L289" s="294"/>
      <c r="M289" s="294"/>
      <c r="N289" s="294"/>
      <c r="O289" s="294"/>
      <c r="P289" s="294"/>
      <c r="Q289" s="295"/>
      <c r="R289" s="296" t="s">
        <v>2</v>
      </c>
      <c r="S289" s="294"/>
      <c r="T289" s="294"/>
      <c r="U289" s="294"/>
      <c r="V289" s="294"/>
      <c r="W289" s="294"/>
      <c r="X289" s="294"/>
      <c r="Y289" s="294"/>
      <c r="Z289" s="294"/>
      <c r="AA289" s="294"/>
      <c r="AB289" s="294"/>
      <c r="AC289" s="294"/>
      <c r="AD289" s="294"/>
      <c r="AE289" s="294"/>
      <c r="AF289" s="295"/>
      <c r="AG289" s="297" t="s">
        <v>101</v>
      </c>
      <c r="AH289" s="294"/>
      <c r="AI289" s="294"/>
      <c r="AJ289" s="294"/>
      <c r="AK289" s="294"/>
      <c r="AL289" s="294"/>
      <c r="AM289" s="294"/>
      <c r="AN289" s="294"/>
      <c r="AO289" s="294"/>
      <c r="AP289" s="294"/>
      <c r="AQ289" s="294"/>
      <c r="AR289" s="294"/>
      <c r="AS289" s="294"/>
      <c r="AT289" s="294"/>
      <c r="AU289" s="295"/>
      <c r="AV289" s="9"/>
      <c r="AW289" s="288" t="s">
        <v>42</v>
      </c>
      <c r="AX289" s="289"/>
      <c r="AY289" s="285" t="s">
        <v>33</v>
      </c>
      <c r="AZ289" s="286"/>
      <c r="BA289" s="287"/>
      <c r="BB289" s="285" t="s">
        <v>34</v>
      </c>
      <c r="BC289" s="286"/>
      <c r="BD289" s="287"/>
      <c r="BE289" s="285" t="s">
        <v>35</v>
      </c>
      <c r="BF289" s="286"/>
      <c r="BG289" s="287"/>
      <c r="BH289" s="285" t="s">
        <v>36</v>
      </c>
      <c r="BI289" s="286"/>
      <c r="BJ289" s="287"/>
      <c r="BK289" s="285" t="s">
        <v>37</v>
      </c>
      <c r="BL289" s="286"/>
      <c r="BM289" s="287"/>
      <c r="BN289" s="285" t="s">
        <v>38</v>
      </c>
      <c r="BO289" s="286"/>
      <c r="BP289" s="287"/>
      <c r="BQ289" s="285" t="s">
        <v>39</v>
      </c>
      <c r="BR289" s="286"/>
      <c r="BS289" s="287"/>
      <c r="BT289" s="285" t="s">
        <v>40</v>
      </c>
      <c r="BU289" s="286"/>
      <c r="BV289" s="287"/>
      <c r="BW289" s="285" t="s">
        <v>41</v>
      </c>
      <c r="BX289" s="286"/>
      <c r="BY289" s="287"/>
      <c r="BZ289" s="285" t="s">
        <v>102</v>
      </c>
      <c r="CA289" s="286"/>
      <c r="CB289" s="287"/>
      <c r="CC289" s="285" t="s">
        <v>103</v>
      </c>
      <c r="CD289" s="286"/>
      <c r="CE289" s="287"/>
      <c r="CF289" s="285" t="s">
        <v>104</v>
      </c>
      <c r="CG289" s="286"/>
      <c r="CH289" s="287"/>
      <c r="CI289" s="285" t="s">
        <v>105</v>
      </c>
      <c r="CJ289" s="286"/>
      <c r="CK289" s="287"/>
      <c r="CL289" s="285" t="s">
        <v>106</v>
      </c>
      <c r="CM289" s="286"/>
      <c r="CN289" s="287"/>
      <c r="CO289" s="285" t="s">
        <v>107</v>
      </c>
      <c r="CP289" s="286"/>
      <c r="CQ289" s="287"/>
    </row>
    <row r="290" spans="1:95" ht="44.45" customHeight="1" thickBot="1" x14ac:dyDescent="0.3">
      <c r="A290" s="7" t="s">
        <v>6</v>
      </c>
      <c r="B290" s="45" t="s">
        <v>7</v>
      </c>
      <c r="C290" s="14" t="s">
        <v>32</v>
      </c>
      <c r="D290" s="8" t="s">
        <v>24</v>
      </c>
      <c r="E290" s="8" t="s">
        <v>25</v>
      </c>
      <c r="F290" s="8" t="s">
        <v>26</v>
      </c>
      <c r="G290" s="8" t="s">
        <v>27</v>
      </c>
      <c r="H290" s="8" t="s">
        <v>28</v>
      </c>
      <c r="I290" s="8" t="s">
        <v>29</v>
      </c>
      <c r="J290" s="8" t="s">
        <v>30</v>
      </c>
      <c r="K290" s="8" t="s">
        <v>31</v>
      </c>
      <c r="L290" s="8" t="s">
        <v>201</v>
      </c>
      <c r="M290" s="8" t="s">
        <v>111</v>
      </c>
      <c r="N290" s="64" t="s">
        <v>246</v>
      </c>
      <c r="O290" s="64" t="s">
        <v>112</v>
      </c>
      <c r="P290" s="64" t="s">
        <v>106</v>
      </c>
      <c r="Q290" s="64" t="s">
        <v>107</v>
      </c>
      <c r="R290" s="23" t="s">
        <v>32</v>
      </c>
      <c r="S290" s="12" t="s">
        <v>24</v>
      </c>
      <c r="T290" s="12" t="s">
        <v>25</v>
      </c>
      <c r="U290" s="12" t="s">
        <v>26</v>
      </c>
      <c r="V290" s="12" t="s">
        <v>27</v>
      </c>
      <c r="W290" s="12" t="s">
        <v>28</v>
      </c>
      <c r="X290" s="12" t="s">
        <v>29</v>
      </c>
      <c r="Y290" s="12" t="s">
        <v>30</v>
      </c>
      <c r="Z290" s="12" t="s">
        <v>31</v>
      </c>
      <c r="AA290" s="12" t="s">
        <v>201</v>
      </c>
      <c r="AB290" s="59" t="s">
        <v>111</v>
      </c>
      <c r="AC290" s="59" t="s">
        <v>246</v>
      </c>
      <c r="AD290" s="59" t="s">
        <v>112</v>
      </c>
      <c r="AE290" s="59" t="s">
        <v>106</v>
      </c>
      <c r="AF290" s="24" t="s">
        <v>107</v>
      </c>
      <c r="AG290" s="25" t="s">
        <v>32</v>
      </c>
      <c r="AH290" s="13" t="s">
        <v>24</v>
      </c>
      <c r="AI290" s="13" t="s">
        <v>25</v>
      </c>
      <c r="AJ290" s="13" t="s">
        <v>26</v>
      </c>
      <c r="AK290" s="13" t="s">
        <v>27</v>
      </c>
      <c r="AL290" s="13" t="s">
        <v>28</v>
      </c>
      <c r="AM290" s="13" t="s">
        <v>29</v>
      </c>
      <c r="AN290" s="13" t="s">
        <v>30</v>
      </c>
      <c r="AO290" s="13" t="s">
        <v>31</v>
      </c>
      <c r="AP290" s="13" t="s">
        <v>201</v>
      </c>
      <c r="AQ290" s="65" t="s">
        <v>111</v>
      </c>
      <c r="AR290" s="65" t="s">
        <v>246</v>
      </c>
      <c r="AS290" s="65" t="s">
        <v>112</v>
      </c>
      <c r="AT290" s="65" t="s">
        <v>106</v>
      </c>
      <c r="AU290" s="26" t="s">
        <v>107</v>
      </c>
      <c r="AV290" s="9"/>
      <c r="AW290" s="36" t="s">
        <v>6</v>
      </c>
      <c r="AX290" s="37" t="s">
        <v>7</v>
      </c>
      <c r="AY290" s="72" t="s">
        <v>113</v>
      </c>
      <c r="AZ290" s="72" t="s">
        <v>114</v>
      </c>
      <c r="BA290" s="73" t="s">
        <v>115</v>
      </c>
      <c r="BB290" s="72" t="s">
        <v>113</v>
      </c>
      <c r="BC290" s="72" t="s">
        <v>114</v>
      </c>
      <c r="BD290" s="73" t="s">
        <v>115</v>
      </c>
      <c r="BE290" s="72" t="s">
        <v>113</v>
      </c>
      <c r="BF290" s="72" t="s">
        <v>114</v>
      </c>
      <c r="BG290" s="73" t="s">
        <v>115</v>
      </c>
      <c r="BH290" s="72" t="s">
        <v>113</v>
      </c>
      <c r="BI290" s="72" t="s">
        <v>114</v>
      </c>
      <c r="BJ290" s="73" t="s">
        <v>115</v>
      </c>
      <c r="BK290" s="72" t="s">
        <v>113</v>
      </c>
      <c r="BL290" s="72" t="s">
        <v>114</v>
      </c>
      <c r="BM290" s="73" t="s">
        <v>115</v>
      </c>
      <c r="BN290" s="72" t="s">
        <v>113</v>
      </c>
      <c r="BO290" s="72" t="s">
        <v>114</v>
      </c>
      <c r="BP290" s="73" t="s">
        <v>115</v>
      </c>
      <c r="BQ290" s="72" t="s">
        <v>113</v>
      </c>
      <c r="BR290" s="72" t="s">
        <v>114</v>
      </c>
      <c r="BS290" s="73" t="s">
        <v>115</v>
      </c>
      <c r="BT290" s="72" t="s">
        <v>113</v>
      </c>
      <c r="BU290" s="72" t="s">
        <v>114</v>
      </c>
      <c r="BV290" s="73" t="s">
        <v>115</v>
      </c>
      <c r="BW290" s="72" t="s">
        <v>113</v>
      </c>
      <c r="BX290" s="72" t="s">
        <v>114</v>
      </c>
      <c r="BY290" s="73" t="s">
        <v>115</v>
      </c>
      <c r="BZ290" s="72" t="s">
        <v>113</v>
      </c>
      <c r="CA290" s="72" t="s">
        <v>114</v>
      </c>
      <c r="CB290" s="73" t="s">
        <v>115</v>
      </c>
      <c r="CC290" s="72" t="s">
        <v>113</v>
      </c>
      <c r="CD290" s="72" t="s">
        <v>114</v>
      </c>
      <c r="CE290" s="73" t="s">
        <v>115</v>
      </c>
      <c r="CF290" s="72" t="s">
        <v>113</v>
      </c>
      <c r="CG290" s="72" t="s">
        <v>114</v>
      </c>
      <c r="CH290" s="73" t="s">
        <v>115</v>
      </c>
      <c r="CI290" s="72" t="s">
        <v>113</v>
      </c>
      <c r="CJ290" s="72" t="s">
        <v>114</v>
      </c>
      <c r="CK290" s="73" t="s">
        <v>115</v>
      </c>
      <c r="CL290" s="72" t="s">
        <v>113</v>
      </c>
      <c r="CM290" s="72" t="s">
        <v>114</v>
      </c>
      <c r="CN290" s="73" t="s">
        <v>115</v>
      </c>
      <c r="CO290" s="72" t="s">
        <v>113</v>
      </c>
      <c r="CP290" s="72" t="s">
        <v>114</v>
      </c>
      <c r="CQ290" s="73" t="s">
        <v>115</v>
      </c>
    </row>
    <row r="291" spans="1:95" ht="29.25" customHeight="1" x14ac:dyDescent="0.25">
      <c r="A291" s="29" t="s">
        <v>124</v>
      </c>
      <c r="B291" s="30" t="s">
        <v>17</v>
      </c>
      <c r="C291" s="1"/>
      <c r="D291" s="3"/>
      <c r="E291" s="3"/>
      <c r="F291" s="3"/>
      <c r="G291" s="3"/>
      <c r="H291" s="3"/>
      <c r="I291" s="3"/>
      <c r="J291" s="3"/>
      <c r="K291" s="3"/>
      <c r="L291" s="3"/>
      <c r="M291" s="60"/>
      <c r="N291" s="60"/>
      <c r="O291" s="60"/>
      <c r="P291" s="60"/>
      <c r="Q291" s="15"/>
      <c r="R291" s="1"/>
      <c r="S291" s="38"/>
      <c r="T291" s="38"/>
      <c r="U291" s="3"/>
      <c r="V291" s="3"/>
      <c r="W291" s="3"/>
      <c r="X291" s="3"/>
      <c r="Y291" s="3"/>
      <c r="Z291" s="3"/>
      <c r="AA291" s="3"/>
      <c r="AB291" s="60"/>
      <c r="AC291" s="60"/>
      <c r="AD291" s="60"/>
      <c r="AE291" s="60"/>
      <c r="AF291" s="15"/>
      <c r="AG291" s="1"/>
      <c r="AH291" s="38"/>
      <c r="AI291" s="38"/>
      <c r="AJ291" s="3"/>
      <c r="AK291" s="3"/>
      <c r="AL291" s="3"/>
      <c r="AM291" s="3"/>
      <c r="AN291" s="3"/>
      <c r="AO291" s="3"/>
      <c r="AP291" s="3"/>
      <c r="AQ291" s="60"/>
      <c r="AR291" s="60"/>
      <c r="AS291" s="60"/>
      <c r="AT291" s="60"/>
      <c r="AU291" s="15"/>
      <c r="AV291" s="9"/>
      <c r="AW291" s="29" t="str">
        <f>A291</f>
        <v>Temperatura</v>
      </c>
      <c r="AX291" s="35" t="s">
        <v>17</v>
      </c>
      <c r="AY291" s="74">
        <f>C291</f>
        <v>0</v>
      </c>
      <c r="AZ291" s="70">
        <f>R291</f>
        <v>0</v>
      </c>
      <c r="BA291" s="71">
        <f>AG291</f>
        <v>0</v>
      </c>
      <c r="BB291" s="4">
        <f>D291</f>
        <v>0</v>
      </c>
      <c r="BC291" s="2">
        <f>S291</f>
        <v>0</v>
      </c>
      <c r="BD291" s="5">
        <f>AH291</f>
        <v>0</v>
      </c>
      <c r="BE291" s="4">
        <f>E291</f>
        <v>0</v>
      </c>
      <c r="BF291" s="2">
        <f>T291</f>
        <v>0</v>
      </c>
      <c r="BG291" s="5">
        <f>AI291</f>
        <v>0</v>
      </c>
      <c r="BH291" s="1">
        <f>F291</f>
        <v>0</v>
      </c>
      <c r="BI291" s="2">
        <f>U291</f>
        <v>0</v>
      </c>
      <c r="BJ291" s="5">
        <f>AJ291</f>
        <v>0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0</v>
      </c>
      <c r="BO291" s="2">
        <f>W291</f>
        <v>0</v>
      </c>
      <c r="BP291" s="5">
        <f>AL291</f>
        <v>0</v>
      </c>
      <c r="BQ291" s="1">
        <f>I291</f>
        <v>0</v>
      </c>
      <c r="BR291" s="2">
        <f>X291</f>
        <v>0</v>
      </c>
      <c r="BS291" s="5">
        <f>AM291</f>
        <v>0</v>
      </c>
      <c r="BT291" s="1">
        <f>J291</f>
        <v>0</v>
      </c>
      <c r="BU291" s="2">
        <f>Y291</f>
        <v>0</v>
      </c>
      <c r="BV291" s="5">
        <f>AN291</f>
        <v>0</v>
      </c>
      <c r="BW291" s="1">
        <f>K291</f>
        <v>0</v>
      </c>
      <c r="BX291" s="2">
        <f>Z291</f>
        <v>0</v>
      </c>
      <c r="BY291" s="5">
        <f>AO291</f>
        <v>0</v>
      </c>
      <c r="BZ291" s="1">
        <f>L291</f>
        <v>0</v>
      </c>
      <c r="CA291" s="2">
        <f>AA291</f>
        <v>0</v>
      </c>
      <c r="CB291" s="5">
        <f>AP291</f>
        <v>0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6">
        <f>Q291</f>
        <v>0</v>
      </c>
      <c r="CP291" s="2">
        <f>AF291</f>
        <v>0</v>
      </c>
      <c r="CQ291" s="5">
        <f>AU291</f>
        <v>0</v>
      </c>
    </row>
    <row r="292" spans="1:95" ht="26.45" customHeight="1" x14ac:dyDescent="0.25">
      <c r="A292" s="29" t="s">
        <v>123</v>
      </c>
      <c r="B292" s="30" t="s">
        <v>18</v>
      </c>
      <c r="C292" s="1"/>
      <c r="D292" s="3"/>
      <c r="E292" s="3"/>
      <c r="F292" s="3"/>
      <c r="G292" s="3"/>
      <c r="H292" s="3"/>
      <c r="I292" s="3"/>
      <c r="J292" s="3"/>
      <c r="K292" s="3"/>
      <c r="L292" s="3"/>
      <c r="M292" s="60"/>
      <c r="N292" s="60"/>
      <c r="O292" s="60"/>
      <c r="P292" s="60"/>
      <c r="Q292" s="15"/>
      <c r="R292" s="1"/>
      <c r="S292" s="3"/>
      <c r="T292" s="3"/>
      <c r="U292" s="3"/>
      <c r="V292" s="3"/>
      <c r="W292" s="3"/>
      <c r="X292" s="3"/>
      <c r="Y292" s="3"/>
      <c r="Z292" s="50"/>
      <c r="AA292" s="3"/>
      <c r="AB292" s="60"/>
      <c r="AC292" s="60"/>
      <c r="AD292" s="60"/>
      <c r="AE292" s="60"/>
      <c r="AF292" s="15"/>
      <c r="AG292" s="1"/>
      <c r="AH292" s="3"/>
      <c r="AI292" s="3"/>
      <c r="AJ292" s="3"/>
      <c r="AK292" s="3"/>
      <c r="AL292" s="3"/>
      <c r="AM292" s="3"/>
      <c r="AN292" s="3"/>
      <c r="AO292" s="3"/>
      <c r="AP292" s="3"/>
      <c r="AQ292" s="60"/>
      <c r="AR292" s="60"/>
      <c r="AS292" s="60"/>
      <c r="AT292" s="60"/>
      <c r="AU292" s="15"/>
      <c r="AV292" s="9"/>
      <c r="AW292" s="29" t="str">
        <f t="shared" ref="AW292:AW311" si="552">A292</f>
        <v xml:space="preserve">pH </v>
      </c>
      <c r="AX292" s="30" t="s">
        <v>18</v>
      </c>
      <c r="AY292" s="74">
        <f t="shared" ref="AY292:AY311" si="553">C292</f>
        <v>0</v>
      </c>
      <c r="AZ292" s="70">
        <f t="shared" ref="AZ292:AZ311" si="554">R292</f>
        <v>0</v>
      </c>
      <c r="BA292" s="71">
        <f t="shared" ref="BA292:BA311" si="555">AG292</f>
        <v>0</v>
      </c>
      <c r="BB292" s="4">
        <f t="shared" ref="BB292:BB311" si="556">D292</f>
        <v>0</v>
      </c>
      <c r="BC292" s="2">
        <f t="shared" ref="BC292:BC311" si="557">S292</f>
        <v>0</v>
      </c>
      <c r="BD292" s="5">
        <f t="shared" ref="BD292:BD311" si="558">AH292</f>
        <v>0</v>
      </c>
      <c r="BE292" s="4">
        <f t="shared" ref="BE292:BE311" si="559">E292</f>
        <v>0</v>
      </c>
      <c r="BF292" s="2">
        <f t="shared" ref="BF292:BF311" si="560">T292</f>
        <v>0</v>
      </c>
      <c r="BG292" s="5">
        <f t="shared" ref="BG292:BG311" si="561">AI292</f>
        <v>0</v>
      </c>
      <c r="BH292" s="1">
        <f t="shared" ref="BH292:BH311" si="562">F292</f>
        <v>0</v>
      </c>
      <c r="BI292" s="2">
        <f t="shared" ref="BI292:BI311" si="563">U292</f>
        <v>0</v>
      </c>
      <c r="BJ292" s="5">
        <f t="shared" ref="BJ292:BJ311" si="564">AJ292</f>
        <v>0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0</v>
      </c>
      <c r="BO292" s="2">
        <f t="shared" ref="BO292:BO311" si="569">W292</f>
        <v>0</v>
      </c>
      <c r="BP292" s="5">
        <f t="shared" ref="BP292:BP311" si="570">AL292</f>
        <v>0</v>
      </c>
      <c r="BQ292" s="1">
        <f t="shared" ref="BQ292:BQ311" si="571">I292</f>
        <v>0</v>
      </c>
      <c r="BR292" s="2">
        <f t="shared" ref="BR292:BR311" si="572">X292</f>
        <v>0</v>
      </c>
      <c r="BS292" s="5">
        <f t="shared" ref="BS292:BS311" si="573">AM292</f>
        <v>0</v>
      </c>
      <c r="BT292" s="1">
        <f t="shared" ref="BT292:BT311" si="574">J292</f>
        <v>0</v>
      </c>
      <c r="BU292" s="2">
        <f t="shared" ref="BU292:BU311" si="575">Y292</f>
        <v>0</v>
      </c>
      <c r="BV292" s="5">
        <f t="shared" ref="BV292:BV311" si="576">AN292</f>
        <v>0</v>
      </c>
      <c r="BW292" s="1">
        <f t="shared" ref="BW292:BW311" si="577">K292</f>
        <v>0</v>
      </c>
      <c r="BX292" s="2">
        <f t="shared" ref="BX292:BX311" si="578">Z292</f>
        <v>0</v>
      </c>
      <c r="BY292" s="5">
        <f t="shared" ref="BY292:BY311" si="579">AO292</f>
        <v>0</v>
      </c>
      <c r="BZ292" s="1">
        <f t="shared" ref="BZ292:BZ311" si="580">L292</f>
        <v>0</v>
      </c>
      <c r="CA292" s="2">
        <f t="shared" ref="CA292:CA311" si="581">AA292</f>
        <v>0</v>
      </c>
      <c r="CB292" s="5">
        <f t="shared" ref="CB292:CB311" si="582">AP292</f>
        <v>0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6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2" customHeight="1" x14ac:dyDescent="0.25">
      <c r="A293" s="29" t="s">
        <v>118</v>
      </c>
      <c r="B293" s="30" t="s">
        <v>19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0"/>
      <c r="N293" s="60"/>
      <c r="O293" s="60"/>
      <c r="P293" s="60"/>
      <c r="Q293" s="15"/>
      <c r="R293" s="1"/>
      <c r="S293" s="2"/>
      <c r="T293" s="2"/>
      <c r="U293" s="3"/>
      <c r="V293" s="3"/>
      <c r="W293" s="3"/>
      <c r="X293" s="3"/>
      <c r="Y293" s="3"/>
      <c r="Z293" s="3"/>
      <c r="AA293" s="3"/>
      <c r="AB293" s="60"/>
      <c r="AC293" s="60"/>
      <c r="AD293" s="60"/>
      <c r="AE293" s="60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0"/>
      <c r="AR293" s="60"/>
      <c r="AS293" s="60"/>
      <c r="AT293" s="60"/>
      <c r="AU293" s="15"/>
      <c r="AV293" s="9"/>
      <c r="AW293" s="29" t="str">
        <f t="shared" si="552"/>
        <v>Demanda química de oxígeno (DQO)</v>
      </c>
      <c r="AX293" s="30" t="s">
        <v>19</v>
      </c>
      <c r="AY293" s="74">
        <f t="shared" si="553"/>
        <v>0</v>
      </c>
      <c r="AZ293" s="70">
        <f t="shared" si="554"/>
        <v>0</v>
      </c>
      <c r="BA293" s="71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0</v>
      </c>
      <c r="BV293" s="5">
        <f t="shared" si="576"/>
        <v>0</v>
      </c>
      <c r="BW293" s="1">
        <f t="shared" si="577"/>
        <v>0</v>
      </c>
      <c r="BX293" s="2">
        <f t="shared" si="578"/>
        <v>0</v>
      </c>
      <c r="BY293" s="5">
        <f t="shared" si="579"/>
        <v>0</v>
      </c>
      <c r="BZ293" s="1">
        <f t="shared" si="580"/>
        <v>0</v>
      </c>
      <c r="CA293" s="2">
        <f t="shared" si="581"/>
        <v>0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6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25">
      <c r="A294" s="29" t="s">
        <v>121</v>
      </c>
      <c r="B294" s="30" t="s">
        <v>19</v>
      </c>
      <c r="C294" s="1"/>
      <c r="D294" s="3"/>
      <c r="E294" s="3"/>
      <c r="F294" s="3"/>
      <c r="G294" s="3"/>
      <c r="H294" s="3"/>
      <c r="I294" s="3"/>
      <c r="J294" s="3"/>
      <c r="K294" s="3"/>
      <c r="L294" s="3"/>
      <c r="M294" s="60"/>
      <c r="N294" s="60"/>
      <c r="O294" s="60"/>
      <c r="P294" s="60"/>
      <c r="Q294" s="15"/>
      <c r="R294" s="1"/>
      <c r="S294" s="2"/>
      <c r="T294" s="2"/>
      <c r="U294" s="3"/>
      <c r="V294" s="3"/>
      <c r="W294" s="3"/>
      <c r="X294" s="3"/>
      <c r="Y294" s="3"/>
      <c r="Z294" s="3"/>
      <c r="AA294" s="3"/>
      <c r="AB294" s="60"/>
      <c r="AC294" s="60"/>
      <c r="AD294" s="60"/>
      <c r="AE294" s="60"/>
      <c r="AF294" s="15"/>
      <c r="AG294" s="1"/>
      <c r="AH294" s="2"/>
      <c r="AI294" s="2"/>
      <c r="AJ294" s="3"/>
      <c r="AK294" s="3"/>
      <c r="AL294" s="3"/>
      <c r="AM294" s="3"/>
      <c r="AN294" s="3"/>
      <c r="AO294" s="3"/>
      <c r="AP294" s="3"/>
      <c r="AQ294" s="60"/>
      <c r="AR294" s="60"/>
      <c r="AS294" s="60"/>
      <c r="AT294" s="60"/>
      <c r="AU294" s="15"/>
      <c r="AV294" s="9"/>
      <c r="AW294" s="29" t="str">
        <f t="shared" si="552"/>
        <v>SOLIDOS DISUELTOS TOTALES (TDS)</v>
      </c>
      <c r="AX294" s="30" t="s">
        <v>19</v>
      </c>
      <c r="AY294" s="74">
        <f t="shared" si="553"/>
        <v>0</v>
      </c>
      <c r="AZ294" s="70">
        <f t="shared" si="554"/>
        <v>0</v>
      </c>
      <c r="BA294" s="71">
        <f t="shared" si="555"/>
        <v>0</v>
      </c>
      <c r="BB294" s="4">
        <f t="shared" si="556"/>
        <v>0</v>
      </c>
      <c r="BC294" s="2">
        <f t="shared" si="557"/>
        <v>0</v>
      </c>
      <c r="BD294" s="5">
        <f t="shared" si="558"/>
        <v>0</v>
      </c>
      <c r="BE294" s="4">
        <f t="shared" si="559"/>
        <v>0</v>
      </c>
      <c r="BF294" s="2">
        <f t="shared" si="560"/>
        <v>0</v>
      </c>
      <c r="BG294" s="5">
        <f t="shared" si="561"/>
        <v>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0</v>
      </c>
      <c r="BU294" s="2">
        <f t="shared" si="575"/>
        <v>0</v>
      </c>
      <c r="BV294" s="5">
        <f t="shared" si="576"/>
        <v>0</v>
      </c>
      <c r="BW294" s="1">
        <f t="shared" si="577"/>
        <v>0</v>
      </c>
      <c r="BX294" s="2">
        <f t="shared" si="578"/>
        <v>0</v>
      </c>
      <c r="BY294" s="5">
        <f t="shared" si="579"/>
        <v>0</v>
      </c>
      <c r="BZ294" s="1">
        <f t="shared" si="580"/>
        <v>0</v>
      </c>
      <c r="CA294" s="2">
        <f t="shared" si="581"/>
        <v>0</v>
      </c>
      <c r="CB294" s="5">
        <f t="shared" si="582"/>
        <v>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6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7" customHeight="1" x14ac:dyDescent="0.25">
      <c r="A295" s="29" t="s">
        <v>119</v>
      </c>
      <c r="B295" s="30" t="s">
        <v>19</v>
      </c>
      <c r="C295" s="1"/>
      <c r="D295" s="3"/>
      <c r="E295" s="3"/>
      <c r="F295" s="3"/>
      <c r="G295" s="3"/>
      <c r="H295" s="3"/>
      <c r="I295" s="3"/>
      <c r="J295" s="3"/>
      <c r="K295" s="3"/>
      <c r="L295" s="3"/>
      <c r="M295" s="60"/>
      <c r="N295" s="60"/>
      <c r="O295" s="60"/>
      <c r="P295" s="60"/>
      <c r="Q295" s="15"/>
      <c r="R295" s="1"/>
      <c r="S295" s="2"/>
      <c r="T295" s="2"/>
      <c r="U295" s="3"/>
      <c r="V295" s="3"/>
      <c r="W295" s="3"/>
      <c r="X295" s="3"/>
      <c r="Y295" s="3"/>
      <c r="Z295" s="3"/>
      <c r="AA295" s="3"/>
      <c r="AB295" s="60"/>
      <c r="AC295" s="60"/>
      <c r="AD295" s="60"/>
      <c r="AE295" s="60"/>
      <c r="AF295" s="15"/>
      <c r="AG295" s="1"/>
      <c r="AH295" s="2"/>
      <c r="AI295" s="2"/>
      <c r="AJ295" s="3"/>
      <c r="AK295" s="3"/>
      <c r="AL295" s="3"/>
      <c r="AM295" s="3"/>
      <c r="AN295" s="3"/>
      <c r="AO295" s="3"/>
      <c r="AP295" s="3"/>
      <c r="AQ295" s="60"/>
      <c r="AR295" s="60"/>
      <c r="AS295" s="60"/>
      <c r="AT295" s="60"/>
      <c r="AU295" s="15"/>
      <c r="AV295" s="9"/>
      <c r="AW295" s="29" t="str">
        <f t="shared" si="552"/>
        <v>Sólidos suspendidos Totales</v>
      </c>
      <c r="AX295" s="30" t="s">
        <v>19</v>
      </c>
      <c r="AY295" s="74">
        <f t="shared" si="553"/>
        <v>0</v>
      </c>
      <c r="AZ295" s="70">
        <f t="shared" si="554"/>
        <v>0</v>
      </c>
      <c r="BA295" s="71">
        <f t="shared" si="555"/>
        <v>0</v>
      </c>
      <c r="BB295" s="4">
        <f t="shared" si="556"/>
        <v>0</v>
      </c>
      <c r="BC295" s="2">
        <f t="shared" si="557"/>
        <v>0</v>
      </c>
      <c r="BD295" s="5">
        <f t="shared" si="558"/>
        <v>0</v>
      </c>
      <c r="BE295" s="4">
        <f t="shared" si="559"/>
        <v>0</v>
      </c>
      <c r="BF295" s="2">
        <f t="shared" si="560"/>
        <v>0</v>
      </c>
      <c r="BG295" s="5">
        <f t="shared" si="561"/>
        <v>0</v>
      </c>
      <c r="BH295" s="1">
        <f t="shared" si="562"/>
        <v>0</v>
      </c>
      <c r="BI295" s="2">
        <f t="shared" si="563"/>
        <v>0</v>
      </c>
      <c r="BJ295" s="5">
        <f t="shared" si="564"/>
        <v>0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0</v>
      </c>
      <c r="BO295" s="2">
        <f t="shared" si="569"/>
        <v>0</v>
      </c>
      <c r="BP295" s="5">
        <f t="shared" si="570"/>
        <v>0</v>
      </c>
      <c r="BQ295" s="1">
        <f t="shared" si="571"/>
        <v>0</v>
      </c>
      <c r="BR295" s="2">
        <f t="shared" si="572"/>
        <v>0</v>
      </c>
      <c r="BS295" s="5">
        <f t="shared" si="573"/>
        <v>0</v>
      </c>
      <c r="BT295" s="1">
        <f t="shared" si="574"/>
        <v>0</v>
      </c>
      <c r="BU295" s="2">
        <f t="shared" si="575"/>
        <v>0</v>
      </c>
      <c r="BV295" s="5">
        <f t="shared" si="576"/>
        <v>0</v>
      </c>
      <c r="BW295" s="1">
        <f t="shared" si="577"/>
        <v>0</v>
      </c>
      <c r="BX295" s="2">
        <f t="shared" si="578"/>
        <v>0</v>
      </c>
      <c r="BY295" s="5">
        <f t="shared" si="579"/>
        <v>0</v>
      </c>
      <c r="BZ295" s="1">
        <f t="shared" si="580"/>
        <v>0</v>
      </c>
      <c r="CA295" s="2">
        <f t="shared" si="581"/>
        <v>0</v>
      </c>
      <c r="CB295" s="5">
        <f t="shared" si="582"/>
        <v>0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6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25">
      <c r="A296" s="31" t="s">
        <v>9</v>
      </c>
      <c r="B296" s="30" t="s">
        <v>20</v>
      </c>
      <c r="C296" s="16"/>
      <c r="D296" s="10"/>
      <c r="E296" s="10"/>
      <c r="F296" s="10"/>
      <c r="G296" s="10"/>
      <c r="H296" s="10"/>
      <c r="I296" s="10"/>
      <c r="J296" s="10"/>
      <c r="K296" s="10"/>
      <c r="L296" s="10"/>
      <c r="M296" s="61"/>
      <c r="N296" s="61"/>
      <c r="O296" s="61"/>
      <c r="P296" s="61"/>
      <c r="Q296" s="17"/>
      <c r="R296" s="16"/>
      <c r="S296" s="10"/>
      <c r="T296" s="10"/>
      <c r="U296" s="10"/>
      <c r="V296" s="10"/>
      <c r="W296" s="10"/>
      <c r="X296" s="10"/>
      <c r="Y296" s="10"/>
      <c r="Z296" s="10"/>
      <c r="AA296" s="10"/>
      <c r="AB296" s="61"/>
      <c r="AC296" s="61"/>
      <c r="AD296" s="61"/>
      <c r="AE296" s="61"/>
      <c r="AF296" s="17"/>
      <c r="AG296" s="16"/>
      <c r="AH296" s="10"/>
      <c r="AI296" s="10"/>
      <c r="AJ296" s="10"/>
      <c r="AK296" s="10"/>
      <c r="AL296" s="10"/>
      <c r="AM296" s="10"/>
      <c r="AN296" s="10"/>
      <c r="AO296" s="10"/>
      <c r="AP296" s="10"/>
      <c r="AQ296" s="61"/>
      <c r="AR296" s="61"/>
      <c r="AS296" s="61"/>
      <c r="AT296" s="61"/>
      <c r="AU296" s="17"/>
      <c r="AV296" s="6"/>
      <c r="AW296" s="29" t="str">
        <f t="shared" si="552"/>
        <v xml:space="preserve">Sólidos Sedimentables </v>
      </c>
      <c r="AX296" s="30" t="s">
        <v>19</v>
      </c>
      <c r="AY296" s="74">
        <f t="shared" si="553"/>
        <v>0</v>
      </c>
      <c r="AZ296" s="70">
        <f t="shared" si="554"/>
        <v>0</v>
      </c>
      <c r="BA296" s="71">
        <f t="shared" si="555"/>
        <v>0</v>
      </c>
      <c r="BB296" s="4">
        <f t="shared" si="556"/>
        <v>0</v>
      </c>
      <c r="BC296" s="2">
        <f t="shared" si="557"/>
        <v>0</v>
      </c>
      <c r="BD296" s="5">
        <f t="shared" si="558"/>
        <v>0</v>
      </c>
      <c r="BE296" s="4">
        <f t="shared" si="559"/>
        <v>0</v>
      </c>
      <c r="BF296" s="2">
        <f t="shared" si="560"/>
        <v>0</v>
      </c>
      <c r="BG296" s="5">
        <f t="shared" si="561"/>
        <v>0</v>
      </c>
      <c r="BH296" s="1">
        <f t="shared" si="562"/>
        <v>0</v>
      </c>
      <c r="BI296" s="2">
        <f t="shared" si="563"/>
        <v>0</v>
      </c>
      <c r="BJ296" s="5">
        <f t="shared" si="564"/>
        <v>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0</v>
      </c>
      <c r="BO296" s="2">
        <f t="shared" si="569"/>
        <v>0</v>
      </c>
      <c r="BP296" s="5">
        <f t="shared" si="570"/>
        <v>0</v>
      </c>
      <c r="BQ296" s="1">
        <f t="shared" si="571"/>
        <v>0</v>
      </c>
      <c r="BR296" s="2">
        <f t="shared" si="572"/>
        <v>0</v>
      </c>
      <c r="BS296" s="5">
        <f t="shared" si="573"/>
        <v>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0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6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25">
      <c r="A297" s="31" t="s">
        <v>120</v>
      </c>
      <c r="B297" s="46" t="s">
        <v>19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1"/>
      <c r="N297" s="61"/>
      <c r="O297" s="61"/>
      <c r="P297" s="61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1"/>
      <c r="AC297" s="61"/>
      <c r="AD297" s="61"/>
      <c r="AE297" s="61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1"/>
      <c r="AR297" s="61"/>
      <c r="AS297" s="61"/>
      <c r="AT297" s="61"/>
      <c r="AU297" s="17"/>
      <c r="AV297" s="6"/>
      <c r="AW297" s="29" t="str">
        <f t="shared" si="552"/>
        <v>HIERRO</v>
      </c>
      <c r="AX297" s="32" t="s">
        <v>20</v>
      </c>
      <c r="AY297" s="74">
        <f t="shared" si="553"/>
        <v>0</v>
      </c>
      <c r="AZ297" s="70">
        <f t="shared" si="554"/>
        <v>0</v>
      </c>
      <c r="BA297" s="71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6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25">
      <c r="A298" s="31" t="s">
        <v>108</v>
      </c>
      <c r="B298" s="30" t="s">
        <v>19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1"/>
      <c r="N298" s="61"/>
      <c r="O298" s="61"/>
      <c r="P298" s="61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1"/>
      <c r="AC298" s="61"/>
      <c r="AD298" s="61"/>
      <c r="AE298" s="61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1"/>
      <c r="AR298" s="61"/>
      <c r="AS298" s="61"/>
      <c r="AT298" s="61"/>
      <c r="AU298" s="17"/>
      <c r="AV298" s="6"/>
      <c r="AW298" s="29" t="str">
        <f t="shared" si="552"/>
        <v>Solidos Suspendidos totales GRAVIMETRICO</v>
      </c>
      <c r="AX298" s="30" t="s">
        <v>19</v>
      </c>
      <c r="AY298" s="74">
        <f t="shared" si="553"/>
        <v>0</v>
      </c>
      <c r="AZ298" s="70">
        <f t="shared" si="554"/>
        <v>0</v>
      </c>
      <c r="BA298" s="71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6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25">
      <c r="A299" s="31" t="s">
        <v>10</v>
      </c>
      <c r="B299" s="30" t="s">
        <v>19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1"/>
      <c r="N299" s="61"/>
      <c r="O299" s="61"/>
      <c r="P299" s="61"/>
      <c r="Q299" s="17"/>
      <c r="R299" s="16"/>
      <c r="S299" s="10"/>
      <c r="T299" s="10"/>
      <c r="U299" s="10"/>
      <c r="V299" s="10"/>
      <c r="W299" s="10"/>
      <c r="X299" s="10"/>
      <c r="Y299" s="10"/>
      <c r="Z299" s="10"/>
      <c r="AA299" s="10"/>
      <c r="AB299" s="61"/>
      <c r="AC299" s="61"/>
      <c r="AD299" s="61"/>
      <c r="AE299" s="61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1"/>
      <c r="AR299" s="61"/>
      <c r="AS299" s="61"/>
      <c r="AT299" s="61"/>
      <c r="AU299" s="17"/>
      <c r="AV299" s="6"/>
      <c r="AW299" s="29" t="str">
        <f t="shared" si="552"/>
        <v xml:space="preserve">Cloruros </v>
      </c>
      <c r="AX299" s="30" t="s">
        <v>19</v>
      </c>
      <c r="AY299" s="74">
        <f t="shared" si="553"/>
        <v>0</v>
      </c>
      <c r="AZ299" s="70">
        <f t="shared" si="554"/>
        <v>0</v>
      </c>
      <c r="BA299" s="71">
        <f t="shared" si="555"/>
        <v>0</v>
      </c>
      <c r="BB299" s="4">
        <f t="shared" si="556"/>
        <v>0</v>
      </c>
      <c r="BC299" s="2">
        <f t="shared" si="557"/>
        <v>0</v>
      </c>
      <c r="BD299" s="5">
        <f t="shared" si="558"/>
        <v>0</v>
      </c>
      <c r="BE299" s="4">
        <f t="shared" si="559"/>
        <v>0</v>
      </c>
      <c r="BF299" s="2">
        <f t="shared" si="560"/>
        <v>0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6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25">
      <c r="A300" s="31" t="s">
        <v>109</v>
      </c>
      <c r="B300" s="30" t="s">
        <v>19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1"/>
      <c r="N300" s="61"/>
      <c r="O300" s="61"/>
      <c r="P300" s="61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1"/>
      <c r="AC300" s="61"/>
      <c r="AD300" s="61"/>
      <c r="AE300" s="61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1"/>
      <c r="AR300" s="61"/>
      <c r="AS300" s="61"/>
      <c r="AT300" s="61"/>
      <c r="AU300" s="17"/>
      <c r="AV300" s="6"/>
      <c r="AW300" s="29" t="str">
        <f t="shared" si="552"/>
        <v>FOSFORO TOTAL</v>
      </c>
      <c r="AX300" s="30" t="s">
        <v>19</v>
      </c>
      <c r="AY300" s="74">
        <f t="shared" si="553"/>
        <v>0</v>
      </c>
      <c r="AZ300" s="70">
        <f t="shared" si="554"/>
        <v>0</v>
      </c>
      <c r="BA300" s="71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6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25">
      <c r="A301" s="31" t="s">
        <v>11</v>
      </c>
      <c r="B301" s="30" t="s">
        <v>19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1"/>
      <c r="N301" s="61"/>
      <c r="O301" s="61"/>
      <c r="P301" s="61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1"/>
      <c r="AC301" s="61"/>
      <c r="AD301" s="61"/>
      <c r="AE301" s="61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1"/>
      <c r="AR301" s="61"/>
      <c r="AS301" s="61"/>
      <c r="AT301" s="61"/>
      <c r="AU301" s="17"/>
      <c r="AV301" s="6"/>
      <c r="AW301" s="29" t="str">
        <f t="shared" si="552"/>
        <v>Nitrógeno Total</v>
      </c>
      <c r="AX301" s="30" t="s">
        <v>19</v>
      </c>
      <c r="AY301" s="74">
        <f t="shared" si="553"/>
        <v>0</v>
      </c>
      <c r="AZ301" s="70">
        <f t="shared" si="554"/>
        <v>0</v>
      </c>
      <c r="BA301" s="71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6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25">
      <c r="A302" s="31" t="s">
        <v>12</v>
      </c>
      <c r="B302" s="30" t="s">
        <v>19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1"/>
      <c r="N302" s="61"/>
      <c r="O302" s="61"/>
      <c r="P302" s="61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1"/>
      <c r="AC302" s="61"/>
      <c r="AD302" s="61"/>
      <c r="AE302" s="61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1"/>
      <c r="AR302" s="61"/>
      <c r="AS302" s="61"/>
      <c r="AT302" s="61"/>
      <c r="AU302" s="17"/>
      <c r="AV302" s="6"/>
      <c r="AW302" s="29" t="str">
        <f t="shared" si="552"/>
        <v xml:space="preserve">Sulfatos </v>
      </c>
      <c r="AX302" s="30" t="s">
        <v>19</v>
      </c>
      <c r="AY302" s="74">
        <f t="shared" si="553"/>
        <v>0</v>
      </c>
      <c r="AZ302" s="70">
        <f t="shared" si="554"/>
        <v>0</v>
      </c>
      <c r="BA302" s="71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6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25">
      <c r="A303" s="31" t="s">
        <v>249</v>
      </c>
      <c r="B303" s="46" t="s">
        <v>19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1"/>
      <c r="N303" s="61"/>
      <c r="O303" s="61"/>
      <c r="P303" s="61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1"/>
      <c r="AC303" s="61"/>
      <c r="AD303" s="61"/>
      <c r="AE303" s="61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1"/>
      <c r="AR303" s="61"/>
      <c r="AS303" s="61"/>
      <c r="AT303" s="61"/>
      <c r="AU303" s="17"/>
      <c r="AV303" s="6"/>
      <c r="AW303" s="29" t="str">
        <f t="shared" si="552"/>
        <v>Aluminio</v>
      </c>
      <c r="AX303" s="32" t="s">
        <v>21</v>
      </c>
      <c r="AY303" s="74">
        <f t="shared" si="553"/>
        <v>0</v>
      </c>
      <c r="AZ303" s="70">
        <f t="shared" si="554"/>
        <v>0</v>
      </c>
      <c r="BA303" s="71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6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25">
      <c r="A304" s="31" t="s">
        <v>13</v>
      </c>
      <c r="B304" s="46" t="s">
        <v>21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1"/>
      <c r="N304" s="61"/>
      <c r="O304" s="61"/>
      <c r="P304" s="61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1"/>
      <c r="AC304" s="61"/>
      <c r="AD304" s="61"/>
      <c r="AE304" s="61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1"/>
      <c r="AR304" s="61"/>
      <c r="AS304" s="61"/>
      <c r="AT304" s="61"/>
      <c r="AU304" s="17"/>
      <c r="AV304" s="6"/>
      <c r="AW304" s="29" t="str">
        <f t="shared" si="552"/>
        <v>Dureza Cálcica</v>
      </c>
      <c r="AX304" s="32" t="s">
        <v>21</v>
      </c>
      <c r="AY304" s="74">
        <f t="shared" si="553"/>
        <v>0</v>
      </c>
      <c r="AZ304" s="70">
        <f t="shared" si="554"/>
        <v>0</v>
      </c>
      <c r="BA304" s="71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6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25">
      <c r="A305" s="31" t="s">
        <v>14</v>
      </c>
      <c r="B305" s="46" t="s">
        <v>21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1"/>
      <c r="N305" s="61"/>
      <c r="O305" s="61"/>
      <c r="P305" s="61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1"/>
      <c r="AC305" s="61"/>
      <c r="AD305" s="61"/>
      <c r="AE305" s="61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1"/>
      <c r="AR305" s="61"/>
      <c r="AS305" s="61"/>
      <c r="AT305" s="61"/>
      <c r="AU305" s="17"/>
      <c r="AV305" s="6"/>
      <c r="AW305" s="29" t="str">
        <f t="shared" si="552"/>
        <v xml:space="preserve">Dureza Total </v>
      </c>
      <c r="AX305" s="32" t="s">
        <v>21</v>
      </c>
      <c r="AY305" s="74">
        <f t="shared" si="553"/>
        <v>0</v>
      </c>
      <c r="AZ305" s="70">
        <f t="shared" si="554"/>
        <v>0</v>
      </c>
      <c r="BA305" s="71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6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25">
      <c r="A306" s="31" t="s">
        <v>110</v>
      </c>
      <c r="B306" s="30" t="s">
        <v>19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1"/>
      <c r="N306" s="61"/>
      <c r="O306" s="61"/>
      <c r="P306" s="61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1"/>
      <c r="AC306" s="61"/>
      <c r="AD306" s="61"/>
      <c r="AE306" s="61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1"/>
      <c r="AR306" s="61"/>
      <c r="AS306" s="61"/>
      <c r="AT306" s="61"/>
      <c r="AU306" s="17"/>
      <c r="AV306" s="6"/>
      <c r="AW306" s="29" t="str">
        <f t="shared" si="552"/>
        <v>SILICE</v>
      </c>
      <c r="AX306" s="32" t="s">
        <v>22</v>
      </c>
      <c r="AY306" s="74">
        <f t="shared" si="553"/>
        <v>0</v>
      </c>
      <c r="AZ306" s="70">
        <f t="shared" si="554"/>
        <v>0</v>
      </c>
      <c r="BA306" s="71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6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25">
      <c r="A307" s="31" t="s">
        <v>77</v>
      </c>
      <c r="B307" s="30" t="s">
        <v>250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1"/>
      <c r="N307" s="61"/>
      <c r="O307" s="61"/>
      <c r="P307" s="61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1"/>
      <c r="AC307" s="61"/>
      <c r="AD307" s="61"/>
      <c r="AE307" s="61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1"/>
      <c r="AR307" s="61"/>
      <c r="AS307" s="61"/>
      <c r="AT307" s="61"/>
      <c r="AU307" s="17"/>
      <c r="AV307" s="6"/>
      <c r="AW307" s="29" t="str">
        <f t="shared" si="552"/>
        <v>ORP</v>
      </c>
      <c r="AX307" s="30" t="s">
        <v>19</v>
      </c>
      <c r="AY307" s="74">
        <f t="shared" si="553"/>
        <v>0</v>
      </c>
      <c r="AZ307" s="70">
        <f t="shared" si="554"/>
        <v>0</v>
      </c>
      <c r="BA307" s="71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6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25">
      <c r="A308" s="31" t="s">
        <v>247</v>
      </c>
      <c r="B308" s="30" t="s">
        <v>19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1"/>
      <c r="N308" s="61"/>
      <c r="O308" s="61"/>
      <c r="P308" s="61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1"/>
      <c r="AC308" s="61"/>
      <c r="AD308" s="61"/>
      <c r="AE308" s="61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1"/>
      <c r="AR308" s="61"/>
      <c r="AS308" s="61"/>
      <c r="AT308" s="61"/>
      <c r="AU308" s="17"/>
      <c r="AV308" s="6"/>
      <c r="AW308" s="29" t="str">
        <f t="shared" si="552"/>
        <v>Cloro libre</v>
      </c>
      <c r="AX308" s="30" t="s">
        <v>19</v>
      </c>
      <c r="AY308" s="74">
        <f t="shared" si="553"/>
        <v>0</v>
      </c>
      <c r="AZ308" s="70">
        <f t="shared" si="554"/>
        <v>0</v>
      </c>
      <c r="BA308" s="71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6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25">
      <c r="A309" s="31" t="s">
        <v>15</v>
      </c>
      <c r="B309" s="30" t="s">
        <v>23</v>
      </c>
      <c r="C309" s="18"/>
      <c r="D309" s="11"/>
      <c r="E309" s="11"/>
      <c r="F309" s="11"/>
      <c r="G309" s="11"/>
      <c r="H309" s="11"/>
      <c r="I309" s="11"/>
      <c r="J309" s="11"/>
      <c r="K309" s="11"/>
      <c r="L309" s="11"/>
      <c r="M309" s="62"/>
      <c r="N309" s="62"/>
      <c r="O309" s="62"/>
      <c r="P309" s="62"/>
      <c r="Q309" s="19"/>
      <c r="R309" s="18"/>
      <c r="S309" s="11"/>
      <c r="T309" s="11"/>
      <c r="U309" s="11"/>
      <c r="V309" s="11"/>
      <c r="W309" s="11"/>
      <c r="X309" s="11"/>
      <c r="Y309" s="11"/>
      <c r="Z309" s="11"/>
      <c r="AA309" s="11"/>
      <c r="AB309" s="62"/>
      <c r="AC309" s="62"/>
      <c r="AD309" s="62"/>
      <c r="AE309" s="62"/>
      <c r="AF309" s="19"/>
      <c r="AG309" s="18"/>
      <c r="AH309" s="11"/>
      <c r="AI309" s="11"/>
      <c r="AJ309" s="11"/>
      <c r="AK309" s="11"/>
      <c r="AL309" s="11"/>
      <c r="AM309" s="11"/>
      <c r="AN309" s="11"/>
      <c r="AO309" s="11"/>
      <c r="AP309" s="11"/>
      <c r="AQ309" s="62"/>
      <c r="AR309" s="62"/>
      <c r="AS309" s="62"/>
      <c r="AT309" s="62"/>
      <c r="AU309" s="19"/>
      <c r="AW309" s="29" t="str">
        <f t="shared" si="552"/>
        <v>Conductividad</v>
      </c>
      <c r="AX309" s="30" t="s">
        <v>23</v>
      </c>
      <c r="AY309" s="74">
        <f t="shared" si="553"/>
        <v>0</v>
      </c>
      <c r="AZ309" s="70">
        <f t="shared" si="554"/>
        <v>0</v>
      </c>
      <c r="BA309" s="71">
        <f t="shared" si="555"/>
        <v>0</v>
      </c>
      <c r="BB309" s="4">
        <f t="shared" si="556"/>
        <v>0</v>
      </c>
      <c r="BC309" s="2">
        <f t="shared" si="557"/>
        <v>0</v>
      </c>
      <c r="BD309" s="5">
        <f t="shared" si="558"/>
        <v>0</v>
      </c>
      <c r="BE309" s="4">
        <f t="shared" si="559"/>
        <v>0</v>
      </c>
      <c r="BF309" s="2">
        <f t="shared" si="560"/>
        <v>0</v>
      </c>
      <c r="BG309" s="5">
        <f t="shared" si="561"/>
        <v>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0</v>
      </c>
      <c r="BU309" s="2">
        <f t="shared" si="575"/>
        <v>0</v>
      </c>
      <c r="BV309" s="5">
        <f t="shared" si="576"/>
        <v>0</v>
      </c>
      <c r="BW309" s="1">
        <f t="shared" si="577"/>
        <v>0</v>
      </c>
      <c r="BX309" s="2">
        <f t="shared" si="578"/>
        <v>0</v>
      </c>
      <c r="BY309" s="5">
        <f t="shared" si="579"/>
        <v>0</v>
      </c>
      <c r="BZ309" s="1">
        <f t="shared" si="580"/>
        <v>0</v>
      </c>
      <c r="CA309" s="2">
        <f t="shared" si="581"/>
        <v>0</v>
      </c>
      <c r="CB309" s="5">
        <f t="shared" si="582"/>
        <v>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6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25">
      <c r="A310" s="31" t="s">
        <v>16</v>
      </c>
      <c r="B310" s="46" t="s">
        <v>22</v>
      </c>
      <c r="C310" s="18"/>
      <c r="D310" s="11"/>
      <c r="E310" s="11"/>
      <c r="F310" s="11"/>
      <c r="G310" s="11"/>
      <c r="H310" s="11"/>
      <c r="I310" s="11"/>
      <c r="J310" s="11"/>
      <c r="K310" s="11"/>
      <c r="L310" s="11"/>
      <c r="M310" s="62"/>
      <c r="N310" s="62"/>
      <c r="O310" s="62"/>
      <c r="P310" s="62"/>
      <c r="Q310" s="19"/>
      <c r="R310" s="18"/>
      <c r="S310" s="11"/>
      <c r="T310" s="11"/>
      <c r="U310" s="11"/>
      <c r="V310" s="11"/>
      <c r="W310" s="11"/>
      <c r="X310" s="11"/>
      <c r="Y310" s="11"/>
      <c r="Z310" s="11"/>
      <c r="AA310" s="11"/>
      <c r="AB310" s="62"/>
      <c r="AC310" s="62"/>
      <c r="AD310" s="62"/>
      <c r="AE310" s="62"/>
      <c r="AF310" s="19"/>
      <c r="AG310" s="18"/>
      <c r="AH310" s="11"/>
      <c r="AI310" s="11"/>
      <c r="AJ310" s="11"/>
      <c r="AK310" s="11"/>
      <c r="AL310" s="11"/>
      <c r="AM310" s="11"/>
      <c r="AN310" s="11"/>
      <c r="AO310" s="11"/>
      <c r="AP310" s="11"/>
      <c r="AQ310" s="62"/>
      <c r="AR310" s="62"/>
      <c r="AS310" s="62"/>
      <c r="AT310" s="62"/>
      <c r="AU310" s="19"/>
      <c r="AW310" s="29" t="str">
        <f t="shared" si="552"/>
        <v xml:space="preserve">Color </v>
      </c>
      <c r="AX310" s="32" t="s">
        <v>22</v>
      </c>
      <c r="AY310" s="74">
        <f t="shared" si="553"/>
        <v>0</v>
      </c>
      <c r="AZ310" s="70">
        <f t="shared" si="554"/>
        <v>0</v>
      </c>
      <c r="BA310" s="71">
        <f t="shared" si="555"/>
        <v>0</v>
      </c>
      <c r="BB310" s="4">
        <f t="shared" si="556"/>
        <v>0</v>
      </c>
      <c r="BC310" s="2">
        <f t="shared" si="557"/>
        <v>0</v>
      </c>
      <c r="BD310" s="5">
        <f t="shared" si="558"/>
        <v>0</v>
      </c>
      <c r="BE310" s="4">
        <f t="shared" si="559"/>
        <v>0</v>
      </c>
      <c r="BF310" s="2">
        <f t="shared" si="560"/>
        <v>0</v>
      </c>
      <c r="BG310" s="5">
        <f t="shared" si="561"/>
        <v>0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0</v>
      </c>
      <c r="BU310" s="2">
        <f t="shared" si="575"/>
        <v>0</v>
      </c>
      <c r="BV310" s="5">
        <f t="shared" si="576"/>
        <v>0</v>
      </c>
      <c r="BW310" s="1">
        <f t="shared" si="577"/>
        <v>0</v>
      </c>
      <c r="BX310" s="2">
        <f t="shared" si="578"/>
        <v>0</v>
      </c>
      <c r="BY310" s="5">
        <f t="shared" si="579"/>
        <v>0</v>
      </c>
      <c r="BZ310" s="1">
        <f t="shared" si="580"/>
        <v>0</v>
      </c>
      <c r="CA310" s="2">
        <f t="shared" si="581"/>
        <v>0</v>
      </c>
      <c r="CB310" s="5">
        <f t="shared" si="582"/>
        <v>0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6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.75" thickBot="1" x14ac:dyDescent="0.3">
      <c r="A311" s="33" t="s">
        <v>248</v>
      </c>
      <c r="B311" s="34" t="s">
        <v>19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3"/>
      <c r="N311" s="63"/>
      <c r="O311" s="63"/>
      <c r="P311" s="63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3"/>
      <c r="AC311" s="63"/>
      <c r="AD311" s="63"/>
      <c r="AE311" s="63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3"/>
      <c r="AR311" s="63"/>
      <c r="AS311" s="63"/>
      <c r="AT311" s="63"/>
      <c r="AU311" s="22"/>
      <c r="AW311" s="29" t="str">
        <f t="shared" si="552"/>
        <v>Cobre</v>
      </c>
      <c r="AX311" s="34" t="s">
        <v>19</v>
      </c>
      <c r="AY311" s="74">
        <f t="shared" si="553"/>
        <v>0</v>
      </c>
      <c r="AZ311" s="70">
        <f t="shared" si="554"/>
        <v>0</v>
      </c>
      <c r="BA311" s="71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6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.75" thickBot="1" x14ac:dyDescent="0.3"/>
    <row r="313" spans="1:95" ht="42.75" customHeight="1" thickBot="1" x14ac:dyDescent="0.3">
      <c r="A313" s="27" t="s">
        <v>0</v>
      </c>
      <c r="B313" s="28">
        <f>B289+1</f>
        <v>46217</v>
      </c>
      <c r="C313" s="293" t="s">
        <v>1</v>
      </c>
      <c r="D313" s="294"/>
      <c r="E313" s="294"/>
      <c r="F313" s="294"/>
      <c r="G313" s="294"/>
      <c r="H313" s="294"/>
      <c r="I313" s="294"/>
      <c r="J313" s="294"/>
      <c r="K313" s="294"/>
      <c r="L313" s="294"/>
      <c r="M313" s="294"/>
      <c r="N313" s="294"/>
      <c r="O313" s="294"/>
      <c r="P313" s="294"/>
      <c r="Q313" s="295"/>
      <c r="R313" s="296" t="s">
        <v>2</v>
      </c>
      <c r="S313" s="294"/>
      <c r="T313" s="294"/>
      <c r="U313" s="294"/>
      <c r="V313" s="294"/>
      <c r="W313" s="294"/>
      <c r="X313" s="294"/>
      <c r="Y313" s="294"/>
      <c r="Z313" s="294"/>
      <c r="AA313" s="294"/>
      <c r="AB313" s="294"/>
      <c r="AC313" s="294"/>
      <c r="AD313" s="294"/>
      <c r="AE313" s="294"/>
      <c r="AF313" s="295"/>
      <c r="AG313" s="297" t="s">
        <v>101</v>
      </c>
      <c r="AH313" s="294"/>
      <c r="AI313" s="294"/>
      <c r="AJ313" s="294"/>
      <c r="AK313" s="294"/>
      <c r="AL313" s="294"/>
      <c r="AM313" s="294"/>
      <c r="AN313" s="294"/>
      <c r="AO313" s="294"/>
      <c r="AP313" s="294"/>
      <c r="AQ313" s="294"/>
      <c r="AR313" s="294"/>
      <c r="AS313" s="294"/>
      <c r="AT313" s="294"/>
      <c r="AU313" s="295"/>
      <c r="AV313" s="9"/>
      <c r="AW313" s="288" t="s">
        <v>42</v>
      </c>
      <c r="AX313" s="289"/>
      <c r="AY313" s="285" t="s">
        <v>33</v>
      </c>
      <c r="AZ313" s="286"/>
      <c r="BA313" s="287"/>
      <c r="BB313" s="285" t="s">
        <v>34</v>
      </c>
      <c r="BC313" s="286"/>
      <c r="BD313" s="287"/>
      <c r="BE313" s="285" t="s">
        <v>35</v>
      </c>
      <c r="BF313" s="286"/>
      <c r="BG313" s="287"/>
      <c r="BH313" s="285" t="s">
        <v>36</v>
      </c>
      <c r="BI313" s="286"/>
      <c r="BJ313" s="287"/>
      <c r="BK313" s="285" t="s">
        <v>37</v>
      </c>
      <c r="BL313" s="286"/>
      <c r="BM313" s="287"/>
      <c r="BN313" s="285" t="s">
        <v>38</v>
      </c>
      <c r="BO313" s="286"/>
      <c r="BP313" s="287"/>
      <c r="BQ313" s="285" t="s">
        <v>39</v>
      </c>
      <c r="BR313" s="286"/>
      <c r="BS313" s="287"/>
      <c r="BT313" s="285" t="s">
        <v>40</v>
      </c>
      <c r="BU313" s="286"/>
      <c r="BV313" s="287"/>
      <c r="BW313" s="285" t="s">
        <v>41</v>
      </c>
      <c r="BX313" s="286"/>
      <c r="BY313" s="287"/>
      <c r="BZ313" s="285" t="s">
        <v>102</v>
      </c>
      <c r="CA313" s="286"/>
      <c r="CB313" s="287"/>
      <c r="CC313" s="285" t="s">
        <v>103</v>
      </c>
      <c r="CD313" s="286"/>
      <c r="CE313" s="287"/>
      <c r="CF313" s="285" t="s">
        <v>104</v>
      </c>
      <c r="CG313" s="286"/>
      <c r="CH313" s="287"/>
      <c r="CI313" s="285" t="s">
        <v>105</v>
      </c>
      <c r="CJ313" s="286"/>
      <c r="CK313" s="287"/>
      <c r="CL313" s="285" t="s">
        <v>106</v>
      </c>
      <c r="CM313" s="286"/>
      <c r="CN313" s="287"/>
      <c r="CO313" s="285" t="s">
        <v>107</v>
      </c>
      <c r="CP313" s="286"/>
      <c r="CQ313" s="287"/>
    </row>
    <row r="314" spans="1:95" ht="44.45" customHeight="1" thickBot="1" x14ac:dyDescent="0.3">
      <c r="A314" s="7" t="s">
        <v>6</v>
      </c>
      <c r="B314" s="45" t="s">
        <v>7</v>
      </c>
      <c r="C314" s="14" t="s">
        <v>32</v>
      </c>
      <c r="D314" s="8" t="s">
        <v>24</v>
      </c>
      <c r="E314" s="8" t="s">
        <v>25</v>
      </c>
      <c r="F314" s="8" t="s">
        <v>26</v>
      </c>
      <c r="G314" s="8" t="s">
        <v>27</v>
      </c>
      <c r="H314" s="8" t="s">
        <v>28</v>
      </c>
      <c r="I314" s="8" t="s">
        <v>29</v>
      </c>
      <c r="J314" s="8" t="s">
        <v>30</v>
      </c>
      <c r="K314" s="8" t="s">
        <v>31</v>
      </c>
      <c r="L314" s="8" t="s">
        <v>201</v>
      </c>
      <c r="M314" s="8" t="s">
        <v>111</v>
      </c>
      <c r="N314" s="64" t="s">
        <v>246</v>
      </c>
      <c r="O314" s="64" t="s">
        <v>112</v>
      </c>
      <c r="P314" s="64" t="s">
        <v>106</v>
      </c>
      <c r="Q314" s="64" t="s">
        <v>107</v>
      </c>
      <c r="R314" s="23" t="s">
        <v>32</v>
      </c>
      <c r="S314" s="12" t="s">
        <v>24</v>
      </c>
      <c r="T314" s="12" t="s">
        <v>25</v>
      </c>
      <c r="U314" s="12" t="s">
        <v>26</v>
      </c>
      <c r="V314" s="12" t="s">
        <v>27</v>
      </c>
      <c r="W314" s="12" t="s">
        <v>28</v>
      </c>
      <c r="X314" s="12" t="s">
        <v>29</v>
      </c>
      <c r="Y314" s="12" t="s">
        <v>30</v>
      </c>
      <c r="Z314" s="12" t="s">
        <v>31</v>
      </c>
      <c r="AA314" s="12" t="s">
        <v>201</v>
      </c>
      <c r="AB314" s="59" t="s">
        <v>111</v>
      </c>
      <c r="AC314" s="59" t="s">
        <v>246</v>
      </c>
      <c r="AD314" s="59" t="s">
        <v>112</v>
      </c>
      <c r="AE314" s="59" t="s">
        <v>106</v>
      </c>
      <c r="AF314" s="24" t="s">
        <v>107</v>
      </c>
      <c r="AG314" s="25" t="s">
        <v>32</v>
      </c>
      <c r="AH314" s="13" t="s">
        <v>24</v>
      </c>
      <c r="AI314" s="13" t="s">
        <v>25</v>
      </c>
      <c r="AJ314" s="13" t="s">
        <v>26</v>
      </c>
      <c r="AK314" s="13" t="s">
        <v>27</v>
      </c>
      <c r="AL314" s="13" t="s">
        <v>28</v>
      </c>
      <c r="AM314" s="13" t="s">
        <v>29</v>
      </c>
      <c r="AN314" s="13" t="s">
        <v>30</v>
      </c>
      <c r="AO314" s="13" t="s">
        <v>31</v>
      </c>
      <c r="AP314" s="13" t="s">
        <v>201</v>
      </c>
      <c r="AQ314" s="65" t="s">
        <v>111</v>
      </c>
      <c r="AR314" s="65" t="s">
        <v>246</v>
      </c>
      <c r="AS314" s="65" t="s">
        <v>112</v>
      </c>
      <c r="AT314" s="65" t="s">
        <v>106</v>
      </c>
      <c r="AU314" s="26" t="s">
        <v>107</v>
      </c>
      <c r="AV314" s="9"/>
      <c r="AW314" s="36" t="s">
        <v>6</v>
      </c>
      <c r="AX314" s="37" t="s">
        <v>7</v>
      </c>
      <c r="AY314" s="72" t="s">
        <v>113</v>
      </c>
      <c r="AZ314" s="72" t="s">
        <v>114</v>
      </c>
      <c r="BA314" s="73" t="s">
        <v>115</v>
      </c>
      <c r="BB314" s="72" t="s">
        <v>113</v>
      </c>
      <c r="BC314" s="72" t="s">
        <v>114</v>
      </c>
      <c r="BD314" s="73" t="s">
        <v>115</v>
      </c>
      <c r="BE314" s="72" t="s">
        <v>113</v>
      </c>
      <c r="BF314" s="72" t="s">
        <v>114</v>
      </c>
      <c r="BG314" s="73" t="s">
        <v>115</v>
      </c>
      <c r="BH314" s="72" t="s">
        <v>113</v>
      </c>
      <c r="BI314" s="72" t="s">
        <v>114</v>
      </c>
      <c r="BJ314" s="73" t="s">
        <v>115</v>
      </c>
      <c r="BK314" s="72" t="s">
        <v>113</v>
      </c>
      <c r="BL314" s="72" t="s">
        <v>114</v>
      </c>
      <c r="BM314" s="73" t="s">
        <v>115</v>
      </c>
      <c r="BN314" s="72" t="s">
        <v>113</v>
      </c>
      <c r="BO314" s="72" t="s">
        <v>114</v>
      </c>
      <c r="BP314" s="73" t="s">
        <v>115</v>
      </c>
      <c r="BQ314" s="72" t="s">
        <v>113</v>
      </c>
      <c r="BR314" s="72" t="s">
        <v>114</v>
      </c>
      <c r="BS314" s="73" t="s">
        <v>115</v>
      </c>
      <c r="BT314" s="72" t="s">
        <v>113</v>
      </c>
      <c r="BU314" s="72" t="s">
        <v>114</v>
      </c>
      <c r="BV314" s="73" t="s">
        <v>115</v>
      </c>
      <c r="BW314" s="72" t="s">
        <v>113</v>
      </c>
      <c r="BX314" s="72" t="s">
        <v>114</v>
      </c>
      <c r="BY314" s="73" t="s">
        <v>115</v>
      </c>
      <c r="BZ314" s="72" t="s">
        <v>113</v>
      </c>
      <c r="CA314" s="72" t="s">
        <v>114</v>
      </c>
      <c r="CB314" s="73" t="s">
        <v>115</v>
      </c>
      <c r="CC314" s="72" t="s">
        <v>113</v>
      </c>
      <c r="CD314" s="72" t="s">
        <v>114</v>
      </c>
      <c r="CE314" s="73" t="s">
        <v>115</v>
      </c>
      <c r="CF314" s="72" t="s">
        <v>113</v>
      </c>
      <c r="CG314" s="72" t="s">
        <v>114</v>
      </c>
      <c r="CH314" s="73" t="s">
        <v>115</v>
      </c>
      <c r="CI314" s="72" t="s">
        <v>113</v>
      </c>
      <c r="CJ314" s="72" t="s">
        <v>114</v>
      </c>
      <c r="CK314" s="73" t="s">
        <v>115</v>
      </c>
      <c r="CL314" s="72" t="s">
        <v>113</v>
      </c>
      <c r="CM314" s="72" t="s">
        <v>114</v>
      </c>
      <c r="CN314" s="73" t="s">
        <v>115</v>
      </c>
      <c r="CO314" s="72" t="s">
        <v>113</v>
      </c>
      <c r="CP314" s="72" t="s">
        <v>114</v>
      </c>
      <c r="CQ314" s="73" t="s">
        <v>115</v>
      </c>
    </row>
    <row r="315" spans="1:95" ht="29.25" customHeight="1" x14ac:dyDescent="0.25">
      <c r="A315" s="29" t="s">
        <v>124</v>
      </c>
      <c r="B315" s="30" t="s">
        <v>17</v>
      </c>
      <c r="C315" s="1"/>
      <c r="D315" s="3"/>
      <c r="E315" s="3"/>
      <c r="F315" s="3"/>
      <c r="G315" s="3"/>
      <c r="H315" s="3"/>
      <c r="I315" s="3"/>
      <c r="J315" s="3"/>
      <c r="K315" s="3"/>
      <c r="L315" s="3"/>
      <c r="M315" s="60"/>
      <c r="N315" s="60"/>
      <c r="O315" s="60"/>
      <c r="P315" s="60"/>
      <c r="Q315" s="15"/>
      <c r="R315" s="1"/>
      <c r="S315" s="38"/>
      <c r="T315" s="38"/>
      <c r="U315" s="3"/>
      <c r="V315" s="3"/>
      <c r="W315" s="3"/>
      <c r="X315" s="3"/>
      <c r="Y315" s="3"/>
      <c r="Z315" s="3"/>
      <c r="AA315" s="3"/>
      <c r="AB315" s="60"/>
      <c r="AC315" s="60"/>
      <c r="AD315" s="60"/>
      <c r="AE315" s="60"/>
      <c r="AF315" s="15"/>
      <c r="AG315" s="1"/>
      <c r="AH315" s="38"/>
      <c r="AI315" s="38"/>
      <c r="AJ315" s="3"/>
      <c r="AK315" s="3"/>
      <c r="AL315" s="3"/>
      <c r="AM315" s="3"/>
      <c r="AN315" s="3"/>
      <c r="AO315" s="3"/>
      <c r="AP315" s="3"/>
      <c r="AQ315" s="60"/>
      <c r="AR315" s="60"/>
      <c r="AS315" s="60"/>
      <c r="AT315" s="60"/>
      <c r="AU315" s="15"/>
      <c r="AV315" s="9"/>
      <c r="AW315" s="29" t="str">
        <f>A315</f>
        <v>Temperatura</v>
      </c>
      <c r="AX315" s="35" t="s">
        <v>17</v>
      </c>
      <c r="AY315" s="74">
        <f>C315</f>
        <v>0</v>
      </c>
      <c r="AZ315" s="70">
        <f>R315</f>
        <v>0</v>
      </c>
      <c r="BA315" s="71">
        <f>AG315</f>
        <v>0</v>
      </c>
      <c r="BB315" s="4">
        <f>D315</f>
        <v>0</v>
      </c>
      <c r="BC315" s="2">
        <f>S315</f>
        <v>0</v>
      </c>
      <c r="BD315" s="5">
        <f>AH315</f>
        <v>0</v>
      </c>
      <c r="BE315" s="4">
        <f>E315</f>
        <v>0</v>
      </c>
      <c r="BF315" s="2">
        <f>T315</f>
        <v>0</v>
      </c>
      <c r="BG315" s="5">
        <f>AI315</f>
        <v>0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0</v>
      </c>
      <c r="BO315" s="2">
        <f>W315</f>
        <v>0</v>
      </c>
      <c r="BP315" s="5">
        <f>AL315</f>
        <v>0</v>
      </c>
      <c r="BQ315" s="1">
        <f>I315</f>
        <v>0</v>
      </c>
      <c r="BR315" s="2">
        <f>X315</f>
        <v>0</v>
      </c>
      <c r="BS315" s="5">
        <f>AM315</f>
        <v>0</v>
      </c>
      <c r="BT315" s="1">
        <f>J315</f>
        <v>0</v>
      </c>
      <c r="BU315" s="2">
        <f>Y315</f>
        <v>0</v>
      </c>
      <c r="BV315" s="5">
        <f>AN315</f>
        <v>0</v>
      </c>
      <c r="BW315" s="1">
        <f>K315</f>
        <v>0</v>
      </c>
      <c r="BX315" s="2">
        <f>Z315</f>
        <v>0</v>
      </c>
      <c r="BY315" s="5">
        <f>AO315</f>
        <v>0</v>
      </c>
      <c r="BZ315" s="1">
        <f>L315</f>
        <v>0</v>
      </c>
      <c r="CA315" s="2">
        <f>AA315</f>
        <v>0</v>
      </c>
      <c r="CB315" s="5">
        <f>AP315</f>
        <v>0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6">
        <f>Q315</f>
        <v>0</v>
      </c>
      <c r="CP315" s="2">
        <f>AF315</f>
        <v>0</v>
      </c>
      <c r="CQ315" s="5">
        <f>AU315</f>
        <v>0</v>
      </c>
    </row>
    <row r="316" spans="1:95" ht="26.45" customHeight="1" x14ac:dyDescent="0.25">
      <c r="A316" s="29" t="s">
        <v>123</v>
      </c>
      <c r="B316" s="30" t="s">
        <v>18</v>
      </c>
      <c r="C316" s="1"/>
      <c r="D316" s="3"/>
      <c r="E316" s="3"/>
      <c r="F316" s="3"/>
      <c r="G316" s="3"/>
      <c r="H316" s="3"/>
      <c r="I316" s="3"/>
      <c r="J316" s="3"/>
      <c r="K316" s="3"/>
      <c r="L316" s="3"/>
      <c r="M316" s="60"/>
      <c r="N316" s="60"/>
      <c r="O316" s="60"/>
      <c r="P316" s="60"/>
      <c r="Q316" s="15"/>
      <c r="R316" s="1"/>
      <c r="S316" s="3"/>
      <c r="T316" s="3"/>
      <c r="U316" s="3"/>
      <c r="V316" s="3"/>
      <c r="W316" s="3"/>
      <c r="X316" s="3"/>
      <c r="Y316" s="3"/>
      <c r="Z316" s="50"/>
      <c r="AA316" s="3"/>
      <c r="AB316" s="60"/>
      <c r="AC316" s="60"/>
      <c r="AD316" s="60"/>
      <c r="AE316" s="60"/>
      <c r="AF316" s="15"/>
      <c r="AG316" s="1"/>
      <c r="AH316" s="3"/>
      <c r="AI316" s="3"/>
      <c r="AJ316" s="3"/>
      <c r="AK316" s="3"/>
      <c r="AL316" s="3"/>
      <c r="AM316" s="3"/>
      <c r="AN316" s="3"/>
      <c r="AO316" s="3"/>
      <c r="AP316" s="3"/>
      <c r="AQ316" s="60"/>
      <c r="AR316" s="60"/>
      <c r="AS316" s="60"/>
      <c r="AT316" s="60"/>
      <c r="AU316" s="15"/>
      <c r="AV316" s="9"/>
      <c r="AW316" s="29" t="str">
        <f t="shared" ref="AW316:AW335" si="598">A316</f>
        <v xml:space="preserve">pH </v>
      </c>
      <c r="AX316" s="30" t="s">
        <v>18</v>
      </c>
      <c r="AY316" s="74">
        <f t="shared" ref="AY316:AY335" si="599">C316</f>
        <v>0</v>
      </c>
      <c r="AZ316" s="70">
        <f t="shared" ref="AZ316:AZ335" si="600">R316</f>
        <v>0</v>
      </c>
      <c r="BA316" s="71">
        <f t="shared" ref="BA316:BA335" si="601">AG316</f>
        <v>0</v>
      </c>
      <c r="BB316" s="4">
        <f t="shared" ref="BB316:BB335" si="602">D316</f>
        <v>0</v>
      </c>
      <c r="BC316" s="2">
        <f t="shared" ref="BC316:BC335" si="603">S316</f>
        <v>0</v>
      </c>
      <c r="BD316" s="5">
        <f t="shared" ref="BD316:BD335" si="604">AH316</f>
        <v>0</v>
      </c>
      <c r="BE316" s="4">
        <f t="shared" ref="BE316:BE335" si="605">E316</f>
        <v>0</v>
      </c>
      <c r="BF316" s="2">
        <f t="shared" ref="BF316:BF335" si="606">T316</f>
        <v>0</v>
      </c>
      <c r="BG316" s="5">
        <f t="shared" ref="BG316:BG335" si="607">AI316</f>
        <v>0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0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0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0</v>
      </c>
      <c r="BU316" s="2">
        <f t="shared" ref="BU316:BU335" si="621">Y316</f>
        <v>0</v>
      </c>
      <c r="BV316" s="5">
        <f t="shared" ref="BV316:BV335" si="622">AN316</f>
        <v>0</v>
      </c>
      <c r="BW316" s="1">
        <f t="shared" ref="BW316:BW335" si="623">K316</f>
        <v>0</v>
      </c>
      <c r="BX316" s="2">
        <f t="shared" ref="BX316:BX335" si="624">Z316</f>
        <v>0</v>
      </c>
      <c r="BY316" s="5">
        <f t="shared" ref="BY316:BY335" si="625">AO316</f>
        <v>0</v>
      </c>
      <c r="BZ316" s="1">
        <f t="shared" ref="BZ316:BZ335" si="626">L316</f>
        <v>0</v>
      </c>
      <c r="CA316" s="2">
        <f t="shared" ref="CA316:CA335" si="627">AA316</f>
        <v>0</v>
      </c>
      <c r="CB316" s="5">
        <f t="shared" ref="CB316:CB335" si="628">AP316</f>
        <v>0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6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2" customHeight="1" x14ac:dyDescent="0.25">
      <c r="A317" s="29" t="s">
        <v>118</v>
      </c>
      <c r="B317" s="30" t="s">
        <v>19</v>
      </c>
      <c r="C317" s="1"/>
      <c r="D317" s="3"/>
      <c r="E317" s="3"/>
      <c r="F317" s="3"/>
      <c r="G317" s="3"/>
      <c r="H317" s="3"/>
      <c r="I317" s="3"/>
      <c r="J317" s="3"/>
      <c r="K317" s="3"/>
      <c r="L317" s="3"/>
      <c r="M317" s="60"/>
      <c r="N317" s="60"/>
      <c r="O317" s="60"/>
      <c r="P317" s="60"/>
      <c r="Q317" s="15"/>
      <c r="R317" s="1"/>
      <c r="S317" s="2"/>
      <c r="T317" s="2"/>
      <c r="U317" s="3"/>
      <c r="V317" s="3"/>
      <c r="W317" s="3"/>
      <c r="X317" s="3"/>
      <c r="Y317" s="3"/>
      <c r="Z317" s="3"/>
      <c r="AA317" s="3"/>
      <c r="AB317" s="60"/>
      <c r="AC317" s="60"/>
      <c r="AD317" s="60"/>
      <c r="AE317" s="60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0"/>
      <c r="AR317" s="60"/>
      <c r="AS317" s="60"/>
      <c r="AT317" s="60"/>
      <c r="AU317" s="15"/>
      <c r="AV317" s="9"/>
      <c r="AW317" s="29" t="str">
        <f t="shared" si="598"/>
        <v>Demanda química de oxígeno (DQO)</v>
      </c>
      <c r="AX317" s="30" t="s">
        <v>19</v>
      </c>
      <c r="AY317" s="74">
        <f t="shared" si="599"/>
        <v>0</v>
      </c>
      <c r="AZ317" s="70">
        <f t="shared" si="600"/>
        <v>0</v>
      </c>
      <c r="BA317" s="71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6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25">
      <c r="A318" s="29" t="s">
        <v>121</v>
      </c>
      <c r="B318" s="30" t="s">
        <v>19</v>
      </c>
      <c r="C318" s="1"/>
      <c r="D318" s="3"/>
      <c r="E318" s="3"/>
      <c r="F318" s="3"/>
      <c r="G318" s="3"/>
      <c r="H318" s="3"/>
      <c r="I318" s="3"/>
      <c r="J318" s="3"/>
      <c r="K318" s="3"/>
      <c r="L318" s="3"/>
      <c r="M318" s="60"/>
      <c r="N318" s="60"/>
      <c r="O318" s="60"/>
      <c r="P318" s="60"/>
      <c r="Q318" s="15"/>
      <c r="R318" s="1"/>
      <c r="S318" s="2"/>
      <c r="T318" s="2"/>
      <c r="U318" s="3"/>
      <c r="V318" s="3"/>
      <c r="W318" s="3"/>
      <c r="X318" s="3"/>
      <c r="Y318" s="3"/>
      <c r="Z318" s="3"/>
      <c r="AA318" s="3"/>
      <c r="AB318" s="60"/>
      <c r="AC318" s="60"/>
      <c r="AD318" s="60"/>
      <c r="AE318" s="60"/>
      <c r="AF318" s="15"/>
      <c r="AG318" s="1"/>
      <c r="AH318" s="2"/>
      <c r="AI318" s="2"/>
      <c r="AJ318" s="3"/>
      <c r="AK318" s="3"/>
      <c r="AL318" s="3"/>
      <c r="AM318" s="3"/>
      <c r="AN318" s="3"/>
      <c r="AO318" s="3"/>
      <c r="AP318" s="3"/>
      <c r="AQ318" s="60"/>
      <c r="AR318" s="60"/>
      <c r="AS318" s="60"/>
      <c r="AT318" s="60"/>
      <c r="AU318" s="15"/>
      <c r="AV318" s="9"/>
      <c r="AW318" s="29" t="str">
        <f t="shared" si="598"/>
        <v>SOLIDOS DISUELTOS TOTALES (TDS)</v>
      </c>
      <c r="AX318" s="30" t="s">
        <v>19</v>
      </c>
      <c r="AY318" s="74">
        <f t="shared" si="599"/>
        <v>0</v>
      </c>
      <c r="AZ318" s="70">
        <f t="shared" si="600"/>
        <v>0</v>
      </c>
      <c r="BA318" s="71">
        <f t="shared" si="601"/>
        <v>0</v>
      </c>
      <c r="BB318" s="4">
        <f t="shared" si="602"/>
        <v>0</v>
      </c>
      <c r="BC318" s="2">
        <f t="shared" si="603"/>
        <v>0</v>
      </c>
      <c r="BD318" s="5">
        <f t="shared" si="604"/>
        <v>0</v>
      </c>
      <c r="BE318" s="4">
        <f t="shared" si="605"/>
        <v>0</v>
      </c>
      <c r="BF318" s="2">
        <f t="shared" si="606"/>
        <v>0</v>
      </c>
      <c r="BG318" s="5">
        <f t="shared" si="607"/>
        <v>0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0</v>
      </c>
      <c r="BU318" s="2">
        <f t="shared" si="621"/>
        <v>0</v>
      </c>
      <c r="BV318" s="5">
        <f t="shared" si="622"/>
        <v>0</v>
      </c>
      <c r="BW318" s="1">
        <f t="shared" si="623"/>
        <v>0</v>
      </c>
      <c r="BX318" s="2">
        <f t="shared" si="624"/>
        <v>0</v>
      </c>
      <c r="BY318" s="5">
        <f t="shared" si="625"/>
        <v>0</v>
      </c>
      <c r="BZ318" s="1">
        <f t="shared" si="626"/>
        <v>0</v>
      </c>
      <c r="CA318" s="2">
        <f t="shared" si="627"/>
        <v>0</v>
      </c>
      <c r="CB318" s="5">
        <f t="shared" si="628"/>
        <v>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6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7" customHeight="1" x14ac:dyDescent="0.25">
      <c r="A319" s="29" t="s">
        <v>119</v>
      </c>
      <c r="B319" s="30" t="s">
        <v>19</v>
      </c>
      <c r="C319" s="1"/>
      <c r="D319" s="3"/>
      <c r="E319" s="3"/>
      <c r="F319" s="3"/>
      <c r="G319" s="3"/>
      <c r="H319" s="3"/>
      <c r="I319" s="3"/>
      <c r="J319" s="3"/>
      <c r="K319" s="3"/>
      <c r="L319" s="3"/>
      <c r="M319" s="60"/>
      <c r="N319" s="60"/>
      <c r="O319" s="60"/>
      <c r="P319" s="60"/>
      <c r="Q319" s="15"/>
      <c r="R319" s="1"/>
      <c r="S319" s="2"/>
      <c r="T319" s="2"/>
      <c r="U319" s="3"/>
      <c r="V319" s="3"/>
      <c r="W319" s="3"/>
      <c r="X319" s="3"/>
      <c r="Y319" s="3"/>
      <c r="Z319" s="3"/>
      <c r="AA319" s="3"/>
      <c r="AB319" s="60"/>
      <c r="AC319" s="60"/>
      <c r="AD319" s="60"/>
      <c r="AE319" s="60"/>
      <c r="AF319" s="15"/>
      <c r="AG319" s="1"/>
      <c r="AH319" s="2"/>
      <c r="AI319" s="2"/>
      <c r="AJ319" s="3"/>
      <c r="AK319" s="3"/>
      <c r="AL319" s="3"/>
      <c r="AM319" s="3"/>
      <c r="AN319" s="3"/>
      <c r="AO319" s="3"/>
      <c r="AP319" s="3"/>
      <c r="AQ319" s="60"/>
      <c r="AR319" s="60"/>
      <c r="AS319" s="60"/>
      <c r="AT319" s="60"/>
      <c r="AU319" s="15"/>
      <c r="AV319" s="9"/>
      <c r="AW319" s="29" t="str">
        <f t="shared" si="598"/>
        <v>Sólidos suspendidos Totales</v>
      </c>
      <c r="AX319" s="30" t="s">
        <v>19</v>
      </c>
      <c r="AY319" s="74">
        <f t="shared" si="599"/>
        <v>0</v>
      </c>
      <c r="AZ319" s="70">
        <f t="shared" si="600"/>
        <v>0</v>
      </c>
      <c r="BA319" s="71">
        <f t="shared" si="601"/>
        <v>0</v>
      </c>
      <c r="BB319" s="4">
        <f t="shared" si="602"/>
        <v>0</v>
      </c>
      <c r="BC319" s="2">
        <f t="shared" si="603"/>
        <v>0</v>
      </c>
      <c r="BD319" s="5">
        <f t="shared" si="604"/>
        <v>0</v>
      </c>
      <c r="BE319" s="4">
        <f t="shared" si="605"/>
        <v>0</v>
      </c>
      <c r="BF319" s="2">
        <f t="shared" si="606"/>
        <v>0</v>
      </c>
      <c r="BG319" s="5">
        <f t="shared" si="607"/>
        <v>0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0</v>
      </c>
      <c r="BO319" s="2">
        <f t="shared" si="615"/>
        <v>0</v>
      </c>
      <c r="BP319" s="5">
        <f t="shared" si="616"/>
        <v>0</v>
      </c>
      <c r="BQ319" s="1">
        <f t="shared" si="617"/>
        <v>0</v>
      </c>
      <c r="BR319" s="2">
        <f t="shared" si="618"/>
        <v>0</v>
      </c>
      <c r="BS319" s="5">
        <f t="shared" si="619"/>
        <v>0</v>
      </c>
      <c r="BT319" s="1">
        <f t="shared" si="620"/>
        <v>0</v>
      </c>
      <c r="BU319" s="2">
        <f t="shared" si="621"/>
        <v>0</v>
      </c>
      <c r="BV319" s="5">
        <f t="shared" si="622"/>
        <v>0</v>
      </c>
      <c r="BW319" s="1">
        <f t="shared" si="623"/>
        <v>0</v>
      </c>
      <c r="BX319" s="2">
        <f t="shared" si="624"/>
        <v>0</v>
      </c>
      <c r="BY319" s="5">
        <f t="shared" si="625"/>
        <v>0</v>
      </c>
      <c r="BZ319" s="1">
        <f t="shared" si="626"/>
        <v>0</v>
      </c>
      <c r="CA319" s="2">
        <f t="shared" si="627"/>
        <v>0</v>
      </c>
      <c r="CB319" s="5">
        <f t="shared" si="628"/>
        <v>0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6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25">
      <c r="A320" s="31" t="s">
        <v>9</v>
      </c>
      <c r="B320" s="30" t="s">
        <v>20</v>
      </c>
      <c r="C320" s="16"/>
      <c r="D320" s="10"/>
      <c r="E320" s="10"/>
      <c r="F320" s="10"/>
      <c r="G320" s="10"/>
      <c r="H320" s="10"/>
      <c r="I320" s="10"/>
      <c r="J320" s="10"/>
      <c r="K320" s="10"/>
      <c r="L320" s="10"/>
      <c r="M320" s="61"/>
      <c r="N320" s="61"/>
      <c r="O320" s="61"/>
      <c r="P320" s="61"/>
      <c r="Q320" s="17"/>
      <c r="R320" s="16"/>
      <c r="S320" s="10"/>
      <c r="T320" s="10"/>
      <c r="U320" s="10"/>
      <c r="V320" s="10"/>
      <c r="W320" s="10"/>
      <c r="X320" s="10"/>
      <c r="Y320" s="10"/>
      <c r="Z320" s="10"/>
      <c r="AA320" s="10"/>
      <c r="AB320" s="61"/>
      <c r="AC320" s="61"/>
      <c r="AD320" s="61"/>
      <c r="AE320" s="61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1"/>
      <c r="AR320" s="61"/>
      <c r="AS320" s="61"/>
      <c r="AT320" s="61"/>
      <c r="AU320" s="17"/>
      <c r="AV320" s="6"/>
      <c r="AW320" s="29" t="str">
        <f t="shared" si="598"/>
        <v xml:space="preserve">Sólidos Sedimentables </v>
      </c>
      <c r="AX320" s="30" t="s">
        <v>19</v>
      </c>
      <c r="AY320" s="74">
        <f t="shared" si="599"/>
        <v>0</v>
      </c>
      <c r="AZ320" s="70">
        <f t="shared" si="600"/>
        <v>0</v>
      </c>
      <c r="BA320" s="71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0</v>
      </c>
      <c r="BO320" s="2">
        <f t="shared" si="615"/>
        <v>0</v>
      </c>
      <c r="BP320" s="5">
        <f t="shared" si="616"/>
        <v>0</v>
      </c>
      <c r="BQ320" s="1">
        <f t="shared" si="617"/>
        <v>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6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25">
      <c r="A321" s="31" t="s">
        <v>120</v>
      </c>
      <c r="B321" s="46" t="s">
        <v>19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1"/>
      <c r="N321" s="61"/>
      <c r="O321" s="61"/>
      <c r="P321" s="61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1"/>
      <c r="AC321" s="61"/>
      <c r="AD321" s="61"/>
      <c r="AE321" s="61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1"/>
      <c r="AR321" s="61"/>
      <c r="AS321" s="61"/>
      <c r="AT321" s="61"/>
      <c r="AU321" s="17"/>
      <c r="AV321" s="6"/>
      <c r="AW321" s="29" t="str">
        <f t="shared" si="598"/>
        <v>HIERRO</v>
      </c>
      <c r="AX321" s="32" t="s">
        <v>20</v>
      </c>
      <c r="AY321" s="74">
        <f t="shared" si="599"/>
        <v>0</v>
      </c>
      <c r="AZ321" s="70">
        <f t="shared" si="600"/>
        <v>0</v>
      </c>
      <c r="BA321" s="71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6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25">
      <c r="A322" s="31" t="s">
        <v>108</v>
      </c>
      <c r="B322" s="30" t="s">
        <v>19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1"/>
      <c r="N322" s="61"/>
      <c r="O322" s="61"/>
      <c r="P322" s="61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1"/>
      <c r="AC322" s="61"/>
      <c r="AD322" s="61"/>
      <c r="AE322" s="61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1"/>
      <c r="AR322" s="61"/>
      <c r="AS322" s="61"/>
      <c r="AT322" s="61"/>
      <c r="AU322" s="17"/>
      <c r="AV322" s="6"/>
      <c r="AW322" s="29" t="str">
        <f t="shared" si="598"/>
        <v>Solidos Suspendidos totales GRAVIMETRICO</v>
      </c>
      <c r="AX322" s="30" t="s">
        <v>19</v>
      </c>
      <c r="AY322" s="74">
        <f t="shared" si="599"/>
        <v>0</v>
      </c>
      <c r="AZ322" s="70">
        <f t="shared" si="600"/>
        <v>0</v>
      </c>
      <c r="BA322" s="71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6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25">
      <c r="A323" s="31" t="s">
        <v>10</v>
      </c>
      <c r="B323" s="30" t="s">
        <v>19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1"/>
      <c r="N323" s="61"/>
      <c r="O323" s="61"/>
      <c r="P323" s="61"/>
      <c r="Q323" s="17"/>
      <c r="R323" s="16"/>
      <c r="S323" s="10"/>
      <c r="T323" s="10"/>
      <c r="U323" s="10"/>
      <c r="V323" s="10"/>
      <c r="W323" s="10"/>
      <c r="X323" s="10"/>
      <c r="Y323" s="10"/>
      <c r="Z323" s="10"/>
      <c r="AA323" s="10"/>
      <c r="AB323" s="61"/>
      <c r="AC323" s="61"/>
      <c r="AD323" s="61"/>
      <c r="AE323" s="61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1"/>
      <c r="AR323" s="61"/>
      <c r="AS323" s="61"/>
      <c r="AT323" s="61"/>
      <c r="AU323" s="17"/>
      <c r="AV323" s="6"/>
      <c r="AW323" s="29" t="str">
        <f t="shared" si="598"/>
        <v xml:space="preserve">Cloruros </v>
      </c>
      <c r="AX323" s="30" t="s">
        <v>19</v>
      </c>
      <c r="AY323" s="74">
        <f t="shared" si="599"/>
        <v>0</v>
      </c>
      <c r="AZ323" s="70">
        <f t="shared" si="600"/>
        <v>0</v>
      </c>
      <c r="BA323" s="71">
        <f t="shared" si="601"/>
        <v>0</v>
      </c>
      <c r="BB323" s="4">
        <f t="shared" si="602"/>
        <v>0</v>
      </c>
      <c r="BC323" s="2">
        <f t="shared" si="603"/>
        <v>0</v>
      </c>
      <c r="BD323" s="5">
        <f t="shared" si="604"/>
        <v>0</v>
      </c>
      <c r="BE323" s="4">
        <f t="shared" si="605"/>
        <v>0</v>
      </c>
      <c r="BF323" s="2">
        <f t="shared" si="606"/>
        <v>0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0</v>
      </c>
      <c r="BV323" s="5">
        <f t="shared" si="622"/>
        <v>0</v>
      </c>
      <c r="BW323" s="1">
        <f t="shared" si="623"/>
        <v>0</v>
      </c>
      <c r="BX323" s="2">
        <f t="shared" si="624"/>
        <v>0</v>
      </c>
      <c r="BY323" s="5">
        <f t="shared" si="625"/>
        <v>0</v>
      </c>
      <c r="BZ323" s="1">
        <f t="shared" si="626"/>
        <v>0</v>
      </c>
      <c r="CA323" s="2">
        <f t="shared" si="627"/>
        <v>0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6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25">
      <c r="A324" s="31" t="s">
        <v>109</v>
      </c>
      <c r="B324" s="30" t="s">
        <v>19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1"/>
      <c r="N324" s="61"/>
      <c r="O324" s="61"/>
      <c r="P324" s="61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1"/>
      <c r="AC324" s="61"/>
      <c r="AD324" s="61"/>
      <c r="AE324" s="61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1"/>
      <c r="AR324" s="61"/>
      <c r="AS324" s="61"/>
      <c r="AT324" s="61"/>
      <c r="AU324" s="17"/>
      <c r="AV324" s="6"/>
      <c r="AW324" s="29" t="str">
        <f t="shared" si="598"/>
        <v>FOSFORO TOTAL</v>
      </c>
      <c r="AX324" s="30" t="s">
        <v>19</v>
      </c>
      <c r="AY324" s="74">
        <f t="shared" si="599"/>
        <v>0</v>
      </c>
      <c r="AZ324" s="70">
        <f t="shared" si="600"/>
        <v>0</v>
      </c>
      <c r="BA324" s="71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6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25">
      <c r="A325" s="31" t="s">
        <v>11</v>
      </c>
      <c r="B325" s="30" t="s">
        <v>19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1"/>
      <c r="N325" s="61"/>
      <c r="O325" s="61"/>
      <c r="P325" s="61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1"/>
      <c r="AC325" s="61"/>
      <c r="AD325" s="61"/>
      <c r="AE325" s="61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1"/>
      <c r="AR325" s="61"/>
      <c r="AS325" s="61"/>
      <c r="AT325" s="61"/>
      <c r="AU325" s="17"/>
      <c r="AV325" s="6"/>
      <c r="AW325" s="29" t="str">
        <f t="shared" si="598"/>
        <v>Nitrógeno Total</v>
      </c>
      <c r="AX325" s="30" t="s">
        <v>19</v>
      </c>
      <c r="AY325" s="74">
        <f t="shared" si="599"/>
        <v>0</v>
      </c>
      <c r="AZ325" s="70">
        <f t="shared" si="600"/>
        <v>0</v>
      </c>
      <c r="BA325" s="71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6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25">
      <c r="A326" s="31" t="s">
        <v>12</v>
      </c>
      <c r="B326" s="30" t="s">
        <v>19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1"/>
      <c r="N326" s="61"/>
      <c r="O326" s="61"/>
      <c r="P326" s="61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1"/>
      <c r="AC326" s="61"/>
      <c r="AD326" s="61"/>
      <c r="AE326" s="61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1"/>
      <c r="AR326" s="61"/>
      <c r="AS326" s="61"/>
      <c r="AT326" s="61"/>
      <c r="AU326" s="17"/>
      <c r="AV326" s="6"/>
      <c r="AW326" s="29" t="str">
        <f t="shared" si="598"/>
        <v xml:space="preserve">Sulfatos </v>
      </c>
      <c r="AX326" s="30" t="s">
        <v>19</v>
      </c>
      <c r="AY326" s="74">
        <f t="shared" si="599"/>
        <v>0</v>
      </c>
      <c r="AZ326" s="70">
        <f t="shared" si="600"/>
        <v>0</v>
      </c>
      <c r="BA326" s="71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6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25">
      <c r="A327" s="31" t="s">
        <v>249</v>
      </c>
      <c r="B327" s="46" t="s">
        <v>19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1"/>
      <c r="N327" s="61"/>
      <c r="O327" s="61"/>
      <c r="P327" s="61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1"/>
      <c r="AC327" s="61"/>
      <c r="AD327" s="61"/>
      <c r="AE327" s="61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1"/>
      <c r="AR327" s="61"/>
      <c r="AS327" s="61"/>
      <c r="AT327" s="61"/>
      <c r="AU327" s="17"/>
      <c r="AV327" s="6"/>
      <c r="AW327" s="29" t="str">
        <f t="shared" si="598"/>
        <v>Aluminio</v>
      </c>
      <c r="AX327" s="32" t="s">
        <v>21</v>
      </c>
      <c r="AY327" s="74">
        <f t="shared" si="599"/>
        <v>0</v>
      </c>
      <c r="AZ327" s="70">
        <f t="shared" si="600"/>
        <v>0</v>
      </c>
      <c r="BA327" s="71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6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25">
      <c r="A328" s="31" t="s">
        <v>13</v>
      </c>
      <c r="B328" s="46" t="s">
        <v>21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1"/>
      <c r="N328" s="61"/>
      <c r="O328" s="61"/>
      <c r="P328" s="61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1"/>
      <c r="AC328" s="61"/>
      <c r="AD328" s="61"/>
      <c r="AE328" s="61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1"/>
      <c r="AR328" s="61"/>
      <c r="AS328" s="61"/>
      <c r="AT328" s="61"/>
      <c r="AU328" s="17"/>
      <c r="AV328" s="6"/>
      <c r="AW328" s="29" t="str">
        <f t="shared" si="598"/>
        <v>Dureza Cálcica</v>
      </c>
      <c r="AX328" s="32" t="s">
        <v>21</v>
      </c>
      <c r="AY328" s="74">
        <f t="shared" si="599"/>
        <v>0</v>
      </c>
      <c r="AZ328" s="70">
        <f t="shared" si="600"/>
        <v>0</v>
      </c>
      <c r="BA328" s="71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6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25">
      <c r="A329" s="31" t="s">
        <v>14</v>
      </c>
      <c r="B329" s="46" t="s">
        <v>21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1"/>
      <c r="N329" s="61"/>
      <c r="O329" s="61"/>
      <c r="P329" s="61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1"/>
      <c r="AC329" s="61"/>
      <c r="AD329" s="61"/>
      <c r="AE329" s="61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1"/>
      <c r="AR329" s="61"/>
      <c r="AS329" s="61"/>
      <c r="AT329" s="61"/>
      <c r="AU329" s="17"/>
      <c r="AV329" s="6"/>
      <c r="AW329" s="29" t="str">
        <f t="shared" si="598"/>
        <v xml:space="preserve">Dureza Total </v>
      </c>
      <c r="AX329" s="32" t="s">
        <v>21</v>
      </c>
      <c r="AY329" s="74">
        <f t="shared" si="599"/>
        <v>0</v>
      </c>
      <c r="AZ329" s="70">
        <f t="shared" si="600"/>
        <v>0</v>
      </c>
      <c r="BA329" s="71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6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25">
      <c r="A330" s="31" t="s">
        <v>110</v>
      </c>
      <c r="B330" s="30" t="s">
        <v>19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1"/>
      <c r="N330" s="61"/>
      <c r="O330" s="61"/>
      <c r="P330" s="61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1"/>
      <c r="AC330" s="61"/>
      <c r="AD330" s="61"/>
      <c r="AE330" s="61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1"/>
      <c r="AR330" s="61"/>
      <c r="AS330" s="61"/>
      <c r="AT330" s="61"/>
      <c r="AU330" s="17"/>
      <c r="AV330" s="6"/>
      <c r="AW330" s="29" t="str">
        <f t="shared" si="598"/>
        <v>SILICE</v>
      </c>
      <c r="AX330" s="32" t="s">
        <v>22</v>
      </c>
      <c r="AY330" s="74">
        <f t="shared" si="599"/>
        <v>0</v>
      </c>
      <c r="AZ330" s="70">
        <f t="shared" si="600"/>
        <v>0</v>
      </c>
      <c r="BA330" s="71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6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25">
      <c r="A331" s="31" t="s">
        <v>77</v>
      </c>
      <c r="B331" s="30" t="s">
        <v>250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1"/>
      <c r="N331" s="61"/>
      <c r="O331" s="61"/>
      <c r="P331" s="61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1"/>
      <c r="AC331" s="61"/>
      <c r="AD331" s="61"/>
      <c r="AE331" s="61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1"/>
      <c r="AR331" s="61"/>
      <c r="AS331" s="61"/>
      <c r="AT331" s="61"/>
      <c r="AU331" s="17"/>
      <c r="AV331" s="6"/>
      <c r="AW331" s="29" t="str">
        <f t="shared" si="598"/>
        <v>ORP</v>
      </c>
      <c r="AX331" s="30" t="s">
        <v>19</v>
      </c>
      <c r="AY331" s="74">
        <f t="shared" si="599"/>
        <v>0</v>
      </c>
      <c r="AZ331" s="70">
        <f t="shared" si="600"/>
        <v>0</v>
      </c>
      <c r="BA331" s="71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6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25">
      <c r="A332" s="31" t="s">
        <v>247</v>
      </c>
      <c r="B332" s="30" t="s">
        <v>19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1"/>
      <c r="N332" s="61"/>
      <c r="O332" s="61"/>
      <c r="P332" s="61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1"/>
      <c r="AC332" s="61"/>
      <c r="AD332" s="61"/>
      <c r="AE332" s="61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1"/>
      <c r="AR332" s="61"/>
      <c r="AS332" s="61"/>
      <c r="AT332" s="61"/>
      <c r="AU332" s="17"/>
      <c r="AV332" s="6"/>
      <c r="AW332" s="29" t="str">
        <f t="shared" si="598"/>
        <v>Cloro libre</v>
      </c>
      <c r="AX332" s="30" t="s">
        <v>19</v>
      </c>
      <c r="AY332" s="74">
        <f t="shared" si="599"/>
        <v>0</v>
      </c>
      <c r="AZ332" s="70">
        <f t="shared" si="600"/>
        <v>0</v>
      </c>
      <c r="BA332" s="71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6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25">
      <c r="A333" s="31" t="s">
        <v>15</v>
      </c>
      <c r="B333" s="30" t="s">
        <v>23</v>
      </c>
      <c r="C333" s="18"/>
      <c r="D333" s="11"/>
      <c r="E333" s="11"/>
      <c r="F333" s="11"/>
      <c r="G333" s="11"/>
      <c r="H333" s="11"/>
      <c r="I333" s="11"/>
      <c r="J333" s="11"/>
      <c r="K333" s="11"/>
      <c r="L333" s="11"/>
      <c r="M333" s="62"/>
      <c r="N333" s="62"/>
      <c r="O333" s="62"/>
      <c r="P333" s="62"/>
      <c r="Q333" s="19"/>
      <c r="R333" s="18"/>
      <c r="S333" s="11"/>
      <c r="T333" s="11"/>
      <c r="U333" s="11"/>
      <c r="V333" s="11"/>
      <c r="W333" s="11"/>
      <c r="X333" s="11"/>
      <c r="Y333" s="11"/>
      <c r="Z333" s="11"/>
      <c r="AA333" s="11"/>
      <c r="AB333" s="62"/>
      <c r="AC333" s="62"/>
      <c r="AD333" s="62"/>
      <c r="AE333" s="62"/>
      <c r="AF333" s="19"/>
      <c r="AG333" s="18"/>
      <c r="AH333" s="11"/>
      <c r="AI333" s="11"/>
      <c r="AJ333" s="11"/>
      <c r="AK333" s="11"/>
      <c r="AL333" s="11"/>
      <c r="AM333" s="11"/>
      <c r="AN333" s="11"/>
      <c r="AO333" s="11"/>
      <c r="AP333" s="11"/>
      <c r="AQ333" s="62"/>
      <c r="AR333" s="62"/>
      <c r="AS333" s="62"/>
      <c r="AT333" s="62"/>
      <c r="AU333" s="19"/>
      <c r="AW333" s="29" t="str">
        <f t="shared" si="598"/>
        <v>Conductividad</v>
      </c>
      <c r="AX333" s="30" t="s">
        <v>23</v>
      </c>
      <c r="AY333" s="74">
        <f t="shared" si="599"/>
        <v>0</v>
      </c>
      <c r="AZ333" s="70">
        <f t="shared" si="600"/>
        <v>0</v>
      </c>
      <c r="BA333" s="71">
        <f t="shared" si="601"/>
        <v>0</v>
      </c>
      <c r="BB333" s="4">
        <f t="shared" si="602"/>
        <v>0</v>
      </c>
      <c r="BC333" s="2">
        <f t="shared" si="603"/>
        <v>0</v>
      </c>
      <c r="BD333" s="5">
        <f t="shared" si="604"/>
        <v>0</v>
      </c>
      <c r="BE333" s="4">
        <f t="shared" si="605"/>
        <v>0</v>
      </c>
      <c r="BF333" s="2">
        <f t="shared" si="606"/>
        <v>0</v>
      </c>
      <c r="BG333" s="5">
        <f t="shared" si="607"/>
        <v>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0</v>
      </c>
      <c r="BU333" s="2">
        <f t="shared" si="621"/>
        <v>0</v>
      </c>
      <c r="BV333" s="5">
        <f t="shared" si="622"/>
        <v>0</v>
      </c>
      <c r="BW333" s="1">
        <f t="shared" si="623"/>
        <v>0</v>
      </c>
      <c r="BX333" s="2">
        <f t="shared" si="624"/>
        <v>0</v>
      </c>
      <c r="BY333" s="5">
        <f t="shared" si="625"/>
        <v>0</v>
      </c>
      <c r="BZ333" s="1">
        <f t="shared" si="626"/>
        <v>0</v>
      </c>
      <c r="CA333" s="2">
        <f t="shared" si="627"/>
        <v>0</v>
      </c>
      <c r="CB333" s="5">
        <f t="shared" si="628"/>
        <v>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6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25">
      <c r="A334" s="31" t="s">
        <v>16</v>
      </c>
      <c r="B334" s="46" t="s">
        <v>22</v>
      </c>
      <c r="C334" s="18"/>
      <c r="D334" s="11"/>
      <c r="E334" s="11"/>
      <c r="F334" s="11"/>
      <c r="G334" s="11"/>
      <c r="H334" s="11"/>
      <c r="I334" s="11"/>
      <c r="J334" s="11"/>
      <c r="K334" s="11"/>
      <c r="L334" s="11"/>
      <c r="M334" s="62"/>
      <c r="N334" s="62"/>
      <c r="O334" s="62"/>
      <c r="P334" s="62"/>
      <c r="Q334" s="19"/>
      <c r="R334" s="18"/>
      <c r="S334" s="11"/>
      <c r="T334" s="11"/>
      <c r="U334" s="11"/>
      <c r="V334" s="11"/>
      <c r="W334" s="11"/>
      <c r="X334" s="11"/>
      <c r="Y334" s="11"/>
      <c r="Z334" s="11"/>
      <c r="AA334" s="11"/>
      <c r="AB334" s="62"/>
      <c r="AC334" s="62"/>
      <c r="AD334" s="62"/>
      <c r="AE334" s="62"/>
      <c r="AF334" s="19"/>
      <c r="AG334" s="18"/>
      <c r="AH334" s="11"/>
      <c r="AI334" s="11"/>
      <c r="AJ334" s="11"/>
      <c r="AK334" s="11"/>
      <c r="AL334" s="11"/>
      <c r="AM334" s="11"/>
      <c r="AN334" s="11"/>
      <c r="AO334" s="11"/>
      <c r="AP334" s="11"/>
      <c r="AQ334" s="62"/>
      <c r="AR334" s="62"/>
      <c r="AS334" s="62"/>
      <c r="AT334" s="62"/>
      <c r="AU334" s="19"/>
      <c r="AW334" s="29" t="str">
        <f t="shared" si="598"/>
        <v xml:space="preserve">Color </v>
      </c>
      <c r="AX334" s="32" t="s">
        <v>22</v>
      </c>
      <c r="AY334" s="74">
        <f>C334</f>
        <v>0</v>
      </c>
      <c r="AZ334" s="70">
        <f t="shared" si="600"/>
        <v>0</v>
      </c>
      <c r="BA334" s="71">
        <f t="shared" si="601"/>
        <v>0</v>
      </c>
      <c r="BB334" s="4">
        <f t="shared" si="602"/>
        <v>0</v>
      </c>
      <c r="BC334" s="2">
        <f t="shared" si="603"/>
        <v>0</v>
      </c>
      <c r="BD334" s="5">
        <f t="shared" si="604"/>
        <v>0</v>
      </c>
      <c r="BE334" s="4">
        <f t="shared" si="605"/>
        <v>0</v>
      </c>
      <c r="BF334" s="2">
        <f t="shared" si="606"/>
        <v>0</v>
      </c>
      <c r="BG334" s="5">
        <f t="shared" si="607"/>
        <v>0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0</v>
      </c>
      <c r="BU334" s="2">
        <f t="shared" si="621"/>
        <v>0</v>
      </c>
      <c r="BV334" s="5">
        <f t="shared" si="622"/>
        <v>0</v>
      </c>
      <c r="BW334" s="1">
        <f t="shared" si="623"/>
        <v>0</v>
      </c>
      <c r="BX334" s="2">
        <f t="shared" si="624"/>
        <v>0</v>
      </c>
      <c r="BY334" s="5">
        <f t="shared" si="625"/>
        <v>0</v>
      </c>
      <c r="BZ334" s="1">
        <f t="shared" si="626"/>
        <v>0</v>
      </c>
      <c r="CA334" s="2">
        <f t="shared" si="627"/>
        <v>0</v>
      </c>
      <c r="CB334" s="5">
        <f t="shared" si="628"/>
        <v>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6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.75" thickBot="1" x14ac:dyDescent="0.3">
      <c r="A335" s="33" t="s">
        <v>248</v>
      </c>
      <c r="B335" s="34" t="s">
        <v>19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3"/>
      <c r="N335" s="63"/>
      <c r="O335" s="63"/>
      <c r="P335" s="63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3"/>
      <c r="AC335" s="63"/>
      <c r="AD335" s="63"/>
      <c r="AE335" s="63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3"/>
      <c r="AR335" s="63"/>
      <c r="AS335" s="63"/>
      <c r="AT335" s="63"/>
      <c r="AU335" s="22"/>
      <c r="AW335" s="29" t="str">
        <f t="shared" si="598"/>
        <v>Cobre</v>
      </c>
      <c r="AX335" s="34" t="s">
        <v>19</v>
      </c>
      <c r="AY335" s="74">
        <f t="shared" si="599"/>
        <v>0</v>
      </c>
      <c r="AZ335" s="70">
        <f t="shared" si="600"/>
        <v>0</v>
      </c>
      <c r="BA335" s="71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6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.75" thickBot="1" x14ac:dyDescent="0.3"/>
    <row r="337" spans="1:95 16354:16354" ht="42.75" customHeight="1" thickBot="1" x14ac:dyDescent="0.3">
      <c r="A337" s="27" t="s">
        <v>0</v>
      </c>
      <c r="B337" s="28">
        <f>B313+1</f>
        <v>46218</v>
      </c>
      <c r="C337" s="293" t="s">
        <v>1</v>
      </c>
      <c r="D337" s="294"/>
      <c r="E337" s="294"/>
      <c r="F337" s="294"/>
      <c r="G337" s="294"/>
      <c r="H337" s="294"/>
      <c r="I337" s="294"/>
      <c r="J337" s="294"/>
      <c r="K337" s="294"/>
      <c r="L337" s="294"/>
      <c r="M337" s="294"/>
      <c r="N337" s="294"/>
      <c r="O337" s="294"/>
      <c r="P337" s="294"/>
      <c r="Q337" s="295"/>
      <c r="R337" s="296" t="s">
        <v>2</v>
      </c>
      <c r="S337" s="294"/>
      <c r="T337" s="294"/>
      <c r="U337" s="294"/>
      <c r="V337" s="294"/>
      <c r="W337" s="294"/>
      <c r="X337" s="294"/>
      <c r="Y337" s="294"/>
      <c r="Z337" s="294"/>
      <c r="AA337" s="294"/>
      <c r="AB337" s="294"/>
      <c r="AC337" s="294"/>
      <c r="AD337" s="294"/>
      <c r="AE337" s="294"/>
      <c r="AF337" s="295"/>
      <c r="AG337" s="297" t="s">
        <v>101</v>
      </c>
      <c r="AH337" s="294"/>
      <c r="AI337" s="294"/>
      <c r="AJ337" s="294"/>
      <c r="AK337" s="294"/>
      <c r="AL337" s="294"/>
      <c r="AM337" s="294"/>
      <c r="AN337" s="294"/>
      <c r="AO337" s="294"/>
      <c r="AP337" s="294"/>
      <c r="AQ337" s="294"/>
      <c r="AR337" s="294"/>
      <c r="AS337" s="294"/>
      <c r="AT337" s="294"/>
      <c r="AU337" s="295"/>
      <c r="AV337" s="9"/>
      <c r="AW337" s="288" t="s">
        <v>42</v>
      </c>
      <c r="AX337" s="289"/>
      <c r="AY337" s="285" t="s">
        <v>33</v>
      </c>
      <c r="AZ337" s="286"/>
      <c r="BA337" s="287"/>
      <c r="BB337" s="285" t="s">
        <v>34</v>
      </c>
      <c r="BC337" s="286"/>
      <c r="BD337" s="287"/>
      <c r="BE337" s="285" t="s">
        <v>35</v>
      </c>
      <c r="BF337" s="286"/>
      <c r="BG337" s="287"/>
      <c r="BH337" s="285" t="s">
        <v>36</v>
      </c>
      <c r="BI337" s="286"/>
      <c r="BJ337" s="287"/>
      <c r="BK337" s="285" t="s">
        <v>37</v>
      </c>
      <c r="BL337" s="286"/>
      <c r="BM337" s="287"/>
      <c r="BN337" s="285" t="s">
        <v>38</v>
      </c>
      <c r="BO337" s="286"/>
      <c r="BP337" s="287"/>
      <c r="BQ337" s="285" t="s">
        <v>39</v>
      </c>
      <c r="BR337" s="286"/>
      <c r="BS337" s="287"/>
      <c r="BT337" s="285" t="s">
        <v>40</v>
      </c>
      <c r="BU337" s="286"/>
      <c r="BV337" s="287"/>
      <c r="BW337" s="285" t="s">
        <v>41</v>
      </c>
      <c r="BX337" s="286"/>
      <c r="BY337" s="287"/>
      <c r="BZ337" s="285" t="s">
        <v>102</v>
      </c>
      <c r="CA337" s="286"/>
      <c r="CB337" s="287"/>
      <c r="CC337" s="285" t="s">
        <v>103</v>
      </c>
      <c r="CD337" s="286"/>
      <c r="CE337" s="287"/>
      <c r="CF337" s="285" t="s">
        <v>104</v>
      </c>
      <c r="CG337" s="286"/>
      <c r="CH337" s="287"/>
      <c r="CI337" s="285" t="s">
        <v>105</v>
      </c>
      <c r="CJ337" s="286"/>
      <c r="CK337" s="287"/>
      <c r="CL337" s="285" t="s">
        <v>106</v>
      </c>
      <c r="CM337" s="286"/>
      <c r="CN337" s="287"/>
      <c r="CO337" s="285" t="s">
        <v>107</v>
      </c>
      <c r="CP337" s="286"/>
      <c r="CQ337" s="287"/>
    </row>
    <row r="338" spans="1:95 16354:16354" ht="44.45" customHeight="1" thickBot="1" x14ac:dyDescent="0.3">
      <c r="A338" s="7" t="s">
        <v>6</v>
      </c>
      <c r="B338" s="45" t="s">
        <v>7</v>
      </c>
      <c r="C338" s="14" t="s">
        <v>32</v>
      </c>
      <c r="D338" s="8" t="s">
        <v>24</v>
      </c>
      <c r="E338" s="8" t="s">
        <v>25</v>
      </c>
      <c r="F338" s="8" t="s">
        <v>26</v>
      </c>
      <c r="G338" s="8" t="s">
        <v>27</v>
      </c>
      <c r="H338" s="8" t="s">
        <v>28</v>
      </c>
      <c r="I338" s="8" t="s">
        <v>29</v>
      </c>
      <c r="J338" s="8" t="s">
        <v>30</v>
      </c>
      <c r="K338" s="8" t="s">
        <v>31</v>
      </c>
      <c r="L338" s="8" t="s">
        <v>201</v>
      </c>
      <c r="M338" s="8" t="s">
        <v>111</v>
      </c>
      <c r="N338" s="64" t="s">
        <v>246</v>
      </c>
      <c r="O338" s="64" t="s">
        <v>112</v>
      </c>
      <c r="P338" s="64" t="s">
        <v>106</v>
      </c>
      <c r="Q338" s="64" t="s">
        <v>107</v>
      </c>
      <c r="R338" s="23" t="s">
        <v>32</v>
      </c>
      <c r="S338" s="12" t="s">
        <v>24</v>
      </c>
      <c r="T338" s="12" t="s">
        <v>25</v>
      </c>
      <c r="U338" s="12" t="s">
        <v>26</v>
      </c>
      <c r="V338" s="12" t="s">
        <v>27</v>
      </c>
      <c r="W338" s="12" t="s">
        <v>28</v>
      </c>
      <c r="X338" s="12" t="s">
        <v>29</v>
      </c>
      <c r="Y338" s="12" t="s">
        <v>30</v>
      </c>
      <c r="Z338" s="12" t="s">
        <v>31</v>
      </c>
      <c r="AA338" s="12" t="s">
        <v>201</v>
      </c>
      <c r="AB338" s="59" t="s">
        <v>111</v>
      </c>
      <c r="AC338" s="59" t="s">
        <v>246</v>
      </c>
      <c r="AD338" s="59" t="s">
        <v>112</v>
      </c>
      <c r="AE338" s="59" t="s">
        <v>106</v>
      </c>
      <c r="AF338" s="24" t="s">
        <v>107</v>
      </c>
      <c r="AG338" s="25" t="s">
        <v>32</v>
      </c>
      <c r="AH338" s="13" t="s">
        <v>24</v>
      </c>
      <c r="AI338" s="13" t="s">
        <v>25</v>
      </c>
      <c r="AJ338" s="13" t="s">
        <v>26</v>
      </c>
      <c r="AK338" s="13" t="s">
        <v>27</v>
      </c>
      <c r="AL338" s="13" t="s">
        <v>28</v>
      </c>
      <c r="AM338" s="13" t="s">
        <v>29</v>
      </c>
      <c r="AN338" s="13" t="s">
        <v>30</v>
      </c>
      <c r="AO338" s="13" t="s">
        <v>31</v>
      </c>
      <c r="AP338" s="13" t="s">
        <v>201</v>
      </c>
      <c r="AQ338" s="65" t="s">
        <v>111</v>
      </c>
      <c r="AR338" s="65" t="s">
        <v>246</v>
      </c>
      <c r="AS338" s="65" t="s">
        <v>112</v>
      </c>
      <c r="AT338" s="65" t="s">
        <v>106</v>
      </c>
      <c r="AU338" s="26" t="s">
        <v>107</v>
      </c>
      <c r="AV338" s="9"/>
      <c r="AW338" s="36" t="s">
        <v>6</v>
      </c>
      <c r="AX338" s="37" t="s">
        <v>7</v>
      </c>
      <c r="AY338" s="72" t="s">
        <v>113</v>
      </c>
      <c r="AZ338" s="72" t="s">
        <v>114</v>
      </c>
      <c r="BA338" s="73" t="s">
        <v>115</v>
      </c>
      <c r="BB338" s="72" t="s">
        <v>113</v>
      </c>
      <c r="BC338" s="72" t="s">
        <v>114</v>
      </c>
      <c r="BD338" s="73" t="s">
        <v>115</v>
      </c>
      <c r="BE338" s="72" t="s">
        <v>113</v>
      </c>
      <c r="BF338" s="72" t="s">
        <v>114</v>
      </c>
      <c r="BG338" s="73" t="s">
        <v>115</v>
      </c>
      <c r="BH338" s="72" t="s">
        <v>113</v>
      </c>
      <c r="BI338" s="72" t="s">
        <v>114</v>
      </c>
      <c r="BJ338" s="73" t="s">
        <v>115</v>
      </c>
      <c r="BK338" s="72" t="s">
        <v>113</v>
      </c>
      <c r="BL338" s="72" t="s">
        <v>114</v>
      </c>
      <c r="BM338" s="73" t="s">
        <v>115</v>
      </c>
      <c r="BN338" s="72" t="s">
        <v>113</v>
      </c>
      <c r="BO338" s="72" t="s">
        <v>114</v>
      </c>
      <c r="BP338" s="73" t="s">
        <v>115</v>
      </c>
      <c r="BQ338" s="72" t="s">
        <v>113</v>
      </c>
      <c r="BR338" s="72" t="s">
        <v>114</v>
      </c>
      <c r="BS338" s="73" t="s">
        <v>115</v>
      </c>
      <c r="BT338" s="72" t="s">
        <v>113</v>
      </c>
      <c r="BU338" s="72" t="s">
        <v>114</v>
      </c>
      <c r="BV338" s="73" t="s">
        <v>115</v>
      </c>
      <c r="BW338" s="72" t="s">
        <v>113</v>
      </c>
      <c r="BX338" s="72" t="s">
        <v>114</v>
      </c>
      <c r="BY338" s="73" t="s">
        <v>115</v>
      </c>
      <c r="BZ338" s="72" t="s">
        <v>113</v>
      </c>
      <c r="CA338" s="72" t="s">
        <v>114</v>
      </c>
      <c r="CB338" s="73" t="s">
        <v>115</v>
      </c>
      <c r="CC338" s="72" t="s">
        <v>113</v>
      </c>
      <c r="CD338" s="72" t="s">
        <v>114</v>
      </c>
      <c r="CE338" s="73" t="s">
        <v>115</v>
      </c>
      <c r="CF338" s="72" t="s">
        <v>113</v>
      </c>
      <c r="CG338" s="72" t="s">
        <v>114</v>
      </c>
      <c r="CH338" s="73" t="s">
        <v>115</v>
      </c>
      <c r="CI338" s="72" t="s">
        <v>113</v>
      </c>
      <c r="CJ338" s="72" t="s">
        <v>114</v>
      </c>
      <c r="CK338" s="73" t="s">
        <v>115</v>
      </c>
      <c r="CL338" s="72" t="s">
        <v>113</v>
      </c>
      <c r="CM338" s="72" t="s">
        <v>114</v>
      </c>
      <c r="CN338" s="73" t="s">
        <v>115</v>
      </c>
      <c r="CO338" s="72" t="s">
        <v>113</v>
      </c>
      <c r="CP338" s="72" t="s">
        <v>114</v>
      </c>
      <c r="CQ338" s="73" t="s">
        <v>115</v>
      </c>
    </row>
    <row r="339" spans="1:95 16354:16354" ht="29.25" customHeight="1" x14ac:dyDescent="0.25">
      <c r="A339" s="29" t="s">
        <v>124</v>
      </c>
      <c r="B339" s="30" t="s">
        <v>17</v>
      </c>
      <c r="C339" s="1"/>
      <c r="D339" s="3"/>
      <c r="E339" s="3"/>
      <c r="F339" s="3"/>
      <c r="G339" s="3"/>
      <c r="H339" s="3"/>
      <c r="I339" s="3"/>
      <c r="J339" s="3"/>
      <c r="K339" s="3"/>
      <c r="L339" s="3"/>
      <c r="M339" s="60"/>
      <c r="N339" s="60"/>
      <c r="O339" s="60"/>
      <c r="P339" s="60"/>
      <c r="Q339" s="15"/>
      <c r="R339" s="1">
        <v>36.799999999999997</v>
      </c>
      <c r="S339" s="38">
        <v>32.4</v>
      </c>
      <c r="T339" s="38">
        <v>31.4</v>
      </c>
      <c r="U339" s="3"/>
      <c r="V339" s="3"/>
      <c r="W339" s="3"/>
      <c r="X339" s="3"/>
      <c r="Y339" s="3"/>
      <c r="Z339" s="3"/>
      <c r="AA339" s="3"/>
      <c r="AB339" s="60"/>
      <c r="AC339" s="60"/>
      <c r="AD339" s="60"/>
      <c r="AE339" s="60"/>
      <c r="AF339" s="15"/>
      <c r="AG339" s="1"/>
      <c r="AH339" s="38"/>
      <c r="AI339" s="38"/>
      <c r="AJ339" s="3"/>
      <c r="AK339" s="3"/>
      <c r="AL339" s="3"/>
      <c r="AM339" s="3"/>
      <c r="AN339" s="3"/>
      <c r="AO339" s="3"/>
      <c r="AP339" s="3"/>
      <c r="AQ339" s="60"/>
      <c r="AR339" s="60"/>
      <c r="AS339" s="60"/>
      <c r="AT339" s="60"/>
      <c r="AU339" s="15"/>
      <c r="AV339" s="9"/>
      <c r="AW339" s="29" t="str">
        <f>A339</f>
        <v>Temperatura</v>
      </c>
      <c r="AX339" s="35" t="s">
        <v>17</v>
      </c>
      <c r="AY339" s="74">
        <f>C339</f>
        <v>0</v>
      </c>
      <c r="AZ339" s="70">
        <f>R339</f>
        <v>36.799999999999997</v>
      </c>
      <c r="BA339" s="71">
        <f>AG339</f>
        <v>0</v>
      </c>
      <c r="BB339" s="4">
        <f>D339</f>
        <v>0</v>
      </c>
      <c r="BC339" s="2">
        <f>S339</f>
        <v>32.4</v>
      </c>
      <c r="BD339" s="5">
        <f>AH339</f>
        <v>0</v>
      </c>
      <c r="BE339" s="4">
        <f>E339</f>
        <v>0</v>
      </c>
      <c r="BF339" s="2">
        <f>T339</f>
        <v>31.4</v>
      </c>
      <c r="BG339" s="5">
        <f>AI339</f>
        <v>0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0</v>
      </c>
      <c r="BU339" s="2">
        <f>Y339</f>
        <v>0</v>
      </c>
      <c r="BV339" s="5">
        <f>AN339</f>
        <v>0</v>
      </c>
      <c r="BW339" s="1">
        <f>K339</f>
        <v>0</v>
      </c>
      <c r="BX339" s="2">
        <f>Z339</f>
        <v>0</v>
      </c>
      <c r="BY339" s="5">
        <f>AO339</f>
        <v>0</v>
      </c>
      <c r="BZ339" s="1">
        <f>L339</f>
        <v>0</v>
      </c>
      <c r="CA339" s="2">
        <f>AA339</f>
        <v>0</v>
      </c>
      <c r="CB339" s="5">
        <f>AP339</f>
        <v>0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6">
        <f>Q339</f>
        <v>0</v>
      </c>
      <c r="CP339" s="2">
        <f>AF339</f>
        <v>0</v>
      </c>
      <c r="CQ339" s="5">
        <f>AU339</f>
        <v>0</v>
      </c>
    </row>
    <row r="340" spans="1:95 16354:16354" ht="26.45" customHeight="1" x14ac:dyDescent="0.25">
      <c r="A340" s="29" t="s">
        <v>123</v>
      </c>
      <c r="B340" s="30" t="s">
        <v>18</v>
      </c>
      <c r="C340" s="1"/>
      <c r="D340" s="3"/>
      <c r="E340" s="3"/>
      <c r="F340" s="3"/>
      <c r="G340" s="3"/>
      <c r="H340" s="3"/>
      <c r="I340" s="3"/>
      <c r="J340" s="3"/>
      <c r="K340" s="3"/>
      <c r="L340" s="3"/>
      <c r="M340" s="60"/>
      <c r="N340" s="60"/>
      <c r="O340" s="60"/>
      <c r="P340" s="60"/>
      <c r="Q340" s="15"/>
      <c r="R340" s="1">
        <v>8.61</v>
      </c>
      <c r="S340" s="3">
        <v>7.13</v>
      </c>
      <c r="T340" s="3">
        <v>6.88</v>
      </c>
      <c r="U340" s="3"/>
      <c r="V340" s="3"/>
      <c r="W340" s="3"/>
      <c r="X340" s="3"/>
      <c r="Y340" s="3"/>
      <c r="Z340" s="50"/>
      <c r="AA340" s="3"/>
      <c r="AB340" s="60"/>
      <c r="AC340" s="60"/>
      <c r="AD340" s="60"/>
      <c r="AE340" s="60"/>
      <c r="AF340" s="15"/>
      <c r="AG340" s="1"/>
      <c r="AH340" s="3"/>
      <c r="AI340" s="3"/>
      <c r="AJ340" s="3"/>
      <c r="AK340" s="3"/>
      <c r="AL340" s="3"/>
      <c r="AM340" s="3"/>
      <c r="AN340" s="3"/>
      <c r="AO340" s="3"/>
      <c r="AP340" s="3"/>
      <c r="AQ340" s="60"/>
      <c r="AR340" s="60"/>
      <c r="AS340" s="60"/>
      <c r="AT340" s="60"/>
      <c r="AU340" s="15"/>
      <c r="AV340" s="9"/>
      <c r="AW340" s="29" t="str">
        <f t="shared" ref="AW340:AW359" si="644">A340</f>
        <v xml:space="preserve">pH </v>
      </c>
      <c r="AX340" s="30" t="s">
        <v>18</v>
      </c>
      <c r="AY340" s="74">
        <f t="shared" ref="AY340:AY359" si="645">C340</f>
        <v>0</v>
      </c>
      <c r="AZ340" s="70">
        <f t="shared" ref="AZ340:AZ359" si="646">R340</f>
        <v>8.61</v>
      </c>
      <c r="BA340" s="71">
        <f t="shared" ref="BA340:BA359" si="647">AG340</f>
        <v>0</v>
      </c>
      <c r="BB340" s="4">
        <f t="shared" ref="BB340:BB359" si="648">D340</f>
        <v>0</v>
      </c>
      <c r="BC340" s="2">
        <f t="shared" ref="BC340:BC359" si="649">S340</f>
        <v>7.13</v>
      </c>
      <c r="BD340" s="5">
        <f t="shared" ref="BD340:BD359" si="650">AH340</f>
        <v>0</v>
      </c>
      <c r="BE340" s="4">
        <f t="shared" ref="BE340:BE359" si="651">E340</f>
        <v>0</v>
      </c>
      <c r="BF340" s="2">
        <f t="shared" ref="BF340:BF359" si="652">T340</f>
        <v>6.88</v>
      </c>
      <c r="BG340" s="5">
        <f t="shared" ref="BG340:BG359" si="653">AI340</f>
        <v>0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0</v>
      </c>
      <c r="BU340" s="2">
        <f t="shared" ref="BU340:BU359" si="667">Y340</f>
        <v>0</v>
      </c>
      <c r="BV340" s="5">
        <f t="shared" ref="BV340:BV359" si="668">AN340</f>
        <v>0</v>
      </c>
      <c r="BW340" s="1">
        <f t="shared" ref="BW340:BW359" si="669">K340</f>
        <v>0</v>
      </c>
      <c r="BX340" s="2">
        <f t="shared" ref="BX340:BX359" si="670">Z340</f>
        <v>0</v>
      </c>
      <c r="BY340" s="5">
        <f t="shared" ref="BY340:BY359" si="671">AO340</f>
        <v>0</v>
      </c>
      <c r="BZ340" s="1">
        <f t="shared" ref="BZ340:BZ359" si="672">L340</f>
        <v>0</v>
      </c>
      <c r="CA340" s="2">
        <f t="shared" ref="CA340:CA359" si="673">AA340</f>
        <v>0</v>
      </c>
      <c r="CB340" s="5">
        <f t="shared" ref="CB340:CB359" si="674">AP340</f>
        <v>0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6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2" customHeight="1" x14ac:dyDescent="0.25">
      <c r="A341" s="29" t="s">
        <v>118</v>
      </c>
      <c r="B341" s="30" t="s">
        <v>19</v>
      </c>
      <c r="C341" s="1"/>
      <c r="D341" s="3"/>
      <c r="E341" s="3"/>
      <c r="F341" s="3"/>
      <c r="G341" s="3"/>
      <c r="H341" s="3"/>
      <c r="I341" s="3"/>
      <c r="J341" s="3"/>
      <c r="K341" s="3"/>
      <c r="L341" s="3"/>
      <c r="M341" s="60"/>
      <c r="N341" s="60"/>
      <c r="O341" s="60"/>
      <c r="P341" s="60"/>
      <c r="Q341" s="15"/>
      <c r="R341" s="1"/>
      <c r="S341" s="2"/>
      <c r="T341" s="2"/>
      <c r="U341" s="3"/>
      <c r="V341" s="3"/>
      <c r="W341" s="3"/>
      <c r="X341" s="3"/>
      <c r="Y341" s="3"/>
      <c r="Z341" s="3"/>
      <c r="AA341" s="3"/>
      <c r="AB341" s="60"/>
      <c r="AC341" s="60"/>
      <c r="AD341" s="60"/>
      <c r="AE341" s="60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0"/>
      <c r="AR341" s="60"/>
      <c r="AS341" s="60"/>
      <c r="AT341" s="60"/>
      <c r="AU341" s="15"/>
      <c r="AV341" s="9"/>
      <c r="AW341" s="29" t="str">
        <f t="shared" si="644"/>
        <v>Demanda química de oxígeno (DQO)</v>
      </c>
      <c r="AX341" s="30" t="s">
        <v>19</v>
      </c>
      <c r="AY341" s="74">
        <f t="shared" si="645"/>
        <v>0</v>
      </c>
      <c r="AZ341" s="70">
        <f t="shared" si="646"/>
        <v>0</v>
      </c>
      <c r="BA341" s="71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6">
        <f t="shared" si="687"/>
        <v>0</v>
      </c>
      <c r="CP341" s="2">
        <f t="shared" si="688"/>
        <v>0</v>
      </c>
      <c r="CQ341" s="5">
        <f t="shared" si="689"/>
        <v>0</v>
      </c>
      <c r="XDZ341" t="s">
        <v>46</v>
      </c>
    </row>
    <row r="342" spans="1:95 16354:16354" ht="29.25" customHeight="1" x14ac:dyDescent="0.25">
      <c r="A342" s="29" t="s">
        <v>121</v>
      </c>
      <c r="B342" s="30" t="s">
        <v>19</v>
      </c>
      <c r="C342" s="1"/>
      <c r="D342" s="3"/>
      <c r="E342" s="3"/>
      <c r="F342" s="3"/>
      <c r="G342" s="3"/>
      <c r="H342" s="3"/>
      <c r="I342" s="3"/>
      <c r="J342" s="3"/>
      <c r="K342" s="3"/>
      <c r="L342" s="3"/>
      <c r="M342" s="60"/>
      <c r="N342" s="60"/>
      <c r="O342" s="60"/>
      <c r="P342" s="60"/>
      <c r="Q342" s="15"/>
      <c r="R342" s="1">
        <v>1270</v>
      </c>
      <c r="S342" s="2">
        <v>1487</v>
      </c>
      <c r="T342" s="2">
        <v>1542</v>
      </c>
      <c r="U342" s="3"/>
      <c r="V342" s="3"/>
      <c r="W342" s="3"/>
      <c r="X342" s="3"/>
      <c r="Y342" s="3"/>
      <c r="Z342" s="3"/>
      <c r="AA342" s="3"/>
      <c r="AB342" s="60"/>
      <c r="AC342" s="60"/>
      <c r="AD342" s="60"/>
      <c r="AE342" s="60"/>
      <c r="AF342" s="15"/>
      <c r="AG342" s="1"/>
      <c r="AH342" s="2"/>
      <c r="AI342" s="2"/>
      <c r="AJ342" s="3"/>
      <c r="AK342" s="3"/>
      <c r="AL342" s="3"/>
      <c r="AM342" s="3"/>
      <c r="AN342" s="3"/>
      <c r="AO342" s="3"/>
      <c r="AP342" s="3"/>
      <c r="AQ342" s="60"/>
      <c r="AR342" s="60"/>
      <c r="AS342" s="60"/>
      <c r="AT342" s="60"/>
      <c r="AU342" s="15"/>
      <c r="AV342" s="9"/>
      <c r="AW342" s="29" t="str">
        <f t="shared" si="644"/>
        <v>SOLIDOS DISUELTOS TOTALES (TDS)</v>
      </c>
      <c r="AX342" s="30" t="s">
        <v>19</v>
      </c>
      <c r="AY342" s="74">
        <f t="shared" si="645"/>
        <v>0</v>
      </c>
      <c r="AZ342" s="70">
        <f t="shared" si="646"/>
        <v>1270</v>
      </c>
      <c r="BA342" s="71">
        <f t="shared" si="647"/>
        <v>0</v>
      </c>
      <c r="BB342" s="4">
        <f t="shared" si="648"/>
        <v>0</v>
      </c>
      <c r="BC342" s="2">
        <f t="shared" si="649"/>
        <v>1487</v>
      </c>
      <c r="BD342" s="5">
        <f t="shared" si="650"/>
        <v>0</v>
      </c>
      <c r="BE342" s="4">
        <f t="shared" si="651"/>
        <v>0</v>
      </c>
      <c r="BF342" s="2">
        <f t="shared" si="652"/>
        <v>1542</v>
      </c>
      <c r="BG342" s="5">
        <f t="shared" si="653"/>
        <v>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0</v>
      </c>
      <c r="BU342" s="2">
        <f t="shared" si="667"/>
        <v>0</v>
      </c>
      <c r="BV342" s="5">
        <f t="shared" si="668"/>
        <v>0</v>
      </c>
      <c r="BW342" s="1">
        <f t="shared" si="669"/>
        <v>0</v>
      </c>
      <c r="BX342" s="2">
        <f t="shared" si="670"/>
        <v>0</v>
      </c>
      <c r="BY342" s="5">
        <f t="shared" si="671"/>
        <v>0</v>
      </c>
      <c r="BZ342" s="1">
        <f t="shared" si="672"/>
        <v>0</v>
      </c>
      <c r="CA342" s="2">
        <f t="shared" si="673"/>
        <v>0</v>
      </c>
      <c r="CB342" s="5">
        <f t="shared" si="674"/>
        <v>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6">
        <f t="shared" si="687"/>
        <v>0</v>
      </c>
      <c r="CP342" s="2">
        <f t="shared" si="688"/>
        <v>0</v>
      </c>
      <c r="CQ342" s="5">
        <f t="shared" si="689"/>
        <v>0</v>
      </c>
      <c r="XDZ342" t="s">
        <v>47</v>
      </c>
    </row>
    <row r="343" spans="1:95 16354:16354" ht="31.7" customHeight="1" x14ac:dyDescent="0.25">
      <c r="A343" s="29" t="s">
        <v>119</v>
      </c>
      <c r="B343" s="30" t="s">
        <v>19</v>
      </c>
      <c r="C343" s="1"/>
      <c r="D343" s="3"/>
      <c r="E343" s="3"/>
      <c r="F343" s="3"/>
      <c r="G343" s="3"/>
      <c r="H343" s="3"/>
      <c r="I343" s="3"/>
      <c r="J343" s="3"/>
      <c r="K343" s="3"/>
      <c r="L343" s="3"/>
      <c r="M343" s="60"/>
      <c r="N343" s="60"/>
      <c r="O343" s="60"/>
      <c r="P343" s="60"/>
      <c r="Q343" s="15"/>
      <c r="R343" s="1">
        <v>374</v>
      </c>
      <c r="S343" s="2">
        <v>3758</v>
      </c>
      <c r="T343" s="2">
        <v>35</v>
      </c>
      <c r="U343" s="3"/>
      <c r="V343" s="3"/>
      <c r="W343" s="3"/>
      <c r="X343" s="3"/>
      <c r="Y343" s="3"/>
      <c r="Z343" s="3"/>
      <c r="AA343" s="3"/>
      <c r="AB343" s="60"/>
      <c r="AC343" s="60"/>
      <c r="AD343" s="60"/>
      <c r="AE343" s="60"/>
      <c r="AF343" s="15"/>
      <c r="AG343" s="1"/>
      <c r="AH343" s="2"/>
      <c r="AI343" s="2"/>
      <c r="AJ343" s="3"/>
      <c r="AK343" s="3"/>
      <c r="AL343" s="3"/>
      <c r="AM343" s="3"/>
      <c r="AN343" s="3"/>
      <c r="AO343" s="3"/>
      <c r="AP343" s="3"/>
      <c r="AQ343" s="60"/>
      <c r="AR343" s="60"/>
      <c r="AS343" s="60"/>
      <c r="AT343" s="60"/>
      <c r="AU343" s="15"/>
      <c r="AV343" s="9"/>
      <c r="AW343" s="29" t="str">
        <f t="shared" si="644"/>
        <v>Sólidos suspendidos Totales</v>
      </c>
      <c r="AX343" s="30" t="s">
        <v>19</v>
      </c>
      <c r="AY343" s="74">
        <f t="shared" si="645"/>
        <v>0</v>
      </c>
      <c r="AZ343" s="70">
        <f t="shared" si="646"/>
        <v>374</v>
      </c>
      <c r="BA343" s="71">
        <f t="shared" si="647"/>
        <v>0</v>
      </c>
      <c r="BB343" s="4">
        <f t="shared" si="648"/>
        <v>0</v>
      </c>
      <c r="BC343" s="2">
        <f t="shared" si="649"/>
        <v>3758</v>
      </c>
      <c r="BD343" s="5">
        <f t="shared" si="650"/>
        <v>0</v>
      </c>
      <c r="BE343" s="4">
        <f t="shared" si="651"/>
        <v>0</v>
      </c>
      <c r="BF343" s="2">
        <f t="shared" si="652"/>
        <v>35</v>
      </c>
      <c r="BG343" s="5">
        <f t="shared" si="653"/>
        <v>0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0</v>
      </c>
      <c r="BU343" s="2">
        <f t="shared" si="667"/>
        <v>0</v>
      </c>
      <c r="BV343" s="5">
        <f t="shared" si="668"/>
        <v>0</v>
      </c>
      <c r="BW343" s="1">
        <f t="shared" si="669"/>
        <v>0</v>
      </c>
      <c r="BX343" s="2">
        <f t="shared" si="670"/>
        <v>0</v>
      </c>
      <c r="BY343" s="5">
        <f t="shared" si="671"/>
        <v>0</v>
      </c>
      <c r="BZ343" s="1">
        <f t="shared" si="672"/>
        <v>0</v>
      </c>
      <c r="CA343" s="2">
        <f t="shared" si="673"/>
        <v>0</v>
      </c>
      <c r="CB343" s="5">
        <f t="shared" si="674"/>
        <v>0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6">
        <f t="shared" si="687"/>
        <v>0</v>
      </c>
      <c r="CP343" s="2">
        <f t="shared" si="688"/>
        <v>0</v>
      </c>
      <c r="CQ343" s="5">
        <f t="shared" si="689"/>
        <v>0</v>
      </c>
      <c r="XDZ343" t="s">
        <v>48</v>
      </c>
    </row>
    <row r="344" spans="1:95 16354:16354" ht="29.25" customHeight="1" x14ac:dyDescent="0.25">
      <c r="A344" s="31" t="s">
        <v>9</v>
      </c>
      <c r="B344" s="30" t="s">
        <v>20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1"/>
      <c r="N344" s="61"/>
      <c r="O344" s="61"/>
      <c r="P344" s="61"/>
      <c r="Q344" s="17"/>
      <c r="R344" s="16"/>
      <c r="S344" s="10"/>
      <c r="T344" s="10">
        <v>0.5</v>
      </c>
      <c r="U344" s="10"/>
      <c r="V344" s="10"/>
      <c r="W344" s="10"/>
      <c r="X344" s="10"/>
      <c r="Y344" s="10"/>
      <c r="Z344" s="10"/>
      <c r="AA344" s="10"/>
      <c r="AB344" s="61"/>
      <c r="AC344" s="61"/>
      <c r="AD344" s="61"/>
      <c r="AE344" s="61"/>
      <c r="AF344" s="17"/>
      <c r="AG344" s="16"/>
      <c r="AH344" s="10"/>
      <c r="AI344" s="10"/>
      <c r="AJ344" s="10"/>
      <c r="AK344" s="10"/>
      <c r="AL344" s="10"/>
      <c r="AM344" s="10"/>
      <c r="AN344" s="10"/>
      <c r="AO344" s="10"/>
      <c r="AP344" s="10"/>
      <c r="AQ344" s="61"/>
      <c r="AR344" s="61"/>
      <c r="AS344" s="61"/>
      <c r="AT344" s="61"/>
      <c r="AU344" s="17"/>
      <c r="AV344" s="6"/>
      <c r="AW344" s="29" t="str">
        <f t="shared" si="644"/>
        <v xml:space="preserve">Sólidos Sedimentables </v>
      </c>
      <c r="AX344" s="30" t="s">
        <v>19</v>
      </c>
      <c r="AY344" s="74">
        <f t="shared" si="645"/>
        <v>0</v>
      </c>
      <c r="AZ344" s="70">
        <f t="shared" si="646"/>
        <v>0</v>
      </c>
      <c r="BA344" s="71">
        <f t="shared" si="647"/>
        <v>0</v>
      </c>
      <c r="BB344" s="4">
        <f t="shared" si="648"/>
        <v>0</v>
      </c>
      <c r="BC344" s="2">
        <f t="shared" si="649"/>
        <v>0</v>
      </c>
      <c r="BD344" s="5">
        <f t="shared" si="650"/>
        <v>0</v>
      </c>
      <c r="BE344" s="4">
        <f t="shared" si="651"/>
        <v>0</v>
      </c>
      <c r="BF344" s="2">
        <f t="shared" si="652"/>
        <v>0.5</v>
      </c>
      <c r="BG344" s="5">
        <f t="shared" si="653"/>
        <v>0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6">
        <f t="shared" si="687"/>
        <v>0</v>
      </c>
      <c r="CP344" s="2">
        <f t="shared" si="688"/>
        <v>0</v>
      </c>
      <c r="CQ344" s="5">
        <f t="shared" si="689"/>
        <v>0</v>
      </c>
      <c r="XDZ344" t="s">
        <v>49</v>
      </c>
    </row>
    <row r="345" spans="1:95 16354:16354" ht="28.5" customHeight="1" x14ac:dyDescent="0.25">
      <c r="A345" s="31" t="s">
        <v>120</v>
      </c>
      <c r="B345" s="46" t="s">
        <v>19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1"/>
      <c r="N345" s="61"/>
      <c r="O345" s="61"/>
      <c r="P345" s="61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1"/>
      <c r="AC345" s="61"/>
      <c r="AD345" s="61"/>
      <c r="AE345" s="61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1"/>
      <c r="AR345" s="61"/>
      <c r="AS345" s="61"/>
      <c r="AT345" s="61"/>
      <c r="AU345" s="17"/>
      <c r="AV345" s="6"/>
      <c r="AW345" s="29" t="str">
        <f t="shared" si="644"/>
        <v>HIERRO</v>
      </c>
      <c r="AX345" s="32" t="s">
        <v>20</v>
      </c>
      <c r="AY345" s="74">
        <f t="shared" si="645"/>
        <v>0</v>
      </c>
      <c r="AZ345" s="70">
        <f t="shared" si="646"/>
        <v>0</v>
      </c>
      <c r="BA345" s="71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6">
        <f t="shared" si="687"/>
        <v>0</v>
      </c>
      <c r="CP345" s="2">
        <f t="shared" si="688"/>
        <v>0</v>
      </c>
      <c r="CQ345" s="5">
        <f t="shared" si="689"/>
        <v>0</v>
      </c>
      <c r="XDZ345" t="s">
        <v>50</v>
      </c>
    </row>
    <row r="346" spans="1:95 16354:16354" ht="28.5" customHeight="1" x14ac:dyDescent="0.25">
      <c r="A346" s="31" t="s">
        <v>108</v>
      </c>
      <c r="B346" s="30" t="s">
        <v>19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1"/>
      <c r="N346" s="61"/>
      <c r="O346" s="61"/>
      <c r="P346" s="61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1"/>
      <c r="AC346" s="61"/>
      <c r="AD346" s="61"/>
      <c r="AE346" s="61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1"/>
      <c r="AR346" s="61"/>
      <c r="AS346" s="61"/>
      <c r="AT346" s="61"/>
      <c r="AU346" s="17"/>
      <c r="AV346" s="6"/>
      <c r="AW346" s="29" t="str">
        <f t="shared" si="644"/>
        <v>Solidos Suspendidos totales GRAVIMETRICO</v>
      </c>
      <c r="AX346" s="30" t="s">
        <v>19</v>
      </c>
      <c r="AY346" s="74">
        <f t="shared" si="645"/>
        <v>0</v>
      </c>
      <c r="AZ346" s="70">
        <f t="shared" si="646"/>
        <v>0</v>
      </c>
      <c r="BA346" s="71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6">
        <f t="shared" si="687"/>
        <v>0</v>
      </c>
      <c r="CP346" s="2">
        <f t="shared" si="688"/>
        <v>0</v>
      </c>
      <c r="CQ346" s="5">
        <f t="shared" si="689"/>
        <v>0</v>
      </c>
      <c r="XDZ346" t="s">
        <v>51</v>
      </c>
    </row>
    <row r="347" spans="1:95 16354:16354" ht="30.75" customHeight="1" x14ac:dyDescent="0.25">
      <c r="A347" s="31" t="s">
        <v>10</v>
      </c>
      <c r="B347" s="30" t="s">
        <v>19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1"/>
      <c r="N347" s="61"/>
      <c r="O347" s="61"/>
      <c r="P347" s="61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1"/>
      <c r="AC347" s="61"/>
      <c r="AD347" s="61"/>
      <c r="AE347" s="61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1"/>
      <c r="AR347" s="61"/>
      <c r="AS347" s="61"/>
      <c r="AT347" s="61"/>
      <c r="AU347" s="17"/>
      <c r="AV347" s="6"/>
      <c r="AW347" s="29" t="str">
        <f t="shared" si="644"/>
        <v xml:space="preserve">Cloruros </v>
      </c>
      <c r="AX347" s="30" t="s">
        <v>19</v>
      </c>
      <c r="AY347" s="74">
        <f t="shared" si="645"/>
        <v>0</v>
      </c>
      <c r="AZ347" s="70">
        <f t="shared" si="646"/>
        <v>0</v>
      </c>
      <c r="BA347" s="71">
        <f t="shared" si="647"/>
        <v>0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6">
        <f t="shared" si="687"/>
        <v>0</v>
      </c>
      <c r="CP347" s="2">
        <f t="shared" si="688"/>
        <v>0</v>
      </c>
      <c r="CQ347" s="5">
        <f t="shared" si="689"/>
        <v>0</v>
      </c>
      <c r="XDZ347" t="s">
        <v>52</v>
      </c>
    </row>
    <row r="348" spans="1:95 16354:16354" ht="27" customHeight="1" x14ac:dyDescent="0.25">
      <c r="A348" s="31" t="s">
        <v>109</v>
      </c>
      <c r="B348" s="30" t="s">
        <v>19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1"/>
      <c r="N348" s="61"/>
      <c r="O348" s="61"/>
      <c r="P348" s="61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1"/>
      <c r="AC348" s="61"/>
      <c r="AD348" s="61"/>
      <c r="AE348" s="61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1"/>
      <c r="AR348" s="61"/>
      <c r="AS348" s="61"/>
      <c r="AT348" s="61"/>
      <c r="AU348" s="17"/>
      <c r="AV348" s="6"/>
      <c r="AW348" s="29" t="str">
        <f t="shared" si="644"/>
        <v>FOSFORO TOTAL</v>
      </c>
      <c r="AX348" s="30" t="s">
        <v>19</v>
      </c>
      <c r="AY348" s="74">
        <f t="shared" si="645"/>
        <v>0</v>
      </c>
      <c r="AZ348" s="70">
        <f t="shared" si="646"/>
        <v>0</v>
      </c>
      <c r="BA348" s="71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6">
        <f t="shared" si="687"/>
        <v>0</v>
      </c>
      <c r="CP348" s="2">
        <f t="shared" si="688"/>
        <v>0</v>
      </c>
      <c r="CQ348" s="5">
        <f t="shared" si="689"/>
        <v>0</v>
      </c>
      <c r="XDZ348" t="s">
        <v>53</v>
      </c>
    </row>
    <row r="349" spans="1:95 16354:16354" ht="30.75" customHeight="1" x14ac:dyDescent="0.25">
      <c r="A349" s="31" t="s">
        <v>11</v>
      </c>
      <c r="B349" s="30" t="s">
        <v>19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1"/>
      <c r="N349" s="61"/>
      <c r="O349" s="61"/>
      <c r="P349" s="61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1"/>
      <c r="AC349" s="61"/>
      <c r="AD349" s="61"/>
      <c r="AE349" s="61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1"/>
      <c r="AR349" s="61"/>
      <c r="AS349" s="61"/>
      <c r="AT349" s="61"/>
      <c r="AU349" s="17"/>
      <c r="AV349" s="6"/>
      <c r="AW349" s="29" t="str">
        <f t="shared" si="644"/>
        <v>Nitrógeno Total</v>
      </c>
      <c r="AX349" s="30" t="s">
        <v>19</v>
      </c>
      <c r="AY349" s="74">
        <f t="shared" si="645"/>
        <v>0</v>
      </c>
      <c r="AZ349" s="70">
        <f t="shared" si="646"/>
        <v>0</v>
      </c>
      <c r="BA349" s="71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6">
        <f t="shared" si="687"/>
        <v>0</v>
      </c>
      <c r="CP349" s="2">
        <f t="shared" si="688"/>
        <v>0</v>
      </c>
      <c r="CQ349" s="5">
        <f t="shared" si="689"/>
        <v>0</v>
      </c>
      <c r="XDZ349" t="s">
        <v>54</v>
      </c>
    </row>
    <row r="350" spans="1:95 16354:16354" ht="32.25" customHeight="1" x14ac:dyDescent="0.25">
      <c r="A350" s="31" t="s">
        <v>12</v>
      </c>
      <c r="B350" s="30" t="s">
        <v>19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1"/>
      <c r="N350" s="61"/>
      <c r="O350" s="61"/>
      <c r="P350" s="61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1"/>
      <c r="AC350" s="61"/>
      <c r="AD350" s="61"/>
      <c r="AE350" s="61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1"/>
      <c r="AR350" s="61"/>
      <c r="AS350" s="61"/>
      <c r="AT350" s="61"/>
      <c r="AU350" s="17"/>
      <c r="AV350" s="6"/>
      <c r="AW350" s="29" t="str">
        <f t="shared" si="644"/>
        <v xml:space="preserve">Sulfatos </v>
      </c>
      <c r="AX350" s="30" t="s">
        <v>19</v>
      </c>
      <c r="AY350" s="74">
        <f t="shared" si="645"/>
        <v>0</v>
      </c>
      <c r="AZ350" s="70">
        <f t="shared" si="646"/>
        <v>0</v>
      </c>
      <c r="BA350" s="71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6">
        <f t="shared" si="687"/>
        <v>0</v>
      </c>
      <c r="CP350" s="2">
        <f t="shared" si="688"/>
        <v>0</v>
      </c>
      <c r="CQ350" s="5">
        <f t="shared" si="689"/>
        <v>0</v>
      </c>
      <c r="XDZ350" t="s">
        <v>55</v>
      </c>
    </row>
    <row r="351" spans="1:95 16354:16354" ht="32.25" customHeight="1" x14ac:dyDescent="0.25">
      <c r="A351" s="31" t="s">
        <v>249</v>
      </c>
      <c r="B351" s="46" t="s">
        <v>19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1"/>
      <c r="N351" s="61"/>
      <c r="O351" s="61"/>
      <c r="P351" s="61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1"/>
      <c r="AC351" s="61"/>
      <c r="AD351" s="61"/>
      <c r="AE351" s="61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1"/>
      <c r="AR351" s="61"/>
      <c r="AS351" s="61"/>
      <c r="AT351" s="61"/>
      <c r="AU351" s="17"/>
      <c r="AV351" s="6"/>
      <c r="AW351" s="29" t="str">
        <f t="shared" si="644"/>
        <v>Aluminio</v>
      </c>
      <c r="AX351" s="32" t="s">
        <v>21</v>
      </c>
      <c r="AY351" s="74">
        <f t="shared" si="645"/>
        <v>0</v>
      </c>
      <c r="AZ351" s="70">
        <f t="shared" si="646"/>
        <v>0</v>
      </c>
      <c r="BA351" s="71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6">
        <f t="shared" si="687"/>
        <v>0</v>
      </c>
      <c r="CP351" s="2">
        <f t="shared" si="688"/>
        <v>0</v>
      </c>
      <c r="CQ351" s="5">
        <f t="shared" si="689"/>
        <v>0</v>
      </c>
      <c r="XDZ351" t="s">
        <v>56</v>
      </c>
    </row>
    <row r="352" spans="1:95 16354:16354" ht="30.75" customHeight="1" x14ac:dyDescent="0.25">
      <c r="A352" s="31" t="s">
        <v>13</v>
      </c>
      <c r="B352" s="46" t="s">
        <v>21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1"/>
      <c r="N352" s="61"/>
      <c r="O352" s="61"/>
      <c r="P352" s="61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1"/>
      <c r="AC352" s="61"/>
      <c r="AD352" s="61"/>
      <c r="AE352" s="61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1"/>
      <c r="AR352" s="61"/>
      <c r="AS352" s="61"/>
      <c r="AT352" s="61"/>
      <c r="AU352" s="17"/>
      <c r="AV352" s="6"/>
      <c r="AW352" s="29" t="str">
        <f t="shared" si="644"/>
        <v>Dureza Cálcica</v>
      </c>
      <c r="AX352" s="32" t="s">
        <v>21</v>
      </c>
      <c r="AY352" s="74">
        <f t="shared" si="645"/>
        <v>0</v>
      </c>
      <c r="AZ352" s="70">
        <f t="shared" si="646"/>
        <v>0</v>
      </c>
      <c r="BA352" s="71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6">
        <f t="shared" si="687"/>
        <v>0</v>
      </c>
      <c r="CP352" s="2">
        <f t="shared" si="688"/>
        <v>0</v>
      </c>
      <c r="CQ352" s="5">
        <f t="shared" si="689"/>
        <v>0</v>
      </c>
      <c r="XDZ352" t="s">
        <v>61</v>
      </c>
    </row>
    <row r="353" spans="1:95 16354:16354" ht="30.75" customHeight="1" x14ac:dyDescent="0.25">
      <c r="A353" s="31" t="s">
        <v>14</v>
      </c>
      <c r="B353" s="46" t="s">
        <v>21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1"/>
      <c r="N353" s="61"/>
      <c r="O353" s="61"/>
      <c r="P353" s="61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1"/>
      <c r="AC353" s="61"/>
      <c r="AD353" s="61"/>
      <c r="AE353" s="61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1"/>
      <c r="AR353" s="61"/>
      <c r="AS353" s="61"/>
      <c r="AT353" s="61"/>
      <c r="AU353" s="17"/>
      <c r="AV353" s="6"/>
      <c r="AW353" s="29" t="str">
        <f t="shared" si="644"/>
        <v xml:space="preserve">Dureza Total </v>
      </c>
      <c r="AX353" s="32" t="s">
        <v>21</v>
      </c>
      <c r="AY353" s="74">
        <f t="shared" si="645"/>
        <v>0</v>
      </c>
      <c r="AZ353" s="70">
        <f t="shared" si="646"/>
        <v>0</v>
      </c>
      <c r="BA353" s="71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6">
        <f t="shared" si="687"/>
        <v>0</v>
      </c>
      <c r="CP353" s="2">
        <f t="shared" si="688"/>
        <v>0</v>
      </c>
      <c r="CQ353" s="5">
        <f t="shared" si="689"/>
        <v>0</v>
      </c>
      <c r="XDZ353" t="s">
        <v>62</v>
      </c>
    </row>
    <row r="354" spans="1:95 16354:16354" ht="32.25" customHeight="1" x14ac:dyDescent="0.25">
      <c r="A354" s="31" t="s">
        <v>110</v>
      </c>
      <c r="B354" s="30" t="s">
        <v>19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1"/>
      <c r="N354" s="61"/>
      <c r="O354" s="61"/>
      <c r="P354" s="61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1"/>
      <c r="AC354" s="61"/>
      <c r="AD354" s="61"/>
      <c r="AE354" s="61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1"/>
      <c r="AR354" s="61"/>
      <c r="AS354" s="61"/>
      <c r="AT354" s="61"/>
      <c r="AU354" s="17"/>
      <c r="AV354" s="6"/>
      <c r="AW354" s="29" t="str">
        <f t="shared" si="644"/>
        <v>SILICE</v>
      </c>
      <c r="AX354" s="32" t="s">
        <v>22</v>
      </c>
      <c r="AY354" s="74">
        <f t="shared" si="645"/>
        <v>0</v>
      </c>
      <c r="AZ354" s="70">
        <f t="shared" si="646"/>
        <v>0</v>
      </c>
      <c r="BA354" s="71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6">
        <f t="shared" si="687"/>
        <v>0</v>
      </c>
      <c r="CP354" s="2">
        <f t="shared" si="688"/>
        <v>0</v>
      </c>
      <c r="CQ354" s="5">
        <f t="shared" si="689"/>
        <v>0</v>
      </c>
      <c r="XDZ354" t="s">
        <v>63</v>
      </c>
    </row>
    <row r="355" spans="1:95 16354:16354" ht="30.75" customHeight="1" x14ac:dyDescent="0.25">
      <c r="A355" s="31" t="s">
        <v>77</v>
      </c>
      <c r="B355" s="30" t="s">
        <v>250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1"/>
      <c r="N355" s="61"/>
      <c r="O355" s="61"/>
      <c r="P355" s="61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1"/>
      <c r="AC355" s="61"/>
      <c r="AD355" s="61"/>
      <c r="AE355" s="61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1"/>
      <c r="AR355" s="61"/>
      <c r="AS355" s="61"/>
      <c r="AT355" s="61"/>
      <c r="AU355" s="17"/>
      <c r="AV355" s="6"/>
      <c r="AW355" s="29" t="str">
        <f t="shared" si="644"/>
        <v>ORP</v>
      </c>
      <c r="AX355" s="30" t="s">
        <v>19</v>
      </c>
      <c r="AY355" s="74">
        <f t="shared" si="645"/>
        <v>0</v>
      </c>
      <c r="AZ355" s="70">
        <f t="shared" si="646"/>
        <v>0</v>
      </c>
      <c r="BA355" s="71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6">
        <f t="shared" si="687"/>
        <v>0</v>
      </c>
      <c r="CP355" s="2">
        <f t="shared" si="688"/>
        <v>0</v>
      </c>
      <c r="CQ355" s="5">
        <f t="shared" si="689"/>
        <v>0</v>
      </c>
      <c r="XDZ355" t="s">
        <v>65</v>
      </c>
    </row>
    <row r="356" spans="1:95 16354:16354" ht="15.75" customHeight="1" x14ac:dyDescent="0.25">
      <c r="A356" s="31" t="s">
        <v>247</v>
      </c>
      <c r="B356" s="30" t="s">
        <v>19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1"/>
      <c r="N356" s="61"/>
      <c r="O356" s="61"/>
      <c r="P356" s="61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1"/>
      <c r="AC356" s="61"/>
      <c r="AD356" s="61"/>
      <c r="AE356" s="61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1"/>
      <c r="AR356" s="61"/>
      <c r="AS356" s="61"/>
      <c r="AT356" s="61"/>
      <c r="AU356" s="17"/>
      <c r="AV356" s="6"/>
      <c r="AW356" s="29" t="str">
        <f t="shared" si="644"/>
        <v>Cloro libre</v>
      </c>
      <c r="AX356" s="30" t="s">
        <v>19</v>
      </c>
      <c r="AY356" s="74">
        <f t="shared" si="645"/>
        <v>0</v>
      </c>
      <c r="AZ356" s="70">
        <f t="shared" si="646"/>
        <v>0</v>
      </c>
      <c r="BA356" s="71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6">
        <f t="shared" si="687"/>
        <v>0</v>
      </c>
      <c r="CP356" s="2">
        <f t="shared" si="688"/>
        <v>0</v>
      </c>
      <c r="CQ356" s="5">
        <f t="shared" si="689"/>
        <v>0</v>
      </c>
      <c r="XDZ356" t="s">
        <v>67</v>
      </c>
    </row>
    <row r="357" spans="1:95 16354:16354" x14ac:dyDescent="0.25">
      <c r="A357" s="31" t="s">
        <v>15</v>
      </c>
      <c r="B357" s="30" t="s">
        <v>23</v>
      </c>
      <c r="C357" s="18"/>
      <c r="D357" s="11"/>
      <c r="E357" s="11"/>
      <c r="F357" s="11"/>
      <c r="G357" s="11"/>
      <c r="H357" s="11"/>
      <c r="I357" s="11"/>
      <c r="J357" s="11"/>
      <c r="K357" s="11"/>
      <c r="L357" s="11"/>
      <c r="M357" s="62"/>
      <c r="N357" s="62"/>
      <c r="O357" s="62"/>
      <c r="P357" s="62"/>
      <c r="Q357" s="19"/>
      <c r="R357" s="18">
        <v>3070</v>
      </c>
      <c r="S357" s="11">
        <v>3390</v>
      </c>
      <c r="T357" s="11">
        <v>3400</v>
      </c>
      <c r="U357" s="11"/>
      <c r="V357" s="11"/>
      <c r="W357" s="11"/>
      <c r="X357" s="11"/>
      <c r="Y357" s="11"/>
      <c r="Z357" s="11"/>
      <c r="AA357" s="11"/>
      <c r="AB357" s="62"/>
      <c r="AC357" s="62"/>
      <c r="AD357" s="62"/>
      <c r="AE357" s="62"/>
      <c r="AF357" s="19"/>
      <c r="AG357" s="18"/>
      <c r="AH357" s="11"/>
      <c r="AI357" s="11"/>
      <c r="AJ357" s="11"/>
      <c r="AK357" s="11"/>
      <c r="AL357" s="11"/>
      <c r="AM357" s="11"/>
      <c r="AN357" s="11"/>
      <c r="AO357" s="11"/>
      <c r="AP357" s="11"/>
      <c r="AQ357" s="62"/>
      <c r="AR357" s="62"/>
      <c r="AS357" s="62"/>
      <c r="AT357" s="62"/>
      <c r="AU357" s="19"/>
      <c r="AW357" s="29" t="str">
        <f t="shared" si="644"/>
        <v>Conductividad</v>
      </c>
      <c r="AX357" s="30" t="s">
        <v>23</v>
      </c>
      <c r="AY357" s="74">
        <f t="shared" si="645"/>
        <v>0</v>
      </c>
      <c r="AZ357" s="70">
        <f t="shared" si="646"/>
        <v>3070</v>
      </c>
      <c r="BA357" s="71">
        <f t="shared" si="647"/>
        <v>0</v>
      </c>
      <c r="BB357" s="4">
        <f t="shared" si="648"/>
        <v>0</v>
      </c>
      <c r="BC357" s="2">
        <f t="shared" si="649"/>
        <v>3390</v>
      </c>
      <c r="BD357" s="5">
        <f t="shared" si="650"/>
        <v>0</v>
      </c>
      <c r="BE357" s="4">
        <f t="shared" si="651"/>
        <v>0</v>
      </c>
      <c r="BF357" s="2">
        <f t="shared" si="652"/>
        <v>3400</v>
      </c>
      <c r="BG357" s="5">
        <f t="shared" si="653"/>
        <v>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0</v>
      </c>
      <c r="BU357" s="2">
        <f t="shared" si="667"/>
        <v>0</v>
      </c>
      <c r="BV357" s="5">
        <f t="shared" si="668"/>
        <v>0</v>
      </c>
      <c r="BW357" s="1">
        <f t="shared" si="669"/>
        <v>0</v>
      </c>
      <c r="BX357" s="2">
        <f t="shared" si="670"/>
        <v>0</v>
      </c>
      <c r="BY357" s="5">
        <f t="shared" si="671"/>
        <v>0</v>
      </c>
      <c r="BZ357" s="1">
        <f t="shared" si="672"/>
        <v>0</v>
      </c>
      <c r="CA357" s="2">
        <f t="shared" si="673"/>
        <v>0</v>
      </c>
      <c r="CB357" s="5">
        <f t="shared" si="674"/>
        <v>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6">
        <f t="shared" si="687"/>
        <v>0</v>
      </c>
      <c r="CP357" s="2">
        <f t="shared" si="688"/>
        <v>0</v>
      </c>
      <c r="CQ357" s="5">
        <f t="shared" si="689"/>
        <v>0</v>
      </c>
      <c r="XDZ357" t="s">
        <v>69</v>
      </c>
    </row>
    <row r="358" spans="1:95 16354:16354" x14ac:dyDescent="0.25">
      <c r="A358" s="31" t="s">
        <v>16</v>
      </c>
      <c r="B358" s="46" t="s">
        <v>22</v>
      </c>
      <c r="C358" s="18"/>
      <c r="D358" s="11"/>
      <c r="E358" s="11"/>
      <c r="F358" s="11"/>
      <c r="G358" s="11"/>
      <c r="H358" s="11"/>
      <c r="I358" s="11"/>
      <c r="J358" s="11"/>
      <c r="K358" s="11"/>
      <c r="L358" s="11"/>
      <c r="M358" s="62"/>
      <c r="N358" s="62"/>
      <c r="O358" s="62"/>
      <c r="P358" s="62"/>
      <c r="Q358" s="19"/>
      <c r="R358" s="18">
        <v>2804</v>
      </c>
      <c r="S358" s="11">
        <v>24596</v>
      </c>
      <c r="T358" s="11">
        <v>557</v>
      </c>
      <c r="U358" s="11"/>
      <c r="V358" s="11"/>
      <c r="W358" s="11"/>
      <c r="X358" s="11"/>
      <c r="Y358" s="11"/>
      <c r="Z358" s="11"/>
      <c r="AA358" s="11"/>
      <c r="AB358" s="62"/>
      <c r="AC358" s="62"/>
      <c r="AD358" s="62"/>
      <c r="AE358" s="62"/>
      <c r="AF358" s="19"/>
      <c r="AG358" s="18"/>
      <c r="AH358" s="11"/>
      <c r="AI358" s="11"/>
      <c r="AJ358" s="11"/>
      <c r="AK358" s="11"/>
      <c r="AL358" s="11"/>
      <c r="AM358" s="11"/>
      <c r="AN358" s="11"/>
      <c r="AO358" s="11"/>
      <c r="AP358" s="11"/>
      <c r="AQ358" s="62"/>
      <c r="AR358" s="62"/>
      <c r="AS358" s="62"/>
      <c r="AT358" s="62"/>
      <c r="AU358" s="19"/>
      <c r="AW358" s="29" t="str">
        <f t="shared" si="644"/>
        <v xml:space="preserve">Color </v>
      </c>
      <c r="AX358" s="32" t="s">
        <v>22</v>
      </c>
      <c r="AY358" s="74">
        <f t="shared" si="645"/>
        <v>0</v>
      </c>
      <c r="AZ358" s="70">
        <f t="shared" si="646"/>
        <v>2804</v>
      </c>
      <c r="BA358" s="71">
        <f t="shared" si="647"/>
        <v>0</v>
      </c>
      <c r="BB358" s="4">
        <f t="shared" si="648"/>
        <v>0</v>
      </c>
      <c r="BC358" s="2">
        <f t="shared" si="649"/>
        <v>24596</v>
      </c>
      <c r="BD358" s="5">
        <f t="shared" si="650"/>
        <v>0</v>
      </c>
      <c r="BE358" s="4">
        <f t="shared" si="651"/>
        <v>0</v>
      </c>
      <c r="BF358" s="2">
        <f t="shared" si="652"/>
        <v>557</v>
      </c>
      <c r="BG358" s="5">
        <f t="shared" si="653"/>
        <v>0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0</v>
      </c>
      <c r="BU358" s="2">
        <f t="shared" si="667"/>
        <v>0</v>
      </c>
      <c r="BV358" s="5">
        <f t="shared" si="668"/>
        <v>0</v>
      </c>
      <c r="BW358" s="1">
        <f t="shared" si="669"/>
        <v>0</v>
      </c>
      <c r="BX358" s="2">
        <f t="shared" si="670"/>
        <v>0</v>
      </c>
      <c r="BY358" s="5">
        <f t="shared" si="671"/>
        <v>0</v>
      </c>
      <c r="BZ358" s="1">
        <f t="shared" si="672"/>
        <v>0</v>
      </c>
      <c r="CA358" s="2">
        <f t="shared" si="673"/>
        <v>0</v>
      </c>
      <c r="CB358" s="5">
        <f t="shared" si="674"/>
        <v>0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6">
        <f t="shared" si="687"/>
        <v>0</v>
      </c>
      <c r="CP358" s="2">
        <f t="shared" si="688"/>
        <v>0</v>
      </c>
      <c r="CQ358" s="5">
        <f t="shared" si="689"/>
        <v>0</v>
      </c>
      <c r="XDZ358" t="s">
        <v>71</v>
      </c>
    </row>
    <row r="359" spans="1:95 16354:16354" ht="15.75" thickBot="1" x14ac:dyDescent="0.3">
      <c r="A359" s="33" t="s">
        <v>248</v>
      </c>
      <c r="B359" s="34" t="s">
        <v>19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3"/>
      <c r="N359" s="63"/>
      <c r="O359" s="63"/>
      <c r="P359" s="63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3"/>
      <c r="AC359" s="63"/>
      <c r="AD359" s="63"/>
      <c r="AE359" s="63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3"/>
      <c r="AR359" s="63"/>
      <c r="AS359" s="63"/>
      <c r="AT359" s="63"/>
      <c r="AU359" s="22"/>
      <c r="AW359" s="29" t="str">
        <f t="shared" si="644"/>
        <v>Cobre</v>
      </c>
      <c r="AX359" s="34" t="s">
        <v>19</v>
      </c>
      <c r="AY359" s="74">
        <f t="shared" si="645"/>
        <v>0</v>
      </c>
      <c r="AZ359" s="70">
        <f t="shared" si="646"/>
        <v>0</v>
      </c>
      <c r="BA359" s="71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6">
        <f t="shared" si="687"/>
        <v>0</v>
      </c>
      <c r="CP359" s="2">
        <f t="shared" si="688"/>
        <v>0</v>
      </c>
      <c r="CQ359" s="5">
        <f t="shared" si="689"/>
        <v>0</v>
      </c>
      <c r="XDZ359" t="s">
        <v>73</v>
      </c>
    </row>
    <row r="360" spans="1:95 16354:16354" ht="15.75" thickBot="1" x14ac:dyDescent="0.3">
      <c r="XDZ360" t="s">
        <v>75</v>
      </c>
    </row>
    <row r="361" spans="1:95 16354:16354" ht="42.75" customHeight="1" thickBot="1" x14ac:dyDescent="0.3">
      <c r="A361" s="27" t="s">
        <v>0</v>
      </c>
      <c r="B361" s="28">
        <f>B337+1</f>
        <v>46219</v>
      </c>
      <c r="C361" s="293" t="s">
        <v>1</v>
      </c>
      <c r="D361" s="294"/>
      <c r="E361" s="294"/>
      <c r="F361" s="294"/>
      <c r="G361" s="294"/>
      <c r="H361" s="294"/>
      <c r="I361" s="294"/>
      <c r="J361" s="294"/>
      <c r="K361" s="294"/>
      <c r="L361" s="294"/>
      <c r="M361" s="294"/>
      <c r="N361" s="294"/>
      <c r="O361" s="294"/>
      <c r="P361" s="294"/>
      <c r="Q361" s="295"/>
      <c r="R361" s="296" t="s">
        <v>2</v>
      </c>
      <c r="S361" s="294"/>
      <c r="T361" s="294"/>
      <c r="U361" s="294"/>
      <c r="V361" s="294"/>
      <c r="W361" s="294"/>
      <c r="X361" s="294"/>
      <c r="Y361" s="294"/>
      <c r="Z361" s="294"/>
      <c r="AA361" s="294"/>
      <c r="AB361" s="294"/>
      <c r="AC361" s="294"/>
      <c r="AD361" s="294"/>
      <c r="AE361" s="294"/>
      <c r="AF361" s="295"/>
      <c r="AG361" s="297" t="s">
        <v>101</v>
      </c>
      <c r="AH361" s="294"/>
      <c r="AI361" s="294"/>
      <c r="AJ361" s="294"/>
      <c r="AK361" s="294"/>
      <c r="AL361" s="294"/>
      <c r="AM361" s="294"/>
      <c r="AN361" s="294"/>
      <c r="AO361" s="294"/>
      <c r="AP361" s="294"/>
      <c r="AQ361" s="294"/>
      <c r="AR361" s="294"/>
      <c r="AS361" s="294"/>
      <c r="AT361" s="294"/>
      <c r="AU361" s="295"/>
      <c r="AV361" s="9"/>
      <c r="AW361" s="288" t="s">
        <v>42</v>
      </c>
      <c r="AX361" s="289"/>
      <c r="AY361" s="285" t="s">
        <v>33</v>
      </c>
      <c r="AZ361" s="286"/>
      <c r="BA361" s="287"/>
      <c r="BB361" s="285" t="s">
        <v>34</v>
      </c>
      <c r="BC361" s="286"/>
      <c r="BD361" s="287"/>
      <c r="BE361" s="285" t="s">
        <v>35</v>
      </c>
      <c r="BF361" s="286"/>
      <c r="BG361" s="287"/>
      <c r="BH361" s="285" t="s">
        <v>36</v>
      </c>
      <c r="BI361" s="286"/>
      <c r="BJ361" s="287"/>
      <c r="BK361" s="285" t="s">
        <v>37</v>
      </c>
      <c r="BL361" s="286"/>
      <c r="BM361" s="287"/>
      <c r="BN361" s="285" t="s">
        <v>38</v>
      </c>
      <c r="BO361" s="286"/>
      <c r="BP361" s="287"/>
      <c r="BQ361" s="285" t="s">
        <v>39</v>
      </c>
      <c r="BR361" s="286"/>
      <c r="BS361" s="287"/>
      <c r="BT361" s="285" t="s">
        <v>40</v>
      </c>
      <c r="BU361" s="286"/>
      <c r="BV361" s="287"/>
      <c r="BW361" s="285" t="s">
        <v>41</v>
      </c>
      <c r="BX361" s="286"/>
      <c r="BY361" s="287"/>
      <c r="BZ361" s="285" t="s">
        <v>102</v>
      </c>
      <c r="CA361" s="286"/>
      <c r="CB361" s="287"/>
      <c r="CC361" s="285" t="s">
        <v>103</v>
      </c>
      <c r="CD361" s="286"/>
      <c r="CE361" s="287"/>
      <c r="CF361" s="285" t="s">
        <v>104</v>
      </c>
      <c r="CG361" s="286"/>
      <c r="CH361" s="287"/>
      <c r="CI361" s="285" t="s">
        <v>105</v>
      </c>
      <c r="CJ361" s="286"/>
      <c r="CK361" s="287"/>
      <c r="CL361" s="285" t="s">
        <v>106</v>
      </c>
      <c r="CM361" s="286"/>
      <c r="CN361" s="287"/>
      <c r="CO361" s="285" t="s">
        <v>107</v>
      </c>
      <c r="CP361" s="286"/>
      <c r="CQ361" s="287"/>
      <c r="XDZ361" t="s">
        <v>57</v>
      </c>
    </row>
    <row r="362" spans="1:95 16354:16354" ht="44.45" customHeight="1" thickBot="1" x14ac:dyDescent="0.3">
      <c r="A362" s="7" t="s">
        <v>6</v>
      </c>
      <c r="B362" s="45" t="s">
        <v>7</v>
      </c>
      <c r="C362" s="14" t="s">
        <v>32</v>
      </c>
      <c r="D362" s="8" t="s">
        <v>24</v>
      </c>
      <c r="E362" s="8" t="s">
        <v>25</v>
      </c>
      <c r="F362" s="8" t="s">
        <v>26</v>
      </c>
      <c r="G362" s="8" t="s">
        <v>27</v>
      </c>
      <c r="H362" s="8" t="s">
        <v>28</v>
      </c>
      <c r="I362" s="8" t="s">
        <v>29</v>
      </c>
      <c r="J362" s="8" t="s">
        <v>30</v>
      </c>
      <c r="K362" s="8" t="s">
        <v>31</v>
      </c>
      <c r="L362" s="8" t="s">
        <v>201</v>
      </c>
      <c r="M362" s="8" t="s">
        <v>111</v>
      </c>
      <c r="N362" s="64" t="s">
        <v>246</v>
      </c>
      <c r="O362" s="64" t="s">
        <v>112</v>
      </c>
      <c r="P362" s="64" t="s">
        <v>106</v>
      </c>
      <c r="Q362" s="64" t="s">
        <v>107</v>
      </c>
      <c r="R362" s="23" t="s">
        <v>32</v>
      </c>
      <c r="S362" s="12" t="s">
        <v>24</v>
      </c>
      <c r="T362" s="12" t="s">
        <v>25</v>
      </c>
      <c r="U362" s="12" t="s">
        <v>26</v>
      </c>
      <c r="V362" s="12" t="s">
        <v>27</v>
      </c>
      <c r="W362" s="12" t="s">
        <v>28</v>
      </c>
      <c r="X362" s="12" t="s">
        <v>29</v>
      </c>
      <c r="Y362" s="12" t="s">
        <v>30</v>
      </c>
      <c r="Z362" s="12" t="s">
        <v>31</v>
      </c>
      <c r="AA362" s="12" t="s">
        <v>201</v>
      </c>
      <c r="AB362" s="59" t="s">
        <v>111</v>
      </c>
      <c r="AC362" s="59" t="s">
        <v>246</v>
      </c>
      <c r="AD362" s="59" t="s">
        <v>112</v>
      </c>
      <c r="AE362" s="59" t="s">
        <v>106</v>
      </c>
      <c r="AF362" s="24" t="s">
        <v>107</v>
      </c>
      <c r="AG362" s="25" t="s">
        <v>32</v>
      </c>
      <c r="AH362" s="13" t="s">
        <v>24</v>
      </c>
      <c r="AI362" s="13" t="s">
        <v>25</v>
      </c>
      <c r="AJ362" s="13" t="s">
        <v>26</v>
      </c>
      <c r="AK362" s="13" t="s">
        <v>27</v>
      </c>
      <c r="AL362" s="13" t="s">
        <v>28</v>
      </c>
      <c r="AM362" s="13" t="s">
        <v>29</v>
      </c>
      <c r="AN362" s="13" t="s">
        <v>30</v>
      </c>
      <c r="AO362" s="13" t="s">
        <v>31</v>
      </c>
      <c r="AP362" s="13" t="s">
        <v>201</v>
      </c>
      <c r="AQ362" s="65" t="s">
        <v>111</v>
      </c>
      <c r="AR362" s="65" t="s">
        <v>246</v>
      </c>
      <c r="AS362" s="65" t="s">
        <v>112</v>
      </c>
      <c r="AT362" s="65" t="s">
        <v>106</v>
      </c>
      <c r="AU362" s="26" t="s">
        <v>107</v>
      </c>
      <c r="AV362" s="9"/>
      <c r="AW362" s="36" t="s">
        <v>6</v>
      </c>
      <c r="AX362" s="37" t="s">
        <v>7</v>
      </c>
      <c r="AY362" s="72" t="s">
        <v>113</v>
      </c>
      <c r="AZ362" s="72" t="s">
        <v>114</v>
      </c>
      <c r="BA362" s="73" t="s">
        <v>115</v>
      </c>
      <c r="BB362" s="72" t="s">
        <v>113</v>
      </c>
      <c r="BC362" s="72" t="s">
        <v>114</v>
      </c>
      <c r="BD362" s="73" t="s">
        <v>115</v>
      </c>
      <c r="BE362" s="72" t="s">
        <v>113</v>
      </c>
      <c r="BF362" s="72" t="s">
        <v>114</v>
      </c>
      <c r="BG362" s="73" t="s">
        <v>115</v>
      </c>
      <c r="BH362" s="72" t="s">
        <v>113</v>
      </c>
      <c r="BI362" s="72" t="s">
        <v>114</v>
      </c>
      <c r="BJ362" s="73" t="s">
        <v>115</v>
      </c>
      <c r="BK362" s="72" t="s">
        <v>113</v>
      </c>
      <c r="BL362" s="72" t="s">
        <v>114</v>
      </c>
      <c r="BM362" s="73" t="s">
        <v>115</v>
      </c>
      <c r="BN362" s="72" t="s">
        <v>113</v>
      </c>
      <c r="BO362" s="72" t="s">
        <v>114</v>
      </c>
      <c r="BP362" s="73" t="s">
        <v>115</v>
      </c>
      <c r="BQ362" s="72" t="s">
        <v>113</v>
      </c>
      <c r="BR362" s="72" t="s">
        <v>114</v>
      </c>
      <c r="BS362" s="73" t="s">
        <v>115</v>
      </c>
      <c r="BT362" s="72" t="s">
        <v>113</v>
      </c>
      <c r="BU362" s="72" t="s">
        <v>114</v>
      </c>
      <c r="BV362" s="73" t="s">
        <v>115</v>
      </c>
      <c r="BW362" s="72" t="s">
        <v>113</v>
      </c>
      <c r="BX362" s="72" t="s">
        <v>114</v>
      </c>
      <c r="BY362" s="73" t="s">
        <v>115</v>
      </c>
      <c r="BZ362" s="72" t="s">
        <v>113</v>
      </c>
      <c r="CA362" s="72" t="s">
        <v>114</v>
      </c>
      <c r="CB362" s="73" t="s">
        <v>115</v>
      </c>
      <c r="CC362" s="72" t="s">
        <v>113</v>
      </c>
      <c r="CD362" s="72" t="s">
        <v>114</v>
      </c>
      <c r="CE362" s="73" t="s">
        <v>115</v>
      </c>
      <c r="CF362" s="72" t="s">
        <v>113</v>
      </c>
      <c r="CG362" s="72" t="s">
        <v>114</v>
      </c>
      <c r="CH362" s="73" t="s">
        <v>115</v>
      </c>
      <c r="CI362" s="72" t="s">
        <v>113</v>
      </c>
      <c r="CJ362" s="72" t="s">
        <v>114</v>
      </c>
      <c r="CK362" s="73" t="s">
        <v>115</v>
      </c>
      <c r="CL362" s="72" t="s">
        <v>113</v>
      </c>
      <c r="CM362" s="72" t="s">
        <v>114</v>
      </c>
      <c r="CN362" s="73" t="s">
        <v>115</v>
      </c>
      <c r="CO362" s="72" t="s">
        <v>113</v>
      </c>
      <c r="CP362" s="72" t="s">
        <v>114</v>
      </c>
      <c r="CQ362" s="73" t="s">
        <v>115</v>
      </c>
      <c r="XDZ362" t="s">
        <v>58</v>
      </c>
    </row>
    <row r="363" spans="1:95 16354:16354" ht="29.25" customHeight="1" x14ac:dyDescent="0.25">
      <c r="A363" s="29" t="s">
        <v>124</v>
      </c>
      <c r="B363" s="30" t="s">
        <v>17</v>
      </c>
      <c r="C363" s="1"/>
      <c r="D363" s="3"/>
      <c r="E363" s="3"/>
      <c r="F363" s="3"/>
      <c r="G363" s="3"/>
      <c r="H363" s="3"/>
      <c r="I363" s="3"/>
      <c r="J363" s="3"/>
      <c r="K363" s="3"/>
      <c r="L363" s="3"/>
      <c r="M363" s="60"/>
      <c r="N363" s="60"/>
      <c r="O363" s="60"/>
      <c r="P363" s="60"/>
      <c r="Q363" s="15"/>
      <c r="R363" s="1"/>
      <c r="S363" s="38"/>
      <c r="T363" s="38"/>
      <c r="U363" s="3"/>
      <c r="V363" s="3"/>
      <c r="W363" s="3"/>
      <c r="X363" s="3"/>
      <c r="Y363" s="3"/>
      <c r="Z363" s="3"/>
      <c r="AA363" s="3"/>
      <c r="AB363" s="60"/>
      <c r="AC363" s="60"/>
      <c r="AD363" s="60"/>
      <c r="AE363" s="60"/>
      <c r="AF363" s="15"/>
      <c r="AG363" s="1"/>
      <c r="AH363" s="38"/>
      <c r="AI363" s="38"/>
      <c r="AJ363" s="3"/>
      <c r="AK363" s="3"/>
      <c r="AL363" s="3"/>
      <c r="AM363" s="3"/>
      <c r="AN363" s="3"/>
      <c r="AO363" s="3"/>
      <c r="AP363" s="3"/>
      <c r="AQ363" s="60"/>
      <c r="AR363" s="60"/>
      <c r="AS363" s="60"/>
      <c r="AT363" s="60"/>
      <c r="AU363" s="15"/>
      <c r="AV363" s="9"/>
      <c r="AW363" s="29" t="str">
        <f>A363</f>
        <v>Temperatura</v>
      </c>
      <c r="AX363" s="35" t="s">
        <v>17</v>
      </c>
      <c r="AY363" s="74">
        <f>C363</f>
        <v>0</v>
      </c>
      <c r="AZ363" s="70">
        <f>R363</f>
        <v>0</v>
      </c>
      <c r="BA363" s="71">
        <f>AG363</f>
        <v>0</v>
      </c>
      <c r="BB363" s="4">
        <f>D363</f>
        <v>0</v>
      </c>
      <c r="BC363" s="2">
        <f>S363</f>
        <v>0</v>
      </c>
      <c r="BD363" s="5">
        <f>AH363</f>
        <v>0</v>
      </c>
      <c r="BE363" s="4">
        <f>E363</f>
        <v>0</v>
      </c>
      <c r="BF363" s="2">
        <f>T363</f>
        <v>0</v>
      </c>
      <c r="BG363" s="5">
        <f>AI363</f>
        <v>0</v>
      </c>
      <c r="BH363" s="1">
        <f>F363</f>
        <v>0</v>
      </c>
      <c r="BI363" s="2">
        <f>U363</f>
        <v>0</v>
      </c>
      <c r="BJ363" s="5">
        <f>AJ363</f>
        <v>0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0</v>
      </c>
      <c r="BO363" s="2">
        <f>W363</f>
        <v>0</v>
      </c>
      <c r="BP363" s="5">
        <f>AL363</f>
        <v>0</v>
      </c>
      <c r="BQ363" s="1">
        <f>I363</f>
        <v>0</v>
      </c>
      <c r="BR363" s="2">
        <f>X363</f>
        <v>0</v>
      </c>
      <c r="BS363" s="5">
        <f>AM363</f>
        <v>0</v>
      </c>
      <c r="BT363" s="1">
        <f>J363</f>
        <v>0</v>
      </c>
      <c r="BU363" s="2">
        <f>Y363</f>
        <v>0</v>
      </c>
      <c r="BV363" s="5">
        <f>AN363</f>
        <v>0</v>
      </c>
      <c r="BW363" s="1">
        <f>K363</f>
        <v>0</v>
      </c>
      <c r="BX363" s="2">
        <f>Z363</f>
        <v>0</v>
      </c>
      <c r="BY363" s="5">
        <f>AO363</f>
        <v>0</v>
      </c>
      <c r="BZ363" s="1">
        <f>L363</f>
        <v>0</v>
      </c>
      <c r="CA363" s="2">
        <f>AA363</f>
        <v>0</v>
      </c>
      <c r="CB363" s="5">
        <f>AP363</f>
        <v>0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6">
        <f>Q363</f>
        <v>0</v>
      </c>
      <c r="CP363" s="2">
        <f>AF363</f>
        <v>0</v>
      </c>
      <c r="CQ363" s="5">
        <f>AU363</f>
        <v>0</v>
      </c>
      <c r="XDZ363" t="s">
        <v>59</v>
      </c>
    </row>
    <row r="364" spans="1:95 16354:16354" ht="26.45" customHeight="1" x14ac:dyDescent="0.25">
      <c r="A364" s="29" t="s">
        <v>123</v>
      </c>
      <c r="B364" s="30" t="s">
        <v>18</v>
      </c>
      <c r="C364" s="1"/>
      <c r="D364" s="3"/>
      <c r="E364" s="3"/>
      <c r="F364" s="3"/>
      <c r="G364" s="3"/>
      <c r="H364" s="3"/>
      <c r="I364" s="3"/>
      <c r="J364" s="3"/>
      <c r="K364" s="3"/>
      <c r="L364" s="3"/>
      <c r="M364" s="60"/>
      <c r="N364" s="60"/>
      <c r="O364" s="60"/>
      <c r="P364" s="60"/>
      <c r="Q364" s="15"/>
      <c r="R364" s="1"/>
      <c r="S364" s="3"/>
      <c r="T364" s="3"/>
      <c r="U364" s="3"/>
      <c r="V364" s="3"/>
      <c r="W364" s="3"/>
      <c r="X364" s="3"/>
      <c r="Y364" s="3"/>
      <c r="Z364" s="50"/>
      <c r="AA364" s="3"/>
      <c r="AB364" s="60"/>
      <c r="AC364" s="60"/>
      <c r="AD364" s="60"/>
      <c r="AE364" s="60"/>
      <c r="AF364" s="15"/>
      <c r="AG364" s="1"/>
      <c r="AH364" s="3"/>
      <c r="AI364" s="3"/>
      <c r="AJ364" s="3"/>
      <c r="AK364" s="3"/>
      <c r="AL364" s="3"/>
      <c r="AM364" s="3"/>
      <c r="AN364" s="3"/>
      <c r="AO364" s="3"/>
      <c r="AP364" s="3"/>
      <c r="AQ364" s="60"/>
      <c r="AR364" s="60"/>
      <c r="AS364" s="60"/>
      <c r="AT364" s="60"/>
      <c r="AU364" s="15"/>
      <c r="AV364" s="9"/>
      <c r="AW364" s="29" t="str">
        <f t="shared" ref="AW364:AW383" si="690">A364</f>
        <v xml:space="preserve">pH </v>
      </c>
      <c r="AX364" s="30" t="s">
        <v>18</v>
      </c>
      <c r="AY364" s="74">
        <f t="shared" ref="AY364:AY383" si="691">C364</f>
        <v>0</v>
      </c>
      <c r="AZ364" s="70">
        <f t="shared" ref="AZ364:AZ383" si="692">R364</f>
        <v>0</v>
      </c>
      <c r="BA364" s="71">
        <f t="shared" ref="BA364:BA383" si="693">AG364</f>
        <v>0</v>
      </c>
      <c r="BB364" s="4">
        <f t="shared" ref="BB364:BB383" si="694">D364</f>
        <v>0</v>
      </c>
      <c r="BC364" s="2">
        <f t="shared" ref="BC364:BC383" si="695">S364</f>
        <v>0</v>
      </c>
      <c r="BD364" s="5">
        <f t="shared" ref="BD364:BD383" si="696">AH364</f>
        <v>0</v>
      </c>
      <c r="BE364" s="4">
        <f t="shared" ref="BE364:BE383" si="697">E364</f>
        <v>0</v>
      </c>
      <c r="BF364" s="2">
        <f t="shared" ref="BF364:BF383" si="698">T364</f>
        <v>0</v>
      </c>
      <c r="BG364" s="5">
        <f t="shared" ref="BG364:BG383" si="699">AI364</f>
        <v>0</v>
      </c>
      <c r="BH364" s="1">
        <f t="shared" ref="BH364:BH383" si="700">F364</f>
        <v>0</v>
      </c>
      <c r="BI364" s="2">
        <f t="shared" ref="BI364:BI383" si="701">U364</f>
        <v>0</v>
      </c>
      <c r="BJ364" s="5">
        <f t="shared" ref="BJ364:BJ383" si="702">AJ364</f>
        <v>0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0</v>
      </c>
      <c r="BO364" s="2">
        <f t="shared" ref="BO364:BO383" si="707">W364</f>
        <v>0</v>
      </c>
      <c r="BP364" s="5">
        <f t="shared" ref="BP364:BP383" si="708">AL364</f>
        <v>0</v>
      </c>
      <c r="BQ364" s="1">
        <f t="shared" ref="BQ364:BQ383" si="709">I364</f>
        <v>0</v>
      </c>
      <c r="BR364" s="2">
        <f t="shared" ref="BR364:BR383" si="710">X364</f>
        <v>0</v>
      </c>
      <c r="BS364" s="5">
        <f t="shared" ref="BS364:BS383" si="711">AM364</f>
        <v>0</v>
      </c>
      <c r="BT364" s="1">
        <f t="shared" ref="BT364:BT383" si="712">J364</f>
        <v>0</v>
      </c>
      <c r="BU364" s="2">
        <f t="shared" ref="BU364:BU383" si="713">Y364</f>
        <v>0</v>
      </c>
      <c r="BV364" s="5">
        <f t="shared" ref="BV364:BV383" si="714">AN364</f>
        <v>0</v>
      </c>
      <c r="BW364" s="1">
        <f t="shared" ref="BW364:BW383" si="715">K364</f>
        <v>0</v>
      </c>
      <c r="BX364" s="2">
        <f t="shared" ref="BX364:BX383" si="716">Z364</f>
        <v>0</v>
      </c>
      <c r="BY364" s="5">
        <f t="shared" ref="BY364:BY383" si="717">AO364</f>
        <v>0</v>
      </c>
      <c r="BZ364" s="1">
        <f t="shared" ref="BZ364:BZ383" si="718">L364</f>
        <v>0</v>
      </c>
      <c r="CA364" s="2">
        <f t="shared" ref="CA364:CA383" si="719">AA364</f>
        <v>0</v>
      </c>
      <c r="CB364" s="5">
        <f t="shared" ref="CB364:CB383" si="720">AP364</f>
        <v>0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6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60</v>
      </c>
    </row>
    <row r="365" spans="1:95 16354:16354" ht="30.2" customHeight="1" x14ac:dyDescent="0.25">
      <c r="A365" s="29" t="s">
        <v>118</v>
      </c>
      <c r="B365" s="30" t="s">
        <v>19</v>
      </c>
      <c r="C365" s="1"/>
      <c r="D365" s="3"/>
      <c r="E365" s="3"/>
      <c r="F365" s="3"/>
      <c r="G365" s="3"/>
      <c r="H365" s="3"/>
      <c r="I365" s="3"/>
      <c r="J365" s="3"/>
      <c r="K365" s="3"/>
      <c r="L365" s="3"/>
      <c r="M365" s="60"/>
      <c r="N365" s="60"/>
      <c r="O365" s="60"/>
      <c r="P365" s="60"/>
      <c r="Q365" s="15"/>
      <c r="R365" s="1"/>
      <c r="S365" s="2"/>
      <c r="T365" s="2"/>
      <c r="U365" s="3"/>
      <c r="V365" s="3"/>
      <c r="W365" s="3"/>
      <c r="X365" s="3"/>
      <c r="Y365" s="3"/>
      <c r="Z365" s="3"/>
      <c r="AA365" s="3"/>
      <c r="AB365" s="60"/>
      <c r="AC365" s="60"/>
      <c r="AD365" s="60"/>
      <c r="AE365" s="60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0"/>
      <c r="AR365" s="60"/>
      <c r="AS365" s="60"/>
      <c r="AT365" s="60"/>
      <c r="AU365" s="15"/>
      <c r="AV365" s="9"/>
      <c r="AW365" s="29" t="str">
        <f t="shared" si="690"/>
        <v>Demanda química de oxígeno (DQO)</v>
      </c>
      <c r="AX365" s="30" t="s">
        <v>19</v>
      </c>
      <c r="AY365" s="74">
        <f t="shared" si="691"/>
        <v>0</v>
      </c>
      <c r="AZ365" s="70">
        <f t="shared" si="692"/>
        <v>0</v>
      </c>
      <c r="BA365" s="71">
        <f t="shared" si="693"/>
        <v>0</v>
      </c>
      <c r="BB365" s="4">
        <f t="shared" si="694"/>
        <v>0</v>
      </c>
      <c r="BC365" s="2">
        <f t="shared" si="695"/>
        <v>0</v>
      </c>
      <c r="BD365" s="5">
        <f t="shared" si="696"/>
        <v>0</v>
      </c>
      <c r="BE365" s="4">
        <f t="shared" si="697"/>
        <v>0</v>
      </c>
      <c r="BF365" s="2">
        <f t="shared" si="698"/>
        <v>0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0</v>
      </c>
      <c r="BV365" s="5">
        <f t="shared" si="714"/>
        <v>0</v>
      </c>
      <c r="BW365" s="1">
        <f t="shared" si="715"/>
        <v>0</v>
      </c>
      <c r="BX365" s="2">
        <f t="shared" si="716"/>
        <v>0</v>
      </c>
      <c r="BY365" s="5">
        <f t="shared" si="717"/>
        <v>0</v>
      </c>
      <c r="BZ365" s="1">
        <f t="shared" si="718"/>
        <v>0</v>
      </c>
      <c r="CA365" s="2">
        <f t="shared" si="719"/>
        <v>0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6">
        <f t="shared" si="733"/>
        <v>0</v>
      </c>
      <c r="CP365" s="2">
        <f t="shared" si="734"/>
        <v>0</v>
      </c>
      <c r="CQ365" s="5">
        <f t="shared" si="735"/>
        <v>0</v>
      </c>
      <c r="XDZ365" t="s">
        <v>64</v>
      </c>
    </row>
    <row r="366" spans="1:95 16354:16354" ht="29.25" customHeight="1" x14ac:dyDescent="0.25">
      <c r="A366" s="29" t="s">
        <v>121</v>
      </c>
      <c r="B366" s="30" t="s">
        <v>19</v>
      </c>
      <c r="C366" s="1"/>
      <c r="D366" s="3"/>
      <c r="E366" s="3"/>
      <c r="F366" s="3"/>
      <c r="G366" s="3"/>
      <c r="H366" s="3"/>
      <c r="I366" s="3"/>
      <c r="J366" s="3"/>
      <c r="K366" s="3"/>
      <c r="L366" s="3"/>
      <c r="M366" s="60"/>
      <c r="N366" s="60"/>
      <c r="O366" s="60"/>
      <c r="P366" s="60"/>
      <c r="Q366" s="15"/>
      <c r="R366" s="1"/>
      <c r="S366" s="2"/>
      <c r="T366" s="2"/>
      <c r="U366" s="3"/>
      <c r="V366" s="3"/>
      <c r="W366" s="3"/>
      <c r="X366" s="3"/>
      <c r="Y366" s="3"/>
      <c r="Z366" s="3"/>
      <c r="AA366" s="3"/>
      <c r="AB366" s="60"/>
      <c r="AC366" s="60"/>
      <c r="AD366" s="60"/>
      <c r="AE366" s="60"/>
      <c r="AF366" s="15"/>
      <c r="AG366" s="1"/>
      <c r="AH366" s="2"/>
      <c r="AI366" s="2"/>
      <c r="AJ366" s="3"/>
      <c r="AK366" s="3"/>
      <c r="AL366" s="3"/>
      <c r="AM366" s="3"/>
      <c r="AN366" s="3"/>
      <c r="AO366" s="3"/>
      <c r="AP366" s="3"/>
      <c r="AQ366" s="60"/>
      <c r="AR366" s="60"/>
      <c r="AS366" s="60"/>
      <c r="AT366" s="60"/>
      <c r="AU366" s="15"/>
      <c r="AV366" s="9"/>
      <c r="AW366" s="29" t="str">
        <f t="shared" si="690"/>
        <v>SOLIDOS DISUELTOS TOTALES (TDS)</v>
      </c>
      <c r="AX366" s="30" t="s">
        <v>19</v>
      </c>
      <c r="AY366" s="74">
        <f t="shared" si="691"/>
        <v>0</v>
      </c>
      <c r="AZ366" s="70">
        <f t="shared" si="692"/>
        <v>0</v>
      </c>
      <c r="BA366" s="71">
        <f t="shared" si="693"/>
        <v>0</v>
      </c>
      <c r="BB366" s="4">
        <f t="shared" si="694"/>
        <v>0</v>
      </c>
      <c r="BC366" s="2">
        <f t="shared" si="695"/>
        <v>0</v>
      </c>
      <c r="BD366" s="5">
        <f t="shared" si="696"/>
        <v>0</v>
      </c>
      <c r="BE366" s="4">
        <f t="shared" si="697"/>
        <v>0</v>
      </c>
      <c r="BF366" s="2">
        <f t="shared" si="698"/>
        <v>0</v>
      </c>
      <c r="BG366" s="5">
        <f t="shared" si="699"/>
        <v>0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0</v>
      </c>
      <c r="BU366" s="2">
        <f t="shared" si="713"/>
        <v>0</v>
      </c>
      <c r="BV366" s="5">
        <f t="shared" si="714"/>
        <v>0</v>
      </c>
      <c r="BW366" s="1">
        <f t="shared" si="715"/>
        <v>0</v>
      </c>
      <c r="BX366" s="2">
        <f t="shared" si="716"/>
        <v>0</v>
      </c>
      <c r="BY366" s="5">
        <f t="shared" si="717"/>
        <v>0</v>
      </c>
      <c r="BZ366" s="1">
        <f t="shared" si="718"/>
        <v>0</v>
      </c>
      <c r="CA366" s="2">
        <f t="shared" si="719"/>
        <v>0</v>
      </c>
      <c r="CB366" s="5">
        <f t="shared" si="720"/>
        <v>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6">
        <f t="shared" si="733"/>
        <v>0</v>
      </c>
      <c r="CP366" s="2">
        <f t="shared" si="734"/>
        <v>0</v>
      </c>
      <c r="CQ366" s="5">
        <f t="shared" si="735"/>
        <v>0</v>
      </c>
      <c r="XDZ366" t="s">
        <v>66</v>
      </c>
    </row>
    <row r="367" spans="1:95 16354:16354" ht="31.7" customHeight="1" x14ac:dyDescent="0.25">
      <c r="A367" s="29" t="s">
        <v>119</v>
      </c>
      <c r="B367" s="30" t="s">
        <v>19</v>
      </c>
      <c r="C367" s="1"/>
      <c r="D367" s="3"/>
      <c r="E367" s="3"/>
      <c r="F367" s="3"/>
      <c r="G367" s="3"/>
      <c r="H367" s="3"/>
      <c r="I367" s="3"/>
      <c r="J367" s="3"/>
      <c r="K367" s="3"/>
      <c r="L367" s="3"/>
      <c r="M367" s="60"/>
      <c r="N367" s="60"/>
      <c r="O367" s="60"/>
      <c r="P367" s="60"/>
      <c r="Q367" s="15"/>
      <c r="R367" s="1"/>
      <c r="S367" s="2"/>
      <c r="T367" s="2"/>
      <c r="U367" s="3"/>
      <c r="V367" s="3"/>
      <c r="W367" s="3"/>
      <c r="X367" s="3"/>
      <c r="Y367" s="3"/>
      <c r="Z367" s="3"/>
      <c r="AA367" s="3"/>
      <c r="AB367" s="60"/>
      <c r="AC367" s="60"/>
      <c r="AD367" s="60"/>
      <c r="AE367" s="60"/>
      <c r="AF367" s="15"/>
      <c r="AG367" s="1"/>
      <c r="AH367" s="2"/>
      <c r="AI367" s="2"/>
      <c r="AJ367" s="3"/>
      <c r="AK367" s="3"/>
      <c r="AL367" s="3"/>
      <c r="AM367" s="3"/>
      <c r="AN367" s="3"/>
      <c r="AO367" s="3"/>
      <c r="AP367" s="3"/>
      <c r="AQ367" s="60"/>
      <c r="AR367" s="60"/>
      <c r="AS367" s="60"/>
      <c r="AT367" s="60"/>
      <c r="AU367" s="15"/>
      <c r="AV367" s="9"/>
      <c r="AW367" s="29" t="str">
        <f t="shared" si="690"/>
        <v>Sólidos suspendidos Totales</v>
      </c>
      <c r="AX367" s="30" t="s">
        <v>19</v>
      </c>
      <c r="AY367" s="74">
        <f t="shared" si="691"/>
        <v>0</v>
      </c>
      <c r="AZ367" s="70">
        <f t="shared" si="692"/>
        <v>0</v>
      </c>
      <c r="BA367" s="71">
        <f t="shared" si="693"/>
        <v>0</v>
      </c>
      <c r="BB367" s="4">
        <f t="shared" si="694"/>
        <v>0</v>
      </c>
      <c r="BC367" s="2">
        <f t="shared" si="695"/>
        <v>0</v>
      </c>
      <c r="BD367" s="5">
        <f t="shared" si="696"/>
        <v>0</v>
      </c>
      <c r="BE367" s="4">
        <f t="shared" si="697"/>
        <v>0</v>
      </c>
      <c r="BF367" s="2">
        <f t="shared" si="698"/>
        <v>0</v>
      </c>
      <c r="BG367" s="5">
        <f t="shared" si="699"/>
        <v>0</v>
      </c>
      <c r="BH367" s="1">
        <f t="shared" si="700"/>
        <v>0</v>
      </c>
      <c r="BI367" s="2">
        <f t="shared" si="701"/>
        <v>0</v>
      </c>
      <c r="BJ367" s="5">
        <f t="shared" si="702"/>
        <v>0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0</v>
      </c>
      <c r="BO367" s="2">
        <f t="shared" si="707"/>
        <v>0</v>
      </c>
      <c r="BP367" s="5">
        <f t="shared" si="708"/>
        <v>0</v>
      </c>
      <c r="BQ367" s="1">
        <f t="shared" si="709"/>
        <v>0</v>
      </c>
      <c r="BR367" s="2">
        <f t="shared" si="710"/>
        <v>0</v>
      </c>
      <c r="BS367" s="5">
        <f t="shared" si="711"/>
        <v>0</v>
      </c>
      <c r="BT367" s="1">
        <f t="shared" si="712"/>
        <v>0</v>
      </c>
      <c r="BU367" s="2">
        <f t="shared" si="713"/>
        <v>0</v>
      </c>
      <c r="BV367" s="5">
        <f t="shared" si="714"/>
        <v>0</v>
      </c>
      <c r="BW367" s="1">
        <f t="shared" si="715"/>
        <v>0</v>
      </c>
      <c r="BX367" s="2">
        <f t="shared" si="716"/>
        <v>0</v>
      </c>
      <c r="BY367" s="5">
        <f t="shared" si="717"/>
        <v>0</v>
      </c>
      <c r="BZ367" s="1">
        <f t="shared" si="718"/>
        <v>0</v>
      </c>
      <c r="CA367" s="2">
        <f t="shared" si="719"/>
        <v>0</v>
      </c>
      <c r="CB367" s="5">
        <f t="shared" si="720"/>
        <v>0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6">
        <f t="shared" si="733"/>
        <v>0</v>
      </c>
      <c r="CP367" s="2">
        <f t="shared" si="734"/>
        <v>0</v>
      </c>
      <c r="CQ367" s="5">
        <f t="shared" si="735"/>
        <v>0</v>
      </c>
      <c r="XDZ367" t="s">
        <v>68</v>
      </c>
    </row>
    <row r="368" spans="1:95 16354:16354" ht="29.25" customHeight="1" x14ac:dyDescent="0.25">
      <c r="A368" s="31" t="s">
        <v>9</v>
      </c>
      <c r="B368" s="30" t="s">
        <v>20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1"/>
      <c r="N368" s="61"/>
      <c r="O368" s="61"/>
      <c r="P368" s="61"/>
      <c r="Q368" s="17"/>
      <c r="R368" s="16"/>
      <c r="S368" s="10"/>
      <c r="T368" s="10"/>
      <c r="U368" s="10"/>
      <c r="V368" s="10"/>
      <c r="W368" s="10"/>
      <c r="X368" s="10"/>
      <c r="Y368" s="10"/>
      <c r="Z368" s="10"/>
      <c r="AA368" s="10"/>
      <c r="AB368" s="61"/>
      <c r="AC368" s="61"/>
      <c r="AD368" s="61"/>
      <c r="AE368" s="61"/>
      <c r="AF368" s="17"/>
      <c r="AG368" s="16"/>
      <c r="AH368" s="10"/>
      <c r="AI368" s="10"/>
      <c r="AJ368" s="10"/>
      <c r="AK368" s="10"/>
      <c r="AL368" s="10"/>
      <c r="AM368" s="10"/>
      <c r="AN368" s="10"/>
      <c r="AO368" s="10"/>
      <c r="AP368" s="10"/>
      <c r="AQ368" s="61"/>
      <c r="AR368" s="61"/>
      <c r="AS368" s="61"/>
      <c r="AT368" s="61"/>
      <c r="AU368" s="17"/>
      <c r="AV368" s="6"/>
      <c r="AW368" s="29" t="str">
        <f t="shared" si="690"/>
        <v xml:space="preserve">Sólidos Sedimentables </v>
      </c>
      <c r="AX368" s="30" t="s">
        <v>19</v>
      </c>
      <c r="AY368" s="74">
        <f t="shared" si="691"/>
        <v>0</v>
      </c>
      <c r="AZ368" s="70">
        <f t="shared" si="692"/>
        <v>0</v>
      </c>
      <c r="BA368" s="71">
        <f t="shared" si="693"/>
        <v>0</v>
      </c>
      <c r="BB368" s="4">
        <f t="shared" si="694"/>
        <v>0</v>
      </c>
      <c r="BC368" s="2">
        <f t="shared" si="695"/>
        <v>0</v>
      </c>
      <c r="BD368" s="5">
        <f t="shared" si="696"/>
        <v>0</v>
      </c>
      <c r="BE368" s="4">
        <f t="shared" si="697"/>
        <v>0</v>
      </c>
      <c r="BF368" s="2">
        <f t="shared" si="698"/>
        <v>0</v>
      </c>
      <c r="BG368" s="5">
        <f t="shared" si="699"/>
        <v>0</v>
      </c>
      <c r="BH368" s="1">
        <f t="shared" si="700"/>
        <v>0</v>
      </c>
      <c r="BI368" s="2">
        <f t="shared" si="701"/>
        <v>0</v>
      </c>
      <c r="BJ368" s="5">
        <f t="shared" si="702"/>
        <v>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0</v>
      </c>
      <c r="BO368" s="2">
        <f t="shared" si="707"/>
        <v>0</v>
      </c>
      <c r="BP368" s="5">
        <f t="shared" si="708"/>
        <v>0</v>
      </c>
      <c r="BQ368" s="1">
        <f t="shared" si="709"/>
        <v>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0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6">
        <f t="shared" si="733"/>
        <v>0</v>
      </c>
      <c r="CP368" s="2">
        <f t="shared" si="734"/>
        <v>0</v>
      </c>
      <c r="CQ368" s="5">
        <f t="shared" si="735"/>
        <v>0</v>
      </c>
      <c r="XDZ368" t="s">
        <v>70</v>
      </c>
    </row>
    <row r="369" spans="1:95 16354:16354" ht="28.5" customHeight="1" x14ac:dyDescent="0.25">
      <c r="A369" s="31" t="s">
        <v>120</v>
      </c>
      <c r="B369" s="46" t="s">
        <v>19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1"/>
      <c r="N369" s="61"/>
      <c r="O369" s="61"/>
      <c r="P369" s="61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1"/>
      <c r="AC369" s="61"/>
      <c r="AD369" s="61"/>
      <c r="AE369" s="61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1"/>
      <c r="AR369" s="61"/>
      <c r="AS369" s="61"/>
      <c r="AT369" s="61"/>
      <c r="AU369" s="17"/>
      <c r="AV369" s="6"/>
      <c r="AW369" s="29" t="str">
        <f t="shared" si="690"/>
        <v>HIERRO</v>
      </c>
      <c r="AX369" s="32" t="s">
        <v>20</v>
      </c>
      <c r="AY369" s="74">
        <f t="shared" si="691"/>
        <v>0</v>
      </c>
      <c r="AZ369" s="70">
        <f t="shared" si="692"/>
        <v>0</v>
      </c>
      <c r="BA369" s="71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6">
        <f t="shared" si="733"/>
        <v>0</v>
      </c>
      <c r="CP369" s="2">
        <f t="shared" si="734"/>
        <v>0</v>
      </c>
      <c r="CQ369" s="5">
        <f t="shared" si="735"/>
        <v>0</v>
      </c>
      <c r="XDZ369" t="s">
        <v>72</v>
      </c>
    </row>
    <row r="370" spans="1:95 16354:16354" ht="28.5" customHeight="1" x14ac:dyDescent="0.25">
      <c r="A370" s="31" t="s">
        <v>108</v>
      </c>
      <c r="B370" s="30" t="s">
        <v>19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1"/>
      <c r="N370" s="61"/>
      <c r="O370" s="61"/>
      <c r="P370" s="61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1"/>
      <c r="AC370" s="61"/>
      <c r="AD370" s="61"/>
      <c r="AE370" s="61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1"/>
      <c r="AR370" s="61"/>
      <c r="AS370" s="61"/>
      <c r="AT370" s="61"/>
      <c r="AU370" s="17"/>
      <c r="AV370" s="6"/>
      <c r="AW370" s="29" t="str">
        <f t="shared" si="690"/>
        <v>Solidos Suspendidos totales GRAVIMETRICO</v>
      </c>
      <c r="AX370" s="30" t="s">
        <v>19</v>
      </c>
      <c r="AY370" s="74">
        <f t="shared" si="691"/>
        <v>0</v>
      </c>
      <c r="AZ370" s="70">
        <f t="shared" si="692"/>
        <v>0</v>
      </c>
      <c r="BA370" s="71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6">
        <f t="shared" si="733"/>
        <v>0</v>
      </c>
      <c r="CP370" s="2">
        <f t="shared" si="734"/>
        <v>0</v>
      </c>
      <c r="CQ370" s="5">
        <f t="shared" si="735"/>
        <v>0</v>
      </c>
      <c r="XDZ370" t="s">
        <v>74</v>
      </c>
    </row>
    <row r="371" spans="1:95 16354:16354" ht="30.75" customHeight="1" x14ac:dyDescent="0.25">
      <c r="A371" s="31" t="s">
        <v>10</v>
      </c>
      <c r="B371" s="30" t="s">
        <v>19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1"/>
      <c r="N371" s="61"/>
      <c r="O371" s="61"/>
      <c r="P371" s="61"/>
      <c r="Q371" s="17"/>
      <c r="R371" s="16"/>
      <c r="S371" s="10"/>
      <c r="T371" s="10"/>
      <c r="U371" s="10"/>
      <c r="V371" s="10"/>
      <c r="W371" s="10"/>
      <c r="X371" s="10"/>
      <c r="Y371" s="10"/>
      <c r="Z371" s="10"/>
      <c r="AA371" s="10"/>
      <c r="AB371" s="61"/>
      <c r="AC371" s="61"/>
      <c r="AD371" s="61"/>
      <c r="AE371" s="61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1"/>
      <c r="AR371" s="61"/>
      <c r="AS371" s="61"/>
      <c r="AT371" s="61"/>
      <c r="AU371" s="17"/>
      <c r="AV371" s="6"/>
      <c r="AW371" s="29" t="str">
        <f t="shared" si="690"/>
        <v xml:space="preserve">Cloruros </v>
      </c>
      <c r="AX371" s="30" t="s">
        <v>19</v>
      </c>
      <c r="AY371" s="74">
        <f t="shared" si="691"/>
        <v>0</v>
      </c>
      <c r="AZ371" s="70">
        <f t="shared" si="692"/>
        <v>0</v>
      </c>
      <c r="BA371" s="71">
        <f t="shared" si="693"/>
        <v>0</v>
      </c>
      <c r="BB371" s="4">
        <f t="shared" si="694"/>
        <v>0</v>
      </c>
      <c r="BC371" s="2">
        <f t="shared" si="695"/>
        <v>0</v>
      </c>
      <c r="BD371" s="5">
        <f t="shared" si="696"/>
        <v>0</v>
      </c>
      <c r="BE371" s="4">
        <f t="shared" si="697"/>
        <v>0</v>
      </c>
      <c r="BF371" s="2">
        <f t="shared" si="698"/>
        <v>0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0</v>
      </c>
      <c r="BV371" s="5">
        <f t="shared" si="714"/>
        <v>0</v>
      </c>
      <c r="BW371" s="1">
        <f t="shared" si="715"/>
        <v>0</v>
      </c>
      <c r="BX371" s="2">
        <f t="shared" si="716"/>
        <v>0</v>
      </c>
      <c r="BY371" s="5">
        <f t="shared" si="717"/>
        <v>0</v>
      </c>
      <c r="BZ371" s="1">
        <f t="shared" si="718"/>
        <v>0</v>
      </c>
      <c r="CA371" s="2">
        <f t="shared" si="719"/>
        <v>0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6">
        <f t="shared" si="733"/>
        <v>0</v>
      </c>
      <c r="CP371" s="2">
        <f t="shared" si="734"/>
        <v>0</v>
      </c>
      <c r="CQ371" s="5">
        <f t="shared" si="735"/>
        <v>0</v>
      </c>
      <c r="XDZ371" t="s">
        <v>76</v>
      </c>
    </row>
    <row r="372" spans="1:95 16354:16354" ht="27" customHeight="1" x14ac:dyDescent="0.25">
      <c r="A372" s="31" t="s">
        <v>109</v>
      </c>
      <c r="B372" s="30" t="s">
        <v>19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1"/>
      <c r="N372" s="61"/>
      <c r="O372" s="61"/>
      <c r="P372" s="61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1"/>
      <c r="AC372" s="61"/>
      <c r="AD372" s="61"/>
      <c r="AE372" s="61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1"/>
      <c r="AR372" s="61"/>
      <c r="AS372" s="61"/>
      <c r="AT372" s="61"/>
      <c r="AU372" s="17"/>
      <c r="AV372" s="6"/>
      <c r="AW372" s="29" t="str">
        <f t="shared" si="690"/>
        <v>FOSFORO TOTAL</v>
      </c>
      <c r="AX372" s="30" t="s">
        <v>19</v>
      </c>
      <c r="AY372" s="74">
        <f t="shared" si="691"/>
        <v>0</v>
      </c>
      <c r="AZ372" s="70">
        <f t="shared" si="692"/>
        <v>0</v>
      </c>
      <c r="BA372" s="71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6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25">
      <c r="A373" s="31" t="s">
        <v>11</v>
      </c>
      <c r="B373" s="30" t="s">
        <v>19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1"/>
      <c r="N373" s="61"/>
      <c r="O373" s="61"/>
      <c r="P373" s="61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1"/>
      <c r="AC373" s="61"/>
      <c r="AD373" s="61"/>
      <c r="AE373" s="61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1"/>
      <c r="AR373" s="61"/>
      <c r="AS373" s="61"/>
      <c r="AT373" s="61"/>
      <c r="AU373" s="17"/>
      <c r="AV373" s="6"/>
      <c r="AW373" s="29" t="str">
        <f t="shared" si="690"/>
        <v>Nitrógeno Total</v>
      </c>
      <c r="AX373" s="30" t="s">
        <v>19</v>
      </c>
      <c r="AY373" s="74">
        <f t="shared" si="691"/>
        <v>0</v>
      </c>
      <c r="AZ373" s="70">
        <f t="shared" si="692"/>
        <v>0</v>
      </c>
      <c r="BA373" s="71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6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25">
      <c r="A374" s="31" t="s">
        <v>12</v>
      </c>
      <c r="B374" s="30" t="s">
        <v>19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1"/>
      <c r="N374" s="61"/>
      <c r="O374" s="61"/>
      <c r="P374" s="61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1"/>
      <c r="AC374" s="61"/>
      <c r="AD374" s="61"/>
      <c r="AE374" s="61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1"/>
      <c r="AR374" s="61"/>
      <c r="AS374" s="61"/>
      <c r="AT374" s="61"/>
      <c r="AU374" s="17"/>
      <c r="AV374" s="6"/>
      <c r="AW374" s="29" t="str">
        <f t="shared" si="690"/>
        <v xml:space="preserve">Sulfatos </v>
      </c>
      <c r="AX374" s="30" t="s">
        <v>19</v>
      </c>
      <c r="AY374" s="74">
        <f t="shared" si="691"/>
        <v>0</v>
      </c>
      <c r="AZ374" s="70">
        <f t="shared" si="692"/>
        <v>0</v>
      </c>
      <c r="BA374" s="71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6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25">
      <c r="A375" s="31" t="s">
        <v>249</v>
      </c>
      <c r="B375" s="46" t="s">
        <v>19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1"/>
      <c r="N375" s="61"/>
      <c r="O375" s="61"/>
      <c r="P375" s="61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1"/>
      <c r="AC375" s="61"/>
      <c r="AD375" s="61"/>
      <c r="AE375" s="61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1"/>
      <c r="AR375" s="61"/>
      <c r="AS375" s="61"/>
      <c r="AT375" s="61"/>
      <c r="AU375" s="17"/>
      <c r="AV375" s="6"/>
      <c r="AW375" s="29" t="str">
        <f t="shared" si="690"/>
        <v>Aluminio</v>
      </c>
      <c r="AX375" s="32" t="s">
        <v>21</v>
      </c>
      <c r="AY375" s="74">
        <f t="shared" si="691"/>
        <v>0</v>
      </c>
      <c r="AZ375" s="70">
        <f t="shared" si="692"/>
        <v>0</v>
      </c>
      <c r="BA375" s="71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6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25">
      <c r="A376" s="31" t="s">
        <v>13</v>
      </c>
      <c r="B376" s="46" t="s">
        <v>21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1"/>
      <c r="N376" s="61"/>
      <c r="O376" s="61"/>
      <c r="P376" s="61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1"/>
      <c r="AC376" s="61"/>
      <c r="AD376" s="61"/>
      <c r="AE376" s="61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1"/>
      <c r="AR376" s="61"/>
      <c r="AS376" s="61"/>
      <c r="AT376" s="61"/>
      <c r="AU376" s="17"/>
      <c r="AV376" s="6"/>
      <c r="AW376" s="29" t="str">
        <f t="shared" si="690"/>
        <v>Dureza Cálcica</v>
      </c>
      <c r="AX376" s="32" t="s">
        <v>21</v>
      </c>
      <c r="AY376" s="74">
        <f t="shared" si="691"/>
        <v>0</v>
      </c>
      <c r="AZ376" s="70">
        <f t="shared" si="692"/>
        <v>0</v>
      </c>
      <c r="BA376" s="71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6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25">
      <c r="A377" s="31" t="s">
        <v>14</v>
      </c>
      <c r="B377" s="46" t="s">
        <v>21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1"/>
      <c r="N377" s="61"/>
      <c r="O377" s="61"/>
      <c r="P377" s="61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1"/>
      <c r="AC377" s="61"/>
      <c r="AD377" s="61"/>
      <c r="AE377" s="61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1"/>
      <c r="AR377" s="61"/>
      <c r="AS377" s="61"/>
      <c r="AT377" s="61"/>
      <c r="AU377" s="17"/>
      <c r="AV377" s="6"/>
      <c r="AW377" s="29" t="str">
        <f t="shared" si="690"/>
        <v xml:space="preserve">Dureza Total </v>
      </c>
      <c r="AX377" s="32" t="s">
        <v>21</v>
      </c>
      <c r="AY377" s="74">
        <f t="shared" si="691"/>
        <v>0</v>
      </c>
      <c r="AZ377" s="70">
        <f t="shared" si="692"/>
        <v>0</v>
      </c>
      <c r="BA377" s="71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6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25">
      <c r="A378" s="31" t="s">
        <v>110</v>
      </c>
      <c r="B378" s="30" t="s">
        <v>19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1"/>
      <c r="N378" s="61"/>
      <c r="O378" s="61"/>
      <c r="P378" s="61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1"/>
      <c r="AC378" s="61"/>
      <c r="AD378" s="61"/>
      <c r="AE378" s="61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1"/>
      <c r="AR378" s="61"/>
      <c r="AS378" s="61"/>
      <c r="AT378" s="61"/>
      <c r="AU378" s="17"/>
      <c r="AV378" s="6"/>
      <c r="AW378" s="29" t="str">
        <f t="shared" si="690"/>
        <v>SILICE</v>
      </c>
      <c r="AX378" s="32" t="s">
        <v>22</v>
      </c>
      <c r="AY378" s="74">
        <f t="shared" si="691"/>
        <v>0</v>
      </c>
      <c r="AZ378" s="70">
        <f t="shared" si="692"/>
        <v>0</v>
      </c>
      <c r="BA378" s="71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6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25">
      <c r="A379" s="31" t="s">
        <v>77</v>
      </c>
      <c r="B379" s="30" t="s">
        <v>250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1"/>
      <c r="N379" s="61"/>
      <c r="O379" s="61"/>
      <c r="P379" s="61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1"/>
      <c r="AC379" s="61"/>
      <c r="AD379" s="61"/>
      <c r="AE379" s="61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1"/>
      <c r="AR379" s="61"/>
      <c r="AS379" s="61"/>
      <c r="AT379" s="61"/>
      <c r="AU379" s="17"/>
      <c r="AV379" s="6"/>
      <c r="AW379" s="29" t="str">
        <f t="shared" si="690"/>
        <v>ORP</v>
      </c>
      <c r="AX379" s="30" t="s">
        <v>19</v>
      </c>
      <c r="AY379" s="74">
        <f t="shared" si="691"/>
        <v>0</v>
      </c>
      <c r="AZ379" s="70">
        <f t="shared" si="692"/>
        <v>0</v>
      </c>
      <c r="BA379" s="71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6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25">
      <c r="A380" s="31" t="s">
        <v>247</v>
      </c>
      <c r="B380" s="30" t="s">
        <v>19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1"/>
      <c r="N380" s="61"/>
      <c r="O380" s="61"/>
      <c r="P380" s="61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1"/>
      <c r="AC380" s="61"/>
      <c r="AD380" s="61"/>
      <c r="AE380" s="61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1"/>
      <c r="AR380" s="61"/>
      <c r="AS380" s="61"/>
      <c r="AT380" s="61"/>
      <c r="AU380" s="17"/>
      <c r="AV380" s="6"/>
      <c r="AW380" s="29" t="str">
        <f t="shared" si="690"/>
        <v>Cloro libre</v>
      </c>
      <c r="AX380" s="30" t="s">
        <v>19</v>
      </c>
      <c r="AY380" s="74">
        <f t="shared" si="691"/>
        <v>0</v>
      </c>
      <c r="AZ380" s="70">
        <f t="shared" si="692"/>
        <v>0</v>
      </c>
      <c r="BA380" s="71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6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25">
      <c r="A381" s="31" t="s">
        <v>15</v>
      </c>
      <c r="B381" s="30" t="s">
        <v>23</v>
      </c>
      <c r="C381" s="18"/>
      <c r="D381" s="11"/>
      <c r="E381" s="11"/>
      <c r="F381" s="11"/>
      <c r="G381" s="11"/>
      <c r="H381" s="11"/>
      <c r="I381" s="11"/>
      <c r="J381" s="11"/>
      <c r="K381" s="11"/>
      <c r="L381" s="11"/>
      <c r="M381" s="62"/>
      <c r="N381" s="62"/>
      <c r="O381" s="62"/>
      <c r="P381" s="62"/>
      <c r="Q381" s="19"/>
      <c r="R381" s="18"/>
      <c r="S381" s="11"/>
      <c r="T381" s="11"/>
      <c r="U381" s="11"/>
      <c r="V381" s="11"/>
      <c r="W381" s="11"/>
      <c r="X381" s="11"/>
      <c r="Y381" s="11"/>
      <c r="Z381" s="11"/>
      <c r="AA381" s="11"/>
      <c r="AB381" s="62"/>
      <c r="AC381" s="62"/>
      <c r="AD381" s="62"/>
      <c r="AE381" s="62"/>
      <c r="AF381" s="19"/>
      <c r="AG381" s="18"/>
      <c r="AH381" s="11"/>
      <c r="AI381" s="11"/>
      <c r="AJ381" s="11"/>
      <c r="AK381" s="11"/>
      <c r="AL381" s="11"/>
      <c r="AM381" s="11"/>
      <c r="AN381" s="11"/>
      <c r="AO381" s="11"/>
      <c r="AP381" s="11"/>
      <c r="AQ381" s="62"/>
      <c r="AR381" s="62"/>
      <c r="AS381" s="62"/>
      <c r="AT381" s="62"/>
      <c r="AU381" s="19"/>
      <c r="AW381" s="29" t="str">
        <f t="shared" si="690"/>
        <v>Conductividad</v>
      </c>
      <c r="AX381" s="30" t="s">
        <v>23</v>
      </c>
      <c r="AY381" s="74">
        <f t="shared" si="691"/>
        <v>0</v>
      </c>
      <c r="AZ381" s="70">
        <f t="shared" si="692"/>
        <v>0</v>
      </c>
      <c r="BA381" s="71">
        <f t="shared" si="693"/>
        <v>0</v>
      </c>
      <c r="BB381" s="4">
        <f t="shared" si="694"/>
        <v>0</v>
      </c>
      <c r="BC381" s="2">
        <f t="shared" si="695"/>
        <v>0</v>
      </c>
      <c r="BD381" s="5">
        <f t="shared" si="696"/>
        <v>0</v>
      </c>
      <c r="BE381" s="4">
        <f t="shared" si="697"/>
        <v>0</v>
      </c>
      <c r="BF381" s="2">
        <f t="shared" si="698"/>
        <v>0</v>
      </c>
      <c r="BG381" s="5">
        <f t="shared" si="699"/>
        <v>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0</v>
      </c>
      <c r="BU381" s="2">
        <f t="shared" si="713"/>
        <v>0</v>
      </c>
      <c r="BV381" s="5">
        <f t="shared" si="714"/>
        <v>0</v>
      </c>
      <c r="BW381" s="1">
        <f t="shared" si="715"/>
        <v>0</v>
      </c>
      <c r="BX381" s="2">
        <f t="shared" si="716"/>
        <v>0</v>
      </c>
      <c r="BY381" s="5">
        <f t="shared" si="717"/>
        <v>0</v>
      </c>
      <c r="BZ381" s="1">
        <f t="shared" si="718"/>
        <v>0</v>
      </c>
      <c r="CA381" s="2">
        <f t="shared" si="719"/>
        <v>0</v>
      </c>
      <c r="CB381" s="5">
        <f t="shared" si="720"/>
        <v>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6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25">
      <c r="A382" s="31" t="s">
        <v>16</v>
      </c>
      <c r="B382" s="46" t="s">
        <v>22</v>
      </c>
      <c r="C382" s="18"/>
      <c r="D382" s="11"/>
      <c r="E382" s="11"/>
      <c r="F382" s="11"/>
      <c r="G382" s="11"/>
      <c r="H382" s="11"/>
      <c r="I382" s="11"/>
      <c r="J382" s="11"/>
      <c r="K382" s="11"/>
      <c r="L382" s="11"/>
      <c r="M382" s="62"/>
      <c r="N382" s="62"/>
      <c r="O382" s="62"/>
      <c r="P382" s="62"/>
      <c r="Q382" s="19"/>
      <c r="R382" s="18"/>
      <c r="S382" s="11"/>
      <c r="T382" s="11"/>
      <c r="U382" s="11"/>
      <c r="V382" s="11"/>
      <c r="W382" s="11"/>
      <c r="X382" s="11"/>
      <c r="Y382" s="11"/>
      <c r="Z382" s="11"/>
      <c r="AA382" s="11"/>
      <c r="AB382" s="62"/>
      <c r="AC382" s="62"/>
      <c r="AD382" s="62"/>
      <c r="AE382" s="62"/>
      <c r="AF382" s="19"/>
      <c r="AG382" s="18"/>
      <c r="AH382" s="11"/>
      <c r="AI382" s="11"/>
      <c r="AJ382" s="11"/>
      <c r="AK382" s="11"/>
      <c r="AL382" s="11"/>
      <c r="AM382" s="11"/>
      <c r="AN382" s="11"/>
      <c r="AO382" s="11"/>
      <c r="AP382" s="11"/>
      <c r="AQ382" s="62"/>
      <c r="AR382" s="62"/>
      <c r="AS382" s="62"/>
      <c r="AT382" s="62"/>
      <c r="AU382" s="19"/>
      <c r="AW382" s="29" t="str">
        <f t="shared" si="690"/>
        <v xml:space="preserve">Color </v>
      </c>
      <c r="AX382" s="32" t="s">
        <v>22</v>
      </c>
      <c r="AY382" s="74">
        <f t="shared" si="691"/>
        <v>0</v>
      </c>
      <c r="AZ382" s="70">
        <f t="shared" si="692"/>
        <v>0</v>
      </c>
      <c r="BA382" s="71">
        <f t="shared" si="693"/>
        <v>0</v>
      </c>
      <c r="BB382" s="4">
        <f t="shared" si="694"/>
        <v>0</v>
      </c>
      <c r="BC382" s="2">
        <f t="shared" si="695"/>
        <v>0</v>
      </c>
      <c r="BD382" s="5">
        <f t="shared" si="696"/>
        <v>0</v>
      </c>
      <c r="BE382" s="4">
        <f t="shared" si="697"/>
        <v>0</v>
      </c>
      <c r="BF382" s="2">
        <f t="shared" si="698"/>
        <v>0</v>
      </c>
      <c r="BG382" s="5">
        <f t="shared" si="699"/>
        <v>0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0</v>
      </c>
      <c r="BU382" s="2">
        <f t="shared" si="713"/>
        <v>0</v>
      </c>
      <c r="BV382" s="5">
        <f t="shared" si="714"/>
        <v>0</v>
      </c>
      <c r="BW382" s="1">
        <f t="shared" si="715"/>
        <v>0</v>
      </c>
      <c r="BX382" s="2">
        <f t="shared" si="716"/>
        <v>0</v>
      </c>
      <c r="BY382" s="5">
        <f t="shared" si="717"/>
        <v>0</v>
      </c>
      <c r="BZ382" s="1">
        <f t="shared" si="718"/>
        <v>0</v>
      </c>
      <c r="CA382" s="2">
        <f t="shared" si="719"/>
        <v>0</v>
      </c>
      <c r="CB382" s="5">
        <f t="shared" si="720"/>
        <v>0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6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.75" thickBot="1" x14ac:dyDescent="0.3">
      <c r="A383" s="33" t="s">
        <v>248</v>
      </c>
      <c r="B383" s="34" t="s">
        <v>19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3"/>
      <c r="N383" s="63"/>
      <c r="O383" s="63"/>
      <c r="P383" s="63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3"/>
      <c r="AC383" s="63"/>
      <c r="AD383" s="63"/>
      <c r="AE383" s="63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3"/>
      <c r="AR383" s="63"/>
      <c r="AS383" s="63"/>
      <c r="AT383" s="63"/>
      <c r="AU383" s="22"/>
      <c r="AW383" s="29" t="str">
        <f t="shared" si="690"/>
        <v>Cobre</v>
      </c>
      <c r="AX383" s="34" t="s">
        <v>19</v>
      </c>
      <c r="AY383" s="74">
        <f t="shared" si="691"/>
        <v>0</v>
      </c>
      <c r="AZ383" s="70">
        <f t="shared" si="692"/>
        <v>0</v>
      </c>
      <c r="BA383" s="71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6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.75" thickBot="1" x14ac:dyDescent="0.3"/>
    <row r="385" spans="1:95" ht="42.75" customHeight="1" thickBot="1" x14ac:dyDescent="0.3">
      <c r="A385" s="27" t="s">
        <v>0</v>
      </c>
      <c r="B385" s="28">
        <f>B361+1</f>
        <v>46220</v>
      </c>
      <c r="C385" s="293" t="s">
        <v>1</v>
      </c>
      <c r="D385" s="294"/>
      <c r="E385" s="294"/>
      <c r="F385" s="294"/>
      <c r="G385" s="294"/>
      <c r="H385" s="294"/>
      <c r="I385" s="294"/>
      <c r="J385" s="294"/>
      <c r="K385" s="294"/>
      <c r="L385" s="294"/>
      <c r="M385" s="294"/>
      <c r="N385" s="294"/>
      <c r="O385" s="294"/>
      <c r="P385" s="294"/>
      <c r="Q385" s="295"/>
      <c r="R385" s="296" t="s">
        <v>2</v>
      </c>
      <c r="S385" s="294"/>
      <c r="T385" s="294"/>
      <c r="U385" s="294"/>
      <c r="V385" s="294"/>
      <c r="W385" s="294"/>
      <c r="X385" s="294"/>
      <c r="Y385" s="294"/>
      <c r="Z385" s="294"/>
      <c r="AA385" s="294"/>
      <c r="AB385" s="294"/>
      <c r="AC385" s="294"/>
      <c r="AD385" s="294"/>
      <c r="AE385" s="294"/>
      <c r="AF385" s="295"/>
      <c r="AG385" s="297" t="s">
        <v>101</v>
      </c>
      <c r="AH385" s="294"/>
      <c r="AI385" s="294"/>
      <c r="AJ385" s="294"/>
      <c r="AK385" s="294"/>
      <c r="AL385" s="294"/>
      <c r="AM385" s="294"/>
      <c r="AN385" s="294"/>
      <c r="AO385" s="294"/>
      <c r="AP385" s="294"/>
      <c r="AQ385" s="294"/>
      <c r="AR385" s="294"/>
      <c r="AS385" s="294"/>
      <c r="AT385" s="294"/>
      <c r="AU385" s="295"/>
      <c r="AV385" s="9"/>
      <c r="AW385" s="288" t="s">
        <v>42</v>
      </c>
      <c r="AX385" s="289"/>
      <c r="AY385" s="285" t="s">
        <v>33</v>
      </c>
      <c r="AZ385" s="286"/>
      <c r="BA385" s="287"/>
      <c r="BB385" s="285" t="s">
        <v>34</v>
      </c>
      <c r="BC385" s="286"/>
      <c r="BD385" s="287"/>
      <c r="BE385" s="285" t="s">
        <v>35</v>
      </c>
      <c r="BF385" s="286"/>
      <c r="BG385" s="287"/>
      <c r="BH385" s="285" t="s">
        <v>36</v>
      </c>
      <c r="BI385" s="286"/>
      <c r="BJ385" s="287"/>
      <c r="BK385" s="285" t="s">
        <v>37</v>
      </c>
      <c r="BL385" s="286"/>
      <c r="BM385" s="287"/>
      <c r="BN385" s="285" t="s">
        <v>38</v>
      </c>
      <c r="BO385" s="286"/>
      <c r="BP385" s="287"/>
      <c r="BQ385" s="285" t="s">
        <v>39</v>
      </c>
      <c r="BR385" s="286"/>
      <c r="BS385" s="287"/>
      <c r="BT385" s="285" t="s">
        <v>40</v>
      </c>
      <c r="BU385" s="286"/>
      <c r="BV385" s="287"/>
      <c r="BW385" s="285" t="s">
        <v>41</v>
      </c>
      <c r="BX385" s="286"/>
      <c r="BY385" s="287"/>
      <c r="BZ385" s="285" t="s">
        <v>102</v>
      </c>
      <c r="CA385" s="286"/>
      <c r="CB385" s="287"/>
      <c r="CC385" s="285" t="s">
        <v>103</v>
      </c>
      <c r="CD385" s="286"/>
      <c r="CE385" s="287"/>
      <c r="CF385" s="285" t="s">
        <v>104</v>
      </c>
      <c r="CG385" s="286"/>
      <c r="CH385" s="287"/>
      <c r="CI385" s="285" t="s">
        <v>105</v>
      </c>
      <c r="CJ385" s="286"/>
      <c r="CK385" s="287"/>
      <c r="CL385" s="285" t="s">
        <v>106</v>
      </c>
      <c r="CM385" s="286"/>
      <c r="CN385" s="287"/>
      <c r="CO385" s="285" t="s">
        <v>107</v>
      </c>
      <c r="CP385" s="286"/>
      <c r="CQ385" s="287"/>
    </row>
    <row r="386" spans="1:95" ht="44.45" customHeight="1" thickBot="1" x14ac:dyDescent="0.3">
      <c r="A386" s="7" t="s">
        <v>6</v>
      </c>
      <c r="B386" s="45" t="s">
        <v>7</v>
      </c>
      <c r="C386" s="14" t="s">
        <v>32</v>
      </c>
      <c r="D386" s="8" t="s">
        <v>24</v>
      </c>
      <c r="E386" s="8" t="s">
        <v>25</v>
      </c>
      <c r="F386" s="8" t="s">
        <v>26</v>
      </c>
      <c r="G386" s="8" t="s">
        <v>27</v>
      </c>
      <c r="H386" s="8" t="s">
        <v>28</v>
      </c>
      <c r="I386" s="8" t="s">
        <v>29</v>
      </c>
      <c r="J386" s="8" t="s">
        <v>30</v>
      </c>
      <c r="K386" s="8" t="s">
        <v>31</v>
      </c>
      <c r="L386" s="8" t="s">
        <v>201</v>
      </c>
      <c r="M386" s="8" t="s">
        <v>111</v>
      </c>
      <c r="N386" s="64" t="s">
        <v>246</v>
      </c>
      <c r="O386" s="64" t="s">
        <v>112</v>
      </c>
      <c r="P386" s="64" t="s">
        <v>106</v>
      </c>
      <c r="Q386" s="64" t="s">
        <v>107</v>
      </c>
      <c r="R386" s="23" t="s">
        <v>32</v>
      </c>
      <c r="S386" s="12" t="s">
        <v>24</v>
      </c>
      <c r="T386" s="12" t="s">
        <v>25</v>
      </c>
      <c r="U386" s="12" t="s">
        <v>26</v>
      </c>
      <c r="V386" s="12" t="s">
        <v>27</v>
      </c>
      <c r="W386" s="12" t="s">
        <v>28</v>
      </c>
      <c r="X386" s="12" t="s">
        <v>29</v>
      </c>
      <c r="Y386" s="12" t="s">
        <v>30</v>
      </c>
      <c r="Z386" s="12" t="s">
        <v>31</v>
      </c>
      <c r="AA386" s="12" t="s">
        <v>201</v>
      </c>
      <c r="AB386" s="59" t="s">
        <v>111</v>
      </c>
      <c r="AC386" s="59" t="s">
        <v>246</v>
      </c>
      <c r="AD386" s="59" t="s">
        <v>112</v>
      </c>
      <c r="AE386" s="59" t="s">
        <v>106</v>
      </c>
      <c r="AF386" s="24" t="s">
        <v>107</v>
      </c>
      <c r="AG386" s="25" t="s">
        <v>32</v>
      </c>
      <c r="AH386" s="13" t="s">
        <v>24</v>
      </c>
      <c r="AI386" s="13" t="s">
        <v>25</v>
      </c>
      <c r="AJ386" s="13" t="s">
        <v>26</v>
      </c>
      <c r="AK386" s="13" t="s">
        <v>27</v>
      </c>
      <c r="AL386" s="13" t="s">
        <v>28</v>
      </c>
      <c r="AM386" s="13" t="s">
        <v>29</v>
      </c>
      <c r="AN386" s="13" t="s">
        <v>30</v>
      </c>
      <c r="AO386" s="13" t="s">
        <v>31</v>
      </c>
      <c r="AP386" s="13" t="s">
        <v>201</v>
      </c>
      <c r="AQ386" s="65" t="s">
        <v>111</v>
      </c>
      <c r="AR386" s="65" t="s">
        <v>246</v>
      </c>
      <c r="AS386" s="65" t="s">
        <v>112</v>
      </c>
      <c r="AT386" s="65" t="s">
        <v>106</v>
      </c>
      <c r="AU386" s="26" t="s">
        <v>107</v>
      </c>
      <c r="AV386" s="9"/>
      <c r="AW386" s="36" t="s">
        <v>6</v>
      </c>
      <c r="AX386" s="37" t="s">
        <v>7</v>
      </c>
      <c r="AY386" s="72" t="s">
        <v>113</v>
      </c>
      <c r="AZ386" s="72" t="s">
        <v>114</v>
      </c>
      <c r="BA386" s="73" t="s">
        <v>115</v>
      </c>
      <c r="BB386" s="72" t="s">
        <v>113</v>
      </c>
      <c r="BC386" s="72" t="s">
        <v>114</v>
      </c>
      <c r="BD386" s="73" t="s">
        <v>115</v>
      </c>
      <c r="BE386" s="72" t="s">
        <v>113</v>
      </c>
      <c r="BF386" s="72" t="s">
        <v>114</v>
      </c>
      <c r="BG386" s="73" t="s">
        <v>115</v>
      </c>
      <c r="BH386" s="72" t="s">
        <v>113</v>
      </c>
      <c r="BI386" s="72" t="s">
        <v>114</v>
      </c>
      <c r="BJ386" s="73" t="s">
        <v>115</v>
      </c>
      <c r="BK386" s="72" t="s">
        <v>113</v>
      </c>
      <c r="BL386" s="72" t="s">
        <v>114</v>
      </c>
      <c r="BM386" s="73" t="s">
        <v>115</v>
      </c>
      <c r="BN386" s="72" t="s">
        <v>113</v>
      </c>
      <c r="BO386" s="72" t="s">
        <v>114</v>
      </c>
      <c r="BP386" s="73" t="s">
        <v>115</v>
      </c>
      <c r="BQ386" s="72" t="s">
        <v>113</v>
      </c>
      <c r="BR386" s="72" t="s">
        <v>114</v>
      </c>
      <c r="BS386" s="73" t="s">
        <v>115</v>
      </c>
      <c r="BT386" s="72" t="s">
        <v>113</v>
      </c>
      <c r="BU386" s="72" t="s">
        <v>114</v>
      </c>
      <c r="BV386" s="73" t="s">
        <v>115</v>
      </c>
      <c r="BW386" s="72" t="s">
        <v>113</v>
      </c>
      <c r="BX386" s="72" t="s">
        <v>114</v>
      </c>
      <c r="BY386" s="73" t="s">
        <v>115</v>
      </c>
      <c r="BZ386" s="72" t="s">
        <v>113</v>
      </c>
      <c r="CA386" s="72" t="s">
        <v>114</v>
      </c>
      <c r="CB386" s="73" t="s">
        <v>115</v>
      </c>
      <c r="CC386" s="72" t="s">
        <v>113</v>
      </c>
      <c r="CD386" s="72" t="s">
        <v>114</v>
      </c>
      <c r="CE386" s="73" t="s">
        <v>115</v>
      </c>
      <c r="CF386" s="72" t="s">
        <v>113</v>
      </c>
      <c r="CG386" s="72" t="s">
        <v>114</v>
      </c>
      <c r="CH386" s="73" t="s">
        <v>115</v>
      </c>
      <c r="CI386" s="72" t="s">
        <v>113</v>
      </c>
      <c r="CJ386" s="72" t="s">
        <v>114</v>
      </c>
      <c r="CK386" s="73" t="s">
        <v>115</v>
      </c>
      <c r="CL386" s="72" t="s">
        <v>113</v>
      </c>
      <c r="CM386" s="72" t="s">
        <v>114</v>
      </c>
      <c r="CN386" s="73" t="s">
        <v>115</v>
      </c>
      <c r="CO386" s="72" t="s">
        <v>113</v>
      </c>
      <c r="CP386" s="72" t="s">
        <v>114</v>
      </c>
      <c r="CQ386" s="73" t="s">
        <v>115</v>
      </c>
    </row>
    <row r="387" spans="1:95" ht="29.25" customHeight="1" x14ac:dyDescent="0.25">
      <c r="A387" s="29" t="s">
        <v>124</v>
      </c>
      <c r="B387" s="30" t="s">
        <v>17</v>
      </c>
      <c r="C387" s="1"/>
      <c r="D387" s="3"/>
      <c r="E387" s="3"/>
      <c r="F387" s="3"/>
      <c r="G387" s="3"/>
      <c r="H387" s="3"/>
      <c r="I387" s="3"/>
      <c r="J387" s="3"/>
      <c r="K387" s="3"/>
      <c r="L387" s="3"/>
      <c r="M387" s="60"/>
      <c r="N387" s="60"/>
      <c r="O387" s="60"/>
      <c r="P387" s="60"/>
      <c r="Q387" s="15"/>
      <c r="R387" s="1"/>
      <c r="S387" s="38"/>
      <c r="T387" s="38"/>
      <c r="U387" s="3"/>
      <c r="V387" s="3"/>
      <c r="W387" s="3"/>
      <c r="X387" s="3"/>
      <c r="Y387" s="3"/>
      <c r="Z387" s="3"/>
      <c r="AA387" s="3"/>
      <c r="AB387" s="60"/>
      <c r="AC387" s="60"/>
      <c r="AD387" s="60"/>
      <c r="AE387" s="60"/>
      <c r="AF387" s="15"/>
      <c r="AG387" s="1"/>
      <c r="AH387" s="38"/>
      <c r="AI387" s="38"/>
      <c r="AJ387" s="3"/>
      <c r="AK387" s="3"/>
      <c r="AL387" s="3"/>
      <c r="AM387" s="3"/>
      <c r="AN387" s="3"/>
      <c r="AO387" s="3"/>
      <c r="AP387" s="3"/>
      <c r="AQ387" s="60"/>
      <c r="AR387" s="60"/>
      <c r="AS387" s="60"/>
      <c r="AT387" s="60"/>
      <c r="AU387" s="15"/>
      <c r="AV387" s="9"/>
      <c r="AW387" s="29" t="str">
        <f>A387</f>
        <v>Temperatura</v>
      </c>
      <c r="AX387" s="35" t="s">
        <v>17</v>
      </c>
      <c r="AY387" s="74">
        <f>C387</f>
        <v>0</v>
      </c>
      <c r="AZ387" s="70">
        <f>R387</f>
        <v>0</v>
      </c>
      <c r="BA387" s="71">
        <f>AG387</f>
        <v>0</v>
      </c>
      <c r="BB387" s="4">
        <f>D387</f>
        <v>0</v>
      </c>
      <c r="BC387" s="2">
        <f>S387</f>
        <v>0</v>
      </c>
      <c r="BD387" s="5">
        <f>AH387</f>
        <v>0</v>
      </c>
      <c r="BE387" s="4">
        <f>E387</f>
        <v>0</v>
      </c>
      <c r="BF387" s="2">
        <f>T387</f>
        <v>0</v>
      </c>
      <c r="BG387" s="5">
        <f>AI387</f>
        <v>0</v>
      </c>
      <c r="BH387" s="1">
        <f>F387</f>
        <v>0</v>
      </c>
      <c r="BI387" s="2">
        <f>U387</f>
        <v>0</v>
      </c>
      <c r="BJ387" s="5">
        <f>AJ387</f>
        <v>0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0</v>
      </c>
      <c r="BO387" s="2">
        <f>W387</f>
        <v>0</v>
      </c>
      <c r="BP387" s="5">
        <f>AL387</f>
        <v>0</v>
      </c>
      <c r="BQ387" s="1">
        <f>I387</f>
        <v>0</v>
      </c>
      <c r="BR387" s="2">
        <f>X387</f>
        <v>0</v>
      </c>
      <c r="BS387" s="5">
        <f>AM387</f>
        <v>0</v>
      </c>
      <c r="BT387" s="1">
        <f>J387</f>
        <v>0</v>
      </c>
      <c r="BU387" s="2">
        <f>Y387</f>
        <v>0</v>
      </c>
      <c r="BV387" s="5">
        <f>AN387</f>
        <v>0</v>
      </c>
      <c r="BW387" s="1">
        <f>K387</f>
        <v>0</v>
      </c>
      <c r="BX387" s="2">
        <f>Z387</f>
        <v>0</v>
      </c>
      <c r="BY387" s="5">
        <f>AO387</f>
        <v>0</v>
      </c>
      <c r="BZ387" s="1">
        <f>L387</f>
        <v>0</v>
      </c>
      <c r="CA387" s="2">
        <f>AA387</f>
        <v>0</v>
      </c>
      <c r="CB387" s="5">
        <f>AP387</f>
        <v>0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6">
        <f>Q387</f>
        <v>0</v>
      </c>
      <c r="CP387" s="2">
        <f>AF387</f>
        <v>0</v>
      </c>
      <c r="CQ387" s="5">
        <f>AU387</f>
        <v>0</v>
      </c>
    </row>
    <row r="388" spans="1:95" ht="26.45" customHeight="1" x14ac:dyDescent="0.25">
      <c r="A388" s="29" t="s">
        <v>123</v>
      </c>
      <c r="B388" s="30" t="s">
        <v>18</v>
      </c>
      <c r="C388" s="1"/>
      <c r="D388" s="3"/>
      <c r="E388" s="3"/>
      <c r="F388" s="3"/>
      <c r="G388" s="3"/>
      <c r="H388" s="3"/>
      <c r="I388" s="3"/>
      <c r="J388" s="3"/>
      <c r="K388" s="3"/>
      <c r="L388" s="3"/>
      <c r="M388" s="60"/>
      <c r="N388" s="60"/>
      <c r="O388" s="60"/>
      <c r="P388" s="60"/>
      <c r="Q388" s="15"/>
      <c r="R388" s="1"/>
      <c r="S388" s="3"/>
      <c r="T388" s="3"/>
      <c r="U388" s="3"/>
      <c r="V388" s="3"/>
      <c r="W388" s="3"/>
      <c r="X388" s="3"/>
      <c r="Y388" s="3"/>
      <c r="Z388" s="50"/>
      <c r="AA388" s="3"/>
      <c r="AB388" s="60"/>
      <c r="AC388" s="60"/>
      <c r="AD388" s="60"/>
      <c r="AE388" s="60"/>
      <c r="AF388" s="15"/>
      <c r="AG388" s="1"/>
      <c r="AH388" s="3"/>
      <c r="AI388" s="3"/>
      <c r="AJ388" s="3"/>
      <c r="AK388" s="3"/>
      <c r="AL388" s="3"/>
      <c r="AM388" s="3"/>
      <c r="AN388" s="3"/>
      <c r="AO388" s="3"/>
      <c r="AP388" s="3"/>
      <c r="AQ388" s="60"/>
      <c r="AR388" s="60"/>
      <c r="AS388" s="60"/>
      <c r="AT388" s="60"/>
      <c r="AU388" s="15"/>
      <c r="AV388" s="9"/>
      <c r="AW388" s="29" t="str">
        <f t="shared" ref="AW388:AW407" si="736">A388</f>
        <v xml:space="preserve">pH </v>
      </c>
      <c r="AX388" s="30" t="s">
        <v>18</v>
      </c>
      <c r="AY388" s="74">
        <f t="shared" ref="AY388:AY407" si="737">C388</f>
        <v>0</v>
      </c>
      <c r="AZ388" s="70">
        <f t="shared" ref="AZ388:AZ407" si="738">R388</f>
        <v>0</v>
      </c>
      <c r="BA388" s="71">
        <f t="shared" ref="BA388:BA407" si="739">AG388</f>
        <v>0</v>
      </c>
      <c r="BB388" s="4">
        <f t="shared" ref="BB388:BB407" si="740">D388</f>
        <v>0</v>
      </c>
      <c r="BC388" s="2">
        <f t="shared" ref="BC388:BC407" si="741">S388</f>
        <v>0</v>
      </c>
      <c r="BD388" s="5">
        <f t="shared" ref="BD388:BD407" si="742">AH388</f>
        <v>0</v>
      </c>
      <c r="BE388" s="4">
        <f t="shared" ref="BE388:BE407" si="743">E388</f>
        <v>0</v>
      </c>
      <c r="BF388" s="2">
        <f t="shared" ref="BF388:BF407" si="744">T388</f>
        <v>0</v>
      </c>
      <c r="BG388" s="5">
        <f t="shared" ref="BG388:BG407" si="745">AI388</f>
        <v>0</v>
      </c>
      <c r="BH388" s="1">
        <f t="shared" ref="BH388:BH407" si="746">F388</f>
        <v>0</v>
      </c>
      <c r="BI388" s="2">
        <f t="shared" ref="BI388:BI407" si="747">U388</f>
        <v>0</v>
      </c>
      <c r="BJ388" s="5">
        <f t="shared" ref="BJ388:BJ407" si="748">AJ388</f>
        <v>0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0</v>
      </c>
      <c r="BO388" s="2">
        <f t="shared" ref="BO388:BO407" si="753">W388</f>
        <v>0</v>
      </c>
      <c r="BP388" s="5">
        <f t="shared" ref="BP388:BP407" si="754">AL388</f>
        <v>0</v>
      </c>
      <c r="BQ388" s="1">
        <f t="shared" ref="BQ388:BQ407" si="755">I388</f>
        <v>0</v>
      </c>
      <c r="BR388" s="2">
        <f t="shared" ref="BR388:BR407" si="756">X388</f>
        <v>0</v>
      </c>
      <c r="BS388" s="5">
        <f t="shared" ref="BS388:BS407" si="757">AM388</f>
        <v>0</v>
      </c>
      <c r="BT388" s="1">
        <f t="shared" ref="BT388:BT407" si="758">J388</f>
        <v>0</v>
      </c>
      <c r="BU388" s="2">
        <f t="shared" ref="BU388:BU407" si="759">Y388</f>
        <v>0</v>
      </c>
      <c r="BV388" s="5">
        <f t="shared" ref="BV388:BV407" si="760">AN388</f>
        <v>0</v>
      </c>
      <c r="BW388" s="1">
        <f t="shared" ref="BW388:BW407" si="761">K388</f>
        <v>0</v>
      </c>
      <c r="BX388" s="2">
        <f t="shared" ref="BX388:BX407" si="762">Z388</f>
        <v>0</v>
      </c>
      <c r="BY388" s="5">
        <f t="shared" ref="BY388:BY407" si="763">AO388</f>
        <v>0</v>
      </c>
      <c r="BZ388" s="1">
        <f t="shared" ref="BZ388:BZ407" si="764">L388</f>
        <v>0</v>
      </c>
      <c r="CA388" s="2">
        <f t="shared" ref="CA388:CA407" si="765">AA388</f>
        <v>0</v>
      </c>
      <c r="CB388" s="5">
        <f t="shared" ref="CB388:CB407" si="766">AP388</f>
        <v>0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6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2" customHeight="1" x14ac:dyDescent="0.25">
      <c r="A389" s="29" t="s">
        <v>118</v>
      </c>
      <c r="B389" s="30" t="s">
        <v>19</v>
      </c>
      <c r="C389" s="1"/>
      <c r="D389" s="3"/>
      <c r="E389" s="3"/>
      <c r="F389" s="3"/>
      <c r="G389" s="3"/>
      <c r="H389" s="3"/>
      <c r="I389" s="3"/>
      <c r="J389" s="3"/>
      <c r="K389" s="3"/>
      <c r="L389" s="3"/>
      <c r="M389" s="60"/>
      <c r="N389" s="60"/>
      <c r="O389" s="60"/>
      <c r="P389" s="60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0"/>
      <c r="AC389" s="60"/>
      <c r="AD389" s="60"/>
      <c r="AE389" s="60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0"/>
      <c r="AR389" s="60"/>
      <c r="AS389" s="60"/>
      <c r="AT389" s="60"/>
      <c r="AU389" s="15"/>
      <c r="AV389" s="9"/>
      <c r="AW389" s="29" t="str">
        <f t="shared" si="736"/>
        <v>Demanda química de oxígeno (DQO)</v>
      </c>
      <c r="AX389" s="30" t="s">
        <v>19</v>
      </c>
      <c r="AY389" s="74">
        <f t="shared" si="737"/>
        <v>0</v>
      </c>
      <c r="AZ389" s="70">
        <f t="shared" si="738"/>
        <v>0</v>
      </c>
      <c r="BA389" s="71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6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25">
      <c r="A390" s="29" t="s">
        <v>121</v>
      </c>
      <c r="B390" s="30" t="s">
        <v>19</v>
      </c>
      <c r="C390" s="1"/>
      <c r="D390" s="3"/>
      <c r="E390" s="3"/>
      <c r="F390" s="3"/>
      <c r="G390" s="3"/>
      <c r="H390" s="3"/>
      <c r="I390" s="3"/>
      <c r="J390" s="3"/>
      <c r="K390" s="3"/>
      <c r="L390" s="3"/>
      <c r="M390" s="60"/>
      <c r="N390" s="60"/>
      <c r="O390" s="60"/>
      <c r="P390" s="60"/>
      <c r="Q390" s="15"/>
      <c r="R390" s="1"/>
      <c r="S390" s="2"/>
      <c r="T390" s="2"/>
      <c r="U390" s="3"/>
      <c r="V390" s="3"/>
      <c r="W390" s="3"/>
      <c r="X390" s="3"/>
      <c r="Y390" s="3"/>
      <c r="Z390" s="3"/>
      <c r="AA390" s="3"/>
      <c r="AB390" s="60"/>
      <c r="AC390" s="60"/>
      <c r="AD390" s="60"/>
      <c r="AE390" s="60"/>
      <c r="AF390" s="15"/>
      <c r="AG390" s="1"/>
      <c r="AH390" s="2"/>
      <c r="AI390" s="2"/>
      <c r="AJ390" s="3"/>
      <c r="AK390" s="3"/>
      <c r="AL390" s="3"/>
      <c r="AM390" s="3"/>
      <c r="AN390" s="3"/>
      <c r="AO390" s="3"/>
      <c r="AP390" s="3"/>
      <c r="AQ390" s="60"/>
      <c r="AR390" s="60"/>
      <c r="AS390" s="60"/>
      <c r="AT390" s="60"/>
      <c r="AU390" s="15"/>
      <c r="AV390" s="9"/>
      <c r="AW390" s="29" t="str">
        <f t="shared" si="736"/>
        <v>SOLIDOS DISUELTOS TOTALES (TDS)</v>
      </c>
      <c r="AX390" s="30" t="s">
        <v>19</v>
      </c>
      <c r="AY390" s="74">
        <f t="shared" si="737"/>
        <v>0</v>
      </c>
      <c r="AZ390" s="70">
        <f t="shared" si="738"/>
        <v>0</v>
      </c>
      <c r="BA390" s="71">
        <f t="shared" si="739"/>
        <v>0</v>
      </c>
      <c r="BB390" s="4">
        <f t="shared" si="740"/>
        <v>0</v>
      </c>
      <c r="BC390" s="2">
        <f t="shared" si="741"/>
        <v>0</v>
      </c>
      <c r="BD390" s="5">
        <f t="shared" si="742"/>
        <v>0</v>
      </c>
      <c r="BE390" s="4">
        <f t="shared" si="743"/>
        <v>0</v>
      </c>
      <c r="BF390" s="2">
        <f t="shared" si="744"/>
        <v>0</v>
      </c>
      <c r="BG390" s="5">
        <f t="shared" si="745"/>
        <v>0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0</v>
      </c>
      <c r="BU390" s="2">
        <f t="shared" si="759"/>
        <v>0</v>
      </c>
      <c r="BV390" s="5">
        <f t="shared" si="760"/>
        <v>0</v>
      </c>
      <c r="BW390" s="1">
        <f t="shared" si="761"/>
        <v>0</v>
      </c>
      <c r="BX390" s="2">
        <f t="shared" si="762"/>
        <v>0</v>
      </c>
      <c r="BY390" s="5">
        <f t="shared" si="763"/>
        <v>0</v>
      </c>
      <c r="BZ390" s="1">
        <f t="shared" si="764"/>
        <v>0</v>
      </c>
      <c r="CA390" s="2">
        <f t="shared" si="765"/>
        <v>0</v>
      </c>
      <c r="CB390" s="5">
        <f t="shared" si="766"/>
        <v>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6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7" customHeight="1" x14ac:dyDescent="0.25">
      <c r="A391" s="29" t="s">
        <v>119</v>
      </c>
      <c r="B391" s="30" t="s">
        <v>19</v>
      </c>
      <c r="C391" s="1"/>
      <c r="D391" s="3"/>
      <c r="E391" s="3"/>
      <c r="F391" s="3"/>
      <c r="G391" s="3"/>
      <c r="H391" s="3"/>
      <c r="I391" s="3"/>
      <c r="J391" s="3"/>
      <c r="K391" s="3"/>
      <c r="L391" s="3"/>
      <c r="M391" s="60"/>
      <c r="N391" s="60"/>
      <c r="O391" s="60"/>
      <c r="P391" s="60"/>
      <c r="Q391" s="15"/>
      <c r="R391" s="1"/>
      <c r="S391" s="2"/>
      <c r="T391" s="2"/>
      <c r="U391" s="3"/>
      <c r="V391" s="3"/>
      <c r="W391" s="3"/>
      <c r="X391" s="3"/>
      <c r="Y391" s="3"/>
      <c r="Z391" s="3"/>
      <c r="AA391" s="3"/>
      <c r="AB391" s="60"/>
      <c r="AC391" s="60"/>
      <c r="AD391" s="60"/>
      <c r="AE391" s="60"/>
      <c r="AF391" s="15"/>
      <c r="AG391" s="1"/>
      <c r="AH391" s="2"/>
      <c r="AI391" s="2"/>
      <c r="AJ391" s="3"/>
      <c r="AK391" s="3"/>
      <c r="AL391" s="3"/>
      <c r="AM391" s="3"/>
      <c r="AN391" s="3"/>
      <c r="AO391" s="3"/>
      <c r="AP391" s="3"/>
      <c r="AQ391" s="60"/>
      <c r="AR391" s="60"/>
      <c r="AS391" s="60"/>
      <c r="AT391" s="60"/>
      <c r="AU391" s="15"/>
      <c r="AV391" s="9"/>
      <c r="AW391" s="29" t="str">
        <f t="shared" si="736"/>
        <v>Sólidos suspendidos Totales</v>
      </c>
      <c r="AX391" s="30" t="s">
        <v>19</v>
      </c>
      <c r="AY391" s="74">
        <f t="shared" si="737"/>
        <v>0</v>
      </c>
      <c r="AZ391" s="70">
        <f t="shared" si="738"/>
        <v>0</v>
      </c>
      <c r="BA391" s="71">
        <f t="shared" si="739"/>
        <v>0</v>
      </c>
      <c r="BB391" s="4">
        <f t="shared" si="740"/>
        <v>0</v>
      </c>
      <c r="BC391" s="2">
        <f t="shared" si="741"/>
        <v>0</v>
      </c>
      <c r="BD391" s="5">
        <f t="shared" si="742"/>
        <v>0</v>
      </c>
      <c r="BE391" s="4">
        <f t="shared" si="743"/>
        <v>0</v>
      </c>
      <c r="BF391" s="2">
        <f t="shared" si="744"/>
        <v>0</v>
      </c>
      <c r="BG391" s="5">
        <f t="shared" si="745"/>
        <v>0</v>
      </c>
      <c r="BH391" s="1">
        <f t="shared" si="746"/>
        <v>0</v>
      </c>
      <c r="BI391" s="2">
        <f t="shared" si="747"/>
        <v>0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0</v>
      </c>
      <c r="BO391" s="2">
        <f t="shared" si="753"/>
        <v>0</v>
      </c>
      <c r="BP391" s="5">
        <f t="shared" si="754"/>
        <v>0</v>
      </c>
      <c r="BQ391" s="1">
        <f t="shared" si="755"/>
        <v>0</v>
      </c>
      <c r="BR391" s="2">
        <f t="shared" si="756"/>
        <v>0</v>
      </c>
      <c r="BS391" s="5">
        <f t="shared" si="757"/>
        <v>0</v>
      </c>
      <c r="BT391" s="1">
        <f t="shared" si="758"/>
        <v>0</v>
      </c>
      <c r="BU391" s="2">
        <f t="shared" si="759"/>
        <v>0</v>
      </c>
      <c r="BV391" s="5">
        <f t="shared" si="760"/>
        <v>0</v>
      </c>
      <c r="BW391" s="1">
        <f t="shared" si="761"/>
        <v>0</v>
      </c>
      <c r="BX391" s="2">
        <f t="shared" si="762"/>
        <v>0</v>
      </c>
      <c r="BY391" s="5">
        <f t="shared" si="763"/>
        <v>0</v>
      </c>
      <c r="BZ391" s="1">
        <f t="shared" si="764"/>
        <v>0</v>
      </c>
      <c r="CA391" s="2">
        <f t="shared" si="765"/>
        <v>0</v>
      </c>
      <c r="CB391" s="5">
        <f t="shared" si="766"/>
        <v>0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6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25">
      <c r="A392" s="31" t="s">
        <v>9</v>
      </c>
      <c r="B392" s="30" t="s">
        <v>20</v>
      </c>
      <c r="C392" s="16"/>
      <c r="D392" s="10"/>
      <c r="E392" s="10"/>
      <c r="F392" s="10"/>
      <c r="G392" s="10"/>
      <c r="H392" s="10"/>
      <c r="I392" s="10"/>
      <c r="J392" s="10"/>
      <c r="K392" s="10"/>
      <c r="L392" s="10"/>
      <c r="M392" s="61"/>
      <c r="N392" s="61"/>
      <c r="O392" s="61"/>
      <c r="P392" s="61"/>
      <c r="Q392" s="17"/>
      <c r="R392" s="16"/>
      <c r="S392" s="10"/>
      <c r="T392" s="10"/>
      <c r="U392" s="10"/>
      <c r="V392" s="10"/>
      <c r="W392" s="10"/>
      <c r="X392" s="10"/>
      <c r="Y392" s="10"/>
      <c r="Z392" s="10"/>
      <c r="AA392" s="10"/>
      <c r="AB392" s="61"/>
      <c r="AC392" s="61"/>
      <c r="AD392" s="61"/>
      <c r="AE392" s="61"/>
      <c r="AF392" s="17"/>
      <c r="AG392" s="16"/>
      <c r="AH392" s="10"/>
      <c r="AI392" s="10"/>
      <c r="AJ392" s="10"/>
      <c r="AK392" s="10"/>
      <c r="AL392" s="10"/>
      <c r="AM392" s="10"/>
      <c r="AN392" s="10"/>
      <c r="AO392" s="10"/>
      <c r="AP392" s="10"/>
      <c r="AQ392" s="61"/>
      <c r="AR392" s="61"/>
      <c r="AS392" s="61"/>
      <c r="AT392" s="61"/>
      <c r="AU392" s="17"/>
      <c r="AV392" s="6"/>
      <c r="AW392" s="29" t="str">
        <f t="shared" si="736"/>
        <v xml:space="preserve">Sólidos Sedimentables </v>
      </c>
      <c r="AX392" s="30" t="s">
        <v>19</v>
      </c>
      <c r="AY392" s="74">
        <f t="shared" si="737"/>
        <v>0</v>
      </c>
      <c r="AZ392" s="70">
        <f t="shared" si="738"/>
        <v>0</v>
      </c>
      <c r="BA392" s="71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0</v>
      </c>
      <c r="BI392" s="2">
        <f t="shared" si="747"/>
        <v>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0</v>
      </c>
      <c r="BO392" s="2">
        <f t="shared" si="753"/>
        <v>0</v>
      </c>
      <c r="BP392" s="5">
        <f t="shared" si="754"/>
        <v>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6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25">
      <c r="A393" s="31" t="s">
        <v>120</v>
      </c>
      <c r="B393" s="46" t="s">
        <v>19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1"/>
      <c r="N393" s="61"/>
      <c r="O393" s="61"/>
      <c r="P393" s="61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1"/>
      <c r="AC393" s="61"/>
      <c r="AD393" s="61"/>
      <c r="AE393" s="61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1"/>
      <c r="AR393" s="61"/>
      <c r="AS393" s="61"/>
      <c r="AT393" s="61"/>
      <c r="AU393" s="17"/>
      <c r="AV393" s="6"/>
      <c r="AW393" s="29" t="str">
        <f t="shared" si="736"/>
        <v>HIERRO</v>
      </c>
      <c r="AX393" s="32" t="s">
        <v>20</v>
      </c>
      <c r="AY393" s="74">
        <f t="shared" si="737"/>
        <v>0</v>
      </c>
      <c r="AZ393" s="70">
        <f t="shared" si="738"/>
        <v>0</v>
      </c>
      <c r="BA393" s="71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6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25">
      <c r="A394" s="31" t="s">
        <v>108</v>
      </c>
      <c r="B394" s="30" t="s">
        <v>19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1"/>
      <c r="N394" s="61"/>
      <c r="O394" s="61"/>
      <c r="P394" s="61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1"/>
      <c r="AC394" s="61"/>
      <c r="AD394" s="61"/>
      <c r="AE394" s="61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1"/>
      <c r="AR394" s="61"/>
      <c r="AS394" s="61"/>
      <c r="AT394" s="61"/>
      <c r="AU394" s="17"/>
      <c r="AV394" s="6"/>
      <c r="AW394" s="29" t="str">
        <f t="shared" si="736"/>
        <v>Solidos Suspendidos totales GRAVIMETRICO</v>
      </c>
      <c r="AX394" s="30" t="s">
        <v>19</v>
      </c>
      <c r="AY394" s="74">
        <f t="shared" si="737"/>
        <v>0</v>
      </c>
      <c r="AZ394" s="70">
        <f t="shared" si="738"/>
        <v>0</v>
      </c>
      <c r="BA394" s="71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6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25">
      <c r="A395" s="31" t="s">
        <v>10</v>
      </c>
      <c r="B395" s="30" t="s">
        <v>19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1"/>
      <c r="N395" s="61"/>
      <c r="O395" s="61"/>
      <c r="P395" s="61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1"/>
      <c r="AC395" s="61"/>
      <c r="AD395" s="61"/>
      <c r="AE395" s="61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1"/>
      <c r="AR395" s="61"/>
      <c r="AS395" s="61"/>
      <c r="AT395" s="61"/>
      <c r="AU395" s="17"/>
      <c r="AV395" s="6"/>
      <c r="AW395" s="29" t="str">
        <f t="shared" si="736"/>
        <v xml:space="preserve">Cloruros </v>
      </c>
      <c r="AX395" s="30" t="s">
        <v>19</v>
      </c>
      <c r="AY395" s="74">
        <f t="shared" si="737"/>
        <v>0</v>
      </c>
      <c r="AZ395" s="70">
        <f t="shared" si="738"/>
        <v>0</v>
      </c>
      <c r="BA395" s="71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6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25">
      <c r="A396" s="31" t="s">
        <v>109</v>
      </c>
      <c r="B396" s="30" t="s">
        <v>19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1"/>
      <c r="N396" s="61"/>
      <c r="O396" s="61"/>
      <c r="P396" s="61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1"/>
      <c r="AC396" s="61"/>
      <c r="AD396" s="61"/>
      <c r="AE396" s="61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1"/>
      <c r="AR396" s="61"/>
      <c r="AS396" s="61"/>
      <c r="AT396" s="61"/>
      <c r="AU396" s="17"/>
      <c r="AV396" s="6"/>
      <c r="AW396" s="29" t="str">
        <f t="shared" si="736"/>
        <v>FOSFORO TOTAL</v>
      </c>
      <c r="AX396" s="30" t="s">
        <v>19</v>
      </c>
      <c r="AY396" s="74">
        <f t="shared" si="737"/>
        <v>0</v>
      </c>
      <c r="AZ396" s="70">
        <f t="shared" si="738"/>
        <v>0</v>
      </c>
      <c r="BA396" s="71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6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25">
      <c r="A397" s="31" t="s">
        <v>11</v>
      </c>
      <c r="B397" s="30" t="s">
        <v>19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1"/>
      <c r="N397" s="61"/>
      <c r="O397" s="61"/>
      <c r="P397" s="61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1"/>
      <c r="AC397" s="61"/>
      <c r="AD397" s="61"/>
      <c r="AE397" s="61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1"/>
      <c r="AR397" s="61"/>
      <c r="AS397" s="61"/>
      <c r="AT397" s="61"/>
      <c r="AU397" s="17"/>
      <c r="AV397" s="6"/>
      <c r="AW397" s="29" t="str">
        <f t="shared" si="736"/>
        <v>Nitrógeno Total</v>
      </c>
      <c r="AX397" s="30" t="s">
        <v>19</v>
      </c>
      <c r="AY397" s="74">
        <f t="shared" si="737"/>
        <v>0</v>
      </c>
      <c r="AZ397" s="70">
        <f t="shared" si="738"/>
        <v>0</v>
      </c>
      <c r="BA397" s="71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6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25">
      <c r="A398" s="31" t="s">
        <v>12</v>
      </c>
      <c r="B398" s="30" t="s">
        <v>19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1"/>
      <c r="N398" s="61"/>
      <c r="O398" s="61"/>
      <c r="P398" s="61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1"/>
      <c r="AC398" s="61"/>
      <c r="AD398" s="61"/>
      <c r="AE398" s="61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1"/>
      <c r="AR398" s="61"/>
      <c r="AS398" s="61"/>
      <c r="AT398" s="61"/>
      <c r="AU398" s="17"/>
      <c r="AV398" s="6"/>
      <c r="AW398" s="29" t="str">
        <f t="shared" si="736"/>
        <v xml:space="preserve">Sulfatos </v>
      </c>
      <c r="AX398" s="30" t="s">
        <v>19</v>
      </c>
      <c r="AY398" s="74">
        <f t="shared" si="737"/>
        <v>0</v>
      </c>
      <c r="AZ398" s="70">
        <f t="shared" si="738"/>
        <v>0</v>
      </c>
      <c r="BA398" s="71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6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25">
      <c r="A399" s="31" t="s">
        <v>249</v>
      </c>
      <c r="B399" s="46" t="s">
        <v>19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1"/>
      <c r="N399" s="61"/>
      <c r="O399" s="61"/>
      <c r="P399" s="61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1"/>
      <c r="AC399" s="61"/>
      <c r="AD399" s="61"/>
      <c r="AE399" s="61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1"/>
      <c r="AR399" s="61"/>
      <c r="AS399" s="61"/>
      <c r="AT399" s="61"/>
      <c r="AU399" s="17"/>
      <c r="AV399" s="6"/>
      <c r="AW399" s="29" t="str">
        <f t="shared" si="736"/>
        <v>Aluminio</v>
      </c>
      <c r="AX399" s="32" t="s">
        <v>21</v>
      </c>
      <c r="AY399" s="74">
        <f t="shared" si="737"/>
        <v>0</v>
      </c>
      <c r="AZ399" s="70">
        <f t="shared" si="738"/>
        <v>0</v>
      </c>
      <c r="BA399" s="71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6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25">
      <c r="A400" s="31" t="s">
        <v>13</v>
      </c>
      <c r="B400" s="46" t="s">
        <v>21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1"/>
      <c r="N400" s="61"/>
      <c r="O400" s="61"/>
      <c r="P400" s="61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1"/>
      <c r="AC400" s="61"/>
      <c r="AD400" s="61"/>
      <c r="AE400" s="61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1"/>
      <c r="AR400" s="61"/>
      <c r="AS400" s="61"/>
      <c r="AT400" s="61"/>
      <c r="AU400" s="17"/>
      <c r="AV400" s="6"/>
      <c r="AW400" s="29" t="str">
        <f t="shared" si="736"/>
        <v>Dureza Cálcica</v>
      </c>
      <c r="AX400" s="32" t="s">
        <v>21</v>
      </c>
      <c r="AY400" s="74">
        <f t="shared" si="737"/>
        <v>0</v>
      </c>
      <c r="AZ400" s="70">
        <f t="shared" si="738"/>
        <v>0</v>
      </c>
      <c r="BA400" s="71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6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25">
      <c r="A401" s="31" t="s">
        <v>14</v>
      </c>
      <c r="B401" s="46" t="s">
        <v>21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1"/>
      <c r="N401" s="61"/>
      <c r="O401" s="61"/>
      <c r="P401" s="61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1"/>
      <c r="AC401" s="61"/>
      <c r="AD401" s="61"/>
      <c r="AE401" s="61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1"/>
      <c r="AR401" s="61"/>
      <c r="AS401" s="61"/>
      <c r="AT401" s="61"/>
      <c r="AU401" s="17"/>
      <c r="AV401" s="6"/>
      <c r="AW401" s="29" t="str">
        <f t="shared" si="736"/>
        <v xml:space="preserve">Dureza Total </v>
      </c>
      <c r="AX401" s="32" t="s">
        <v>21</v>
      </c>
      <c r="AY401" s="74">
        <f t="shared" si="737"/>
        <v>0</v>
      </c>
      <c r="AZ401" s="70">
        <f t="shared" si="738"/>
        <v>0</v>
      </c>
      <c r="BA401" s="71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6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25">
      <c r="A402" s="31" t="s">
        <v>110</v>
      </c>
      <c r="B402" s="30" t="s">
        <v>19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1"/>
      <c r="N402" s="61"/>
      <c r="O402" s="61"/>
      <c r="P402" s="61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1"/>
      <c r="AC402" s="61"/>
      <c r="AD402" s="61"/>
      <c r="AE402" s="61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1"/>
      <c r="AR402" s="61"/>
      <c r="AS402" s="61"/>
      <c r="AT402" s="61"/>
      <c r="AU402" s="17"/>
      <c r="AV402" s="6"/>
      <c r="AW402" s="29" t="str">
        <f t="shared" si="736"/>
        <v>SILICE</v>
      </c>
      <c r="AX402" s="32" t="s">
        <v>22</v>
      </c>
      <c r="AY402" s="74">
        <f t="shared" si="737"/>
        <v>0</v>
      </c>
      <c r="AZ402" s="70">
        <f t="shared" si="738"/>
        <v>0</v>
      </c>
      <c r="BA402" s="71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6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25">
      <c r="A403" s="31" t="s">
        <v>77</v>
      </c>
      <c r="B403" s="30" t="s">
        <v>250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1"/>
      <c r="N403" s="61"/>
      <c r="O403" s="61"/>
      <c r="P403" s="61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1"/>
      <c r="AC403" s="61"/>
      <c r="AD403" s="61"/>
      <c r="AE403" s="61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1"/>
      <c r="AR403" s="61"/>
      <c r="AS403" s="61"/>
      <c r="AT403" s="61"/>
      <c r="AU403" s="17"/>
      <c r="AV403" s="6"/>
      <c r="AW403" s="29" t="str">
        <f t="shared" si="736"/>
        <v>ORP</v>
      </c>
      <c r="AX403" s="30" t="s">
        <v>19</v>
      </c>
      <c r="AY403" s="74">
        <f t="shared" si="737"/>
        <v>0</v>
      </c>
      <c r="AZ403" s="70">
        <f t="shared" si="738"/>
        <v>0</v>
      </c>
      <c r="BA403" s="71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6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25">
      <c r="A404" s="31" t="s">
        <v>247</v>
      </c>
      <c r="B404" s="30" t="s">
        <v>19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1"/>
      <c r="N404" s="61"/>
      <c r="O404" s="61"/>
      <c r="P404" s="61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1"/>
      <c r="AC404" s="61"/>
      <c r="AD404" s="61"/>
      <c r="AE404" s="61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1"/>
      <c r="AR404" s="61"/>
      <c r="AS404" s="61"/>
      <c r="AT404" s="61"/>
      <c r="AU404" s="17"/>
      <c r="AV404" s="6"/>
      <c r="AW404" s="29" t="str">
        <f t="shared" si="736"/>
        <v>Cloro libre</v>
      </c>
      <c r="AX404" s="30" t="s">
        <v>19</v>
      </c>
      <c r="AY404" s="74">
        <f t="shared" si="737"/>
        <v>0</v>
      </c>
      <c r="AZ404" s="70">
        <f t="shared" si="738"/>
        <v>0</v>
      </c>
      <c r="BA404" s="71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6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25">
      <c r="A405" s="31" t="s">
        <v>15</v>
      </c>
      <c r="B405" s="30" t="s">
        <v>23</v>
      </c>
      <c r="C405" s="18"/>
      <c r="D405" s="11"/>
      <c r="E405" s="11"/>
      <c r="F405" s="11"/>
      <c r="G405" s="11"/>
      <c r="H405" s="11"/>
      <c r="I405" s="11"/>
      <c r="J405" s="11"/>
      <c r="K405" s="11"/>
      <c r="L405" s="11"/>
      <c r="M405" s="62"/>
      <c r="N405" s="62"/>
      <c r="O405" s="62"/>
      <c r="P405" s="62"/>
      <c r="Q405" s="19"/>
      <c r="R405" s="18"/>
      <c r="S405" s="11"/>
      <c r="T405" s="11"/>
      <c r="U405" s="11"/>
      <c r="V405" s="11"/>
      <c r="W405" s="11"/>
      <c r="X405" s="11"/>
      <c r="Y405" s="11"/>
      <c r="Z405" s="11"/>
      <c r="AA405" s="11"/>
      <c r="AB405" s="62"/>
      <c r="AC405" s="62"/>
      <c r="AD405" s="62"/>
      <c r="AE405" s="62"/>
      <c r="AF405" s="19"/>
      <c r="AG405" s="18"/>
      <c r="AH405" s="11"/>
      <c r="AI405" s="11"/>
      <c r="AJ405" s="11"/>
      <c r="AK405" s="11"/>
      <c r="AL405" s="11"/>
      <c r="AM405" s="11"/>
      <c r="AN405" s="11"/>
      <c r="AO405" s="11"/>
      <c r="AP405" s="11"/>
      <c r="AQ405" s="62"/>
      <c r="AR405" s="62"/>
      <c r="AS405" s="62"/>
      <c r="AT405" s="62"/>
      <c r="AU405" s="19"/>
      <c r="AW405" s="29" t="str">
        <f t="shared" si="736"/>
        <v>Conductividad</v>
      </c>
      <c r="AX405" s="30" t="s">
        <v>23</v>
      </c>
      <c r="AY405" s="74">
        <f t="shared" si="737"/>
        <v>0</v>
      </c>
      <c r="AZ405" s="70">
        <f t="shared" si="738"/>
        <v>0</v>
      </c>
      <c r="BA405" s="71">
        <f t="shared" si="739"/>
        <v>0</v>
      </c>
      <c r="BB405" s="4">
        <f t="shared" si="740"/>
        <v>0</v>
      </c>
      <c r="BC405" s="2">
        <f t="shared" si="741"/>
        <v>0</v>
      </c>
      <c r="BD405" s="5">
        <f t="shared" si="742"/>
        <v>0</v>
      </c>
      <c r="BE405" s="4">
        <f t="shared" si="743"/>
        <v>0</v>
      </c>
      <c r="BF405" s="2">
        <f t="shared" si="744"/>
        <v>0</v>
      </c>
      <c r="BG405" s="5">
        <f t="shared" si="745"/>
        <v>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0</v>
      </c>
      <c r="BU405" s="2">
        <f t="shared" si="759"/>
        <v>0</v>
      </c>
      <c r="BV405" s="5">
        <f t="shared" si="760"/>
        <v>0</v>
      </c>
      <c r="BW405" s="1">
        <f t="shared" si="761"/>
        <v>0</v>
      </c>
      <c r="BX405" s="2">
        <f t="shared" si="762"/>
        <v>0</v>
      </c>
      <c r="BY405" s="5">
        <f t="shared" si="763"/>
        <v>0</v>
      </c>
      <c r="BZ405" s="1">
        <f t="shared" si="764"/>
        <v>0</v>
      </c>
      <c r="CA405" s="2">
        <f t="shared" si="765"/>
        <v>0</v>
      </c>
      <c r="CB405" s="5">
        <f t="shared" si="766"/>
        <v>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6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25">
      <c r="A406" s="31" t="s">
        <v>16</v>
      </c>
      <c r="B406" s="46" t="s">
        <v>22</v>
      </c>
      <c r="C406" s="18"/>
      <c r="D406" s="11"/>
      <c r="E406" s="11"/>
      <c r="F406" s="11"/>
      <c r="G406" s="11"/>
      <c r="H406" s="11"/>
      <c r="I406" s="11"/>
      <c r="J406" s="11"/>
      <c r="K406" s="11"/>
      <c r="L406" s="11"/>
      <c r="M406" s="62"/>
      <c r="N406" s="62"/>
      <c r="O406" s="62"/>
      <c r="P406" s="62"/>
      <c r="Q406" s="19"/>
      <c r="R406" s="18"/>
      <c r="S406" s="11"/>
      <c r="T406" s="11"/>
      <c r="U406" s="11"/>
      <c r="V406" s="11"/>
      <c r="W406" s="11"/>
      <c r="X406" s="11"/>
      <c r="Y406" s="11"/>
      <c r="Z406" s="11"/>
      <c r="AA406" s="11"/>
      <c r="AB406" s="62"/>
      <c r="AC406" s="62"/>
      <c r="AD406" s="62"/>
      <c r="AE406" s="62"/>
      <c r="AF406" s="19"/>
      <c r="AG406" s="18"/>
      <c r="AH406" s="11"/>
      <c r="AI406" s="11"/>
      <c r="AJ406" s="11"/>
      <c r="AK406" s="11"/>
      <c r="AL406" s="11"/>
      <c r="AM406" s="11"/>
      <c r="AN406" s="11"/>
      <c r="AO406" s="11"/>
      <c r="AP406" s="11"/>
      <c r="AQ406" s="62"/>
      <c r="AR406" s="62"/>
      <c r="AS406" s="62"/>
      <c r="AT406" s="62"/>
      <c r="AU406" s="19"/>
      <c r="AW406" s="29" t="str">
        <f t="shared" si="736"/>
        <v xml:space="preserve">Color </v>
      </c>
      <c r="AX406" s="32" t="s">
        <v>22</v>
      </c>
      <c r="AY406" s="74">
        <f t="shared" si="737"/>
        <v>0</v>
      </c>
      <c r="AZ406" s="70">
        <f t="shared" si="738"/>
        <v>0</v>
      </c>
      <c r="BA406" s="71">
        <f t="shared" si="739"/>
        <v>0</v>
      </c>
      <c r="BB406" s="4">
        <f t="shared" si="740"/>
        <v>0</v>
      </c>
      <c r="BC406" s="2">
        <f t="shared" si="741"/>
        <v>0</v>
      </c>
      <c r="BD406" s="5">
        <f t="shared" si="742"/>
        <v>0</v>
      </c>
      <c r="BE406" s="4">
        <f t="shared" si="743"/>
        <v>0</v>
      </c>
      <c r="BF406" s="2">
        <f t="shared" si="744"/>
        <v>0</v>
      </c>
      <c r="BG406" s="5">
        <f t="shared" si="745"/>
        <v>0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0</v>
      </c>
      <c r="BU406" s="2">
        <f t="shared" si="759"/>
        <v>0</v>
      </c>
      <c r="BV406" s="5">
        <f t="shared" si="760"/>
        <v>0</v>
      </c>
      <c r="BW406" s="1">
        <f t="shared" si="761"/>
        <v>0</v>
      </c>
      <c r="BX406" s="2">
        <f t="shared" si="762"/>
        <v>0</v>
      </c>
      <c r="BY406" s="5">
        <f t="shared" si="763"/>
        <v>0</v>
      </c>
      <c r="BZ406" s="1">
        <f t="shared" si="764"/>
        <v>0</v>
      </c>
      <c r="CA406" s="2">
        <f t="shared" si="765"/>
        <v>0</v>
      </c>
      <c r="CB406" s="5">
        <f t="shared" si="766"/>
        <v>0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6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.75" thickBot="1" x14ac:dyDescent="0.3">
      <c r="A407" s="33" t="s">
        <v>248</v>
      </c>
      <c r="B407" s="34" t="s">
        <v>19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3"/>
      <c r="N407" s="63"/>
      <c r="O407" s="63"/>
      <c r="P407" s="63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3"/>
      <c r="AC407" s="63"/>
      <c r="AD407" s="63"/>
      <c r="AE407" s="63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3"/>
      <c r="AR407" s="63"/>
      <c r="AS407" s="63"/>
      <c r="AT407" s="63"/>
      <c r="AU407" s="22"/>
      <c r="AW407" s="29" t="str">
        <f t="shared" si="736"/>
        <v>Cobre</v>
      </c>
      <c r="AX407" s="34" t="s">
        <v>19</v>
      </c>
      <c r="AY407" s="74">
        <f t="shared" si="737"/>
        <v>0</v>
      </c>
      <c r="AZ407" s="70">
        <f t="shared" si="738"/>
        <v>0</v>
      </c>
      <c r="BA407" s="71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6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.75" thickBot="1" x14ac:dyDescent="0.3"/>
    <row r="409" spans="1:95" ht="42.75" customHeight="1" thickBot="1" x14ac:dyDescent="0.3">
      <c r="A409" s="27" t="s">
        <v>0</v>
      </c>
      <c r="B409" s="28">
        <f>B385+1</f>
        <v>46221</v>
      </c>
      <c r="C409" s="293" t="s">
        <v>1</v>
      </c>
      <c r="D409" s="294"/>
      <c r="E409" s="294"/>
      <c r="F409" s="294"/>
      <c r="G409" s="294"/>
      <c r="H409" s="294"/>
      <c r="I409" s="294"/>
      <c r="J409" s="294"/>
      <c r="K409" s="294"/>
      <c r="L409" s="294"/>
      <c r="M409" s="294"/>
      <c r="N409" s="294"/>
      <c r="O409" s="294"/>
      <c r="P409" s="294"/>
      <c r="Q409" s="295"/>
      <c r="R409" s="296" t="s">
        <v>2</v>
      </c>
      <c r="S409" s="294"/>
      <c r="T409" s="294"/>
      <c r="U409" s="294"/>
      <c r="V409" s="294"/>
      <c r="W409" s="294"/>
      <c r="X409" s="294"/>
      <c r="Y409" s="294"/>
      <c r="Z409" s="294"/>
      <c r="AA409" s="294"/>
      <c r="AB409" s="294"/>
      <c r="AC409" s="294"/>
      <c r="AD409" s="294"/>
      <c r="AE409" s="294"/>
      <c r="AF409" s="295"/>
      <c r="AG409" s="297" t="s">
        <v>101</v>
      </c>
      <c r="AH409" s="294"/>
      <c r="AI409" s="294"/>
      <c r="AJ409" s="294"/>
      <c r="AK409" s="294"/>
      <c r="AL409" s="294"/>
      <c r="AM409" s="294"/>
      <c r="AN409" s="294"/>
      <c r="AO409" s="294"/>
      <c r="AP409" s="294"/>
      <c r="AQ409" s="294"/>
      <c r="AR409" s="294"/>
      <c r="AS409" s="294"/>
      <c r="AT409" s="294"/>
      <c r="AU409" s="295"/>
      <c r="AV409" s="9"/>
      <c r="AW409" s="288" t="s">
        <v>42</v>
      </c>
      <c r="AX409" s="289"/>
      <c r="AY409" s="285" t="s">
        <v>33</v>
      </c>
      <c r="AZ409" s="286"/>
      <c r="BA409" s="287"/>
      <c r="BB409" s="285" t="s">
        <v>34</v>
      </c>
      <c r="BC409" s="286"/>
      <c r="BD409" s="287"/>
      <c r="BE409" s="285" t="s">
        <v>35</v>
      </c>
      <c r="BF409" s="286"/>
      <c r="BG409" s="287"/>
      <c r="BH409" s="285" t="s">
        <v>36</v>
      </c>
      <c r="BI409" s="286"/>
      <c r="BJ409" s="287"/>
      <c r="BK409" s="285" t="s">
        <v>37</v>
      </c>
      <c r="BL409" s="286"/>
      <c r="BM409" s="287"/>
      <c r="BN409" s="285" t="s">
        <v>38</v>
      </c>
      <c r="BO409" s="286"/>
      <c r="BP409" s="287"/>
      <c r="BQ409" s="285" t="s">
        <v>39</v>
      </c>
      <c r="BR409" s="286"/>
      <c r="BS409" s="287"/>
      <c r="BT409" s="285" t="s">
        <v>40</v>
      </c>
      <c r="BU409" s="286"/>
      <c r="BV409" s="287"/>
      <c r="BW409" s="285" t="s">
        <v>41</v>
      </c>
      <c r="BX409" s="286"/>
      <c r="BY409" s="287"/>
      <c r="BZ409" s="285" t="s">
        <v>102</v>
      </c>
      <c r="CA409" s="286"/>
      <c r="CB409" s="287"/>
      <c r="CC409" s="285" t="s">
        <v>103</v>
      </c>
      <c r="CD409" s="286"/>
      <c r="CE409" s="287"/>
      <c r="CF409" s="285" t="s">
        <v>104</v>
      </c>
      <c r="CG409" s="286"/>
      <c r="CH409" s="287"/>
      <c r="CI409" s="285" t="s">
        <v>105</v>
      </c>
      <c r="CJ409" s="286"/>
      <c r="CK409" s="287"/>
      <c r="CL409" s="285" t="s">
        <v>106</v>
      </c>
      <c r="CM409" s="286"/>
      <c r="CN409" s="287"/>
      <c r="CO409" s="285" t="s">
        <v>107</v>
      </c>
      <c r="CP409" s="286"/>
      <c r="CQ409" s="287"/>
    </row>
    <row r="410" spans="1:95" ht="44.45" customHeight="1" thickBot="1" x14ac:dyDescent="0.3">
      <c r="A410" s="7" t="s">
        <v>6</v>
      </c>
      <c r="B410" s="45" t="s">
        <v>7</v>
      </c>
      <c r="C410" s="14" t="s">
        <v>32</v>
      </c>
      <c r="D410" s="8" t="s">
        <v>24</v>
      </c>
      <c r="E410" s="8" t="s">
        <v>25</v>
      </c>
      <c r="F410" s="8" t="s">
        <v>26</v>
      </c>
      <c r="G410" s="8" t="s">
        <v>27</v>
      </c>
      <c r="H410" s="8" t="s">
        <v>28</v>
      </c>
      <c r="I410" s="8" t="s">
        <v>29</v>
      </c>
      <c r="J410" s="8" t="s">
        <v>30</v>
      </c>
      <c r="K410" s="8" t="s">
        <v>31</v>
      </c>
      <c r="L410" s="8" t="s">
        <v>201</v>
      </c>
      <c r="M410" s="8" t="s">
        <v>111</v>
      </c>
      <c r="N410" s="64" t="s">
        <v>246</v>
      </c>
      <c r="O410" s="64" t="s">
        <v>112</v>
      </c>
      <c r="P410" s="64" t="s">
        <v>106</v>
      </c>
      <c r="Q410" s="64" t="s">
        <v>107</v>
      </c>
      <c r="R410" s="23" t="s">
        <v>32</v>
      </c>
      <c r="S410" s="12" t="s">
        <v>24</v>
      </c>
      <c r="T410" s="12" t="s">
        <v>25</v>
      </c>
      <c r="U410" s="12" t="s">
        <v>26</v>
      </c>
      <c r="V410" s="12" t="s">
        <v>27</v>
      </c>
      <c r="W410" s="12" t="s">
        <v>28</v>
      </c>
      <c r="X410" s="12" t="s">
        <v>29</v>
      </c>
      <c r="Y410" s="12" t="s">
        <v>30</v>
      </c>
      <c r="Z410" s="12" t="s">
        <v>31</v>
      </c>
      <c r="AA410" s="12" t="s">
        <v>201</v>
      </c>
      <c r="AB410" s="59" t="s">
        <v>111</v>
      </c>
      <c r="AC410" s="59" t="s">
        <v>246</v>
      </c>
      <c r="AD410" s="59" t="s">
        <v>112</v>
      </c>
      <c r="AE410" s="59" t="s">
        <v>106</v>
      </c>
      <c r="AF410" s="24" t="s">
        <v>107</v>
      </c>
      <c r="AG410" s="25" t="s">
        <v>32</v>
      </c>
      <c r="AH410" s="13" t="s">
        <v>24</v>
      </c>
      <c r="AI410" s="13" t="s">
        <v>25</v>
      </c>
      <c r="AJ410" s="13" t="s">
        <v>26</v>
      </c>
      <c r="AK410" s="13" t="s">
        <v>27</v>
      </c>
      <c r="AL410" s="13" t="s">
        <v>28</v>
      </c>
      <c r="AM410" s="13" t="s">
        <v>29</v>
      </c>
      <c r="AN410" s="13" t="s">
        <v>30</v>
      </c>
      <c r="AO410" s="13" t="s">
        <v>31</v>
      </c>
      <c r="AP410" s="13" t="s">
        <v>201</v>
      </c>
      <c r="AQ410" s="65" t="s">
        <v>111</v>
      </c>
      <c r="AR410" s="65" t="s">
        <v>246</v>
      </c>
      <c r="AS410" s="65" t="s">
        <v>112</v>
      </c>
      <c r="AT410" s="65" t="s">
        <v>106</v>
      </c>
      <c r="AU410" s="26" t="s">
        <v>107</v>
      </c>
      <c r="AV410" s="9"/>
      <c r="AW410" s="36" t="s">
        <v>6</v>
      </c>
      <c r="AX410" s="37" t="s">
        <v>7</v>
      </c>
      <c r="AY410" s="72" t="s">
        <v>113</v>
      </c>
      <c r="AZ410" s="72" t="s">
        <v>114</v>
      </c>
      <c r="BA410" s="73" t="s">
        <v>115</v>
      </c>
      <c r="BB410" s="72" t="s">
        <v>113</v>
      </c>
      <c r="BC410" s="72" t="s">
        <v>114</v>
      </c>
      <c r="BD410" s="73" t="s">
        <v>115</v>
      </c>
      <c r="BE410" s="72" t="s">
        <v>113</v>
      </c>
      <c r="BF410" s="72" t="s">
        <v>114</v>
      </c>
      <c r="BG410" s="73" t="s">
        <v>115</v>
      </c>
      <c r="BH410" s="72" t="s">
        <v>113</v>
      </c>
      <c r="BI410" s="72" t="s">
        <v>114</v>
      </c>
      <c r="BJ410" s="73" t="s">
        <v>115</v>
      </c>
      <c r="BK410" s="72" t="s">
        <v>113</v>
      </c>
      <c r="BL410" s="72" t="s">
        <v>114</v>
      </c>
      <c r="BM410" s="73" t="s">
        <v>115</v>
      </c>
      <c r="BN410" s="72" t="s">
        <v>113</v>
      </c>
      <c r="BO410" s="72" t="s">
        <v>114</v>
      </c>
      <c r="BP410" s="73" t="s">
        <v>115</v>
      </c>
      <c r="BQ410" s="72" t="s">
        <v>113</v>
      </c>
      <c r="BR410" s="72" t="s">
        <v>114</v>
      </c>
      <c r="BS410" s="73" t="s">
        <v>115</v>
      </c>
      <c r="BT410" s="72" t="s">
        <v>113</v>
      </c>
      <c r="BU410" s="72" t="s">
        <v>114</v>
      </c>
      <c r="BV410" s="73" t="s">
        <v>115</v>
      </c>
      <c r="BW410" s="72" t="s">
        <v>113</v>
      </c>
      <c r="BX410" s="72" t="s">
        <v>114</v>
      </c>
      <c r="BY410" s="73" t="s">
        <v>115</v>
      </c>
      <c r="BZ410" s="72" t="s">
        <v>113</v>
      </c>
      <c r="CA410" s="72" t="s">
        <v>114</v>
      </c>
      <c r="CB410" s="73" t="s">
        <v>115</v>
      </c>
      <c r="CC410" s="72" t="s">
        <v>113</v>
      </c>
      <c r="CD410" s="72" t="s">
        <v>114</v>
      </c>
      <c r="CE410" s="73" t="s">
        <v>115</v>
      </c>
      <c r="CF410" s="72" t="s">
        <v>113</v>
      </c>
      <c r="CG410" s="72" t="s">
        <v>114</v>
      </c>
      <c r="CH410" s="73" t="s">
        <v>115</v>
      </c>
      <c r="CI410" s="72" t="s">
        <v>113</v>
      </c>
      <c r="CJ410" s="72" t="s">
        <v>114</v>
      </c>
      <c r="CK410" s="73" t="s">
        <v>115</v>
      </c>
      <c r="CL410" s="72" t="s">
        <v>113</v>
      </c>
      <c r="CM410" s="72" t="s">
        <v>114</v>
      </c>
      <c r="CN410" s="73" t="s">
        <v>115</v>
      </c>
      <c r="CO410" s="72" t="s">
        <v>113</v>
      </c>
      <c r="CP410" s="72" t="s">
        <v>114</v>
      </c>
      <c r="CQ410" s="73" t="s">
        <v>115</v>
      </c>
    </row>
    <row r="411" spans="1:95" ht="29.25" customHeight="1" x14ac:dyDescent="0.25">
      <c r="A411" s="29" t="s">
        <v>124</v>
      </c>
      <c r="B411" s="30" t="s">
        <v>17</v>
      </c>
      <c r="C411" s="1"/>
      <c r="D411" s="3"/>
      <c r="E411" s="3"/>
      <c r="F411" s="3"/>
      <c r="G411" s="3"/>
      <c r="H411" s="3"/>
      <c r="I411" s="3"/>
      <c r="J411" s="3"/>
      <c r="K411" s="3"/>
      <c r="L411" s="3"/>
      <c r="M411" s="60"/>
      <c r="N411" s="60"/>
      <c r="O411" s="60"/>
      <c r="P411" s="60"/>
      <c r="Q411" s="15"/>
      <c r="R411" s="1"/>
      <c r="S411" s="38"/>
      <c r="T411" s="38"/>
      <c r="U411" s="3"/>
      <c r="V411" s="3"/>
      <c r="W411" s="3"/>
      <c r="X411" s="3"/>
      <c r="Y411" s="3"/>
      <c r="Z411" s="3"/>
      <c r="AA411" s="3"/>
      <c r="AB411" s="60"/>
      <c r="AC411" s="60"/>
      <c r="AD411" s="60"/>
      <c r="AE411" s="60"/>
      <c r="AF411" s="15"/>
      <c r="AG411" s="1"/>
      <c r="AH411" s="38"/>
      <c r="AI411" s="38"/>
      <c r="AJ411" s="3"/>
      <c r="AK411" s="3"/>
      <c r="AL411" s="3"/>
      <c r="AM411" s="3"/>
      <c r="AN411" s="3"/>
      <c r="AO411" s="3"/>
      <c r="AP411" s="3"/>
      <c r="AQ411" s="60"/>
      <c r="AR411" s="60"/>
      <c r="AS411" s="60"/>
      <c r="AT411" s="60"/>
      <c r="AU411" s="15"/>
      <c r="AV411" s="9"/>
      <c r="AW411" s="29" t="str">
        <f>A411</f>
        <v>Temperatura</v>
      </c>
      <c r="AX411" s="35" t="s">
        <v>17</v>
      </c>
      <c r="AY411" s="74">
        <f>C411</f>
        <v>0</v>
      </c>
      <c r="AZ411" s="70">
        <f>R411</f>
        <v>0</v>
      </c>
      <c r="BA411" s="71">
        <f>AG411</f>
        <v>0</v>
      </c>
      <c r="BB411" s="4">
        <f>D411</f>
        <v>0</v>
      </c>
      <c r="BC411" s="2">
        <f>S411</f>
        <v>0</v>
      </c>
      <c r="BD411" s="5">
        <f>AH411</f>
        <v>0</v>
      </c>
      <c r="BE411" s="4">
        <f>E411</f>
        <v>0</v>
      </c>
      <c r="BF411" s="2">
        <f>T411</f>
        <v>0</v>
      </c>
      <c r="BG411" s="5">
        <f>AI411</f>
        <v>0</v>
      </c>
      <c r="BH411" s="1">
        <f>F411</f>
        <v>0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0</v>
      </c>
      <c r="BO411" s="2">
        <f>W411</f>
        <v>0</v>
      </c>
      <c r="BP411" s="5">
        <f>AL411</f>
        <v>0</v>
      </c>
      <c r="BQ411" s="1">
        <f>I411</f>
        <v>0</v>
      </c>
      <c r="BR411" s="2">
        <f>X411</f>
        <v>0</v>
      </c>
      <c r="BS411" s="5">
        <f>AM411</f>
        <v>0</v>
      </c>
      <c r="BT411" s="1">
        <f>J411</f>
        <v>0</v>
      </c>
      <c r="BU411" s="2">
        <f>Y411</f>
        <v>0</v>
      </c>
      <c r="BV411" s="5">
        <f>AN411</f>
        <v>0</v>
      </c>
      <c r="BW411" s="1">
        <f>K411</f>
        <v>0</v>
      </c>
      <c r="BX411" s="2">
        <f>Z411</f>
        <v>0</v>
      </c>
      <c r="BY411" s="5">
        <f>AO411</f>
        <v>0</v>
      </c>
      <c r="BZ411" s="1">
        <f>L411</f>
        <v>0</v>
      </c>
      <c r="CA411" s="2">
        <f>AA411</f>
        <v>0</v>
      </c>
      <c r="CB411" s="5">
        <f>AP411</f>
        <v>0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6">
        <f>Q411</f>
        <v>0</v>
      </c>
      <c r="CP411" s="2">
        <f>AF411</f>
        <v>0</v>
      </c>
      <c r="CQ411" s="5">
        <f>AU411</f>
        <v>0</v>
      </c>
    </row>
    <row r="412" spans="1:95" ht="26.45" customHeight="1" x14ac:dyDescent="0.25">
      <c r="A412" s="29" t="s">
        <v>123</v>
      </c>
      <c r="B412" s="30" t="s">
        <v>18</v>
      </c>
      <c r="C412" s="1"/>
      <c r="D412" s="3"/>
      <c r="E412" s="3"/>
      <c r="F412" s="3"/>
      <c r="G412" s="3"/>
      <c r="H412" s="3"/>
      <c r="I412" s="3"/>
      <c r="J412" s="3"/>
      <c r="K412" s="3"/>
      <c r="L412" s="3"/>
      <c r="M412" s="60"/>
      <c r="N412" s="60"/>
      <c r="O412" s="60"/>
      <c r="P412" s="60"/>
      <c r="Q412" s="15"/>
      <c r="R412" s="1"/>
      <c r="S412" s="3"/>
      <c r="T412" s="3"/>
      <c r="U412" s="3"/>
      <c r="V412" s="3"/>
      <c r="W412" s="3"/>
      <c r="X412" s="3"/>
      <c r="Y412" s="3"/>
      <c r="Z412" s="50"/>
      <c r="AA412" s="3"/>
      <c r="AB412" s="60"/>
      <c r="AC412" s="60"/>
      <c r="AD412" s="60"/>
      <c r="AE412" s="60"/>
      <c r="AF412" s="15"/>
      <c r="AG412" s="1"/>
      <c r="AH412" s="3"/>
      <c r="AI412" s="3"/>
      <c r="AJ412" s="3"/>
      <c r="AK412" s="3"/>
      <c r="AL412" s="3"/>
      <c r="AM412" s="3"/>
      <c r="AN412" s="3"/>
      <c r="AO412" s="3"/>
      <c r="AP412" s="3"/>
      <c r="AQ412" s="60"/>
      <c r="AR412" s="60"/>
      <c r="AS412" s="60"/>
      <c r="AT412" s="60"/>
      <c r="AU412" s="15"/>
      <c r="AV412" s="9"/>
      <c r="AW412" s="29" t="str">
        <f t="shared" ref="AW412:AW431" si="782">A412</f>
        <v xml:space="preserve">pH </v>
      </c>
      <c r="AX412" s="30" t="s">
        <v>18</v>
      </c>
      <c r="AY412" s="74">
        <f t="shared" ref="AY412:AY431" si="783">C412</f>
        <v>0</v>
      </c>
      <c r="AZ412" s="70">
        <f t="shared" ref="AZ412:AZ431" si="784">R412</f>
        <v>0</v>
      </c>
      <c r="BA412" s="71">
        <f t="shared" ref="BA412:BA431" si="785">AG412</f>
        <v>0</v>
      </c>
      <c r="BB412" s="4">
        <f t="shared" ref="BB412:BB431" si="786">D412</f>
        <v>0</v>
      </c>
      <c r="BC412" s="2">
        <f t="shared" ref="BC412:BC431" si="787">S412</f>
        <v>0</v>
      </c>
      <c r="BD412" s="5">
        <f t="shared" ref="BD412:BD431" si="788">AH412</f>
        <v>0</v>
      </c>
      <c r="BE412" s="4">
        <f t="shared" ref="BE412:BE431" si="789">E412</f>
        <v>0</v>
      </c>
      <c r="BF412" s="2">
        <f t="shared" ref="BF412:BF431" si="790">T412</f>
        <v>0</v>
      </c>
      <c r="BG412" s="5">
        <f t="shared" ref="BG412:BG431" si="791">AI412</f>
        <v>0</v>
      </c>
      <c r="BH412" s="1">
        <f t="shared" ref="BH412:BH431" si="792">F412</f>
        <v>0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0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0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0</v>
      </c>
      <c r="BU412" s="2">
        <f t="shared" ref="BU412:BU431" si="805">Y412</f>
        <v>0</v>
      </c>
      <c r="BV412" s="5">
        <f t="shared" ref="BV412:BV431" si="806">AN412</f>
        <v>0</v>
      </c>
      <c r="BW412" s="1">
        <f t="shared" ref="BW412:BW431" si="807">K412</f>
        <v>0</v>
      </c>
      <c r="BX412" s="2">
        <f t="shared" ref="BX412:BX431" si="808">Z412</f>
        <v>0</v>
      </c>
      <c r="BY412" s="5">
        <f t="shared" ref="BY412:BY431" si="809">AO412</f>
        <v>0</v>
      </c>
      <c r="BZ412" s="1">
        <f t="shared" ref="BZ412:BZ431" si="810">L412</f>
        <v>0</v>
      </c>
      <c r="CA412" s="2">
        <f t="shared" ref="CA412:CA431" si="811">AA412</f>
        <v>0</v>
      </c>
      <c r="CB412" s="5">
        <f t="shared" ref="CB412:CB431" si="812">AP412</f>
        <v>0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6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2" customHeight="1" x14ac:dyDescent="0.25">
      <c r="A413" s="29" t="s">
        <v>118</v>
      </c>
      <c r="B413" s="30" t="s">
        <v>19</v>
      </c>
      <c r="C413" s="1"/>
      <c r="D413" s="3"/>
      <c r="E413" s="3"/>
      <c r="F413" s="3"/>
      <c r="G413" s="3"/>
      <c r="H413" s="3"/>
      <c r="I413" s="3"/>
      <c r="J413" s="3"/>
      <c r="K413" s="3"/>
      <c r="L413" s="3"/>
      <c r="M413" s="60"/>
      <c r="N413" s="60"/>
      <c r="O413" s="60"/>
      <c r="P413" s="60"/>
      <c r="Q413" s="15"/>
      <c r="R413" s="1"/>
      <c r="S413" s="2"/>
      <c r="T413" s="2"/>
      <c r="U413" s="3"/>
      <c r="V413" s="3"/>
      <c r="W413" s="3"/>
      <c r="X413" s="3"/>
      <c r="Y413" s="3"/>
      <c r="Z413" s="3"/>
      <c r="AA413" s="3"/>
      <c r="AB413" s="60"/>
      <c r="AC413" s="60"/>
      <c r="AD413" s="60"/>
      <c r="AE413" s="60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0"/>
      <c r="AR413" s="60"/>
      <c r="AS413" s="60"/>
      <c r="AT413" s="60"/>
      <c r="AU413" s="15"/>
      <c r="AV413" s="9"/>
      <c r="AW413" s="29" t="str">
        <f t="shared" si="782"/>
        <v>Demanda química de oxígeno (DQO)</v>
      </c>
      <c r="AX413" s="30" t="s">
        <v>19</v>
      </c>
      <c r="AY413" s="74">
        <f t="shared" si="783"/>
        <v>0</v>
      </c>
      <c r="AZ413" s="70">
        <f t="shared" si="784"/>
        <v>0</v>
      </c>
      <c r="BA413" s="71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6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25">
      <c r="A414" s="29" t="s">
        <v>121</v>
      </c>
      <c r="B414" s="30" t="s">
        <v>19</v>
      </c>
      <c r="C414" s="1"/>
      <c r="D414" s="3"/>
      <c r="E414" s="3"/>
      <c r="F414" s="3"/>
      <c r="G414" s="3"/>
      <c r="H414" s="3"/>
      <c r="I414" s="3"/>
      <c r="J414" s="3"/>
      <c r="K414" s="3"/>
      <c r="L414" s="3"/>
      <c r="M414" s="60"/>
      <c r="N414" s="60"/>
      <c r="O414" s="60"/>
      <c r="P414" s="60"/>
      <c r="Q414" s="15"/>
      <c r="R414" s="1"/>
      <c r="S414" s="2"/>
      <c r="T414" s="2"/>
      <c r="U414" s="3"/>
      <c r="V414" s="3"/>
      <c r="W414" s="3"/>
      <c r="X414" s="3"/>
      <c r="Y414" s="3"/>
      <c r="Z414" s="3"/>
      <c r="AA414" s="3"/>
      <c r="AB414" s="60"/>
      <c r="AC414" s="60"/>
      <c r="AD414" s="60"/>
      <c r="AE414" s="60"/>
      <c r="AF414" s="15"/>
      <c r="AG414" s="1"/>
      <c r="AH414" s="2"/>
      <c r="AI414" s="2"/>
      <c r="AJ414" s="3"/>
      <c r="AK414" s="3"/>
      <c r="AL414" s="3"/>
      <c r="AM414" s="3"/>
      <c r="AN414" s="3"/>
      <c r="AO414" s="3"/>
      <c r="AP414" s="3"/>
      <c r="AQ414" s="60"/>
      <c r="AR414" s="60"/>
      <c r="AS414" s="60"/>
      <c r="AT414" s="60"/>
      <c r="AU414" s="15"/>
      <c r="AV414" s="9"/>
      <c r="AW414" s="29" t="str">
        <f t="shared" si="782"/>
        <v>SOLIDOS DISUELTOS TOTALES (TDS)</v>
      </c>
      <c r="AX414" s="30" t="s">
        <v>19</v>
      </c>
      <c r="AY414" s="74">
        <f t="shared" si="783"/>
        <v>0</v>
      </c>
      <c r="AZ414" s="70">
        <f t="shared" si="784"/>
        <v>0</v>
      </c>
      <c r="BA414" s="71">
        <f t="shared" si="785"/>
        <v>0</v>
      </c>
      <c r="BB414" s="4">
        <f t="shared" si="786"/>
        <v>0</v>
      </c>
      <c r="BC414" s="2">
        <f t="shared" si="787"/>
        <v>0</v>
      </c>
      <c r="BD414" s="5">
        <f t="shared" si="788"/>
        <v>0</v>
      </c>
      <c r="BE414" s="4">
        <f t="shared" si="789"/>
        <v>0</v>
      </c>
      <c r="BF414" s="2">
        <f t="shared" si="790"/>
        <v>0</v>
      </c>
      <c r="BG414" s="5">
        <f t="shared" si="791"/>
        <v>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0</v>
      </c>
      <c r="BU414" s="2">
        <f t="shared" si="805"/>
        <v>0</v>
      </c>
      <c r="BV414" s="5">
        <f t="shared" si="806"/>
        <v>0</v>
      </c>
      <c r="BW414" s="1">
        <f t="shared" si="807"/>
        <v>0</v>
      </c>
      <c r="BX414" s="2">
        <f t="shared" si="808"/>
        <v>0</v>
      </c>
      <c r="BY414" s="5">
        <f t="shared" si="809"/>
        <v>0</v>
      </c>
      <c r="BZ414" s="1">
        <f t="shared" si="810"/>
        <v>0</v>
      </c>
      <c r="CA414" s="2">
        <f t="shared" si="811"/>
        <v>0</v>
      </c>
      <c r="CB414" s="5">
        <f t="shared" si="812"/>
        <v>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6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7" customHeight="1" x14ac:dyDescent="0.25">
      <c r="A415" s="29" t="s">
        <v>119</v>
      </c>
      <c r="B415" s="30" t="s">
        <v>19</v>
      </c>
      <c r="C415" s="1"/>
      <c r="D415" s="3"/>
      <c r="E415" s="3"/>
      <c r="F415" s="3"/>
      <c r="G415" s="3"/>
      <c r="H415" s="3"/>
      <c r="I415" s="3"/>
      <c r="J415" s="3"/>
      <c r="K415" s="3"/>
      <c r="L415" s="3"/>
      <c r="M415" s="60"/>
      <c r="N415" s="60"/>
      <c r="O415" s="60"/>
      <c r="P415" s="60"/>
      <c r="Q415" s="15"/>
      <c r="R415" s="1"/>
      <c r="S415" s="2"/>
      <c r="T415" s="2"/>
      <c r="U415" s="3"/>
      <c r="V415" s="3"/>
      <c r="W415" s="3"/>
      <c r="X415" s="3"/>
      <c r="Y415" s="3"/>
      <c r="Z415" s="3"/>
      <c r="AA415" s="3"/>
      <c r="AB415" s="60"/>
      <c r="AC415" s="60"/>
      <c r="AD415" s="60"/>
      <c r="AE415" s="60"/>
      <c r="AF415" s="15"/>
      <c r="AG415" s="1"/>
      <c r="AH415" s="2"/>
      <c r="AI415" s="2"/>
      <c r="AJ415" s="3"/>
      <c r="AK415" s="3"/>
      <c r="AL415" s="3"/>
      <c r="AM415" s="3"/>
      <c r="AN415" s="3"/>
      <c r="AO415" s="3"/>
      <c r="AP415" s="3"/>
      <c r="AQ415" s="60"/>
      <c r="AR415" s="60"/>
      <c r="AS415" s="60"/>
      <c r="AT415" s="60"/>
      <c r="AU415" s="15"/>
      <c r="AV415" s="9"/>
      <c r="AW415" s="29" t="str">
        <f t="shared" si="782"/>
        <v>Sólidos suspendidos Totales</v>
      </c>
      <c r="AX415" s="30" t="s">
        <v>19</v>
      </c>
      <c r="AY415" s="74">
        <f t="shared" si="783"/>
        <v>0</v>
      </c>
      <c r="AZ415" s="70">
        <f t="shared" si="784"/>
        <v>0</v>
      </c>
      <c r="BA415" s="71">
        <f t="shared" si="785"/>
        <v>0</v>
      </c>
      <c r="BB415" s="4">
        <f t="shared" si="786"/>
        <v>0</v>
      </c>
      <c r="BC415" s="2">
        <f t="shared" si="787"/>
        <v>0</v>
      </c>
      <c r="BD415" s="5">
        <f t="shared" si="788"/>
        <v>0</v>
      </c>
      <c r="BE415" s="4">
        <f t="shared" si="789"/>
        <v>0</v>
      </c>
      <c r="BF415" s="2">
        <f t="shared" si="790"/>
        <v>0</v>
      </c>
      <c r="BG415" s="5">
        <f t="shared" si="791"/>
        <v>0</v>
      </c>
      <c r="BH415" s="1">
        <f t="shared" si="792"/>
        <v>0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0</v>
      </c>
      <c r="BO415" s="2">
        <f t="shared" si="799"/>
        <v>0</v>
      </c>
      <c r="BP415" s="5">
        <f t="shared" si="800"/>
        <v>0</v>
      </c>
      <c r="BQ415" s="1">
        <f t="shared" si="801"/>
        <v>0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0</v>
      </c>
      <c r="BV415" s="5">
        <f t="shared" si="806"/>
        <v>0</v>
      </c>
      <c r="BW415" s="1">
        <f t="shared" si="807"/>
        <v>0</v>
      </c>
      <c r="BX415" s="2">
        <f t="shared" si="808"/>
        <v>0</v>
      </c>
      <c r="BY415" s="5">
        <f t="shared" si="809"/>
        <v>0</v>
      </c>
      <c r="BZ415" s="1">
        <f t="shared" si="810"/>
        <v>0</v>
      </c>
      <c r="CA415" s="2">
        <f t="shared" si="811"/>
        <v>0</v>
      </c>
      <c r="CB415" s="5">
        <f t="shared" si="812"/>
        <v>0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6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25">
      <c r="A416" s="31" t="s">
        <v>9</v>
      </c>
      <c r="B416" s="30" t="s">
        <v>20</v>
      </c>
      <c r="C416" s="16"/>
      <c r="D416" s="10"/>
      <c r="E416" s="10"/>
      <c r="F416" s="10"/>
      <c r="G416" s="10"/>
      <c r="H416" s="10"/>
      <c r="I416" s="10"/>
      <c r="J416" s="10"/>
      <c r="K416" s="10"/>
      <c r="L416" s="10"/>
      <c r="M416" s="61"/>
      <c r="N416" s="61"/>
      <c r="O416" s="61"/>
      <c r="P416" s="61"/>
      <c r="Q416" s="17"/>
      <c r="R416" s="16"/>
      <c r="S416" s="10"/>
      <c r="T416" s="10"/>
      <c r="U416" s="10"/>
      <c r="V416" s="10"/>
      <c r="W416" s="10"/>
      <c r="X416" s="10"/>
      <c r="Y416" s="10"/>
      <c r="Z416" s="10"/>
      <c r="AA416" s="10"/>
      <c r="AB416" s="61"/>
      <c r="AC416" s="61"/>
      <c r="AD416" s="61"/>
      <c r="AE416" s="61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1"/>
      <c r="AR416" s="61"/>
      <c r="AS416" s="61"/>
      <c r="AT416" s="61"/>
      <c r="AU416" s="17"/>
      <c r="AV416" s="6"/>
      <c r="AW416" s="29" t="str">
        <f t="shared" si="782"/>
        <v xml:space="preserve">Sólidos Sedimentables </v>
      </c>
      <c r="AX416" s="30" t="s">
        <v>19</v>
      </c>
      <c r="AY416" s="74">
        <f t="shared" si="783"/>
        <v>0</v>
      </c>
      <c r="AZ416" s="70">
        <f t="shared" si="784"/>
        <v>0</v>
      </c>
      <c r="BA416" s="71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6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25">
      <c r="A417" s="31" t="s">
        <v>120</v>
      </c>
      <c r="B417" s="46" t="s">
        <v>19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1"/>
      <c r="N417" s="61"/>
      <c r="O417" s="61"/>
      <c r="P417" s="61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1"/>
      <c r="AC417" s="61"/>
      <c r="AD417" s="61"/>
      <c r="AE417" s="61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1"/>
      <c r="AR417" s="61"/>
      <c r="AS417" s="61"/>
      <c r="AT417" s="61"/>
      <c r="AU417" s="17"/>
      <c r="AV417" s="6"/>
      <c r="AW417" s="29" t="str">
        <f t="shared" si="782"/>
        <v>HIERRO</v>
      </c>
      <c r="AX417" s="32" t="s">
        <v>20</v>
      </c>
      <c r="AY417" s="74">
        <f t="shared" si="783"/>
        <v>0</v>
      </c>
      <c r="AZ417" s="70">
        <f t="shared" si="784"/>
        <v>0</v>
      </c>
      <c r="BA417" s="71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6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25">
      <c r="A418" s="31" t="s">
        <v>108</v>
      </c>
      <c r="B418" s="30" t="s">
        <v>19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1"/>
      <c r="N418" s="61"/>
      <c r="O418" s="61"/>
      <c r="P418" s="61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1"/>
      <c r="AC418" s="61"/>
      <c r="AD418" s="61"/>
      <c r="AE418" s="61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1"/>
      <c r="AR418" s="61"/>
      <c r="AS418" s="61"/>
      <c r="AT418" s="61"/>
      <c r="AU418" s="17"/>
      <c r="AV418" s="6"/>
      <c r="AW418" s="29" t="str">
        <f t="shared" si="782"/>
        <v>Solidos Suspendidos totales GRAVIMETRICO</v>
      </c>
      <c r="AX418" s="30" t="s">
        <v>19</v>
      </c>
      <c r="AY418" s="74">
        <f t="shared" si="783"/>
        <v>0</v>
      </c>
      <c r="AZ418" s="70">
        <f t="shared" si="784"/>
        <v>0</v>
      </c>
      <c r="BA418" s="71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6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25">
      <c r="A419" s="31" t="s">
        <v>10</v>
      </c>
      <c r="B419" s="30" t="s">
        <v>19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1"/>
      <c r="N419" s="61"/>
      <c r="O419" s="61"/>
      <c r="P419" s="61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1"/>
      <c r="AC419" s="61"/>
      <c r="AD419" s="61"/>
      <c r="AE419" s="61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1"/>
      <c r="AR419" s="61"/>
      <c r="AS419" s="61"/>
      <c r="AT419" s="61"/>
      <c r="AU419" s="17"/>
      <c r="AV419" s="6"/>
      <c r="AW419" s="29" t="str">
        <f t="shared" si="782"/>
        <v xml:space="preserve">Cloruros </v>
      </c>
      <c r="AX419" s="30" t="s">
        <v>19</v>
      </c>
      <c r="AY419" s="74">
        <f t="shared" si="783"/>
        <v>0</v>
      </c>
      <c r="AZ419" s="70">
        <f t="shared" si="784"/>
        <v>0</v>
      </c>
      <c r="BA419" s="71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6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25">
      <c r="A420" s="31" t="s">
        <v>109</v>
      </c>
      <c r="B420" s="30" t="s">
        <v>19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1"/>
      <c r="N420" s="61"/>
      <c r="O420" s="61"/>
      <c r="P420" s="61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1"/>
      <c r="AC420" s="61"/>
      <c r="AD420" s="61"/>
      <c r="AE420" s="61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1"/>
      <c r="AR420" s="61"/>
      <c r="AS420" s="61"/>
      <c r="AT420" s="61"/>
      <c r="AU420" s="17"/>
      <c r="AV420" s="6"/>
      <c r="AW420" s="29" t="str">
        <f t="shared" si="782"/>
        <v>FOSFORO TOTAL</v>
      </c>
      <c r="AX420" s="30" t="s">
        <v>19</v>
      </c>
      <c r="AY420" s="74">
        <f t="shared" si="783"/>
        <v>0</v>
      </c>
      <c r="AZ420" s="70">
        <f t="shared" si="784"/>
        <v>0</v>
      </c>
      <c r="BA420" s="71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6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25">
      <c r="A421" s="31" t="s">
        <v>11</v>
      </c>
      <c r="B421" s="30" t="s">
        <v>19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1"/>
      <c r="N421" s="61"/>
      <c r="O421" s="61"/>
      <c r="P421" s="61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1"/>
      <c r="AC421" s="61"/>
      <c r="AD421" s="61"/>
      <c r="AE421" s="61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1"/>
      <c r="AR421" s="61"/>
      <c r="AS421" s="61"/>
      <c r="AT421" s="61"/>
      <c r="AU421" s="17"/>
      <c r="AV421" s="6"/>
      <c r="AW421" s="29" t="str">
        <f t="shared" si="782"/>
        <v>Nitrógeno Total</v>
      </c>
      <c r="AX421" s="30" t="s">
        <v>19</v>
      </c>
      <c r="AY421" s="74">
        <f t="shared" si="783"/>
        <v>0</v>
      </c>
      <c r="AZ421" s="70">
        <f t="shared" si="784"/>
        <v>0</v>
      </c>
      <c r="BA421" s="71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6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25">
      <c r="A422" s="31" t="s">
        <v>12</v>
      </c>
      <c r="B422" s="30" t="s">
        <v>19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1"/>
      <c r="N422" s="61"/>
      <c r="O422" s="61"/>
      <c r="P422" s="61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1"/>
      <c r="AC422" s="61"/>
      <c r="AD422" s="61"/>
      <c r="AE422" s="61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1"/>
      <c r="AR422" s="61"/>
      <c r="AS422" s="61"/>
      <c r="AT422" s="61"/>
      <c r="AU422" s="17"/>
      <c r="AV422" s="6"/>
      <c r="AW422" s="29" t="str">
        <f t="shared" si="782"/>
        <v xml:space="preserve">Sulfatos </v>
      </c>
      <c r="AX422" s="30" t="s">
        <v>19</v>
      </c>
      <c r="AY422" s="74">
        <f t="shared" si="783"/>
        <v>0</v>
      </c>
      <c r="AZ422" s="70">
        <f t="shared" si="784"/>
        <v>0</v>
      </c>
      <c r="BA422" s="71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6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25">
      <c r="A423" s="31" t="s">
        <v>249</v>
      </c>
      <c r="B423" s="46" t="s">
        <v>19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1"/>
      <c r="N423" s="61"/>
      <c r="O423" s="61"/>
      <c r="P423" s="61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1"/>
      <c r="AC423" s="61"/>
      <c r="AD423" s="61"/>
      <c r="AE423" s="61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1"/>
      <c r="AR423" s="61"/>
      <c r="AS423" s="61"/>
      <c r="AT423" s="61"/>
      <c r="AU423" s="17"/>
      <c r="AV423" s="6"/>
      <c r="AW423" s="29" t="str">
        <f t="shared" si="782"/>
        <v>Aluminio</v>
      </c>
      <c r="AX423" s="32" t="s">
        <v>21</v>
      </c>
      <c r="AY423" s="74">
        <f t="shared" si="783"/>
        <v>0</v>
      </c>
      <c r="AZ423" s="70">
        <f t="shared" si="784"/>
        <v>0</v>
      </c>
      <c r="BA423" s="71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6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25">
      <c r="A424" s="31" t="s">
        <v>13</v>
      </c>
      <c r="B424" s="46" t="s">
        <v>21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1"/>
      <c r="N424" s="61"/>
      <c r="O424" s="61"/>
      <c r="P424" s="61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1"/>
      <c r="AC424" s="61"/>
      <c r="AD424" s="61"/>
      <c r="AE424" s="61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1"/>
      <c r="AR424" s="61"/>
      <c r="AS424" s="61"/>
      <c r="AT424" s="61"/>
      <c r="AU424" s="17"/>
      <c r="AV424" s="6"/>
      <c r="AW424" s="29" t="str">
        <f t="shared" si="782"/>
        <v>Dureza Cálcica</v>
      </c>
      <c r="AX424" s="32" t="s">
        <v>21</v>
      </c>
      <c r="AY424" s="74">
        <f t="shared" si="783"/>
        <v>0</v>
      </c>
      <c r="AZ424" s="70">
        <f t="shared" si="784"/>
        <v>0</v>
      </c>
      <c r="BA424" s="71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6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25">
      <c r="A425" s="31" t="s">
        <v>14</v>
      </c>
      <c r="B425" s="46" t="s">
        <v>21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1"/>
      <c r="N425" s="61"/>
      <c r="O425" s="61"/>
      <c r="P425" s="61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1"/>
      <c r="AC425" s="61"/>
      <c r="AD425" s="61"/>
      <c r="AE425" s="61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1"/>
      <c r="AR425" s="61"/>
      <c r="AS425" s="61"/>
      <c r="AT425" s="61"/>
      <c r="AU425" s="17"/>
      <c r="AV425" s="6"/>
      <c r="AW425" s="29" t="str">
        <f t="shared" si="782"/>
        <v xml:space="preserve">Dureza Total </v>
      </c>
      <c r="AX425" s="32" t="s">
        <v>21</v>
      </c>
      <c r="AY425" s="74">
        <f t="shared" si="783"/>
        <v>0</v>
      </c>
      <c r="AZ425" s="70">
        <f t="shared" si="784"/>
        <v>0</v>
      </c>
      <c r="BA425" s="71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6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25">
      <c r="A426" s="31" t="s">
        <v>110</v>
      </c>
      <c r="B426" s="30" t="s">
        <v>19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1"/>
      <c r="N426" s="61"/>
      <c r="O426" s="61"/>
      <c r="P426" s="61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1"/>
      <c r="AC426" s="61"/>
      <c r="AD426" s="61"/>
      <c r="AE426" s="61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1"/>
      <c r="AR426" s="61"/>
      <c r="AS426" s="61"/>
      <c r="AT426" s="61"/>
      <c r="AU426" s="17"/>
      <c r="AV426" s="6"/>
      <c r="AW426" s="29" t="str">
        <f t="shared" si="782"/>
        <v>SILICE</v>
      </c>
      <c r="AX426" s="32" t="s">
        <v>22</v>
      </c>
      <c r="AY426" s="74">
        <f t="shared" si="783"/>
        <v>0</v>
      </c>
      <c r="AZ426" s="70">
        <f t="shared" si="784"/>
        <v>0</v>
      </c>
      <c r="BA426" s="71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6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25">
      <c r="A427" s="31" t="s">
        <v>77</v>
      </c>
      <c r="B427" s="30" t="s">
        <v>250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1"/>
      <c r="N427" s="61"/>
      <c r="O427" s="61"/>
      <c r="P427" s="61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1"/>
      <c r="AC427" s="61"/>
      <c r="AD427" s="61"/>
      <c r="AE427" s="61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1"/>
      <c r="AR427" s="61"/>
      <c r="AS427" s="61"/>
      <c r="AT427" s="61"/>
      <c r="AU427" s="17"/>
      <c r="AV427" s="6"/>
      <c r="AW427" s="29" t="str">
        <f t="shared" si="782"/>
        <v>ORP</v>
      </c>
      <c r="AX427" s="30" t="s">
        <v>19</v>
      </c>
      <c r="AY427" s="74">
        <f t="shared" si="783"/>
        <v>0</v>
      </c>
      <c r="AZ427" s="70">
        <f t="shared" si="784"/>
        <v>0</v>
      </c>
      <c r="BA427" s="71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6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25">
      <c r="A428" s="31" t="s">
        <v>247</v>
      </c>
      <c r="B428" s="30" t="s">
        <v>19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1"/>
      <c r="N428" s="61"/>
      <c r="O428" s="61"/>
      <c r="P428" s="61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1"/>
      <c r="AC428" s="61"/>
      <c r="AD428" s="61"/>
      <c r="AE428" s="61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1"/>
      <c r="AR428" s="61"/>
      <c r="AS428" s="61"/>
      <c r="AT428" s="61"/>
      <c r="AU428" s="17"/>
      <c r="AV428" s="6"/>
      <c r="AW428" s="29" t="str">
        <f t="shared" si="782"/>
        <v>Cloro libre</v>
      </c>
      <c r="AX428" s="30" t="s">
        <v>19</v>
      </c>
      <c r="AY428" s="74">
        <f t="shared" si="783"/>
        <v>0</v>
      </c>
      <c r="AZ428" s="70">
        <f t="shared" si="784"/>
        <v>0</v>
      </c>
      <c r="BA428" s="71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6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25">
      <c r="A429" s="31" t="s">
        <v>15</v>
      </c>
      <c r="B429" s="30" t="s">
        <v>23</v>
      </c>
      <c r="C429" s="18"/>
      <c r="D429" s="11"/>
      <c r="E429" s="11"/>
      <c r="F429" s="11"/>
      <c r="G429" s="11"/>
      <c r="H429" s="11"/>
      <c r="I429" s="11"/>
      <c r="J429" s="11"/>
      <c r="K429" s="11"/>
      <c r="L429" s="11"/>
      <c r="M429" s="62"/>
      <c r="N429" s="62"/>
      <c r="O429" s="62"/>
      <c r="P429" s="62"/>
      <c r="Q429" s="19"/>
      <c r="R429" s="18"/>
      <c r="S429" s="11"/>
      <c r="T429" s="11"/>
      <c r="U429" s="11"/>
      <c r="V429" s="11"/>
      <c r="W429" s="11"/>
      <c r="X429" s="11"/>
      <c r="Y429" s="11"/>
      <c r="Z429" s="11"/>
      <c r="AA429" s="11"/>
      <c r="AB429" s="62"/>
      <c r="AC429" s="62"/>
      <c r="AD429" s="62"/>
      <c r="AE429" s="62"/>
      <c r="AF429" s="19"/>
      <c r="AG429" s="18"/>
      <c r="AH429" s="11"/>
      <c r="AI429" s="11"/>
      <c r="AJ429" s="11"/>
      <c r="AK429" s="11"/>
      <c r="AL429" s="11"/>
      <c r="AM429" s="11"/>
      <c r="AN429" s="11"/>
      <c r="AO429" s="11"/>
      <c r="AP429" s="11"/>
      <c r="AQ429" s="62"/>
      <c r="AR429" s="62"/>
      <c r="AS429" s="62"/>
      <c r="AT429" s="62"/>
      <c r="AU429" s="19"/>
      <c r="AW429" s="29" t="str">
        <f t="shared" si="782"/>
        <v>Conductividad</v>
      </c>
      <c r="AX429" s="30" t="s">
        <v>23</v>
      </c>
      <c r="AY429" s="74">
        <f t="shared" si="783"/>
        <v>0</v>
      </c>
      <c r="AZ429" s="70">
        <f t="shared" si="784"/>
        <v>0</v>
      </c>
      <c r="BA429" s="71">
        <f t="shared" si="785"/>
        <v>0</v>
      </c>
      <c r="BB429" s="4">
        <f t="shared" si="786"/>
        <v>0</v>
      </c>
      <c r="BC429" s="2">
        <f t="shared" si="787"/>
        <v>0</v>
      </c>
      <c r="BD429" s="5">
        <f t="shared" si="788"/>
        <v>0</v>
      </c>
      <c r="BE429" s="4">
        <f t="shared" si="789"/>
        <v>0</v>
      </c>
      <c r="BF429" s="2">
        <f t="shared" si="790"/>
        <v>0</v>
      </c>
      <c r="BG429" s="5">
        <f t="shared" si="791"/>
        <v>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0</v>
      </c>
      <c r="BU429" s="2">
        <f t="shared" si="805"/>
        <v>0</v>
      </c>
      <c r="BV429" s="5">
        <f t="shared" si="806"/>
        <v>0</v>
      </c>
      <c r="BW429" s="1">
        <f t="shared" si="807"/>
        <v>0</v>
      </c>
      <c r="BX429" s="2">
        <f t="shared" si="808"/>
        <v>0</v>
      </c>
      <c r="BY429" s="5">
        <f t="shared" si="809"/>
        <v>0</v>
      </c>
      <c r="BZ429" s="1">
        <f t="shared" si="810"/>
        <v>0</v>
      </c>
      <c r="CA429" s="2">
        <f t="shared" si="811"/>
        <v>0</v>
      </c>
      <c r="CB429" s="5">
        <f t="shared" si="812"/>
        <v>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6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25">
      <c r="A430" s="31" t="s">
        <v>16</v>
      </c>
      <c r="B430" s="46" t="s">
        <v>22</v>
      </c>
      <c r="C430" s="18"/>
      <c r="D430" s="11"/>
      <c r="E430" s="11"/>
      <c r="F430" s="11"/>
      <c r="G430" s="11"/>
      <c r="H430" s="11"/>
      <c r="I430" s="11"/>
      <c r="J430" s="11"/>
      <c r="K430" s="11"/>
      <c r="L430" s="11"/>
      <c r="M430" s="62"/>
      <c r="N430" s="62"/>
      <c r="O430" s="62"/>
      <c r="P430" s="62"/>
      <c r="Q430" s="19"/>
      <c r="R430" s="18"/>
      <c r="S430" s="11"/>
      <c r="T430" s="11"/>
      <c r="U430" s="11"/>
      <c r="V430" s="11"/>
      <c r="W430" s="11"/>
      <c r="X430" s="11"/>
      <c r="Y430" s="11"/>
      <c r="Z430" s="11"/>
      <c r="AA430" s="11"/>
      <c r="AB430" s="62"/>
      <c r="AC430" s="62"/>
      <c r="AD430" s="62"/>
      <c r="AE430" s="62"/>
      <c r="AF430" s="19"/>
      <c r="AG430" s="18"/>
      <c r="AH430" s="11"/>
      <c r="AI430" s="11"/>
      <c r="AJ430" s="11"/>
      <c r="AK430" s="11"/>
      <c r="AL430" s="11"/>
      <c r="AM430" s="11"/>
      <c r="AN430" s="11"/>
      <c r="AO430" s="11"/>
      <c r="AP430" s="11"/>
      <c r="AQ430" s="62"/>
      <c r="AR430" s="62"/>
      <c r="AS430" s="62"/>
      <c r="AT430" s="62"/>
      <c r="AU430" s="19"/>
      <c r="AW430" s="29" t="str">
        <f t="shared" si="782"/>
        <v xml:space="preserve">Color </v>
      </c>
      <c r="AX430" s="32" t="s">
        <v>22</v>
      </c>
      <c r="AY430" s="74">
        <f t="shared" si="783"/>
        <v>0</v>
      </c>
      <c r="AZ430" s="70">
        <f t="shared" si="784"/>
        <v>0</v>
      </c>
      <c r="BA430" s="71">
        <f t="shared" si="785"/>
        <v>0</v>
      </c>
      <c r="BB430" s="4">
        <f t="shared" si="786"/>
        <v>0</v>
      </c>
      <c r="BC430" s="2">
        <f t="shared" si="787"/>
        <v>0</v>
      </c>
      <c r="BD430" s="5">
        <f t="shared" si="788"/>
        <v>0</v>
      </c>
      <c r="BE430" s="4">
        <f t="shared" si="789"/>
        <v>0</v>
      </c>
      <c r="BF430" s="2">
        <f t="shared" si="790"/>
        <v>0</v>
      </c>
      <c r="BG430" s="5">
        <f t="shared" si="791"/>
        <v>0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0</v>
      </c>
      <c r="BU430" s="2">
        <f t="shared" si="805"/>
        <v>0</v>
      </c>
      <c r="BV430" s="5">
        <f t="shared" si="806"/>
        <v>0</v>
      </c>
      <c r="BW430" s="1">
        <f t="shared" si="807"/>
        <v>0</v>
      </c>
      <c r="BX430" s="2">
        <f t="shared" si="808"/>
        <v>0</v>
      </c>
      <c r="BY430" s="5">
        <f t="shared" si="809"/>
        <v>0</v>
      </c>
      <c r="BZ430" s="1">
        <f t="shared" si="810"/>
        <v>0</v>
      </c>
      <c r="CA430" s="2">
        <f t="shared" si="811"/>
        <v>0</v>
      </c>
      <c r="CB430" s="5">
        <f t="shared" si="812"/>
        <v>0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6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.75" thickBot="1" x14ac:dyDescent="0.3">
      <c r="A431" s="33" t="s">
        <v>248</v>
      </c>
      <c r="B431" s="34" t="s">
        <v>19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3"/>
      <c r="N431" s="63"/>
      <c r="O431" s="63"/>
      <c r="P431" s="63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3"/>
      <c r="AC431" s="63"/>
      <c r="AD431" s="63"/>
      <c r="AE431" s="63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3"/>
      <c r="AR431" s="63"/>
      <c r="AS431" s="63"/>
      <c r="AT431" s="63"/>
      <c r="AU431" s="22"/>
      <c r="AW431" s="29" t="str">
        <f t="shared" si="782"/>
        <v>Cobre</v>
      </c>
      <c r="AX431" s="34" t="s">
        <v>19</v>
      </c>
      <c r="AY431" s="74">
        <f t="shared" si="783"/>
        <v>0</v>
      </c>
      <c r="AZ431" s="70">
        <f t="shared" si="784"/>
        <v>0</v>
      </c>
      <c r="BA431" s="71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6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.75" thickBot="1" x14ac:dyDescent="0.3"/>
    <row r="433" spans="1:95" ht="42.75" customHeight="1" thickBot="1" x14ac:dyDescent="0.3">
      <c r="A433" s="27" t="s">
        <v>0</v>
      </c>
      <c r="B433" s="28">
        <f>B409+1</f>
        <v>46222</v>
      </c>
      <c r="C433" s="293" t="s">
        <v>1</v>
      </c>
      <c r="D433" s="294"/>
      <c r="E433" s="294"/>
      <c r="F433" s="294"/>
      <c r="G433" s="294"/>
      <c r="H433" s="294"/>
      <c r="I433" s="294"/>
      <c r="J433" s="294"/>
      <c r="K433" s="294"/>
      <c r="L433" s="294"/>
      <c r="M433" s="294"/>
      <c r="N433" s="294"/>
      <c r="O433" s="294"/>
      <c r="P433" s="294"/>
      <c r="Q433" s="295"/>
      <c r="R433" s="296" t="s">
        <v>2</v>
      </c>
      <c r="S433" s="294"/>
      <c r="T433" s="294"/>
      <c r="U433" s="294"/>
      <c r="V433" s="294"/>
      <c r="W433" s="294"/>
      <c r="X433" s="294"/>
      <c r="Y433" s="294"/>
      <c r="Z433" s="294"/>
      <c r="AA433" s="294"/>
      <c r="AB433" s="294"/>
      <c r="AC433" s="294"/>
      <c r="AD433" s="294"/>
      <c r="AE433" s="294"/>
      <c r="AF433" s="295"/>
      <c r="AG433" s="297" t="s">
        <v>101</v>
      </c>
      <c r="AH433" s="294"/>
      <c r="AI433" s="294"/>
      <c r="AJ433" s="294"/>
      <c r="AK433" s="294"/>
      <c r="AL433" s="294"/>
      <c r="AM433" s="294"/>
      <c r="AN433" s="294"/>
      <c r="AO433" s="294"/>
      <c r="AP433" s="294"/>
      <c r="AQ433" s="294"/>
      <c r="AR433" s="294"/>
      <c r="AS433" s="294"/>
      <c r="AT433" s="294"/>
      <c r="AU433" s="295"/>
      <c r="AV433" s="9"/>
      <c r="AW433" s="288" t="s">
        <v>42</v>
      </c>
      <c r="AX433" s="289"/>
      <c r="AY433" s="285" t="s">
        <v>33</v>
      </c>
      <c r="AZ433" s="286"/>
      <c r="BA433" s="287"/>
      <c r="BB433" s="285" t="s">
        <v>34</v>
      </c>
      <c r="BC433" s="286"/>
      <c r="BD433" s="287"/>
      <c r="BE433" s="285" t="s">
        <v>35</v>
      </c>
      <c r="BF433" s="286"/>
      <c r="BG433" s="287"/>
      <c r="BH433" s="285" t="s">
        <v>36</v>
      </c>
      <c r="BI433" s="286"/>
      <c r="BJ433" s="287"/>
      <c r="BK433" s="285" t="s">
        <v>37</v>
      </c>
      <c r="BL433" s="286"/>
      <c r="BM433" s="287"/>
      <c r="BN433" s="285" t="s">
        <v>38</v>
      </c>
      <c r="BO433" s="286"/>
      <c r="BP433" s="287"/>
      <c r="BQ433" s="285" t="s">
        <v>39</v>
      </c>
      <c r="BR433" s="286"/>
      <c r="BS433" s="287"/>
      <c r="BT433" s="285" t="s">
        <v>40</v>
      </c>
      <c r="BU433" s="286"/>
      <c r="BV433" s="287"/>
      <c r="BW433" s="285" t="s">
        <v>41</v>
      </c>
      <c r="BX433" s="286"/>
      <c r="BY433" s="287"/>
      <c r="BZ433" s="285" t="s">
        <v>102</v>
      </c>
      <c r="CA433" s="286"/>
      <c r="CB433" s="287"/>
      <c r="CC433" s="285" t="s">
        <v>103</v>
      </c>
      <c r="CD433" s="286"/>
      <c r="CE433" s="287"/>
      <c r="CF433" s="285" t="s">
        <v>104</v>
      </c>
      <c r="CG433" s="286"/>
      <c r="CH433" s="287"/>
      <c r="CI433" s="285" t="s">
        <v>105</v>
      </c>
      <c r="CJ433" s="286"/>
      <c r="CK433" s="287"/>
      <c r="CL433" s="285" t="s">
        <v>106</v>
      </c>
      <c r="CM433" s="286"/>
      <c r="CN433" s="287"/>
      <c r="CO433" s="285" t="s">
        <v>107</v>
      </c>
      <c r="CP433" s="286"/>
      <c r="CQ433" s="287"/>
    </row>
    <row r="434" spans="1:95" ht="44.45" customHeight="1" thickBot="1" x14ac:dyDescent="0.3">
      <c r="A434" s="7" t="s">
        <v>6</v>
      </c>
      <c r="B434" s="45" t="s">
        <v>7</v>
      </c>
      <c r="C434" s="14" t="s">
        <v>32</v>
      </c>
      <c r="D434" s="8" t="s">
        <v>24</v>
      </c>
      <c r="E434" s="8" t="s">
        <v>25</v>
      </c>
      <c r="F434" s="8" t="s">
        <v>26</v>
      </c>
      <c r="G434" s="8" t="s">
        <v>27</v>
      </c>
      <c r="H434" s="8" t="s">
        <v>28</v>
      </c>
      <c r="I434" s="8" t="s">
        <v>29</v>
      </c>
      <c r="J434" s="8" t="s">
        <v>30</v>
      </c>
      <c r="K434" s="8" t="s">
        <v>31</v>
      </c>
      <c r="L434" s="8" t="s">
        <v>201</v>
      </c>
      <c r="M434" s="8" t="s">
        <v>111</v>
      </c>
      <c r="N434" s="64" t="s">
        <v>246</v>
      </c>
      <c r="O434" s="64" t="s">
        <v>112</v>
      </c>
      <c r="P434" s="64" t="s">
        <v>106</v>
      </c>
      <c r="Q434" s="64" t="s">
        <v>107</v>
      </c>
      <c r="R434" s="23" t="s">
        <v>32</v>
      </c>
      <c r="S434" s="12" t="s">
        <v>24</v>
      </c>
      <c r="T434" s="12" t="s">
        <v>25</v>
      </c>
      <c r="U434" s="12" t="s">
        <v>26</v>
      </c>
      <c r="V434" s="12" t="s">
        <v>27</v>
      </c>
      <c r="W434" s="12" t="s">
        <v>28</v>
      </c>
      <c r="X434" s="12" t="s">
        <v>29</v>
      </c>
      <c r="Y434" s="12" t="s">
        <v>30</v>
      </c>
      <c r="Z434" s="12" t="s">
        <v>31</v>
      </c>
      <c r="AA434" s="12" t="s">
        <v>201</v>
      </c>
      <c r="AB434" s="59" t="s">
        <v>111</v>
      </c>
      <c r="AC434" s="59" t="s">
        <v>246</v>
      </c>
      <c r="AD434" s="59" t="s">
        <v>112</v>
      </c>
      <c r="AE434" s="59" t="s">
        <v>106</v>
      </c>
      <c r="AF434" s="24" t="s">
        <v>107</v>
      </c>
      <c r="AG434" s="25" t="s">
        <v>32</v>
      </c>
      <c r="AH434" s="13" t="s">
        <v>24</v>
      </c>
      <c r="AI434" s="13" t="s">
        <v>25</v>
      </c>
      <c r="AJ434" s="13" t="s">
        <v>26</v>
      </c>
      <c r="AK434" s="13" t="s">
        <v>27</v>
      </c>
      <c r="AL434" s="13" t="s">
        <v>28</v>
      </c>
      <c r="AM434" s="13" t="s">
        <v>29</v>
      </c>
      <c r="AN434" s="13" t="s">
        <v>30</v>
      </c>
      <c r="AO434" s="13" t="s">
        <v>31</v>
      </c>
      <c r="AP434" s="13" t="s">
        <v>201</v>
      </c>
      <c r="AQ434" s="65" t="s">
        <v>111</v>
      </c>
      <c r="AR434" s="65" t="s">
        <v>246</v>
      </c>
      <c r="AS434" s="65" t="s">
        <v>112</v>
      </c>
      <c r="AT434" s="65" t="s">
        <v>106</v>
      </c>
      <c r="AU434" s="26" t="s">
        <v>107</v>
      </c>
      <c r="AV434" s="9"/>
      <c r="AW434" s="36" t="s">
        <v>6</v>
      </c>
      <c r="AX434" s="37" t="s">
        <v>7</v>
      </c>
      <c r="AY434" s="72" t="s">
        <v>113</v>
      </c>
      <c r="AZ434" s="72" t="s">
        <v>114</v>
      </c>
      <c r="BA434" s="73" t="s">
        <v>115</v>
      </c>
      <c r="BB434" s="72" t="s">
        <v>113</v>
      </c>
      <c r="BC434" s="72" t="s">
        <v>114</v>
      </c>
      <c r="BD434" s="73" t="s">
        <v>115</v>
      </c>
      <c r="BE434" s="72" t="s">
        <v>113</v>
      </c>
      <c r="BF434" s="72" t="s">
        <v>114</v>
      </c>
      <c r="BG434" s="73" t="s">
        <v>115</v>
      </c>
      <c r="BH434" s="72" t="s">
        <v>113</v>
      </c>
      <c r="BI434" s="72" t="s">
        <v>114</v>
      </c>
      <c r="BJ434" s="73" t="s">
        <v>115</v>
      </c>
      <c r="BK434" s="72" t="s">
        <v>113</v>
      </c>
      <c r="BL434" s="72" t="s">
        <v>114</v>
      </c>
      <c r="BM434" s="73" t="s">
        <v>115</v>
      </c>
      <c r="BN434" s="72" t="s">
        <v>113</v>
      </c>
      <c r="BO434" s="72" t="s">
        <v>114</v>
      </c>
      <c r="BP434" s="73" t="s">
        <v>115</v>
      </c>
      <c r="BQ434" s="72" t="s">
        <v>113</v>
      </c>
      <c r="BR434" s="72" t="s">
        <v>114</v>
      </c>
      <c r="BS434" s="73" t="s">
        <v>115</v>
      </c>
      <c r="BT434" s="72" t="s">
        <v>113</v>
      </c>
      <c r="BU434" s="72" t="s">
        <v>114</v>
      </c>
      <c r="BV434" s="73" t="s">
        <v>115</v>
      </c>
      <c r="BW434" s="72" t="s">
        <v>113</v>
      </c>
      <c r="BX434" s="72" t="s">
        <v>114</v>
      </c>
      <c r="BY434" s="73" t="s">
        <v>115</v>
      </c>
      <c r="BZ434" s="72" t="s">
        <v>113</v>
      </c>
      <c r="CA434" s="72" t="s">
        <v>114</v>
      </c>
      <c r="CB434" s="73" t="s">
        <v>115</v>
      </c>
      <c r="CC434" s="72" t="s">
        <v>113</v>
      </c>
      <c r="CD434" s="72" t="s">
        <v>114</v>
      </c>
      <c r="CE434" s="73" t="s">
        <v>115</v>
      </c>
      <c r="CF434" s="72" t="s">
        <v>113</v>
      </c>
      <c r="CG434" s="72" t="s">
        <v>114</v>
      </c>
      <c r="CH434" s="73" t="s">
        <v>115</v>
      </c>
      <c r="CI434" s="72" t="s">
        <v>113</v>
      </c>
      <c r="CJ434" s="72" t="s">
        <v>114</v>
      </c>
      <c r="CK434" s="73" t="s">
        <v>115</v>
      </c>
      <c r="CL434" s="72" t="s">
        <v>113</v>
      </c>
      <c r="CM434" s="72" t="s">
        <v>114</v>
      </c>
      <c r="CN434" s="73" t="s">
        <v>115</v>
      </c>
      <c r="CO434" s="72" t="s">
        <v>113</v>
      </c>
      <c r="CP434" s="72" t="s">
        <v>114</v>
      </c>
      <c r="CQ434" s="73" t="s">
        <v>115</v>
      </c>
    </row>
    <row r="435" spans="1:95" ht="29.25" customHeight="1" x14ac:dyDescent="0.25">
      <c r="A435" s="29" t="s">
        <v>124</v>
      </c>
      <c r="B435" s="30" t="s">
        <v>17</v>
      </c>
      <c r="C435" s="1"/>
      <c r="D435" s="3"/>
      <c r="E435" s="3"/>
      <c r="F435" s="3"/>
      <c r="G435" s="3"/>
      <c r="H435" s="3"/>
      <c r="I435" s="3"/>
      <c r="J435" s="3"/>
      <c r="K435" s="3"/>
      <c r="L435" s="3"/>
      <c r="M435" s="60"/>
      <c r="N435" s="60"/>
      <c r="O435" s="60"/>
      <c r="P435" s="60"/>
      <c r="Q435" s="15"/>
      <c r="R435" s="1"/>
      <c r="S435" s="38"/>
      <c r="T435" s="38"/>
      <c r="U435" s="3"/>
      <c r="V435" s="3"/>
      <c r="W435" s="3"/>
      <c r="X435" s="3"/>
      <c r="Y435" s="3"/>
      <c r="Z435" s="3"/>
      <c r="AA435" s="3"/>
      <c r="AB435" s="60"/>
      <c r="AC435" s="60"/>
      <c r="AD435" s="60"/>
      <c r="AE435" s="60"/>
      <c r="AF435" s="15"/>
      <c r="AG435" s="1"/>
      <c r="AH435" s="38"/>
      <c r="AI435" s="38"/>
      <c r="AJ435" s="3"/>
      <c r="AK435" s="3"/>
      <c r="AL435" s="3"/>
      <c r="AM435" s="3"/>
      <c r="AN435" s="3"/>
      <c r="AO435" s="3"/>
      <c r="AP435" s="3"/>
      <c r="AQ435" s="60"/>
      <c r="AR435" s="60"/>
      <c r="AS435" s="60"/>
      <c r="AT435" s="60"/>
      <c r="AU435" s="15"/>
      <c r="AV435" s="9"/>
      <c r="AW435" s="29" t="str">
        <f>A435</f>
        <v>Temperatura</v>
      </c>
      <c r="AX435" s="35" t="s">
        <v>17</v>
      </c>
      <c r="AY435" s="74">
        <f>C435</f>
        <v>0</v>
      </c>
      <c r="AZ435" s="70">
        <f>R435</f>
        <v>0</v>
      </c>
      <c r="BA435" s="71">
        <f>AG435</f>
        <v>0</v>
      </c>
      <c r="BB435" s="4">
        <f>D435</f>
        <v>0</v>
      </c>
      <c r="BC435" s="2">
        <f>S435</f>
        <v>0</v>
      </c>
      <c r="BD435" s="5">
        <f>AH435</f>
        <v>0</v>
      </c>
      <c r="BE435" s="4">
        <f>E435</f>
        <v>0</v>
      </c>
      <c r="BF435" s="2">
        <f>T435</f>
        <v>0</v>
      </c>
      <c r="BG435" s="5">
        <f>AI435</f>
        <v>0</v>
      </c>
      <c r="BH435" s="1">
        <f>F435</f>
        <v>0</v>
      </c>
      <c r="BI435" s="2">
        <f>U435</f>
        <v>0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0</v>
      </c>
      <c r="BP435" s="5">
        <f>AL435</f>
        <v>0</v>
      </c>
      <c r="BQ435" s="1">
        <f>I435</f>
        <v>0</v>
      </c>
      <c r="BR435" s="2">
        <f>X435</f>
        <v>0</v>
      </c>
      <c r="BS435" s="5">
        <f>AM435</f>
        <v>0</v>
      </c>
      <c r="BT435" s="1">
        <f>J435</f>
        <v>0</v>
      </c>
      <c r="BU435" s="2">
        <f>Y435</f>
        <v>0</v>
      </c>
      <c r="BV435" s="5">
        <f>AN435</f>
        <v>0</v>
      </c>
      <c r="BW435" s="1">
        <f>K435</f>
        <v>0</v>
      </c>
      <c r="BX435" s="2">
        <f>Z435</f>
        <v>0</v>
      </c>
      <c r="BY435" s="5">
        <f>AO435</f>
        <v>0</v>
      </c>
      <c r="BZ435" s="1">
        <f>L435</f>
        <v>0</v>
      </c>
      <c r="CA435" s="2">
        <f>AA435</f>
        <v>0</v>
      </c>
      <c r="CB435" s="5">
        <f>AP435</f>
        <v>0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6">
        <f>Q435</f>
        <v>0</v>
      </c>
      <c r="CP435" s="2">
        <f>AF435</f>
        <v>0</v>
      </c>
      <c r="CQ435" s="5">
        <f>AU435</f>
        <v>0</v>
      </c>
    </row>
    <row r="436" spans="1:95" ht="26.45" customHeight="1" x14ac:dyDescent="0.25">
      <c r="A436" s="29" t="s">
        <v>123</v>
      </c>
      <c r="B436" s="30" t="s">
        <v>18</v>
      </c>
      <c r="C436" s="1"/>
      <c r="D436" s="3"/>
      <c r="E436" s="3"/>
      <c r="F436" s="3"/>
      <c r="G436" s="3"/>
      <c r="H436" s="3"/>
      <c r="I436" s="3"/>
      <c r="J436" s="3"/>
      <c r="K436" s="3"/>
      <c r="L436" s="3"/>
      <c r="M436" s="60"/>
      <c r="N436" s="60"/>
      <c r="O436" s="60"/>
      <c r="P436" s="60"/>
      <c r="Q436" s="15"/>
      <c r="R436" s="1"/>
      <c r="S436" s="3"/>
      <c r="T436" s="3"/>
      <c r="U436" s="3"/>
      <c r="V436" s="3"/>
      <c r="W436" s="3"/>
      <c r="X436" s="3"/>
      <c r="Y436" s="3"/>
      <c r="Z436" s="50"/>
      <c r="AA436" s="3"/>
      <c r="AB436" s="60"/>
      <c r="AC436" s="60"/>
      <c r="AD436" s="60"/>
      <c r="AE436" s="60"/>
      <c r="AF436" s="15"/>
      <c r="AG436" s="1"/>
      <c r="AH436" s="3"/>
      <c r="AI436" s="3"/>
      <c r="AJ436" s="3"/>
      <c r="AK436" s="3"/>
      <c r="AL436" s="3"/>
      <c r="AM436" s="3"/>
      <c r="AN436" s="3"/>
      <c r="AO436" s="3"/>
      <c r="AP436" s="3"/>
      <c r="AQ436" s="60"/>
      <c r="AR436" s="60"/>
      <c r="AS436" s="60"/>
      <c r="AT436" s="60"/>
      <c r="AU436" s="15"/>
      <c r="AV436" s="9"/>
      <c r="AW436" s="29" t="str">
        <f t="shared" ref="AW436:AW455" si="828">A436</f>
        <v xml:space="preserve">pH </v>
      </c>
      <c r="AX436" s="30" t="s">
        <v>18</v>
      </c>
      <c r="AY436" s="74">
        <f t="shared" ref="AY436:AY455" si="829">C436</f>
        <v>0</v>
      </c>
      <c r="AZ436" s="70">
        <f t="shared" ref="AZ436:AZ455" si="830">R436</f>
        <v>0</v>
      </c>
      <c r="BA436" s="71">
        <f t="shared" ref="BA436:BA455" si="831">AG436</f>
        <v>0</v>
      </c>
      <c r="BB436" s="4">
        <f t="shared" ref="BB436:BB455" si="832">D436</f>
        <v>0</v>
      </c>
      <c r="BC436" s="2">
        <f t="shared" ref="BC436:BC455" si="833">S436</f>
        <v>0</v>
      </c>
      <c r="BD436" s="5">
        <f t="shared" ref="BD436:BD455" si="834">AH436</f>
        <v>0</v>
      </c>
      <c r="BE436" s="4">
        <f t="shared" ref="BE436:BE455" si="835">E436</f>
        <v>0</v>
      </c>
      <c r="BF436" s="2">
        <f t="shared" ref="BF436:BF455" si="836">T436</f>
        <v>0</v>
      </c>
      <c r="BG436" s="5">
        <f t="shared" ref="BG436:BG455" si="837">AI436</f>
        <v>0</v>
      </c>
      <c r="BH436" s="1">
        <f t="shared" ref="BH436:BH455" si="838">F436</f>
        <v>0</v>
      </c>
      <c r="BI436" s="2">
        <f t="shared" ref="BI436:BI455" si="839">U436</f>
        <v>0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0</v>
      </c>
      <c r="BP436" s="5">
        <f t="shared" ref="BP436:BP455" si="846">AL436</f>
        <v>0</v>
      </c>
      <c r="BQ436" s="1">
        <f t="shared" ref="BQ436:BQ455" si="847">I436</f>
        <v>0</v>
      </c>
      <c r="BR436" s="2">
        <f t="shared" ref="BR436:BR455" si="848">X436</f>
        <v>0</v>
      </c>
      <c r="BS436" s="5">
        <f t="shared" ref="BS436:BS455" si="849">AM436</f>
        <v>0</v>
      </c>
      <c r="BT436" s="1">
        <f t="shared" ref="BT436:BT455" si="850">J436</f>
        <v>0</v>
      </c>
      <c r="BU436" s="2">
        <f t="shared" ref="BU436:BU455" si="851">Y436</f>
        <v>0</v>
      </c>
      <c r="BV436" s="5">
        <f t="shared" ref="BV436:BV455" si="852">AN436</f>
        <v>0</v>
      </c>
      <c r="BW436" s="1">
        <f t="shared" ref="BW436:BW455" si="853">K436</f>
        <v>0</v>
      </c>
      <c r="BX436" s="2">
        <f t="shared" ref="BX436:BX455" si="854">Z436</f>
        <v>0</v>
      </c>
      <c r="BY436" s="5">
        <f t="shared" ref="BY436:BY455" si="855">AO436</f>
        <v>0</v>
      </c>
      <c r="BZ436" s="1">
        <f t="shared" ref="BZ436:BZ455" si="856">L436</f>
        <v>0</v>
      </c>
      <c r="CA436" s="2">
        <f t="shared" ref="CA436:CA455" si="857">AA436</f>
        <v>0</v>
      </c>
      <c r="CB436" s="5">
        <f t="shared" ref="CB436:CB455" si="858">AP436</f>
        <v>0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6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2" customHeight="1" x14ac:dyDescent="0.25">
      <c r="A437" s="29" t="s">
        <v>118</v>
      </c>
      <c r="B437" s="30" t="s">
        <v>19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0"/>
      <c r="N437" s="60"/>
      <c r="O437" s="60"/>
      <c r="P437" s="60"/>
      <c r="Q437" s="15"/>
      <c r="R437" s="1"/>
      <c r="S437" s="2"/>
      <c r="T437" s="2"/>
      <c r="U437" s="3"/>
      <c r="V437" s="3"/>
      <c r="W437" s="3"/>
      <c r="X437" s="3"/>
      <c r="Y437" s="3"/>
      <c r="Z437" s="3"/>
      <c r="AA437" s="3"/>
      <c r="AB437" s="60"/>
      <c r="AC437" s="60"/>
      <c r="AD437" s="60"/>
      <c r="AE437" s="60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0"/>
      <c r="AR437" s="60"/>
      <c r="AS437" s="60"/>
      <c r="AT437" s="60"/>
      <c r="AU437" s="15"/>
      <c r="AV437" s="9"/>
      <c r="AW437" s="29" t="str">
        <f t="shared" si="828"/>
        <v>Demanda química de oxígeno (DQO)</v>
      </c>
      <c r="AX437" s="30" t="s">
        <v>19</v>
      </c>
      <c r="AY437" s="74">
        <f t="shared" si="829"/>
        <v>0</v>
      </c>
      <c r="AZ437" s="70">
        <f t="shared" si="830"/>
        <v>0</v>
      </c>
      <c r="BA437" s="71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6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25">
      <c r="A438" s="29" t="s">
        <v>121</v>
      </c>
      <c r="B438" s="30" t="s">
        <v>19</v>
      </c>
      <c r="C438" s="1"/>
      <c r="D438" s="3"/>
      <c r="E438" s="3"/>
      <c r="F438" s="3"/>
      <c r="G438" s="3"/>
      <c r="H438" s="3"/>
      <c r="I438" s="3"/>
      <c r="J438" s="3"/>
      <c r="K438" s="3"/>
      <c r="L438" s="3"/>
      <c r="M438" s="60"/>
      <c r="N438" s="60"/>
      <c r="O438" s="60"/>
      <c r="P438" s="60"/>
      <c r="Q438" s="15"/>
      <c r="R438" s="1"/>
      <c r="S438" s="2"/>
      <c r="T438" s="2"/>
      <c r="U438" s="3"/>
      <c r="V438" s="3"/>
      <c r="W438" s="3"/>
      <c r="X438" s="3"/>
      <c r="Y438" s="3"/>
      <c r="Z438" s="3"/>
      <c r="AA438" s="3"/>
      <c r="AB438" s="60"/>
      <c r="AC438" s="60"/>
      <c r="AD438" s="60"/>
      <c r="AE438" s="60"/>
      <c r="AF438" s="15"/>
      <c r="AG438" s="1"/>
      <c r="AH438" s="2"/>
      <c r="AI438" s="2"/>
      <c r="AJ438" s="3"/>
      <c r="AK438" s="3"/>
      <c r="AL438" s="3"/>
      <c r="AM438" s="3"/>
      <c r="AN438" s="3"/>
      <c r="AO438" s="3"/>
      <c r="AP438" s="3"/>
      <c r="AQ438" s="60"/>
      <c r="AR438" s="60"/>
      <c r="AS438" s="60"/>
      <c r="AT438" s="60"/>
      <c r="AU438" s="15"/>
      <c r="AV438" s="9"/>
      <c r="AW438" s="29" t="str">
        <f t="shared" si="828"/>
        <v>SOLIDOS DISUELTOS TOTALES (TDS)</v>
      </c>
      <c r="AX438" s="30" t="s">
        <v>19</v>
      </c>
      <c r="AY438" s="74">
        <f t="shared" si="829"/>
        <v>0</v>
      </c>
      <c r="AZ438" s="70">
        <f t="shared" si="830"/>
        <v>0</v>
      </c>
      <c r="BA438" s="71">
        <f t="shared" si="831"/>
        <v>0</v>
      </c>
      <c r="BB438" s="4">
        <f t="shared" si="832"/>
        <v>0</v>
      </c>
      <c r="BC438" s="2">
        <f t="shared" si="833"/>
        <v>0</v>
      </c>
      <c r="BD438" s="5">
        <f t="shared" si="834"/>
        <v>0</v>
      </c>
      <c r="BE438" s="4">
        <f t="shared" si="835"/>
        <v>0</v>
      </c>
      <c r="BF438" s="2">
        <f t="shared" si="836"/>
        <v>0</v>
      </c>
      <c r="BG438" s="5">
        <f t="shared" si="837"/>
        <v>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0</v>
      </c>
      <c r="BU438" s="2">
        <f t="shared" si="851"/>
        <v>0</v>
      </c>
      <c r="BV438" s="5">
        <f t="shared" si="852"/>
        <v>0</v>
      </c>
      <c r="BW438" s="1">
        <f t="shared" si="853"/>
        <v>0</v>
      </c>
      <c r="BX438" s="2">
        <f t="shared" si="854"/>
        <v>0</v>
      </c>
      <c r="BY438" s="5">
        <f t="shared" si="855"/>
        <v>0</v>
      </c>
      <c r="BZ438" s="1">
        <f t="shared" si="856"/>
        <v>0</v>
      </c>
      <c r="CA438" s="2">
        <f t="shared" si="857"/>
        <v>0</v>
      </c>
      <c r="CB438" s="5">
        <f t="shared" si="858"/>
        <v>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6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7" customHeight="1" x14ac:dyDescent="0.25">
      <c r="A439" s="29" t="s">
        <v>119</v>
      </c>
      <c r="B439" s="30" t="s">
        <v>19</v>
      </c>
      <c r="C439" s="1"/>
      <c r="D439" s="3"/>
      <c r="E439" s="3"/>
      <c r="F439" s="3"/>
      <c r="G439" s="3"/>
      <c r="H439" s="3"/>
      <c r="I439" s="3"/>
      <c r="J439" s="3"/>
      <c r="K439" s="3"/>
      <c r="L439" s="3"/>
      <c r="M439" s="60"/>
      <c r="N439" s="60"/>
      <c r="O439" s="60"/>
      <c r="P439" s="60"/>
      <c r="Q439" s="15"/>
      <c r="R439" s="1"/>
      <c r="S439" s="2"/>
      <c r="T439" s="2"/>
      <c r="U439" s="3"/>
      <c r="V439" s="3"/>
      <c r="W439" s="3"/>
      <c r="X439" s="3"/>
      <c r="Y439" s="3"/>
      <c r="Z439" s="3"/>
      <c r="AA439" s="3"/>
      <c r="AB439" s="60"/>
      <c r="AC439" s="60"/>
      <c r="AD439" s="60"/>
      <c r="AE439" s="60"/>
      <c r="AF439" s="15"/>
      <c r="AG439" s="1"/>
      <c r="AH439" s="2"/>
      <c r="AI439" s="2"/>
      <c r="AJ439" s="3"/>
      <c r="AK439" s="3"/>
      <c r="AL439" s="3"/>
      <c r="AM439" s="3"/>
      <c r="AN439" s="3"/>
      <c r="AO439" s="3"/>
      <c r="AP439" s="3"/>
      <c r="AQ439" s="60"/>
      <c r="AR439" s="60"/>
      <c r="AS439" s="60"/>
      <c r="AT439" s="60"/>
      <c r="AU439" s="15"/>
      <c r="AV439" s="9"/>
      <c r="AW439" s="29" t="str">
        <f t="shared" si="828"/>
        <v>Sólidos suspendidos Totales</v>
      </c>
      <c r="AX439" s="30" t="s">
        <v>19</v>
      </c>
      <c r="AY439" s="74">
        <f t="shared" si="829"/>
        <v>0</v>
      </c>
      <c r="AZ439" s="70">
        <f t="shared" si="830"/>
        <v>0</v>
      </c>
      <c r="BA439" s="71">
        <f t="shared" si="831"/>
        <v>0</v>
      </c>
      <c r="BB439" s="4">
        <f t="shared" si="832"/>
        <v>0</v>
      </c>
      <c r="BC439" s="2">
        <f t="shared" si="833"/>
        <v>0</v>
      </c>
      <c r="BD439" s="5">
        <f t="shared" si="834"/>
        <v>0</v>
      </c>
      <c r="BE439" s="4">
        <f t="shared" si="835"/>
        <v>0</v>
      </c>
      <c r="BF439" s="2">
        <f t="shared" si="836"/>
        <v>0</v>
      </c>
      <c r="BG439" s="5">
        <f t="shared" si="837"/>
        <v>0</v>
      </c>
      <c r="BH439" s="1">
        <f t="shared" si="838"/>
        <v>0</v>
      </c>
      <c r="BI439" s="2">
        <f t="shared" si="839"/>
        <v>0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0</v>
      </c>
      <c r="BP439" s="5">
        <f t="shared" si="846"/>
        <v>0</v>
      </c>
      <c r="BQ439" s="1">
        <f t="shared" si="847"/>
        <v>0</v>
      </c>
      <c r="BR439" s="2">
        <f t="shared" si="848"/>
        <v>0</v>
      </c>
      <c r="BS439" s="5">
        <f t="shared" si="849"/>
        <v>0</v>
      </c>
      <c r="BT439" s="1">
        <f t="shared" si="850"/>
        <v>0</v>
      </c>
      <c r="BU439" s="2">
        <f t="shared" si="851"/>
        <v>0</v>
      </c>
      <c r="BV439" s="5">
        <f t="shared" si="852"/>
        <v>0</v>
      </c>
      <c r="BW439" s="1">
        <f t="shared" si="853"/>
        <v>0</v>
      </c>
      <c r="BX439" s="2">
        <f t="shared" si="854"/>
        <v>0</v>
      </c>
      <c r="BY439" s="5">
        <f t="shared" si="855"/>
        <v>0</v>
      </c>
      <c r="BZ439" s="1">
        <f t="shared" si="856"/>
        <v>0</v>
      </c>
      <c r="CA439" s="2">
        <f t="shared" si="857"/>
        <v>0</v>
      </c>
      <c r="CB439" s="5">
        <f t="shared" si="858"/>
        <v>0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6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25">
      <c r="A440" s="31" t="s">
        <v>9</v>
      </c>
      <c r="B440" s="30" t="s">
        <v>20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1"/>
      <c r="N440" s="61"/>
      <c r="O440" s="61"/>
      <c r="P440" s="61"/>
      <c r="Q440" s="17"/>
      <c r="R440" s="16"/>
      <c r="S440" s="10"/>
      <c r="T440" s="10"/>
      <c r="U440" s="10"/>
      <c r="V440" s="10"/>
      <c r="W440" s="10"/>
      <c r="X440" s="10"/>
      <c r="Y440" s="10"/>
      <c r="Z440" s="10"/>
      <c r="AA440" s="10"/>
      <c r="AB440" s="61"/>
      <c r="AC440" s="61"/>
      <c r="AD440" s="61"/>
      <c r="AE440" s="61"/>
      <c r="AF440" s="17"/>
      <c r="AG440" s="16"/>
      <c r="AH440" s="10"/>
      <c r="AI440" s="10"/>
      <c r="AJ440" s="10"/>
      <c r="AK440" s="10"/>
      <c r="AL440" s="10"/>
      <c r="AM440" s="10"/>
      <c r="AN440" s="10"/>
      <c r="AO440" s="10"/>
      <c r="AP440" s="10"/>
      <c r="AQ440" s="61"/>
      <c r="AR440" s="61"/>
      <c r="AS440" s="61"/>
      <c r="AT440" s="61"/>
      <c r="AU440" s="17"/>
      <c r="AV440" s="6"/>
      <c r="AW440" s="29" t="str">
        <f t="shared" si="828"/>
        <v xml:space="preserve">Sólidos Sedimentables </v>
      </c>
      <c r="AX440" s="30" t="s">
        <v>19</v>
      </c>
      <c r="AY440" s="74">
        <f t="shared" si="829"/>
        <v>0</v>
      </c>
      <c r="AZ440" s="70">
        <f t="shared" si="830"/>
        <v>0</v>
      </c>
      <c r="BA440" s="71">
        <f t="shared" si="831"/>
        <v>0</v>
      </c>
      <c r="BB440" s="4">
        <f t="shared" si="832"/>
        <v>0</v>
      </c>
      <c r="BC440" s="2">
        <f t="shared" si="833"/>
        <v>0</v>
      </c>
      <c r="BD440" s="5">
        <f t="shared" si="834"/>
        <v>0</v>
      </c>
      <c r="BE440" s="4">
        <f t="shared" si="835"/>
        <v>0</v>
      </c>
      <c r="BF440" s="2">
        <f t="shared" si="836"/>
        <v>0</v>
      </c>
      <c r="BG440" s="5">
        <f t="shared" si="837"/>
        <v>0</v>
      </c>
      <c r="BH440" s="1">
        <f t="shared" si="838"/>
        <v>0</v>
      </c>
      <c r="BI440" s="2">
        <f t="shared" si="839"/>
        <v>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0</v>
      </c>
      <c r="BP440" s="5">
        <f t="shared" si="846"/>
        <v>0</v>
      </c>
      <c r="BQ440" s="1">
        <f t="shared" si="847"/>
        <v>0</v>
      </c>
      <c r="BR440" s="2">
        <f t="shared" si="848"/>
        <v>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6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25">
      <c r="A441" s="31" t="s">
        <v>120</v>
      </c>
      <c r="B441" s="46" t="s">
        <v>19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1"/>
      <c r="N441" s="61"/>
      <c r="O441" s="61"/>
      <c r="P441" s="61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1"/>
      <c r="AC441" s="61"/>
      <c r="AD441" s="61"/>
      <c r="AE441" s="61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1"/>
      <c r="AR441" s="61"/>
      <c r="AS441" s="61"/>
      <c r="AT441" s="61"/>
      <c r="AU441" s="17"/>
      <c r="AV441" s="6"/>
      <c r="AW441" s="29" t="str">
        <f t="shared" si="828"/>
        <v>HIERRO</v>
      </c>
      <c r="AX441" s="32" t="s">
        <v>20</v>
      </c>
      <c r="AY441" s="74">
        <f t="shared" si="829"/>
        <v>0</v>
      </c>
      <c r="AZ441" s="70">
        <f t="shared" si="830"/>
        <v>0</v>
      </c>
      <c r="BA441" s="71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6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25">
      <c r="A442" s="31" t="s">
        <v>108</v>
      </c>
      <c r="B442" s="30" t="s">
        <v>19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1"/>
      <c r="N442" s="61"/>
      <c r="O442" s="61"/>
      <c r="P442" s="61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1"/>
      <c r="AC442" s="61"/>
      <c r="AD442" s="61"/>
      <c r="AE442" s="61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1"/>
      <c r="AR442" s="61"/>
      <c r="AS442" s="61"/>
      <c r="AT442" s="61"/>
      <c r="AU442" s="17"/>
      <c r="AV442" s="6"/>
      <c r="AW442" s="29" t="str">
        <f t="shared" si="828"/>
        <v>Solidos Suspendidos totales GRAVIMETRICO</v>
      </c>
      <c r="AX442" s="30" t="s">
        <v>19</v>
      </c>
      <c r="AY442" s="74">
        <f t="shared" si="829"/>
        <v>0</v>
      </c>
      <c r="AZ442" s="70">
        <f t="shared" si="830"/>
        <v>0</v>
      </c>
      <c r="BA442" s="71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6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25">
      <c r="A443" s="31" t="s">
        <v>10</v>
      </c>
      <c r="B443" s="30" t="s">
        <v>19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1"/>
      <c r="N443" s="61"/>
      <c r="O443" s="61"/>
      <c r="P443" s="61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1"/>
      <c r="AC443" s="61"/>
      <c r="AD443" s="61"/>
      <c r="AE443" s="61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1"/>
      <c r="AR443" s="61"/>
      <c r="AS443" s="61"/>
      <c r="AT443" s="61"/>
      <c r="AU443" s="17"/>
      <c r="AV443" s="6"/>
      <c r="AW443" s="29" t="str">
        <f t="shared" si="828"/>
        <v xml:space="preserve">Cloruros </v>
      </c>
      <c r="AX443" s="30" t="s">
        <v>19</v>
      </c>
      <c r="AY443" s="74">
        <f t="shared" si="829"/>
        <v>0</v>
      </c>
      <c r="AZ443" s="70">
        <f t="shared" si="830"/>
        <v>0</v>
      </c>
      <c r="BA443" s="71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6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25">
      <c r="A444" s="31" t="s">
        <v>109</v>
      </c>
      <c r="B444" s="30" t="s">
        <v>19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1"/>
      <c r="N444" s="61"/>
      <c r="O444" s="61"/>
      <c r="P444" s="61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1"/>
      <c r="AC444" s="61"/>
      <c r="AD444" s="61"/>
      <c r="AE444" s="61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1"/>
      <c r="AR444" s="61"/>
      <c r="AS444" s="61"/>
      <c r="AT444" s="61"/>
      <c r="AU444" s="17"/>
      <c r="AV444" s="6"/>
      <c r="AW444" s="29" t="str">
        <f t="shared" si="828"/>
        <v>FOSFORO TOTAL</v>
      </c>
      <c r="AX444" s="30" t="s">
        <v>19</v>
      </c>
      <c r="AY444" s="74">
        <f t="shared" si="829"/>
        <v>0</v>
      </c>
      <c r="AZ444" s="70">
        <f t="shared" si="830"/>
        <v>0</v>
      </c>
      <c r="BA444" s="71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6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25">
      <c r="A445" s="31" t="s">
        <v>11</v>
      </c>
      <c r="B445" s="30" t="s">
        <v>19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1"/>
      <c r="N445" s="61"/>
      <c r="O445" s="61"/>
      <c r="P445" s="61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1"/>
      <c r="AC445" s="61"/>
      <c r="AD445" s="61"/>
      <c r="AE445" s="61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1"/>
      <c r="AR445" s="61"/>
      <c r="AS445" s="61"/>
      <c r="AT445" s="61"/>
      <c r="AU445" s="17"/>
      <c r="AV445" s="6"/>
      <c r="AW445" s="29" t="str">
        <f t="shared" si="828"/>
        <v>Nitrógeno Total</v>
      </c>
      <c r="AX445" s="30" t="s">
        <v>19</v>
      </c>
      <c r="AY445" s="74">
        <f t="shared" si="829"/>
        <v>0</v>
      </c>
      <c r="AZ445" s="70">
        <f t="shared" si="830"/>
        <v>0</v>
      </c>
      <c r="BA445" s="71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6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25">
      <c r="A446" s="31" t="s">
        <v>12</v>
      </c>
      <c r="B446" s="30" t="s">
        <v>19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1"/>
      <c r="N446" s="61"/>
      <c r="O446" s="61"/>
      <c r="P446" s="61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1"/>
      <c r="AC446" s="61"/>
      <c r="AD446" s="61"/>
      <c r="AE446" s="61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1"/>
      <c r="AR446" s="61"/>
      <c r="AS446" s="61"/>
      <c r="AT446" s="61"/>
      <c r="AU446" s="17"/>
      <c r="AV446" s="6"/>
      <c r="AW446" s="29" t="str">
        <f t="shared" si="828"/>
        <v xml:space="preserve">Sulfatos </v>
      </c>
      <c r="AX446" s="30" t="s">
        <v>19</v>
      </c>
      <c r="AY446" s="74">
        <f t="shared" si="829"/>
        <v>0</v>
      </c>
      <c r="AZ446" s="70">
        <f t="shared" si="830"/>
        <v>0</v>
      </c>
      <c r="BA446" s="71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6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25">
      <c r="A447" s="31" t="s">
        <v>249</v>
      </c>
      <c r="B447" s="46" t="s">
        <v>19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1"/>
      <c r="N447" s="61"/>
      <c r="O447" s="61"/>
      <c r="P447" s="61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1"/>
      <c r="AC447" s="61"/>
      <c r="AD447" s="61"/>
      <c r="AE447" s="61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1"/>
      <c r="AR447" s="61"/>
      <c r="AS447" s="61"/>
      <c r="AT447" s="61"/>
      <c r="AU447" s="17"/>
      <c r="AV447" s="6"/>
      <c r="AW447" s="29" t="str">
        <f t="shared" si="828"/>
        <v>Aluminio</v>
      </c>
      <c r="AX447" s="32" t="s">
        <v>21</v>
      </c>
      <c r="AY447" s="74">
        <f t="shared" si="829"/>
        <v>0</v>
      </c>
      <c r="AZ447" s="70">
        <f t="shared" si="830"/>
        <v>0</v>
      </c>
      <c r="BA447" s="71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6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25">
      <c r="A448" s="31" t="s">
        <v>13</v>
      </c>
      <c r="B448" s="46" t="s">
        <v>21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1"/>
      <c r="N448" s="61"/>
      <c r="O448" s="61"/>
      <c r="P448" s="61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1"/>
      <c r="AC448" s="61"/>
      <c r="AD448" s="61"/>
      <c r="AE448" s="61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1"/>
      <c r="AR448" s="61"/>
      <c r="AS448" s="61"/>
      <c r="AT448" s="61"/>
      <c r="AU448" s="17"/>
      <c r="AV448" s="6"/>
      <c r="AW448" s="29" t="str">
        <f t="shared" si="828"/>
        <v>Dureza Cálcica</v>
      </c>
      <c r="AX448" s="32" t="s">
        <v>21</v>
      </c>
      <c r="AY448" s="74">
        <f t="shared" si="829"/>
        <v>0</v>
      </c>
      <c r="AZ448" s="70">
        <f t="shared" si="830"/>
        <v>0</v>
      </c>
      <c r="BA448" s="71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6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25">
      <c r="A449" s="31" t="s">
        <v>14</v>
      </c>
      <c r="B449" s="46" t="s">
        <v>21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1"/>
      <c r="N449" s="61"/>
      <c r="O449" s="61"/>
      <c r="P449" s="61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1"/>
      <c r="AC449" s="61"/>
      <c r="AD449" s="61"/>
      <c r="AE449" s="61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1"/>
      <c r="AR449" s="61"/>
      <c r="AS449" s="61"/>
      <c r="AT449" s="61"/>
      <c r="AU449" s="17"/>
      <c r="AV449" s="6"/>
      <c r="AW449" s="29" t="str">
        <f t="shared" si="828"/>
        <v xml:space="preserve">Dureza Total </v>
      </c>
      <c r="AX449" s="32" t="s">
        <v>21</v>
      </c>
      <c r="AY449" s="74">
        <f t="shared" si="829"/>
        <v>0</v>
      </c>
      <c r="AZ449" s="70">
        <f t="shared" si="830"/>
        <v>0</v>
      </c>
      <c r="BA449" s="71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6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25">
      <c r="A450" s="31" t="s">
        <v>110</v>
      </c>
      <c r="B450" s="30" t="s">
        <v>19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1"/>
      <c r="N450" s="61"/>
      <c r="O450" s="61"/>
      <c r="P450" s="61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1"/>
      <c r="AC450" s="61"/>
      <c r="AD450" s="61"/>
      <c r="AE450" s="61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1"/>
      <c r="AR450" s="61"/>
      <c r="AS450" s="61"/>
      <c r="AT450" s="61"/>
      <c r="AU450" s="17"/>
      <c r="AV450" s="6"/>
      <c r="AW450" s="29" t="str">
        <f t="shared" si="828"/>
        <v>SILICE</v>
      </c>
      <c r="AX450" s="32" t="s">
        <v>22</v>
      </c>
      <c r="AY450" s="74">
        <f t="shared" si="829"/>
        <v>0</v>
      </c>
      <c r="AZ450" s="70">
        <f t="shared" si="830"/>
        <v>0</v>
      </c>
      <c r="BA450" s="71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6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25">
      <c r="A451" s="31" t="s">
        <v>77</v>
      </c>
      <c r="B451" s="30" t="s">
        <v>250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1"/>
      <c r="N451" s="61"/>
      <c r="O451" s="61"/>
      <c r="P451" s="61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1"/>
      <c r="AC451" s="61"/>
      <c r="AD451" s="61"/>
      <c r="AE451" s="61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1"/>
      <c r="AR451" s="61"/>
      <c r="AS451" s="61"/>
      <c r="AT451" s="61"/>
      <c r="AU451" s="17"/>
      <c r="AV451" s="6"/>
      <c r="AW451" s="29" t="str">
        <f t="shared" si="828"/>
        <v>ORP</v>
      </c>
      <c r="AX451" s="30" t="s">
        <v>19</v>
      </c>
      <c r="AY451" s="74">
        <f t="shared" si="829"/>
        <v>0</v>
      </c>
      <c r="AZ451" s="70">
        <f t="shared" si="830"/>
        <v>0</v>
      </c>
      <c r="BA451" s="71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6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25">
      <c r="A452" s="31" t="s">
        <v>247</v>
      </c>
      <c r="B452" s="30" t="s">
        <v>19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1"/>
      <c r="N452" s="61"/>
      <c r="O452" s="61"/>
      <c r="P452" s="61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1"/>
      <c r="AC452" s="61"/>
      <c r="AD452" s="61"/>
      <c r="AE452" s="61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1"/>
      <c r="AR452" s="61"/>
      <c r="AS452" s="61"/>
      <c r="AT452" s="61"/>
      <c r="AU452" s="17"/>
      <c r="AV452" s="6"/>
      <c r="AW452" s="29" t="str">
        <f t="shared" si="828"/>
        <v>Cloro libre</v>
      </c>
      <c r="AX452" s="30" t="s">
        <v>19</v>
      </c>
      <c r="AY452" s="74">
        <f t="shared" si="829"/>
        <v>0</v>
      </c>
      <c r="AZ452" s="70">
        <f t="shared" si="830"/>
        <v>0</v>
      </c>
      <c r="BA452" s="71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6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25">
      <c r="A453" s="31" t="s">
        <v>15</v>
      </c>
      <c r="B453" s="30" t="s">
        <v>23</v>
      </c>
      <c r="C453" s="18"/>
      <c r="D453" s="11"/>
      <c r="E453" s="11"/>
      <c r="F453" s="11"/>
      <c r="G453" s="11"/>
      <c r="H453" s="11"/>
      <c r="I453" s="11"/>
      <c r="J453" s="11"/>
      <c r="K453" s="11"/>
      <c r="L453" s="11"/>
      <c r="M453" s="62"/>
      <c r="N453" s="62"/>
      <c r="O453" s="62"/>
      <c r="P453" s="62"/>
      <c r="Q453" s="19"/>
      <c r="R453" s="18"/>
      <c r="S453" s="11"/>
      <c r="T453" s="11"/>
      <c r="U453" s="11"/>
      <c r="V453" s="11"/>
      <c r="W453" s="11"/>
      <c r="X453" s="11"/>
      <c r="Y453" s="11"/>
      <c r="Z453" s="11"/>
      <c r="AA453" s="11"/>
      <c r="AB453" s="62"/>
      <c r="AC453" s="62"/>
      <c r="AD453" s="62"/>
      <c r="AE453" s="62"/>
      <c r="AF453" s="19"/>
      <c r="AG453" s="18"/>
      <c r="AH453" s="11"/>
      <c r="AI453" s="11"/>
      <c r="AJ453" s="11"/>
      <c r="AK453" s="11"/>
      <c r="AL453" s="11"/>
      <c r="AM453" s="11"/>
      <c r="AN453" s="11"/>
      <c r="AO453" s="11"/>
      <c r="AP453" s="11"/>
      <c r="AQ453" s="62"/>
      <c r="AR453" s="62"/>
      <c r="AS453" s="62"/>
      <c r="AT453" s="62"/>
      <c r="AU453" s="19"/>
      <c r="AW453" s="29" t="str">
        <f t="shared" si="828"/>
        <v>Conductividad</v>
      </c>
      <c r="AX453" s="30" t="s">
        <v>23</v>
      </c>
      <c r="AY453" s="74">
        <f t="shared" si="829"/>
        <v>0</v>
      </c>
      <c r="AZ453" s="70">
        <f t="shared" si="830"/>
        <v>0</v>
      </c>
      <c r="BA453" s="71">
        <f t="shared" si="831"/>
        <v>0</v>
      </c>
      <c r="BB453" s="4">
        <f t="shared" si="832"/>
        <v>0</v>
      </c>
      <c r="BC453" s="2">
        <f t="shared" si="833"/>
        <v>0</v>
      </c>
      <c r="BD453" s="5">
        <f t="shared" si="834"/>
        <v>0</v>
      </c>
      <c r="BE453" s="4">
        <f t="shared" si="835"/>
        <v>0</v>
      </c>
      <c r="BF453" s="2">
        <f t="shared" si="836"/>
        <v>0</v>
      </c>
      <c r="BG453" s="5">
        <f t="shared" si="837"/>
        <v>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0</v>
      </c>
      <c r="BU453" s="2">
        <f t="shared" si="851"/>
        <v>0</v>
      </c>
      <c r="BV453" s="5">
        <f t="shared" si="852"/>
        <v>0</v>
      </c>
      <c r="BW453" s="1">
        <f t="shared" si="853"/>
        <v>0</v>
      </c>
      <c r="BX453" s="2">
        <f t="shared" si="854"/>
        <v>0</v>
      </c>
      <c r="BY453" s="5">
        <f t="shared" si="855"/>
        <v>0</v>
      </c>
      <c r="BZ453" s="1">
        <f t="shared" si="856"/>
        <v>0</v>
      </c>
      <c r="CA453" s="2">
        <f t="shared" si="857"/>
        <v>0</v>
      </c>
      <c r="CB453" s="5">
        <f t="shared" si="858"/>
        <v>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6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25">
      <c r="A454" s="31" t="s">
        <v>16</v>
      </c>
      <c r="B454" s="46" t="s">
        <v>22</v>
      </c>
      <c r="C454" s="18"/>
      <c r="D454" s="11"/>
      <c r="E454" s="11"/>
      <c r="F454" s="11"/>
      <c r="G454" s="11"/>
      <c r="H454" s="11"/>
      <c r="I454" s="11"/>
      <c r="J454" s="11"/>
      <c r="K454" s="11"/>
      <c r="L454" s="11"/>
      <c r="M454" s="62"/>
      <c r="N454" s="62"/>
      <c r="O454" s="62"/>
      <c r="P454" s="62"/>
      <c r="Q454" s="19"/>
      <c r="R454" s="18"/>
      <c r="S454" s="11"/>
      <c r="T454" s="11"/>
      <c r="U454" s="11"/>
      <c r="V454" s="11"/>
      <c r="W454" s="11"/>
      <c r="X454" s="11"/>
      <c r="Y454" s="11"/>
      <c r="Z454" s="11"/>
      <c r="AA454" s="11"/>
      <c r="AB454" s="62"/>
      <c r="AC454" s="62"/>
      <c r="AD454" s="62"/>
      <c r="AE454" s="62"/>
      <c r="AF454" s="19"/>
      <c r="AG454" s="18"/>
      <c r="AH454" s="11"/>
      <c r="AI454" s="11"/>
      <c r="AJ454" s="11"/>
      <c r="AK454" s="11"/>
      <c r="AL454" s="11"/>
      <c r="AM454" s="11"/>
      <c r="AN454" s="11"/>
      <c r="AO454" s="11"/>
      <c r="AP454" s="11"/>
      <c r="AQ454" s="62"/>
      <c r="AR454" s="62"/>
      <c r="AS454" s="62"/>
      <c r="AT454" s="62"/>
      <c r="AU454" s="19"/>
      <c r="AW454" s="29" t="str">
        <f t="shared" si="828"/>
        <v xml:space="preserve">Color </v>
      </c>
      <c r="AX454" s="32" t="s">
        <v>22</v>
      </c>
      <c r="AY454" s="74">
        <f t="shared" si="829"/>
        <v>0</v>
      </c>
      <c r="AZ454" s="70">
        <f t="shared" si="830"/>
        <v>0</v>
      </c>
      <c r="BA454" s="71">
        <f t="shared" si="831"/>
        <v>0</v>
      </c>
      <c r="BB454" s="4">
        <f t="shared" si="832"/>
        <v>0</v>
      </c>
      <c r="BC454" s="2">
        <f t="shared" si="833"/>
        <v>0</v>
      </c>
      <c r="BD454" s="5">
        <f t="shared" si="834"/>
        <v>0</v>
      </c>
      <c r="BE454" s="4">
        <f t="shared" si="835"/>
        <v>0</v>
      </c>
      <c r="BF454" s="2">
        <f t="shared" si="836"/>
        <v>0</v>
      </c>
      <c r="BG454" s="5">
        <f t="shared" si="837"/>
        <v>0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0</v>
      </c>
      <c r="BU454" s="2">
        <f t="shared" si="851"/>
        <v>0</v>
      </c>
      <c r="BV454" s="5">
        <f t="shared" si="852"/>
        <v>0</v>
      </c>
      <c r="BW454" s="1">
        <f t="shared" si="853"/>
        <v>0</v>
      </c>
      <c r="BX454" s="2">
        <f t="shared" si="854"/>
        <v>0</v>
      </c>
      <c r="BY454" s="5">
        <f t="shared" si="855"/>
        <v>0</v>
      </c>
      <c r="BZ454" s="1">
        <f t="shared" si="856"/>
        <v>0</v>
      </c>
      <c r="CA454" s="2">
        <f t="shared" si="857"/>
        <v>0</v>
      </c>
      <c r="CB454" s="5">
        <f t="shared" si="858"/>
        <v>0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6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.75" thickBot="1" x14ac:dyDescent="0.3">
      <c r="A455" s="33" t="s">
        <v>248</v>
      </c>
      <c r="B455" s="34" t="s">
        <v>19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3"/>
      <c r="N455" s="63"/>
      <c r="O455" s="63"/>
      <c r="P455" s="63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3"/>
      <c r="AC455" s="63"/>
      <c r="AD455" s="63"/>
      <c r="AE455" s="63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3"/>
      <c r="AR455" s="63"/>
      <c r="AS455" s="63"/>
      <c r="AT455" s="63"/>
      <c r="AU455" s="22"/>
      <c r="AW455" s="29" t="str">
        <f t="shared" si="828"/>
        <v>Cobre</v>
      </c>
      <c r="AX455" s="34" t="s">
        <v>19</v>
      </c>
      <c r="AY455" s="74">
        <f t="shared" si="829"/>
        <v>0</v>
      </c>
      <c r="AZ455" s="70">
        <f t="shared" si="830"/>
        <v>0</v>
      </c>
      <c r="BA455" s="71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6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.75" thickBot="1" x14ac:dyDescent="0.3"/>
    <row r="457" spans="1:95" ht="42.75" customHeight="1" thickBot="1" x14ac:dyDescent="0.3">
      <c r="A457" s="27" t="s">
        <v>0</v>
      </c>
      <c r="B457" s="28">
        <f>B433+1</f>
        <v>46223</v>
      </c>
      <c r="C457" s="293" t="s">
        <v>1</v>
      </c>
      <c r="D457" s="294"/>
      <c r="E457" s="294"/>
      <c r="F457" s="294"/>
      <c r="G457" s="294"/>
      <c r="H457" s="294"/>
      <c r="I457" s="294"/>
      <c r="J457" s="294"/>
      <c r="K457" s="294"/>
      <c r="L457" s="294"/>
      <c r="M457" s="294"/>
      <c r="N457" s="294"/>
      <c r="O457" s="294"/>
      <c r="P457" s="294"/>
      <c r="Q457" s="295"/>
      <c r="R457" s="296" t="s">
        <v>2</v>
      </c>
      <c r="S457" s="294"/>
      <c r="T457" s="294"/>
      <c r="U457" s="294"/>
      <c r="V457" s="294"/>
      <c r="W457" s="294"/>
      <c r="X457" s="294"/>
      <c r="Y457" s="294"/>
      <c r="Z457" s="294"/>
      <c r="AA457" s="294"/>
      <c r="AB457" s="294"/>
      <c r="AC457" s="294"/>
      <c r="AD457" s="294"/>
      <c r="AE457" s="294"/>
      <c r="AF457" s="295"/>
      <c r="AG457" s="297" t="s">
        <v>101</v>
      </c>
      <c r="AH457" s="294"/>
      <c r="AI457" s="294"/>
      <c r="AJ457" s="294"/>
      <c r="AK457" s="294"/>
      <c r="AL457" s="294"/>
      <c r="AM457" s="294"/>
      <c r="AN457" s="294"/>
      <c r="AO457" s="294"/>
      <c r="AP457" s="294"/>
      <c r="AQ457" s="294"/>
      <c r="AR457" s="294"/>
      <c r="AS457" s="294"/>
      <c r="AT457" s="294"/>
      <c r="AU457" s="295"/>
      <c r="AV457" s="9"/>
      <c r="AW457" s="288" t="s">
        <v>42</v>
      </c>
      <c r="AX457" s="289"/>
      <c r="AY457" s="285" t="s">
        <v>33</v>
      </c>
      <c r="AZ457" s="286"/>
      <c r="BA457" s="287"/>
      <c r="BB457" s="285" t="s">
        <v>34</v>
      </c>
      <c r="BC457" s="286"/>
      <c r="BD457" s="287"/>
      <c r="BE457" s="285" t="s">
        <v>35</v>
      </c>
      <c r="BF457" s="286"/>
      <c r="BG457" s="287"/>
      <c r="BH457" s="285" t="s">
        <v>36</v>
      </c>
      <c r="BI457" s="286"/>
      <c r="BJ457" s="287"/>
      <c r="BK457" s="285" t="s">
        <v>37</v>
      </c>
      <c r="BL457" s="286"/>
      <c r="BM457" s="287"/>
      <c r="BN457" s="285" t="s">
        <v>38</v>
      </c>
      <c r="BO457" s="286"/>
      <c r="BP457" s="287"/>
      <c r="BQ457" s="285" t="s">
        <v>39</v>
      </c>
      <c r="BR457" s="286"/>
      <c r="BS457" s="287"/>
      <c r="BT457" s="285" t="s">
        <v>40</v>
      </c>
      <c r="BU457" s="286"/>
      <c r="BV457" s="287"/>
      <c r="BW457" s="285" t="s">
        <v>41</v>
      </c>
      <c r="BX457" s="286"/>
      <c r="BY457" s="287"/>
      <c r="BZ457" s="285" t="s">
        <v>102</v>
      </c>
      <c r="CA457" s="286"/>
      <c r="CB457" s="287"/>
      <c r="CC457" s="285" t="s">
        <v>103</v>
      </c>
      <c r="CD457" s="286"/>
      <c r="CE457" s="287"/>
      <c r="CF457" s="285" t="s">
        <v>104</v>
      </c>
      <c r="CG457" s="286"/>
      <c r="CH457" s="287"/>
      <c r="CI457" s="285" t="s">
        <v>105</v>
      </c>
      <c r="CJ457" s="286"/>
      <c r="CK457" s="287"/>
      <c r="CL457" s="285" t="s">
        <v>106</v>
      </c>
      <c r="CM457" s="286"/>
      <c r="CN457" s="287"/>
      <c r="CO457" s="285" t="s">
        <v>107</v>
      </c>
      <c r="CP457" s="286"/>
      <c r="CQ457" s="287"/>
    </row>
    <row r="458" spans="1:95" ht="44.45" customHeight="1" thickBot="1" x14ac:dyDescent="0.3">
      <c r="A458" s="7" t="s">
        <v>6</v>
      </c>
      <c r="B458" s="45" t="s">
        <v>7</v>
      </c>
      <c r="C458" s="14" t="s">
        <v>32</v>
      </c>
      <c r="D458" s="8" t="s">
        <v>24</v>
      </c>
      <c r="E458" s="8" t="s">
        <v>25</v>
      </c>
      <c r="F458" s="8" t="s">
        <v>26</v>
      </c>
      <c r="G458" s="8" t="s">
        <v>27</v>
      </c>
      <c r="H458" s="8" t="s">
        <v>28</v>
      </c>
      <c r="I458" s="8" t="s">
        <v>29</v>
      </c>
      <c r="J458" s="8" t="s">
        <v>30</v>
      </c>
      <c r="K458" s="8" t="s">
        <v>31</v>
      </c>
      <c r="L458" s="8" t="s">
        <v>201</v>
      </c>
      <c r="M458" s="8" t="s">
        <v>111</v>
      </c>
      <c r="N458" s="64" t="s">
        <v>246</v>
      </c>
      <c r="O458" s="64" t="s">
        <v>112</v>
      </c>
      <c r="P458" s="64" t="s">
        <v>106</v>
      </c>
      <c r="Q458" s="64" t="s">
        <v>107</v>
      </c>
      <c r="R458" s="23" t="s">
        <v>32</v>
      </c>
      <c r="S458" s="12" t="s">
        <v>24</v>
      </c>
      <c r="T458" s="12" t="s">
        <v>25</v>
      </c>
      <c r="U458" s="12" t="s">
        <v>26</v>
      </c>
      <c r="V458" s="12" t="s">
        <v>27</v>
      </c>
      <c r="W458" s="12" t="s">
        <v>28</v>
      </c>
      <c r="X458" s="12" t="s">
        <v>29</v>
      </c>
      <c r="Y458" s="12" t="s">
        <v>30</v>
      </c>
      <c r="Z458" s="12" t="s">
        <v>31</v>
      </c>
      <c r="AA458" s="12" t="s">
        <v>201</v>
      </c>
      <c r="AB458" s="59" t="s">
        <v>111</v>
      </c>
      <c r="AC458" s="59" t="s">
        <v>246</v>
      </c>
      <c r="AD458" s="59" t="s">
        <v>112</v>
      </c>
      <c r="AE458" s="59" t="s">
        <v>106</v>
      </c>
      <c r="AF458" s="24" t="s">
        <v>107</v>
      </c>
      <c r="AG458" s="25" t="s">
        <v>32</v>
      </c>
      <c r="AH458" s="13" t="s">
        <v>24</v>
      </c>
      <c r="AI458" s="13" t="s">
        <v>25</v>
      </c>
      <c r="AJ458" s="13" t="s">
        <v>26</v>
      </c>
      <c r="AK458" s="13" t="s">
        <v>27</v>
      </c>
      <c r="AL458" s="13" t="s">
        <v>28</v>
      </c>
      <c r="AM458" s="13" t="s">
        <v>29</v>
      </c>
      <c r="AN458" s="13" t="s">
        <v>30</v>
      </c>
      <c r="AO458" s="13" t="s">
        <v>31</v>
      </c>
      <c r="AP458" s="13" t="s">
        <v>201</v>
      </c>
      <c r="AQ458" s="65" t="s">
        <v>111</v>
      </c>
      <c r="AR458" s="65" t="s">
        <v>246</v>
      </c>
      <c r="AS458" s="65" t="s">
        <v>112</v>
      </c>
      <c r="AT458" s="65" t="s">
        <v>106</v>
      </c>
      <c r="AU458" s="26" t="s">
        <v>107</v>
      </c>
      <c r="AV458" s="9"/>
      <c r="AW458" s="36" t="s">
        <v>6</v>
      </c>
      <c r="AX458" s="37" t="s">
        <v>7</v>
      </c>
      <c r="AY458" s="72" t="s">
        <v>113</v>
      </c>
      <c r="AZ458" s="72" t="s">
        <v>114</v>
      </c>
      <c r="BA458" s="73" t="s">
        <v>115</v>
      </c>
      <c r="BB458" s="72" t="s">
        <v>113</v>
      </c>
      <c r="BC458" s="72" t="s">
        <v>114</v>
      </c>
      <c r="BD458" s="73" t="s">
        <v>115</v>
      </c>
      <c r="BE458" s="72" t="s">
        <v>113</v>
      </c>
      <c r="BF458" s="72" t="s">
        <v>114</v>
      </c>
      <c r="BG458" s="73" t="s">
        <v>115</v>
      </c>
      <c r="BH458" s="72" t="s">
        <v>113</v>
      </c>
      <c r="BI458" s="72" t="s">
        <v>114</v>
      </c>
      <c r="BJ458" s="73" t="s">
        <v>115</v>
      </c>
      <c r="BK458" s="72" t="s">
        <v>113</v>
      </c>
      <c r="BL458" s="72" t="s">
        <v>114</v>
      </c>
      <c r="BM458" s="73" t="s">
        <v>115</v>
      </c>
      <c r="BN458" s="72" t="s">
        <v>113</v>
      </c>
      <c r="BO458" s="72" t="s">
        <v>114</v>
      </c>
      <c r="BP458" s="73" t="s">
        <v>115</v>
      </c>
      <c r="BQ458" s="72" t="s">
        <v>113</v>
      </c>
      <c r="BR458" s="72" t="s">
        <v>114</v>
      </c>
      <c r="BS458" s="73" t="s">
        <v>115</v>
      </c>
      <c r="BT458" s="72" t="s">
        <v>113</v>
      </c>
      <c r="BU458" s="72" t="s">
        <v>114</v>
      </c>
      <c r="BV458" s="73" t="s">
        <v>115</v>
      </c>
      <c r="BW458" s="72" t="s">
        <v>113</v>
      </c>
      <c r="BX458" s="72" t="s">
        <v>114</v>
      </c>
      <c r="BY458" s="73" t="s">
        <v>115</v>
      </c>
      <c r="BZ458" s="72" t="s">
        <v>113</v>
      </c>
      <c r="CA458" s="72" t="s">
        <v>114</v>
      </c>
      <c r="CB458" s="73" t="s">
        <v>115</v>
      </c>
      <c r="CC458" s="72" t="s">
        <v>113</v>
      </c>
      <c r="CD458" s="72" t="s">
        <v>114</v>
      </c>
      <c r="CE458" s="73" t="s">
        <v>115</v>
      </c>
      <c r="CF458" s="72" t="s">
        <v>113</v>
      </c>
      <c r="CG458" s="72" t="s">
        <v>114</v>
      </c>
      <c r="CH458" s="73" t="s">
        <v>115</v>
      </c>
      <c r="CI458" s="72" t="s">
        <v>113</v>
      </c>
      <c r="CJ458" s="72" t="s">
        <v>114</v>
      </c>
      <c r="CK458" s="73" t="s">
        <v>115</v>
      </c>
      <c r="CL458" s="72" t="s">
        <v>113</v>
      </c>
      <c r="CM458" s="72" t="s">
        <v>114</v>
      </c>
      <c r="CN458" s="73" t="s">
        <v>115</v>
      </c>
      <c r="CO458" s="72" t="s">
        <v>113</v>
      </c>
      <c r="CP458" s="72" t="s">
        <v>114</v>
      </c>
      <c r="CQ458" s="73" t="s">
        <v>115</v>
      </c>
    </row>
    <row r="459" spans="1:95" ht="29.25" customHeight="1" x14ac:dyDescent="0.25">
      <c r="A459" s="29" t="s">
        <v>124</v>
      </c>
      <c r="B459" s="30" t="s">
        <v>17</v>
      </c>
      <c r="C459" s="1"/>
      <c r="D459" s="3"/>
      <c r="E459" s="3"/>
      <c r="F459" s="3"/>
      <c r="G459" s="3"/>
      <c r="H459" s="3"/>
      <c r="I459" s="3"/>
      <c r="J459" s="3"/>
      <c r="K459" s="3"/>
      <c r="L459" s="3"/>
      <c r="M459" s="60"/>
      <c r="N459" s="60"/>
      <c r="O459" s="60"/>
      <c r="P459" s="60"/>
      <c r="Q459" s="15"/>
      <c r="R459" s="1"/>
      <c r="S459" s="38"/>
      <c r="T459" s="38"/>
      <c r="U459" s="3"/>
      <c r="V459" s="3"/>
      <c r="W459" s="3"/>
      <c r="X459" s="3"/>
      <c r="Y459" s="3"/>
      <c r="Z459" s="3"/>
      <c r="AA459" s="3"/>
      <c r="AB459" s="60"/>
      <c r="AC459" s="60"/>
      <c r="AD459" s="60"/>
      <c r="AE459" s="60"/>
      <c r="AF459" s="15"/>
      <c r="AG459" s="1"/>
      <c r="AH459" s="38"/>
      <c r="AI459" s="38"/>
      <c r="AJ459" s="3"/>
      <c r="AK459" s="3"/>
      <c r="AL459" s="3"/>
      <c r="AM459" s="3"/>
      <c r="AN459" s="3"/>
      <c r="AO459" s="3"/>
      <c r="AP459" s="3"/>
      <c r="AQ459" s="60"/>
      <c r="AR459" s="60"/>
      <c r="AS459" s="60"/>
      <c r="AT459" s="60"/>
      <c r="AU459" s="15"/>
      <c r="AV459" s="9"/>
      <c r="AW459" s="29" t="str">
        <f>A459</f>
        <v>Temperatura</v>
      </c>
      <c r="AX459" s="35" t="s">
        <v>17</v>
      </c>
      <c r="AY459" s="74">
        <f>C459</f>
        <v>0</v>
      </c>
      <c r="AZ459" s="70">
        <f>R459</f>
        <v>0</v>
      </c>
      <c r="BA459" s="71">
        <f>AG459</f>
        <v>0</v>
      </c>
      <c r="BB459" s="4">
        <f>D459</f>
        <v>0</v>
      </c>
      <c r="BC459" s="2">
        <f>S459</f>
        <v>0</v>
      </c>
      <c r="BD459" s="5">
        <f>AH459</f>
        <v>0</v>
      </c>
      <c r="BE459" s="4">
        <f>E459</f>
        <v>0</v>
      </c>
      <c r="BF459" s="2">
        <f>T459</f>
        <v>0</v>
      </c>
      <c r="BG459" s="5">
        <f>AI459</f>
        <v>0</v>
      </c>
      <c r="BH459" s="1">
        <f>F459</f>
        <v>0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0</v>
      </c>
      <c r="BO459" s="2">
        <f>W459</f>
        <v>0</v>
      </c>
      <c r="BP459" s="5">
        <f>AL459</f>
        <v>0</v>
      </c>
      <c r="BQ459" s="1">
        <f>I459</f>
        <v>0</v>
      </c>
      <c r="BR459" s="2">
        <f>X459</f>
        <v>0</v>
      </c>
      <c r="BS459" s="5">
        <f>AM459</f>
        <v>0</v>
      </c>
      <c r="BT459" s="1">
        <f>J459</f>
        <v>0</v>
      </c>
      <c r="BU459" s="2">
        <f>Y459</f>
        <v>0</v>
      </c>
      <c r="BV459" s="5">
        <f>AN459</f>
        <v>0</v>
      </c>
      <c r="BW459" s="1">
        <f>K459</f>
        <v>0</v>
      </c>
      <c r="BX459" s="2">
        <f>Z459</f>
        <v>0</v>
      </c>
      <c r="BY459" s="5">
        <f>AO459</f>
        <v>0</v>
      </c>
      <c r="BZ459" s="1">
        <f>L459</f>
        <v>0</v>
      </c>
      <c r="CA459" s="2">
        <f>AA459</f>
        <v>0</v>
      </c>
      <c r="CB459" s="5">
        <f>AP459</f>
        <v>0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6">
        <f>Q459</f>
        <v>0</v>
      </c>
      <c r="CP459" s="2">
        <f>AF459</f>
        <v>0</v>
      </c>
      <c r="CQ459" s="5">
        <f>AU459</f>
        <v>0</v>
      </c>
    </row>
    <row r="460" spans="1:95" ht="26.45" customHeight="1" x14ac:dyDescent="0.25">
      <c r="A460" s="29" t="s">
        <v>123</v>
      </c>
      <c r="B460" s="30" t="s">
        <v>18</v>
      </c>
      <c r="C460" s="1"/>
      <c r="D460" s="3"/>
      <c r="E460" s="3"/>
      <c r="F460" s="3"/>
      <c r="G460" s="3"/>
      <c r="H460" s="3"/>
      <c r="I460" s="3"/>
      <c r="J460" s="3"/>
      <c r="K460" s="3"/>
      <c r="L460" s="3"/>
      <c r="M460" s="60"/>
      <c r="N460" s="60"/>
      <c r="O460" s="60"/>
      <c r="P460" s="60"/>
      <c r="Q460" s="15"/>
      <c r="R460" s="1"/>
      <c r="S460" s="3"/>
      <c r="T460" s="3"/>
      <c r="U460" s="3"/>
      <c r="V460" s="3"/>
      <c r="W460" s="3"/>
      <c r="X460" s="3"/>
      <c r="Y460" s="3"/>
      <c r="Z460" s="50"/>
      <c r="AA460" s="3"/>
      <c r="AB460" s="60"/>
      <c r="AC460" s="60"/>
      <c r="AD460" s="60"/>
      <c r="AE460" s="60"/>
      <c r="AF460" s="15"/>
      <c r="AG460" s="1"/>
      <c r="AH460" s="3"/>
      <c r="AI460" s="3"/>
      <c r="AJ460" s="3"/>
      <c r="AK460" s="3"/>
      <c r="AL460" s="3"/>
      <c r="AM460" s="3"/>
      <c r="AN460" s="3"/>
      <c r="AO460" s="3"/>
      <c r="AP460" s="3"/>
      <c r="AQ460" s="60"/>
      <c r="AR460" s="60"/>
      <c r="AS460" s="60"/>
      <c r="AT460" s="60"/>
      <c r="AU460" s="15"/>
      <c r="AV460" s="9"/>
      <c r="AW460" s="29" t="str">
        <f t="shared" ref="AW460:AW479" si="874">A460</f>
        <v xml:space="preserve">pH </v>
      </c>
      <c r="AX460" s="30" t="s">
        <v>18</v>
      </c>
      <c r="AY460" s="74">
        <f t="shared" ref="AY460:AY479" si="875">C460</f>
        <v>0</v>
      </c>
      <c r="AZ460" s="70">
        <f t="shared" ref="AZ460:AZ479" si="876">R460</f>
        <v>0</v>
      </c>
      <c r="BA460" s="71">
        <f t="shared" ref="BA460:BA479" si="877">AG460</f>
        <v>0</v>
      </c>
      <c r="BB460" s="4">
        <f t="shared" ref="BB460:BB479" si="878">D460</f>
        <v>0</v>
      </c>
      <c r="BC460" s="2">
        <f t="shared" ref="BC460:BC479" si="879">S460</f>
        <v>0</v>
      </c>
      <c r="BD460" s="5">
        <f t="shared" ref="BD460:BD479" si="880">AH460</f>
        <v>0</v>
      </c>
      <c r="BE460" s="4">
        <f t="shared" ref="BE460:BE479" si="881">E460</f>
        <v>0</v>
      </c>
      <c r="BF460" s="2">
        <f t="shared" ref="BF460:BF479" si="882">T460</f>
        <v>0</v>
      </c>
      <c r="BG460" s="5">
        <f t="shared" ref="BG460:BG479" si="883">AI460</f>
        <v>0</v>
      </c>
      <c r="BH460" s="1">
        <f t="shared" ref="BH460:BH479" si="884">F460</f>
        <v>0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0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0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0</v>
      </c>
      <c r="BU460" s="2">
        <f t="shared" ref="BU460:BU479" si="897">Y460</f>
        <v>0</v>
      </c>
      <c r="BV460" s="5">
        <f t="shared" ref="BV460:BV479" si="898">AN460</f>
        <v>0</v>
      </c>
      <c r="BW460" s="1">
        <f t="shared" ref="BW460:BW479" si="899">K460</f>
        <v>0</v>
      </c>
      <c r="BX460" s="2">
        <f t="shared" ref="BX460:BX479" si="900">Z460</f>
        <v>0</v>
      </c>
      <c r="BY460" s="5">
        <f t="shared" ref="BY460:BY479" si="901">AO460</f>
        <v>0</v>
      </c>
      <c r="BZ460" s="1">
        <f t="shared" ref="BZ460:BZ479" si="902">L460</f>
        <v>0</v>
      </c>
      <c r="CA460" s="2">
        <f t="shared" ref="CA460:CA479" si="903">AA460</f>
        <v>0</v>
      </c>
      <c r="CB460" s="5">
        <f t="shared" ref="CB460:CB479" si="904">AP460</f>
        <v>0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6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2" customHeight="1" x14ac:dyDescent="0.25">
      <c r="A461" s="29" t="s">
        <v>118</v>
      </c>
      <c r="B461" s="30" t="s">
        <v>19</v>
      </c>
      <c r="C461" s="1"/>
      <c r="D461" s="3"/>
      <c r="E461" s="3"/>
      <c r="F461" s="3"/>
      <c r="G461" s="3"/>
      <c r="H461" s="3"/>
      <c r="I461" s="3"/>
      <c r="J461" s="3"/>
      <c r="K461" s="3"/>
      <c r="L461" s="3"/>
      <c r="M461" s="60"/>
      <c r="N461" s="60"/>
      <c r="O461" s="60"/>
      <c r="P461" s="60"/>
      <c r="Q461" s="15"/>
      <c r="R461" s="1"/>
      <c r="S461" s="2"/>
      <c r="T461" s="2"/>
      <c r="U461" s="3"/>
      <c r="V461" s="3"/>
      <c r="W461" s="3"/>
      <c r="X461" s="3"/>
      <c r="Y461" s="3"/>
      <c r="Z461" s="3"/>
      <c r="AA461" s="3"/>
      <c r="AB461" s="60"/>
      <c r="AC461" s="60"/>
      <c r="AD461" s="60"/>
      <c r="AE461" s="60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0"/>
      <c r="AR461" s="60"/>
      <c r="AS461" s="60"/>
      <c r="AT461" s="60"/>
      <c r="AU461" s="15"/>
      <c r="AV461" s="9"/>
      <c r="AW461" s="29" t="str">
        <f t="shared" si="874"/>
        <v>Demanda química de oxígeno (DQO)</v>
      </c>
      <c r="AX461" s="30" t="s">
        <v>19</v>
      </c>
      <c r="AY461" s="74">
        <f t="shared" si="875"/>
        <v>0</v>
      </c>
      <c r="AZ461" s="70">
        <f t="shared" si="876"/>
        <v>0</v>
      </c>
      <c r="BA461" s="71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6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25">
      <c r="A462" s="29" t="s">
        <v>121</v>
      </c>
      <c r="B462" s="30" t="s">
        <v>19</v>
      </c>
      <c r="C462" s="1"/>
      <c r="D462" s="3"/>
      <c r="E462" s="3"/>
      <c r="F462" s="3"/>
      <c r="G462" s="3"/>
      <c r="H462" s="3"/>
      <c r="I462" s="3"/>
      <c r="J462" s="3"/>
      <c r="K462" s="3"/>
      <c r="L462" s="3"/>
      <c r="M462" s="60"/>
      <c r="N462" s="60"/>
      <c r="O462" s="60"/>
      <c r="P462" s="60"/>
      <c r="Q462" s="15"/>
      <c r="R462" s="1"/>
      <c r="S462" s="2"/>
      <c r="T462" s="2"/>
      <c r="U462" s="3"/>
      <c r="V462" s="3"/>
      <c r="W462" s="3"/>
      <c r="X462" s="3"/>
      <c r="Y462" s="3"/>
      <c r="Z462" s="3"/>
      <c r="AA462" s="3"/>
      <c r="AB462" s="60"/>
      <c r="AC462" s="60"/>
      <c r="AD462" s="60"/>
      <c r="AE462" s="60"/>
      <c r="AF462" s="15"/>
      <c r="AG462" s="1"/>
      <c r="AH462" s="2"/>
      <c r="AI462" s="2"/>
      <c r="AJ462" s="3"/>
      <c r="AK462" s="3"/>
      <c r="AL462" s="3"/>
      <c r="AM462" s="3"/>
      <c r="AN462" s="3"/>
      <c r="AO462" s="3"/>
      <c r="AP462" s="3"/>
      <c r="AQ462" s="60"/>
      <c r="AR462" s="60"/>
      <c r="AS462" s="60"/>
      <c r="AT462" s="60"/>
      <c r="AU462" s="15"/>
      <c r="AV462" s="9"/>
      <c r="AW462" s="29" t="str">
        <f t="shared" si="874"/>
        <v>SOLIDOS DISUELTOS TOTALES (TDS)</v>
      </c>
      <c r="AX462" s="30" t="s">
        <v>19</v>
      </c>
      <c r="AY462" s="74">
        <f t="shared" si="875"/>
        <v>0</v>
      </c>
      <c r="AZ462" s="70">
        <f t="shared" si="876"/>
        <v>0</v>
      </c>
      <c r="BA462" s="71">
        <f t="shared" si="877"/>
        <v>0</v>
      </c>
      <c r="BB462" s="4">
        <f t="shared" si="878"/>
        <v>0</v>
      </c>
      <c r="BC462" s="2">
        <f t="shared" si="879"/>
        <v>0</v>
      </c>
      <c r="BD462" s="5">
        <f t="shared" si="880"/>
        <v>0</v>
      </c>
      <c r="BE462" s="4">
        <f t="shared" si="881"/>
        <v>0</v>
      </c>
      <c r="BF462" s="2">
        <f t="shared" si="882"/>
        <v>0</v>
      </c>
      <c r="BG462" s="5">
        <f t="shared" si="883"/>
        <v>0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0</v>
      </c>
      <c r="BU462" s="2">
        <f t="shared" si="897"/>
        <v>0</v>
      </c>
      <c r="BV462" s="5">
        <f t="shared" si="898"/>
        <v>0</v>
      </c>
      <c r="BW462" s="1">
        <f t="shared" si="899"/>
        <v>0</v>
      </c>
      <c r="BX462" s="2">
        <f t="shared" si="900"/>
        <v>0</v>
      </c>
      <c r="BY462" s="5">
        <f t="shared" si="901"/>
        <v>0</v>
      </c>
      <c r="BZ462" s="1">
        <f t="shared" si="902"/>
        <v>0</v>
      </c>
      <c r="CA462" s="2">
        <f t="shared" si="903"/>
        <v>0</v>
      </c>
      <c r="CB462" s="5">
        <f t="shared" si="904"/>
        <v>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6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7" customHeight="1" x14ac:dyDescent="0.25">
      <c r="A463" s="29" t="s">
        <v>119</v>
      </c>
      <c r="B463" s="30" t="s">
        <v>19</v>
      </c>
      <c r="C463" s="1"/>
      <c r="D463" s="3"/>
      <c r="E463" s="3"/>
      <c r="F463" s="3"/>
      <c r="G463" s="3"/>
      <c r="H463" s="3"/>
      <c r="I463" s="3"/>
      <c r="J463" s="3"/>
      <c r="K463" s="3"/>
      <c r="L463" s="3"/>
      <c r="M463" s="60"/>
      <c r="N463" s="60"/>
      <c r="O463" s="60"/>
      <c r="P463" s="60"/>
      <c r="Q463" s="15"/>
      <c r="R463" s="1"/>
      <c r="S463" s="2"/>
      <c r="T463" s="2"/>
      <c r="U463" s="3"/>
      <c r="V463" s="3"/>
      <c r="W463" s="3"/>
      <c r="X463" s="3"/>
      <c r="Y463" s="3"/>
      <c r="Z463" s="3"/>
      <c r="AA463" s="3"/>
      <c r="AB463" s="60"/>
      <c r="AC463" s="60"/>
      <c r="AD463" s="60"/>
      <c r="AE463" s="60"/>
      <c r="AF463" s="15"/>
      <c r="AG463" s="1"/>
      <c r="AH463" s="2"/>
      <c r="AI463" s="2"/>
      <c r="AJ463" s="3"/>
      <c r="AK463" s="3"/>
      <c r="AL463" s="3"/>
      <c r="AM463" s="3"/>
      <c r="AN463" s="3"/>
      <c r="AO463" s="3"/>
      <c r="AP463" s="3"/>
      <c r="AQ463" s="60"/>
      <c r="AR463" s="60"/>
      <c r="AS463" s="60"/>
      <c r="AT463" s="60"/>
      <c r="AU463" s="15"/>
      <c r="AV463" s="9"/>
      <c r="AW463" s="29" t="str">
        <f t="shared" si="874"/>
        <v>Sólidos suspendidos Totales</v>
      </c>
      <c r="AX463" s="30" t="s">
        <v>19</v>
      </c>
      <c r="AY463" s="74">
        <f t="shared" si="875"/>
        <v>0</v>
      </c>
      <c r="AZ463" s="70">
        <f t="shared" si="876"/>
        <v>0</v>
      </c>
      <c r="BA463" s="71">
        <f t="shared" si="877"/>
        <v>0</v>
      </c>
      <c r="BB463" s="4">
        <f t="shared" si="878"/>
        <v>0</v>
      </c>
      <c r="BC463" s="2">
        <f t="shared" si="879"/>
        <v>0</v>
      </c>
      <c r="BD463" s="5">
        <f t="shared" si="880"/>
        <v>0</v>
      </c>
      <c r="BE463" s="4">
        <f t="shared" si="881"/>
        <v>0</v>
      </c>
      <c r="BF463" s="2">
        <f t="shared" si="882"/>
        <v>0</v>
      </c>
      <c r="BG463" s="5">
        <f t="shared" si="883"/>
        <v>0</v>
      </c>
      <c r="BH463" s="1">
        <f t="shared" si="884"/>
        <v>0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0</v>
      </c>
      <c r="BO463" s="2">
        <f t="shared" si="891"/>
        <v>0</v>
      </c>
      <c r="BP463" s="5">
        <f t="shared" si="892"/>
        <v>0</v>
      </c>
      <c r="BQ463" s="1">
        <f t="shared" si="893"/>
        <v>0</v>
      </c>
      <c r="BR463" s="2">
        <f t="shared" si="894"/>
        <v>0</v>
      </c>
      <c r="BS463" s="5">
        <f t="shared" si="895"/>
        <v>0</v>
      </c>
      <c r="BT463" s="1">
        <f t="shared" si="896"/>
        <v>0</v>
      </c>
      <c r="BU463" s="2">
        <f t="shared" si="897"/>
        <v>0</v>
      </c>
      <c r="BV463" s="5">
        <f t="shared" si="898"/>
        <v>0</v>
      </c>
      <c r="BW463" s="1">
        <f t="shared" si="899"/>
        <v>0</v>
      </c>
      <c r="BX463" s="2">
        <f t="shared" si="900"/>
        <v>0</v>
      </c>
      <c r="BY463" s="5">
        <f t="shared" si="901"/>
        <v>0</v>
      </c>
      <c r="BZ463" s="1">
        <f t="shared" si="902"/>
        <v>0</v>
      </c>
      <c r="CA463" s="2">
        <f t="shared" si="903"/>
        <v>0</v>
      </c>
      <c r="CB463" s="5">
        <f t="shared" si="904"/>
        <v>0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6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25">
      <c r="A464" s="31" t="s">
        <v>9</v>
      </c>
      <c r="B464" s="30" t="s">
        <v>20</v>
      </c>
      <c r="C464" s="16"/>
      <c r="D464" s="10"/>
      <c r="E464" s="10"/>
      <c r="F464" s="10"/>
      <c r="G464" s="10"/>
      <c r="H464" s="10"/>
      <c r="I464" s="10"/>
      <c r="J464" s="10"/>
      <c r="K464" s="10"/>
      <c r="L464" s="10"/>
      <c r="M464" s="61"/>
      <c r="N464" s="61"/>
      <c r="O464" s="61"/>
      <c r="P464" s="61"/>
      <c r="Q464" s="17"/>
      <c r="R464" s="16"/>
      <c r="S464" s="10"/>
      <c r="T464" s="10"/>
      <c r="U464" s="10"/>
      <c r="V464" s="10"/>
      <c r="W464" s="10"/>
      <c r="X464" s="10"/>
      <c r="Y464" s="10"/>
      <c r="Z464" s="10"/>
      <c r="AA464" s="10"/>
      <c r="AB464" s="61"/>
      <c r="AC464" s="61"/>
      <c r="AD464" s="61"/>
      <c r="AE464" s="61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1"/>
      <c r="AR464" s="61"/>
      <c r="AS464" s="61"/>
      <c r="AT464" s="61"/>
      <c r="AU464" s="17"/>
      <c r="AV464" s="6"/>
      <c r="AW464" s="29" t="str">
        <f t="shared" si="874"/>
        <v xml:space="preserve">Sólidos Sedimentables </v>
      </c>
      <c r="AX464" s="30" t="s">
        <v>19</v>
      </c>
      <c r="AY464" s="74">
        <f t="shared" si="875"/>
        <v>0</v>
      </c>
      <c r="AZ464" s="70">
        <f t="shared" si="876"/>
        <v>0</v>
      </c>
      <c r="BA464" s="71">
        <f t="shared" si="877"/>
        <v>0</v>
      </c>
      <c r="BB464" s="4">
        <f t="shared" si="878"/>
        <v>0</v>
      </c>
      <c r="BC464" s="2">
        <f t="shared" si="879"/>
        <v>0</v>
      </c>
      <c r="BD464" s="5">
        <f t="shared" si="880"/>
        <v>0</v>
      </c>
      <c r="BE464" s="4">
        <f t="shared" si="881"/>
        <v>0</v>
      </c>
      <c r="BF464" s="2">
        <f t="shared" si="882"/>
        <v>0</v>
      </c>
      <c r="BG464" s="5">
        <f t="shared" si="883"/>
        <v>0</v>
      </c>
      <c r="BH464" s="1">
        <f t="shared" si="884"/>
        <v>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0</v>
      </c>
      <c r="BO464" s="2">
        <f t="shared" si="891"/>
        <v>0</v>
      </c>
      <c r="BP464" s="5">
        <f t="shared" si="892"/>
        <v>0</v>
      </c>
      <c r="BQ464" s="1">
        <f t="shared" si="893"/>
        <v>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6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25">
      <c r="A465" s="31" t="s">
        <v>120</v>
      </c>
      <c r="B465" s="46" t="s">
        <v>19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1"/>
      <c r="N465" s="61"/>
      <c r="O465" s="61"/>
      <c r="P465" s="61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1"/>
      <c r="AC465" s="61"/>
      <c r="AD465" s="61"/>
      <c r="AE465" s="61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1"/>
      <c r="AR465" s="61"/>
      <c r="AS465" s="61"/>
      <c r="AT465" s="61"/>
      <c r="AU465" s="17"/>
      <c r="AV465" s="6"/>
      <c r="AW465" s="29" t="str">
        <f t="shared" si="874"/>
        <v>HIERRO</v>
      </c>
      <c r="AX465" s="32" t="s">
        <v>20</v>
      </c>
      <c r="AY465" s="74">
        <f t="shared" si="875"/>
        <v>0</v>
      </c>
      <c r="AZ465" s="70">
        <f t="shared" si="876"/>
        <v>0</v>
      </c>
      <c r="BA465" s="71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6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25">
      <c r="A466" s="31" t="s">
        <v>108</v>
      </c>
      <c r="B466" s="30" t="s">
        <v>19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1"/>
      <c r="N466" s="61"/>
      <c r="O466" s="61"/>
      <c r="P466" s="61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1"/>
      <c r="AC466" s="61"/>
      <c r="AD466" s="61"/>
      <c r="AE466" s="61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1"/>
      <c r="AR466" s="61"/>
      <c r="AS466" s="61"/>
      <c r="AT466" s="61"/>
      <c r="AU466" s="17"/>
      <c r="AV466" s="6"/>
      <c r="AW466" s="29" t="str">
        <f t="shared" si="874"/>
        <v>Solidos Suspendidos totales GRAVIMETRICO</v>
      </c>
      <c r="AX466" s="30" t="s">
        <v>19</v>
      </c>
      <c r="AY466" s="74">
        <f t="shared" si="875"/>
        <v>0</v>
      </c>
      <c r="AZ466" s="70">
        <f t="shared" si="876"/>
        <v>0</v>
      </c>
      <c r="BA466" s="71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6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25">
      <c r="A467" s="31" t="s">
        <v>10</v>
      </c>
      <c r="B467" s="30" t="s">
        <v>19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1"/>
      <c r="N467" s="61"/>
      <c r="O467" s="61"/>
      <c r="P467" s="61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1"/>
      <c r="AC467" s="61"/>
      <c r="AD467" s="61"/>
      <c r="AE467" s="61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1"/>
      <c r="AR467" s="61"/>
      <c r="AS467" s="61"/>
      <c r="AT467" s="61"/>
      <c r="AU467" s="17"/>
      <c r="AV467" s="6"/>
      <c r="AW467" s="29" t="str">
        <f t="shared" si="874"/>
        <v xml:space="preserve">Cloruros </v>
      </c>
      <c r="AX467" s="30" t="s">
        <v>19</v>
      </c>
      <c r="AY467" s="74">
        <f t="shared" si="875"/>
        <v>0</v>
      </c>
      <c r="AZ467" s="70">
        <f t="shared" si="876"/>
        <v>0</v>
      </c>
      <c r="BA467" s="71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6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25">
      <c r="A468" s="31" t="s">
        <v>109</v>
      </c>
      <c r="B468" s="30" t="s">
        <v>19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1"/>
      <c r="N468" s="61"/>
      <c r="O468" s="61"/>
      <c r="P468" s="61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1"/>
      <c r="AC468" s="61"/>
      <c r="AD468" s="61"/>
      <c r="AE468" s="61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1"/>
      <c r="AR468" s="61"/>
      <c r="AS468" s="61"/>
      <c r="AT468" s="61"/>
      <c r="AU468" s="17"/>
      <c r="AV468" s="6"/>
      <c r="AW468" s="29" t="str">
        <f t="shared" si="874"/>
        <v>FOSFORO TOTAL</v>
      </c>
      <c r="AX468" s="30" t="s">
        <v>19</v>
      </c>
      <c r="AY468" s="74">
        <f t="shared" si="875"/>
        <v>0</v>
      </c>
      <c r="AZ468" s="70">
        <f t="shared" si="876"/>
        <v>0</v>
      </c>
      <c r="BA468" s="71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6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25">
      <c r="A469" s="31" t="s">
        <v>11</v>
      </c>
      <c r="B469" s="30" t="s">
        <v>19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1"/>
      <c r="N469" s="61"/>
      <c r="O469" s="61"/>
      <c r="P469" s="61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1"/>
      <c r="AC469" s="61"/>
      <c r="AD469" s="61"/>
      <c r="AE469" s="61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1"/>
      <c r="AR469" s="61"/>
      <c r="AS469" s="61"/>
      <c r="AT469" s="61"/>
      <c r="AU469" s="17"/>
      <c r="AV469" s="6"/>
      <c r="AW469" s="29" t="str">
        <f t="shared" si="874"/>
        <v>Nitrógeno Total</v>
      </c>
      <c r="AX469" s="30" t="s">
        <v>19</v>
      </c>
      <c r="AY469" s="74">
        <f t="shared" si="875"/>
        <v>0</v>
      </c>
      <c r="AZ469" s="70">
        <f t="shared" si="876"/>
        <v>0</v>
      </c>
      <c r="BA469" s="71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6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25">
      <c r="A470" s="31" t="s">
        <v>12</v>
      </c>
      <c r="B470" s="30" t="s">
        <v>19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1"/>
      <c r="N470" s="61"/>
      <c r="O470" s="61"/>
      <c r="P470" s="61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1"/>
      <c r="AC470" s="61"/>
      <c r="AD470" s="61"/>
      <c r="AE470" s="61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1"/>
      <c r="AR470" s="61"/>
      <c r="AS470" s="61"/>
      <c r="AT470" s="61"/>
      <c r="AU470" s="17"/>
      <c r="AV470" s="6"/>
      <c r="AW470" s="29" t="str">
        <f t="shared" si="874"/>
        <v xml:space="preserve">Sulfatos </v>
      </c>
      <c r="AX470" s="30" t="s">
        <v>19</v>
      </c>
      <c r="AY470" s="74">
        <f t="shared" si="875"/>
        <v>0</v>
      </c>
      <c r="AZ470" s="70">
        <f t="shared" si="876"/>
        <v>0</v>
      </c>
      <c r="BA470" s="71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6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25">
      <c r="A471" s="31" t="s">
        <v>249</v>
      </c>
      <c r="B471" s="46" t="s">
        <v>19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1"/>
      <c r="N471" s="61"/>
      <c r="O471" s="61"/>
      <c r="P471" s="61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1"/>
      <c r="AC471" s="61"/>
      <c r="AD471" s="61"/>
      <c r="AE471" s="61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1"/>
      <c r="AR471" s="61"/>
      <c r="AS471" s="61"/>
      <c r="AT471" s="61"/>
      <c r="AU471" s="17"/>
      <c r="AV471" s="6"/>
      <c r="AW471" s="29" t="str">
        <f t="shared" si="874"/>
        <v>Aluminio</v>
      </c>
      <c r="AX471" s="32" t="s">
        <v>21</v>
      </c>
      <c r="AY471" s="74">
        <f t="shared" si="875"/>
        <v>0</v>
      </c>
      <c r="AZ471" s="70">
        <f t="shared" si="876"/>
        <v>0</v>
      </c>
      <c r="BA471" s="71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6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25">
      <c r="A472" s="31" t="s">
        <v>13</v>
      </c>
      <c r="B472" s="46" t="s">
        <v>21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1"/>
      <c r="N472" s="61"/>
      <c r="O472" s="61"/>
      <c r="P472" s="61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1"/>
      <c r="AC472" s="61"/>
      <c r="AD472" s="61"/>
      <c r="AE472" s="61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1"/>
      <c r="AR472" s="61"/>
      <c r="AS472" s="61"/>
      <c r="AT472" s="61"/>
      <c r="AU472" s="17"/>
      <c r="AV472" s="6"/>
      <c r="AW472" s="29" t="str">
        <f t="shared" si="874"/>
        <v>Dureza Cálcica</v>
      </c>
      <c r="AX472" s="32" t="s">
        <v>21</v>
      </c>
      <c r="AY472" s="74">
        <f t="shared" si="875"/>
        <v>0</v>
      </c>
      <c r="AZ472" s="70">
        <f t="shared" si="876"/>
        <v>0</v>
      </c>
      <c r="BA472" s="71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6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25">
      <c r="A473" s="31" t="s">
        <v>14</v>
      </c>
      <c r="B473" s="46" t="s">
        <v>21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1"/>
      <c r="N473" s="61"/>
      <c r="O473" s="61"/>
      <c r="P473" s="61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1"/>
      <c r="AC473" s="61"/>
      <c r="AD473" s="61"/>
      <c r="AE473" s="61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1"/>
      <c r="AR473" s="61"/>
      <c r="AS473" s="61"/>
      <c r="AT473" s="61"/>
      <c r="AU473" s="17"/>
      <c r="AV473" s="6"/>
      <c r="AW473" s="29" t="str">
        <f t="shared" si="874"/>
        <v xml:space="preserve">Dureza Total </v>
      </c>
      <c r="AX473" s="32" t="s">
        <v>21</v>
      </c>
      <c r="AY473" s="74">
        <f t="shared" si="875"/>
        <v>0</v>
      </c>
      <c r="AZ473" s="70">
        <f t="shared" si="876"/>
        <v>0</v>
      </c>
      <c r="BA473" s="71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6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25">
      <c r="A474" s="31" t="s">
        <v>110</v>
      </c>
      <c r="B474" s="30" t="s">
        <v>19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1"/>
      <c r="N474" s="61"/>
      <c r="O474" s="61"/>
      <c r="P474" s="61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1"/>
      <c r="AC474" s="61"/>
      <c r="AD474" s="61"/>
      <c r="AE474" s="61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1"/>
      <c r="AR474" s="61"/>
      <c r="AS474" s="61"/>
      <c r="AT474" s="61"/>
      <c r="AU474" s="17"/>
      <c r="AV474" s="6"/>
      <c r="AW474" s="29" t="str">
        <f t="shared" si="874"/>
        <v>SILICE</v>
      </c>
      <c r="AX474" s="32" t="s">
        <v>22</v>
      </c>
      <c r="AY474" s="74">
        <f t="shared" si="875"/>
        <v>0</v>
      </c>
      <c r="AZ474" s="70">
        <f t="shared" si="876"/>
        <v>0</v>
      </c>
      <c r="BA474" s="71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6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25">
      <c r="A475" s="31" t="s">
        <v>77</v>
      </c>
      <c r="B475" s="30" t="s">
        <v>250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1"/>
      <c r="N475" s="61"/>
      <c r="O475" s="61"/>
      <c r="P475" s="61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1"/>
      <c r="AC475" s="61"/>
      <c r="AD475" s="61"/>
      <c r="AE475" s="61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1"/>
      <c r="AR475" s="61"/>
      <c r="AS475" s="61"/>
      <c r="AT475" s="61"/>
      <c r="AU475" s="17"/>
      <c r="AV475" s="6"/>
      <c r="AW475" s="29" t="str">
        <f t="shared" si="874"/>
        <v>ORP</v>
      </c>
      <c r="AX475" s="30" t="s">
        <v>19</v>
      </c>
      <c r="AY475" s="74">
        <f t="shared" si="875"/>
        <v>0</v>
      </c>
      <c r="AZ475" s="70">
        <f t="shared" si="876"/>
        <v>0</v>
      </c>
      <c r="BA475" s="71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6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25">
      <c r="A476" s="31" t="s">
        <v>247</v>
      </c>
      <c r="B476" s="30" t="s">
        <v>19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1"/>
      <c r="N476" s="61"/>
      <c r="O476" s="61"/>
      <c r="P476" s="61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1"/>
      <c r="AC476" s="61"/>
      <c r="AD476" s="61"/>
      <c r="AE476" s="61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1"/>
      <c r="AR476" s="61"/>
      <c r="AS476" s="61"/>
      <c r="AT476" s="61"/>
      <c r="AU476" s="17"/>
      <c r="AV476" s="6"/>
      <c r="AW476" s="29" t="str">
        <f t="shared" si="874"/>
        <v>Cloro libre</v>
      </c>
      <c r="AX476" s="30" t="s">
        <v>19</v>
      </c>
      <c r="AY476" s="74">
        <f t="shared" si="875"/>
        <v>0</v>
      </c>
      <c r="AZ476" s="70">
        <f t="shared" si="876"/>
        <v>0</v>
      </c>
      <c r="BA476" s="71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6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25">
      <c r="A477" s="31" t="s">
        <v>15</v>
      </c>
      <c r="B477" s="30" t="s">
        <v>23</v>
      </c>
      <c r="C477" s="18"/>
      <c r="D477" s="11"/>
      <c r="E477" s="11"/>
      <c r="F477" s="11"/>
      <c r="G477" s="11"/>
      <c r="H477" s="11"/>
      <c r="I477" s="11"/>
      <c r="J477" s="11"/>
      <c r="K477" s="11"/>
      <c r="L477" s="11"/>
      <c r="M477" s="62"/>
      <c r="N477" s="62"/>
      <c r="O477" s="62"/>
      <c r="P477" s="62"/>
      <c r="Q477" s="19"/>
      <c r="R477" s="18"/>
      <c r="S477" s="11"/>
      <c r="T477" s="11"/>
      <c r="U477" s="11"/>
      <c r="V477" s="11"/>
      <c r="W477" s="11"/>
      <c r="X477" s="11"/>
      <c r="Y477" s="11"/>
      <c r="Z477" s="11"/>
      <c r="AA477" s="11"/>
      <c r="AB477" s="62"/>
      <c r="AC477" s="62"/>
      <c r="AD477" s="62"/>
      <c r="AE477" s="62"/>
      <c r="AF477" s="19"/>
      <c r="AG477" s="18"/>
      <c r="AH477" s="11"/>
      <c r="AI477" s="11"/>
      <c r="AJ477" s="11"/>
      <c r="AK477" s="11"/>
      <c r="AL477" s="11"/>
      <c r="AM477" s="11"/>
      <c r="AN477" s="11"/>
      <c r="AO477" s="11"/>
      <c r="AP477" s="11"/>
      <c r="AQ477" s="62"/>
      <c r="AR477" s="62"/>
      <c r="AS477" s="62"/>
      <c r="AT477" s="62"/>
      <c r="AU477" s="19"/>
      <c r="AW477" s="29" t="str">
        <f t="shared" si="874"/>
        <v>Conductividad</v>
      </c>
      <c r="AX477" s="30" t="s">
        <v>23</v>
      </c>
      <c r="AY477" s="74">
        <f t="shared" si="875"/>
        <v>0</v>
      </c>
      <c r="AZ477" s="70">
        <f t="shared" si="876"/>
        <v>0</v>
      </c>
      <c r="BA477" s="71">
        <f t="shared" si="877"/>
        <v>0</v>
      </c>
      <c r="BB477" s="4">
        <f t="shared" si="878"/>
        <v>0</v>
      </c>
      <c r="BC477" s="2">
        <f t="shared" si="879"/>
        <v>0</v>
      </c>
      <c r="BD477" s="5">
        <f t="shared" si="880"/>
        <v>0</v>
      </c>
      <c r="BE477" s="4">
        <f t="shared" si="881"/>
        <v>0</v>
      </c>
      <c r="BF477" s="2">
        <f t="shared" si="882"/>
        <v>0</v>
      </c>
      <c r="BG477" s="5">
        <f t="shared" si="883"/>
        <v>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0</v>
      </c>
      <c r="BU477" s="2">
        <f t="shared" si="897"/>
        <v>0</v>
      </c>
      <c r="BV477" s="5">
        <f t="shared" si="898"/>
        <v>0</v>
      </c>
      <c r="BW477" s="1">
        <f t="shared" si="899"/>
        <v>0</v>
      </c>
      <c r="BX477" s="2">
        <f t="shared" si="900"/>
        <v>0</v>
      </c>
      <c r="BY477" s="5">
        <f t="shared" si="901"/>
        <v>0</v>
      </c>
      <c r="BZ477" s="1">
        <f t="shared" si="902"/>
        <v>0</v>
      </c>
      <c r="CA477" s="2">
        <f t="shared" si="903"/>
        <v>0</v>
      </c>
      <c r="CB477" s="5">
        <f t="shared" si="904"/>
        <v>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6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25">
      <c r="A478" s="31" t="s">
        <v>16</v>
      </c>
      <c r="B478" s="46" t="s">
        <v>22</v>
      </c>
      <c r="C478" s="18"/>
      <c r="D478" s="11"/>
      <c r="E478" s="11"/>
      <c r="F478" s="11"/>
      <c r="G478" s="11"/>
      <c r="H478" s="11"/>
      <c r="I478" s="11"/>
      <c r="J478" s="11"/>
      <c r="K478" s="11"/>
      <c r="L478" s="11"/>
      <c r="M478" s="62"/>
      <c r="N478" s="62"/>
      <c r="O478" s="62"/>
      <c r="P478" s="62"/>
      <c r="Q478" s="19"/>
      <c r="R478" s="18"/>
      <c r="S478" s="11"/>
      <c r="T478" s="11"/>
      <c r="U478" s="11"/>
      <c r="V478" s="11"/>
      <c r="W478" s="11"/>
      <c r="X478" s="11"/>
      <c r="Y478" s="11"/>
      <c r="Z478" s="11"/>
      <c r="AA478" s="11"/>
      <c r="AB478" s="62"/>
      <c r="AC478" s="62"/>
      <c r="AD478" s="62"/>
      <c r="AE478" s="62"/>
      <c r="AF478" s="19"/>
      <c r="AG478" s="18"/>
      <c r="AH478" s="11"/>
      <c r="AI478" s="11"/>
      <c r="AJ478" s="11"/>
      <c r="AK478" s="11"/>
      <c r="AL478" s="11"/>
      <c r="AM478" s="11"/>
      <c r="AN478" s="11"/>
      <c r="AO478" s="11"/>
      <c r="AP478" s="11"/>
      <c r="AQ478" s="62"/>
      <c r="AR478" s="62"/>
      <c r="AS478" s="62"/>
      <c r="AT478" s="62"/>
      <c r="AU478" s="19"/>
      <c r="AW478" s="29" t="str">
        <f t="shared" si="874"/>
        <v xml:space="preserve">Color </v>
      </c>
      <c r="AX478" s="32" t="s">
        <v>22</v>
      </c>
      <c r="AY478" s="74">
        <f t="shared" si="875"/>
        <v>0</v>
      </c>
      <c r="AZ478" s="70">
        <f t="shared" si="876"/>
        <v>0</v>
      </c>
      <c r="BA478" s="71">
        <f t="shared" si="877"/>
        <v>0</v>
      </c>
      <c r="BB478" s="4">
        <f t="shared" si="878"/>
        <v>0</v>
      </c>
      <c r="BC478" s="2">
        <f t="shared" si="879"/>
        <v>0</v>
      </c>
      <c r="BD478" s="5">
        <f t="shared" si="880"/>
        <v>0</v>
      </c>
      <c r="BE478" s="4">
        <f t="shared" si="881"/>
        <v>0</v>
      </c>
      <c r="BF478" s="2">
        <f t="shared" si="882"/>
        <v>0</v>
      </c>
      <c r="BG478" s="5">
        <f t="shared" si="883"/>
        <v>0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0</v>
      </c>
      <c r="BU478" s="2">
        <f t="shared" si="897"/>
        <v>0</v>
      </c>
      <c r="BV478" s="5">
        <f t="shared" si="898"/>
        <v>0</v>
      </c>
      <c r="BW478" s="1">
        <f t="shared" si="899"/>
        <v>0</v>
      </c>
      <c r="BX478" s="2">
        <f t="shared" si="900"/>
        <v>0</v>
      </c>
      <c r="BY478" s="5">
        <f t="shared" si="901"/>
        <v>0</v>
      </c>
      <c r="BZ478" s="1">
        <f t="shared" si="902"/>
        <v>0</v>
      </c>
      <c r="CA478" s="2">
        <f t="shared" si="903"/>
        <v>0</v>
      </c>
      <c r="CB478" s="5">
        <f t="shared" si="904"/>
        <v>0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6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.75" thickBot="1" x14ac:dyDescent="0.3">
      <c r="A479" s="33" t="s">
        <v>248</v>
      </c>
      <c r="B479" s="34" t="s">
        <v>19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3"/>
      <c r="N479" s="63"/>
      <c r="O479" s="63"/>
      <c r="P479" s="63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3"/>
      <c r="AC479" s="63"/>
      <c r="AD479" s="63"/>
      <c r="AE479" s="63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3"/>
      <c r="AR479" s="63"/>
      <c r="AS479" s="63"/>
      <c r="AT479" s="63"/>
      <c r="AU479" s="22"/>
      <c r="AW479" s="29" t="str">
        <f t="shared" si="874"/>
        <v>Cobre</v>
      </c>
      <c r="AX479" s="34" t="s">
        <v>19</v>
      </c>
      <c r="AY479" s="74">
        <f t="shared" si="875"/>
        <v>0</v>
      </c>
      <c r="AZ479" s="70">
        <f t="shared" si="876"/>
        <v>0</v>
      </c>
      <c r="BA479" s="71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6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.75" thickBot="1" x14ac:dyDescent="0.3"/>
    <row r="481" spans="1:95" ht="42.75" customHeight="1" thickBot="1" x14ac:dyDescent="0.3">
      <c r="A481" s="27" t="s">
        <v>0</v>
      </c>
      <c r="B481" s="28">
        <f>B457+1</f>
        <v>46224</v>
      </c>
      <c r="C481" s="293" t="s">
        <v>1</v>
      </c>
      <c r="D481" s="294"/>
      <c r="E481" s="294"/>
      <c r="F481" s="294"/>
      <c r="G481" s="294"/>
      <c r="H481" s="294"/>
      <c r="I481" s="294"/>
      <c r="J481" s="294"/>
      <c r="K481" s="294"/>
      <c r="L481" s="294"/>
      <c r="M481" s="294"/>
      <c r="N481" s="294"/>
      <c r="O481" s="294"/>
      <c r="P481" s="294"/>
      <c r="Q481" s="295"/>
      <c r="R481" s="296" t="s">
        <v>2</v>
      </c>
      <c r="S481" s="294"/>
      <c r="T481" s="294"/>
      <c r="U481" s="294"/>
      <c r="V481" s="294"/>
      <c r="W481" s="294"/>
      <c r="X481" s="294"/>
      <c r="Y481" s="294"/>
      <c r="Z481" s="294"/>
      <c r="AA481" s="294"/>
      <c r="AB481" s="294"/>
      <c r="AC481" s="294"/>
      <c r="AD481" s="294"/>
      <c r="AE481" s="294"/>
      <c r="AF481" s="295"/>
      <c r="AG481" s="297" t="s">
        <v>101</v>
      </c>
      <c r="AH481" s="294"/>
      <c r="AI481" s="294"/>
      <c r="AJ481" s="294"/>
      <c r="AK481" s="294"/>
      <c r="AL481" s="294"/>
      <c r="AM481" s="294"/>
      <c r="AN481" s="294"/>
      <c r="AO481" s="294"/>
      <c r="AP481" s="294"/>
      <c r="AQ481" s="294"/>
      <c r="AR481" s="294"/>
      <c r="AS481" s="294"/>
      <c r="AT481" s="294"/>
      <c r="AU481" s="295"/>
      <c r="AV481" s="9"/>
      <c r="AW481" s="288" t="s">
        <v>42</v>
      </c>
      <c r="AX481" s="289"/>
      <c r="AY481" s="285" t="s">
        <v>33</v>
      </c>
      <c r="AZ481" s="286"/>
      <c r="BA481" s="287"/>
      <c r="BB481" s="285" t="s">
        <v>34</v>
      </c>
      <c r="BC481" s="286"/>
      <c r="BD481" s="287"/>
      <c r="BE481" s="285" t="s">
        <v>35</v>
      </c>
      <c r="BF481" s="286"/>
      <c r="BG481" s="287"/>
      <c r="BH481" s="285" t="s">
        <v>36</v>
      </c>
      <c r="BI481" s="286"/>
      <c r="BJ481" s="287"/>
      <c r="BK481" s="285" t="s">
        <v>37</v>
      </c>
      <c r="BL481" s="286"/>
      <c r="BM481" s="287"/>
      <c r="BN481" s="285" t="s">
        <v>38</v>
      </c>
      <c r="BO481" s="286"/>
      <c r="BP481" s="287"/>
      <c r="BQ481" s="285" t="s">
        <v>39</v>
      </c>
      <c r="BR481" s="286"/>
      <c r="BS481" s="287"/>
      <c r="BT481" s="285" t="s">
        <v>40</v>
      </c>
      <c r="BU481" s="286"/>
      <c r="BV481" s="287"/>
      <c r="BW481" s="285" t="s">
        <v>41</v>
      </c>
      <c r="BX481" s="286"/>
      <c r="BY481" s="287"/>
      <c r="BZ481" s="285" t="s">
        <v>102</v>
      </c>
      <c r="CA481" s="286"/>
      <c r="CB481" s="287"/>
      <c r="CC481" s="285" t="s">
        <v>103</v>
      </c>
      <c r="CD481" s="286"/>
      <c r="CE481" s="287"/>
      <c r="CF481" s="285" t="s">
        <v>104</v>
      </c>
      <c r="CG481" s="286"/>
      <c r="CH481" s="287"/>
      <c r="CI481" s="285" t="s">
        <v>105</v>
      </c>
      <c r="CJ481" s="286"/>
      <c r="CK481" s="287"/>
      <c r="CL481" s="285" t="s">
        <v>106</v>
      </c>
      <c r="CM481" s="286"/>
      <c r="CN481" s="287"/>
      <c r="CO481" s="285" t="s">
        <v>107</v>
      </c>
      <c r="CP481" s="286"/>
      <c r="CQ481" s="287"/>
    </row>
    <row r="482" spans="1:95" ht="44.45" customHeight="1" thickBot="1" x14ac:dyDescent="0.3">
      <c r="A482" s="7" t="s">
        <v>6</v>
      </c>
      <c r="B482" s="45" t="s">
        <v>7</v>
      </c>
      <c r="C482" s="14" t="s">
        <v>32</v>
      </c>
      <c r="D482" s="8" t="s">
        <v>24</v>
      </c>
      <c r="E482" s="8" t="s">
        <v>25</v>
      </c>
      <c r="F482" s="8" t="s">
        <v>26</v>
      </c>
      <c r="G482" s="8" t="s">
        <v>27</v>
      </c>
      <c r="H482" s="8" t="s">
        <v>28</v>
      </c>
      <c r="I482" s="8" t="s">
        <v>29</v>
      </c>
      <c r="J482" s="8" t="s">
        <v>30</v>
      </c>
      <c r="K482" s="8" t="s">
        <v>31</v>
      </c>
      <c r="L482" s="8" t="s">
        <v>201</v>
      </c>
      <c r="M482" s="8" t="s">
        <v>111</v>
      </c>
      <c r="N482" s="64" t="s">
        <v>246</v>
      </c>
      <c r="O482" s="64" t="s">
        <v>112</v>
      </c>
      <c r="P482" s="64" t="s">
        <v>106</v>
      </c>
      <c r="Q482" s="64" t="s">
        <v>107</v>
      </c>
      <c r="R482" s="23" t="s">
        <v>32</v>
      </c>
      <c r="S482" s="12" t="s">
        <v>24</v>
      </c>
      <c r="T482" s="12" t="s">
        <v>25</v>
      </c>
      <c r="U482" s="12" t="s">
        <v>26</v>
      </c>
      <c r="V482" s="12" t="s">
        <v>27</v>
      </c>
      <c r="W482" s="12" t="s">
        <v>28</v>
      </c>
      <c r="X482" s="12" t="s">
        <v>29</v>
      </c>
      <c r="Y482" s="12" t="s">
        <v>30</v>
      </c>
      <c r="Z482" s="12" t="s">
        <v>31</v>
      </c>
      <c r="AA482" s="12" t="s">
        <v>201</v>
      </c>
      <c r="AB482" s="59" t="s">
        <v>111</v>
      </c>
      <c r="AC482" s="59" t="s">
        <v>246</v>
      </c>
      <c r="AD482" s="59" t="s">
        <v>112</v>
      </c>
      <c r="AE482" s="59" t="s">
        <v>106</v>
      </c>
      <c r="AF482" s="24" t="s">
        <v>107</v>
      </c>
      <c r="AG482" s="25" t="s">
        <v>32</v>
      </c>
      <c r="AH482" s="13" t="s">
        <v>24</v>
      </c>
      <c r="AI482" s="13" t="s">
        <v>25</v>
      </c>
      <c r="AJ482" s="13" t="s">
        <v>26</v>
      </c>
      <c r="AK482" s="13" t="s">
        <v>27</v>
      </c>
      <c r="AL482" s="13" t="s">
        <v>28</v>
      </c>
      <c r="AM482" s="13" t="s">
        <v>29</v>
      </c>
      <c r="AN482" s="13" t="s">
        <v>30</v>
      </c>
      <c r="AO482" s="13" t="s">
        <v>31</v>
      </c>
      <c r="AP482" s="13" t="s">
        <v>201</v>
      </c>
      <c r="AQ482" s="65" t="s">
        <v>111</v>
      </c>
      <c r="AR482" s="65" t="s">
        <v>246</v>
      </c>
      <c r="AS482" s="65" t="s">
        <v>112</v>
      </c>
      <c r="AT482" s="65" t="s">
        <v>106</v>
      </c>
      <c r="AU482" s="26" t="s">
        <v>107</v>
      </c>
      <c r="AV482" s="9"/>
      <c r="AW482" s="36" t="s">
        <v>6</v>
      </c>
      <c r="AX482" s="37" t="s">
        <v>7</v>
      </c>
      <c r="AY482" s="72" t="s">
        <v>113</v>
      </c>
      <c r="AZ482" s="72" t="s">
        <v>114</v>
      </c>
      <c r="BA482" s="73" t="s">
        <v>115</v>
      </c>
      <c r="BB482" s="72" t="s">
        <v>113</v>
      </c>
      <c r="BC482" s="72" t="s">
        <v>114</v>
      </c>
      <c r="BD482" s="73" t="s">
        <v>115</v>
      </c>
      <c r="BE482" s="72" t="s">
        <v>113</v>
      </c>
      <c r="BF482" s="72" t="s">
        <v>114</v>
      </c>
      <c r="BG482" s="73" t="s">
        <v>115</v>
      </c>
      <c r="BH482" s="72" t="s">
        <v>113</v>
      </c>
      <c r="BI482" s="72" t="s">
        <v>114</v>
      </c>
      <c r="BJ482" s="73" t="s">
        <v>115</v>
      </c>
      <c r="BK482" s="72" t="s">
        <v>113</v>
      </c>
      <c r="BL482" s="72" t="s">
        <v>114</v>
      </c>
      <c r="BM482" s="73" t="s">
        <v>115</v>
      </c>
      <c r="BN482" s="72" t="s">
        <v>113</v>
      </c>
      <c r="BO482" s="72" t="s">
        <v>114</v>
      </c>
      <c r="BP482" s="73" t="s">
        <v>115</v>
      </c>
      <c r="BQ482" s="72" t="s">
        <v>113</v>
      </c>
      <c r="BR482" s="72" t="s">
        <v>114</v>
      </c>
      <c r="BS482" s="73" t="s">
        <v>115</v>
      </c>
      <c r="BT482" s="72" t="s">
        <v>113</v>
      </c>
      <c r="BU482" s="72" t="s">
        <v>114</v>
      </c>
      <c r="BV482" s="73" t="s">
        <v>115</v>
      </c>
      <c r="BW482" s="72" t="s">
        <v>113</v>
      </c>
      <c r="BX482" s="72" t="s">
        <v>114</v>
      </c>
      <c r="BY482" s="73" t="s">
        <v>115</v>
      </c>
      <c r="BZ482" s="72" t="s">
        <v>113</v>
      </c>
      <c r="CA482" s="72" t="s">
        <v>114</v>
      </c>
      <c r="CB482" s="73" t="s">
        <v>115</v>
      </c>
      <c r="CC482" s="72" t="s">
        <v>113</v>
      </c>
      <c r="CD482" s="72" t="s">
        <v>114</v>
      </c>
      <c r="CE482" s="73" t="s">
        <v>115</v>
      </c>
      <c r="CF482" s="72" t="s">
        <v>113</v>
      </c>
      <c r="CG482" s="72" t="s">
        <v>114</v>
      </c>
      <c r="CH482" s="73" t="s">
        <v>115</v>
      </c>
      <c r="CI482" s="72" t="s">
        <v>113</v>
      </c>
      <c r="CJ482" s="72" t="s">
        <v>114</v>
      </c>
      <c r="CK482" s="73" t="s">
        <v>115</v>
      </c>
      <c r="CL482" s="72" t="s">
        <v>113</v>
      </c>
      <c r="CM482" s="72" t="s">
        <v>114</v>
      </c>
      <c r="CN482" s="73" t="s">
        <v>115</v>
      </c>
      <c r="CO482" s="72" t="s">
        <v>113</v>
      </c>
      <c r="CP482" s="72" t="s">
        <v>114</v>
      </c>
      <c r="CQ482" s="73" t="s">
        <v>115</v>
      </c>
    </row>
    <row r="483" spans="1:95" ht="29.25" customHeight="1" x14ac:dyDescent="0.25">
      <c r="A483" s="29" t="s">
        <v>124</v>
      </c>
      <c r="B483" s="30" t="s">
        <v>17</v>
      </c>
      <c r="C483" s="1"/>
      <c r="D483" s="3"/>
      <c r="E483" s="3"/>
      <c r="F483" s="3"/>
      <c r="G483" s="3"/>
      <c r="H483" s="3"/>
      <c r="I483" s="3"/>
      <c r="J483" s="3"/>
      <c r="K483" s="3"/>
      <c r="L483" s="3"/>
      <c r="M483" s="60"/>
      <c r="N483" s="60"/>
      <c r="O483" s="60"/>
      <c r="P483" s="60"/>
      <c r="Q483" s="15"/>
      <c r="R483" s="1"/>
      <c r="S483" s="38"/>
      <c r="T483" s="38"/>
      <c r="U483" s="3"/>
      <c r="V483" s="3"/>
      <c r="W483" s="3"/>
      <c r="X483" s="3"/>
      <c r="Y483" s="3"/>
      <c r="Z483" s="3"/>
      <c r="AA483" s="3"/>
      <c r="AB483" s="60"/>
      <c r="AC483" s="60"/>
      <c r="AD483" s="60"/>
      <c r="AE483" s="60"/>
      <c r="AF483" s="15"/>
      <c r="AG483" s="1"/>
      <c r="AH483" s="38"/>
      <c r="AI483" s="38"/>
      <c r="AJ483" s="3"/>
      <c r="AK483" s="3"/>
      <c r="AL483" s="3"/>
      <c r="AM483" s="3"/>
      <c r="AN483" s="3"/>
      <c r="AO483" s="3"/>
      <c r="AP483" s="3"/>
      <c r="AQ483" s="60"/>
      <c r="AR483" s="60"/>
      <c r="AS483" s="60"/>
      <c r="AT483" s="60"/>
      <c r="AU483" s="15"/>
      <c r="AV483" s="9"/>
      <c r="AW483" s="29" t="str">
        <f>A483</f>
        <v>Temperatura</v>
      </c>
      <c r="AX483" s="35" t="s">
        <v>17</v>
      </c>
      <c r="AY483" s="74">
        <f>C483</f>
        <v>0</v>
      </c>
      <c r="AZ483" s="70">
        <f>R483</f>
        <v>0</v>
      </c>
      <c r="BA483" s="71">
        <f>AG483</f>
        <v>0</v>
      </c>
      <c r="BB483" s="4">
        <f>D483</f>
        <v>0</v>
      </c>
      <c r="BC483" s="2">
        <f>S483</f>
        <v>0</v>
      </c>
      <c r="BD483" s="5">
        <f>AH483</f>
        <v>0</v>
      </c>
      <c r="BE483" s="4">
        <f>E483</f>
        <v>0</v>
      </c>
      <c r="BF483" s="2">
        <f>T483</f>
        <v>0</v>
      </c>
      <c r="BG483" s="5">
        <f>AI483</f>
        <v>0</v>
      </c>
      <c r="BH483" s="1">
        <f>F483</f>
        <v>0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0</v>
      </c>
      <c r="BO483" s="2">
        <f>W483</f>
        <v>0</v>
      </c>
      <c r="BP483" s="5">
        <f>AL483</f>
        <v>0</v>
      </c>
      <c r="BQ483" s="1">
        <f>I483</f>
        <v>0</v>
      </c>
      <c r="BR483" s="2">
        <f>X483</f>
        <v>0</v>
      </c>
      <c r="BS483" s="5">
        <f>AM483</f>
        <v>0</v>
      </c>
      <c r="BT483" s="1">
        <f>J483</f>
        <v>0</v>
      </c>
      <c r="BU483" s="2">
        <f>Y483</f>
        <v>0</v>
      </c>
      <c r="BV483" s="5">
        <f>AN483</f>
        <v>0</v>
      </c>
      <c r="BW483" s="1">
        <f>K483</f>
        <v>0</v>
      </c>
      <c r="BX483" s="2">
        <f>Z483</f>
        <v>0</v>
      </c>
      <c r="BY483" s="5">
        <f>AO483</f>
        <v>0</v>
      </c>
      <c r="BZ483" s="1">
        <f>L483</f>
        <v>0</v>
      </c>
      <c r="CA483" s="2">
        <f>AA483</f>
        <v>0</v>
      </c>
      <c r="CB483" s="5">
        <f>AP483</f>
        <v>0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6">
        <f>Q483</f>
        <v>0</v>
      </c>
      <c r="CP483" s="2">
        <f>AF483</f>
        <v>0</v>
      </c>
      <c r="CQ483" s="5">
        <f>AU483</f>
        <v>0</v>
      </c>
    </row>
    <row r="484" spans="1:95" ht="26.45" customHeight="1" x14ac:dyDescent="0.25">
      <c r="A484" s="29" t="s">
        <v>123</v>
      </c>
      <c r="B484" s="30" t="s">
        <v>18</v>
      </c>
      <c r="C484" s="1"/>
      <c r="D484" s="3"/>
      <c r="E484" s="3"/>
      <c r="F484" s="3"/>
      <c r="G484" s="3"/>
      <c r="H484" s="3"/>
      <c r="I484" s="3"/>
      <c r="J484" s="3"/>
      <c r="K484" s="3"/>
      <c r="L484" s="3"/>
      <c r="M484" s="60"/>
      <c r="N484" s="60"/>
      <c r="O484" s="60"/>
      <c r="P484" s="60"/>
      <c r="Q484" s="15"/>
      <c r="R484" s="1"/>
      <c r="S484" s="3"/>
      <c r="T484" s="3"/>
      <c r="U484" s="3"/>
      <c r="V484" s="3"/>
      <c r="W484" s="3"/>
      <c r="X484" s="3"/>
      <c r="Y484" s="3"/>
      <c r="Z484" s="50"/>
      <c r="AA484" s="3"/>
      <c r="AB484" s="60"/>
      <c r="AC484" s="60"/>
      <c r="AD484" s="60"/>
      <c r="AE484" s="60"/>
      <c r="AF484" s="15"/>
      <c r="AG484" s="1"/>
      <c r="AH484" s="3"/>
      <c r="AI484" s="3"/>
      <c r="AJ484" s="3"/>
      <c r="AK484" s="3"/>
      <c r="AL484" s="3"/>
      <c r="AM484" s="3"/>
      <c r="AN484" s="3"/>
      <c r="AO484" s="3"/>
      <c r="AP484" s="3"/>
      <c r="AQ484" s="60"/>
      <c r="AR484" s="60"/>
      <c r="AS484" s="60"/>
      <c r="AT484" s="60"/>
      <c r="AU484" s="15"/>
      <c r="AV484" s="9"/>
      <c r="AW484" s="29" t="str">
        <f t="shared" ref="AW484:AW503" si="920">A484</f>
        <v xml:space="preserve">pH </v>
      </c>
      <c r="AX484" s="30" t="s">
        <v>18</v>
      </c>
      <c r="AY484" s="74">
        <f t="shared" ref="AY484:AY503" si="921">C484</f>
        <v>0</v>
      </c>
      <c r="AZ484" s="219">
        <f t="shared" ref="AZ484:AZ503" si="922">R484</f>
        <v>0</v>
      </c>
      <c r="BA484" s="71">
        <f t="shared" ref="BA484:BA503" si="923">AG484</f>
        <v>0</v>
      </c>
      <c r="BB484" s="4">
        <f t="shared" ref="BB484:BB503" si="924">D484</f>
        <v>0</v>
      </c>
      <c r="BC484" s="2">
        <f t="shared" ref="BC484:BC503" si="925">S484</f>
        <v>0</v>
      </c>
      <c r="BD484" s="5">
        <f t="shared" ref="BD484:BD503" si="926">AH484</f>
        <v>0</v>
      </c>
      <c r="BE484" s="4">
        <f t="shared" ref="BE484:BE503" si="927">E484</f>
        <v>0</v>
      </c>
      <c r="BF484" s="2">
        <f t="shared" ref="BF484:BF503" si="928">T484</f>
        <v>0</v>
      </c>
      <c r="BG484" s="5">
        <f t="shared" ref="BG484:BG503" si="929">AI484</f>
        <v>0</v>
      </c>
      <c r="BH484" s="1">
        <f t="shared" ref="BH484:BH503" si="930">F484</f>
        <v>0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0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0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0</v>
      </c>
      <c r="BU484" s="2">
        <f t="shared" ref="BU484:BU503" si="943">Y484</f>
        <v>0</v>
      </c>
      <c r="BV484" s="5">
        <f t="shared" ref="BV484:BV503" si="944">AN484</f>
        <v>0</v>
      </c>
      <c r="BW484" s="1">
        <f t="shared" ref="BW484:BW503" si="945">K484</f>
        <v>0</v>
      </c>
      <c r="BX484" s="2">
        <f t="shared" ref="BX484:BX503" si="946">Z484</f>
        <v>0</v>
      </c>
      <c r="BY484" s="5">
        <f t="shared" ref="BY484:BY503" si="947">AO484</f>
        <v>0</v>
      </c>
      <c r="BZ484" s="1">
        <f t="shared" ref="BZ484:BZ503" si="948">L484</f>
        <v>0</v>
      </c>
      <c r="CA484" s="2">
        <f t="shared" ref="CA484:CA503" si="949">AA484</f>
        <v>0</v>
      </c>
      <c r="CB484" s="5">
        <f t="shared" ref="CB484:CB503" si="950">AP484</f>
        <v>0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6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2" customHeight="1" x14ac:dyDescent="0.25">
      <c r="A485" s="29" t="s">
        <v>118</v>
      </c>
      <c r="B485" s="30" t="s">
        <v>19</v>
      </c>
      <c r="C485" s="1"/>
      <c r="D485" s="3"/>
      <c r="E485" s="3"/>
      <c r="F485" s="3"/>
      <c r="G485" s="3"/>
      <c r="H485" s="3"/>
      <c r="I485" s="3"/>
      <c r="J485" s="3"/>
      <c r="K485" s="3"/>
      <c r="L485" s="3"/>
      <c r="M485" s="60"/>
      <c r="N485" s="60"/>
      <c r="O485" s="60"/>
      <c r="P485" s="60"/>
      <c r="Q485" s="15"/>
      <c r="R485" s="1"/>
      <c r="S485" s="2"/>
      <c r="T485" s="2"/>
      <c r="U485" s="3"/>
      <c r="V485" s="3"/>
      <c r="W485" s="3"/>
      <c r="X485" s="3"/>
      <c r="Y485" s="3"/>
      <c r="Z485" s="3"/>
      <c r="AA485" s="3"/>
      <c r="AB485" s="60"/>
      <c r="AC485" s="60"/>
      <c r="AD485" s="60"/>
      <c r="AE485" s="60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0"/>
      <c r="AR485" s="60"/>
      <c r="AS485" s="60"/>
      <c r="AT485" s="60"/>
      <c r="AU485" s="15"/>
      <c r="AV485" s="9"/>
      <c r="AW485" s="29" t="str">
        <f t="shared" si="920"/>
        <v>Demanda química de oxígeno (DQO)</v>
      </c>
      <c r="AX485" s="30" t="s">
        <v>19</v>
      </c>
      <c r="AY485" s="74">
        <f t="shared" si="921"/>
        <v>0</v>
      </c>
      <c r="AZ485" s="70">
        <f t="shared" si="922"/>
        <v>0</v>
      </c>
      <c r="BA485" s="71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6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25">
      <c r="A486" s="29" t="s">
        <v>121</v>
      </c>
      <c r="B486" s="30" t="s">
        <v>19</v>
      </c>
      <c r="C486" s="1"/>
      <c r="D486" s="3"/>
      <c r="E486" s="3"/>
      <c r="F486" s="3"/>
      <c r="G486" s="3"/>
      <c r="H486" s="3"/>
      <c r="I486" s="3"/>
      <c r="J486" s="3"/>
      <c r="K486" s="3"/>
      <c r="L486" s="3"/>
      <c r="M486" s="60"/>
      <c r="N486" s="60"/>
      <c r="O486" s="60"/>
      <c r="P486" s="60"/>
      <c r="Q486" s="15"/>
      <c r="R486" s="1"/>
      <c r="S486" s="2"/>
      <c r="T486" s="2"/>
      <c r="U486" s="3"/>
      <c r="V486" s="3"/>
      <c r="W486" s="3"/>
      <c r="X486" s="3"/>
      <c r="Y486" s="3"/>
      <c r="Z486" s="3"/>
      <c r="AA486" s="3"/>
      <c r="AB486" s="60"/>
      <c r="AC486" s="60"/>
      <c r="AD486" s="60"/>
      <c r="AE486" s="60"/>
      <c r="AF486" s="15"/>
      <c r="AG486" s="1"/>
      <c r="AH486" s="2"/>
      <c r="AI486" s="2"/>
      <c r="AJ486" s="3"/>
      <c r="AK486" s="3"/>
      <c r="AL486" s="3"/>
      <c r="AM486" s="3"/>
      <c r="AN486" s="3"/>
      <c r="AO486" s="3"/>
      <c r="AP486" s="3"/>
      <c r="AQ486" s="60"/>
      <c r="AR486" s="60"/>
      <c r="AS486" s="60"/>
      <c r="AT486" s="60"/>
      <c r="AU486" s="15"/>
      <c r="AV486" s="9"/>
      <c r="AW486" s="29" t="str">
        <f t="shared" si="920"/>
        <v>SOLIDOS DISUELTOS TOTALES (TDS)</v>
      </c>
      <c r="AX486" s="30" t="s">
        <v>19</v>
      </c>
      <c r="AY486" s="74">
        <f t="shared" si="921"/>
        <v>0</v>
      </c>
      <c r="AZ486" s="70">
        <f t="shared" si="922"/>
        <v>0</v>
      </c>
      <c r="BA486" s="71">
        <f t="shared" si="923"/>
        <v>0</v>
      </c>
      <c r="BB486" s="4">
        <f t="shared" si="924"/>
        <v>0</v>
      </c>
      <c r="BC486" s="2">
        <f t="shared" si="925"/>
        <v>0</v>
      </c>
      <c r="BD486" s="5">
        <f t="shared" si="926"/>
        <v>0</v>
      </c>
      <c r="BE486" s="4">
        <f t="shared" si="927"/>
        <v>0</v>
      </c>
      <c r="BF486" s="2">
        <f t="shared" si="928"/>
        <v>0</v>
      </c>
      <c r="BG486" s="5">
        <f t="shared" si="929"/>
        <v>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0</v>
      </c>
      <c r="BU486" s="2">
        <f t="shared" si="943"/>
        <v>0</v>
      </c>
      <c r="BV486" s="5">
        <f t="shared" si="944"/>
        <v>0</v>
      </c>
      <c r="BW486" s="1">
        <f t="shared" si="945"/>
        <v>0</v>
      </c>
      <c r="BX486" s="2">
        <f t="shared" si="946"/>
        <v>0</v>
      </c>
      <c r="BY486" s="5">
        <f t="shared" si="947"/>
        <v>0</v>
      </c>
      <c r="BZ486" s="1">
        <f t="shared" si="948"/>
        <v>0</v>
      </c>
      <c r="CA486" s="2">
        <f t="shared" si="949"/>
        <v>0</v>
      </c>
      <c r="CB486" s="5">
        <f t="shared" si="950"/>
        <v>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6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7" customHeight="1" x14ac:dyDescent="0.25">
      <c r="A487" s="29" t="s">
        <v>119</v>
      </c>
      <c r="B487" s="30" t="s">
        <v>19</v>
      </c>
      <c r="C487" s="1"/>
      <c r="D487" s="3"/>
      <c r="E487" s="3"/>
      <c r="F487" s="3"/>
      <c r="G487" s="3"/>
      <c r="H487" s="3"/>
      <c r="I487" s="3"/>
      <c r="J487" s="3"/>
      <c r="K487" s="3"/>
      <c r="L487" s="3"/>
      <c r="M487" s="60"/>
      <c r="N487" s="60"/>
      <c r="O487" s="60"/>
      <c r="P487" s="60"/>
      <c r="Q487" s="15"/>
      <c r="R487" s="1"/>
      <c r="S487" s="2"/>
      <c r="T487" s="2"/>
      <c r="U487" s="3"/>
      <c r="V487" s="3"/>
      <c r="W487" s="3"/>
      <c r="X487" s="3"/>
      <c r="Y487" s="3"/>
      <c r="Z487" s="3"/>
      <c r="AA487" s="3"/>
      <c r="AB487" s="60"/>
      <c r="AC487" s="60"/>
      <c r="AD487" s="60"/>
      <c r="AE487" s="60"/>
      <c r="AF487" s="15"/>
      <c r="AG487" s="1"/>
      <c r="AH487" s="2"/>
      <c r="AI487" s="2"/>
      <c r="AJ487" s="3"/>
      <c r="AK487" s="3"/>
      <c r="AL487" s="3"/>
      <c r="AM487" s="3"/>
      <c r="AN487" s="3"/>
      <c r="AO487" s="3"/>
      <c r="AP487" s="3"/>
      <c r="AQ487" s="60"/>
      <c r="AR487" s="60"/>
      <c r="AS487" s="60"/>
      <c r="AT487" s="60"/>
      <c r="AU487" s="15"/>
      <c r="AV487" s="9"/>
      <c r="AW487" s="29" t="str">
        <f t="shared" si="920"/>
        <v>Sólidos suspendidos Totales</v>
      </c>
      <c r="AX487" s="30" t="s">
        <v>19</v>
      </c>
      <c r="AY487" s="74">
        <f t="shared" si="921"/>
        <v>0</v>
      </c>
      <c r="AZ487" s="70">
        <f t="shared" si="922"/>
        <v>0</v>
      </c>
      <c r="BA487" s="71">
        <f t="shared" si="923"/>
        <v>0</v>
      </c>
      <c r="BB487" s="4">
        <f t="shared" si="924"/>
        <v>0</v>
      </c>
      <c r="BC487" s="2">
        <f t="shared" si="925"/>
        <v>0</v>
      </c>
      <c r="BD487" s="5">
        <f t="shared" si="926"/>
        <v>0</v>
      </c>
      <c r="BE487" s="4">
        <f t="shared" si="927"/>
        <v>0</v>
      </c>
      <c r="BF487" s="2">
        <f t="shared" si="928"/>
        <v>0</v>
      </c>
      <c r="BG487" s="5">
        <f t="shared" si="929"/>
        <v>0</v>
      </c>
      <c r="BH487" s="1">
        <f t="shared" si="930"/>
        <v>0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0</v>
      </c>
      <c r="BO487" s="2">
        <f t="shared" si="937"/>
        <v>0</v>
      </c>
      <c r="BP487" s="5">
        <f t="shared" si="938"/>
        <v>0</v>
      </c>
      <c r="BQ487" s="1">
        <f t="shared" si="939"/>
        <v>0</v>
      </c>
      <c r="BR487" s="2">
        <f t="shared" si="940"/>
        <v>0</v>
      </c>
      <c r="BS487" s="5">
        <f t="shared" si="941"/>
        <v>0</v>
      </c>
      <c r="BT487" s="1">
        <f t="shared" si="942"/>
        <v>0</v>
      </c>
      <c r="BU487" s="2">
        <f t="shared" si="943"/>
        <v>0</v>
      </c>
      <c r="BV487" s="5">
        <f t="shared" si="944"/>
        <v>0</v>
      </c>
      <c r="BW487" s="1">
        <f t="shared" si="945"/>
        <v>0</v>
      </c>
      <c r="BX487" s="2">
        <f t="shared" si="946"/>
        <v>0</v>
      </c>
      <c r="BY487" s="5">
        <f t="shared" si="947"/>
        <v>0</v>
      </c>
      <c r="BZ487" s="1">
        <f t="shared" si="948"/>
        <v>0</v>
      </c>
      <c r="CA487" s="2">
        <f t="shared" si="949"/>
        <v>0</v>
      </c>
      <c r="CB487" s="5">
        <f t="shared" si="950"/>
        <v>0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6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25">
      <c r="A488" s="31" t="s">
        <v>9</v>
      </c>
      <c r="B488" s="30" t="s">
        <v>20</v>
      </c>
      <c r="C488" s="16"/>
      <c r="D488" s="10"/>
      <c r="E488" s="10"/>
      <c r="F488" s="10"/>
      <c r="G488" s="10"/>
      <c r="H488" s="10"/>
      <c r="I488" s="10"/>
      <c r="J488" s="10"/>
      <c r="K488" s="10"/>
      <c r="L488" s="10"/>
      <c r="M488" s="61"/>
      <c r="N488" s="61"/>
      <c r="O488" s="61"/>
      <c r="P488" s="61"/>
      <c r="Q488" s="17"/>
      <c r="R488" s="16"/>
      <c r="S488" s="10"/>
      <c r="T488" s="10"/>
      <c r="U488" s="10"/>
      <c r="V488" s="10"/>
      <c r="W488" s="10"/>
      <c r="X488" s="10"/>
      <c r="Y488" s="10"/>
      <c r="Z488" s="10"/>
      <c r="AA488" s="10"/>
      <c r="AB488" s="61"/>
      <c r="AC488" s="61"/>
      <c r="AD488" s="61"/>
      <c r="AE488" s="61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1"/>
      <c r="AR488" s="61"/>
      <c r="AS488" s="61"/>
      <c r="AT488" s="61"/>
      <c r="AU488" s="17"/>
      <c r="AV488" s="6"/>
      <c r="AW488" s="29" t="str">
        <f t="shared" si="920"/>
        <v xml:space="preserve">Sólidos Sedimentables </v>
      </c>
      <c r="AX488" s="30" t="s">
        <v>19</v>
      </c>
      <c r="AY488" s="74">
        <f t="shared" si="921"/>
        <v>0</v>
      </c>
      <c r="AZ488" s="70">
        <f t="shared" si="922"/>
        <v>0</v>
      </c>
      <c r="BA488" s="71">
        <f t="shared" si="923"/>
        <v>0</v>
      </c>
      <c r="BB488" s="4">
        <f t="shared" si="924"/>
        <v>0</v>
      </c>
      <c r="BC488" s="2">
        <f t="shared" si="925"/>
        <v>0</v>
      </c>
      <c r="BD488" s="5">
        <f t="shared" si="926"/>
        <v>0</v>
      </c>
      <c r="BE488" s="4">
        <f t="shared" si="927"/>
        <v>0</v>
      </c>
      <c r="BF488" s="2">
        <f t="shared" si="928"/>
        <v>0</v>
      </c>
      <c r="BG488" s="5">
        <f t="shared" si="929"/>
        <v>0</v>
      </c>
      <c r="BH488" s="1">
        <f t="shared" si="930"/>
        <v>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0</v>
      </c>
      <c r="BO488" s="2">
        <f t="shared" si="937"/>
        <v>0</v>
      </c>
      <c r="BP488" s="5">
        <f t="shared" si="938"/>
        <v>0</v>
      </c>
      <c r="BQ488" s="1">
        <f t="shared" si="939"/>
        <v>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6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25">
      <c r="A489" s="31" t="s">
        <v>120</v>
      </c>
      <c r="B489" s="46" t="s">
        <v>19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1"/>
      <c r="N489" s="61"/>
      <c r="O489" s="61"/>
      <c r="P489" s="61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1"/>
      <c r="AC489" s="61"/>
      <c r="AD489" s="61"/>
      <c r="AE489" s="61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1"/>
      <c r="AR489" s="61"/>
      <c r="AS489" s="61"/>
      <c r="AT489" s="61"/>
      <c r="AU489" s="17"/>
      <c r="AV489" s="6"/>
      <c r="AW489" s="29" t="str">
        <f t="shared" si="920"/>
        <v>HIERRO</v>
      </c>
      <c r="AX489" s="32" t="s">
        <v>20</v>
      </c>
      <c r="AY489" s="74">
        <f t="shared" si="921"/>
        <v>0</v>
      </c>
      <c r="AZ489" s="70">
        <f t="shared" si="922"/>
        <v>0</v>
      </c>
      <c r="BA489" s="71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6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25">
      <c r="A490" s="31" t="s">
        <v>108</v>
      </c>
      <c r="B490" s="30" t="s">
        <v>19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1"/>
      <c r="N490" s="61"/>
      <c r="O490" s="61"/>
      <c r="P490" s="61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1"/>
      <c r="AC490" s="61"/>
      <c r="AD490" s="61"/>
      <c r="AE490" s="61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1"/>
      <c r="AR490" s="61"/>
      <c r="AS490" s="61"/>
      <c r="AT490" s="61"/>
      <c r="AU490" s="17"/>
      <c r="AV490" s="6"/>
      <c r="AW490" s="29" t="str">
        <f t="shared" si="920"/>
        <v>Solidos Suspendidos totales GRAVIMETRICO</v>
      </c>
      <c r="AX490" s="30" t="s">
        <v>19</v>
      </c>
      <c r="AY490" s="74">
        <f t="shared" si="921"/>
        <v>0</v>
      </c>
      <c r="AZ490" s="70">
        <f t="shared" si="922"/>
        <v>0</v>
      </c>
      <c r="BA490" s="71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6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25">
      <c r="A491" s="31" t="s">
        <v>10</v>
      </c>
      <c r="B491" s="30" t="s">
        <v>19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1"/>
      <c r="N491" s="61"/>
      <c r="O491" s="61"/>
      <c r="P491" s="61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1"/>
      <c r="AC491" s="61"/>
      <c r="AD491" s="61"/>
      <c r="AE491" s="61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1"/>
      <c r="AR491" s="61"/>
      <c r="AS491" s="61"/>
      <c r="AT491" s="61"/>
      <c r="AU491" s="17"/>
      <c r="AV491" s="6"/>
      <c r="AW491" s="29" t="str">
        <f t="shared" si="920"/>
        <v xml:space="preserve">Cloruros </v>
      </c>
      <c r="AX491" s="30" t="s">
        <v>19</v>
      </c>
      <c r="AY491" s="74">
        <f t="shared" si="921"/>
        <v>0</v>
      </c>
      <c r="AZ491" s="70">
        <f t="shared" si="922"/>
        <v>0</v>
      </c>
      <c r="BA491" s="71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6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25">
      <c r="A492" s="31" t="s">
        <v>109</v>
      </c>
      <c r="B492" s="30" t="s">
        <v>19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1"/>
      <c r="N492" s="61"/>
      <c r="O492" s="61"/>
      <c r="P492" s="61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1"/>
      <c r="AC492" s="61"/>
      <c r="AD492" s="61"/>
      <c r="AE492" s="61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1"/>
      <c r="AR492" s="61"/>
      <c r="AS492" s="61"/>
      <c r="AT492" s="61"/>
      <c r="AU492" s="17"/>
      <c r="AV492" s="6"/>
      <c r="AW492" s="29" t="str">
        <f t="shared" si="920"/>
        <v>FOSFORO TOTAL</v>
      </c>
      <c r="AX492" s="30" t="s">
        <v>19</v>
      </c>
      <c r="AY492" s="74">
        <f t="shared" si="921"/>
        <v>0</v>
      </c>
      <c r="AZ492" s="70">
        <f t="shared" si="922"/>
        <v>0</v>
      </c>
      <c r="BA492" s="71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6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25">
      <c r="A493" s="31" t="s">
        <v>11</v>
      </c>
      <c r="B493" s="30" t="s">
        <v>19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1"/>
      <c r="N493" s="61"/>
      <c r="O493" s="61"/>
      <c r="P493" s="61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1"/>
      <c r="AC493" s="61"/>
      <c r="AD493" s="61"/>
      <c r="AE493" s="61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1"/>
      <c r="AR493" s="61"/>
      <c r="AS493" s="61"/>
      <c r="AT493" s="61"/>
      <c r="AU493" s="17"/>
      <c r="AV493" s="6"/>
      <c r="AW493" s="29" t="str">
        <f t="shared" si="920"/>
        <v>Nitrógeno Total</v>
      </c>
      <c r="AX493" s="30" t="s">
        <v>19</v>
      </c>
      <c r="AY493" s="74">
        <f t="shared" si="921"/>
        <v>0</v>
      </c>
      <c r="AZ493" s="70">
        <f t="shared" si="922"/>
        <v>0</v>
      </c>
      <c r="BA493" s="71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6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25">
      <c r="A494" s="31" t="s">
        <v>12</v>
      </c>
      <c r="B494" s="30" t="s">
        <v>19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1"/>
      <c r="N494" s="61"/>
      <c r="O494" s="61"/>
      <c r="P494" s="61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1"/>
      <c r="AC494" s="61"/>
      <c r="AD494" s="61"/>
      <c r="AE494" s="61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1"/>
      <c r="AR494" s="61"/>
      <c r="AS494" s="61"/>
      <c r="AT494" s="61"/>
      <c r="AU494" s="17"/>
      <c r="AV494" s="6"/>
      <c r="AW494" s="29" t="str">
        <f t="shared" si="920"/>
        <v xml:space="preserve">Sulfatos </v>
      </c>
      <c r="AX494" s="30" t="s">
        <v>19</v>
      </c>
      <c r="AY494" s="74">
        <f t="shared" si="921"/>
        <v>0</v>
      </c>
      <c r="AZ494" s="70">
        <f t="shared" si="922"/>
        <v>0</v>
      </c>
      <c r="BA494" s="71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6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25">
      <c r="A495" s="31" t="s">
        <v>249</v>
      </c>
      <c r="B495" s="46" t="s">
        <v>19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1"/>
      <c r="N495" s="61"/>
      <c r="O495" s="61"/>
      <c r="P495" s="61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1"/>
      <c r="AC495" s="61"/>
      <c r="AD495" s="61"/>
      <c r="AE495" s="61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1"/>
      <c r="AR495" s="61"/>
      <c r="AS495" s="61"/>
      <c r="AT495" s="61"/>
      <c r="AU495" s="17"/>
      <c r="AV495" s="6"/>
      <c r="AW495" s="29" t="str">
        <f t="shared" si="920"/>
        <v>Aluminio</v>
      </c>
      <c r="AX495" s="32" t="s">
        <v>21</v>
      </c>
      <c r="AY495" s="74">
        <f t="shared" si="921"/>
        <v>0</v>
      </c>
      <c r="AZ495" s="70">
        <f t="shared" si="922"/>
        <v>0</v>
      </c>
      <c r="BA495" s="71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6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25">
      <c r="A496" s="31" t="s">
        <v>13</v>
      </c>
      <c r="B496" s="46" t="s">
        <v>21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1"/>
      <c r="N496" s="61"/>
      <c r="O496" s="61"/>
      <c r="P496" s="61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1"/>
      <c r="AC496" s="61"/>
      <c r="AD496" s="61"/>
      <c r="AE496" s="61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1"/>
      <c r="AR496" s="61"/>
      <c r="AS496" s="61"/>
      <c r="AT496" s="61"/>
      <c r="AU496" s="17"/>
      <c r="AV496" s="6"/>
      <c r="AW496" s="29" t="str">
        <f t="shared" si="920"/>
        <v>Dureza Cálcica</v>
      </c>
      <c r="AX496" s="32" t="s">
        <v>21</v>
      </c>
      <c r="AY496" s="74">
        <f t="shared" si="921"/>
        <v>0</v>
      </c>
      <c r="AZ496" s="70">
        <f t="shared" si="922"/>
        <v>0</v>
      </c>
      <c r="BA496" s="71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6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25">
      <c r="A497" s="31" t="s">
        <v>14</v>
      </c>
      <c r="B497" s="46" t="s">
        <v>21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1"/>
      <c r="N497" s="61"/>
      <c r="O497" s="61"/>
      <c r="P497" s="61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1"/>
      <c r="AC497" s="61"/>
      <c r="AD497" s="61"/>
      <c r="AE497" s="61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1"/>
      <c r="AR497" s="61"/>
      <c r="AS497" s="61"/>
      <c r="AT497" s="61"/>
      <c r="AU497" s="17"/>
      <c r="AV497" s="6"/>
      <c r="AW497" s="29" t="str">
        <f t="shared" si="920"/>
        <v xml:space="preserve">Dureza Total </v>
      </c>
      <c r="AX497" s="32" t="s">
        <v>21</v>
      </c>
      <c r="AY497" s="74">
        <f t="shared" si="921"/>
        <v>0</v>
      </c>
      <c r="AZ497" s="70">
        <f t="shared" si="922"/>
        <v>0</v>
      </c>
      <c r="BA497" s="71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6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25">
      <c r="A498" s="31" t="s">
        <v>110</v>
      </c>
      <c r="B498" s="30" t="s">
        <v>19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1"/>
      <c r="N498" s="61"/>
      <c r="O498" s="61"/>
      <c r="P498" s="61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1"/>
      <c r="AC498" s="61"/>
      <c r="AD498" s="61"/>
      <c r="AE498" s="61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1"/>
      <c r="AR498" s="61"/>
      <c r="AS498" s="61"/>
      <c r="AT498" s="61"/>
      <c r="AU498" s="17"/>
      <c r="AV498" s="6"/>
      <c r="AW498" s="29" t="str">
        <f t="shared" si="920"/>
        <v>SILICE</v>
      </c>
      <c r="AX498" s="32" t="s">
        <v>22</v>
      </c>
      <c r="AY498" s="74">
        <f t="shared" si="921"/>
        <v>0</v>
      </c>
      <c r="AZ498" s="70">
        <f t="shared" si="922"/>
        <v>0</v>
      </c>
      <c r="BA498" s="71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6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25">
      <c r="A499" s="31" t="s">
        <v>77</v>
      </c>
      <c r="B499" s="30" t="s">
        <v>250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1"/>
      <c r="N499" s="61"/>
      <c r="O499" s="61"/>
      <c r="P499" s="61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1"/>
      <c r="AC499" s="61"/>
      <c r="AD499" s="61"/>
      <c r="AE499" s="61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1"/>
      <c r="AR499" s="61"/>
      <c r="AS499" s="61"/>
      <c r="AT499" s="61"/>
      <c r="AU499" s="17"/>
      <c r="AV499" s="6"/>
      <c r="AW499" s="29" t="str">
        <f t="shared" si="920"/>
        <v>ORP</v>
      </c>
      <c r="AX499" s="30" t="s">
        <v>19</v>
      </c>
      <c r="AY499" s="74">
        <f t="shared" si="921"/>
        <v>0</v>
      </c>
      <c r="AZ499" s="70">
        <f t="shared" si="922"/>
        <v>0</v>
      </c>
      <c r="BA499" s="71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6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25">
      <c r="A500" s="31" t="s">
        <v>247</v>
      </c>
      <c r="B500" s="30" t="s">
        <v>19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1"/>
      <c r="N500" s="61"/>
      <c r="O500" s="61"/>
      <c r="P500" s="61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1"/>
      <c r="AC500" s="61"/>
      <c r="AD500" s="61"/>
      <c r="AE500" s="61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1"/>
      <c r="AR500" s="61"/>
      <c r="AS500" s="61"/>
      <c r="AT500" s="61"/>
      <c r="AU500" s="17"/>
      <c r="AV500" s="6"/>
      <c r="AW500" s="29" t="str">
        <f t="shared" si="920"/>
        <v>Cloro libre</v>
      </c>
      <c r="AX500" s="30" t="s">
        <v>19</v>
      </c>
      <c r="AY500" s="74">
        <f t="shared" si="921"/>
        <v>0</v>
      </c>
      <c r="AZ500" s="70">
        <f t="shared" si="922"/>
        <v>0</v>
      </c>
      <c r="BA500" s="71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6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25">
      <c r="A501" s="31" t="s">
        <v>15</v>
      </c>
      <c r="B501" s="30" t="s">
        <v>23</v>
      </c>
      <c r="C501" s="18"/>
      <c r="D501" s="11"/>
      <c r="E501" s="11"/>
      <c r="F501" s="11"/>
      <c r="G501" s="11"/>
      <c r="H501" s="11"/>
      <c r="I501" s="11"/>
      <c r="J501" s="11"/>
      <c r="K501" s="11"/>
      <c r="L501" s="11"/>
      <c r="M501" s="62"/>
      <c r="N501" s="62"/>
      <c r="O501" s="62"/>
      <c r="P501" s="62"/>
      <c r="Q501" s="19"/>
      <c r="R501" s="18"/>
      <c r="S501" s="11"/>
      <c r="T501" s="11"/>
      <c r="U501" s="11"/>
      <c r="V501" s="11"/>
      <c r="W501" s="11"/>
      <c r="X501" s="11"/>
      <c r="Y501" s="11"/>
      <c r="Z501" s="11"/>
      <c r="AA501" s="11"/>
      <c r="AB501" s="62"/>
      <c r="AC501" s="62"/>
      <c r="AD501" s="62"/>
      <c r="AE501" s="62"/>
      <c r="AF501" s="19"/>
      <c r="AG501" s="18"/>
      <c r="AH501" s="11"/>
      <c r="AI501" s="11"/>
      <c r="AJ501" s="11"/>
      <c r="AK501" s="11"/>
      <c r="AL501" s="11"/>
      <c r="AM501" s="11"/>
      <c r="AN501" s="11"/>
      <c r="AO501" s="11"/>
      <c r="AP501" s="11"/>
      <c r="AQ501" s="62"/>
      <c r="AR501" s="62"/>
      <c r="AS501" s="62"/>
      <c r="AT501" s="62"/>
      <c r="AU501" s="19"/>
      <c r="AW501" s="29" t="str">
        <f t="shared" si="920"/>
        <v>Conductividad</v>
      </c>
      <c r="AX501" s="30" t="s">
        <v>23</v>
      </c>
      <c r="AY501" s="74">
        <f t="shared" si="921"/>
        <v>0</v>
      </c>
      <c r="AZ501" s="70">
        <f t="shared" si="922"/>
        <v>0</v>
      </c>
      <c r="BA501" s="71">
        <f t="shared" si="923"/>
        <v>0</v>
      </c>
      <c r="BB501" s="4">
        <f t="shared" si="924"/>
        <v>0</v>
      </c>
      <c r="BC501" s="2">
        <f t="shared" si="925"/>
        <v>0</v>
      </c>
      <c r="BD501" s="5">
        <f t="shared" si="926"/>
        <v>0</v>
      </c>
      <c r="BE501" s="4">
        <f t="shared" si="927"/>
        <v>0</v>
      </c>
      <c r="BF501" s="2">
        <f t="shared" si="928"/>
        <v>0</v>
      </c>
      <c r="BG501" s="5">
        <f t="shared" si="929"/>
        <v>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0</v>
      </c>
      <c r="BU501" s="2">
        <f t="shared" si="943"/>
        <v>0</v>
      </c>
      <c r="BV501" s="5">
        <f t="shared" si="944"/>
        <v>0</v>
      </c>
      <c r="BW501" s="1">
        <f t="shared" si="945"/>
        <v>0</v>
      </c>
      <c r="BX501" s="2">
        <f t="shared" si="946"/>
        <v>0</v>
      </c>
      <c r="BY501" s="5">
        <f t="shared" si="947"/>
        <v>0</v>
      </c>
      <c r="BZ501" s="1">
        <f t="shared" si="948"/>
        <v>0</v>
      </c>
      <c r="CA501" s="2">
        <f t="shared" si="949"/>
        <v>0</v>
      </c>
      <c r="CB501" s="5">
        <f t="shared" si="950"/>
        <v>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6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25">
      <c r="A502" s="31" t="s">
        <v>16</v>
      </c>
      <c r="B502" s="46" t="s">
        <v>22</v>
      </c>
      <c r="C502" s="18"/>
      <c r="D502" s="11"/>
      <c r="E502" s="11"/>
      <c r="F502" s="11"/>
      <c r="G502" s="11"/>
      <c r="H502" s="11"/>
      <c r="I502" s="11"/>
      <c r="J502" s="11"/>
      <c r="K502" s="11"/>
      <c r="L502" s="11"/>
      <c r="M502" s="62"/>
      <c r="N502" s="62"/>
      <c r="O502" s="62"/>
      <c r="P502" s="62"/>
      <c r="Q502" s="19"/>
      <c r="R502" s="18"/>
      <c r="S502" s="11"/>
      <c r="T502" s="11"/>
      <c r="U502" s="11"/>
      <c r="V502" s="11"/>
      <c r="W502" s="11"/>
      <c r="X502" s="11"/>
      <c r="Y502" s="11"/>
      <c r="Z502" s="11"/>
      <c r="AA502" s="11"/>
      <c r="AB502" s="62"/>
      <c r="AC502" s="62"/>
      <c r="AD502" s="62"/>
      <c r="AE502" s="62"/>
      <c r="AF502" s="19"/>
      <c r="AG502" s="18"/>
      <c r="AH502" s="11"/>
      <c r="AI502" s="11"/>
      <c r="AJ502" s="11"/>
      <c r="AK502" s="11"/>
      <c r="AL502" s="11"/>
      <c r="AM502" s="11"/>
      <c r="AN502" s="11"/>
      <c r="AO502" s="11"/>
      <c r="AP502" s="11"/>
      <c r="AQ502" s="62"/>
      <c r="AR502" s="62"/>
      <c r="AS502" s="62"/>
      <c r="AT502" s="62"/>
      <c r="AU502" s="19"/>
      <c r="AW502" s="29" t="str">
        <f t="shared" si="920"/>
        <v xml:space="preserve">Color </v>
      </c>
      <c r="AX502" s="32" t="s">
        <v>22</v>
      </c>
      <c r="AY502" s="74">
        <f t="shared" si="921"/>
        <v>0</v>
      </c>
      <c r="AZ502" s="70">
        <f t="shared" si="922"/>
        <v>0</v>
      </c>
      <c r="BA502" s="71">
        <f t="shared" si="923"/>
        <v>0</v>
      </c>
      <c r="BB502" s="4">
        <f t="shared" si="924"/>
        <v>0</v>
      </c>
      <c r="BC502" s="2">
        <f t="shared" si="925"/>
        <v>0</v>
      </c>
      <c r="BD502" s="5">
        <f t="shared" si="926"/>
        <v>0</v>
      </c>
      <c r="BE502" s="4">
        <f t="shared" si="927"/>
        <v>0</v>
      </c>
      <c r="BF502" s="2">
        <f t="shared" si="928"/>
        <v>0</v>
      </c>
      <c r="BG502" s="5">
        <f t="shared" si="929"/>
        <v>0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0</v>
      </c>
      <c r="BU502" s="2">
        <f t="shared" si="943"/>
        <v>0</v>
      </c>
      <c r="BV502" s="5">
        <f t="shared" si="944"/>
        <v>0</v>
      </c>
      <c r="BW502" s="1">
        <f t="shared" si="945"/>
        <v>0</v>
      </c>
      <c r="BX502" s="2">
        <f t="shared" si="946"/>
        <v>0</v>
      </c>
      <c r="BY502" s="5">
        <f t="shared" si="947"/>
        <v>0</v>
      </c>
      <c r="BZ502" s="1">
        <f t="shared" si="948"/>
        <v>0</v>
      </c>
      <c r="CA502" s="2">
        <f t="shared" si="949"/>
        <v>0</v>
      </c>
      <c r="CB502" s="5">
        <f t="shared" si="950"/>
        <v>0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6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.75" thickBot="1" x14ac:dyDescent="0.3">
      <c r="A503" s="33" t="s">
        <v>248</v>
      </c>
      <c r="B503" s="34" t="s">
        <v>19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3"/>
      <c r="N503" s="63"/>
      <c r="O503" s="63"/>
      <c r="P503" s="63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3"/>
      <c r="AC503" s="63"/>
      <c r="AD503" s="63"/>
      <c r="AE503" s="63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3"/>
      <c r="AR503" s="63"/>
      <c r="AS503" s="63"/>
      <c r="AT503" s="63"/>
      <c r="AU503" s="22"/>
      <c r="AW503" s="29" t="str">
        <f t="shared" si="920"/>
        <v>Cobre</v>
      </c>
      <c r="AX503" s="34" t="s">
        <v>19</v>
      </c>
      <c r="AY503" s="74">
        <f t="shared" si="921"/>
        <v>0</v>
      </c>
      <c r="AZ503" s="70">
        <f t="shared" si="922"/>
        <v>0</v>
      </c>
      <c r="BA503" s="71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6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.75" thickBot="1" x14ac:dyDescent="0.3"/>
    <row r="505" spans="1:95" ht="42.75" customHeight="1" thickBot="1" x14ac:dyDescent="0.3">
      <c r="A505" s="27" t="s">
        <v>0</v>
      </c>
      <c r="B505" s="28">
        <f>B481+1</f>
        <v>46225</v>
      </c>
      <c r="C505" s="293" t="s">
        <v>1</v>
      </c>
      <c r="D505" s="294"/>
      <c r="E505" s="294"/>
      <c r="F505" s="294"/>
      <c r="G505" s="294"/>
      <c r="H505" s="294"/>
      <c r="I505" s="294"/>
      <c r="J505" s="294"/>
      <c r="K505" s="294"/>
      <c r="L505" s="294"/>
      <c r="M505" s="294"/>
      <c r="N505" s="294"/>
      <c r="O505" s="294"/>
      <c r="P505" s="294"/>
      <c r="Q505" s="295"/>
      <c r="R505" s="296" t="s">
        <v>2</v>
      </c>
      <c r="S505" s="294"/>
      <c r="T505" s="294"/>
      <c r="U505" s="294"/>
      <c r="V505" s="294"/>
      <c r="W505" s="294"/>
      <c r="X505" s="294"/>
      <c r="Y505" s="294"/>
      <c r="Z505" s="294"/>
      <c r="AA505" s="294"/>
      <c r="AB505" s="294"/>
      <c r="AC505" s="294"/>
      <c r="AD505" s="294"/>
      <c r="AE505" s="294"/>
      <c r="AF505" s="295"/>
      <c r="AG505" s="297" t="s">
        <v>101</v>
      </c>
      <c r="AH505" s="294"/>
      <c r="AI505" s="294"/>
      <c r="AJ505" s="294"/>
      <c r="AK505" s="294"/>
      <c r="AL505" s="294"/>
      <c r="AM505" s="294"/>
      <c r="AN505" s="294"/>
      <c r="AO505" s="294"/>
      <c r="AP505" s="294"/>
      <c r="AQ505" s="294"/>
      <c r="AR505" s="294"/>
      <c r="AS505" s="294"/>
      <c r="AT505" s="294"/>
      <c r="AU505" s="295"/>
      <c r="AV505" s="9"/>
      <c r="AW505" s="288" t="s">
        <v>42</v>
      </c>
      <c r="AX505" s="289"/>
      <c r="AY505" s="285" t="s">
        <v>33</v>
      </c>
      <c r="AZ505" s="286"/>
      <c r="BA505" s="287"/>
      <c r="BB505" s="285" t="s">
        <v>34</v>
      </c>
      <c r="BC505" s="286"/>
      <c r="BD505" s="287"/>
      <c r="BE505" s="285" t="s">
        <v>35</v>
      </c>
      <c r="BF505" s="286"/>
      <c r="BG505" s="287"/>
      <c r="BH505" s="285" t="s">
        <v>36</v>
      </c>
      <c r="BI505" s="286"/>
      <c r="BJ505" s="287"/>
      <c r="BK505" s="285" t="s">
        <v>37</v>
      </c>
      <c r="BL505" s="286"/>
      <c r="BM505" s="287"/>
      <c r="BN505" s="285" t="s">
        <v>38</v>
      </c>
      <c r="BO505" s="286"/>
      <c r="BP505" s="287"/>
      <c r="BQ505" s="285" t="s">
        <v>39</v>
      </c>
      <c r="BR505" s="286"/>
      <c r="BS505" s="287"/>
      <c r="BT505" s="285" t="s">
        <v>40</v>
      </c>
      <c r="BU505" s="286"/>
      <c r="BV505" s="287"/>
      <c r="BW505" s="285" t="s">
        <v>41</v>
      </c>
      <c r="BX505" s="286"/>
      <c r="BY505" s="287"/>
      <c r="BZ505" s="285" t="s">
        <v>102</v>
      </c>
      <c r="CA505" s="286"/>
      <c r="CB505" s="287"/>
      <c r="CC505" s="285" t="s">
        <v>103</v>
      </c>
      <c r="CD505" s="286"/>
      <c r="CE505" s="287"/>
      <c r="CF505" s="285" t="s">
        <v>104</v>
      </c>
      <c r="CG505" s="286"/>
      <c r="CH505" s="287"/>
      <c r="CI505" s="285" t="s">
        <v>105</v>
      </c>
      <c r="CJ505" s="286"/>
      <c r="CK505" s="287"/>
      <c r="CL505" s="285" t="s">
        <v>106</v>
      </c>
      <c r="CM505" s="286"/>
      <c r="CN505" s="287"/>
      <c r="CO505" s="285" t="s">
        <v>107</v>
      </c>
      <c r="CP505" s="286"/>
      <c r="CQ505" s="287"/>
    </row>
    <row r="506" spans="1:95" ht="44.45" customHeight="1" thickBot="1" x14ac:dyDescent="0.3">
      <c r="A506" s="7" t="s">
        <v>6</v>
      </c>
      <c r="B506" s="45" t="s">
        <v>7</v>
      </c>
      <c r="C506" s="14" t="s">
        <v>32</v>
      </c>
      <c r="D506" s="8" t="s">
        <v>24</v>
      </c>
      <c r="E506" s="8" t="s">
        <v>25</v>
      </c>
      <c r="F506" s="8" t="s">
        <v>26</v>
      </c>
      <c r="G506" s="8" t="s">
        <v>27</v>
      </c>
      <c r="H506" s="8" t="s">
        <v>28</v>
      </c>
      <c r="I506" s="8" t="s">
        <v>29</v>
      </c>
      <c r="J506" s="8" t="s">
        <v>30</v>
      </c>
      <c r="K506" s="8" t="s">
        <v>31</v>
      </c>
      <c r="L506" s="8" t="s">
        <v>201</v>
      </c>
      <c r="M506" s="8" t="s">
        <v>111</v>
      </c>
      <c r="N506" s="64" t="s">
        <v>246</v>
      </c>
      <c r="O506" s="64" t="s">
        <v>112</v>
      </c>
      <c r="P506" s="64" t="s">
        <v>106</v>
      </c>
      <c r="Q506" s="64" t="s">
        <v>107</v>
      </c>
      <c r="R506" s="23" t="s">
        <v>32</v>
      </c>
      <c r="S506" s="12" t="s">
        <v>24</v>
      </c>
      <c r="T506" s="12" t="s">
        <v>25</v>
      </c>
      <c r="U506" s="12" t="s">
        <v>26</v>
      </c>
      <c r="V506" s="12" t="s">
        <v>27</v>
      </c>
      <c r="W506" s="12" t="s">
        <v>28</v>
      </c>
      <c r="X506" s="12" t="s">
        <v>29</v>
      </c>
      <c r="Y506" s="12" t="s">
        <v>30</v>
      </c>
      <c r="Z506" s="12" t="s">
        <v>31</v>
      </c>
      <c r="AA506" s="12" t="s">
        <v>252</v>
      </c>
      <c r="AB506" s="59" t="s">
        <v>111</v>
      </c>
      <c r="AC506" s="59" t="s">
        <v>246</v>
      </c>
      <c r="AD506" s="59" t="s">
        <v>112</v>
      </c>
      <c r="AE506" s="59" t="s">
        <v>106</v>
      </c>
      <c r="AF506" s="24" t="s">
        <v>107</v>
      </c>
      <c r="AG506" s="25" t="s">
        <v>32</v>
      </c>
      <c r="AH506" s="13" t="s">
        <v>24</v>
      </c>
      <c r="AI506" s="13" t="s">
        <v>25</v>
      </c>
      <c r="AJ506" s="13" t="s">
        <v>26</v>
      </c>
      <c r="AK506" s="13" t="s">
        <v>27</v>
      </c>
      <c r="AL506" s="13" t="s">
        <v>28</v>
      </c>
      <c r="AM506" s="13" t="s">
        <v>29</v>
      </c>
      <c r="AN506" s="13" t="s">
        <v>30</v>
      </c>
      <c r="AO506" s="13" t="s">
        <v>31</v>
      </c>
      <c r="AP506" s="13" t="s">
        <v>201</v>
      </c>
      <c r="AQ506" s="65" t="s">
        <v>111</v>
      </c>
      <c r="AR506" s="65" t="s">
        <v>246</v>
      </c>
      <c r="AS506" s="65" t="s">
        <v>112</v>
      </c>
      <c r="AT506" s="65" t="s">
        <v>106</v>
      </c>
      <c r="AU506" s="26" t="s">
        <v>107</v>
      </c>
      <c r="AV506" s="9"/>
      <c r="AW506" s="36" t="s">
        <v>6</v>
      </c>
      <c r="AX506" s="37" t="s">
        <v>7</v>
      </c>
      <c r="AY506" s="72" t="s">
        <v>113</v>
      </c>
      <c r="AZ506" s="72" t="s">
        <v>114</v>
      </c>
      <c r="BA506" s="73" t="s">
        <v>115</v>
      </c>
      <c r="BB506" s="72" t="s">
        <v>113</v>
      </c>
      <c r="BC506" s="72" t="s">
        <v>114</v>
      </c>
      <c r="BD506" s="73" t="s">
        <v>115</v>
      </c>
      <c r="BE506" s="72" t="s">
        <v>113</v>
      </c>
      <c r="BF506" s="72" t="s">
        <v>114</v>
      </c>
      <c r="BG506" s="73" t="s">
        <v>115</v>
      </c>
      <c r="BH506" s="72" t="s">
        <v>113</v>
      </c>
      <c r="BI506" s="72" t="s">
        <v>114</v>
      </c>
      <c r="BJ506" s="73" t="s">
        <v>115</v>
      </c>
      <c r="BK506" s="72" t="s">
        <v>113</v>
      </c>
      <c r="BL506" s="72" t="s">
        <v>114</v>
      </c>
      <c r="BM506" s="73" t="s">
        <v>115</v>
      </c>
      <c r="BN506" s="72" t="s">
        <v>113</v>
      </c>
      <c r="BO506" s="72" t="s">
        <v>114</v>
      </c>
      <c r="BP506" s="73" t="s">
        <v>115</v>
      </c>
      <c r="BQ506" s="72" t="s">
        <v>113</v>
      </c>
      <c r="BR506" s="72" t="s">
        <v>114</v>
      </c>
      <c r="BS506" s="73" t="s">
        <v>115</v>
      </c>
      <c r="BT506" s="72" t="s">
        <v>113</v>
      </c>
      <c r="BU506" s="72" t="s">
        <v>114</v>
      </c>
      <c r="BV506" s="73" t="s">
        <v>115</v>
      </c>
      <c r="BW506" s="72" t="s">
        <v>113</v>
      </c>
      <c r="BX506" s="72" t="s">
        <v>114</v>
      </c>
      <c r="BY506" s="73" t="s">
        <v>115</v>
      </c>
      <c r="BZ506" s="72" t="s">
        <v>113</v>
      </c>
      <c r="CA506" s="72" t="s">
        <v>114</v>
      </c>
      <c r="CB506" s="73" t="s">
        <v>115</v>
      </c>
      <c r="CC506" s="72" t="s">
        <v>113</v>
      </c>
      <c r="CD506" s="72" t="s">
        <v>114</v>
      </c>
      <c r="CE506" s="73" t="s">
        <v>115</v>
      </c>
      <c r="CF506" s="72" t="s">
        <v>113</v>
      </c>
      <c r="CG506" s="72" t="s">
        <v>114</v>
      </c>
      <c r="CH506" s="73" t="s">
        <v>115</v>
      </c>
      <c r="CI506" s="72" t="s">
        <v>113</v>
      </c>
      <c r="CJ506" s="72" t="s">
        <v>114</v>
      </c>
      <c r="CK506" s="73" t="s">
        <v>115</v>
      </c>
      <c r="CL506" s="72" t="s">
        <v>113</v>
      </c>
      <c r="CM506" s="72" t="s">
        <v>114</v>
      </c>
      <c r="CN506" s="73" t="s">
        <v>115</v>
      </c>
      <c r="CO506" s="72" t="s">
        <v>113</v>
      </c>
      <c r="CP506" s="72" t="s">
        <v>114</v>
      </c>
      <c r="CQ506" s="73" t="s">
        <v>115</v>
      </c>
    </row>
    <row r="507" spans="1:95" ht="29.25" customHeight="1" x14ac:dyDescent="0.25">
      <c r="A507" s="29" t="s">
        <v>124</v>
      </c>
      <c r="B507" s="30" t="s">
        <v>17</v>
      </c>
      <c r="C507" s="1"/>
      <c r="D507" s="3"/>
      <c r="E507" s="3"/>
      <c r="F507" s="3"/>
      <c r="G507" s="3"/>
      <c r="H507" s="3"/>
      <c r="I507" s="3"/>
      <c r="J507" s="3"/>
      <c r="K507" s="3"/>
      <c r="L507" s="3"/>
      <c r="M507" s="60"/>
      <c r="N507" s="60"/>
      <c r="O507" s="60"/>
      <c r="P507" s="60"/>
      <c r="Q507" s="15"/>
      <c r="R507" s="1"/>
      <c r="S507" s="38"/>
      <c r="T507" s="38"/>
      <c r="U507" s="3"/>
      <c r="V507" s="3"/>
      <c r="W507" s="3"/>
      <c r="X507" s="3"/>
      <c r="Y507" s="3"/>
      <c r="Z507" s="3"/>
      <c r="AA507" s="3"/>
      <c r="AB507" s="60"/>
      <c r="AC507" s="60"/>
      <c r="AD507" s="60"/>
      <c r="AE507" s="60"/>
      <c r="AF507" s="15"/>
      <c r="AG507" s="1"/>
      <c r="AH507" s="38"/>
      <c r="AI507" s="38"/>
      <c r="AJ507" s="3"/>
      <c r="AK507" s="3"/>
      <c r="AL507" s="3"/>
      <c r="AM507" s="3"/>
      <c r="AN507" s="3"/>
      <c r="AO507" s="3"/>
      <c r="AP507" s="3"/>
      <c r="AQ507" s="60"/>
      <c r="AR507" s="60"/>
      <c r="AS507" s="60"/>
      <c r="AT507" s="60"/>
      <c r="AU507" s="15"/>
      <c r="AV507" s="9"/>
      <c r="AW507" s="29" t="str">
        <f>A507</f>
        <v>Temperatura</v>
      </c>
      <c r="AX507" s="35" t="s">
        <v>17</v>
      </c>
      <c r="AY507" s="74">
        <f>C507</f>
        <v>0</v>
      </c>
      <c r="AZ507" s="70">
        <f>R507</f>
        <v>0</v>
      </c>
      <c r="BA507" s="71">
        <f>AG507</f>
        <v>0</v>
      </c>
      <c r="BB507" s="4">
        <f>D507</f>
        <v>0</v>
      </c>
      <c r="BC507" s="2">
        <f>S507</f>
        <v>0</v>
      </c>
      <c r="BD507" s="5">
        <f>AH507</f>
        <v>0</v>
      </c>
      <c r="BE507" s="4">
        <f>E507</f>
        <v>0</v>
      </c>
      <c r="BF507" s="2">
        <f>T507</f>
        <v>0</v>
      </c>
      <c r="BG507" s="5">
        <f>AI507</f>
        <v>0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0</v>
      </c>
      <c r="BU507" s="2">
        <f>Y507</f>
        <v>0</v>
      </c>
      <c r="BV507" s="5">
        <f>AN507</f>
        <v>0</v>
      </c>
      <c r="BW507" s="1">
        <f>K507</f>
        <v>0</v>
      </c>
      <c r="BX507" s="2">
        <f>Z507</f>
        <v>0</v>
      </c>
      <c r="BY507" s="5">
        <f>AO507</f>
        <v>0</v>
      </c>
      <c r="BZ507" s="1">
        <f>L507</f>
        <v>0</v>
      </c>
      <c r="CA507" s="2">
        <f>AA507</f>
        <v>0</v>
      </c>
      <c r="CB507" s="5">
        <f>AP507</f>
        <v>0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6">
        <f>Q507</f>
        <v>0</v>
      </c>
      <c r="CP507" s="2">
        <f>AF507</f>
        <v>0</v>
      </c>
      <c r="CQ507" s="5">
        <f>AU507</f>
        <v>0</v>
      </c>
    </row>
    <row r="508" spans="1:95" ht="26.45" customHeight="1" x14ac:dyDescent="0.25">
      <c r="A508" s="29" t="s">
        <v>123</v>
      </c>
      <c r="B508" s="30" t="s">
        <v>18</v>
      </c>
      <c r="C508" s="1"/>
      <c r="D508" s="3"/>
      <c r="E508" s="3"/>
      <c r="F508" s="3"/>
      <c r="G508" s="3"/>
      <c r="H508" s="3"/>
      <c r="I508" s="3"/>
      <c r="J508" s="3"/>
      <c r="K508" s="3"/>
      <c r="L508" s="3"/>
      <c r="M508" s="60"/>
      <c r="N508" s="60"/>
      <c r="O508" s="60"/>
      <c r="P508" s="60"/>
      <c r="Q508" s="15"/>
      <c r="R508" s="1"/>
      <c r="S508" s="3"/>
      <c r="T508" s="3"/>
      <c r="U508" s="3"/>
      <c r="V508" s="3"/>
      <c r="W508" s="3"/>
      <c r="X508" s="3"/>
      <c r="Y508" s="3"/>
      <c r="Z508" s="50"/>
      <c r="AA508" s="3"/>
      <c r="AB508" s="60"/>
      <c r="AC508" s="60"/>
      <c r="AD508" s="60"/>
      <c r="AE508" s="60"/>
      <c r="AF508" s="15"/>
      <c r="AG508" s="1"/>
      <c r="AH508" s="3"/>
      <c r="AI508" s="3"/>
      <c r="AJ508" s="3"/>
      <c r="AK508" s="3"/>
      <c r="AL508" s="3"/>
      <c r="AM508" s="3"/>
      <c r="AN508" s="3"/>
      <c r="AO508" s="3"/>
      <c r="AP508" s="3"/>
      <c r="AQ508" s="60"/>
      <c r="AR508" s="60"/>
      <c r="AS508" s="60"/>
      <c r="AT508" s="60"/>
      <c r="AU508" s="15"/>
      <c r="AV508" s="9"/>
      <c r="AW508" s="29" t="str">
        <f t="shared" ref="AW508:AW527" si="966">A508</f>
        <v xml:space="preserve">pH </v>
      </c>
      <c r="AX508" s="30" t="s">
        <v>18</v>
      </c>
      <c r="AY508" s="74">
        <f t="shared" ref="AY508:AY527" si="967">C508</f>
        <v>0</v>
      </c>
      <c r="AZ508" s="219">
        <f t="shared" ref="AZ508:AZ527" si="968">R508</f>
        <v>0</v>
      </c>
      <c r="BA508" s="71">
        <f t="shared" ref="BA508:BA527" si="969">AG508</f>
        <v>0</v>
      </c>
      <c r="BB508" s="4">
        <f t="shared" ref="BB508:BB527" si="970">D508</f>
        <v>0</v>
      </c>
      <c r="BC508" s="2">
        <f t="shared" ref="BC508:BC527" si="971">S508</f>
        <v>0</v>
      </c>
      <c r="BD508" s="5">
        <f t="shared" ref="BD508:BD527" si="972">AH508</f>
        <v>0</v>
      </c>
      <c r="BE508" s="4">
        <f t="shared" ref="BE508:BE527" si="973">E508</f>
        <v>0</v>
      </c>
      <c r="BF508" s="2">
        <f t="shared" ref="BF508:BF527" si="974">T508</f>
        <v>0</v>
      </c>
      <c r="BG508" s="5">
        <f t="shared" ref="BG508:BG527" si="975">AI508</f>
        <v>0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0</v>
      </c>
      <c r="BU508" s="2">
        <f t="shared" ref="BU508:BU527" si="989">Y508</f>
        <v>0</v>
      </c>
      <c r="BV508" s="5">
        <f t="shared" ref="BV508:BV527" si="990">AN508</f>
        <v>0</v>
      </c>
      <c r="BW508" s="1">
        <f t="shared" ref="BW508:BW527" si="991">K508</f>
        <v>0</v>
      </c>
      <c r="BX508" s="2">
        <f t="shared" ref="BX508:BX527" si="992">Z508</f>
        <v>0</v>
      </c>
      <c r="BY508" s="5">
        <f t="shared" ref="BY508:BY527" si="993">AO508</f>
        <v>0</v>
      </c>
      <c r="BZ508" s="1">
        <f t="shared" ref="BZ508:BZ527" si="994">L508</f>
        <v>0</v>
      </c>
      <c r="CA508" s="2">
        <f t="shared" ref="CA508:CA527" si="995">AA508</f>
        <v>0</v>
      </c>
      <c r="CB508" s="5">
        <f t="shared" ref="CB508:CB527" si="996">AP508</f>
        <v>0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6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2" customHeight="1" x14ac:dyDescent="0.25">
      <c r="A509" s="29" t="s">
        <v>118</v>
      </c>
      <c r="B509" s="30" t="s">
        <v>19</v>
      </c>
      <c r="C509" s="1"/>
      <c r="D509" s="3"/>
      <c r="E509" s="3"/>
      <c r="F509" s="3"/>
      <c r="G509" s="3"/>
      <c r="H509" s="3"/>
      <c r="I509" s="3"/>
      <c r="J509" s="3"/>
      <c r="K509" s="3"/>
      <c r="L509" s="3"/>
      <c r="M509" s="60"/>
      <c r="N509" s="60"/>
      <c r="O509" s="60"/>
      <c r="P509" s="60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0"/>
      <c r="AC509" s="60"/>
      <c r="AD509" s="60"/>
      <c r="AE509" s="60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0"/>
      <c r="AR509" s="60"/>
      <c r="AS509" s="60"/>
      <c r="AT509" s="60"/>
      <c r="AU509" s="15"/>
      <c r="AV509" s="9"/>
      <c r="AW509" s="29" t="str">
        <f t="shared" si="966"/>
        <v>Demanda química de oxígeno (DQO)</v>
      </c>
      <c r="AX509" s="30" t="s">
        <v>19</v>
      </c>
      <c r="AY509" s="74">
        <f t="shared" si="967"/>
        <v>0</v>
      </c>
      <c r="AZ509" s="70">
        <f t="shared" si="968"/>
        <v>0</v>
      </c>
      <c r="BA509" s="71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6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25">
      <c r="A510" s="29" t="s">
        <v>121</v>
      </c>
      <c r="B510" s="30" t="s">
        <v>19</v>
      </c>
      <c r="C510" s="1"/>
      <c r="D510" s="3"/>
      <c r="E510" s="3"/>
      <c r="F510" s="3"/>
      <c r="G510" s="3"/>
      <c r="H510" s="3"/>
      <c r="I510" s="3"/>
      <c r="J510" s="3"/>
      <c r="K510" s="3"/>
      <c r="L510" s="3"/>
      <c r="M510" s="60"/>
      <c r="N510" s="60"/>
      <c r="O510" s="60"/>
      <c r="P510" s="60"/>
      <c r="Q510" s="15"/>
      <c r="R510" s="1"/>
      <c r="S510" s="2"/>
      <c r="T510" s="2"/>
      <c r="U510" s="3"/>
      <c r="V510" s="3"/>
      <c r="W510" s="3"/>
      <c r="X510" s="3"/>
      <c r="Y510" s="3"/>
      <c r="Z510" s="3"/>
      <c r="AA510" s="3"/>
      <c r="AB510" s="60"/>
      <c r="AC510" s="60"/>
      <c r="AD510" s="60"/>
      <c r="AE510" s="60"/>
      <c r="AF510" s="15"/>
      <c r="AG510" s="1"/>
      <c r="AH510" s="2"/>
      <c r="AI510" s="2"/>
      <c r="AJ510" s="3"/>
      <c r="AK510" s="3"/>
      <c r="AL510" s="3"/>
      <c r="AM510" s="3"/>
      <c r="AN510" s="3"/>
      <c r="AO510" s="3"/>
      <c r="AP510" s="3"/>
      <c r="AQ510" s="60"/>
      <c r="AR510" s="60"/>
      <c r="AS510" s="60"/>
      <c r="AT510" s="60"/>
      <c r="AU510" s="15"/>
      <c r="AV510" s="9"/>
      <c r="AW510" s="29" t="str">
        <f t="shared" si="966"/>
        <v>SOLIDOS DISUELTOS TOTALES (TDS)</v>
      </c>
      <c r="AX510" s="30" t="s">
        <v>19</v>
      </c>
      <c r="AY510" s="74">
        <f t="shared" si="967"/>
        <v>0</v>
      </c>
      <c r="AZ510" s="70">
        <f t="shared" si="968"/>
        <v>0</v>
      </c>
      <c r="BA510" s="71">
        <f t="shared" si="969"/>
        <v>0</v>
      </c>
      <c r="BB510" s="4">
        <f t="shared" si="970"/>
        <v>0</v>
      </c>
      <c r="BC510" s="2">
        <f t="shared" si="971"/>
        <v>0</v>
      </c>
      <c r="BD510" s="5">
        <f t="shared" si="972"/>
        <v>0</v>
      </c>
      <c r="BE510" s="4">
        <f t="shared" si="973"/>
        <v>0</v>
      </c>
      <c r="BF510" s="2">
        <f t="shared" si="974"/>
        <v>0</v>
      </c>
      <c r="BG510" s="5">
        <f t="shared" si="975"/>
        <v>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0</v>
      </c>
      <c r="BU510" s="2">
        <f t="shared" si="989"/>
        <v>0</v>
      </c>
      <c r="BV510" s="5">
        <f t="shared" si="990"/>
        <v>0</v>
      </c>
      <c r="BW510" s="1">
        <f t="shared" si="991"/>
        <v>0</v>
      </c>
      <c r="BX510" s="2">
        <f t="shared" si="992"/>
        <v>0</v>
      </c>
      <c r="BY510" s="5">
        <f t="shared" si="993"/>
        <v>0</v>
      </c>
      <c r="BZ510" s="1">
        <f t="shared" si="994"/>
        <v>0</v>
      </c>
      <c r="CA510" s="2">
        <f t="shared" si="995"/>
        <v>0</v>
      </c>
      <c r="CB510" s="5">
        <f t="shared" si="996"/>
        <v>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6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7" customHeight="1" x14ac:dyDescent="0.25">
      <c r="A511" s="29" t="s">
        <v>119</v>
      </c>
      <c r="B511" s="30" t="s">
        <v>19</v>
      </c>
      <c r="C511" s="1"/>
      <c r="D511" s="3"/>
      <c r="E511" s="3"/>
      <c r="F511" s="3"/>
      <c r="G511" s="3"/>
      <c r="H511" s="3"/>
      <c r="I511" s="3"/>
      <c r="J511" s="3"/>
      <c r="K511" s="3"/>
      <c r="L511" s="3"/>
      <c r="M511" s="60"/>
      <c r="N511" s="60"/>
      <c r="O511" s="60"/>
      <c r="P511" s="60"/>
      <c r="Q511" s="15"/>
      <c r="R511" s="1"/>
      <c r="S511" s="2"/>
      <c r="T511" s="2"/>
      <c r="U511" s="3"/>
      <c r="V511" s="3"/>
      <c r="W511" s="3"/>
      <c r="X511" s="3"/>
      <c r="Y511" s="3"/>
      <c r="Z511" s="3"/>
      <c r="AA511" s="3"/>
      <c r="AB511" s="60"/>
      <c r="AC511" s="60"/>
      <c r="AD511" s="60"/>
      <c r="AE511" s="60"/>
      <c r="AF511" s="15"/>
      <c r="AG511" s="1"/>
      <c r="AH511" s="2"/>
      <c r="AI511" s="2"/>
      <c r="AJ511" s="3"/>
      <c r="AK511" s="3"/>
      <c r="AL511" s="3"/>
      <c r="AM511" s="3"/>
      <c r="AN511" s="3"/>
      <c r="AO511" s="3"/>
      <c r="AP511" s="3"/>
      <c r="AQ511" s="60"/>
      <c r="AR511" s="60"/>
      <c r="AS511" s="60"/>
      <c r="AT511" s="60"/>
      <c r="AU511" s="15"/>
      <c r="AV511" s="9"/>
      <c r="AW511" s="29" t="str">
        <f t="shared" si="966"/>
        <v>Sólidos suspendidos Totales</v>
      </c>
      <c r="AX511" s="30" t="s">
        <v>19</v>
      </c>
      <c r="AY511" s="74">
        <f t="shared" si="967"/>
        <v>0</v>
      </c>
      <c r="AZ511" s="70">
        <f t="shared" si="968"/>
        <v>0</v>
      </c>
      <c r="BA511" s="71">
        <f t="shared" si="969"/>
        <v>0</v>
      </c>
      <c r="BB511" s="4">
        <f t="shared" si="970"/>
        <v>0</v>
      </c>
      <c r="BC511" s="2">
        <f t="shared" si="971"/>
        <v>0</v>
      </c>
      <c r="BD511" s="5">
        <f t="shared" si="972"/>
        <v>0</v>
      </c>
      <c r="BE511" s="4">
        <f t="shared" si="973"/>
        <v>0</v>
      </c>
      <c r="BF511" s="2">
        <f t="shared" si="974"/>
        <v>0</v>
      </c>
      <c r="BG511" s="5">
        <f t="shared" si="975"/>
        <v>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0</v>
      </c>
      <c r="BU511" s="2">
        <f t="shared" si="989"/>
        <v>0</v>
      </c>
      <c r="BV511" s="5">
        <f t="shared" si="990"/>
        <v>0</v>
      </c>
      <c r="BW511" s="1">
        <f t="shared" si="991"/>
        <v>0</v>
      </c>
      <c r="BX511" s="2">
        <f t="shared" si="992"/>
        <v>0</v>
      </c>
      <c r="BY511" s="5">
        <f t="shared" si="993"/>
        <v>0</v>
      </c>
      <c r="BZ511" s="1">
        <f t="shared" si="994"/>
        <v>0</v>
      </c>
      <c r="CA511" s="2">
        <f t="shared" si="995"/>
        <v>0</v>
      </c>
      <c r="CB511" s="5">
        <f t="shared" si="996"/>
        <v>0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6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25">
      <c r="A512" s="31" t="s">
        <v>9</v>
      </c>
      <c r="B512" s="30" t="s">
        <v>20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1"/>
      <c r="N512" s="61"/>
      <c r="O512" s="61"/>
      <c r="P512" s="61"/>
      <c r="Q512" s="17"/>
      <c r="R512" s="16"/>
      <c r="S512" s="10"/>
      <c r="T512" s="10"/>
      <c r="U512" s="10"/>
      <c r="V512" s="10"/>
      <c r="W512" s="10"/>
      <c r="X512" s="10"/>
      <c r="Y512" s="10"/>
      <c r="Z512" s="10"/>
      <c r="AA512" s="10"/>
      <c r="AB512" s="61"/>
      <c r="AC512" s="61"/>
      <c r="AD512" s="61"/>
      <c r="AE512" s="61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1"/>
      <c r="AR512" s="61"/>
      <c r="AS512" s="61"/>
      <c r="AT512" s="61"/>
      <c r="AU512" s="17"/>
      <c r="AV512" s="6"/>
      <c r="AW512" s="29" t="str">
        <f t="shared" si="966"/>
        <v xml:space="preserve">Sólidos Sedimentables </v>
      </c>
      <c r="AX512" s="30" t="s">
        <v>19</v>
      </c>
      <c r="AY512" s="74">
        <f t="shared" si="967"/>
        <v>0</v>
      </c>
      <c r="AZ512" s="70">
        <f t="shared" si="968"/>
        <v>0</v>
      </c>
      <c r="BA512" s="71">
        <f t="shared" si="969"/>
        <v>0</v>
      </c>
      <c r="BB512" s="4">
        <f t="shared" si="970"/>
        <v>0</v>
      </c>
      <c r="BC512" s="2">
        <f t="shared" si="971"/>
        <v>0</v>
      </c>
      <c r="BD512" s="5">
        <f t="shared" si="972"/>
        <v>0</v>
      </c>
      <c r="BE512" s="4">
        <f t="shared" si="973"/>
        <v>0</v>
      </c>
      <c r="BF512" s="2">
        <f t="shared" si="974"/>
        <v>0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0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6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25">
      <c r="A513" s="31" t="s">
        <v>120</v>
      </c>
      <c r="B513" s="46" t="s">
        <v>19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1"/>
      <c r="N513" s="61"/>
      <c r="O513" s="61"/>
      <c r="P513" s="61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1"/>
      <c r="AC513" s="61"/>
      <c r="AD513" s="61"/>
      <c r="AE513" s="61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1"/>
      <c r="AR513" s="61"/>
      <c r="AS513" s="61"/>
      <c r="AT513" s="61"/>
      <c r="AU513" s="17"/>
      <c r="AV513" s="6"/>
      <c r="AW513" s="29" t="str">
        <f t="shared" si="966"/>
        <v>HIERRO</v>
      </c>
      <c r="AX513" s="32" t="s">
        <v>20</v>
      </c>
      <c r="AY513" s="74">
        <f t="shared" si="967"/>
        <v>0</v>
      </c>
      <c r="AZ513" s="70">
        <f t="shared" si="968"/>
        <v>0</v>
      </c>
      <c r="BA513" s="71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6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25">
      <c r="A514" s="31" t="s">
        <v>108</v>
      </c>
      <c r="B514" s="30" t="s">
        <v>19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1"/>
      <c r="N514" s="61"/>
      <c r="O514" s="61"/>
      <c r="P514" s="61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1"/>
      <c r="AC514" s="61"/>
      <c r="AD514" s="61"/>
      <c r="AE514" s="61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1"/>
      <c r="AR514" s="61"/>
      <c r="AS514" s="61"/>
      <c r="AT514" s="61"/>
      <c r="AU514" s="17"/>
      <c r="AV514" s="6"/>
      <c r="AW514" s="29" t="str">
        <f t="shared" si="966"/>
        <v>Solidos Suspendidos totales GRAVIMETRICO</v>
      </c>
      <c r="AX514" s="30" t="s">
        <v>19</v>
      </c>
      <c r="AY514" s="74">
        <f t="shared" si="967"/>
        <v>0</v>
      </c>
      <c r="AZ514" s="70">
        <f t="shared" si="968"/>
        <v>0</v>
      </c>
      <c r="BA514" s="71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6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25">
      <c r="A515" s="31" t="s">
        <v>10</v>
      </c>
      <c r="B515" s="30" t="s">
        <v>19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1"/>
      <c r="N515" s="61"/>
      <c r="O515" s="61"/>
      <c r="P515" s="61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1"/>
      <c r="AC515" s="61"/>
      <c r="AD515" s="61"/>
      <c r="AE515" s="61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1"/>
      <c r="AR515" s="61"/>
      <c r="AS515" s="61"/>
      <c r="AT515" s="61"/>
      <c r="AU515" s="17"/>
      <c r="AV515" s="6"/>
      <c r="AW515" s="29" t="str">
        <f t="shared" si="966"/>
        <v xml:space="preserve">Cloruros </v>
      </c>
      <c r="AX515" s="30" t="s">
        <v>19</v>
      </c>
      <c r="AY515" s="74">
        <f t="shared" si="967"/>
        <v>0</v>
      </c>
      <c r="AZ515" s="70">
        <f t="shared" si="968"/>
        <v>0</v>
      </c>
      <c r="BA515" s="71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6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25">
      <c r="A516" s="31" t="s">
        <v>109</v>
      </c>
      <c r="B516" s="30" t="s">
        <v>19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1"/>
      <c r="N516" s="61"/>
      <c r="O516" s="61"/>
      <c r="P516" s="61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1"/>
      <c r="AC516" s="61"/>
      <c r="AD516" s="61"/>
      <c r="AE516" s="61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1"/>
      <c r="AR516" s="61"/>
      <c r="AS516" s="61"/>
      <c r="AT516" s="61"/>
      <c r="AU516" s="17"/>
      <c r="AV516" s="6"/>
      <c r="AW516" s="29" t="str">
        <f t="shared" si="966"/>
        <v>FOSFORO TOTAL</v>
      </c>
      <c r="AX516" s="30" t="s">
        <v>19</v>
      </c>
      <c r="AY516" s="74">
        <f t="shared" si="967"/>
        <v>0</v>
      </c>
      <c r="AZ516" s="70">
        <f t="shared" si="968"/>
        <v>0</v>
      </c>
      <c r="BA516" s="71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6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25">
      <c r="A517" s="31" t="s">
        <v>11</v>
      </c>
      <c r="B517" s="30" t="s">
        <v>19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1"/>
      <c r="N517" s="61"/>
      <c r="O517" s="61"/>
      <c r="P517" s="61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1"/>
      <c r="AC517" s="61"/>
      <c r="AD517" s="61"/>
      <c r="AE517" s="61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1"/>
      <c r="AR517" s="61"/>
      <c r="AS517" s="61"/>
      <c r="AT517" s="61"/>
      <c r="AU517" s="17"/>
      <c r="AV517" s="6"/>
      <c r="AW517" s="29" t="str">
        <f t="shared" si="966"/>
        <v>Nitrógeno Total</v>
      </c>
      <c r="AX517" s="30" t="s">
        <v>19</v>
      </c>
      <c r="AY517" s="74">
        <f t="shared" si="967"/>
        <v>0</v>
      </c>
      <c r="AZ517" s="70">
        <f t="shared" si="968"/>
        <v>0</v>
      </c>
      <c r="BA517" s="71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6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25">
      <c r="A518" s="31" t="s">
        <v>12</v>
      </c>
      <c r="B518" s="30" t="s">
        <v>19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1"/>
      <c r="N518" s="61"/>
      <c r="O518" s="61"/>
      <c r="P518" s="61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1"/>
      <c r="AC518" s="61"/>
      <c r="AD518" s="61"/>
      <c r="AE518" s="61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1"/>
      <c r="AR518" s="61"/>
      <c r="AS518" s="61"/>
      <c r="AT518" s="61"/>
      <c r="AU518" s="17"/>
      <c r="AV518" s="6"/>
      <c r="AW518" s="29" t="str">
        <f t="shared" si="966"/>
        <v xml:space="preserve">Sulfatos </v>
      </c>
      <c r="AX518" s="30" t="s">
        <v>19</v>
      </c>
      <c r="AY518" s="74">
        <f t="shared" si="967"/>
        <v>0</v>
      </c>
      <c r="AZ518" s="70">
        <f t="shared" si="968"/>
        <v>0</v>
      </c>
      <c r="BA518" s="71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6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25">
      <c r="A519" s="31" t="s">
        <v>249</v>
      </c>
      <c r="B519" s="46" t="s">
        <v>19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1"/>
      <c r="N519" s="61"/>
      <c r="O519" s="61"/>
      <c r="P519" s="61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1"/>
      <c r="AC519" s="61"/>
      <c r="AD519" s="61"/>
      <c r="AE519" s="61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1"/>
      <c r="AR519" s="61"/>
      <c r="AS519" s="61"/>
      <c r="AT519" s="61"/>
      <c r="AU519" s="17"/>
      <c r="AV519" s="6"/>
      <c r="AW519" s="29" t="str">
        <f t="shared" si="966"/>
        <v>Aluminio</v>
      </c>
      <c r="AX519" s="32" t="s">
        <v>21</v>
      </c>
      <c r="AY519" s="74">
        <f t="shared" si="967"/>
        <v>0</v>
      </c>
      <c r="AZ519" s="70">
        <f t="shared" si="968"/>
        <v>0</v>
      </c>
      <c r="BA519" s="71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6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25">
      <c r="A520" s="31" t="s">
        <v>13</v>
      </c>
      <c r="B520" s="46" t="s">
        <v>21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1"/>
      <c r="N520" s="61"/>
      <c r="O520" s="61"/>
      <c r="P520" s="61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1"/>
      <c r="AC520" s="61"/>
      <c r="AD520" s="61"/>
      <c r="AE520" s="61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1"/>
      <c r="AR520" s="61"/>
      <c r="AS520" s="61"/>
      <c r="AT520" s="61"/>
      <c r="AU520" s="17"/>
      <c r="AV520" s="6"/>
      <c r="AW520" s="29" t="str">
        <f t="shared" si="966"/>
        <v>Dureza Cálcica</v>
      </c>
      <c r="AX520" s="32" t="s">
        <v>21</v>
      </c>
      <c r="AY520" s="74">
        <f t="shared" si="967"/>
        <v>0</v>
      </c>
      <c r="AZ520" s="70">
        <f t="shared" si="968"/>
        <v>0</v>
      </c>
      <c r="BA520" s="71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6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25">
      <c r="A521" s="31" t="s">
        <v>14</v>
      </c>
      <c r="B521" s="46" t="s">
        <v>21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1"/>
      <c r="N521" s="61"/>
      <c r="O521" s="61"/>
      <c r="P521" s="61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1"/>
      <c r="AC521" s="61"/>
      <c r="AD521" s="61"/>
      <c r="AE521" s="61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1"/>
      <c r="AR521" s="61"/>
      <c r="AS521" s="61"/>
      <c r="AT521" s="61"/>
      <c r="AU521" s="17"/>
      <c r="AV521" s="6"/>
      <c r="AW521" s="29" t="str">
        <f t="shared" si="966"/>
        <v xml:space="preserve">Dureza Total </v>
      </c>
      <c r="AX521" s="32" t="s">
        <v>21</v>
      </c>
      <c r="AY521" s="74">
        <f t="shared" si="967"/>
        <v>0</v>
      </c>
      <c r="AZ521" s="70">
        <f t="shared" si="968"/>
        <v>0</v>
      </c>
      <c r="BA521" s="71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6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25">
      <c r="A522" s="31" t="s">
        <v>110</v>
      </c>
      <c r="B522" s="30" t="s">
        <v>19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1"/>
      <c r="N522" s="61"/>
      <c r="O522" s="61"/>
      <c r="P522" s="61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1"/>
      <c r="AC522" s="61"/>
      <c r="AD522" s="61"/>
      <c r="AE522" s="61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1"/>
      <c r="AR522" s="61"/>
      <c r="AS522" s="61"/>
      <c r="AT522" s="61"/>
      <c r="AU522" s="17"/>
      <c r="AV522" s="6"/>
      <c r="AW522" s="29" t="str">
        <f t="shared" si="966"/>
        <v>SILICE</v>
      </c>
      <c r="AX522" s="32" t="s">
        <v>22</v>
      </c>
      <c r="AY522" s="74">
        <f t="shared" si="967"/>
        <v>0</v>
      </c>
      <c r="AZ522" s="70">
        <f t="shared" si="968"/>
        <v>0</v>
      </c>
      <c r="BA522" s="71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6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25">
      <c r="A523" s="31" t="s">
        <v>77</v>
      </c>
      <c r="B523" s="30" t="s">
        <v>250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1"/>
      <c r="N523" s="61"/>
      <c r="O523" s="61"/>
      <c r="P523" s="61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1"/>
      <c r="AC523" s="61"/>
      <c r="AD523" s="61"/>
      <c r="AE523" s="61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1"/>
      <c r="AR523" s="61"/>
      <c r="AS523" s="61"/>
      <c r="AT523" s="61"/>
      <c r="AU523" s="17"/>
      <c r="AV523" s="6"/>
      <c r="AW523" s="29" t="str">
        <f t="shared" si="966"/>
        <v>ORP</v>
      </c>
      <c r="AX523" s="30" t="s">
        <v>19</v>
      </c>
      <c r="AY523" s="74">
        <f t="shared" si="967"/>
        <v>0</v>
      </c>
      <c r="AZ523" s="70">
        <f t="shared" si="968"/>
        <v>0</v>
      </c>
      <c r="BA523" s="71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6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25">
      <c r="A524" s="31" t="s">
        <v>247</v>
      </c>
      <c r="B524" s="30" t="s">
        <v>19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1"/>
      <c r="N524" s="61"/>
      <c r="O524" s="61"/>
      <c r="P524" s="61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1"/>
      <c r="AC524" s="61"/>
      <c r="AD524" s="61"/>
      <c r="AE524" s="61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1"/>
      <c r="AR524" s="61"/>
      <c r="AS524" s="61"/>
      <c r="AT524" s="61"/>
      <c r="AU524" s="17"/>
      <c r="AV524" s="6"/>
      <c r="AW524" s="29" t="str">
        <f t="shared" si="966"/>
        <v>Cloro libre</v>
      </c>
      <c r="AX524" s="30" t="s">
        <v>19</v>
      </c>
      <c r="AY524" s="74">
        <f t="shared" si="967"/>
        <v>0</v>
      </c>
      <c r="AZ524" s="70">
        <f t="shared" si="968"/>
        <v>0</v>
      </c>
      <c r="BA524" s="71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6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25">
      <c r="A525" s="31" t="s">
        <v>15</v>
      </c>
      <c r="B525" s="30" t="s">
        <v>23</v>
      </c>
      <c r="C525" s="18"/>
      <c r="D525" s="11"/>
      <c r="E525" s="11"/>
      <c r="F525" s="11"/>
      <c r="G525" s="11"/>
      <c r="H525" s="11"/>
      <c r="I525" s="11"/>
      <c r="J525" s="11"/>
      <c r="K525" s="11"/>
      <c r="L525" s="11"/>
      <c r="M525" s="62"/>
      <c r="N525" s="62"/>
      <c r="O525" s="62"/>
      <c r="P525" s="62"/>
      <c r="Q525" s="19"/>
      <c r="R525" s="18"/>
      <c r="S525" s="11"/>
      <c r="T525" s="11"/>
      <c r="U525" s="11"/>
      <c r="V525" s="11"/>
      <c r="W525" s="11"/>
      <c r="X525" s="11"/>
      <c r="Y525" s="11"/>
      <c r="Z525" s="11"/>
      <c r="AA525" s="11"/>
      <c r="AB525" s="62"/>
      <c r="AC525" s="62"/>
      <c r="AD525" s="62"/>
      <c r="AE525" s="62"/>
      <c r="AF525" s="19"/>
      <c r="AG525" s="18"/>
      <c r="AH525" s="11"/>
      <c r="AI525" s="11"/>
      <c r="AJ525" s="11"/>
      <c r="AK525" s="11"/>
      <c r="AL525" s="11"/>
      <c r="AM525" s="11"/>
      <c r="AN525" s="11"/>
      <c r="AO525" s="11"/>
      <c r="AP525" s="11"/>
      <c r="AQ525" s="62"/>
      <c r="AR525" s="62"/>
      <c r="AS525" s="62"/>
      <c r="AT525" s="62"/>
      <c r="AU525" s="19"/>
      <c r="AW525" s="29" t="str">
        <f t="shared" si="966"/>
        <v>Conductividad</v>
      </c>
      <c r="AX525" s="30" t="s">
        <v>23</v>
      </c>
      <c r="AY525" s="74">
        <f t="shared" si="967"/>
        <v>0</v>
      </c>
      <c r="AZ525" s="70">
        <f t="shared" si="968"/>
        <v>0</v>
      </c>
      <c r="BA525" s="71">
        <f t="shared" si="969"/>
        <v>0</v>
      </c>
      <c r="BB525" s="4">
        <f t="shared" si="970"/>
        <v>0</v>
      </c>
      <c r="BC525" s="2">
        <f t="shared" si="971"/>
        <v>0</v>
      </c>
      <c r="BD525" s="5">
        <f t="shared" si="972"/>
        <v>0</v>
      </c>
      <c r="BE525" s="4">
        <f t="shared" si="973"/>
        <v>0</v>
      </c>
      <c r="BF525" s="2">
        <f t="shared" si="974"/>
        <v>0</v>
      </c>
      <c r="BG525" s="5">
        <f t="shared" si="975"/>
        <v>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0</v>
      </c>
      <c r="BU525" s="2">
        <f t="shared" si="989"/>
        <v>0</v>
      </c>
      <c r="BV525" s="5">
        <f t="shared" si="990"/>
        <v>0</v>
      </c>
      <c r="BW525" s="1">
        <f t="shared" si="991"/>
        <v>0</v>
      </c>
      <c r="BX525" s="2">
        <f t="shared" si="992"/>
        <v>0</v>
      </c>
      <c r="BY525" s="5">
        <f t="shared" si="993"/>
        <v>0</v>
      </c>
      <c r="BZ525" s="1">
        <f t="shared" si="994"/>
        <v>0</v>
      </c>
      <c r="CA525" s="2">
        <f t="shared" si="995"/>
        <v>0</v>
      </c>
      <c r="CB525" s="5">
        <f t="shared" si="996"/>
        <v>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6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25">
      <c r="A526" s="31" t="s">
        <v>16</v>
      </c>
      <c r="B526" s="46" t="s">
        <v>22</v>
      </c>
      <c r="C526" s="18"/>
      <c r="D526" s="11"/>
      <c r="E526" s="11"/>
      <c r="F526" s="11"/>
      <c r="G526" s="11"/>
      <c r="H526" s="11"/>
      <c r="I526" s="11"/>
      <c r="J526" s="11"/>
      <c r="K526" s="11"/>
      <c r="L526" s="11"/>
      <c r="M526" s="62"/>
      <c r="N526" s="62"/>
      <c r="O526" s="62"/>
      <c r="P526" s="62"/>
      <c r="Q526" s="19"/>
      <c r="R526" s="18"/>
      <c r="S526" s="11"/>
      <c r="T526" s="11"/>
      <c r="U526" s="11"/>
      <c r="V526" s="11"/>
      <c r="W526" s="11"/>
      <c r="X526" s="11"/>
      <c r="Y526" s="11"/>
      <c r="Z526" s="11"/>
      <c r="AA526" s="11"/>
      <c r="AB526" s="62"/>
      <c r="AC526" s="62"/>
      <c r="AD526" s="62"/>
      <c r="AE526" s="62"/>
      <c r="AF526" s="19"/>
      <c r="AG526" s="18"/>
      <c r="AH526" s="11"/>
      <c r="AI526" s="11"/>
      <c r="AJ526" s="11"/>
      <c r="AK526" s="11"/>
      <c r="AL526" s="11"/>
      <c r="AM526" s="11"/>
      <c r="AN526" s="11"/>
      <c r="AO526" s="11"/>
      <c r="AP526" s="11"/>
      <c r="AQ526" s="62"/>
      <c r="AR526" s="62"/>
      <c r="AS526" s="62"/>
      <c r="AT526" s="62"/>
      <c r="AU526" s="19"/>
      <c r="AW526" s="29" t="str">
        <f t="shared" si="966"/>
        <v xml:space="preserve">Color </v>
      </c>
      <c r="AX526" s="32" t="s">
        <v>22</v>
      </c>
      <c r="AY526" s="74">
        <f t="shared" si="967"/>
        <v>0</v>
      </c>
      <c r="AZ526" s="70">
        <f t="shared" si="968"/>
        <v>0</v>
      </c>
      <c r="BA526" s="71">
        <f t="shared" si="969"/>
        <v>0</v>
      </c>
      <c r="BB526" s="4">
        <f t="shared" si="970"/>
        <v>0</v>
      </c>
      <c r="BC526" s="2">
        <f t="shared" si="971"/>
        <v>0</v>
      </c>
      <c r="BD526" s="5">
        <f t="shared" si="972"/>
        <v>0</v>
      </c>
      <c r="BE526" s="4">
        <f t="shared" si="973"/>
        <v>0</v>
      </c>
      <c r="BF526" s="2">
        <f t="shared" si="974"/>
        <v>0</v>
      </c>
      <c r="BG526" s="5">
        <f t="shared" si="975"/>
        <v>0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0</v>
      </c>
      <c r="BU526" s="2">
        <f t="shared" si="989"/>
        <v>0</v>
      </c>
      <c r="BV526" s="5">
        <f t="shared" si="990"/>
        <v>0</v>
      </c>
      <c r="BW526" s="1">
        <f t="shared" si="991"/>
        <v>0</v>
      </c>
      <c r="BX526" s="2">
        <f t="shared" si="992"/>
        <v>0</v>
      </c>
      <c r="BY526" s="5">
        <f t="shared" si="993"/>
        <v>0</v>
      </c>
      <c r="BZ526" s="1">
        <f t="shared" si="994"/>
        <v>0</v>
      </c>
      <c r="CA526" s="2">
        <f t="shared" si="995"/>
        <v>0</v>
      </c>
      <c r="CB526" s="5">
        <f t="shared" si="996"/>
        <v>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6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.75" thickBot="1" x14ac:dyDescent="0.3">
      <c r="A527" s="33" t="s">
        <v>248</v>
      </c>
      <c r="B527" s="34" t="s">
        <v>19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3"/>
      <c r="N527" s="63"/>
      <c r="O527" s="63"/>
      <c r="P527" s="63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3"/>
      <c r="AC527" s="63"/>
      <c r="AD527" s="63"/>
      <c r="AE527" s="63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3"/>
      <c r="AR527" s="63"/>
      <c r="AS527" s="63"/>
      <c r="AT527" s="63"/>
      <c r="AU527" s="22"/>
      <c r="AW527" s="29" t="str">
        <f t="shared" si="966"/>
        <v>Cobre</v>
      </c>
      <c r="AX527" s="34" t="s">
        <v>19</v>
      </c>
      <c r="AY527" s="74">
        <f t="shared" si="967"/>
        <v>0</v>
      </c>
      <c r="AZ527" s="70">
        <f t="shared" si="968"/>
        <v>0</v>
      </c>
      <c r="BA527" s="71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6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.75" thickBot="1" x14ac:dyDescent="0.3"/>
    <row r="529" spans="1:95" ht="42.75" customHeight="1" thickBot="1" x14ac:dyDescent="0.3">
      <c r="A529" s="27" t="s">
        <v>0</v>
      </c>
      <c r="B529" s="28">
        <f>B505+1</f>
        <v>46226</v>
      </c>
      <c r="C529" s="293" t="s">
        <v>1</v>
      </c>
      <c r="D529" s="294"/>
      <c r="E529" s="294"/>
      <c r="F529" s="294"/>
      <c r="G529" s="294"/>
      <c r="H529" s="294"/>
      <c r="I529" s="294"/>
      <c r="J529" s="294"/>
      <c r="K529" s="294"/>
      <c r="L529" s="294"/>
      <c r="M529" s="294"/>
      <c r="N529" s="294"/>
      <c r="O529" s="294"/>
      <c r="P529" s="294"/>
      <c r="Q529" s="295"/>
      <c r="R529" s="296"/>
      <c r="S529" s="294"/>
      <c r="T529" s="294"/>
      <c r="U529" s="294"/>
      <c r="V529" s="294"/>
      <c r="W529" s="294"/>
      <c r="X529" s="294"/>
      <c r="Y529" s="294"/>
      <c r="Z529" s="294"/>
      <c r="AA529" s="294"/>
      <c r="AB529" s="294"/>
      <c r="AC529" s="294"/>
      <c r="AD529" s="294"/>
      <c r="AE529" s="294"/>
      <c r="AF529" s="295"/>
      <c r="AG529" s="297"/>
      <c r="AH529" s="294"/>
      <c r="AI529" s="294"/>
      <c r="AJ529" s="294"/>
      <c r="AK529" s="294"/>
      <c r="AL529" s="294"/>
      <c r="AM529" s="294"/>
      <c r="AN529" s="294"/>
      <c r="AO529" s="294"/>
      <c r="AP529" s="294"/>
      <c r="AQ529" s="294"/>
      <c r="AR529" s="294"/>
      <c r="AS529" s="294"/>
      <c r="AT529" s="294"/>
      <c r="AU529" s="295"/>
      <c r="AV529" s="9"/>
      <c r="AW529" s="288" t="s">
        <v>42</v>
      </c>
      <c r="AX529" s="289"/>
      <c r="AY529" s="285" t="s">
        <v>33</v>
      </c>
      <c r="AZ529" s="286"/>
      <c r="BA529" s="287"/>
      <c r="BB529" s="285" t="s">
        <v>34</v>
      </c>
      <c r="BC529" s="286"/>
      <c r="BD529" s="287"/>
      <c r="BE529" s="285" t="s">
        <v>35</v>
      </c>
      <c r="BF529" s="286"/>
      <c r="BG529" s="287"/>
      <c r="BH529" s="285" t="s">
        <v>36</v>
      </c>
      <c r="BI529" s="286"/>
      <c r="BJ529" s="287"/>
      <c r="BK529" s="285" t="s">
        <v>37</v>
      </c>
      <c r="BL529" s="286"/>
      <c r="BM529" s="287"/>
      <c r="BN529" s="285" t="s">
        <v>38</v>
      </c>
      <c r="BO529" s="286"/>
      <c r="BP529" s="287"/>
      <c r="BQ529" s="285" t="s">
        <v>39</v>
      </c>
      <c r="BR529" s="286"/>
      <c r="BS529" s="287"/>
      <c r="BT529" s="285" t="s">
        <v>40</v>
      </c>
      <c r="BU529" s="286"/>
      <c r="BV529" s="287"/>
      <c r="BW529" s="285" t="s">
        <v>41</v>
      </c>
      <c r="BX529" s="286"/>
      <c r="BY529" s="287"/>
      <c r="BZ529" s="285" t="s">
        <v>102</v>
      </c>
      <c r="CA529" s="286"/>
      <c r="CB529" s="287"/>
      <c r="CC529" s="285" t="s">
        <v>103</v>
      </c>
      <c r="CD529" s="286"/>
      <c r="CE529" s="287"/>
      <c r="CF529" s="285" t="s">
        <v>104</v>
      </c>
      <c r="CG529" s="286"/>
      <c r="CH529" s="287"/>
      <c r="CI529" s="285" t="s">
        <v>105</v>
      </c>
      <c r="CJ529" s="286"/>
      <c r="CK529" s="287"/>
      <c r="CL529" s="285" t="s">
        <v>106</v>
      </c>
      <c r="CM529" s="286"/>
      <c r="CN529" s="287"/>
      <c r="CO529" s="285" t="s">
        <v>107</v>
      </c>
      <c r="CP529" s="286"/>
      <c r="CQ529" s="287"/>
    </row>
    <row r="530" spans="1:95" ht="44.45" customHeight="1" thickBot="1" x14ac:dyDescent="0.3">
      <c r="A530" s="7" t="s">
        <v>6</v>
      </c>
      <c r="B530" s="45" t="s">
        <v>7</v>
      </c>
      <c r="C530" s="14" t="s">
        <v>32</v>
      </c>
      <c r="D530" s="8" t="s">
        <v>24</v>
      </c>
      <c r="E530" s="8" t="s">
        <v>25</v>
      </c>
      <c r="F530" s="8" t="s">
        <v>26</v>
      </c>
      <c r="G530" s="8" t="s">
        <v>27</v>
      </c>
      <c r="H530" s="8" t="s">
        <v>28</v>
      </c>
      <c r="I530" s="8" t="s">
        <v>29</v>
      </c>
      <c r="J530" s="8" t="s">
        <v>30</v>
      </c>
      <c r="K530" s="8" t="s">
        <v>31</v>
      </c>
      <c r="L530" s="8" t="s">
        <v>201</v>
      </c>
      <c r="M530" s="8" t="s">
        <v>111</v>
      </c>
      <c r="N530" s="64" t="s">
        <v>246</v>
      </c>
      <c r="O530" s="64" t="s">
        <v>112</v>
      </c>
      <c r="P530" s="64" t="s">
        <v>106</v>
      </c>
      <c r="Q530" s="64" t="s">
        <v>107</v>
      </c>
      <c r="R530" s="23" t="s">
        <v>32</v>
      </c>
      <c r="S530" s="12" t="s">
        <v>24</v>
      </c>
      <c r="T530" s="12" t="s">
        <v>25</v>
      </c>
      <c r="U530" s="12" t="s">
        <v>26</v>
      </c>
      <c r="V530" s="12" t="s">
        <v>27</v>
      </c>
      <c r="W530" s="12" t="s">
        <v>28</v>
      </c>
      <c r="X530" s="12" t="s">
        <v>29</v>
      </c>
      <c r="Y530" s="12" t="s">
        <v>30</v>
      </c>
      <c r="Z530" s="12" t="s">
        <v>31</v>
      </c>
      <c r="AA530" s="12" t="s">
        <v>201</v>
      </c>
      <c r="AB530" s="59" t="s">
        <v>111</v>
      </c>
      <c r="AC530" s="59" t="s">
        <v>246</v>
      </c>
      <c r="AD530" s="59" t="s">
        <v>112</v>
      </c>
      <c r="AE530" s="59" t="s">
        <v>106</v>
      </c>
      <c r="AF530" s="24" t="s">
        <v>107</v>
      </c>
      <c r="AG530" s="25" t="s">
        <v>32</v>
      </c>
      <c r="AH530" s="13" t="s">
        <v>24</v>
      </c>
      <c r="AI530" s="13" t="s">
        <v>25</v>
      </c>
      <c r="AJ530" s="13" t="s">
        <v>26</v>
      </c>
      <c r="AK530" s="13" t="s">
        <v>27</v>
      </c>
      <c r="AL530" s="13" t="s">
        <v>28</v>
      </c>
      <c r="AM530" s="13" t="s">
        <v>29</v>
      </c>
      <c r="AN530" s="13" t="s">
        <v>30</v>
      </c>
      <c r="AO530" s="13" t="s">
        <v>31</v>
      </c>
      <c r="AP530" s="13" t="s">
        <v>201</v>
      </c>
      <c r="AQ530" s="65" t="s">
        <v>111</v>
      </c>
      <c r="AR530" s="65" t="s">
        <v>246</v>
      </c>
      <c r="AS530" s="65" t="s">
        <v>112</v>
      </c>
      <c r="AT530" s="65" t="s">
        <v>106</v>
      </c>
      <c r="AU530" s="26" t="s">
        <v>107</v>
      </c>
      <c r="AV530" s="9"/>
      <c r="AW530" s="36" t="s">
        <v>6</v>
      </c>
      <c r="AX530" s="37" t="s">
        <v>7</v>
      </c>
      <c r="AY530" s="72" t="s">
        <v>113</v>
      </c>
      <c r="AZ530" s="72" t="s">
        <v>114</v>
      </c>
      <c r="BA530" s="73" t="s">
        <v>115</v>
      </c>
      <c r="BB530" s="72" t="s">
        <v>113</v>
      </c>
      <c r="BC530" s="72" t="s">
        <v>114</v>
      </c>
      <c r="BD530" s="73" t="s">
        <v>115</v>
      </c>
      <c r="BE530" s="72" t="s">
        <v>113</v>
      </c>
      <c r="BF530" s="72" t="s">
        <v>114</v>
      </c>
      <c r="BG530" s="73" t="s">
        <v>115</v>
      </c>
      <c r="BH530" s="72" t="s">
        <v>113</v>
      </c>
      <c r="BI530" s="72" t="s">
        <v>114</v>
      </c>
      <c r="BJ530" s="73" t="s">
        <v>115</v>
      </c>
      <c r="BK530" s="72" t="s">
        <v>113</v>
      </c>
      <c r="BL530" s="72" t="s">
        <v>114</v>
      </c>
      <c r="BM530" s="73" t="s">
        <v>115</v>
      </c>
      <c r="BN530" s="72" t="s">
        <v>113</v>
      </c>
      <c r="BO530" s="72" t="s">
        <v>114</v>
      </c>
      <c r="BP530" s="73" t="s">
        <v>115</v>
      </c>
      <c r="BQ530" s="72" t="s">
        <v>113</v>
      </c>
      <c r="BR530" s="72" t="s">
        <v>114</v>
      </c>
      <c r="BS530" s="73" t="s">
        <v>115</v>
      </c>
      <c r="BT530" s="72" t="s">
        <v>113</v>
      </c>
      <c r="BU530" s="72" t="s">
        <v>114</v>
      </c>
      <c r="BV530" s="73" t="s">
        <v>115</v>
      </c>
      <c r="BW530" s="72" t="s">
        <v>113</v>
      </c>
      <c r="BX530" s="72" t="s">
        <v>114</v>
      </c>
      <c r="BY530" s="73" t="s">
        <v>115</v>
      </c>
      <c r="BZ530" s="72" t="s">
        <v>113</v>
      </c>
      <c r="CA530" s="72" t="s">
        <v>114</v>
      </c>
      <c r="CB530" s="73" t="s">
        <v>115</v>
      </c>
      <c r="CC530" s="72" t="s">
        <v>113</v>
      </c>
      <c r="CD530" s="72" t="s">
        <v>114</v>
      </c>
      <c r="CE530" s="73" t="s">
        <v>115</v>
      </c>
      <c r="CF530" s="72" t="s">
        <v>113</v>
      </c>
      <c r="CG530" s="72" t="s">
        <v>114</v>
      </c>
      <c r="CH530" s="73" t="s">
        <v>115</v>
      </c>
      <c r="CI530" s="72" t="s">
        <v>113</v>
      </c>
      <c r="CJ530" s="72" t="s">
        <v>114</v>
      </c>
      <c r="CK530" s="73" t="s">
        <v>115</v>
      </c>
      <c r="CL530" s="72" t="s">
        <v>113</v>
      </c>
      <c r="CM530" s="72" t="s">
        <v>114</v>
      </c>
      <c r="CN530" s="73" t="s">
        <v>115</v>
      </c>
      <c r="CO530" s="72" t="s">
        <v>113</v>
      </c>
      <c r="CP530" s="72" t="s">
        <v>114</v>
      </c>
      <c r="CQ530" s="73" t="s">
        <v>115</v>
      </c>
    </row>
    <row r="531" spans="1:95" ht="29.25" customHeight="1" x14ac:dyDescent="0.25">
      <c r="A531" s="29" t="s">
        <v>124</v>
      </c>
      <c r="B531" s="30" t="s">
        <v>17</v>
      </c>
      <c r="C531" s="1"/>
      <c r="D531" s="3"/>
      <c r="E531" s="3"/>
      <c r="F531" s="3"/>
      <c r="G531" s="3"/>
      <c r="H531" s="3"/>
      <c r="I531" s="3"/>
      <c r="J531" s="3"/>
      <c r="K531" s="3"/>
      <c r="L531" s="3"/>
      <c r="M531" s="60"/>
      <c r="N531" s="60"/>
      <c r="O531" s="60"/>
      <c r="P531" s="60"/>
      <c r="Q531" s="15"/>
      <c r="R531" s="1"/>
      <c r="S531" s="38"/>
      <c r="T531" s="38"/>
      <c r="U531" s="3"/>
      <c r="V531" s="3"/>
      <c r="W531" s="3"/>
      <c r="X531" s="3"/>
      <c r="Y531" s="3"/>
      <c r="Z531" s="3"/>
      <c r="AA531" s="3"/>
      <c r="AB531" s="60"/>
      <c r="AC531" s="60"/>
      <c r="AD531" s="60"/>
      <c r="AE531" s="60"/>
      <c r="AF531" s="15"/>
      <c r="AG531" s="1"/>
      <c r="AH531" s="38"/>
      <c r="AI531" s="38"/>
      <c r="AJ531" s="3"/>
      <c r="AK531" s="3"/>
      <c r="AL531" s="3"/>
      <c r="AM531" s="3"/>
      <c r="AN531" s="3"/>
      <c r="AO531" s="3"/>
      <c r="AP531" s="3"/>
      <c r="AQ531" s="60"/>
      <c r="AR531" s="60">
        <v>26.8</v>
      </c>
      <c r="AS531" s="60"/>
      <c r="AT531" s="60"/>
      <c r="AU531" s="15"/>
      <c r="AV531" s="9"/>
      <c r="AW531" s="29" t="str">
        <f>A531</f>
        <v>Temperatura</v>
      </c>
      <c r="AX531" s="35" t="s">
        <v>17</v>
      </c>
      <c r="AY531" s="74">
        <f>C531</f>
        <v>0</v>
      </c>
      <c r="AZ531" s="70">
        <f>R531</f>
        <v>0</v>
      </c>
      <c r="BA531" s="71">
        <f>AG531</f>
        <v>0</v>
      </c>
      <c r="BB531" s="4">
        <f>D531</f>
        <v>0</v>
      </c>
      <c r="BC531" s="2">
        <f>S531</f>
        <v>0</v>
      </c>
      <c r="BD531" s="5">
        <f>AH531</f>
        <v>0</v>
      </c>
      <c r="BE531" s="4">
        <f>E531</f>
        <v>0</v>
      </c>
      <c r="BF531" s="2">
        <f>T531</f>
        <v>0</v>
      </c>
      <c r="BG531" s="5">
        <f>AI531</f>
        <v>0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0</v>
      </c>
      <c r="BU531" s="2">
        <f>Y531</f>
        <v>0</v>
      </c>
      <c r="BV531" s="5">
        <f>AN531</f>
        <v>0</v>
      </c>
      <c r="BW531" s="1">
        <f>K531</f>
        <v>0</v>
      </c>
      <c r="BX531" s="2">
        <f>Z531</f>
        <v>0</v>
      </c>
      <c r="BY531" s="5">
        <f>AO531</f>
        <v>0</v>
      </c>
      <c r="BZ531" s="1">
        <f>L531</f>
        <v>0</v>
      </c>
      <c r="CA531" s="2">
        <f>AA531</f>
        <v>0</v>
      </c>
      <c r="CB531" s="5">
        <f>AP531</f>
        <v>0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26.8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6">
        <f>Q531</f>
        <v>0</v>
      </c>
      <c r="CP531" s="2">
        <f>AF531</f>
        <v>0</v>
      </c>
      <c r="CQ531" s="5">
        <f>AU531</f>
        <v>0</v>
      </c>
    </row>
    <row r="532" spans="1:95" ht="26.45" customHeight="1" x14ac:dyDescent="0.25">
      <c r="A532" s="29" t="s">
        <v>123</v>
      </c>
      <c r="B532" s="30" t="s">
        <v>18</v>
      </c>
      <c r="C532" s="1"/>
      <c r="D532" s="3"/>
      <c r="E532" s="3"/>
      <c r="F532" s="3"/>
      <c r="G532" s="3"/>
      <c r="H532" s="3"/>
      <c r="I532" s="3"/>
      <c r="J532" s="3"/>
      <c r="K532" s="3"/>
      <c r="L532" s="3"/>
      <c r="M532" s="60"/>
      <c r="N532" s="60"/>
      <c r="O532" s="60"/>
      <c r="P532" s="60"/>
      <c r="Q532" s="15"/>
      <c r="R532" s="1"/>
      <c r="S532" s="3"/>
      <c r="T532" s="3"/>
      <c r="U532" s="3"/>
      <c r="V532" s="3"/>
      <c r="W532" s="3"/>
      <c r="X532" s="3"/>
      <c r="Y532" s="3"/>
      <c r="Z532" s="50"/>
      <c r="AA532" s="3"/>
      <c r="AB532" s="60"/>
      <c r="AC532" s="60"/>
      <c r="AD532" s="60"/>
      <c r="AE532" s="60"/>
      <c r="AF532" s="15"/>
      <c r="AG532" s="1"/>
      <c r="AH532" s="3"/>
      <c r="AI532" s="3"/>
      <c r="AJ532" s="3"/>
      <c r="AK532" s="3"/>
      <c r="AL532" s="3"/>
      <c r="AM532" s="3"/>
      <c r="AN532" s="3"/>
      <c r="AO532" s="3"/>
      <c r="AP532" s="3"/>
      <c r="AQ532" s="60"/>
      <c r="AR532" s="60">
        <v>7.41</v>
      </c>
      <c r="AS532" s="60"/>
      <c r="AT532" s="60"/>
      <c r="AU532" s="15"/>
      <c r="AV532" s="9"/>
      <c r="AW532" s="29" t="str">
        <f t="shared" ref="AW532:AW551" si="1012">A532</f>
        <v xml:space="preserve">pH </v>
      </c>
      <c r="AX532" s="30" t="s">
        <v>18</v>
      </c>
      <c r="AY532" s="74">
        <f t="shared" ref="AY532:AY551" si="1013">C532</f>
        <v>0</v>
      </c>
      <c r="AZ532" s="219">
        <f t="shared" ref="AZ532:AZ551" si="1014">R532</f>
        <v>0</v>
      </c>
      <c r="BA532" s="71">
        <f t="shared" ref="BA532:BA551" si="1015">AG532</f>
        <v>0</v>
      </c>
      <c r="BB532" s="4">
        <f t="shared" ref="BB532:BB551" si="1016">D532</f>
        <v>0</v>
      </c>
      <c r="BC532" s="2">
        <f t="shared" ref="BC532:BC551" si="1017">S532</f>
        <v>0</v>
      </c>
      <c r="BD532" s="5">
        <f t="shared" ref="BD532:BD551" si="1018">AH532</f>
        <v>0</v>
      </c>
      <c r="BE532" s="4">
        <f t="shared" ref="BE532:BE551" si="1019">E532</f>
        <v>0</v>
      </c>
      <c r="BF532" s="2">
        <f t="shared" ref="BF532:BF551" si="1020">T532</f>
        <v>0</v>
      </c>
      <c r="BG532" s="5">
        <f t="shared" ref="BG532:BG551" si="1021">AI532</f>
        <v>0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0</v>
      </c>
      <c r="BU532" s="2">
        <f t="shared" ref="BU532:BU551" si="1035">Y532</f>
        <v>0</v>
      </c>
      <c r="BV532" s="5">
        <f t="shared" ref="BV532:BV551" si="1036">AN532</f>
        <v>0</v>
      </c>
      <c r="BW532" s="1">
        <f t="shared" ref="BW532:BW551" si="1037">K532</f>
        <v>0</v>
      </c>
      <c r="BX532" s="2">
        <f t="shared" ref="BX532:BX551" si="1038">Z532</f>
        <v>0</v>
      </c>
      <c r="BY532" s="5">
        <f t="shared" ref="BY532:BY551" si="1039">AO532</f>
        <v>0</v>
      </c>
      <c r="BZ532" s="1">
        <f t="shared" ref="BZ532:BZ551" si="1040">L532</f>
        <v>0</v>
      </c>
      <c r="CA532" s="2">
        <f t="shared" ref="CA532:CA551" si="1041">AA532</f>
        <v>0</v>
      </c>
      <c r="CB532" s="5">
        <f t="shared" ref="CB532:CB551" si="1042">AP532</f>
        <v>0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7.41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6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2" customHeight="1" x14ac:dyDescent="0.25">
      <c r="A533" s="29" t="s">
        <v>118</v>
      </c>
      <c r="B533" s="30" t="s">
        <v>19</v>
      </c>
      <c r="C533" s="1"/>
      <c r="D533" s="3"/>
      <c r="E533" s="3"/>
      <c r="F533" s="3"/>
      <c r="G533" s="3"/>
      <c r="H533" s="3"/>
      <c r="I533" s="3"/>
      <c r="J533" s="3"/>
      <c r="K533" s="3"/>
      <c r="L533" s="3"/>
      <c r="M533" s="60"/>
      <c r="N533" s="60"/>
      <c r="O533" s="60"/>
      <c r="P533" s="60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0"/>
      <c r="AC533" s="60"/>
      <c r="AD533" s="60"/>
      <c r="AE533" s="60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0"/>
      <c r="AR533" s="60"/>
      <c r="AS533" s="60"/>
      <c r="AT533" s="60"/>
      <c r="AU533" s="15"/>
      <c r="AV533" s="9"/>
      <c r="AW533" s="29" t="str">
        <f t="shared" si="1012"/>
        <v>Demanda química de oxígeno (DQO)</v>
      </c>
      <c r="AX533" s="30" t="s">
        <v>19</v>
      </c>
      <c r="AY533" s="74">
        <f t="shared" si="1013"/>
        <v>0</v>
      </c>
      <c r="AZ533" s="70">
        <f t="shared" si="1014"/>
        <v>0</v>
      </c>
      <c r="BA533" s="71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6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25">
      <c r="A534" s="29" t="s">
        <v>121</v>
      </c>
      <c r="B534" s="30" t="s">
        <v>19</v>
      </c>
      <c r="C534" s="1"/>
      <c r="D534" s="3"/>
      <c r="E534" s="3"/>
      <c r="F534" s="3"/>
      <c r="G534" s="3"/>
      <c r="H534" s="3"/>
      <c r="I534" s="3"/>
      <c r="J534" s="3"/>
      <c r="K534" s="3"/>
      <c r="L534" s="3"/>
      <c r="M534" s="60"/>
      <c r="N534" s="60"/>
      <c r="O534" s="60"/>
      <c r="P534" s="60"/>
      <c r="Q534" s="15"/>
      <c r="R534" s="1"/>
      <c r="S534" s="2"/>
      <c r="T534" s="2"/>
      <c r="U534" s="3"/>
      <c r="V534" s="3"/>
      <c r="W534" s="3"/>
      <c r="X534" s="3"/>
      <c r="Y534" s="3"/>
      <c r="Z534" s="3"/>
      <c r="AA534" s="3"/>
      <c r="AB534" s="60"/>
      <c r="AC534" s="60"/>
      <c r="AD534" s="60"/>
      <c r="AE534" s="60"/>
      <c r="AF534" s="15"/>
      <c r="AG534" s="1"/>
      <c r="AH534" s="2"/>
      <c r="AI534" s="2"/>
      <c r="AJ534" s="3"/>
      <c r="AK534" s="3"/>
      <c r="AL534" s="3"/>
      <c r="AM534" s="3"/>
      <c r="AN534" s="3"/>
      <c r="AO534" s="3"/>
      <c r="AP534" s="3"/>
      <c r="AQ534" s="60"/>
      <c r="AR534" s="60">
        <v>192</v>
      </c>
      <c r="AS534" s="60"/>
      <c r="AT534" s="60"/>
      <c r="AU534" s="15"/>
      <c r="AV534" s="9"/>
      <c r="AW534" s="29" t="str">
        <f t="shared" si="1012"/>
        <v>SOLIDOS DISUELTOS TOTALES (TDS)</v>
      </c>
      <c r="AX534" s="30" t="s">
        <v>19</v>
      </c>
      <c r="AY534" s="74">
        <f t="shared" si="1013"/>
        <v>0</v>
      </c>
      <c r="AZ534" s="70">
        <f t="shared" si="1014"/>
        <v>0</v>
      </c>
      <c r="BA534" s="71">
        <f t="shared" si="1015"/>
        <v>0</v>
      </c>
      <c r="BB534" s="4">
        <f t="shared" si="1016"/>
        <v>0</v>
      </c>
      <c r="BC534" s="2">
        <f t="shared" si="1017"/>
        <v>0</v>
      </c>
      <c r="BD534" s="5">
        <f t="shared" si="1018"/>
        <v>0</v>
      </c>
      <c r="BE534" s="4">
        <f t="shared" si="1019"/>
        <v>0</v>
      </c>
      <c r="BF534" s="2">
        <f t="shared" si="1020"/>
        <v>0</v>
      </c>
      <c r="BG534" s="5">
        <f t="shared" si="1021"/>
        <v>0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0</v>
      </c>
      <c r="BU534" s="2">
        <f t="shared" si="1035"/>
        <v>0</v>
      </c>
      <c r="BV534" s="5">
        <f t="shared" si="1036"/>
        <v>0</v>
      </c>
      <c r="BW534" s="1">
        <f t="shared" si="1037"/>
        <v>0</v>
      </c>
      <c r="BX534" s="2">
        <f t="shared" si="1038"/>
        <v>0</v>
      </c>
      <c r="BY534" s="5">
        <f t="shared" si="1039"/>
        <v>0</v>
      </c>
      <c r="BZ534" s="1">
        <f t="shared" si="1040"/>
        <v>0</v>
      </c>
      <c r="CA534" s="2">
        <f t="shared" si="1041"/>
        <v>0</v>
      </c>
      <c r="CB534" s="5">
        <f t="shared" si="1042"/>
        <v>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192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6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7" customHeight="1" x14ac:dyDescent="0.25">
      <c r="A535" s="29" t="s">
        <v>119</v>
      </c>
      <c r="B535" s="30" t="s">
        <v>19</v>
      </c>
      <c r="C535" s="1"/>
      <c r="D535" s="3"/>
      <c r="E535" s="3"/>
      <c r="F535" s="3"/>
      <c r="G535" s="3"/>
      <c r="H535" s="3"/>
      <c r="I535" s="3"/>
      <c r="J535" s="3"/>
      <c r="K535" s="3"/>
      <c r="L535" s="3"/>
      <c r="M535" s="60"/>
      <c r="N535" s="60"/>
      <c r="O535" s="60"/>
      <c r="P535" s="60"/>
      <c r="Q535" s="15"/>
      <c r="R535" s="1"/>
      <c r="S535" s="2"/>
      <c r="T535" s="2"/>
      <c r="U535" s="3"/>
      <c r="V535" s="3"/>
      <c r="W535" s="3"/>
      <c r="X535" s="3"/>
      <c r="Y535" s="3"/>
      <c r="Z535" s="3"/>
      <c r="AA535" s="3"/>
      <c r="AB535" s="60"/>
      <c r="AC535" s="60"/>
      <c r="AD535" s="60"/>
      <c r="AE535" s="60"/>
      <c r="AF535" s="15"/>
      <c r="AG535" s="1"/>
      <c r="AH535" s="2"/>
      <c r="AI535" s="2"/>
      <c r="AJ535" s="3"/>
      <c r="AK535" s="3"/>
      <c r="AL535" s="3"/>
      <c r="AM535" s="3"/>
      <c r="AN535" s="3"/>
      <c r="AO535" s="3"/>
      <c r="AP535" s="3"/>
      <c r="AQ535" s="60"/>
      <c r="AR535" s="60"/>
      <c r="AS535" s="60"/>
      <c r="AT535" s="60"/>
      <c r="AU535" s="15"/>
      <c r="AV535" s="9"/>
      <c r="AW535" s="29" t="str">
        <f t="shared" si="1012"/>
        <v>Sólidos suspendidos Totales</v>
      </c>
      <c r="AX535" s="30" t="s">
        <v>19</v>
      </c>
      <c r="AY535" s="74">
        <f t="shared" si="1013"/>
        <v>0</v>
      </c>
      <c r="AZ535" s="70">
        <f t="shared" si="1014"/>
        <v>0</v>
      </c>
      <c r="BA535" s="71">
        <f t="shared" si="1015"/>
        <v>0</v>
      </c>
      <c r="BB535" s="4">
        <f t="shared" si="1016"/>
        <v>0</v>
      </c>
      <c r="BC535" s="2">
        <f t="shared" si="1017"/>
        <v>0</v>
      </c>
      <c r="BD535" s="5">
        <f t="shared" si="1018"/>
        <v>0</v>
      </c>
      <c r="BE535" s="4">
        <f t="shared" si="1019"/>
        <v>0</v>
      </c>
      <c r="BF535" s="2">
        <f t="shared" si="1020"/>
        <v>0</v>
      </c>
      <c r="BG535" s="5">
        <f t="shared" si="1021"/>
        <v>0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0</v>
      </c>
      <c r="BU535" s="2">
        <f t="shared" si="1035"/>
        <v>0</v>
      </c>
      <c r="BV535" s="5">
        <f t="shared" si="1036"/>
        <v>0</v>
      </c>
      <c r="BW535" s="1">
        <f t="shared" si="1037"/>
        <v>0</v>
      </c>
      <c r="BX535" s="2">
        <f t="shared" si="1038"/>
        <v>0</v>
      </c>
      <c r="BY535" s="5">
        <f t="shared" si="1039"/>
        <v>0</v>
      </c>
      <c r="BZ535" s="1">
        <f t="shared" si="1040"/>
        <v>0</v>
      </c>
      <c r="CA535" s="2">
        <f t="shared" si="1041"/>
        <v>0</v>
      </c>
      <c r="CB535" s="5">
        <f t="shared" si="1042"/>
        <v>0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6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25">
      <c r="A536" s="31" t="s">
        <v>9</v>
      </c>
      <c r="B536" s="30" t="s">
        <v>20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1"/>
      <c r="N536" s="61"/>
      <c r="O536" s="61"/>
      <c r="P536" s="61"/>
      <c r="Q536" s="17"/>
      <c r="R536" s="16"/>
      <c r="S536" s="10"/>
      <c r="T536" s="10"/>
      <c r="U536" s="10"/>
      <c r="V536" s="10"/>
      <c r="W536" s="10"/>
      <c r="X536" s="10"/>
      <c r="Y536" s="10"/>
      <c r="Z536" s="10"/>
      <c r="AA536" s="10"/>
      <c r="AB536" s="61"/>
      <c r="AC536" s="61"/>
      <c r="AD536" s="61"/>
      <c r="AE536" s="61"/>
      <c r="AF536" s="17"/>
      <c r="AG536" s="16"/>
      <c r="AH536" s="10"/>
      <c r="AI536" s="10"/>
      <c r="AJ536" s="10"/>
      <c r="AK536" s="10"/>
      <c r="AL536" s="10"/>
      <c r="AM536" s="10"/>
      <c r="AN536" s="10"/>
      <c r="AO536" s="10"/>
      <c r="AP536" s="10"/>
      <c r="AQ536" s="61"/>
      <c r="AR536" s="61"/>
      <c r="AS536" s="61"/>
      <c r="AT536" s="61"/>
      <c r="AU536" s="17"/>
      <c r="AV536" s="6"/>
      <c r="AW536" s="29" t="str">
        <f t="shared" si="1012"/>
        <v xml:space="preserve">Sólidos Sedimentables </v>
      </c>
      <c r="AX536" s="30" t="s">
        <v>19</v>
      </c>
      <c r="AY536" s="74">
        <f t="shared" si="1013"/>
        <v>0</v>
      </c>
      <c r="AZ536" s="70">
        <f t="shared" si="1014"/>
        <v>0</v>
      </c>
      <c r="BA536" s="71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6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25">
      <c r="A537" s="31" t="s">
        <v>120</v>
      </c>
      <c r="B537" s="46" t="s">
        <v>19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1"/>
      <c r="N537" s="61"/>
      <c r="O537" s="61"/>
      <c r="P537" s="61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1"/>
      <c r="AC537" s="61"/>
      <c r="AD537" s="61"/>
      <c r="AE537" s="61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1"/>
      <c r="AR537" s="61">
        <v>0.04</v>
      </c>
      <c r="AS537" s="61"/>
      <c r="AT537" s="61"/>
      <c r="AU537" s="17"/>
      <c r="AV537" s="6"/>
      <c r="AW537" s="29" t="str">
        <f t="shared" si="1012"/>
        <v>HIERRO</v>
      </c>
      <c r="AX537" s="32" t="s">
        <v>20</v>
      </c>
      <c r="AY537" s="74">
        <f t="shared" si="1013"/>
        <v>0</v>
      </c>
      <c r="AZ537" s="70">
        <f t="shared" si="1014"/>
        <v>0</v>
      </c>
      <c r="BA537" s="71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0.04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6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25">
      <c r="A538" s="31" t="s">
        <v>108</v>
      </c>
      <c r="B538" s="30" t="s">
        <v>19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1"/>
      <c r="N538" s="61"/>
      <c r="O538" s="61"/>
      <c r="P538" s="61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1"/>
      <c r="AC538" s="61"/>
      <c r="AD538" s="61"/>
      <c r="AE538" s="61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1"/>
      <c r="AR538" s="61"/>
      <c r="AS538" s="61"/>
      <c r="AT538" s="61"/>
      <c r="AU538" s="17"/>
      <c r="AV538" s="6"/>
      <c r="AW538" s="29" t="str">
        <f t="shared" si="1012"/>
        <v>Solidos Suspendidos totales GRAVIMETRICO</v>
      </c>
      <c r="AX538" s="30" t="s">
        <v>19</v>
      </c>
      <c r="AY538" s="74">
        <f t="shared" si="1013"/>
        <v>0</v>
      </c>
      <c r="AZ538" s="70">
        <f t="shared" si="1014"/>
        <v>0</v>
      </c>
      <c r="BA538" s="71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6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25">
      <c r="A539" s="31" t="s">
        <v>10</v>
      </c>
      <c r="B539" s="30" t="s">
        <v>19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1"/>
      <c r="N539" s="61"/>
      <c r="O539" s="61"/>
      <c r="P539" s="61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1"/>
      <c r="AC539" s="61"/>
      <c r="AD539" s="61"/>
      <c r="AE539" s="61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1"/>
      <c r="AR539" s="61"/>
      <c r="AS539" s="61"/>
      <c r="AT539" s="61"/>
      <c r="AU539" s="17"/>
      <c r="AV539" s="6"/>
      <c r="AW539" s="29" t="str">
        <f t="shared" si="1012"/>
        <v xml:space="preserve">Cloruros </v>
      </c>
      <c r="AX539" s="30" t="s">
        <v>19</v>
      </c>
      <c r="AY539" s="74">
        <f t="shared" si="1013"/>
        <v>0</v>
      </c>
      <c r="AZ539" s="70">
        <f t="shared" si="1014"/>
        <v>0</v>
      </c>
      <c r="BA539" s="71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6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25">
      <c r="A540" s="31" t="s">
        <v>109</v>
      </c>
      <c r="B540" s="30" t="s">
        <v>19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1"/>
      <c r="N540" s="61"/>
      <c r="O540" s="61"/>
      <c r="P540" s="61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1"/>
      <c r="AC540" s="61"/>
      <c r="AD540" s="61"/>
      <c r="AE540" s="61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1"/>
      <c r="AR540" s="61"/>
      <c r="AS540" s="61"/>
      <c r="AT540" s="61"/>
      <c r="AU540" s="17"/>
      <c r="AV540" s="6"/>
      <c r="AW540" s="29" t="str">
        <f t="shared" si="1012"/>
        <v>FOSFORO TOTAL</v>
      </c>
      <c r="AX540" s="30" t="s">
        <v>19</v>
      </c>
      <c r="AY540" s="74">
        <f t="shared" si="1013"/>
        <v>0</v>
      </c>
      <c r="AZ540" s="70">
        <f t="shared" si="1014"/>
        <v>0</v>
      </c>
      <c r="BA540" s="71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6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25">
      <c r="A541" s="31" t="s">
        <v>11</v>
      </c>
      <c r="B541" s="30" t="s">
        <v>19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1"/>
      <c r="N541" s="61"/>
      <c r="O541" s="61"/>
      <c r="P541" s="61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1"/>
      <c r="AC541" s="61"/>
      <c r="AD541" s="61"/>
      <c r="AE541" s="61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1"/>
      <c r="AR541" s="61"/>
      <c r="AS541" s="61"/>
      <c r="AT541" s="61"/>
      <c r="AU541" s="17"/>
      <c r="AV541" s="6"/>
      <c r="AW541" s="29" t="str">
        <f t="shared" si="1012"/>
        <v>Nitrógeno Total</v>
      </c>
      <c r="AX541" s="30" t="s">
        <v>19</v>
      </c>
      <c r="AY541" s="74">
        <f t="shared" si="1013"/>
        <v>0</v>
      </c>
      <c r="AZ541" s="70">
        <f t="shared" si="1014"/>
        <v>0</v>
      </c>
      <c r="BA541" s="71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6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25">
      <c r="A542" s="31" t="s">
        <v>12</v>
      </c>
      <c r="B542" s="30" t="s">
        <v>19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1"/>
      <c r="N542" s="61"/>
      <c r="O542" s="61"/>
      <c r="P542" s="61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1"/>
      <c r="AC542" s="61"/>
      <c r="AD542" s="61"/>
      <c r="AE542" s="61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1"/>
      <c r="AR542" s="61">
        <v>65.8</v>
      </c>
      <c r="AS542" s="61"/>
      <c r="AT542" s="61"/>
      <c r="AU542" s="17"/>
      <c r="AV542" s="6"/>
      <c r="AW542" s="29" t="str">
        <f t="shared" si="1012"/>
        <v xml:space="preserve">Sulfatos </v>
      </c>
      <c r="AX542" s="30" t="s">
        <v>19</v>
      </c>
      <c r="AY542" s="74">
        <f t="shared" si="1013"/>
        <v>0</v>
      </c>
      <c r="AZ542" s="70">
        <f t="shared" si="1014"/>
        <v>0</v>
      </c>
      <c r="BA542" s="71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65.8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6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25">
      <c r="A543" s="31" t="s">
        <v>249</v>
      </c>
      <c r="B543" s="46" t="s">
        <v>19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1"/>
      <c r="N543" s="61"/>
      <c r="O543" s="61"/>
      <c r="P543" s="61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1"/>
      <c r="AC543" s="61"/>
      <c r="AD543" s="61"/>
      <c r="AE543" s="61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1"/>
      <c r="AR543" s="61">
        <v>5.1999999999999998E-2</v>
      </c>
      <c r="AS543" s="61"/>
      <c r="AT543" s="61"/>
      <c r="AU543" s="17"/>
      <c r="AV543" s="6"/>
      <c r="AW543" s="29" t="str">
        <f t="shared" si="1012"/>
        <v>Aluminio</v>
      </c>
      <c r="AX543" s="32" t="s">
        <v>21</v>
      </c>
      <c r="AY543" s="74">
        <f t="shared" si="1013"/>
        <v>0</v>
      </c>
      <c r="AZ543" s="70">
        <f t="shared" si="1014"/>
        <v>0</v>
      </c>
      <c r="BA543" s="71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5.1999999999999998E-2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6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25">
      <c r="A544" s="31" t="s">
        <v>13</v>
      </c>
      <c r="B544" s="46" t="s">
        <v>21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1"/>
      <c r="N544" s="61"/>
      <c r="O544" s="61"/>
      <c r="P544" s="61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1"/>
      <c r="AC544" s="61"/>
      <c r="AD544" s="61"/>
      <c r="AE544" s="61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1"/>
      <c r="AR544" s="61"/>
      <c r="AS544" s="61"/>
      <c r="AT544" s="61"/>
      <c r="AU544" s="17"/>
      <c r="AV544" s="6"/>
      <c r="AW544" s="29" t="str">
        <f t="shared" si="1012"/>
        <v>Dureza Cálcica</v>
      </c>
      <c r="AX544" s="32" t="s">
        <v>21</v>
      </c>
      <c r="AY544" s="74">
        <f t="shared" si="1013"/>
        <v>0</v>
      </c>
      <c r="AZ544" s="70">
        <f t="shared" si="1014"/>
        <v>0</v>
      </c>
      <c r="BA544" s="71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6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25">
      <c r="A545" s="31" t="s">
        <v>14</v>
      </c>
      <c r="B545" s="46" t="s">
        <v>21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1"/>
      <c r="N545" s="61"/>
      <c r="O545" s="61"/>
      <c r="P545" s="61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1"/>
      <c r="AC545" s="61"/>
      <c r="AD545" s="61"/>
      <c r="AE545" s="61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1"/>
      <c r="AR545" s="61">
        <v>19</v>
      </c>
      <c r="AS545" s="61"/>
      <c r="AT545" s="61"/>
      <c r="AU545" s="17"/>
      <c r="AV545" s="6"/>
      <c r="AW545" s="29" t="str">
        <f t="shared" si="1012"/>
        <v xml:space="preserve">Dureza Total </v>
      </c>
      <c r="AX545" s="32" t="s">
        <v>21</v>
      </c>
      <c r="AY545" s="74">
        <f t="shared" si="1013"/>
        <v>0</v>
      </c>
      <c r="AZ545" s="70">
        <f t="shared" si="1014"/>
        <v>0</v>
      </c>
      <c r="BA545" s="71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19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6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25">
      <c r="A546" s="31" t="s">
        <v>110</v>
      </c>
      <c r="B546" s="30" t="s">
        <v>19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1"/>
      <c r="N546" s="61"/>
      <c r="O546" s="61"/>
      <c r="P546" s="61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1"/>
      <c r="AC546" s="61"/>
      <c r="AD546" s="61"/>
      <c r="AE546" s="61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1"/>
      <c r="AR546" s="61"/>
      <c r="AS546" s="61"/>
      <c r="AT546" s="61"/>
      <c r="AU546" s="17"/>
      <c r="AV546" s="6"/>
      <c r="AW546" s="29" t="str">
        <f t="shared" si="1012"/>
        <v>SILICE</v>
      </c>
      <c r="AX546" s="32" t="s">
        <v>22</v>
      </c>
      <c r="AY546" s="74">
        <f t="shared" si="1013"/>
        <v>0</v>
      </c>
      <c r="AZ546" s="70">
        <f t="shared" si="1014"/>
        <v>0</v>
      </c>
      <c r="BA546" s="71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6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25">
      <c r="A547" s="31" t="s">
        <v>77</v>
      </c>
      <c r="B547" s="30" t="s">
        <v>250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1"/>
      <c r="N547" s="61"/>
      <c r="O547" s="61"/>
      <c r="P547" s="61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1"/>
      <c r="AC547" s="61"/>
      <c r="AD547" s="61"/>
      <c r="AE547" s="61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1"/>
      <c r="AR547" s="61"/>
      <c r="AS547" s="61"/>
      <c r="AT547" s="61"/>
      <c r="AU547" s="17"/>
      <c r="AV547" s="6"/>
      <c r="AW547" s="29" t="str">
        <f t="shared" si="1012"/>
        <v>ORP</v>
      </c>
      <c r="AX547" s="30" t="s">
        <v>19</v>
      </c>
      <c r="AY547" s="74">
        <f t="shared" si="1013"/>
        <v>0</v>
      </c>
      <c r="AZ547" s="70">
        <f t="shared" si="1014"/>
        <v>0</v>
      </c>
      <c r="BA547" s="71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6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25">
      <c r="A548" s="31" t="s">
        <v>247</v>
      </c>
      <c r="B548" s="30" t="s">
        <v>19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1"/>
      <c r="N548" s="61"/>
      <c r="O548" s="61"/>
      <c r="P548" s="61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1"/>
      <c r="AC548" s="61"/>
      <c r="AD548" s="61"/>
      <c r="AE548" s="61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1"/>
      <c r="AR548" s="61">
        <v>0.01</v>
      </c>
      <c r="AS548" s="61"/>
      <c r="AT548" s="61"/>
      <c r="AU548" s="17"/>
      <c r="AV548" s="6"/>
      <c r="AW548" s="29" t="str">
        <f t="shared" si="1012"/>
        <v>Cloro libre</v>
      </c>
      <c r="AX548" s="30" t="s">
        <v>19</v>
      </c>
      <c r="AY548" s="74">
        <f t="shared" si="1013"/>
        <v>0</v>
      </c>
      <c r="AZ548" s="70">
        <f t="shared" si="1014"/>
        <v>0</v>
      </c>
      <c r="BA548" s="71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0.01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6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25">
      <c r="A549" s="31" t="s">
        <v>15</v>
      </c>
      <c r="B549" s="30" t="s">
        <v>23</v>
      </c>
      <c r="C549" s="18"/>
      <c r="D549" s="11"/>
      <c r="E549" s="11"/>
      <c r="F549" s="11"/>
      <c r="G549" s="11"/>
      <c r="H549" s="11"/>
      <c r="I549" s="11"/>
      <c r="J549" s="11"/>
      <c r="K549" s="11"/>
      <c r="L549" s="11"/>
      <c r="M549" s="62"/>
      <c r="N549" s="62"/>
      <c r="O549" s="62"/>
      <c r="P549" s="62"/>
      <c r="Q549" s="19"/>
      <c r="R549" s="18"/>
      <c r="S549" s="11"/>
      <c r="T549" s="11"/>
      <c r="U549" s="11"/>
      <c r="V549" s="11"/>
      <c r="W549" s="11"/>
      <c r="X549" s="11"/>
      <c r="Y549" s="11"/>
      <c r="Z549" s="11"/>
      <c r="AA549" s="11"/>
      <c r="AB549" s="62"/>
      <c r="AC549" s="62"/>
      <c r="AD549" s="62"/>
      <c r="AE549" s="62"/>
      <c r="AF549" s="19"/>
      <c r="AG549" s="18"/>
      <c r="AH549" s="11"/>
      <c r="AI549" s="11"/>
      <c r="AJ549" s="11"/>
      <c r="AK549" s="11"/>
      <c r="AL549" s="11"/>
      <c r="AM549" s="11"/>
      <c r="AN549" s="11"/>
      <c r="AO549" s="11"/>
      <c r="AP549" s="11"/>
      <c r="AQ549" s="62"/>
      <c r="AR549" s="62">
        <v>402</v>
      </c>
      <c r="AS549" s="62"/>
      <c r="AT549" s="62"/>
      <c r="AU549" s="19"/>
      <c r="AW549" s="29" t="str">
        <f t="shared" si="1012"/>
        <v>Conductividad</v>
      </c>
      <c r="AX549" s="30" t="s">
        <v>23</v>
      </c>
      <c r="AY549" s="74">
        <f t="shared" si="1013"/>
        <v>0</v>
      </c>
      <c r="AZ549" s="70">
        <f t="shared" si="1014"/>
        <v>0</v>
      </c>
      <c r="BA549" s="71">
        <f t="shared" si="1015"/>
        <v>0</v>
      </c>
      <c r="BB549" s="4">
        <f t="shared" si="1016"/>
        <v>0</v>
      </c>
      <c r="BC549" s="2">
        <f t="shared" si="1017"/>
        <v>0</v>
      </c>
      <c r="BD549" s="5">
        <f t="shared" si="1018"/>
        <v>0</v>
      </c>
      <c r="BE549" s="4">
        <f t="shared" si="1019"/>
        <v>0</v>
      </c>
      <c r="BF549" s="2">
        <f t="shared" si="1020"/>
        <v>0</v>
      </c>
      <c r="BG549" s="5">
        <f t="shared" si="1021"/>
        <v>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0</v>
      </c>
      <c r="BU549" s="2">
        <f t="shared" si="1035"/>
        <v>0</v>
      </c>
      <c r="BV549" s="5">
        <f t="shared" si="1036"/>
        <v>0</v>
      </c>
      <c r="BW549" s="1">
        <f t="shared" si="1037"/>
        <v>0</v>
      </c>
      <c r="BX549" s="2">
        <f t="shared" si="1038"/>
        <v>0</v>
      </c>
      <c r="BY549" s="5">
        <f t="shared" si="1039"/>
        <v>0</v>
      </c>
      <c r="BZ549" s="1">
        <f t="shared" si="1040"/>
        <v>0</v>
      </c>
      <c r="CA549" s="2">
        <f t="shared" si="1041"/>
        <v>0</v>
      </c>
      <c r="CB549" s="5">
        <f t="shared" si="1042"/>
        <v>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402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6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25">
      <c r="A550" s="31" t="s">
        <v>16</v>
      </c>
      <c r="B550" s="46" t="s">
        <v>22</v>
      </c>
      <c r="C550" s="18"/>
      <c r="D550" s="11"/>
      <c r="E550" s="11"/>
      <c r="F550" s="11"/>
      <c r="G550" s="11"/>
      <c r="H550" s="11"/>
      <c r="I550" s="11"/>
      <c r="J550" s="11"/>
      <c r="K550" s="11"/>
      <c r="L550" s="11"/>
      <c r="M550" s="62"/>
      <c r="N550" s="62"/>
      <c r="O550" s="62"/>
      <c r="P550" s="62"/>
      <c r="Q550" s="19"/>
      <c r="R550" s="18"/>
      <c r="S550" s="11"/>
      <c r="T550" s="11"/>
      <c r="U550" s="11"/>
      <c r="V550" s="11"/>
      <c r="W550" s="11"/>
      <c r="X550" s="11"/>
      <c r="Y550" s="11"/>
      <c r="Z550" s="11"/>
      <c r="AA550" s="11"/>
      <c r="AB550" s="62"/>
      <c r="AC550" s="62"/>
      <c r="AD550" s="62"/>
      <c r="AE550" s="62"/>
      <c r="AF550" s="19"/>
      <c r="AG550" s="18"/>
      <c r="AH550" s="11"/>
      <c r="AI550" s="11"/>
      <c r="AJ550" s="11"/>
      <c r="AK550" s="11"/>
      <c r="AL550" s="11"/>
      <c r="AM550" s="11"/>
      <c r="AN550" s="11"/>
      <c r="AO550" s="11"/>
      <c r="AP550" s="11"/>
      <c r="AQ550" s="62"/>
      <c r="AR550" s="62">
        <v>18</v>
      </c>
      <c r="AS550" s="62"/>
      <c r="AT550" s="62"/>
      <c r="AU550" s="19"/>
      <c r="AW550" s="29" t="str">
        <f t="shared" si="1012"/>
        <v xml:space="preserve">Color </v>
      </c>
      <c r="AX550" s="32" t="s">
        <v>22</v>
      </c>
      <c r="AY550" s="74">
        <f t="shared" si="1013"/>
        <v>0</v>
      </c>
      <c r="AZ550" s="70">
        <f t="shared" si="1014"/>
        <v>0</v>
      </c>
      <c r="BA550" s="71">
        <f t="shared" si="1015"/>
        <v>0</v>
      </c>
      <c r="BB550" s="4">
        <f t="shared" si="1016"/>
        <v>0</v>
      </c>
      <c r="BC550" s="2">
        <f t="shared" si="1017"/>
        <v>0</v>
      </c>
      <c r="BD550" s="5">
        <f t="shared" si="1018"/>
        <v>0</v>
      </c>
      <c r="BE550" s="4">
        <f t="shared" si="1019"/>
        <v>0</v>
      </c>
      <c r="BF550" s="2">
        <f t="shared" si="1020"/>
        <v>0</v>
      </c>
      <c r="BG550" s="5">
        <f t="shared" si="1021"/>
        <v>0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0</v>
      </c>
      <c r="BU550" s="2">
        <f t="shared" si="1035"/>
        <v>0</v>
      </c>
      <c r="BV550" s="5">
        <f t="shared" si="1036"/>
        <v>0</v>
      </c>
      <c r="BW550" s="1">
        <f t="shared" si="1037"/>
        <v>0</v>
      </c>
      <c r="BX550" s="2">
        <f t="shared" si="1038"/>
        <v>0</v>
      </c>
      <c r="BY550" s="5">
        <f t="shared" si="1039"/>
        <v>0</v>
      </c>
      <c r="BZ550" s="1">
        <f t="shared" si="1040"/>
        <v>0</v>
      </c>
      <c r="CA550" s="2">
        <f t="shared" si="1041"/>
        <v>0</v>
      </c>
      <c r="CB550" s="5">
        <f t="shared" si="1042"/>
        <v>0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18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6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.75" thickBot="1" x14ac:dyDescent="0.3">
      <c r="A551" s="33" t="s">
        <v>248</v>
      </c>
      <c r="B551" s="34" t="s">
        <v>19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3"/>
      <c r="N551" s="63"/>
      <c r="O551" s="63"/>
      <c r="P551" s="63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3"/>
      <c r="AC551" s="63"/>
      <c r="AD551" s="63"/>
      <c r="AE551" s="63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3"/>
      <c r="AR551" s="63"/>
      <c r="AS551" s="63"/>
      <c r="AT551" s="63"/>
      <c r="AU551" s="22"/>
      <c r="AW551" s="29" t="str">
        <f t="shared" si="1012"/>
        <v>Cobre</v>
      </c>
      <c r="AX551" s="34" t="s">
        <v>19</v>
      </c>
      <c r="AY551" s="74">
        <f t="shared" si="1013"/>
        <v>0</v>
      </c>
      <c r="AZ551" s="70">
        <f t="shared" si="1014"/>
        <v>0</v>
      </c>
      <c r="BA551" s="71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6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.75" thickBot="1" x14ac:dyDescent="0.3"/>
    <row r="553" spans="1:95" ht="42.75" customHeight="1" thickBot="1" x14ac:dyDescent="0.3">
      <c r="A553" s="27" t="s">
        <v>0</v>
      </c>
      <c r="B553" s="28">
        <f>B529+1</f>
        <v>46227</v>
      </c>
      <c r="C553" s="293" t="s">
        <v>1</v>
      </c>
      <c r="D553" s="294"/>
      <c r="E553" s="294"/>
      <c r="F553" s="294"/>
      <c r="G553" s="294"/>
      <c r="H553" s="294"/>
      <c r="I553" s="294"/>
      <c r="J553" s="294"/>
      <c r="K553" s="294"/>
      <c r="L553" s="294"/>
      <c r="M553" s="294"/>
      <c r="N553" s="294"/>
      <c r="O553" s="294"/>
      <c r="P553" s="294"/>
      <c r="Q553" s="295"/>
      <c r="R553" s="296" t="s">
        <v>2</v>
      </c>
      <c r="S553" s="294"/>
      <c r="T553" s="294"/>
      <c r="U553" s="294"/>
      <c r="V553" s="294"/>
      <c r="W553" s="294"/>
      <c r="X553" s="294"/>
      <c r="Y553" s="294"/>
      <c r="Z553" s="294"/>
      <c r="AA553" s="294"/>
      <c r="AB553" s="294"/>
      <c r="AC553" s="294"/>
      <c r="AD553" s="294"/>
      <c r="AE553" s="294"/>
      <c r="AF553" s="295"/>
      <c r="AG553" s="297" t="s">
        <v>101</v>
      </c>
      <c r="AH553" s="294"/>
      <c r="AI553" s="294"/>
      <c r="AJ553" s="294"/>
      <c r="AK553" s="294"/>
      <c r="AL553" s="294"/>
      <c r="AM553" s="294"/>
      <c r="AN553" s="294"/>
      <c r="AO553" s="294"/>
      <c r="AP553" s="294"/>
      <c r="AQ553" s="294"/>
      <c r="AR553" s="294"/>
      <c r="AS553" s="294"/>
      <c r="AT553" s="294"/>
      <c r="AU553" s="295"/>
      <c r="AV553" s="9"/>
      <c r="AW553" s="288" t="s">
        <v>42</v>
      </c>
      <c r="AX553" s="289"/>
      <c r="AY553" s="285" t="s">
        <v>33</v>
      </c>
      <c r="AZ553" s="286"/>
      <c r="BA553" s="287"/>
      <c r="BB553" s="285" t="s">
        <v>34</v>
      </c>
      <c r="BC553" s="286"/>
      <c r="BD553" s="287"/>
      <c r="BE553" s="285" t="s">
        <v>35</v>
      </c>
      <c r="BF553" s="286"/>
      <c r="BG553" s="287"/>
      <c r="BH553" s="285" t="s">
        <v>36</v>
      </c>
      <c r="BI553" s="286"/>
      <c r="BJ553" s="287"/>
      <c r="BK553" s="285" t="s">
        <v>37</v>
      </c>
      <c r="BL553" s="286"/>
      <c r="BM553" s="287"/>
      <c r="BN553" s="285" t="s">
        <v>38</v>
      </c>
      <c r="BO553" s="286"/>
      <c r="BP553" s="287"/>
      <c r="BQ553" s="285" t="s">
        <v>39</v>
      </c>
      <c r="BR553" s="286"/>
      <c r="BS553" s="287"/>
      <c r="BT553" s="285" t="s">
        <v>40</v>
      </c>
      <c r="BU553" s="286"/>
      <c r="BV553" s="287"/>
      <c r="BW553" s="285" t="s">
        <v>41</v>
      </c>
      <c r="BX553" s="286"/>
      <c r="BY553" s="287"/>
      <c r="BZ553" s="285" t="s">
        <v>102</v>
      </c>
      <c r="CA553" s="286"/>
      <c r="CB553" s="287"/>
      <c r="CC553" s="285" t="s">
        <v>103</v>
      </c>
      <c r="CD553" s="286"/>
      <c r="CE553" s="287"/>
      <c r="CF553" s="285" t="s">
        <v>104</v>
      </c>
      <c r="CG553" s="286"/>
      <c r="CH553" s="287"/>
      <c r="CI553" s="285" t="s">
        <v>105</v>
      </c>
      <c r="CJ553" s="286"/>
      <c r="CK553" s="287"/>
      <c r="CL553" s="285" t="s">
        <v>106</v>
      </c>
      <c r="CM553" s="286"/>
      <c r="CN553" s="287"/>
      <c r="CO553" s="285" t="s">
        <v>107</v>
      </c>
      <c r="CP553" s="286"/>
      <c r="CQ553" s="287"/>
    </row>
    <row r="554" spans="1:95" ht="44.45" customHeight="1" thickBot="1" x14ac:dyDescent="0.3">
      <c r="A554" s="7" t="s">
        <v>6</v>
      </c>
      <c r="B554" s="45" t="s">
        <v>7</v>
      </c>
      <c r="C554" s="14" t="s">
        <v>32</v>
      </c>
      <c r="D554" s="8" t="s">
        <v>24</v>
      </c>
      <c r="E554" s="8" t="s">
        <v>25</v>
      </c>
      <c r="F554" s="8" t="s">
        <v>26</v>
      </c>
      <c r="G554" s="8" t="s">
        <v>27</v>
      </c>
      <c r="H554" s="8" t="s">
        <v>28</v>
      </c>
      <c r="I554" s="8" t="s">
        <v>29</v>
      </c>
      <c r="J554" s="8" t="s">
        <v>30</v>
      </c>
      <c r="K554" s="8" t="s">
        <v>31</v>
      </c>
      <c r="L554" s="8" t="s">
        <v>201</v>
      </c>
      <c r="M554" s="8" t="s">
        <v>111</v>
      </c>
      <c r="N554" s="64" t="s">
        <v>246</v>
      </c>
      <c r="O554" s="64" t="s">
        <v>112</v>
      </c>
      <c r="P554" s="64" t="s">
        <v>106</v>
      </c>
      <c r="Q554" s="64" t="s">
        <v>107</v>
      </c>
      <c r="R554" s="23" t="s">
        <v>32</v>
      </c>
      <c r="S554" s="12" t="s">
        <v>24</v>
      </c>
      <c r="T554" s="12" t="s">
        <v>25</v>
      </c>
      <c r="U554" s="12" t="s">
        <v>26</v>
      </c>
      <c r="V554" s="12" t="s">
        <v>27</v>
      </c>
      <c r="W554" s="12" t="s">
        <v>28</v>
      </c>
      <c r="X554" s="12" t="s">
        <v>29</v>
      </c>
      <c r="Y554" s="12" t="s">
        <v>30</v>
      </c>
      <c r="Z554" s="12" t="s">
        <v>31</v>
      </c>
      <c r="AA554" s="12" t="s">
        <v>201</v>
      </c>
      <c r="AB554" s="59" t="s">
        <v>111</v>
      </c>
      <c r="AC554" s="59" t="s">
        <v>246</v>
      </c>
      <c r="AD554" s="59" t="s">
        <v>112</v>
      </c>
      <c r="AE554" s="59" t="s">
        <v>106</v>
      </c>
      <c r="AF554" s="24" t="s">
        <v>107</v>
      </c>
      <c r="AG554" s="25" t="s">
        <v>32</v>
      </c>
      <c r="AH554" s="13" t="s">
        <v>24</v>
      </c>
      <c r="AI554" s="13" t="s">
        <v>25</v>
      </c>
      <c r="AJ554" s="13" t="s">
        <v>26</v>
      </c>
      <c r="AK554" s="13" t="s">
        <v>27</v>
      </c>
      <c r="AL554" s="13" t="s">
        <v>28</v>
      </c>
      <c r="AM554" s="13" t="s">
        <v>29</v>
      </c>
      <c r="AN554" s="13" t="s">
        <v>30</v>
      </c>
      <c r="AO554" s="13" t="s">
        <v>31</v>
      </c>
      <c r="AP554" s="13" t="s">
        <v>201</v>
      </c>
      <c r="AQ554" s="65" t="s">
        <v>111</v>
      </c>
      <c r="AR554" s="65" t="s">
        <v>246</v>
      </c>
      <c r="AS554" s="65" t="s">
        <v>112</v>
      </c>
      <c r="AT554" s="65" t="s">
        <v>106</v>
      </c>
      <c r="AU554" s="26" t="s">
        <v>107</v>
      </c>
      <c r="AV554" s="9"/>
      <c r="AW554" s="36" t="s">
        <v>6</v>
      </c>
      <c r="AX554" s="37" t="s">
        <v>7</v>
      </c>
      <c r="AY554" s="72" t="s">
        <v>113</v>
      </c>
      <c r="AZ554" s="72" t="s">
        <v>114</v>
      </c>
      <c r="BA554" s="73" t="s">
        <v>115</v>
      </c>
      <c r="BB554" s="72" t="s">
        <v>113</v>
      </c>
      <c r="BC554" s="72" t="s">
        <v>114</v>
      </c>
      <c r="BD554" s="73" t="s">
        <v>115</v>
      </c>
      <c r="BE554" s="72" t="s">
        <v>113</v>
      </c>
      <c r="BF554" s="72" t="s">
        <v>114</v>
      </c>
      <c r="BG554" s="73" t="s">
        <v>115</v>
      </c>
      <c r="BH554" s="72" t="s">
        <v>113</v>
      </c>
      <c r="BI554" s="72" t="s">
        <v>114</v>
      </c>
      <c r="BJ554" s="73" t="s">
        <v>115</v>
      </c>
      <c r="BK554" s="72" t="s">
        <v>113</v>
      </c>
      <c r="BL554" s="72" t="s">
        <v>114</v>
      </c>
      <c r="BM554" s="73" t="s">
        <v>115</v>
      </c>
      <c r="BN554" s="72" t="s">
        <v>113</v>
      </c>
      <c r="BO554" s="72" t="s">
        <v>114</v>
      </c>
      <c r="BP554" s="73" t="s">
        <v>115</v>
      </c>
      <c r="BQ554" s="72" t="s">
        <v>113</v>
      </c>
      <c r="BR554" s="72" t="s">
        <v>114</v>
      </c>
      <c r="BS554" s="73" t="s">
        <v>115</v>
      </c>
      <c r="BT554" s="72" t="s">
        <v>113</v>
      </c>
      <c r="BU554" s="72" t="s">
        <v>114</v>
      </c>
      <c r="BV554" s="73" t="s">
        <v>115</v>
      </c>
      <c r="BW554" s="72" t="s">
        <v>113</v>
      </c>
      <c r="BX554" s="72" t="s">
        <v>114</v>
      </c>
      <c r="BY554" s="73" t="s">
        <v>115</v>
      </c>
      <c r="BZ554" s="72" t="s">
        <v>113</v>
      </c>
      <c r="CA554" s="72" t="s">
        <v>114</v>
      </c>
      <c r="CB554" s="73" t="s">
        <v>115</v>
      </c>
      <c r="CC554" s="72" t="s">
        <v>113</v>
      </c>
      <c r="CD554" s="72" t="s">
        <v>114</v>
      </c>
      <c r="CE554" s="73" t="s">
        <v>115</v>
      </c>
      <c r="CF554" s="72" t="s">
        <v>113</v>
      </c>
      <c r="CG554" s="72" t="s">
        <v>114</v>
      </c>
      <c r="CH554" s="73" t="s">
        <v>115</v>
      </c>
      <c r="CI554" s="72" t="s">
        <v>113</v>
      </c>
      <c r="CJ554" s="72" t="s">
        <v>114</v>
      </c>
      <c r="CK554" s="73" t="s">
        <v>115</v>
      </c>
      <c r="CL554" s="72" t="s">
        <v>113</v>
      </c>
      <c r="CM554" s="72" t="s">
        <v>114</v>
      </c>
      <c r="CN554" s="73" t="s">
        <v>115</v>
      </c>
      <c r="CO554" s="72" t="s">
        <v>113</v>
      </c>
      <c r="CP554" s="72" t="s">
        <v>114</v>
      </c>
      <c r="CQ554" s="73" t="s">
        <v>115</v>
      </c>
    </row>
    <row r="555" spans="1:95" ht="29.25" customHeight="1" x14ac:dyDescent="0.25">
      <c r="A555" s="29" t="s">
        <v>124</v>
      </c>
      <c r="B555" s="30" t="s">
        <v>17</v>
      </c>
      <c r="C555" s="1"/>
      <c r="D555" s="3"/>
      <c r="E555" s="3"/>
      <c r="F555" s="3"/>
      <c r="G555" s="3"/>
      <c r="H555" s="3"/>
      <c r="I555" s="3"/>
      <c r="J555" s="3"/>
      <c r="K555" s="3"/>
      <c r="L555" s="3"/>
      <c r="M555" s="60"/>
      <c r="N555" s="60"/>
      <c r="O555" s="60"/>
      <c r="P555" s="60"/>
      <c r="Q555" s="15"/>
      <c r="R555" s="1"/>
      <c r="S555" s="38"/>
      <c r="T555" s="38"/>
      <c r="U555" s="3"/>
      <c r="V555" s="3"/>
      <c r="W555" s="3"/>
      <c r="X555" s="3"/>
      <c r="Y555" s="3"/>
      <c r="Z555" s="3"/>
      <c r="AA555" s="3"/>
      <c r="AB555" s="60"/>
      <c r="AC555" s="60"/>
      <c r="AD555" s="60"/>
      <c r="AE555" s="60"/>
      <c r="AF555" s="15"/>
      <c r="AG555" s="1"/>
      <c r="AH555" s="38"/>
      <c r="AI555" s="38"/>
      <c r="AJ555" s="3"/>
      <c r="AK555" s="3"/>
      <c r="AL555" s="3"/>
      <c r="AM555" s="3"/>
      <c r="AN555" s="3"/>
      <c r="AO555" s="3"/>
      <c r="AP555" s="3"/>
      <c r="AQ555" s="60"/>
      <c r="AR555" s="60">
        <v>27.9</v>
      </c>
      <c r="AS555" s="60"/>
      <c r="AT555" s="60"/>
      <c r="AU555" s="15"/>
      <c r="AV555" s="9"/>
      <c r="AW555" s="29" t="str">
        <f>A555</f>
        <v>Temperatura</v>
      </c>
      <c r="AX555" s="35" t="s">
        <v>17</v>
      </c>
      <c r="AY555" s="74">
        <f>C555</f>
        <v>0</v>
      </c>
      <c r="AZ555" s="70">
        <f>R555</f>
        <v>0</v>
      </c>
      <c r="BA555" s="71">
        <f>AG555</f>
        <v>0</v>
      </c>
      <c r="BB555" s="4">
        <f>D555</f>
        <v>0</v>
      </c>
      <c r="BC555" s="2">
        <f>S555</f>
        <v>0</v>
      </c>
      <c r="BD555" s="5">
        <f>AH555</f>
        <v>0</v>
      </c>
      <c r="BE555" s="4">
        <f>E555</f>
        <v>0</v>
      </c>
      <c r="BF555" s="2">
        <f>T555</f>
        <v>0</v>
      </c>
      <c r="BG555" s="5">
        <f>AI555</f>
        <v>0</v>
      </c>
      <c r="BH555" s="1">
        <f>F555</f>
        <v>0</v>
      </c>
      <c r="BI555" s="2">
        <f>U555</f>
        <v>0</v>
      </c>
      <c r="BJ555" s="5">
        <f>AJ555</f>
        <v>0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0</v>
      </c>
      <c r="BP555" s="5">
        <f>AL555</f>
        <v>0</v>
      </c>
      <c r="BQ555" s="1">
        <f>I555</f>
        <v>0</v>
      </c>
      <c r="BR555" s="2">
        <f>X555</f>
        <v>0</v>
      </c>
      <c r="BS555" s="5">
        <f>AM555</f>
        <v>0</v>
      </c>
      <c r="BT555" s="1">
        <f>J555</f>
        <v>0</v>
      </c>
      <c r="BU555" s="2">
        <f>Y555</f>
        <v>0</v>
      </c>
      <c r="BV555" s="5">
        <f>AN555</f>
        <v>0</v>
      </c>
      <c r="BW555" s="1">
        <f>K555</f>
        <v>0</v>
      </c>
      <c r="BX555" s="2">
        <f>Z555</f>
        <v>0</v>
      </c>
      <c r="BY555" s="5">
        <f>AO555</f>
        <v>0</v>
      </c>
      <c r="BZ555" s="1">
        <f>L555</f>
        <v>0</v>
      </c>
      <c r="CA555" s="2">
        <f>AA555</f>
        <v>0</v>
      </c>
      <c r="CB555" s="5">
        <f>AP555</f>
        <v>0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27.9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6">
        <f>Q555</f>
        <v>0</v>
      </c>
      <c r="CP555" s="2">
        <f>AF555</f>
        <v>0</v>
      </c>
      <c r="CQ555" s="5">
        <f>AU555</f>
        <v>0</v>
      </c>
    </row>
    <row r="556" spans="1:95" ht="26.45" customHeight="1" x14ac:dyDescent="0.25">
      <c r="A556" s="29" t="s">
        <v>123</v>
      </c>
      <c r="B556" s="30" t="s">
        <v>18</v>
      </c>
      <c r="C556" s="1"/>
      <c r="D556" s="3"/>
      <c r="E556" s="3"/>
      <c r="F556" s="3"/>
      <c r="G556" s="3"/>
      <c r="H556" s="3"/>
      <c r="I556" s="3"/>
      <c r="J556" s="3"/>
      <c r="K556" s="3"/>
      <c r="L556" s="3"/>
      <c r="M556" s="60"/>
      <c r="N556" s="60"/>
      <c r="O556" s="60"/>
      <c r="P556" s="60"/>
      <c r="Q556" s="15"/>
      <c r="R556" s="1"/>
      <c r="S556" s="3"/>
      <c r="T556" s="3"/>
      <c r="U556" s="3"/>
      <c r="V556" s="3"/>
      <c r="W556" s="3"/>
      <c r="X556" s="3"/>
      <c r="Y556" s="3"/>
      <c r="Z556" s="50"/>
      <c r="AA556" s="3"/>
      <c r="AB556" s="60"/>
      <c r="AC556" s="60"/>
      <c r="AD556" s="60"/>
      <c r="AE556" s="60"/>
      <c r="AF556" s="15"/>
      <c r="AG556" s="1"/>
      <c r="AH556" s="3"/>
      <c r="AI556" s="3"/>
      <c r="AJ556" s="3"/>
      <c r="AK556" s="3"/>
      <c r="AL556" s="3"/>
      <c r="AM556" s="3"/>
      <c r="AN556" s="3"/>
      <c r="AO556" s="3"/>
      <c r="AP556" s="3"/>
      <c r="AQ556" s="60"/>
      <c r="AR556" s="60">
        <v>7.55</v>
      </c>
      <c r="AS556" s="60"/>
      <c r="AT556" s="60"/>
      <c r="AU556" s="15"/>
      <c r="AV556" s="9"/>
      <c r="AW556" s="29" t="str">
        <f t="shared" ref="AW556:AW575" si="1058">A556</f>
        <v xml:space="preserve">pH </v>
      </c>
      <c r="AX556" s="30" t="s">
        <v>18</v>
      </c>
      <c r="AY556" s="74">
        <f t="shared" ref="AY556:AY575" si="1059">C556</f>
        <v>0</v>
      </c>
      <c r="AZ556" s="219">
        <f t="shared" ref="AZ556:AZ575" si="1060">R556</f>
        <v>0</v>
      </c>
      <c r="BA556" s="71">
        <f t="shared" ref="BA556:BA575" si="1061">AG556</f>
        <v>0</v>
      </c>
      <c r="BB556" s="4">
        <f t="shared" ref="BB556:BB575" si="1062">D556</f>
        <v>0</v>
      </c>
      <c r="BC556" s="2">
        <f t="shared" ref="BC556:BC575" si="1063">S556</f>
        <v>0</v>
      </c>
      <c r="BD556" s="5">
        <f t="shared" ref="BD556:BD575" si="1064">AH556</f>
        <v>0</v>
      </c>
      <c r="BE556" s="4">
        <f t="shared" ref="BE556:BE575" si="1065">E556</f>
        <v>0</v>
      </c>
      <c r="BF556" s="2">
        <f t="shared" ref="BF556:BF575" si="1066">T556</f>
        <v>0</v>
      </c>
      <c r="BG556" s="5">
        <f t="shared" ref="BG556:BG575" si="1067">AI556</f>
        <v>0</v>
      </c>
      <c r="BH556" s="1">
        <f t="shared" ref="BH556:BH575" si="1068">F556</f>
        <v>0</v>
      </c>
      <c r="BI556" s="2">
        <f t="shared" ref="BI556:BI575" si="1069">U556</f>
        <v>0</v>
      </c>
      <c r="BJ556" s="5">
        <f t="shared" ref="BJ556:BJ575" si="1070">AJ556</f>
        <v>0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0</v>
      </c>
      <c r="BP556" s="5">
        <f t="shared" ref="BP556:BP575" si="1076">AL556</f>
        <v>0</v>
      </c>
      <c r="BQ556" s="1">
        <f t="shared" ref="BQ556:BQ575" si="1077">I556</f>
        <v>0</v>
      </c>
      <c r="BR556" s="2">
        <f t="shared" ref="BR556:BR575" si="1078">X556</f>
        <v>0</v>
      </c>
      <c r="BS556" s="5">
        <f t="shared" ref="BS556:BS575" si="1079">AM556</f>
        <v>0</v>
      </c>
      <c r="BT556" s="1">
        <f t="shared" ref="BT556:BT575" si="1080">J556</f>
        <v>0</v>
      </c>
      <c r="BU556" s="2">
        <f t="shared" ref="BU556:BU575" si="1081">Y556</f>
        <v>0</v>
      </c>
      <c r="BV556" s="5">
        <f t="shared" ref="BV556:BV575" si="1082">AN556</f>
        <v>0</v>
      </c>
      <c r="BW556" s="1">
        <f t="shared" ref="BW556:BW575" si="1083">K556</f>
        <v>0</v>
      </c>
      <c r="BX556" s="2">
        <f t="shared" ref="BX556:BX575" si="1084">Z556</f>
        <v>0</v>
      </c>
      <c r="BY556" s="5">
        <f t="shared" ref="BY556:BY575" si="1085">AO556</f>
        <v>0</v>
      </c>
      <c r="BZ556" s="1">
        <f t="shared" ref="BZ556:BZ575" si="1086">L556</f>
        <v>0</v>
      </c>
      <c r="CA556" s="2">
        <f t="shared" ref="CA556:CA575" si="1087">AA556</f>
        <v>0</v>
      </c>
      <c r="CB556" s="5">
        <f t="shared" ref="CB556:CB575" si="1088">AP556</f>
        <v>0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7.55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6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2" customHeight="1" x14ac:dyDescent="0.25">
      <c r="A557" s="29" t="s">
        <v>118</v>
      </c>
      <c r="B557" s="30" t="s">
        <v>19</v>
      </c>
      <c r="C557" s="1"/>
      <c r="D557" s="3"/>
      <c r="E557" s="3"/>
      <c r="F557" s="3"/>
      <c r="G557" s="3"/>
      <c r="H557" s="3"/>
      <c r="I557" s="3"/>
      <c r="J557" s="3"/>
      <c r="K557" s="3"/>
      <c r="L557" s="3"/>
      <c r="M557" s="60"/>
      <c r="N557" s="60"/>
      <c r="O557" s="60"/>
      <c r="P557" s="60"/>
      <c r="Q557" s="15"/>
      <c r="R557" s="1"/>
      <c r="S557" s="2"/>
      <c r="T557" s="2"/>
      <c r="U557" s="3"/>
      <c r="V557" s="3"/>
      <c r="W557" s="3"/>
      <c r="X557" s="3"/>
      <c r="Y557" s="3"/>
      <c r="Z557" s="3"/>
      <c r="AA557" s="3"/>
      <c r="AB557" s="60"/>
      <c r="AC557" s="60"/>
      <c r="AD557" s="60"/>
      <c r="AE557" s="60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0"/>
      <c r="AR557" s="60"/>
      <c r="AS557" s="60"/>
      <c r="AT557" s="60"/>
      <c r="AU557" s="15"/>
      <c r="AV557" s="9"/>
      <c r="AW557" s="29" t="str">
        <f t="shared" si="1058"/>
        <v>Demanda química de oxígeno (DQO)</v>
      </c>
      <c r="AX557" s="30" t="s">
        <v>19</v>
      </c>
      <c r="AY557" s="74">
        <f t="shared" si="1059"/>
        <v>0</v>
      </c>
      <c r="AZ557" s="70">
        <f t="shared" si="1060"/>
        <v>0</v>
      </c>
      <c r="BA557" s="71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6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25">
      <c r="A558" s="29" t="s">
        <v>121</v>
      </c>
      <c r="B558" s="30" t="s">
        <v>19</v>
      </c>
      <c r="C558" s="1"/>
      <c r="D558" s="3"/>
      <c r="E558" s="3"/>
      <c r="F558" s="3"/>
      <c r="G558" s="3"/>
      <c r="H558" s="3"/>
      <c r="I558" s="3"/>
      <c r="J558" s="3"/>
      <c r="K558" s="3"/>
      <c r="L558" s="3"/>
      <c r="M558" s="60"/>
      <c r="N558" s="60"/>
      <c r="O558" s="60"/>
      <c r="P558" s="60"/>
      <c r="Q558" s="15"/>
      <c r="R558" s="1"/>
      <c r="S558" s="2"/>
      <c r="T558" s="2"/>
      <c r="U558" s="3"/>
      <c r="V558" s="3"/>
      <c r="W558" s="3"/>
      <c r="X558" s="3"/>
      <c r="Y558" s="3"/>
      <c r="Z558" s="3"/>
      <c r="AA558" s="3"/>
      <c r="AB558" s="60"/>
      <c r="AC558" s="60"/>
      <c r="AD558" s="60"/>
      <c r="AE558" s="60"/>
      <c r="AF558" s="15"/>
      <c r="AG558" s="1"/>
      <c r="AH558" s="2"/>
      <c r="AI558" s="2"/>
      <c r="AJ558" s="3"/>
      <c r="AK558" s="3"/>
      <c r="AL558" s="3"/>
      <c r="AM558" s="3"/>
      <c r="AN558" s="3"/>
      <c r="AO558" s="3"/>
      <c r="AP558" s="3"/>
      <c r="AQ558" s="60"/>
      <c r="AR558" s="60">
        <v>253</v>
      </c>
      <c r="AS558" s="60"/>
      <c r="AT558" s="60"/>
      <c r="AU558" s="15"/>
      <c r="AV558" s="9"/>
      <c r="AW558" s="29" t="str">
        <f t="shared" si="1058"/>
        <v>SOLIDOS DISUELTOS TOTALES (TDS)</v>
      </c>
      <c r="AX558" s="30" t="s">
        <v>19</v>
      </c>
      <c r="AY558" s="74">
        <f t="shared" si="1059"/>
        <v>0</v>
      </c>
      <c r="AZ558" s="70">
        <f t="shared" si="1060"/>
        <v>0</v>
      </c>
      <c r="BA558" s="71">
        <f t="shared" si="1061"/>
        <v>0</v>
      </c>
      <c r="BB558" s="4">
        <f t="shared" si="1062"/>
        <v>0</v>
      </c>
      <c r="BC558" s="2">
        <f t="shared" si="1063"/>
        <v>0</v>
      </c>
      <c r="BD558" s="5">
        <f t="shared" si="1064"/>
        <v>0</v>
      </c>
      <c r="BE558" s="4">
        <f t="shared" si="1065"/>
        <v>0</v>
      </c>
      <c r="BF558" s="2">
        <f t="shared" si="1066"/>
        <v>0</v>
      </c>
      <c r="BG558" s="5">
        <f t="shared" si="1067"/>
        <v>0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0</v>
      </c>
      <c r="BU558" s="2">
        <f t="shared" si="1081"/>
        <v>0</v>
      </c>
      <c r="BV558" s="5">
        <f t="shared" si="1082"/>
        <v>0</v>
      </c>
      <c r="BW558" s="1">
        <f t="shared" si="1083"/>
        <v>0</v>
      </c>
      <c r="BX558" s="2">
        <f t="shared" si="1084"/>
        <v>0</v>
      </c>
      <c r="BY558" s="5">
        <f t="shared" si="1085"/>
        <v>0</v>
      </c>
      <c r="BZ558" s="1">
        <f t="shared" si="1086"/>
        <v>0</v>
      </c>
      <c r="CA558" s="2">
        <f t="shared" si="1087"/>
        <v>0</v>
      </c>
      <c r="CB558" s="5">
        <f t="shared" si="1088"/>
        <v>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253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6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7" customHeight="1" x14ac:dyDescent="0.25">
      <c r="A559" s="29" t="s">
        <v>119</v>
      </c>
      <c r="B559" s="30" t="s">
        <v>19</v>
      </c>
      <c r="C559" s="1"/>
      <c r="D559" s="3"/>
      <c r="E559" s="3"/>
      <c r="F559" s="3"/>
      <c r="G559" s="3"/>
      <c r="H559" s="3"/>
      <c r="I559" s="3"/>
      <c r="J559" s="3"/>
      <c r="K559" s="3"/>
      <c r="L559" s="3"/>
      <c r="M559" s="60"/>
      <c r="N559" s="60"/>
      <c r="O559" s="60"/>
      <c r="P559" s="60"/>
      <c r="Q559" s="15"/>
      <c r="R559" s="1"/>
      <c r="S559" s="2"/>
      <c r="T559" s="2"/>
      <c r="U559" s="3"/>
      <c r="V559" s="3"/>
      <c r="W559" s="3"/>
      <c r="X559" s="3"/>
      <c r="Y559" s="3"/>
      <c r="Z559" s="3"/>
      <c r="AA559" s="3"/>
      <c r="AB559" s="60"/>
      <c r="AC559" s="60"/>
      <c r="AD559" s="60"/>
      <c r="AE559" s="60"/>
      <c r="AF559" s="15"/>
      <c r="AG559" s="1"/>
      <c r="AH559" s="2"/>
      <c r="AI559" s="2"/>
      <c r="AJ559" s="3"/>
      <c r="AK559" s="3"/>
      <c r="AL559" s="3"/>
      <c r="AM559" s="3"/>
      <c r="AN559" s="3"/>
      <c r="AO559" s="3"/>
      <c r="AP559" s="3"/>
      <c r="AQ559" s="60"/>
      <c r="AR559" s="60"/>
      <c r="AS559" s="60"/>
      <c r="AT559" s="60"/>
      <c r="AU559" s="15"/>
      <c r="AV559" s="9"/>
      <c r="AW559" s="29" t="str">
        <f t="shared" si="1058"/>
        <v>Sólidos suspendidos Totales</v>
      </c>
      <c r="AX559" s="30" t="s">
        <v>19</v>
      </c>
      <c r="AY559" s="74">
        <f t="shared" si="1059"/>
        <v>0</v>
      </c>
      <c r="AZ559" s="70">
        <f t="shared" si="1060"/>
        <v>0</v>
      </c>
      <c r="BA559" s="71">
        <f t="shared" si="1061"/>
        <v>0</v>
      </c>
      <c r="BB559" s="4">
        <f t="shared" si="1062"/>
        <v>0</v>
      </c>
      <c r="BC559" s="2">
        <f t="shared" si="1063"/>
        <v>0</v>
      </c>
      <c r="BD559" s="5">
        <f t="shared" si="1064"/>
        <v>0</v>
      </c>
      <c r="BE559" s="4">
        <f t="shared" si="1065"/>
        <v>0</v>
      </c>
      <c r="BF559" s="2">
        <f t="shared" si="1066"/>
        <v>0</v>
      </c>
      <c r="BG559" s="5">
        <f t="shared" si="1067"/>
        <v>0</v>
      </c>
      <c r="BH559" s="1">
        <f t="shared" si="1068"/>
        <v>0</v>
      </c>
      <c r="BI559" s="2">
        <f t="shared" si="1069"/>
        <v>0</v>
      </c>
      <c r="BJ559" s="5">
        <f t="shared" si="1070"/>
        <v>0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0</v>
      </c>
      <c r="BP559" s="5">
        <f t="shared" si="1076"/>
        <v>0</v>
      </c>
      <c r="BQ559" s="1">
        <f t="shared" si="1077"/>
        <v>0</v>
      </c>
      <c r="BR559" s="2">
        <f t="shared" si="1078"/>
        <v>0</v>
      </c>
      <c r="BS559" s="5">
        <f t="shared" si="1079"/>
        <v>0</v>
      </c>
      <c r="BT559" s="1">
        <f t="shared" si="1080"/>
        <v>0</v>
      </c>
      <c r="BU559" s="2">
        <f t="shared" si="1081"/>
        <v>0</v>
      </c>
      <c r="BV559" s="5">
        <f t="shared" si="1082"/>
        <v>0</v>
      </c>
      <c r="BW559" s="1">
        <f t="shared" si="1083"/>
        <v>0</v>
      </c>
      <c r="BX559" s="2">
        <f t="shared" si="1084"/>
        <v>0</v>
      </c>
      <c r="BY559" s="5">
        <f t="shared" si="1085"/>
        <v>0</v>
      </c>
      <c r="BZ559" s="1">
        <f t="shared" si="1086"/>
        <v>0</v>
      </c>
      <c r="CA559" s="2">
        <f t="shared" si="1087"/>
        <v>0</v>
      </c>
      <c r="CB559" s="5">
        <f t="shared" si="1088"/>
        <v>0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6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25">
      <c r="A560" s="31" t="s">
        <v>9</v>
      </c>
      <c r="B560" s="30" t="s">
        <v>20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1"/>
      <c r="N560" s="61"/>
      <c r="O560" s="61"/>
      <c r="P560" s="61"/>
      <c r="Q560" s="17"/>
      <c r="R560" s="16"/>
      <c r="S560" s="10"/>
      <c r="T560" s="10"/>
      <c r="U560" s="10"/>
      <c r="V560" s="10"/>
      <c r="W560" s="10"/>
      <c r="X560" s="10"/>
      <c r="Y560" s="10"/>
      <c r="Z560" s="10"/>
      <c r="AA560" s="10"/>
      <c r="AB560" s="61"/>
      <c r="AC560" s="61"/>
      <c r="AD560" s="61"/>
      <c r="AE560" s="61"/>
      <c r="AF560" s="17"/>
      <c r="AG560" s="16"/>
      <c r="AH560" s="10"/>
      <c r="AI560" s="10"/>
      <c r="AJ560" s="10"/>
      <c r="AK560" s="10"/>
      <c r="AL560" s="10"/>
      <c r="AM560" s="10"/>
      <c r="AN560" s="10"/>
      <c r="AO560" s="10"/>
      <c r="AP560" s="10"/>
      <c r="AQ560" s="61"/>
      <c r="AR560" s="61"/>
      <c r="AS560" s="61"/>
      <c r="AT560" s="61"/>
      <c r="AU560" s="17"/>
      <c r="AV560" s="6"/>
      <c r="AW560" s="29" t="str">
        <f t="shared" si="1058"/>
        <v xml:space="preserve">Sólidos Sedimentables </v>
      </c>
      <c r="AX560" s="30" t="s">
        <v>19</v>
      </c>
      <c r="AY560" s="74">
        <f t="shared" si="1059"/>
        <v>0</v>
      </c>
      <c r="AZ560" s="70">
        <f t="shared" si="1060"/>
        <v>0</v>
      </c>
      <c r="BA560" s="71">
        <f t="shared" si="1061"/>
        <v>0</v>
      </c>
      <c r="BB560" s="4">
        <f t="shared" si="1062"/>
        <v>0</v>
      </c>
      <c r="BC560" s="2">
        <f t="shared" si="1063"/>
        <v>0</v>
      </c>
      <c r="BD560" s="5">
        <f t="shared" si="1064"/>
        <v>0</v>
      </c>
      <c r="BE560" s="4">
        <f t="shared" si="1065"/>
        <v>0</v>
      </c>
      <c r="BF560" s="2">
        <f t="shared" si="1066"/>
        <v>0</v>
      </c>
      <c r="BG560" s="5">
        <f t="shared" si="1067"/>
        <v>0</v>
      </c>
      <c r="BH560" s="1">
        <f t="shared" si="1068"/>
        <v>0</v>
      </c>
      <c r="BI560" s="2">
        <f t="shared" si="1069"/>
        <v>0</v>
      </c>
      <c r="BJ560" s="5">
        <f t="shared" si="1070"/>
        <v>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0</v>
      </c>
      <c r="BP560" s="5">
        <f t="shared" si="1076"/>
        <v>0</v>
      </c>
      <c r="BQ560" s="1">
        <f t="shared" si="1077"/>
        <v>0</v>
      </c>
      <c r="BR560" s="2">
        <f t="shared" si="1078"/>
        <v>0</v>
      </c>
      <c r="BS560" s="5">
        <f t="shared" si="1079"/>
        <v>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6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25">
      <c r="A561" s="31" t="s">
        <v>120</v>
      </c>
      <c r="B561" s="46" t="s">
        <v>19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1"/>
      <c r="N561" s="61"/>
      <c r="O561" s="61"/>
      <c r="P561" s="61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1"/>
      <c r="AC561" s="61"/>
      <c r="AD561" s="61"/>
      <c r="AE561" s="61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1"/>
      <c r="AR561" s="61">
        <v>0.05</v>
      </c>
      <c r="AS561" s="61"/>
      <c r="AT561" s="61"/>
      <c r="AU561" s="17"/>
      <c r="AV561" s="6"/>
      <c r="AW561" s="29" t="str">
        <f t="shared" si="1058"/>
        <v>HIERRO</v>
      </c>
      <c r="AX561" s="32" t="s">
        <v>20</v>
      </c>
      <c r="AY561" s="74">
        <f t="shared" si="1059"/>
        <v>0</v>
      </c>
      <c r="AZ561" s="70">
        <f t="shared" si="1060"/>
        <v>0</v>
      </c>
      <c r="BA561" s="71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0.05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6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25">
      <c r="A562" s="31" t="s">
        <v>108</v>
      </c>
      <c r="B562" s="30" t="s">
        <v>19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1"/>
      <c r="N562" s="61"/>
      <c r="O562" s="61"/>
      <c r="P562" s="61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1"/>
      <c r="AC562" s="61"/>
      <c r="AD562" s="61"/>
      <c r="AE562" s="61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1"/>
      <c r="AR562" s="61"/>
      <c r="AS562" s="61"/>
      <c r="AT562" s="61"/>
      <c r="AU562" s="17"/>
      <c r="AV562" s="6"/>
      <c r="AW562" s="29" t="str">
        <f t="shared" si="1058"/>
        <v>Solidos Suspendidos totales GRAVIMETRICO</v>
      </c>
      <c r="AX562" s="30" t="s">
        <v>19</v>
      </c>
      <c r="AY562" s="74">
        <f t="shared" si="1059"/>
        <v>0</v>
      </c>
      <c r="AZ562" s="70">
        <f t="shared" si="1060"/>
        <v>0</v>
      </c>
      <c r="BA562" s="71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6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25">
      <c r="A563" s="31" t="s">
        <v>10</v>
      </c>
      <c r="B563" s="30" t="s">
        <v>19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1"/>
      <c r="N563" s="61"/>
      <c r="O563" s="61"/>
      <c r="P563" s="61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1"/>
      <c r="AC563" s="61"/>
      <c r="AD563" s="61"/>
      <c r="AE563" s="61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1"/>
      <c r="AR563" s="61"/>
      <c r="AS563" s="61"/>
      <c r="AT563" s="61"/>
      <c r="AU563" s="17"/>
      <c r="AV563" s="6"/>
      <c r="AW563" s="29" t="str">
        <f t="shared" si="1058"/>
        <v xml:space="preserve">Cloruros </v>
      </c>
      <c r="AX563" s="30" t="s">
        <v>19</v>
      </c>
      <c r="AY563" s="74">
        <f t="shared" si="1059"/>
        <v>0</v>
      </c>
      <c r="AZ563" s="70">
        <f t="shared" si="1060"/>
        <v>0</v>
      </c>
      <c r="BA563" s="71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6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25">
      <c r="A564" s="31" t="s">
        <v>109</v>
      </c>
      <c r="B564" s="30" t="s">
        <v>19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1"/>
      <c r="N564" s="61"/>
      <c r="O564" s="61"/>
      <c r="P564" s="61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1"/>
      <c r="AC564" s="61"/>
      <c r="AD564" s="61"/>
      <c r="AE564" s="61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1"/>
      <c r="AR564" s="61"/>
      <c r="AS564" s="61"/>
      <c r="AT564" s="61"/>
      <c r="AU564" s="17"/>
      <c r="AV564" s="6"/>
      <c r="AW564" s="29" t="str">
        <f t="shared" si="1058"/>
        <v>FOSFORO TOTAL</v>
      </c>
      <c r="AX564" s="30" t="s">
        <v>19</v>
      </c>
      <c r="AY564" s="74">
        <f t="shared" si="1059"/>
        <v>0</v>
      </c>
      <c r="AZ564" s="70">
        <f t="shared" si="1060"/>
        <v>0</v>
      </c>
      <c r="BA564" s="71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6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25">
      <c r="A565" s="31" t="s">
        <v>11</v>
      </c>
      <c r="B565" s="30" t="s">
        <v>19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1"/>
      <c r="N565" s="61"/>
      <c r="O565" s="61"/>
      <c r="P565" s="61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1"/>
      <c r="AC565" s="61"/>
      <c r="AD565" s="61"/>
      <c r="AE565" s="61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1"/>
      <c r="AR565" s="61"/>
      <c r="AS565" s="61"/>
      <c r="AT565" s="61"/>
      <c r="AU565" s="17"/>
      <c r="AV565" s="6"/>
      <c r="AW565" s="29" t="str">
        <f t="shared" si="1058"/>
        <v>Nitrógeno Total</v>
      </c>
      <c r="AX565" s="30" t="s">
        <v>19</v>
      </c>
      <c r="AY565" s="74">
        <f t="shared" si="1059"/>
        <v>0</v>
      </c>
      <c r="AZ565" s="70">
        <f t="shared" si="1060"/>
        <v>0</v>
      </c>
      <c r="BA565" s="71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6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25">
      <c r="A566" s="31" t="s">
        <v>12</v>
      </c>
      <c r="B566" s="30" t="s">
        <v>19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1"/>
      <c r="N566" s="61"/>
      <c r="O566" s="61"/>
      <c r="P566" s="61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1"/>
      <c r="AC566" s="61"/>
      <c r="AD566" s="61"/>
      <c r="AE566" s="61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1"/>
      <c r="AR566" s="61">
        <v>72.3</v>
      </c>
      <c r="AS566" s="61"/>
      <c r="AT566" s="61"/>
      <c r="AU566" s="17"/>
      <c r="AV566" s="6"/>
      <c r="AW566" s="29" t="str">
        <f t="shared" si="1058"/>
        <v xml:space="preserve">Sulfatos </v>
      </c>
      <c r="AX566" s="30" t="s">
        <v>19</v>
      </c>
      <c r="AY566" s="74">
        <f t="shared" si="1059"/>
        <v>0</v>
      </c>
      <c r="AZ566" s="70">
        <f t="shared" si="1060"/>
        <v>0</v>
      </c>
      <c r="BA566" s="71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72.3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6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25">
      <c r="A567" s="31" t="s">
        <v>249</v>
      </c>
      <c r="B567" s="46" t="s">
        <v>19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1"/>
      <c r="N567" s="61"/>
      <c r="O567" s="61"/>
      <c r="P567" s="61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1"/>
      <c r="AC567" s="61"/>
      <c r="AD567" s="61"/>
      <c r="AE567" s="61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1"/>
      <c r="AR567" s="61">
        <v>7.1999999999999995E-2</v>
      </c>
      <c r="AS567" s="61"/>
      <c r="AT567" s="61"/>
      <c r="AU567" s="17"/>
      <c r="AV567" s="6"/>
      <c r="AW567" s="29" t="str">
        <f t="shared" si="1058"/>
        <v>Aluminio</v>
      </c>
      <c r="AX567" s="32" t="s">
        <v>21</v>
      </c>
      <c r="AY567" s="74">
        <f t="shared" si="1059"/>
        <v>0</v>
      </c>
      <c r="AZ567" s="70">
        <f t="shared" si="1060"/>
        <v>0</v>
      </c>
      <c r="BA567" s="71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7.1999999999999995E-2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6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25">
      <c r="A568" s="31" t="s">
        <v>13</v>
      </c>
      <c r="B568" s="46" t="s">
        <v>21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1"/>
      <c r="N568" s="61"/>
      <c r="O568" s="61"/>
      <c r="P568" s="61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1"/>
      <c r="AC568" s="61"/>
      <c r="AD568" s="61"/>
      <c r="AE568" s="61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1"/>
      <c r="AR568" s="61"/>
      <c r="AS568" s="61"/>
      <c r="AT568" s="61"/>
      <c r="AU568" s="17"/>
      <c r="AV568" s="6"/>
      <c r="AW568" s="29" t="str">
        <f t="shared" si="1058"/>
        <v>Dureza Cálcica</v>
      </c>
      <c r="AX568" s="32" t="s">
        <v>21</v>
      </c>
      <c r="AY568" s="74">
        <f t="shared" si="1059"/>
        <v>0</v>
      </c>
      <c r="AZ568" s="70">
        <f t="shared" si="1060"/>
        <v>0</v>
      </c>
      <c r="BA568" s="71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6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25">
      <c r="A569" s="31" t="s">
        <v>14</v>
      </c>
      <c r="B569" s="46" t="s">
        <v>21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1"/>
      <c r="N569" s="61"/>
      <c r="O569" s="61"/>
      <c r="P569" s="61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1"/>
      <c r="AC569" s="61"/>
      <c r="AD569" s="61"/>
      <c r="AE569" s="61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1"/>
      <c r="AR569" s="61">
        <v>21</v>
      </c>
      <c r="AS569" s="61"/>
      <c r="AT569" s="61"/>
      <c r="AU569" s="17"/>
      <c r="AV569" s="6"/>
      <c r="AW569" s="29" t="str">
        <f t="shared" si="1058"/>
        <v xml:space="preserve">Dureza Total </v>
      </c>
      <c r="AX569" s="32" t="s">
        <v>21</v>
      </c>
      <c r="AY569" s="74">
        <f t="shared" si="1059"/>
        <v>0</v>
      </c>
      <c r="AZ569" s="70">
        <f t="shared" si="1060"/>
        <v>0</v>
      </c>
      <c r="BA569" s="71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21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6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25">
      <c r="A570" s="31" t="s">
        <v>110</v>
      </c>
      <c r="B570" s="30" t="s">
        <v>19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1"/>
      <c r="N570" s="61"/>
      <c r="O570" s="61"/>
      <c r="P570" s="61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1"/>
      <c r="AC570" s="61"/>
      <c r="AD570" s="61"/>
      <c r="AE570" s="61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1"/>
      <c r="AR570" s="61"/>
      <c r="AS570" s="61"/>
      <c r="AT570" s="61"/>
      <c r="AU570" s="17"/>
      <c r="AV570" s="6"/>
      <c r="AW570" s="29" t="str">
        <f t="shared" si="1058"/>
        <v>SILICE</v>
      </c>
      <c r="AX570" s="32" t="s">
        <v>22</v>
      </c>
      <c r="AY570" s="74">
        <f t="shared" si="1059"/>
        <v>0</v>
      </c>
      <c r="AZ570" s="70">
        <f t="shared" si="1060"/>
        <v>0</v>
      </c>
      <c r="BA570" s="71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6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25">
      <c r="A571" s="31" t="s">
        <v>77</v>
      </c>
      <c r="B571" s="30" t="s">
        <v>250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1"/>
      <c r="N571" s="61"/>
      <c r="O571" s="61"/>
      <c r="P571" s="61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1"/>
      <c r="AC571" s="61"/>
      <c r="AD571" s="61"/>
      <c r="AE571" s="61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1"/>
      <c r="AR571" s="61"/>
      <c r="AS571" s="61"/>
      <c r="AT571" s="61"/>
      <c r="AU571" s="17"/>
      <c r="AV571" s="6"/>
      <c r="AW571" s="29" t="str">
        <f t="shared" si="1058"/>
        <v>ORP</v>
      </c>
      <c r="AX571" s="30" t="s">
        <v>19</v>
      </c>
      <c r="AY571" s="74">
        <f t="shared" si="1059"/>
        <v>0</v>
      </c>
      <c r="AZ571" s="70">
        <f t="shared" si="1060"/>
        <v>0</v>
      </c>
      <c r="BA571" s="71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6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25">
      <c r="A572" s="31" t="s">
        <v>247</v>
      </c>
      <c r="B572" s="30" t="s">
        <v>19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1"/>
      <c r="N572" s="61"/>
      <c r="O572" s="61"/>
      <c r="P572" s="61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1"/>
      <c r="AC572" s="61"/>
      <c r="AD572" s="61"/>
      <c r="AE572" s="61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1"/>
      <c r="AR572" s="61">
        <v>0.02</v>
      </c>
      <c r="AS572" s="61"/>
      <c r="AT572" s="61"/>
      <c r="AU572" s="17"/>
      <c r="AV572" s="6"/>
      <c r="AW572" s="29" t="str">
        <f t="shared" si="1058"/>
        <v>Cloro libre</v>
      </c>
      <c r="AX572" s="30" t="s">
        <v>19</v>
      </c>
      <c r="AY572" s="74">
        <f t="shared" si="1059"/>
        <v>0</v>
      </c>
      <c r="AZ572" s="70">
        <f t="shared" si="1060"/>
        <v>0</v>
      </c>
      <c r="BA572" s="71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0.02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6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25">
      <c r="A573" s="31" t="s">
        <v>15</v>
      </c>
      <c r="B573" s="30" t="s">
        <v>23</v>
      </c>
      <c r="C573" s="18"/>
      <c r="D573" s="11"/>
      <c r="E573" s="11"/>
      <c r="F573" s="11"/>
      <c r="G573" s="11"/>
      <c r="H573" s="11"/>
      <c r="I573" s="11"/>
      <c r="J573" s="11"/>
      <c r="K573" s="11"/>
      <c r="L573" s="11"/>
      <c r="M573" s="62"/>
      <c r="N573" s="62"/>
      <c r="O573" s="62"/>
      <c r="P573" s="62"/>
      <c r="Q573" s="19"/>
      <c r="R573" s="18"/>
      <c r="S573" s="11"/>
      <c r="T573" s="11"/>
      <c r="U573" s="11"/>
      <c r="V573" s="11"/>
      <c r="W573" s="11"/>
      <c r="X573" s="11"/>
      <c r="Y573" s="11"/>
      <c r="Z573" s="11"/>
      <c r="AA573" s="11"/>
      <c r="AB573" s="62"/>
      <c r="AC573" s="62"/>
      <c r="AD573" s="62"/>
      <c r="AE573" s="62"/>
      <c r="AF573" s="19"/>
      <c r="AG573" s="18"/>
      <c r="AH573" s="11"/>
      <c r="AI573" s="11"/>
      <c r="AJ573" s="11"/>
      <c r="AK573" s="11"/>
      <c r="AL573" s="11"/>
      <c r="AM573" s="11"/>
      <c r="AN573" s="11"/>
      <c r="AO573" s="11"/>
      <c r="AP573" s="11"/>
      <c r="AQ573" s="62"/>
      <c r="AR573" s="62">
        <v>546</v>
      </c>
      <c r="AS573" s="62"/>
      <c r="AT573" s="62"/>
      <c r="AU573" s="19"/>
      <c r="AW573" s="29" t="str">
        <f t="shared" si="1058"/>
        <v>Conductividad</v>
      </c>
      <c r="AX573" s="30" t="s">
        <v>23</v>
      </c>
      <c r="AY573" s="74">
        <f t="shared" si="1059"/>
        <v>0</v>
      </c>
      <c r="AZ573" s="70">
        <f t="shared" si="1060"/>
        <v>0</v>
      </c>
      <c r="BA573" s="71">
        <f t="shared" si="1061"/>
        <v>0</v>
      </c>
      <c r="BB573" s="4">
        <f t="shared" si="1062"/>
        <v>0</v>
      </c>
      <c r="BC573" s="2">
        <f t="shared" si="1063"/>
        <v>0</v>
      </c>
      <c r="BD573" s="5">
        <f t="shared" si="1064"/>
        <v>0</v>
      </c>
      <c r="BE573" s="4">
        <f t="shared" si="1065"/>
        <v>0</v>
      </c>
      <c r="BF573" s="2">
        <f t="shared" si="1066"/>
        <v>0</v>
      </c>
      <c r="BG573" s="5">
        <f t="shared" si="1067"/>
        <v>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0</v>
      </c>
      <c r="BU573" s="2">
        <f t="shared" si="1081"/>
        <v>0</v>
      </c>
      <c r="BV573" s="5">
        <f t="shared" si="1082"/>
        <v>0</v>
      </c>
      <c r="BW573" s="1">
        <f t="shared" si="1083"/>
        <v>0</v>
      </c>
      <c r="BX573" s="2">
        <f t="shared" si="1084"/>
        <v>0</v>
      </c>
      <c r="BY573" s="5">
        <f t="shared" si="1085"/>
        <v>0</v>
      </c>
      <c r="BZ573" s="1">
        <f t="shared" si="1086"/>
        <v>0</v>
      </c>
      <c r="CA573" s="2">
        <f t="shared" si="1087"/>
        <v>0</v>
      </c>
      <c r="CB573" s="5">
        <f t="shared" si="1088"/>
        <v>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546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6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25">
      <c r="A574" s="31" t="s">
        <v>16</v>
      </c>
      <c r="B574" s="46" t="s">
        <v>22</v>
      </c>
      <c r="C574" s="18"/>
      <c r="D574" s="11"/>
      <c r="E574" s="11"/>
      <c r="F574" s="11"/>
      <c r="G574" s="11"/>
      <c r="H574" s="11"/>
      <c r="I574" s="11"/>
      <c r="J574" s="11"/>
      <c r="K574" s="11"/>
      <c r="L574" s="11"/>
      <c r="M574" s="62"/>
      <c r="N574" s="62"/>
      <c r="O574" s="62"/>
      <c r="P574" s="62"/>
      <c r="Q574" s="19"/>
      <c r="R574" s="18"/>
      <c r="S574" s="11"/>
      <c r="T574" s="11"/>
      <c r="U574" s="11"/>
      <c r="V574" s="11"/>
      <c r="W574" s="11"/>
      <c r="X574" s="11"/>
      <c r="Y574" s="11"/>
      <c r="Z574" s="11"/>
      <c r="AA574" s="11"/>
      <c r="AB574" s="62"/>
      <c r="AC574" s="62"/>
      <c r="AD574" s="62"/>
      <c r="AE574" s="62"/>
      <c r="AF574" s="19"/>
      <c r="AG574" s="18"/>
      <c r="AH574" s="11"/>
      <c r="AI574" s="11"/>
      <c r="AJ574" s="11"/>
      <c r="AK574" s="11"/>
      <c r="AL574" s="11"/>
      <c r="AM574" s="11"/>
      <c r="AN574" s="11"/>
      <c r="AO574" s="11"/>
      <c r="AP574" s="11"/>
      <c r="AQ574" s="62"/>
      <c r="AR574" s="62">
        <v>21</v>
      </c>
      <c r="AS574" s="62"/>
      <c r="AT574" s="62"/>
      <c r="AU574" s="19"/>
      <c r="AW574" s="29" t="str">
        <f t="shared" si="1058"/>
        <v xml:space="preserve">Color </v>
      </c>
      <c r="AX574" s="32" t="s">
        <v>22</v>
      </c>
      <c r="AY574" s="74">
        <f t="shared" si="1059"/>
        <v>0</v>
      </c>
      <c r="AZ574" s="70">
        <f t="shared" si="1060"/>
        <v>0</v>
      </c>
      <c r="BA574" s="71">
        <f t="shared" si="1061"/>
        <v>0</v>
      </c>
      <c r="BB574" s="4">
        <f t="shared" si="1062"/>
        <v>0</v>
      </c>
      <c r="BC574" s="2">
        <f t="shared" si="1063"/>
        <v>0</v>
      </c>
      <c r="BD574" s="5">
        <f t="shared" si="1064"/>
        <v>0</v>
      </c>
      <c r="BE574" s="4">
        <f t="shared" si="1065"/>
        <v>0</v>
      </c>
      <c r="BF574" s="2">
        <f t="shared" si="1066"/>
        <v>0</v>
      </c>
      <c r="BG574" s="5">
        <f t="shared" si="1067"/>
        <v>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0</v>
      </c>
      <c r="BU574" s="2">
        <f t="shared" si="1081"/>
        <v>0</v>
      </c>
      <c r="BV574" s="5">
        <f t="shared" si="1082"/>
        <v>0</v>
      </c>
      <c r="BW574" s="1">
        <f t="shared" si="1083"/>
        <v>0</v>
      </c>
      <c r="BX574" s="2">
        <f t="shared" si="1084"/>
        <v>0</v>
      </c>
      <c r="BY574" s="5">
        <f t="shared" si="1085"/>
        <v>0</v>
      </c>
      <c r="BZ574" s="1">
        <f t="shared" si="1086"/>
        <v>0</v>
      </c>
      <c r="CA574" s="2">
        <f t="shared" si="1087"/>
        <v>0</v>
      </c>
      <c r="CB574" s="5">
        <f t="shared" si="1088"/>
        <v>0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21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6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.75" thickBot="1" x14ac:dyDescent="0.3">
      <c r="A575" s="33" t="s">
        <v>248</v>
      </c>
      <c r="B575" s="34" t="s">
        <v>19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3"/>
      <c r="N575" s="63"/>
      <c r="O575" s="63"/>
      <c r="P575" s="63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3"/>
      <c r="AC575" s="63"/>
      <c r="AD575" s="63"/>
      <c r="AE575" s="63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3"/>
      <c r="AR575" s="63"/>
      <c r="AS575" s="63"/>
      <c r="AT575" s="63"/>
      <c r="AU575" s="22"/>
      <c r="AW575" s="29" t="str">
        <f t="shared" si="1058"/>
        <v>Cobre</v>
      </c>
      <c r="AX575" s="34" t="s">
        <v>19</v>
      </c>
      <c r="AY575" s="74">
        <f t="shared" si="1059"/>
        <v>0</v>
      </c>
      <c r="AZ575" s="70">
        <f t="shared" si="1060"/>
        <v>0</v>
      </c>
      <c r="BA575" s="71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6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.75" thickBot="1" x14ac:dyDescent="0.3"/>
    <row r="577" spans="1:95" ht="42.75" customHeight="1" thickBot="1" x14ac:dyDescent="0.3">
      <c r="A577" s="27" t="s">
        <v>0</v>
      </c>
      <c r="B577" s="28">
        <f>B553+1</f>
        <v>46228</v>
      </c>
      <c r="C577" s="293" t="s">
        <v>1</v>
      </c>
      <c r="D577" s="294"/>
      <c r="E577" s="294"/>
      <c r="F577" s="294"/>
      <c r="G577" s="294"/>
      <c r="H577" s="294"/>
      <c r="I577" s="294"/>
      <c r="J577" s="294"/>
      <c r="K577" s="294"/>
      <c r="L577" s="294"/>
      <c r="M577" s="294"/>
      <c r="N577" s="294"/>
      <c r="O577" s="294"/>
      <c r="P577" s="294"/>
      <c r="Q577" s="295"/>
      <c r="R577" s="296" t="s">
        <v>2</v>
      </c>
      <c r="S577" s="294"/>
      <c r="T577" s="294"/>
      <c r="U577" s="294"/>
      <c r="V577" s="294"/>
      <c r="W577" s="294"/>
      <c r="X577" s="294"/>
      <c r="Y577" s="294"/>
      <c r="Z577" s="294"/>
      <c r="AA577" s="294"/>
      <c r="AB577" s="294"/>
      <c r="AC577" s="294"/>
      <c r="AD577" s="294"/>
      <c r="AE577" s="294"/>
      <c r="AF577" s="295"/>
      <c r="AG577" s="297" t="s">
        <v>101</v>
      </c>
      <c r="AH577" s="294"/>
      <c r="AI577" s="294"/>
      <c r="AJ577" s="294"/>
      <c r="AK577" s="294"/>
      <c r="AL577" s="294"/>
      <c r="AM577" s="294"/>
      <c r="AN577" s="294"/>
      <c r="AO577" s="294"/>
      <c r="AP577" s="294"/>
      <c r="AQ577" s="294"/>
      <c r="AR577" s="294"/>
      <c r="AS577" s="294"/>
      <c r="AT577" s="294"/>
      <c r="AU577" s="295"/>
      <c r="AV577" s="9"/>
      <c r="AW577" s="288" t="s">
        <v>42</v>
      </c>
      <c r="AX577" s="289"/>
      <c r="AY577" s="285" t="s">
        <v>33</v>
      </c>
      <c r="AZ577" s="286"/>
      <c r="BA577" s="287"/>
      <c r="BB577" s="285" t="s">
        <v>34</v>
      </c>
      <c r="BC577" s="286"/>
      <c r="BD577" s="287"/>
      <c r="BE577" s="285" t="s">
        <v>35</v>
      </c>
      <c r="BF577" s="286"/>
      <c r="BG577" s="287"/>
      <c r="BH577" s="285" t="s">
        <v>36</v>
      </c>
      <c r="BI577" s="286"/>
      <c r="BJ577" s="287"/>
      <c r="BK577" s="285" t="s">
        <v>37</v>
      </c>
      <c r="BL577" s="286"/>
      <c r="BM577" s="287"/>
      <c r="BN577" s="285" t="s">
        <v>38</v>
      </c>
      <c r="BO577" s="286"/>
      <c r="BP577" s="287"/>
      <c r="BQ577" s="285" t="s">
        <v>39</v>
      </c>
      <c r="BR577" s="286"/>
      <c r="BS577" s="287"/>
      <c r="BT577" s="285" t="s">
        <v>40</v>
      </c>
      <c r="BU577" s="286"/>
      <c r="BV577" s="287"/>
      <c r="BW577" s="285" t="s">
        <v>41</v>
      </c>
      <c r="BX577" s="286"/>
      <c r="BY577" s="287"/>
      <c r="BZ577" s="285" t="s">
        <v>102</v>
      </c>
      <c r="CA577" s="286"/>
      <c r="CB577" s="287"/>
      <c r="CC577" s="285" t="s">
        <v>103</v>
      </c>
      <c r="CD577" s="286"/>
      <c r="CE577" s="287"/>
      <c r="CF577" s="285" t="s">
        <v>104</v>
      </c>
      <c r="CG577" s="286"/>
      <c r="CH577" s="287"/>
      <c r="CI577" s="285" t="s">
        <v>105</v>
      </c>
      <c r="CJ577" s="286"/>
      <c r="CK577" s="287"/>
      <c r="CL577" s="285" t="s">
        <v>106</v>
      </c>
      <c r="CM577" s="286"/>
      <c r="CN577" s="287"/>
      <c r="CO577" s="285" t="s">
        <v>107</v>
      </c>
      <c r="CP577" s="286"/>
      <c r="CQ577" s="287"/>
    </row>
    <row r="578" spans="1:95" ht="44.45" customHeight="1" thickBot="1" x14ac:dyDescent="0.3">
      <c r="A578" s="7" t="s">
        <v>6</v>
      </c>
      <c r="B578" s="45" t="s">
        <v>7</v>
      </c>
      <c r="C578" s="14" t="s">
        <v>32</v>
      </c>
      <c r="D578" s="8" t="s">
        <v>24</v>
      </c>
      <c r="E578" s="8" t="s">
        <v>25</v>
      </c>
      <c r="F578" s="8" t="s">
        <v>26</v>
      </c>
      <c r="G578" s="8" t="s">
        <v>27</v>
      </c>
      <c r="H578" s="8" t="s">
        <v>28</v>
      </c>
      <c r="I578" s="8" t="s">
        <v>29</v>
      </c>
      <c r="J578" s="8" t="s">
        <v>30</v>
      </c>
      <c r="K578" s="8" t="s">
        <v>31</v>
      </c>
      <c r="L578" s="8" t="s">
        <v>201</v>
      </c>
      <c r="M578" s="8" t="s">
        <v>111</v>
      </c>
      <c r="N578" s="64" t="s">
        <v>246</v>
      </c>
      <c r="O578" s="64" t="s">
        <v>112</v>
      </c>
      <c r="P578" s="64" t="s">
        <v>106</v>
      </c>
      <c r="Q578" s="64" t="s">
        <v>107</v>
      </c>
      <c r="R578" s="23" t="s">
        <v>32</v>
      </c>
      <c r="S578" s="12" t="s">
        <v>24</v>
      </c>
      <c r="T578" s="12" t="s">
        <v>25</v>
      </c>
      <c r="U578" s="12" t="s">
        <v>26</v>
      </c>
      <c r="V578" s="12" t="s">
        <v>27</v>
      </c>
      <c r="W578" s="12" t="s">
        <v>28</v>
      </c>
      <c r="X578" s="12" t="s">
        <v>29</v>
      </c>
      <c r="Y578" s="12" t="s">
        <v>30</v>
      </c>
      <c r="Z578" s="12" t="s">
        <v>31</v>
      </c>
      <c r="AA578" s="12" t="s">
        <v>201</v>
      </c>
      <c r="AB578" s="59" t="s">
        <v>111</v>
      </c>
      <c r="AC578" s="59" t="s">
        <v>246</v>
      </c>
      <c r="AD578" s="59" t="s">
        <v>112</v>
      </c>
      <c r="AE578" s="59" t="s">
        <v>106</v>
      </c>
      <c r="AF578" s="24" t="s">
        <v>107</v>
      </c>
      <c r="AG578" s="25" t="s">
        <v>32</v>
      </c>
      <c r="AH578" s="13" t="s">
        <v>24</v>
      </c>
      <c r="AI578" s="13" t="s">
        <v>25</v>
      </c>
      <c r="AJ578" s="13" t="s">
        <v>26</v>
      </c>
      <c r="AK578" s="13" t="s">
        <v>27</v>
      </c>
      <c r="AL578" s="13" t="s">
        <v>28</v>
      </c>
      <c r="AM578" s="13" t="s">
        <v>29</v>
      </c>
      <c r="AN578" s="13" t="s">
        <v>30</v>
      </c>
      <c r="AO578" s="13" t="s">
        <v>31</v>
      </c>
      <c r="AP578" s="13" t="s">
        <v>201</v>
      </c>
      <c r="AQ578" s="65" t="s">
        <v>111</v>
      </c>
      <c r="AR578" s="65" t="s">
        <v>246</v>
      </c>
      <c r="AS578" s="65" t="s">
        <v>112</v>
      </c>
      <c r="AT578" s="65" t="s">
        <v>106</v>
      </c>
      <c r="AU578" s="26" t="s">
        <v>107</v>
      </c>
      <c r="AV578" s="9"/>
      <c r="AW578" s="36" t="s">
        <v>6</v>
      </c>
      <c r="AX578" s="37" t="s">
        <v>7</v>
      </c>
      <c r="AY578" s="72" t="s">
        <v>113</v>
      </c>
      <c r="AZ578" s="72" t="s">
        <v>114</v>
      </c>
      <c r="BA578" s="73" t="s">
        <v>115</v>
      </c>
      <c r="BB578" s="72" t="s">
        <v>113</v>
      </c>
      <c r="BC578" s="72" t="s">
        <v>114</v>
      </c>
      <c r="BD578" s="73" t="s">
        <v>115</v>
      </c>
      <c r="BE578" s="72" t="s">
        <v>113</v>
      </c>
      <c r="BF578" s="72" t="s">
        <v>114</v>
      </c>
      <c r="BG578" s="73" t="s">
        <v>115</v>
      </c>
      <c r="BH578" s="72" t="s">
        <v>113</v>
      </c>
      <c r="BI578" s="72" t="s">
        <v>114</v>
      </c>
      <c r="BJ578" s="73" t="s">
        <v>115</v>
      </c>
      <c r="BK578" s="72" t="s">
        <v>113</v>
      </c>
      <c r="BL578" s="72" t="s">
        <v>114</v>
      </c>
      <c r="BM578" s="73" t="s">
        <v>115</v>
      </c>
      <c r="BN578" s="72" t="s">
        <v>113</v>
      </c>
      <c r="BO578" s="72" t="s">
        <v>114</v>
      </c>
      <c r="BP578" s="73" t="s">
        <v>115</v>
      </c>
      <c r="BQ578" s="72" t="s">
        <v>113</v>
      </c>
      <c r="BR578" s="72" t="s">
        <v>114</v>
      </c>
      <c r="BS578" s="73" t="s">
        <v>115</v>
      </c>
      <c r="BT578" s="72" t="s">
        <v>113</v>
      </c>
      <c r="BU578" s="72" t="s">
        <v>114</v>
      </c>
      <c r="BV578" s="73" t="s">
        <v>115</v>
      </c>
      <c r="BW578" s="72" t="s">
        <v>113</v>
      </c>
      <c r="BX578" s="72" t="s">
        <v>114</v>
      </c>
      <c r="BY578" s="73" t="s">
        <v>115</v>
      </c>
      <c r="BZ578" s="72" t="s">
        <v>113</v>
      </c>
      <c r="CA578" s="72" t="s">
        <v>114</v>
      </c>
      <c r="CB578" s="73" t="s">
        <v>115</v>
      </c>
      <c r="CC578" s="72" t="s">
        <v>113</v>
      </c>
      <c r="CD578" s="72" t="s">
        <v>114</v>
      </c>
      <c r="CE578" s="73" t="s">
        <v>115</v>
      </c>
      <c r="CF578" s="72" t="s">
        <v>113</v>
      </c>
      <c r="CG578" s="72" t="s">
        <v>114</v>
      </c>
      <c r="CH578" s="73" t="s">
        <v>115</v>
      </c>
      <c r="CI578" s="72" t="s">
        <v>113</v>
      </c>
      <c r="CJ578" s="72" t="s">
        <v>114</v>
      </c>
      <c r="CK578" s="73" t="s">
        <v>115</v>
      </c>
      <c r="CL578" s="72" t="s">
        <v>113</v>
      </c>
      <c r="CM578" s="72" t="s">
        <v>114</v>
      </c>
      <c r="CN578" s="73" t="s">
        <v>115</v>
      </c>
      <c r="CO578" s="72" t="s">
        <v>113</v>
      </c>
      <c r="CP578" s="72" t="s">
        <v>114</v>
      </c>
      <c r="CQ578" s="73" t="s">
        <v>115</v>
      </c>
    </row>
    <row r="579" spans="1:95" ht="29.25" customHeight="1" x14ac:dyDescent="0.25">
      <c r="A579" s="29" t="s">
        <v>124</v>
      </c>
      <c r="B579" s="30" t="s">
        <v>17</v>
      </c>
      <c r="C579" s="1"/>
      <c r="D579" s="3"/>
      <c r="E579" s="3"/>
      <c r="F579" s="3"/>
      <c r="G579" s="3"/>
      <c r="H579" s="3"/>
      <c r="I579" s="3"/>
      <c r="J579" s="3"/>
      <c r="K579" s="3"/>
      <c r="L579" s="3"/>
      <c r="M579" s="60"/>
      <c r="N579" s="60"/>
      <c r="O579" s="60"/>
      <c r="P579" s="60"/>
      <c r="Q579" s="15"/>
      <c r="R579" s="1"/>
      <c r="S579" s="38"/>
      <c r="T579" s="38"/>
      <c r="U579" s="3"/>
      <c r="V579" s="3"/>
      <c r="W579" s="3"/>
      <c r="X579" s="3"/>
      <c r="Y579" s="3"/>
      <c r="Z579" s="3"/>
      <c r="AA579" s="3"/>
      <c r="AB579" s="60"/>
      <c r="AC579" s="60"/>
      <c r="AD579" s="60"/>
      <c r="AE579" s="60"/>
      <c r="AF579" s="15"/>
      <c r="AG579" s="1"/>
      <c r="AH579" s="38"/>
      <c r="AI579" s="38"/>
      <c r="AJ579" s="3"/>
      <c r="AK579" s="3"/>
      <c r="AL579" s="3"/>
      <c r="AM579" s="3"/>
      <c r="AN579" s="3"/>
      <c r="AO579" s="3"/>
      <c r="AP579" s="3"/>
      <c r="AQ579" s="60"/>
      <c r="AR579" s="60"/>
      <c r="AS579" s="60"/>
      <c r="AT579" s="60"/>
      <c r="AU579" s="15"/>
      <c r="AV579" s="9"/>
      <c r="AW579" s="29" t="str">
        <f>A579</f>
        <v>Temperatura</v>
      </c>
      <c r="AX579" s="35" t="s">
        <v>17</v>
      </c>
      <c r="AY579" s="74">
        <f>C579</f>
        <v>0</v>
      </c>
      <c r="AZ579" s="70">
        <f>R579</f>
        <v>0</v>
      </c>
      <c r="BA579" s="71">
        <f>AG579</f>
        <v>0</v>
      </c>
      <c r="BB579" s="4">
        <f>D579</f>
        <v>0</v>
      </c>
      <c r="BC579" s="2">
        <f>S579</f>
        <v>0</v>
      </c>
      <c r="BD579" s="5">
        <f>AH579</f>
        <v>0</v>
      </c>
      <c r="BE579" s="4">
        <f>E579</f>
        <v>0</v>
      </c>
      <c r="BF579" s="2">
        <f>T579</f>
        <v>0</v>
      </c>
      <c r="BG579" s="5">
        <f>AI579</f>
        <v>0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0</v>
      </c>
      <c r="BU579" s="2">
        <f>Y579</f>
        <v>0</v>
      </c>
      <c r="BV579" s="5">
        <f>AN579</f>
        <v>0</v>
      </c>
      <c r="BW579" s="1">
        <f>K579</f>
        <v>0</v>
      </c>
      <c r="BX579" s="2">
        <f>Z579</f>
        <v>0</v>
      </c>
      <c r="BY579" s="5">
        <f>AO579</f>
        <v>0</v>
      </c>
      <c r="BZ579" s="1">
        <f>L579</f>
        <v>0</v>
      </c>
      <c r="CA579" s="2">
        <f>AA579</f>
        <v>0</v>
      </c>
      <c r="CB579" s="5">
        <f>AP579</f>
        <v>0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6">
        <f>Q579</f>
        <v>0</v>
      </c>
      <c r="CP579" s="2">
        <f>AF579</f>
        <v>0</v>
      </c>
      <c r="CQ579" s="5">
        <f>AU579</f>
        <v>0</v>
      </c>
    </row>
    <row r="580" spans="1:95" ht="26.45" customHeight="1" x14ac:dyDescent="0.25">
      <c r="A580" s="29" t="s">
        <v>123</v>
      </c>
      <c r="B580" s="30" t="s">
        <v>18</v>
      </c>
      <c r="C580" s="1"/>
      <c r="D580" s="3"/>
      <c r="E580" s="3"/>
      <c r="F580" s="3"/>
      <c r="G580" s="3"/>
      <c r="H580" s="3"/>
      <c r="I580" s="3"/>
      <c r="J580" s="3"/>
      <c r="K580" s="3"/>
      <c r="L580" s="3"/>
      <c r="M580" s="60"/>
      <c r="N580" s="60"/>
      <c r="O580" s="60"/>
      <c r="P580" s="60"/>
      <c r="Q580" s="15"/>
      <c r="R580" s="1"/>
      <c r="S580" s="3"/>
      <c r="T580" s="3"/>
      <c r="U580" s="3"/>
      <c r="V580" s="3"/>
      <c r="W580" s="3"/>
      <c r="X580" s="3"/>
      <c r="Y580" s="3"/>
      <c r="Z580" s="50"/>
      <c r="AA580" s="3"/>
      <c r="AB580" s="60"/>
      <c r="AC580" s="60"/>
      <c r="AD580" s="60"/>
      <c r="AE580" s="60"/>
      <c r="AF580" s="15"/>
      <c r="AG580" s="1"/>
      <c r="AH580" s="3"/>
      <c r="AI580" s="3"/>
      <c r="AJ580" s="3"/>
      <c r="AK580" s="3"/>
      <c r="AL580" s="3"/>
      <c r="AM580" s="3"/>
      <c r="AN580" s="3"/>
      <c r="AO580" s="3"/>
      <c r="AP580" s="3"/>
      <c r="AQ580" s="60"/>
      <c r="AR580" s="60"/>
      <c r="AS580" s="60"/>
      <c r="AT580" s="60"/>
      <c r="AU580" s="15"/>
      <c r="AV580" s="9"/>
      <c r="AW580" s="29" t="str">
        <f t="shared" ref="AW580:AW599" si="1104">A580</f>
        <v xml:space="preserve">pH </v>
      </c>
      <c r="AX580" s="30" t="s">
        <v>18</v>
      </c>
      <c r="AY580" s="74">
        <f t="shared" ref="AY580:AY599" si="1105">C580</f>
        <v>0</v>
      </c>
      <c r="AZ580" s="219">
        <f t="shared" ref="AZ580:AZ599" si="1106">R580</f>
        <v>0</v>
      </c>
      <c r="BA580" s="71">
        <f t="shared" ref="BA580:BA599" si="1107">AG580</f>
        <v>0</v>
      </c>
      <c r="BB580" s="4">
        <f t="shared" ref="BB580:BB599" si="1108">D580</f>
        <v>0</v>
      </c>
      <c r="BC580" s="2">
        <f t="shared" ref="BC580:BC599" si="1109">S580</f>
        <v>0</v>
      </c>
      <c r="BD580" s="5">
        <f t="shared" ref="BD580:BD599" si="1110">AH580</f>
        <v>0</v>
      </c>
      <c r="BE580" s="4">
        <f t="shared" ref="BE580:BE599" si="1111">E580</f>
        <v>0</v>
      </c>
      <c r="BF580" s="2">
        <f t="shared" ref="BF580:BF599" si="1112">T580</f>
        <v>0</v>
      </c>
      <c r="BG580" s="5">
        <f t="shared" ref="BG580:BG599" si="1113">AI580</f>
        <v>0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0</v>
      </c>
      <c r="BU580" s="2">
        <f t="shared" ref="BU580:BU599" si="1127">Y580</f>
        <v>0</v>
      </c>
      <c r="BV580" s="5">
        <f t="shared" ref="BV580:BV599" si="1128">AN580</f>
        <v>0</v>
      </c>
      <c r="BW580" s="1">
        <f t="shared" ref="BW580:BW599" si="1129">K580</f>
        <v>0</v>
      </c>
      <c r="BX580" s="2">
        <f t="shared" ref="BX580:BX599" si="1130">Z580</f>
        <v>0</v>
      </c>
      <c r="BY580" s="5">
        <f t="shared" ref="BY580:BY599" si="1131">AO580</f>
        <v>0</v>
      </c>
      <c r="BZ580" s="1">
        <f t="shared" ref="BZ580:BZ599" si="1132">L580</f>
        <v>0</v>
      </c>
      <c r="CA580" s="2">
        <f t="shared" ref="CA580:CA599" si="1133">AA580</f>
        <v>0</v>
      </c>
      <c r="CB580" s="5">
        <f t="shared" ref="CB580:CB599" si="1134">AP580</f>
        <v>0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6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2" customHeight="1" x14ac:dyDescent="0.25">
      <c r="A581" s="29" t="s">
        <v>118</v>
      </c>
      <c r="B581" s="30" t="s">
        <v>19</v>
      </c>
      <c r="C581" s="1"/>
      <c r="D581" s="3"/>
      <c r="E581" s="3"/>
      <c r="F581" s="3"/>
      <c r="G581" s="3"/>
      <c r="H581" s="3"/>
      <c r="I581" s="3"/>
      <c r="J581" s="3"/>
      <c r="K581" s="3"/>
      <c r="L581" s="3"/>
      <c r="M581" s="60"/>
      <c r="N581" s="60"/>
      <c r="O581" s="60"/>
      <c r="P581" s="60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0"/>
      <c r="AC581" s="60"/>
      <c r="AD581" s="60"/>
      <c r="AE581" s="60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0"/>
      <c r="AR581" s="60"/>
      <c r="AS581" s="60"/>
      <c r="AT581" s="60"/>
      <c r="AU581" s="15"/>
      <c r="AV581" s="9"/>
      <c r="AW581" s="29" t="str">
        <f t="shared" si="1104"/>
        <v>Demanda química de oxígeno (DQO)</v>
      </c>
      <c r="AX581" s="30" t="s">
        <v>19</v>
      </c>
      <c r="AY581" s="74">
        <f t="shared" si="1105"/>
        <v>0</v>
      </c>
      <c r="AZ581" s="70">
        <f t="shared" si="1106"/>
        <v>0</v>
      </c>
      <c r="BA581" s="71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6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25">
      <c r="A582" s="29" t="s">
        <v>121</v>
      </c>
      <c r="B582" s="30" t="s">
        <v>19</v>
      </c>
      <c r="C582" s="1"/>
      <c r="D582" s="3"/>
      <c r="E582" s="3"/>
      <c r="F582" s="3"/>
      <c r="G582" s="3"/>
      <c r="H582" s="3"/>
      <c r="I582" s="3"/>
      <c r="J582" s="3"/>
      <c r="K582" s="3"/>
      <c r="L582" s="3"/>
      <c r="M582" s="60"/>
      <c r="N582" s="60"/>
      <c r="O582" s="60"/>
      <c r="P582" s="60"/>
      <c r="Q582" s="15"/>
      <c r="R582" s="1"/>
      <c r="S582" s="2"/>
      <c r="T582" s="2"/>
      <c r="U582" s="3"/>
      <c r="V582" s="3"/>
      <c r="W582" s="3"/>
      <c r="X582" s="3"/>
      <c r="Y582" s="3"/>
      <c r="Z582" s="3"/>
      <c r="AA582" s="3"/>
      <c r="AB582" s="60"/>
      <c r="AC582" s="60"/>
      <c r="AD582" s="60"/>
      <c r="AE582" s="60"/>
      <c r="AF582" s="15"/>
      <c r="AG582" s="1"/>
      <c r="AH582" s="2"/>
      <c r="AI582" s="2"/>
      <c r="AJ582" s="3"/>
      <c r="AK582" s="3"/>
      <c r="AL582" s="3"/>
      <c r="AM582" s="3"/>
      <c r="AN582" s="3"/>
      <c r="AO582" s="3"/>
      <c r="AP582" s="3"/>
      <c r="AQ582" s="60"/>
      <c r="AR582" s="60"/>
      <c r="AS582" s="60"/>
      <c r="AT582" s="60"/>
      <c r="AU582" s="15"/>
      <c r="AV582" s="9"/>
      <c r="AW582" s="29" t="str">
        <f t="shared" si="1104"/>
        <v>SOLIDOS DISUELTOS TOTALES (TDS)</v>
      </c>
      <c r="AX582" s="30" t="s">
        <v>19</v>
      </c>
      <c r="AY582" s="74">
        <f t="shared" si="1105"/>
        <v>0</v>
      </c>
      <c r="AZ582" s="70">
        <f t="shared" si="1106"/>
        <v>0</v>
      </c>
      <c r="BA582" s="71">
        <f t="shared" si="1107"/>
        <v>0</v>
      </c>
      <c r="BB582" s="4">
        <f t="shared" si="1108"/>
        <v>0</v>
      </c>
      <c r="BC582" s="2">
        <f t="shared" si="1109"/>
        <v>0</v>
      </c>
      <c r="BD582" s="5">
        <f t="shared" si="1110"/>
        <v>0</v>
      </c>
      <c r="BE582" s="4">
        <f t="shared" si="1111"/>
        <v>0</v>
      </c>
      <c r="BF582" s="2">
        <f t="shared" si="1112"/>
        <v>0</v>
      </c>
      <c r="BG582" s="5">
        <f t="shared" si="1113"/>
        <v>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0</v>
      </c>
      <c r="BU582" s="2">
        <f t="shared" si="1127"/>
        <v>0</v>
      </c>
      <c r="BV582" s="5">
        <f t="shared" si="1128"/>
        <v>0</v>
      </c>
      <c r="BW582" s="1">
        <f t="shared" si="1129"/>
        <v>0</v>
      </c>
      <c r="BX582" s="2">
        <f t="shared" si="1130"/>
        <v>0</v>
      </c>
      <c r="BY582" s="5">
        <f t="shared" si="1131"/>
        <v>0</v>
      </c>
      <c r="BZ582" s="1">
        <f t="shared" si="1132"/>
        <v>0</v>
      </c>
      <c r="CA582" s="2">
        <f t="shared" si="1133"/>
        <v>0</v>
      </c>
      <c r="CB582" s="5">
        <f t="shared" si="1134"/>
        <v>0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6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7" customHeight="1" x14ac:dyDescent="0.25">
      <c r="A583" s="29" t="s">
        <v>119</v>
      </c>
      <c r="B583" s="30" t="s">
        <v>19</v>
      </c>
      <c r="C583" s="1"/>
      <c r="D583" s="3"/>
      <c r="E583" s="3"/>
      <c r="F583" s="3"/>
      <c r="G583" s="3"/>
      <c r="H583" s="3"/>
      <c r="I583" s="3"/>
      <c r="J583" s="3"/>
      <c r="K583" s="3"/>
      <c r="L583" s="3"/>
      <c r="M583" s="60"/>
      <c r="N583" s="60"/>
      <c r="O583" s="60"/>
      <c r="P583" s="60"/>
      <c r="Q583" s="15"/>
      <c r="R583" s="1"/>
      <c r="S583" s="2"/>
      <c r="T583" s="2"/>
      <c r="U583" s="3"/>
      <c r="V583" s="3"/>
      <c r="W583" s="3"/>
      <c r="X583" s="3"/>
      <c r="Y583" s="3"/>
      <c r="Z583" s="3"/>
      <c r="AA583" s="3"/>
      <c r="AB583" s="60"/>
      <c r="AC583" s="60"/>
      <c r="AD583" s="60"/>
      <c r="AE583" s="60"/>
      <c r="AF583" s="15"/>
      <c r="AG583" s="1"/>
      <c r="AH583" s="2"/>
      <c r="AI583" s="2"/>
      <c r="AJ583" s="3"/>
      <c r="AK583" s="3"/>
      <c r="AL583" s="3"/>
      <c r="AM583" s="3"/>
      <c r="AN583" s="3"/>
      <c r="AO583" s="3"/>
      <c r="AP583" s="3"/>
      <c r="AQ583" s="60"/>
      <c r="AR583" s="60"/>
      <c r="AS583" s="60"/>
      <c r="AT583" s="60"/>
      <c r="AU583" s="15"/>
      <c r="AV583" s="9"/>
      <c r="AW583" s="29" t="str">
        <f t="shared" si="1104"/>
        <v>Sólidos suspendidos Totales</v>
      </c>
      <c r="AX583" s="30" t="s">
        <v>19</v>
      </c>
      <c r="AY583" s="74">
        <f t="shared" si="1105"/>
        <v>0</v>
      </c>
      <c r="AZ583" s="70">
        <f t="shared" si="1106"/>
        <v>0</v>
      </c>
      <c r="BA583" s="71">
        <f t="shared" si="1107"/>
        <v>0</v>
      </c>
      <c r="BB583" s="4">
        <f t="shared" si="1108"/>
        <v>0</v>
      </c>
      <c r="BC583" s="2">
        <f t="shared" si="1109"/>
        <v>0</v>
      </c>
      <c r="BD583" s="5">
        <f t="shared" si="1110"/>
        <v>0</v>
      </c>
      <c r="BE583" s="4">
        <f t="shared" si="1111"/>
        <v>0</v>
      </c>
      <c r="BF583" s="2">
        <f t="shared" si="1112"/>
        <v>0</v>
      </c>
      <c r="BG583" s="5">
        <f t="shared" si="1113"/>
        <v>0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0</v>
      </c>
      <c r="BU583" s="2">
        <f t="shared" si="1127"/>
        <v>0</v>
      </c>
      <c r="BV583" s="5">
        <f t="shared" si="1128"/>
        <v>0</v>
      </c>
      <c r="BW583" s="1">
        <f t="shared" si="1129"/>
        <v>0</v>
      </c>
      <c r="BX583" s="2">
        <f t="shared" si="1130"/>
        <v>0</v>
      </c>
      <c r="BY583" s="5">
        <f t="shared" si="1131"/>
        <v>0</v>
      </c>
      <c r="BZ583" s="1">
        <f t="shared" si="1132"/>
        <v>0</v>
      </c>
      <c r="CA583" s="2">
        <f t="shared" si="1133"/>
        <v>0</v>
      </c>
      <c r="CB583" s="5">
        <f t="shared" si="1134"/>
        <v>0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6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25">
      <c r="A584" s="31" t="s">
        <v>9</v>
      </c>
      <c r="B584" s="30" t="s">
        <v>20</v>
      </c>
      <c r="C584" s="16"/>
      <c r="D584" s="10"/>
      <c r="E584" s="10"/>
      <c r="F584" s="10"/>
      <c r="G584" s="10"/>
      <c r="H584" s="10"/>
      <c r="I584" s="10"/>
      <c r="J584" s="10"/>
      <c r="K584" s="10"/>
      <c r="L584" s="10"/>
      <c r="M584" s="61"/>
      <c r="N584" s="61"/>
      <c r="O584" s="61"/>
      <c r="P584" s="61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1"/>
      <c r="AC584" s="61"/>
      <c r="AD584" s="61"/>
      <c r="AE584" s="61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1"/>
      <c r="AR584" s="61"/>
      <c r="AS584" s="61"/>
      <c r="AT584" s="61"/>
      <c r="AU584" s="17"/>
      <c r="AV584" s="6"/>
      <c r="AW584" s="29" t="str">
        <f t="shared" si="1104"/>
        <v xml:space="preserve">Sólidos Sedimentables </v>
      </c>
      <c r="AX584" s="30" t="s">
        <v>19</v>
      </c>
      <c r="AY584" s="74">
        <f t="shared" si="1105"/>
        <v>0</v>
      </c>
      <c r="AZ584" s="70">
        <f t="shared" si="1106"/>
        <v>0</v>
      </c>
      <c r="BA584" s="71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6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25">
      <c r="A585" s="31" t="s">
        <v>120</v>
      </c>
      <c r="B585" s="46" t="s">
        <v>19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1"/>
      <c r="N585" s="61"/>
      <c r="O585" s="61"/>
      <c r="P585" s="61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1"/>
      <c r="AC585" s="61"/>
      <c r="AD585" s="61"/>
      <c r="AE585" s="61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1"/>
      <c r="AR585" s="61"/>
      <c r="AS585" s="61"/>
      <c r="AT585" s="61"/>
      <c r="AU585" s="17"/>
      <c r="AV585" s="6"/>
      <c r="AW585" s="29" t="str">
        <f t="shared" si="1104"/>
        <v>HIERRO</v>
      </c>
      <c r="AX585" s="32" t="s">
        <v>20</v>
      </c>
      <c r="AY585" s="74">
        <f t="shared" si="1105"/>
        <v>0</v>
      </c>
      <c r="AZ585" s="70">
        <f t="shared" si="1106"/>
        <v>0</v>
      </c>
      <c r="BA585" s="71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6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25">
      <c r="A586" s="31" t="s">
        <v>108</v>
      </c>
      <c r="B586" s="30" t="s">
        <v>19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1"/>
      <c r="N586" s="61"/>
      <c r="O586" s="61"/>
      <c r="P586" s="61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1"/>
      <c r="AC586" s="61"/>
      <c r="AD586" s="61"/>
      <c r="AE586" s="61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1"/>
      <c r="AR586" s="61"/>
      <c r="AS586" s="61"/>
      <c r="AT586" s="61"/>
      <c r="AU586" s="17"/>
      <c r="AV586" s="6"/>
      <c r="AW586" s="29" t="str">
        <f t="shared" si="1104"/>
        <v>Solidos Suspendidos totales GRAVIMETRICO</v>
      </c>
      <c r="AX586" s="30" t="s">
        <v>19</v>
      </c>
      <c r="AY586" s="74">
        <f t="shared" si="1105"/>
        <v>0</v>
      </c>
      <c r="AZ586" s="70">
        <f t="shared" si="1106"/>
        <v>0</v>
      </c>
      <c r="BA586" s="71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6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25">
      <c r="A587" s="31" t="s">
        <v>10</v>
      </c>
      <c r="B587" s="30" t="s">
        <v>19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1"/>
      <c r="N587" s="61"/>
      <c r="O587" s="61"/>
      <c r="P587" s="61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1"/>
      <c r="AC587" s="61"/>
      <c r="AD587" s="61"/>
      <c r="AE587" s="61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1"/>
      <c r="AR587" s="61"/>
      <c r="AS587" s="61"/>
      <c r="AT587" s="61"/>
      <c r="AU587" s="17"/>
      <c r="AV587" s="6"/>
      <c r="AW587" s="29" t="str">
        <f t="shared" si="1104"/>
        <v xml:space="preserve">Cloruros </v>
      </c>
      <c r="AX587" s="30" t="s">
        <v>19</v>
      </c>
      <c r="AY587" s="74">
        <f t="shared" si="1105"/>
        <v>0</v>
      </c>
      <c r="AZ587" s="70">
        <f t="shared" si="1106"/>
        <v>0</v>
      </c>
      <c r="BA587" s="71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6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25">
      <c r="A588" s="31" t="s">
        <v>109</v>
      </c>
      <c r="B588" s="30" t="s">
        <v>19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1"/>
      <c r="N588" s="61"/>
      <c r="O588" s="61"/>
      <c r="P588" s="61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1"/>
      <c r="AC588" s="61"/>
      <c r="AD588" s="61"/>
      <c r="AE588" s="61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1"/>
      <c r="AR588" s="61"/>
      <c r="AS588" s="61"/>
      <c r="AT588" s="61"/>
      <c r="AU588" s="17"/>
      <c r="AV588" s="6"/>
      <c r="AW588" s="29" t="str">
        <f t="shared" si="1104"/>
        <v>FOSFORO TOTAL</v>
      </c>
      <c r="AX588" s="30" t="s">
        <v>19</v>
      </c>
      <c r="AY588" s="74">
        <f t="shared" si="1105"/>
        <v>0</v>
      </c>
      <c r="AZ588" s="70">
        <f t="shared" si="1106"/>
        <v>0</v>
      </c>
      <c r="BA588" s="71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6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25">
      <c r="A589" s="31" t="s">
        <v>11</v>
      </c>
      <c r="B589" s="30" t="s">
        <v>19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1"/>
      <c r="N589" s="61"/>
      <c r="O589" s="61"/>
      <c r="P589" s="61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1"/>
      <c r="AC589" s="61"/>
      <c r="AD589" s="61"/>
      <c r="AE589" s="61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1"/>
      <c r="AR589" s="61"/>
      <c r="AS589" s="61"/>
      <c r="AT589" s="61"/>
      <c r="AU589" s="17"/>
      <c r="AV589" s="6"/>
      <c r="AW589" s="29" t="str">
        <f t="shared" si="1104"/>
        <v>Nitrógeno Total</v>
      </c>
      <c r="AX589" s="30" t="s">
        <v>19</v>
      </c>
      <c r="AY589" s="74">
        <f t="shared" si="1105"/>
        <v>0</v>
      </c>
      <c r="AZ589" s="70">
        <f t="shared" si="1106"/>
        <v>0</v>
      </c>
      <c r="BA589" s="71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6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25">
      <c r="A590" s="31" t="s">
        <v>12</v>
      </c>
      <c r="B590" s="30" t="s">
        <v>19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1"/>
      <c r="N590" s="61"/>
      <c r="O590" s="61"/>
      <c r="P590" s="61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1"/>
      <c r="AC590" s="61"/>
      <c r="AD590" s="61"/>
      <c r="AE590" s="61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1"/>
      <c r="AR590" s="61"/>
      <c r="AS590" s="61"/>
      <c r="AT590" s="61"/>
      <c r="AU590" s="17"/>
      <c r="AV590" s="6"/>
      <c r="AW590" s="29" t="str">
        <f t="shared" si="1104"/>
        <v xml:space="preserve">Sulfatos </v>
      </c>
      <c r="AX590" s="30" t="s">
        <v>19</v>
      </c>
      <c r="AY590" s="74">
        <f t="shared" si="1105"/>
        <v>0</v>
      </c>
      <c r="AZ590" s="70">
        <f t="shared" si="1106"/>
        <v>0</v>
      </c>
      <c r="BA590" s="71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6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25">
      <c r="A591" s="31" t="s">
        <v>249</v>
      </c>
      <c r="B591" s="46" t="s">
        <v>19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1"/>
      <c r="N591" s="61"/>
      <c r="O591" s="61"/>
      <c r="P591" s="61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1"/>
      <c r="AC591" s="61"/>
      <c r="AD591" s="61"/>
      <c r="AE591" s="61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1"/>
      <c r="AR591" s="61"/>
      <c r="AS591" s="61"/>
      <c r="AT591" s="61"/>
      <c r="AU591" s="17"/>
      <c r="AV591" s="6"/>
      <c r="AW591" s="29" t="str">
        <f t="shared" si="1104"/>
        <v>Aluminio</v>
      </c>
      <c r="AX591" s="32" t="s">
        <v>21</v>
      </c>
      <c r="AY591" s="74">
        <f t="shared" si="1105"/>
        <v>0</v>
      </c>
      <c r="AZ591" s="70">
        <f t="shared" si="1106"/>
        <v>0</v>
      </c>
      <c r="BA591" s="71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6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25">
      <c r="A592" s="31" t="s">
        <v>13</v>
      </c>
      <c r="B592" s="46" t="s">
        <v>21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1"/>
      <c r="N592" s="61"/>
      <c r="O592" s="61"/>
      <c r="P592" s="61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1"/>
      <c r="AC592" s="61"/>
      <c r="AD592" s="61"/>
      <c r="AE592" s="61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1"/>
      <c r="AR592" s="61"/>
      <c r="AS592" s="61"/>
      <c r="AT592" s="61"/>
      <c r="AU592" s="17"/>
      <c r="AV592" s="6"/>
      <c r="AW592" s="29" t="str">
        <f t="shared" si="1104"/>
        <v>Dureza Cálcica</v>
      </c>
      <c r="AX592" s="32" t="s">
        <v>21</v>
      </c>
      <c r="AY592" s="74">
        <f t="shared" si="1105"/>
        <v>0</v>
      </c>
      <c r="AZ592" s="70">
        <f t="shared" si="1106"/>
        <v>0</v>
      </c>
      <c r="BA592" s="71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6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25">
      <c r="A593" s="31" t="s">
        <v>14</v>
      </c>
      <c r="B593" s="46" t="s">
        <v>21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1"/>
      <c r="N593" s="61"/>
      <c r="O593" s="61"/>
      <c r="P593" s="61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1"/>
      <c r="AC593" s="61"/>
      <c r="AD593" s="61"/>
      <c r="AE593" s="61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1"/>
      <c r="AR593" s="61"/>
      <c r="AS593" s="61"/>
      <c r="AT593" s="61"/>
      <c r="AU593" s="17"/>
      <c r="AV593" s="6"/>
      <c r="AW593" s="29" t="str">
        <f t="shared" si="1104"/>
        <v xml:space="preserve">Dureza Total </v>
      </c>
      <c r="AX593" s="32" t="s">
        <v>21</v>
      </c>
      <c r="AY593" s="74">
        <f t="shared" si="1105"/>
        <v>0</v>
      </c>
      <c r="AZ593" s="70">
        <f t="shared" si="1106"/>
        <v>0</v>
      </c>
      <c r="BA593" s="71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6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25">
      <c r="A594" s="31" t="s">
        <v>110</v>
      </c>
      <c r="B594" s="30" t="s">
        <v>19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1"/>
      <c r="N594" s="61"/>
      <c r="O594" s="61"/>
      <c r="P594" s="61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1"/>
      <c r="AC594" s="61"/>
      <c r="AD594" s="61"/>
      <c r="AE594" s="61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1"/>
      <c r="AR594" s="61"/>
      <c r="AS594" s="61"/>
      <c r="AT594" s="61"/>
      <c r="AU594" s="17"/>
      <c r="AV594" s="6"/>
      <c r="AW594" s="29" t="str">
        <f t="shared" si="1104"/>
        <v>SILICE</v>
      </c>
      <c r="AX594" s="32" t="s">
        <v>22</v>
      </c>
      <c r="AY594" s="74">
        <f t="shared" si="1105"/>
        <v>0</v>
      </c>
      <c r="AZ594" s="70">
        <f t="shared" si="1106"/>
        <v>0</v>
      </c>
      <c r="BA594" s="71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6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25">
      <c r="A595" s="31" t="s">
        <v>77</v>
      </c>
      <c r="B595" s="30" t="s">
        <v>250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1"/>
      <c r="N595" s="61"/>
      <c r="O595" s="61"/>
      <c r="P595" s="61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1"/>
      <c r="AC595" s="61"/>
      <c r="AD595" s="61"/>
      <c r="AE595" s="61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1"/>
      <c r="AR595" s="61"/>
      <c r="AS595" s="61"/>
      <c r="AT595" s="61"/>
      <c r="AU595" s="17"/>
      <c r="AV595" s="6"/>
      <c r="AW595" s="29" t="str">
        <f t="shared" si="1104"/>
        <v>ORP</v>
      </c>
      <c r="AX595" s="30" t="s">
        <v>19</v>
      </c>
      <c r="AY595" s="74">
        <f t="shared" si="1105"/>
        <v>0</v>
      </c>
      <c r="AZ595" s="70">
        <f t="shared" si="1106"/>
        <v>0</v>
      </c>
      <c r="BA595" s="71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6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25">
      <c r="A596" s="31" t="s">
        <v>247</v>
      </c>
      <c r="B596" s="30" t="s">
        <v>19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1"/>
      <c r="N596" s="61"/>
      <c r="O596" s="61"/>
      <c r="P596" s="61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1"/>
      <c r="AC596" s="61"/>
      <c r="AD596" s="61"/>
      <c r="AE596" s="61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1"/>
      <c r="AR596" s="61"/>
      <c r="AS596" s="61"/>
      <c r="AT596" s="61"/>
      <c r="AU596" s="17"/>
      <c r="AV596" s="6"/>
      <c r="AW596" s="29" t="str">
        <f t="shared" si="1104"/>
        <v>Cloro libre</v>
      </c>
      <c r="AX596" s="30" t="s">
        <v>19</v>
      </c>
      <c r="AY596" s="74">
        <f t="shared" si="1105"/>
        <v>0</v>
      </c>
      <c r="AZ596" s="70">
        <f t="shared" si="1106"/>
        <v>0</v>
      </c>
      <c r="BA596" s="71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6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25">
      <c r="A597" s="31" t="s">
        <v>15</v>
      </c>
      <c r="B597" s="30" t="s">
        <v>23</v>
      </c>
      <c r="C597" s="18"/>
      <c r="D597" s="11"/>
      <c r="E597" s="11"/>
      <c r="F597" s="11"/>
      <c r="G597" s="11"/>
      <c r="H597" s="11"/>
      <c r="I597" s="11"/>
      <c r="J597" s="11"/>
      <c r="K597" s="11"/>
      <c r="L597" s="11"/>
      <c r="M597" s="62"/>
      <c r="N597" s="62"/>
      <c r="O597" s="62"/>
      <c r="P597" s="62"/>
      <c r="Q597" s="19"/>
      <c r="R597" s="18"/>
      <c r="S597" s="11"/>
      <c r="T597" s="11"/>
      <c r="U597" s="11"/>
      <c r="V597" s="11"/>
      <c r="W597" s="11"/>
      <c r="X597" s="11"/>
      <c r="Y597" s="11"/>
      <c r="Z597" s="11"/>
      <c r="AA597" s="11"/>
      <c r="AB597" s="62"/>
      <c r="AC597" s="62"/>
      <c r="AD597" s="62"/>
      <c r="AE597" s="62"/>
      <c r="AF597" s="19"/>
      <c r="AG597" s="18"/>
      <c r="AH597" s="11"/>
      <c r="AI597" s="11"/>
      <c r="AJ597" s="11"/>
      <c r="AK597" s="11"/>
      <c r="AL597" s="11"/>
      <c r="AM597" s="11"/>
      <c r="AN597" s="11"/>
      <c r="AO597" s="11"/>
      <c r="AP597" s="11"/>
      <c r="AQ597" s="62"/>
      <c r="AR597" s="62"/>
      <c r="AS597" s="62"/>
      <c r="AT597" s="62"/>
      <c r="AU597" s="19"/>
      <c r="AW597" s="29" t="str">
        <f t="shared" si="1104"/>
        <v>Conductividad</v>
      </c>
      <c r="AX597" s="30" t="s">
        <v>23</v>
      </c>
      <c r="AY597" s="74">
        <f t="shared" si="1105"/>
        <v>0</v>
      </c>
      <c r="AZ597" s="70">
        <f t="shared" si="1106"/>
        <v>0</v>
      </c>
      <c r="BA597" s="71">
        <f t="shared" si="1107"/>
        <v>0</v>
      </c>
      <c r="BB597" s="4">
        <f t="shared" si="1108"/>
        <v>0</v>
      </c>
      <c r="BC597" s="2">
        <f t="shared" si="1109"/>
        <v>0</v>
      </c>
      <c r="BD597" s="5">
        <f t="shared" si="1110"/>
        <v>0</v>
      </c>
      <c r="BE597" s="4">
        <f t="shared" si="1111"/>
        <v>0</v>
      </c>
      <c r="BF597" s="2">
        <f t="shared" si="1112"/>
        <v>0</v>
      </c>
      <c r="BG597" s="5">
        <f t="shared" si="1113"/>
        <v>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0</v>
      </c>
      <c r="BU597" s="2">
        <f t="shared" si="1127"/>
        <v>0</v>
      </c>
      <c r="BV597" s="5">
        <f t="shared" si="1128"/>
        <v>0</v>
      </c>
      <c r="BW597" s="1">
        <f t="shared" si="1129"/>
        <v>0</v>
      </c>
      <c r="BX597" s="2">
        <f t="shared" si="1130"/>
        <v>0</v>
      </c>
      <c r="BY597" s="5">
        <f t="shared" si="1131"/>
        <v>0</v>
      </c>
      <c r="BZ597" s="1">
        <f t="shared" si="1132"/>
        <v>0</v>
      </c>
      <c r="CA597" s="2">
        <f t="shared" si="1133"/>
        <v>0</v>
      </c>
      <c r="CB597" s="5">
        <f t="shared" si="1134"/>
        <v>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6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25">
      <c r="A598" s="31" t="s">
        <v>16</v>
      </c>
      <c r="B598" s="46" t="s">
        <v>22</v>
      </c>
      <c r="C598" s="18"/>
      <c r="D598" s="11"/>
      <c r="E598" s="11"/>
      <c r="F598" s="11"/>
      <c r="G598" s="11"/>
      <c r="H598" s="11"/>
      <c r="I598" s="11"/>
      <c r="J598" s="11"/>
      <c r="K598" s="11"/>
      <c r="L598" s="11"/>
      <c r="M598" s="62"/>
      <c r="N598" s="62"/>
      <c r="O598" s="62"/>
      <c r="P598" s="62"/>
      <c r="Q598" s="19"/>
      <c r="R598" s="18"/>
      <c r="S598" s="11"/>
      <c r="T598" s="11"/>
      <c r="U598" s="11"/>
      <c r="V598" s="11"/>
      <c r="W598" s="11"/>
      <c r="X598" s="11"/>
      <c r="Y598" s="11"/>
      <c r="Z598" s="11"/>
      <c r="AA598" s="11"/>
      <c r="AB598" s="62"/>
      <c r="AC598" s="62"/>
      <c r="AD598" s="62"/>
      <c r="AE598" s="62"/>
      <c r="AF598" s="19"/>
      <c r="AG598" s="18"/>
      <c r="AH598" s="11"/>
      <c r="AI598" s="11"/>
      <c r="AJ598" s="11"/>
      <c r="AK598" s="11"/>
      <c r="AL598" s="11"/>
      <c r="AM598" s="11"/>
      <c r="AN598" s="11"/>
      <c r="AO598" s="11"/>
      <c r="AP598" s="11"/>
      <c r="AQ598" s="62"/>
      <c r="AR598" s="62"/>
      <c r="AS598" s="62"/>
      <c r="AT598" s="62"/>
      <c r="AU598" s="19"/>
      <c r="AW598" s="29" t="str">
        <f t="shared" si="1104"/>
        <v xml:space="preserve">Color </v>
      </c>
      <c r="AX598" s="32" t="s">
        <v>22</v>
      </c>
      <c r="AY598" s="74">
        <f t="shared" si="1105"/>
        <v>0</v>
      </c>
      <c r="AZ598" s="70">
        <f t="shared" si="1106"/>
        <v>0</v>
      </c>
      <c r="BA598" s="71">
        <f t="shared" si="1107"/>
        <v>0</v>
      </c>
      <c r="BB598" s="4">
        <f t="shared" si="1108"/>
        <v>0</v>
      </c>
      <c r="BC598" s="2">
        <f t="shared" si="1109"/>
        <v>0</v>
      </c>
      <c r="BD598" s="5">
        <f t="shared" si="1110"/>
        <v>0</v>
      </c>
      <c r="BE598" s="4">
        <f t="shared" si="1111"/>
        <v>0</v>
      </c>
      <c r="BF598" s="2">
        <f t="shared" si="1112"/>
        <v>0</v>
      </c>
      <c r="BG598" s="5">
        <f t="shared" si="1113"/>
        <v>0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0</v>
      </c>
      <c r="BU598" s="2">
        <f t="shared" si="1127"/>
        <v>0</v>
      </c>
      <c r="BV598" s="5">
        <f t="shared" si="1128"/>
        <v>0</v>
      </c>
      <c r="BW598" s="1">
        <f t="shared" si="1129"/>
        <v>0</v>
      </c>
      <c r="BX598" s="2">
        <f t="shared" si="1130"/>
        <v>0</v>
      </c>
      <c r="BY598" s="5">
        <f t="shared" si="1131"/>
        <v>0</v>
      </c>
      <c r="BZ598" s="1">
        <f t="shared" si="1132"/>
        <v>0</v>
      </c>
      <c r="CA598" s="2">
        <f t="shared" si="1133"/>
        <v>0</v>
      </c>
      <c r="CB598" s="5">
        <f t="shared" si="1134"/>
        <v>0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6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.75" thickBot="1" x14ac:dyDescent="0.3">
      <c r="A599" s="33" t="s">
        <v>248</v>
      </c>
      <c r="B599" s="34" t="s">
        <v>19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3"/>
      <c r="N599" s="63"/>
      <c r="O599" s="63"/>
      <c r="P599" s="63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3"/>
      <c r="AC599" s="63"/>
      <c r="AD599" s="63"/>
      <c r="AE599" s="63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3"/>
      <c r="AR599" s="63"/>
      <c r="AS599" s="63"/>
      <c r="AT599" s="63"/>
      <c r="AU599" s="22"/>
      <c r="AW599" s="29" t="str">
        <f t="shared" si="1104"/>
        <v>Cobre</v>
      </c>
      <c r="AX599" s="34" t="s">
        <v>19</v>
      </c>
      <c r="AY599" s="74">
        <f t="shared" si="1105"/>
        <v>0</v>
      </c>
      <c r="AZ599" s="70">
        <f t="shared" si="1106"/>
        <v>0</v>
      </c>
      <c r="BA599" s="71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6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.75" thickBot="1" x14ac:dyDescent="0.3"/>
    <row r="601" spans="1:95" ht="42.75" customHeight="1" thickBot="1" x14ac:dyDescent="0.3">
      <c r="A601" s="27" t="s">
        <v>0</v>
      </c>
      <c r="B601" s="28">
        <f>B577+1</f>
        <v>46229</v>
      </c>
      <c r="C601" s="293" t="s">
        <v>1</v>
      </c>
      <c r="D601" s="294"/>
      <c r="E601" s="294"/>
      <c r="F601" s="294"/>
      <c r="G601" s="294"/>
      <c r="H601" s="294"/>
      <c r="I601" s="294"/>
      <c r="J601" s="294"/>
      <c r="K601" s="294"/>
      <c r="L601" s="294"/>
      <c r="M601" s="294"/>
      <c r="N601" s="294"/>
      <c r="O601" s="294"/>
      <c r="P601" s="294"/>
      <c r="Q601" s="295"/>
      <c r="R601" s="296" t="s">
        <v>2</v>
      </c>
      <c r="S601" s="294"/>
      <c r="T601" s="294"/>
      <c r="U601" s="294"/>
      <c r="V601" s="294"/>
      <c r="W601" s="294"/>
      <c r="X601" s="294"/>
      <c r="Y601" s="294"/>
      <c r="Z601" s="294"/>
      <c r="AA601" s="294"/>
      <c r="AB601" s="294"/>
      <c r="AC601" s="294"/>
      <c r="AD601" s="294"/>
      <c r="AE601" s="294"/>
      <c r="AF601" s="295"/>
      <c r="AG601" s="297" t="s">
        <v>101</v>
      </c>
      <c r="AH601" s="294"/>
      <c r="AI601" s="294"/>
      <c r="AJ601" s="294"/>
      <c r="AK601" s="294"/>
      <c r="AL601" s="294"/>
      <c r="AM601" s="294"/>
      <c r="AN601" s="294"/>
      <c r="AO601" s="294"/>
      <c r="AP601" s="294"/>
      <c r="AQ601" s="294"/>
      <c r="AR601" s="294"/>
      <c r="AS601" s="294"/>
      <c r="AT601" s="294"/>
      <c r="AU601" s="295"/>
      <c r="AV601" s="9"/>
      <c r="AW601" s="288" t="s">
        <v>42</v>
      </c>
      <c r="AX601" s="289"/>
      <c r="AY601" s="285" t="s">
        <v>33</v>
      </c>
      <c r="AZ601" s="286"/>
      <c r="BA601" s="287"/>
      <c r="BB601" s="285" t="s">
        <v>34</v>
      </c>
      <c r="BC601" s="286"/>
      <c r="BD601" s="287"/>
      <c r="BE601" s="285" t="s">
        <v>35</v>
      </c>
      <c r="BF601" s="286"/>
      <c r="BG601" s="287"/>
      <c r="BH601" s="285" t="s">
        <v>36</v>
      </c>
      <c r="BI601" s="286"/>
      <c r="BJ601" s="287"/>
      <c r="BK601" s="285" t="s">
        <v>37</v>
      </c>
      <c r="BL601" s="286"/>
      <c r="BM601" s="287"/>
      <c r="BN601" s="285" t="s">
        <v>38</v>
      </c>
      <c r="BO601" s="286"/>
      <c r="BP601" s="287"/>
      <c r="BQ601" s="285" t="s">
        <v>39</v>
      </c>
      <c r="BR601" s="286"/>
      <c r="BS601" s="287"/>
      <c r="BT601" s="285" t="s">
        <v>40</v>
      </c>
      <c r="BU601" s="286"/>
      <c r="BV601" s="287"/>
      <c r="BW601" s="285" t="s">
        <v>41</v>
      </c>
      <c r="BX601" s="286"/>
      <c r="BY601" s="287"/>
      <c r="BZ601" s="285" t="s">
        <v>102</v>
      </c>
      <c r="CA601" s="286"/>
      <c r="CB601" s="287"/>
      <c r="CC601" s="285" t="s">
        <v>103</v>
      </c>
      <c r="CD601" s="286"/>
      <c r="CE601" s="287"/>
      <c r="CF601" s="285" t="s">
        <v>104</v>
      </c>
      <c r="CG601" s="286"/>
      <c r="CH601" s="287"/>
      <c r="CI601" s="285" t="s">
        <v>105</v>
      </c>
      <c r="CJ601" s="286"/>
      <c r="CK601" s="287"/>
      <c r="CL601" s="285" t="s">
        <v>106</v>
      </c>
      <c r="CM601" s="286"/>
      <c r="CN601" s="287"/>
      <c r="CO601" s="285" t="s">
        <v>107</v>
      </c>
      <c r="CP601" s="286"/>
      <c r="CQ601" s="287"/>
    </row>
    <row r="602" spans="1:95" ht="44.45" customHeight="1" thickBot="1" x14ac:dyDescent="0.3">
      <c r="A602" s="7" t="s">
        <v>6</v>
      </c>
      <c r="B602" s="45" t="s">
        <v>7</v>
      </c>
      <c r="C602" s="14" t="s">
        <v>32</v>
      </c>
      <c r="D602" s="8" t="s">
        <v>24</v>
      </c>
      <c r="E602" s="8" t="s">
        <v>25</v>
      </c>
      <c r="F602" s="8" t="s">
        <v>26</v>
      </c>
      <c r="G602" s="8" t="s">
        <v>27</v>
      </c>
      <c r="H602" s="8" t="s">
        <v>28</v>
      </c>
      <c r="I602" s="8" t="s">
        <v>29</v>
      </c>
      <c r="J602" s="8" t="s">
        <v>30</v>
      </c>
      <c r="K602" s="8" t="s">
        <v>31</v>
      </c>
      <c r="L602" s="8" t="s">
        <v>253</v>
      </c>
      <c r="M602" s="8" t="s">
        <v>111</v>
      </c>
      <c r="N602" s="64" t="s">
        <v>246</v>
      </c>
      <c r="O602" s="64" t="s">
        <v>112</v>
      </c>
      <c r="P602" s="64" t="s">
        <v>106</v>
      </c>
      <c r="Q602" s="64" t="s">
        <v>107</v>
      </c>
      <c r="R602" s="23" t="s">
        <v>32</v>
      </c>
      <c r="S602" s="12" t="s">
        <v>24</v>
      </c>
      <c r="T602" s="12" t="s">
        <v>25</v>
      </c>
      <c r="U602" s="12" t="s">
        <v>26</v>
      </c>
      <c r="V602" s="12" t="s">
        <v>27</v>
      </c>
      <c r="W602" s="12" t="s">
        <v>28</v>
      </c>
      <c r="X602" s="12" t="s">
        <v>29</v>
      </c>
      <c r="Y602" s="12" t="s">
        <v>30</v>
      </c>
      <c r="Z602" s="12" t="s">
        <v>31</v>
      </c>
      <c r="AA602" s="12" t="s">
        <v>201</v>
      </c>
      <c r="AB602" s="59" t="s">
        <v>111</v>
      </c>
      <c r="AC602" s="59" t="s">
        <v>246</v>
      </c>
      <c r="AD602" s="59" t="s">
        <v>112</v>
      </c>
      <c r="AE602" s="59" t="s">
        <v>106</v>
      </c>
      <c r="AF602" s="24" t="s">
        <v>107</v>
      </c>
      <c r="AG602" s="25" t="s">
        <v>32</v>
      </c>
      <c r="AH602" s="13" t="s">
        <v>24</v>
      </c>
      <c r="AI602" s="13" t="s">
        <v>25</v>
      </c>
      <c r="AJ602" s="13" t="s">
        <v>26</v>
      </c>
      <c r="AK602" s="13" t="s">
        <v>27</v>
      </c>
      <c r="AL602" s="13" t="s">
        <v>28</v>
      </c>
      <c r="AM602" s="13" t="s">
        <v>29</v>
      </c>
      <c r="AN602" s="13" t="s">
        <v>30</v>
      </c>
      <c r="AO602" s="13" t="s">
        <v>31</v>
      </c>
      <c r="AP602" s="13" t="s">
        <v>254</v>
      </c>
      <c r="AQ602" s="65" t="s">
        <v>111</v>
      </c>
      <c r="AR602" s="65" t="s">
        <v>246</v>
      </c>
      <c r="AS602" s="65" t="s">
        <v>112</v>
      </c>
      <c r="AT602" s="65" t="s">
        <v>106</v>
      </c>
      <c r="AU602" s="26" t="s">
        <v>107</v>
      </c>
      <c r="AV602" s="9"/>
      <c r="AW602" s="36" t="s">
        <v>6</v>
      </c>
      <c r="AX602" s="37" t="s">
        <v>7</v>
      </c>
      <c r="AY602" s="72" t="s">
        <v>113</v>
      </c>
      <c r="AZ602" s="72" t="s">
        <v>114</v>
      </c>
      <c r="BA602" s="73" t="s">
        <v>115</v>
      </c>
      <c r="BB602" s="72" t="s">
        <v>113</v>
      </c>
      <c r="BC602" s="72" t="s">
        <v>114</v>
      </c>
      <c r="BD602" s="73" t="s">
        <v>115</v>
      </c>
      <c r="BE602" s="72" t="s">
        <v>113</v>
      </c>
      <c r="BF602" s="72" t="s">
        <v>114</v>
      </c>
      <c r="BG602" s="73" t="s">
        <v>115</v>
      </c>
      <c r="BH602" s="72" t="s">
        <v>113</v>
      </c>
      <c r="BI602" s="72" t="s">
        <v>114</v>
      </c>
      <c r="BJ602" s="73" t="s">
        <v>115</v>
      </c>
      <c r="BK602" s="72" t="s">
        <v>113</v>
      </c>
      <c r="BL602" s="72" t="s">
        <v>114</v>
      </c>
      <c r="BM602" s="73" t="s">
        <v>115</v>
      </c>
      <c r="BN602" s="72" t="s">
        <v>113</v>
      </c>
      <c r="BO602" s="72" t="s">
        <v>114</v>
      </c>
      <c r="BP602" s="73" t="s">
        <v>115</v>
      </c>
      <c r="BQ602" s="72" t="s">
        <v>113</v>
      </c>
      <c r="BR602" s="72" t="s">
        <v>114</v>
      </c>
      <c r="BS602" s="73" t="s">
        <v>115</v>
      </c>
      <c r="BT602" s="72" t="s">
        <v>113</v>
      </c>
      <c r="BU602" s="72" t="s">
        <v>114</v>
      </c>
      <c r="BV602" s="73" t="s">
        <v>115</v>
      </c>
      <c r="BW602" s="72" t="s">
        <v>113</v>
      </c>
      <c r="BX602" s="72" t="s">
        <v>114</v>
      </c>
      <c r="BY602" s="73" t="s">
        <v>115</v>
      </c>
      <c r="BZ602" s="72" t="s">
        <v>113</v>
      </c>
      <c r="CA602" s="72" t="s">
        <v>114</v>
      </c>
      <c r="CB602" s="73" t="s">
        <v>115</v>
      </c>
      <c r="CC602" s="72" t="s">
        <v>113</v>
      </c>
      <c r="CD602" s="72" t="s">
        <v>114</v>
      </c>
      <c r="CE602" s="73" t="s">
        <v>115</v>
      </c>
      <c r="CF602" s="72" t="s">
        <v>113</v>
      </c>
      <c r="CG602" s="72" t="s">
        <v>114</v>
      </c>
      <c r="CH602" s="73" t="s">
        <v>115</v>
      </c>
      <c r="CI602" s="72" t="s">
        <v>113</v>
      </c>
      <c r="CJ602" s="72" t="s">
        <v>114</v>
      </c>
      <c r="CK602" s="73" t="s">
        <v>115</v>
      </c>
      <c r="CL602" s="72" t="s">
        <v>113</v>
      </c>
      <c r="CM602" s="72" t="s">
        <v>114</v>
      </c>
      <c r="CN602" s="73" t="s">
        <v>115</v>
      </c>
      <c r="CO602" s="72" t="s">
        <v>113</v>
      </c>
      <c r="CP602" s="72" t="s">
        <v>114</v>
      </c>
      <c r="CQ602" s="73" t="s">
        <v>115</v>
      </c>
    </row>
    <row r="603" spans="1:95" ht="29.25" customHeight="1" x14ac:dyDescent="0.25">
      <c r="A603" s="29" t="s">
        <v>124</v>
      </c>
      <c r="B603" s="30" t="s">
        <v>17</v>
      </c>
      <c r="C603" s="1"/>
      <c r="D603" s="3"/>
      <c r="E603" s="3"/>
      <c r="F603" s="3"/>
      <c r="G603" s="3"/>
      <c r="H603" s="3"/>
      <c r="I603" s="3"/>
      <c r="J603" s="3"/>
      <c r="K603" s="3"/>
      <c r="L603" s="3"/>
      <c r="M603" s="60"/>
      <c r="N603" s="60"/>
      <c r="O603" s="60"/>
      <c r="P603" s="60"/>
      <c r="Q603" s="15"/>
      <c r="R603" s="1"/>
      <c r="S603" s="38"/>
      <c r="T603" s="38"/>
      <c r="U603" s="3"/>
      <c r="V603" s="3"/>
      <c r="W603" s="3"/>
      <c r="X603" s="3"/>
      <c r="Y603" s="3"/>
      <c r="Z603" s="3"/>
      <c r="AA603" s="3"/>
      <c r="AB603" s="60"/>
      <c r="AC603" s="60"/>
      <c r="AD603" s="60"/>
      <c r="AE603" s="60"/>
      <c r="AF603" s="15"/>
      <c r="AG603" s="1"/>
      <c r="AH603" s="38"/>
      <c r="AI603" s="38"/>
      <c r="AJ603" s="3"/>
      <c r="AK603" s="3"/>
      <c r="AL603" s="3"/>
      <c r="AM603" s="3"/>
      <c r="AN603" s="3"/>
      <c r="AO603" s="3"/>
      <c r="AP603" s="3"/>
      <c r="AQ603" s="60"/>
      <c r="AR603" s="60"/>
      <c r="AS603" s="60"/>
      <c r="AT603" s="60"/>
      <c r="AU603" s="15"/>
      <c r="AV603" s="9"/>
      <c r="AW603" s="29" t="str">
        <f>A603</f>
        <v>Temperatura</v>
      </c>
      <c r="AX603" s="35" t="s">
        <v>17</v>
      </c>
      <c r="AY603" s="74">
        <f>C603</f>
        <v>0</v>
      </c>
      <c r="AZ603" s="70">
        <f>R603</f>
        <v>0</v>
      </c>
      <c r="BA603" s="71">
        <f>AG603</f>
        <v>0</v>
      </c>
      <c r="BB603" s="4">
        <f>D603</f>
        <v>0</v>
      </c>
      <c r="BC603" s="2">
        <f>S603</f>
        <v>0</v>
      </c>
      <c r="BD603" s="5">
        <f>AH603</f>
        <v>0</v>
      </c>
      <c r="BE603" s="4">
        <f>E603</f>
        <v>0</v>
      </c>
      <c r="BF603" s="2">
        <f>T603</f>
        <v>0</v>
      </c>
      <c r="BG603" s="5">
        <f>AI603</f>
        <v>0</v>
      </c>
      <c r="BH603" s="1">
        <f>F603</f>
        <v>0</v>
      </c>
      <c r="BI603" s="2">
        <f>U603</f>
        <v>0</v>
      </c>
      <c r="BJ603" s="5">
        <f>AJ603</f>
        <v>0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0</v>
      </c>
      <c r="BO603" s="2">
        <f>W603</f>
        <v>0</v>
      </c>
      <c r="BP603" s="5">
        <f>AL603</f>
        <v>0</v>
      </c>
      <c r="BQ603" s="1">
        <f>I603</f>
        <v>0</v>
      </c>
      <c r="BR603" s="2">
        <f>X603</f>
        <v>0</v>
      </c>
      <c r="BS603" s="5">
        <f>AM603</f>
        <v>0</v>
      </c>
      <c r="BT603" s="1">
        <f>J603</f>
        <v>0</v>
      </c>
      <c r="BU603" s="2">
        <f>Y603</f>
        <v>0</v>
      </c>
      <c r="BV603" s="5">
        <f>AN603</f>
        <v>0</v>
      </c>
      <c r="BW603" s="1">
        <f>K603</f>
        <v>0</v>
      </c>
      <c r="BX603" s="2">
        <f>Z603</f>
        <v>0</v>
      </c>
      <c r="BY603" s="5">
        <f>AO603</f>
        <v>0</v>
      </c>
      <c r="BZ603" s="1">
        <f>L603</f>
        <v>0</v>
      </c>
      <c r="CA603" s="2">
        <f>AA603</f>
        <v>0</v>
      </c>
      <c r="CB603" s="5">
        <f>AP603</f>
        <v>0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6">
        <f>Q603</f>
        <v>0</v>
      </c>
      <c r="CP603" s="2">
        <f>AF603</f>
        <v>0</v>
      </c>
      <c r="CQ603" s="5">
        <f>AU603</f>
        <v>0</v>
      </c>
    </row>
    <row r="604" spans="1:95" ht="26.45" customHeight="1" x14ac:dyDescent="0.25">
      <c r="A604" s="29" t="s">
        <v>123</v>
      </c>
      <c r="B604" s="30" t="s">
        <v>18</v>
      </c>
      <c r="C604" s="1"/>
      <c r="D604" s="3"/>
      <c r="E604" s="3"/>
      <c r="F604" s="3"/>
      <c r="G604" s="3"/>
      <c r="H604" s="3"/>
      <c r="I604" s="3"/>
      <c r="J604" s="3"/>
      <c r="K604" s="3"/>
      <c r="L604" s="3"/>
      <c r="M604" s="60"/>
      <c r="N604" s="60"/>
      <c r="O604" s="60"/>
      <c r="P604" s="60"/>
      <c r="Q604" s="15"/>
      <c r="R604" s="1"/>
      <c r="S604" s="3"/>
      <c r="T604" s="3"/>
      <c r="U604" s="3"/>
      <c r="V604" s="3"/>
      <c r="W604" s="3"/>
      <c r="X604" s="3"/>
      <c r="Y604" s="3"/>
      <c r="Z604" s="50"/>
      <c r="AA604" s="3"/>
      <c r="AB604" s="60"/>
      <c r="AC604" s="60"/>
      <c r="AD604" s="60"/>
      <c r="AE604" s="60"/>
      <c r="AF604" s="15"/>
      <c r="AG604" s="1"/>
      <c r="AH604" s="3"/>
      <c r="AI604" s="3"/>
      <c r="AJ604" s="3"/>
      <c r="AK604" s="3"/>
      <c r="AL604" s="3"/>
      <c r="AM604" s="3"/>
      <c r="AN604" s="3"/>
      <c r="AO604" s="3"/>
      <c r="AP604" s="3"/>
      <c r="AQ604" s="60"/>
      <c r="AR604" s="60"/>
      <c r="AS604" s="60"/>
      <c r="AT604" s="60"/>
      <c r="AU604" s="15"/>
      <c r="AV604" s="9"/>
      <c r="AW604" s="29" t="str">
        <f t="shared" ref="AW604:AW623" si="1150">A604</f>
        <v xml:space="preserve">pH </v>
      </c>
      <c r="AX604" s="30" t="s">
        <v>18</v>
      </c>
      <c r="AY604" s="74">
        <f t="shared" ref="AY604:AY623" si="1151">C604</f>
        <v>0</v>
      </c>
      <c r="AZ604" s="219">
        <f t="shared" ref="AZ604:AZ623" si="1152">R604</f>
        <v>0</v>
      </c>
      <c r="BA604" s="71">
        <f t="shared" ref="BA604:BA623" si="1153">AG604</f>
        <v>0</v>
      </c>
      <c r="BB604" s="4">
        <f t="shared" ref="BB604:BB623" si="1154">D604</f>
        <v>0</v>
      </c>
      <c r="BC604" s="2">
        <f t="shared" ref="BC604:BC623" si="1155">S604</f>
        <v>0</v>
      </c>
      <c r="BD604" s="5">
        <f t="shared" ref="BD604:BD623" si="1156">AH604</f>
        <v>0</v>
      </c>
      <c r="BE604" s="4">
        <f t="shared" ref="BE604:BE623" si="1157">E604</f>
        <v>0</v>
      </c>
      <c r="BF604" s="2">
        <f t="shared" ref="BF604:BF623" si="1158">T604</f>
        <v>0</v>
      </c>
      <c r="BG604" s="5">
        <f t="shared" ref="BG604:BG623" si="1159">AI604</f>
        <v>0</v>
      </c>
      <c r="BH604" s="1">
        <f t="shared" ref="BH604:BH623" si="1160">F604</f>
        <v>0</v>
      </c>
      <c r="BI604" s="2">
        <f t="shared" ref="BI604:BI623" si="1161">U604</f>
        <v>0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0</v>
      </c>
      <c r="BO604" s="2">
        <f t="shared" ref="BO604:BO623" si="1167">W604</f>
        <v>0</v>
      </c>
      <c r="BP604" s="5">
        <f t="shared" ref="BP604:BP623" si="1168">AL604</f>
        <v>0</v>
      </c>
      <c r="BQ604" s="1">
        <f t="shared" ref="BQ604:BQ623" si="1169">I604</f>
        <v>0</v>
      </c>
      <c r="BR604" s="2">
        <f t="shared" ref="BR604:BR623" si="1170">X604</f>
        <v>0</v>
      </c>
      <c r="BS604" s="5">
        <f t="shared" ref="BS604:BS623" si="1171">AM604</f>
        <v>0</v>
      </c>
      <c r="BT604" s="1">
        <f t="shared" ref="BT604:BT623" si="1172">J604</f>
        <v>0</v>
      </c>
      <c r="BU604" s="2">
        <f t="shared" ref="BU604:BU623" si="1173">Y604</f>
        <v>0</v>
      </c>
      <c r="BV604" s="5">
        <f t="shared" ref="BV604:BV623" si="1174">AN604</f>
        <v>0</v>
      </c>
      <c r="BW604" s="1">
        <f t="shared" ref="BW604:BW623" si="1175">K604</f>
        <v>0</v>
      </c>
      <c r="BX604" s="2">
        <f t="shared" ref="BX604:BX623" si="1176">Z604</f>
        <v>0</v>
      </c>
      <c r="BY604" s="5">
        <f t="shared" ref="BY604:BY623" si="1177">AO604</f>
        <v>0</v>
      </c>
      <c r="BZ604" s="1">
        <f t="shared" ref="BZ604:BZ623" si="1178">L604</f>
        <v>0</v>
      </c>
      <c r="CA604" s="2">
        <f t="shared" ref="CA604:CA623" si="1179">AA604</f>
        <v>0</v>
      </c>
      <c r="CB604" s="5">
        <f t="shared" ref="CB604:CB623" si="1180">AP604</f>
        <v>0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6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2" customHeight="1" x14ac:dyDescent="0.25">
      <c r="A605" s="29" t="s">
        <v>118</v>
      </c>
      <c r="B605" s="30" t="s">
        <v>19</v>
      </c>
      <c r="C605" s="1"/>
      <c r="D605" s="3"/>
      <c r="E605" s="3"/>
      <c r="F605" s="3"/>
      <c r="G605" s="3"/>
      <c r="H605" s="3"/>
      <c r="I605" s="3"/>
      <c r="J605" s="3"/>
      <c r="K605" s="3"/>
      <c r="L605" s="3"/>
      <c r="M605" s="60"/>
      <c r="N605" s="60"/>
      <c r="O605" s="60"/>
      <c r="P605" s="60"/>
      <c r="Q605" s="15"/>
      <c r="R605" s="1"/>
      <c r="S605" s="2"/>
      <c r="T605" s="2"/>
      <c r="U605" s="3"/>
      <c r="V605" s="3"/>
      <c r="W605" s="3"/>
      <c r="X605" s="3"/>
      <c r="Y605" s="3"/>
      <c r="Z605" s="3"/>
      <c r="AA605" s="3"/>
      <c r="AB605" s="60"/>
      <c r="AC605" s="60"/>
      <c r="AD605" s="60"/>
      <c r="AE605" s="60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0"/>
      <c r="AR605" s="60"/>
      <c r="AS605" s="60"/>
      <c r="AT605" s="60"/>
      <c r="AU605" s="15"/>
      <c r="AV605" s="9"/>
      <c r="AW605" s="29" t="str">
        <f t="shared" si="1150"/>
        <v>Demanda química de oxígeno (DQO)</v>
      </c>
      <c r="AX605" s="30" t="s">
        <v>19</v>
      </c>
      <c r="AY605" s="74">
        <f t="shared" si="1151"/>
        <v>0</v>
      </c>
      <c r="AZ605" s="70">
        <f t="shared" si="1152"/>
        <v>0</v>
      </c>
      <c r="BA605" s="71">
        <f t="shared" si="1153"/>
        <v>0</v>
      </c>
      <c r="BB605" s="4">
        <f t="shared" si="1154"/>
        <v>0</v>
      </c>
      <c r="BC605" s="2">
        <f t="shared" si="1155"/>
        <v>0</v>
      </c>
      <c r="BD605" s="5">
        <f t="shared" si="1156"/>
        <v>0</v>
      </c>
      <c r="BE605" s="4">
        <f t="shared" si="1157"/>
        <v>0</v>
      </c>
      <c r="BF605" s="2">
        <f t="shared" si="1158"/>
        <v>0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0</v>
      </c>
      <c r="BV605" s="5">
        <f t="shared" si="1174"/>
        <v>0</v>
      </c>
      <c r="BW605" s="1">
        <f t="shared" si="1175"/>
        <v>0</v>
      </c>
      <c r="BX605" s="2">
        <f t="shared" si="1176"/>
        <v>0</v>
      </c>
      <c r="BY605" s="5">
        <f t="shared" si="1177"/>
        <v>0</v>
      </c>
      <c r="BZ605" s="1">
        <f t="shared" si="1178"/>
        <v>0</v>
      </c>
      <c r="CA605" s="2">
        <f t="shared" si="1179"/>
        <v>0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6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25">
      <c r="A606" s="29" t="s">
        <v>121</v>
      </c>
      <c r="B606" s="30" t="s">
        <v>19</v>
      </c>
      <c r="C606" s="1"/>
      <c r="D606" s="3"/>
      <c r="E606" s="3"/>
      <c r="F606" s="3"/>
      <c r="G606" s="3"/>
      <c r="H606" s="3"/>
      <c r="I606" s="3"/>
      <c r="J606" s="3"/>
      <c r="K606" s="3"/>
      <c r="L606" s="3"/>
      <c r="M606" s="60"/>
      <c r="N606" s="60"/>
      <c r="O606" s="60"/>
      <c r="P606" s="60"/>
      <c r="Q606" s="15"/>
      <c r="R606" s="1"/>
      <c r="S606" s="2"/>
      <c r="T606" s="2"/>
      <c r="U606" s="3"/>
      <c r="V606" s="3"/>
      <c r="W606" s="3"/>
      <c r="X606" s="3"/>
      <c r="Y606" s="3"/>
      <c r="Z606" s="3"/>
      <c r="AA606" s="3"/>
      <c r="AB606" s="60"/>
      <c r="AC606" s="60"/>
      <c r="AD606" s="60"/>
      <c r="AE606" s="60"/>
      <c r="AF606" s="15"/>
      <c r="AG606" s="1"/>
      <c r="AH606" s="2"/>
      <c r="AI606" s="2"/>
      <c r="AJ606" s="3"/>
      <c r="AK606" s="3"/>
      <c r="AL606" s="3"/>
      <c r="AM606" s="3"/>
      <c r="AN606" s="3"/>
      <c r="AO606" s="3"/>
      <c r="AP606" s="3"/>
      <c r="AQ606" s="60"/>
      <c r="AR606" s="60"/>
      <c r="AS606" s="60"/>
      <c r="AT606" s="60"/>
      <c r="AU606" s="15"/>
      <c r="AV606" s="9"/>
      <c r="AW606" s="29" t="str">
        <f t="shared" si="1150"/>
        <v>SOLIDOS DISUELTOS TOTALES (TDS)</v>
      </c>
      <c r="AX606" s="30" t="s">
        <v>19</v>
      </c>
      <c r="AY606" s="74">
        <f t="shared" si="1151"/>
        <v>0</v>
      </c>
      <c r="AZ606" s="70">
        <f t="shared" si="1152"/>
        <v>0</v>
      </c>
      <c r="BA606" s="71">
        <f t="shared" si="1153"/>
        <v>0</v>
      </c>
      <c r="BB606" s="4">
        <f t="shared" si="1154"/>
        <v>0</v>
      </c>
      <c r="BC606" s="2">
        <f t="shared" si="1155"/>
        <v>0</v>
      </c>
      <c r="BD606" s="5">
        <f t="shared" si="1156"/>
        <v>0</v>
      </c>
      <c r="BE606" s="4">
        <f t="shared" si="1157"/>
        <v>0</v>
      </c>
      <c r="BF606" s="2">
        <f t="shared" si="1158"/>
        <v>0</v>
      </c>
      <c r="BG606" s="5">
        <f t="shared" si="1159"/>
        <v>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0</v>
      </c>
      <c r="BU606" s="2">
        <f t="shared" si="1173"/>
        <v>0</v>
      </c>
      <c r="BV606" s="5">
        <f t="shared" si="1174"/>
        <v>0</v>
      </c>
      <c r="BW606" s="1">
        <f t="shared" si="1175"/>
        <v>0</v>
      </c>
      <c r="BX606" s="2">
        <f t="shared" si="1176"/>
        <v>0</v>
      </c>
      <c r="BY606" s="5">
        <f t="shared" si="1177"/>
        <v>0</v>
      </c>
      <c r="BZ606" s="1">
        <f t="shared" si="1178"/>
        <v>0</v>
      </c>
      <c r="CA606" s="2">
        <f t="shared" si="1179"/>
        <v>0</v>
      </c>
      <c r="CB606" s="5">
        <f t="shared" si="1180"/>
        <v>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6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7" customHeight="1" x14ac:dyDescent="0.25">
      <c r="A607" s="29" t="s">
        <v>119</v>
      </c>
      <c r="B607" s="30" t="s">
        <v>19</v>
      </c>
      <c r="C607" s="1"/>
      <c r="D607" s="3"/>
      <c r="E607" s="3"/>
      <c r="F607" s="3"/>
      <c r="G607" s="3"/>
      <c r="H607" s="3"/>
      <c r="I607" s="3"/>
      <c r="J607" s="3"/>
      <c r="K607" s="3"/>
      <c r="L607" s="3"/>
      <c r="M607" s="60"/>
      <c r="N607" s="60"/>
      <c r="O607" s="60"/>
      <c r="P607" s="60"/>
      <c r="Q607" s="15"/>
      <c r="R607" s="1"/>
      <c r="S607" s="2"/>
      <c r="T607" s="2"/>
      <c r="U607" s="3"/>
      <c r="V607" s="3"/>
      <c r="W607" s="3"/>
      <c r="X607" s="3"/>
      <c r="Y607" s="3"/>
      <c r="Z607" s="3"/>
      <c r="AA607" s="3"/>
      <c r="AB607" s="60"/>
      <c r="AC607" s="60"/>
      <c r="AD607" s="60"/>
      <c r="AE607" s="60"/>
      <c r="AF607" s="15"/>
      <c r="AG607" s="1"/>
      <c r="AH607" s="2"/>
      <c r="AI607" s="2"/>
      <c r="AJ607" s="3"/>
      <c r="AK607" s="3"/>
      <c r="AL607" s="3"/>
      <c r="AM607" s="3"/>
      <c r="AN607" s="3"/>
      <c r="AO607" s="3"/>
      <c r="AP607" s="3"/>
      <c r="AQ607" s="60"/>
      <c r="AR607" s="60"/>
      <c r="AS607" s="60"/>
      <c r="AT607" s="60"/>
      <c r="AU607" s="15"/>
      <c r="AV607" s="9"/>
      <c r="AW607" s="29" t="str">
        <f t="shared" si="1150"/>
        <v>Sólidos suspendidos Totales</v>
      </c>
      <c r="AX607" s="30" t="s">
        <v>19</v>
      </c>
      <c r="AY607" s="74">
        <f t="shared" si="1151"/>
        <v>0</v>
      </c>
      <c r="AZ607" s="70">
        <f t="shared" si="1152"/>
        <v>0</v>
      </c>
      <c r="BA607" s="71">
        <f t="shared" si="1153"/>
        <v>0</v>
      </c>
      <c r="BB607" s="4">
        <f t="shared" si="1154"/>
        <v>0</v>
      </c>
      <c r="BC607" s="2">
        <f t="shared" si="1155"/>
        <v>0</v>
      </c>
      <c r="BD607" s="5">
        <f t="shared" si="1156"/>
        <v>0</v>
      </c>
      <c r="BE607" s="4">
        <f t="shared" si="1157"/>
        <v>0</v>
      </c>
      <c r="BF607" s="2">
        <f t="shared" si="1158"/>
        <v>0</v>
      </c>
      <c r="BG607" s="5">
        <f t="shared" si="1159"/>
        <v>0</v>
      </c>
      <c r="BH607" s="1">
        <f t="shared" si="1160"/>
        <v>0</v>
      </c>
      <c r="BI607" s="2">
        <f t="shared" si="1161"/>
        <v>0</v>
      </c>
      <c r="BJ607" s="5">
        <f t="shared" si="1162"/>
        <v>0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0</v>
      </c>
      <c r="BO607" s="2">
        <f t="shared" si="1167"/>
        <v>0</v>
      </c>
      <c r="BP607" s="5">
        <f t="shared" si="1168"/>
        <v>0</v>
      </c>
      <c r="BQ607" s="1">
        <f t="shared" si="1169"/>
        <v>0</v>
      </c>
      <c r="BR607" s="2">
        <f t="shared" si="1170"/>
        <v>0</v>
      </c>
      <c r="BS607" s="5">
        <f t="shared" si="1171"/>
        <v>0</v>
      </c>
      <c r="BT607" s="1">
        <f t="shared" si="1172"/>
        <v>0</v>
      </c>
      <c r="BU607" s="2">
        <f t="shared" si="1173"/>
        <v>0</v>
      </c>
      <c r="BV607" s="5">
        <f t="shared" si="1174"/>
        <v>0</v>
      </c>
      <c r="BW607" s="1">
        <f t="shared" si="1175"/>
        <v>0</v>
      </c>
      <c r="BX607" s="2">
        <f t="shared" si="1176"/>
        <v>0</v>
      </c>
      <c r="BY607" s="5">
        <f t="shared" si="1177"/>
        <v>0</v>
      </c>
      <c r="BZ607" s="1">
        <f t="shared" si="1178"/>
        <v>0</v>
      </c>
      <c r="CA607" s="2">
        <f t="shared" si="1179"/>
        <v>0</v>
      </c>
      <c r="CB607" s="5">
        <f t="shared" si="1180"/>
        <v>0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6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25">
      <c r="A608" s="31" t="s">
        <v>9</v>
      </c>
      <c r="B608" s="30" t="s">
        <v>20</v>
      </c>
      <c r="C608" s="16"/>
      <c r="D608" s="10"/>
      <c r="E608" s="10"/>
      <c r="F608" s="10"/>
      <c r="G608" s="10"/>
      <c r="H608" s="10"/>
      <c r="I608" s="10"/>
      <c r="J608" s="10"/>
      <c r="K608" s="10"/>
      <c r="L608" s="10"/>
      <c r="M608" s="61"/>
      <c r="N608" s="61"/>
      <c r="O608" s="61"/>
      <c r="P608" s="61"/>
      <c r="Q608" s="17"/>
      <c r="R608" s="16"/>
      <c r="S608" s="10"/>
      <c r="T608" s="10"/>
      <c r="U608" s="10"/>
      <c r="V608" s="10"/>
      <c r="W608" s="10"/>
      <c r="X608" s="10"/>
      <c r="Y608" s="10"/>
      <c r="Z608" s="10"/>
      <c r="AA608" s="10"/>
      <c r="AB608" s="61"/>
      <c r="AC608" s="61"/>
      <c r="AD608" s="61"/>
      <c r="AE608" s="61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1"/>
      <c r="AR608" s="61"/>
      <c r="AS608" s="61"/>
      <c r="AT608" s="61"/>
      <c r="AU608" s="17"/>
      <c r="AV608" s="6"/>
      <c r="AW608" s="29" t="str">
        <f t="shared" si="1150"/>
        <v xml:space="preserve">Sólidos Sedimentables </v>
      </c>
      <c r="AX608" s="30" t="s">
        <v>19</v>
      </c>
      <c r="AY608" s="74">
        <f t="shared" si="1151"/>
        <v>0</v>
      </c>
      <c r="AZ608" s="70">
        <f t="shared" si="1152"/>
        <v>0</v>
      </c>
      <c r="BA608" s="71">
        <f t="shared" si="1153"/>
        <v>0</v>
      </c>
      <c r="BB608" s="4">
        <f t="shared" si="1154"/>
        <v>0</v>
      </c>
      <c r="BC608" s="2">
        <f t="shared" si="1155"/>
        <v>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0</v>
      </c>
      <c r="BI608" s="2">
        <f t="shared" si="1161"/>
        <v>0</v>
      </c>
      <c r="BJ608" s="5">
        <f t="shared" si="1162"/>
        <v>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0</v>
      </c>
      <c r="BO608" s="2">
        <f t="shared" si="1167"/>
        <v>0</v>
      </c>
      <c r="BP608" s="5">
        <f t="shared" si="1168"/>
        <v>0</v>
      </c>
      <c r="BQ608" s="1">
        <f t="shared" si="1169"/>
        <v>0</v>
      </c>
      <c r="BR608" s="2">
        <f t="shared" si="1170"/>
        <v>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0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6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25">
      <c r="A609" s="31" t="s">
        <v>120</v>
      </c>
      <c r="B609" s="46" t="s">
        <v>19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1"/>
      <c r="N609" s="61"/>
      <c r="O609" s="61"/>
      <c r="P609" s="61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1"/>
      <c r="AC609" s="61"/>
      <c r="AD609" s="61"/>
      <c r="AE609" s="61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1"/>
      <c r="AR609" s="61"/>
      <c r="AS609" s="61"/>
      <c r="AT609" s="61"/>
      <c r="AU609" s="17"/>
      <c r="AV609" s="6"/>
      <c r="AW609" s="29" t="str">
        <f t="shared" si="1150"/>
        <v>HIERRO</v>
      </c>
      <c r="AX609" s="32" t="s">
        <v>20</v>
      </c>
      <c r="AY609" s="74">
        <f t="shared" si="1151"/>
        <v>0</v>
      </c>
      <c r="AZ609" s="70">
        <f t="shared" si="1152"/>
        <v>0</v>
      </c>
      <c r="BA609" s="71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6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25">
      <c r="A610" s="31" t="s">
        <v>108</v>
      </c>
      <c r="B610" s="30" t="s">
        <v>19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1"/>
      <c r="N610" s="61"/>
      <c r="O610" s="61"/>
      <c r="P610" s="61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1"/>
      <c r="AC610" s="61"/>
      <c r="AD610" s="61"/>
      <c r="AE610" s="61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1"/>
      <c r="AR610" s="61"/>
      <c r="AS610" s="61"/>
      <c r="AT610" s="61"/>
      <c r="AU610" s="17"/>
      <c r="AV610" s="6"/>
      <c r="AW610" s="29" t="str">
        <f t="shared" si="1150"/>
        <v>Solidos Suspendidos totales GRAVIMETRICO</v>
      </c>
      <c r="AX610" s="30" t="s">
        <v>19</v>
      </c>
      <c r="AY610" s="74">
        <f t="shared" si="1151"/>
        <v>0</v>
      </c>
      <c r="AZ610" s="70">
        <f t="shared" si="1152"/>
        <v>0</v>
      </c>
      <c r="BA610" s="71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6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25">
      <c r="A611" s="31" t="s">
        <v>10</v>
      </c>
      <c r="B611" s="30" t="s">
        <v>19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1"/>
      <c r="N611" s="61"/>
      <c r="O611" s="61"/>
      <c r="P611" s="61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1"/>
      <c r="AC611" s="61"/>
      <c r="AD611" s="61"/>
      <c r="AE611" s="61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1"/>
      <c r="AR611" s="61"/>
      <c r="AS611" s="61"/>
      <c r="AT611" s="61"/>
      <c r="AU611" s="17"/>
      <c r="AV611" s="6"/>
      <c r="AW611" s="29" t="str">
        <f t="shared" si="1150"/>
        <v xml:space="preserve">Cloruros </v>
      </c>
      <c r="AX611" s="30" t="s">
        <v>19</v>
      </c>
      <c r="AY611" s="74">
        <f t="shared" si="1151"/>
        <v>0</v>
      </c>
      <c r="AZ611" s="70">
        <f t="shared" si="1152"/>
        <v>0</v>
      </c>
      <c r="BA611" s="71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6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25">
      <c r="A612" s="31" t="s">
        <v>109</v>
      </c>
      <c r="B612" s="30" t="s">
        <v>19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1"/>
      <c r="N612" s="61"/>
      <c r="O612" s="61"/>
      <c r="P612" s="61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1"/>
      <c r="AC612" s="61"/>
      <c r="AD612" s="61"/>
      <c r="AE612" s="61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1"/>
      <c r="AR612" s="61"/>
      <c r="AS612" s="61"/>
      <c r="AT612" s="61"/>
      <c r="AU612" s="17"/>
      <c r="AV612" s="6"/>
      <c r="AW612" s="29" t="str">
        <f t="shared" si="1150"/>
        <v>FOSFORO TOTAL</v>
      </c>
      <c r="AX612" s="30" t="s">
        <v>19</v>
      </c>
      <c r="AY612" s="74">
        <f t="shared" si="1151"/>
        <v>0</v>
      </c>
      <c r="AZ612" s="70">
        <f t="shared" si="1152"/>
        <v>0</v>
      </c>
      <c r="BA612" s="71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6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25">
      <c r="A613" s="31" t="s">
        <v>11</v>
      </c>
      <c r="B613" s="30" t="s">
        <v>19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1"/>
      <c r="N613" s="61"/>
      <c r="O613" s="61"/>
      <c r="P613" s="61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1"/>
      <c r="AC613" s="61"/>
      <c r="AD613" s="61"/>
      <c r="AE613" s="61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1"/>
      <c r="AR613" s="61"/>
      <c r="AS613" s="61"/>
      <c r="AT613" s="61"/>
      <c r="AU613" s="17"/>
      <c r="AV613" s="6"/>
      <c r="AW613" s="29" t="str">
        <f t="shared" si="1150"/>
        <v>Nitrógeno Total</v>
      </c>
      <c r="AX613" s="30" t="s">
        <v>19</v>
      </c>
      <c r="AY613" s="74">
        <f t="shared" si="1151"/>
        <v>0</v>
      </c>
      <c r="AZ613" s="70">
        <f t="shared" si="1152"/>
        <v>0</v>
      </c>
      <c r="BA613" s="71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6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25">
      <c r="A614" s="31" t="s">
        <v>12</v>
      </c>
      <c r="B614" s="30" t="s">
        <v>19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1"/>
      <c r="N614" s="61"/>
      <c r="O614" s="61"/>
      <c r="P614" s="61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1"/>
      <c r="AC614" s="61"/>
      <c r="AD614" s="61"/>
      <c r="AE614" s="61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1"/>
      <c r="AR614" s="61"/>
      <c r="AS614" s="61"/>
      <c r="AT614" s="61"/>
      <c r="AU614" s="17"/>
      <c r="AV614" s="6"/>
      <c r="AW614" s="29" t="str">
        <f t="shared" si="1150"/>
        <v xml:space="preserve">Sulfatos </v>
      </c>
      <c r="AX614" s="30" t="s">
        <v>19</v>
      </c>
      <c r="AY614" s="74">
        <f t="shared" si="1151"/>
        <v>0</v>
      </c>
      <c r="AZ614" s="70">
        <f t="shared" si="1152"/>
        <v>0</v>
      </c>
      <c r="BA614" s="71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6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25">
      <c r="A615" s="31" t="s">
        <v>249</v>
      </c>
      <c r="B615" s="46" t="s">
        <v>19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1"/>
      <c r="N615" s="61"/>
      <c r="O615" s="61"/>
      <c r="P615" s="61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1"/>
      <c r="AC615" s="61"/>
      <c r="AD615" s="61"/>
      <c r="AE615" s="61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1"/>
      <c r="AR615" s="61"/>
      <c r="AS615" s="61"/>
      <c r="AT615" s="61"/>
      <c r="AU615" s="17"/>
      <c r="AV615" s="6"/>
      <c r="AW615" s="29" t="str">
        <f t="shared" si="1150"/>
        <v>Aluminio</v>
      </c>
      <c r="AX615" s="32" t="s">
        <v>21</v>
      </c>
      <c r="AY615" s="74">
        <f t="shared" si="1151"/>
        <v>0</v>
      </c>
      <c r="AZ615" s="70">
        <f t="shared" si="1152"/>
        <v>0</v>
      </c>
      <c r="BA615" s="71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6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25">
      <c r="A616" s="31" t="s">
        <v>13</v>
      </c>
      <c r="B616" s="46" t="s">
        <v>21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1"/>
      <c r="N616" s="61"/>
      <c r="O616" s="61"/>
      <c r="P616" s="61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1"/>
      <c r="AC616" s="61"/>
      <c r="AD616" s="61"/>
      <c r="AE616" s="61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1"/>
      <c r="AR616" s="61"/>
      <c r="AS616" s="61"/>
      <c r="AT616" s="61"/>
      <c r="AU616" s="17"/>
      <c r="AV616" s="6"/>
      <c r="AW616" s="29" t="str">
        <f t="shared" si="1150"/>
        <v>Dureza Cálcica</v>
      </c>
      <c r="AX616" s="32" t="s">
        <v>21</v>
      </c>
      <c r="AY616" s="74">
        <f t="shared" si="1151"/>
        <v>0</v>
      </c>
      <c r="AZ616" s="70">
        <f t="shared" si="1152"/>
        <v>0</v>
      </c>
      <c r="BA616" s="71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6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25">
      <c r="A617" s="31" t="s">
        <v>14</v>
      </c>
      <c r="B617" s="46" t="s">
        <v>21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1"/>
      <c r="N617" s="61"/>
      <c r="O617" s="61"/>
      <c r="P617" s="61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1"/>
      <c r="AC617" s="61"/>
      <c r="AD617" s="61"/>
      <c r="AE617" s="61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1"/>
      <c r="AR617" s="61"/>
      <c r="AS617" s="61"/>
      <c r="AT617" s="61"/>
      <c r="AU617" s="17"/>
      <c r="AV617" s="6"/>
      <c r="AW617" s="29" t="str">
        <f t="shared" si="1150"/>
        <v xml:space="preserve">Dureza Total </v>
      </c>
      <c r="AX617" s="32" t="s">
        <v>21</v>
      </c>
      <c r="AY617" s="74">
        <f t="shared" si="1151"/>
        <v>0</v>
      </c>
      <c r="AZ617" s="70">
        <f t="shared" si="1152"/>
        <v>0</v>
      </c>
      <c r="BA617" s="71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6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25">
      <c r="A618" s="31" t="s">
        <v>110</v>
      </c>
      <c r="B618" s="30" t="s">
        <v>19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1"/>
      <c r="N618" s="61"/>
      <c r="O618" s="61"/>
      <c r="P618" s="61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1"/>
      <c r="AC618" s="61"/>
      <c r="AD618" s="61"/>
      <c r="AE618" s="61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1"/>
      <c r="AR618" s="61"/>
      <c r="AS618" s="61"/>
      <c r="AT618" s="61"/>
      <c r="AU618" s="17"/>
      <c r="AV618" s="6"/>
      <c r="AW618" s="29" t="str">
        <f t="shared" si="1150"/>
        <v>SILICE</v>
      </c>
      <c r="AX618" s="32" t="s">
        <v>22</v>
      </c>
      <c r="AY618" s="74">
        <f t="shared" si="1151"/>
        <v>0</v>
      </c>
      <c r="AZ618" s="70">
        <f t="shared" si="1152"/>
        <v>0</v>
      </c>
      <c r="BA618" s="71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6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25">
      <c r="A619" s="31" t="s">
        <v>77</v>
      </c>
      <c r="B619" s="30" t="s">
        <v>250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1"/>
      <c r="N619" s="61"/>
      <c r="O619" s="61"/>
      <c r="P619" s="61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1"/>
      <c r="AC619" s="61"/>
      <c r="AD619" s="61"/>
      <c r="AE619" s="61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1"/>
      <c r="AR619" s="61"/>
      <c r="AS619" s="61"/>
      <c r="AT619" s="61"/>
      <c r="AU619" s="17"/>
      <c r="AV619" s="6"/>
      <c r="AW619" s="29" t="str">
        <f t="shared" si="1150"/>
        <v>ORP</v>
      </c>
      <c r="AX619" s="30" t="s">
        <v>19</v>
      </c>
      <c r="AY619" s="74">
        <f t="shared" si="1151"/>
        <v>0</v>
      </c>
      <c r="AZ619" s="70">
        <f t="shared" si="1152"/>
        <v>0</v>
      </c>
      <c r="BA619" s="71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6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25">
      <c r="A620" s="31" t="s">
        <v>247</v>
      </c>
      <c r="B620" s="30" t="s">
        <v>19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1"/>
      <c r="N620" s="61"/>
      <c r="O620" s="61"/>
      <c r="P620" s="61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1"/>
      <c r="AC620" s="61"/>
      <c r="AD620" s="61"/>
      <c r="AE620" s="61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1"/>
      <c r="AR620" s="61"/>
      <c r="AS620" s="61"/>
      <c r="AT620" s="61"/>
      <c r="AU620" s="17"/>
      <c r="AV620" s="6"/>
      <c r="AW620" s="29" t="str">
        <f t="shared" si="1150"/>
        <v>Cloro libre</v>
      </c>
      <c r="AX620" s="30" t="s">
        <v>19</v>
      </c>
      <c r="AY620" s="74">
        <f t="shared" si="1151"/>
        <v>0</v>
      </c>
      <c r="AZ620" s="70">
        <f t="shared" si="1152"/>
        <v>0</v>
      </c>
      <c r="BA620" s="71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6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25">
      <c r="A621" s="31" t="s">
        <v>15</v>
      </c>
      <c r="B621" s="30" t="s">
        <v>23</v>
      </c>
      <c r="C621" s="18"/>
      <c r="D621" s="11"/>
      <c r="E621" s="11"/>
      <c r="F621" s="11"/>
      <c r="G621" s="11"/>
      <c r="H621" s="11"/>
      <c r="I621" s="11"/>
      <c r="J621" s="11"/>
      <c r="K621" s="11"/>
      <c r="L621" s="11"/>
      <c r="M621" s="62"/>
      <c r="N621" s="62"/>
      <c r="O621" s="62"/>
      <c r="P621" s="62"/>
      <c r="Q621" s="19"/>
      <c r="R621" s="18"/>
      <c r="S621" s="11"/>
      <c r="T621" s="11"/>
      <c r="U621" s="11"/>
      <c r="V621" s="11"/>
      <c r="W621" s="11"/>
      <c r="X621" s="11"/>
      <c r="Y621" s="11"/>
      <c r="Z621" s="11"/>
      <c r="AA621" s="11"/>
      <c r="AB621" s="62"/>
      <c r="AC621" s="62"/>
      <c r="AD621" s="62"/>
      <c r="AE621" s="62"/>
      <c r="AF621" s="19"/>
      <c r="AG621" s="18"/>
      <c r="AH621" s="11"/>
      <c r="AI621" s="11"/>
      <c r="AJ621" s="11"/>
      <c r="AK621" s="11"/>
      <c r="AL621" s="11"/>
      <c r="AM621" s="11"/>
      <c r="AN621" s="11"/>
      <c r="AO621" s="11"/>
      <c r="AP621" s="11"/>
      <c r="AQ621" s="62"/>
      <c r="AR621" s="62"/>
      <c r="AS621" s="62"/>
      <c r="AT621" s="62"/>
      <c r="AU621" s="19"/>
      <c r="AW621" s="29" t="str">
        <f t="shared" si="1150"/>
        <v>Conductividad</v>
      </c>
      <c r="AX621" s="30" t="s">
        <v>23</v>
      </c>
      <c r="AY621" s="74">
        <f t="shared" si="1151"/>
        <v>0</v>
      </c>
      <c r="AZ621" s="70">
        <f t="shared" si="1152"/>
        <v>0</v>
      </c>
      <c r="BA621" s="71">
        <f t="shared" si="1153"/>
        <v>0</v>
      </c>
      <c r="BB621" s="4">
        <f t="shared" si="1154"/>
        <v>0</v>
      </c>
      <c r="BC621" s="2">
        <f t="shared" si="1155"/>
        <v>0</v>
      </c>
      <c r="BD621" s="5">
        <f t="shared" si="1156"/>
        <v>0</v>
      </c>
      <c r="BE621" s="4">
        <f t="shared" si="1157"/>
        <v>0</v>
      </c>
      <c r="BF621" s="2">
        <f t="shared" si="1158"/>
        <v>0</v>
      </c>
      <c r="BG621" s="5">
        <f t="shared" si="1159"/>
        <v>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0</v>
      </c>
      <c r="BU621" s="2">
        <f t="shared" si="1173"/>
        <v>0</v>
      </c>
      <c r="BV621" s="5">
        <f t="shared" si="1174"/>
        <v>0</v>
      </c>
      <c r="BW621" s="1">
        <f t="shared" si="1175"/>
        <v>0</v>
      </c>
      <c r="BX621" s="2">
        <f t="shared" si="1176"/>
        <v>0</v>
      </c>
      <c r="BY621" s="5">
        <f t="shared" si="1177"/>
        <v>0</v>
      </c>
      <c r="BZ621" s="1">
        <f t="shared" si="1178"/>
        <v>0</v>
      </c>
      <c r="CA621" s="2">
        <f t="shared" si="1179"/>
        <v>0</v>
      </c>
      <c r="CB621" s="5">
        <f t="shared" si="1180"/>
        <v>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6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25">
      <c r="A622" s="31" t="s">
        <v>16</v>
      </c>
      <c r="B622" s="46" t="s">
        <v>22</v>
      </c>
      <c r="C622" s="18"/>
      <c r="D622" s="11"/>
      <c r="E622" s="11"/>
      <c r="F622" s="11"/>
      <c r="G622" s="11"/>
      <c r="H622" s="11"/>
      <c r="I622" s="11"/>
      <c r="J622" s="11"/>
      <c r="K622" s="11"/>
      <c r="L622" s="11"/>
      <c r="M622" s="62"/>
      <c r="N622" s="62"/>
      <c r="O622" s="62"/>
      <c r="P622" s="62"/>
      <c r="Q622" s="19"/>
      <c r="R622" s="18"/>
      <c r="S622" s="11"/>
      <c r="T622" s="11"/>
      <c r="U622" s="11"/>
      <c r="V622" s="11"/>
      <c r="W622" s="11"/>
      <c r="X622" s="11"/>
      <c r="Y622" s="11"/>
      <c r="Z622" s="11"/>
      <c r="AA622" s="11"/>
      <c r="AB622" s="62"/>
      <c r="AC622" s="62"/>
      <c r="AD622" s="62"/>
      <c r="AE622" s="62"/>
      <c r="AF622" s="19"/>
      <c r="AG622" s="18"/>
      <c r="AH622" s="11"/>
      <c r="AI622" s="11"/>
      <c r="AJ622" s="11"/>
      <c r="AK622" s="11"/>
      <c r="AL622" s="11"/>
      <c r="AM622" s="11"/>
      <c r="AN622" s="11"/>
      <c r="AO622" s="11"/>
      <c r="AP622" s="11"/>
      <c r="AQ622" s="62"/>
      <c r="AR622" s="62"/>
      <c r="AS622" s="62"/>
      <c r="AT622" s="62"/>
      <c r="AU622" s="19"/>
      <c r="AW622" s="29" t="str">
        <f t="shared" si="1150"/>
        <v xml:space="preserve">Color </v>
      </c>
      <c r="AX622" s="32" t="s">
        <v>22</v>
      </c>
      <c r="AY622" s="74">
        <f t="shared" si="1151"/>
        <v>0</v>
      </c>
      <c r="AZ622" s="70">
        <f t="shared" si="1152"/>
        <v>0</v>
      </c>
      <c r="BA622" s="71">
        <f t="shared" si="1153"/>
        <v>0</v>
      </c>
      <c r="BB622" s="4">
        <f t="shared" si="1154"/>
        <v>0</v>
      </c>
      <c r="BC622" s="2">
        <f t="shared" si="1155"/>
        <v>0</v>
      </c>
      <c r="BD622" s="5">
        <f t="shared" si="1156"/>
        <v>0</v>
      </c>
      <c r="BE622" s="4">
        <f t="shared" si="1157"/>
        <v>0</v>
      </c>
      <c r="BF622" s="2">
        <f t="shared" si="1158"/>
        <v>0</v>
      </c>
      <c r="BG622" s="5">
        <f t="shared" si="1159"/>
        <v>0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0</v>
      </c>
      <c r="BU622" s="2">
        <f t="shared" si="1173"/>
        <v>0</v>
      </c>
      <c r="BV622" s="5">
        <f t="shared" si="1174"/>
        <v>0</v>
      </c>
      <c r="BW622" s="1">
        <f t="shared" si="1175"/>
        <v>0</v>
      </c>
      <c r="BX622" s="2">
        <f t="shared" si="1176"/>
        <v>0</v>
      </c>
      <c r="BY622" s="5">
        <f t="shared" si="1177"/>
        <v>0</v>
      </c>
      <c r="BZ622" s="1">
        <f t="shared" si="1178"/>
        <v>0</v>
      </c>
      <c r="CA622" s="2">
        <f t="shared" si="1179"/>
        <v>0</v>
      </c>
      <c r="CB622" s="5">
        <f t="shared" si="1180"/>
        <v>0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6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.75" thickBot="1" x14ac:dyDescent="0.3">
      <c r="A623" s="33" t="s">
        <v>248</v>
      </c>
      <c r="B623" s="34" t="s">
        <v>19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3"/>
      <c r="N623" s="63"/>
      <c r="O623" s="63"/>
      <c r="P623" s="63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3"/>
      <c r="AC623" s="63"/>
      <c r="AD623" s="63"/>
      <c r="AE623" s="63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3"/>
      <c r="AR623" s="63"/>
      <c r="AS623" s="63"/>
      <c r="AT623" s="63"/>
      <c r="AU623" s="22"/>
      <c r="AW623" s="29" t="str">
        <f t="shared" si="1150"/>
        <v>Cobre</v>
      </c>
      <c r="AX623" s="34" t="s">
        <v>19</v>
      </c>
      <c r="AY623" s="74">
        <f t="shared" si="1151"/>
        <v>0</v>
      </c>
      <c r="AZ623" s="70">
        <f t="shared" si="1152"/>
        <v>0</v>
      </c>
      <c r="BA623" s="71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6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.75" thickBot="1" x14ac:dyDescent="0.3"/>
    <row r="625" spans="1:95" ht="42.75" customHeight="1" thickBot="1" x14ac:dyDescent="0.3">
      <c r="A625" s="27" t="s">
        <v>0</v>
      </c>
      <c r="B625" s="28">
        <f>B601+1</f>
        <v>46230</v>
      </c>
      <c r="C625" s="293" t="s">
        <v>1</v>
      </c>
      <c r="D625" s="294"/>
      <c r="E625" s="294"/>
      <c r="F625" s="294"/>
      <c r="G625" s="294"/>
      <c r="H625" s="294"/>
      <c r="I625" s="294"/>
      <c r="J625" s="294"/>
      <c r="K625" s="294"/>
      <c r="L625" s="294"/>
      <c r="M625" s="294"/>
      <c r="N625" s="294"/>
      <c r="O625" s="294"/>
      <c r="P625" s="294"/>
      <c r="Q625" s="295"/>
      <c r="R625" s="296" t="s">
        <v>2</v>
      </c>
      <c r="S625" s="294"/>
      <c r="T625" s="294"/>
      <c r="U625" s="294"/>
      <c r="V625" s="294"/>
      <c r="W625" s="294"/>
      <c r="X625" s="294"/>
      <c r="Y625" s="294"/>
      <c r="Z625" s="294"/>
      <c r="AA625" s="294"/>
      <c r="AB625" s="294"/>
      <c r="AC625" s="294"/>
      <c r="AD625" s="294"/>
      <c r="AE625" s="294"/>
      <c r="AF625" s="295"/>
      <c r="AG625" s="297" t="s">
        <v>101</v>
      </c>
      <c r="AH625" s="294"/>
      <c r="AI625" s="294"/>
      <c r="AJ625" s="294"/>
      <c r="AK625" s="294"/>
      <c r="AL625" s="294"/>
      <c r="AM625" s="294"/>
      <c r="AN625" s="294"/>
      <c r="AO625" s="294"/>
      <c r="AP625" s="294"/>
      <c r="AQ625" s="294"/>
      <c r="AR625" s="294"/>
      <c r="AS625" s="294"/>
      <c r="AT625" s="294"/>
      <c r="AU625" s="295"/>
      <c r="AV625" s="9"/>
      <c r="AW625" s="288" t="s">
        <v>42</v>
      </c>
      <c r="AX625" s="289"/>
      <c r="AY625" s="285" t="s">
        <v>33</v>
      </c>
      <c r="AZ625" s="286"/>
      <c r="BA625" s="287"/>
      <c r="BB625" s="285" t="s">
        <v>34</v>
      </c>
      <c r="BC625" s="286"/>
      <c r="BD625" s="287"/>
      <c r="BE625" s="285" t="s">
        <v>35</v>
      </c>
      <c r="BF625" s="286"/>
      <c r="BG625" s="287"/>
      <c r="BH625" s="285" t="s">
        <v>36</v>
      </c>
      <c r="BI625" s="286"/>
      <c r="BJ625" s="287"/>
      <c r="BK625" s="285" t="s">
        <v>37</v>
      </c>
      <c r="BL625" s="286"/>
      <c r="BM625" s="287"/>
      <c r="BN625" s="285" t="s">
        <v>38</v>
      </c>
      <c r="BO625" s="286"/>
      <c r="BP625" s="287"/>
      <c r="BQ625" s="285" t="s">
        <v>39</v>
      </c>
      <c r="BR625" s="286"/>
      <c r="BS625" s="287"/>
      <c r="BT625" s="285" t="s">
        <v>40</v>
      </c>
      <c r="BU625" s="286"/>
      <c r="BV625" s="287"/>
      <c r="BW625" s="285" t="s">
        <v>41</v>
      </c>
      <c r="BX625" s="286"/>
      <c r="BY625" s="287"/>
      <c r="BZ625" s="285" t="s">
        <v>102</v>
      </c>
      <c r="CA625" s="286"/>
      <c r="CB625" s="287"/>
      <c r="CC625" s="285" t="s">
        <v>103</v>
      </c>
      <c r="CD625" s="286"/>
      <c r="CE625" s="287"/>
      <c r="CF625" s="285" t="s">
        <v>104</v>
      </c>
      <c r="CG625" s="286"/>
      <c r="CH625" s="287"/>
      <c r="CI625" s="285" t="s">
        <v>105</v>
      </c>
      <c r="CJ625" s="286"/>
      <c r="CK625" s="287"/>
      <c r="CL625" s="285" t="s">
        <v>106</v>
      </c>
      <c r="CM625" s="286"/>
      <c r="CN625" s="287"/>
      <c r="CO625" s="285" t="s">
        <v>107</v>
      </c>
      <c r="CP625" s="286"/>
      <c r="CQ625" s="287"/>
    </row>
    <row r="626" spans="1:95" ht="44.45" customHeight="1" thickBot="1" x14ac:dyDescent="0.3">
      <c r="A626" s="7" t="s">
        <v>6</v>
      </c>
      <c r="B626" s="45" t="s">
        <v>7</v>
      </c>
      <c r="C626" s="14" t="s">
        <v>32</v>
      </c>
      <c r="D626" s="8" t="s">
        <v>24</v>
      </c>
      <c r="E626" s="8" t="s">
        <v>25</v>
      </c>
      <c r="F626" s="8" t="s">
        <v>26</v>
      </c>
      <c r="G626" s="8" t="s">
        <v>27</v>
      </c>
      <c r="H626" s="8" t="s">
        <v>28</v>
      </c>
      <c r="I626" s="8" t="s">
        <v>29</v>
      </c>
      <c r="J626" s="8" t="s">
        <v>30</v>
      </c>
      <c r="K626" s="8" t="s">
        <v>31</v>
      </c>
      <c r="L626" s="8" t="s">
        <v>201</v>
      </c>
      <c r="M626" s="8" t="s">
        <v>111</v>
      </c>
      <c r="N626" s="64" t="s">
        <v>246</v>
      </c>
      <c r="O626" s="64" t="s">
        <v>112</v>
      </c>
      <c r="P626" s="64" t="s">
        <v>106</v>
      </c>
      <c r="Q626" s="64" t="s">
        <v>107</v>
      </c>
      <c r="R626" s="23" t="s">
        <v>32</v>
      </c>
      <c r="S626" s="12" t="s">
        <v>24</v>
      </c>
      <c r="T626" s="12" t="s">
        <v>25</v>
      </c>
      <c r="U626" s="12" t="s">
        <v>26</v>
      </c>
      <c r="V626" s="12" t="s">
        <v>27</v>
      </c>
      <c r="W626" s="12" t="s">
        <v>28</v>
      </c>
      <c r="X626" s="12" t="s">
        <v>29</v>
      </c>
      <c r="Y626" s="12" t="s">
        <v>30</v>
      </c>
      <c r="Z626" s="12" t="s">
        <v>31</v>
      </c>
      <c r="AA626" s="12" t="s">
        <v>201</v>
      </c>
      <c r="AB626" s="59" t="s">
        <v>111</v>
      </c>
      <c r="AC626" s="59" t="s">
        <v>246</v>
      </c>
      <c r="AD626" s="59" t="s">
        <v>112</v>
      </c>
      <c r="AE626" s="59" t="s">
        <v>106</v>
      </c>
      <c r="AF626" s="24" t="s">
        <v>107</v>
      </c>
      <c r="AG626" s="25" t="s">
        <v>32</v>
      </c>
      <c r="AH626" s="13" t="s">
        <v>24</v>
      </c>
      <c r="AI626" s="13" t="s">
        <v>25</v>
      </c>
      <c r="AJ626" s="13" t="s">
        <v>26</v>
      </c>
      <c r="AK626" s="13" t="s">
        <v>27</v>
      </c>
      <c r="AL626" s="13" t="s">
        <v>28</v>
      </c>
      <c r="AM626" s="13" t="s">
        <v>29</v>
      </c>
      <c r="AN626" s="13" t="s">
        <v>30</v>
      </c>
      <c r="AO626" s="13" t="s">
        <v>31</v>
      </c>
      <c r="AP626" s="13" t="s">
        <v>201</v>
      </c>
      <c r="AQ626" s="65" t="s">
        <v>111</v>
      </c>
      <c r="AR626" s="65" t="s">
        <v>246</v>
      </c>
      <c r="AS626" s="65" t="s">
        <v>112</v>
      </c>
      <c r="AT626" s="65" t="s">
        <v>106</v>
      </c>
      <c r="AU626" s="26" t="s">
        <v>107</v>
      </c>
      <c r="AV626" s="9"/>
      <c r="AW626" s="36" t="s">
        <v>6</v>
      </c>
      <c r="AX626" s="37" t="s">
        <v>7</v>
      </c>
      <c r="AY626" s="72" t="s">
        <v>113</v>
      </c>
      <c r="AZ626" s="72" t="s">
        <v>114</v>
      </c>
      <c r="BA626" s="73" t="s">
        <v>115</v>
      </c>
      <c r="BB626" s="72" t="s">
        <v>113</v>
      </c>
      <c r="BC626" s="72" t="s">
        <v>114</v>
      </c>
      <c r="BD626" s="73" t="s">
        <v>115</v>
      </c>
      <c r="BE626" s="72" t="s">
        <v>113</v>
      </c>
      <c r="BF626" s="72" t="s">
        <v>114</v>
      </c>
      <c r="BG626" s="73" t="s">
        <v>115</v>
      </c>
      <c r="BH626" s="72" t="s">
        <v>113</v>
      </c>
      <c r="BI626" s="72" t="s">
        <v>114</v>
      </c>
      <c r="BJ626" s="73" t="s">
        <v>115</v>
      </c>
      <c r="BK626" s="72" t="s">
        <v>113</v>
      </c>
      <c r="BL626" s="72" t="s">
        <v>114</v>
      </c>
      <c r="BM626" s="73" t="s">
        <v>115</v>
      </c>
      <c r="BN626" s="72" t="s">
        <v>113</v>
      </c>
      <c r="BO626" s="72" t="s">
        <v>114</v>
      </c>
      <c r="BP626" s="73" t="s">
        <v>115</v>
      </c>
      <c r="BQ626" s="72" t="s">
        <v>113</v>
      </c>
      <c r="BR626" s="72" t="s">
        <v>114</v>
      </c>
      <c r="BS626" s="73" t="s">
        <v>115</v>
      </c>
      <c r="BT626" s="72" t="s">
        <v>113</v>
      </c>
      <c r="BU626" s="72" t="s">
        <v>114</v>
      </c>
      <c r="BV626" s="73" t="s">
        <v>115</v>
      </c>
      <c r="BW626" s="72" t="s">
        <v>113</v>
      </c>
      <c r="BX626" s="72" t="s">
        <v>114</v>
      </c>
      <c r="BY626" s="73" t="s">
        <v>115</v>
      </c>
      <c r="BZ626" s="72" t="s">
        <v>113</v>
      </c>
      <c r="CA626" s="72" t="s">
        <v>114</v>
      </c>
      <c r="CB626" s="73" t="s">
        <v>115</v>
      </c>
      <c r="CC626" s="72" t="s">
        <v>113</v>
      </c>
      <c r="CD626" s="72" t="s">
        <v>114</v>
      </c>
      <c r="CE626" s="73" t="s">
        <v>115</v>
      </c>
      <c r="CF626" s="72" t="s">
        <v>113</v>
      </c>
      <c r="CG626" s="72" t="s">
        <v>114</v>
      </c>
      <c r="CH626" s="73" t="s">
        <v>115</v>
      </c>
      <c r="CI626" s="72" t="s">
        <v>113</v>
      </c>
      <c r="CJ626" s="72" t="s">
        <v>114</v>
      </c>
      <c r="CK626" s="73" t="s">
        <v>115</v>
      </c>
      <c r="CL626" s="72" t="s">
        <v>113</v>
      </c>
      <c r="CM626" s="72" t="s">
        <v>114</v>
      </c>
      <c r="CN626" s="73" t="s">
        <v>115</v>
      </c>
      <c r="CO626" s="72" t="s">
        <v>113</v>
      </c>
      <c r="CP626" s="72" t="s">
        <v>114</v>
      </c>
      <c r="CQ626" s="73" t="s">
        <v>115</v>
      </c>
    </row>
    <row r="627" spans="1:95" ht="29.25" customHeight="1" x14ac:dyDescent="0.25">
      <c r="A627" s="29" t="s">
        <v>124</v>
      </c>
      <c r="B627" s="30" t="s">
        <v>17</v>
      </c>
      <c r="C627" s="1"/>
      <c r="D627" s="3"/>
      <c r="E627" s="3"/>
      <c r="F627" s="3"/>
      <c r="G627" s="3"/>
      <c r="H627" s="3"/>
      <c r="I627" s="3"/>
      <c r="J627" s="3"/>
      <c r="K627" s="3"/>
      <c r="L627" s="3"/>
      <c r="M627" s="60"/>
      <c r="N627" s="60"/>
      <c r="O627" s="60"/>
      <c r="P627" s="60"/>
      <c r="Q627" s="15"/>
      <c r="R627" s="1"/>
      <c r="S627" s="38"/>
      <c r="T627" s="38"/>
      <c r="U627" s="3"/>
      <c r="V627" s="3"/>
      <c r="W627" s="3"/>
      <c r="X627" s="3"/>
      <c r="Y627" s="3"/>
      <c r="Z627" s="3"/>
      <c r="AA627" s="3"/>
      <c r="AB627" s="60"/>
      <c r="AC627" s="60"/>
      <c r="AD627" s="60"/>
      <c r="AE627" s="60"/>
      <c r="AF627" s="15"/>
      <c r="AG627" s="1"/>
      <c r="AH627" s="38"/>
      <c r="AI627" s="38"/>
      <c r="AJ627" s="3"/>
      <c r="AK627" s="3"/>
      <c r="AL627" s="3"/>
      <c r="AM627" s="3"/>
      <c r="AN627" s="3"/>
      <c r="AO627" s="3"/>
      <c r="AP627" s="3"/>
      <c r="AQ627" s="60"/>
      <c r="AR627" s="60"/>
      <c r="AS627" s="60"/>
      <c r="AT627" s="60"/>
      <c r="AU627" s="15"/>
      <c r="AV627" s="9"/>
      <c r="AW627" s="29" t="str">
        <f>A627</f>
        <v>Temperatura</v>
      </c>
      <c r="AX627" s="35" t="s">
        <v>17</v>
      </c>
      <c r="AY627" s="74">
        <f>C627</f>
        <v>0</v>
      </c>
      <c r="AZ627" s="70">
        <f>R627</f>
        <v>0</v>
      </c>
      <c r="BA627" s="71">
        <f>AG627</f>
        <v>0</v>
      </c>
      <c r="BB627" s="4">
        <f>D627</f>
        <v>0</v>
      </c>
      <c r="BC627" s="2">
        <f>S627</f>
        <v>0</v>
      </c>
      <c r="BD627" s="5">
        <f>AH627</f>
        <v>0</v>
      </c>
      <c r="BE627" s="4">
        <f>E627</f>
        <v>0</v>
      </c>
      <c r="BF627" s="2">
        <f>T627</f>
        <v>0</v>
      </c>
      <c r="BG627" s="5">
        <f>AI627</f>
        <v>0</v>
      </c>
      <c r="BH627" s="1">
        <f>F627</f>
        <v>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0</v>
      </c>
      <c r="BO627" s="2">
        <f>W627</f>
        <v>0</v>
      </c>
      <c r="BP627" s="5">
        <f>AL627</f>
        <v>0</v>
      </c>
      <c r="BQ627" s="1">
        <f>I627</f>
        <v>0</v>
      </c>
      <c r="BR627" s="2">
        <f>X627</f>
        <v>0</v>
      </c>
      <c r="BS627" s="5">
        <f>AM627</f>
        <v>0</v>
      </c>
      <c r="BT627" s="1">
        <f>J627</f>
        <v>0</v>
      </c>
      <c r="BU627" s="2">
        <f>Y627</f>
        <v>0</v>
      </c>
      <c r="BV627" s="5">
        <f>AN627</f>
        <v>0</v>
      </c>
      <c r="BW627" s="1">
        <f>K627</f>
        <v>0</v>
      </c>
      <c r="BX627" s="2">
        <f>Z627</f>
        <v>0</v>
      </c>
      <c r="BY627" s="5">
        <f>AO627</f>
        <v>0</v>
      </c>
      <c r="BZ627" s="1">
        <f>L627</f>
        <v>0</v>
      </c>
      <c r="CA627" s="2">
        <f>AA627</f>
        <v>0</v>
      </c>
      <c r="CB627" s="5">
        <f>AP627</f>
        <v>0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6">
        <f>Q627</f>
        <v>0</v>
      </c>
      <c r="CP627" s="2">
        <f>AF627</f>
        <v>0</v>
      </c>
      <c r="CQ627" s="5">
        <f>AU627</f>
        <v>0</v>
      </c>
    </row>
    <row r="628" spans="1:95" ht="26.45" customHeight="1" x14ac:dyDescent="0.25">
      <c r="A628" s="29" t="s">
        <v>123</v>
      </c>
      <c r="B628" s="30" t="s">
        <v>18</v>
      </c>
      <c r="C628" s="1"/>
      <c r="D628" s="3"/>
      <c r="E628" s="3"/>
      <c r="F628" s="3"/>
      <c r="G628" s="3"/>
      <c r="H628" s="3"/>
      <c r="I628" s="3"/>
      <c r="J628" s="3"/>
      <c r="K628" s="3"/>
      <c r="L628" s="3"/>
      <c r="M628" s="60"/>
      <c r="N628" s="60"/>
      <c r="O628" s="60"/>
      <c r="P628" s="60"/>
      <c r="Q628" s="15"/>
      <c r="R628" s="1"/>
      <c r="S628" s="3"/>
      <c r="T628" s="3"/>
      <c r="U628" s="3"/>
      <c r="V628" s="3"/>
      <c r="W628" s="3"/>
      <c r="X628" s="3"/>
      <c r="Y628" s="3"/>
      <c r="Z628" s="50"/>
      <c r="AA628" s="3"/>
      <c r="AB628" s="60"/>
      <c r="AC628" s="60"/>
      <c r="AD628" s="60"/>
      <c r="AE628" s="60"/>
      <c r="AF628" s="15"/>
      <c r="AG628" s="1"/>
      <c r="AH628" s="3"/>
      <c r="AI628" s="3"/>
      <c r="AJ628" s="3"/>
      <c r="AK628" s="3"/>
      <c r="AL628" s="3"/>
      <c r="AM628" s="3"/>
      <c r="AN628" s="3"/>
      <c r="AO628" s="3"/>
      <c r="AP628" s="3"/>
      <c r="AQ628" s="60"/>
      <c r="AR628" s="60"/>
      <c r="AS628" s="60"/>
      <c r="AT628" s="60"/>
      <c r="AU628" s="15"/>
      <c r="AV628" s="9"/>
      <c r="AW628" s="29" t="str">
        <f t="shared" ref="AW628:AW647" si="1196">A628</f>
        <v xml:space="preserve">pH </v>
      </c>
      <c r="AX628" s="30" t="s">
        <v>18</v>
      </c>
      <c r="AY628" s="74">
        <f t="shared" ref="AY628:AY647" si="1197">C628</f>
        <v>0</v>
      </c>
      <c r="AZ628" s="219">
        <f t="shared" ref="AZ628:AZ647" si="1198">R628</f>
        <v>0</v>
      </c>
      <c r="BA628" s="71">
        <f t="shared" ref="BA628:BA647" si="1199">AG628</f>
        <v>0</v>
      </c>
      <c r="BB628" s="4">
        <f t="shared" ref="BB628:BB647" si="1200">D628</f>
        <v>0</v>
      </c>
      <c r="BC628" s="2">
        <f t="shared" ref="BC628:BC647" si="1201">S628</f>
        <v>0</v>
      </c>
      <c r="BD628" s="5">
        <f t="shared" ref="BD628:BD647" si="1202">AH628</f>
        <v>0</v>
      </c>
      <c r="BE628" s="4">
        <f t="shared" ref="BE628:BE647" si="1203">E628</f>
        <v>0</v>
      </c>
      <c r="BF628" s="2">
        <f t="shared" ref="BF628:BF647" si="1204">T628</f>
        <v>0</v>
      </c>
      <c r="BG628" s="5">
        <f t="shared" ref="BG628:BG647" si="1205">AI628</f>
        <v>0</v>
      </c>
      <c r="BH628" s="1">
        <f t="shared" ref="BH628:BH647" si="1206">F628</f>
        <v>0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0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0</v>
      </c>
      <c r="BR628" s="2">
        <f t="shared" ref="BR628:BR647" si="1216">X628</f>
        <v>0</v>
      </c>
      <c r="BS628" s="5">
        <f t="shared" ref="BS628:BS647" si="1217">AM628</f>
        <v>0</v>
      </c>
      <c r="BT628" s="1">
        <f t="shared" ref="BT628:BT647" si="1218">J628</f>
        <v>0</v>
      </c>
      <c r="BU628" s="2">
        <f t="shared" ref="BU628:BU647" si="1219">Y628</f>
        <v>0</v>
      </c>
      <c r="BV628" s="5">
        <f t="shared" ref="BV628:BV647" si="1220">AN628</f>
        <v>0</v>
      </c>
      <c r="BW628" s="1">
        <f t="shared" ref="BW628:BW647" si="1221">K628</f>
        <v>0</v>
      </c>
      <c r="BX628" s="2">
        <f t="shared" ref="BX628:BX647" si="1222">Z628</f>
        <v>0</v>
      </c>
      <c r="BY628" s="5">
        <f t="shared" ref="BY628:BY647" si="1223">AO628</f>
        <v>0</v>
      </c>
      <c r="BZ628" s="1">
        <f t="shared" ref="BZ628:BZ647" si="1224">L628</f>
        <v>0</v>
      </c>
      <c r="CA628" s="2">
        <f t="shared" ref="CA628:CA647" si="1225">AA628</f>
        <v>0</v>
      </c>
      <c r="CB628" s="5">
        <f t="shared" ref="CB628:CB647" si="1226">AP628</f>
        <v>0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6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2" customHeight="1" x14ac:dyDescent="0.25">
      <c r="A629" s="29" t="s">
        <v>118</v>
      </c>
      <c r="B629" s="30" t="s">
        <v>19</v>
      </c>
      <c r="C629" s="1"/>
      <c r="D629" s="3"/>
      <c r="E629" s="3"/>
      <c r="F629" s="3"/>
      <c r="G629" s="3"/>
      <c r="H629" s="3"/>
      <c r="I629" s="3"/>
      <c r="J629" s="3"/>
      <c r="K629" s="3"/>
      <c r="L629" s="3"/>
      <c r="M629" s="60"/>
      <c r="N629" s="60"/>
      <c r="O629" s="60"/>
      <c r="P629" s="60"/>
      <c r="Q629" s="15"/>
      <c r="R629" s="1"/>
      <c r="S629" s="2"/>
      <c r="T629" s="2"/>
      <c r="U629" s="3"/>
      <c r="V629" s="3"/>
      <c r="W629" s="3"/>
      <c r="X629" s="3"/>
      <c r="Y629" s="3"/>
      <c r="Z629" s="3"/>
      <c r="AA629" s="3"/>
      <c r="AB629" s="60"/>
      <c r="AC629" s="60"/>
      <c r="AD629" s="60"/>
      <c r="AE629" s="60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0"/>
      <c r="AR629" s="60"/>
      <c r="AS629" s="60"/>
      <c r="AT629" s="60"/>
      <c r="AU629" s="15"/>
      <c r="AV629" s="9"/>
      <c r="AW629" s="29" t="str">
        <f t="shared" si="1196"/>
        <v>Demanda química de oxígeno (DQO)</v>
      </c>
      <c r="AX629" s="30" t="s">
        <v>19</v>
      </c>
      <c r="AY629" s="74">
        <f t="shared" si="1197"/>
        <v>0</v>
      </c>
      <c r="AZ629" s="70">
        <f t="shared" si="1198"/>
        <v>0</v>
      </c>
      <c r="BA629" s="71">
        <f t="shared" si="1199"/>
        <v>0</v>
      </c>
      <c r="BB629" s="4">
        <f t="shared" si="1200"/>
        <v>0</v>
      </c>
      <c r="BC629" s="2">
        <f t="shared" si="1201"/>
        <v>0</v>
      </c>
      <c r="BD629" s="5">
        <f t="shared" si="1202"/>
        <v>0</v>
      </c>
      <c r="BE629" s="4">
        <f t="shared" si="1203"/>
        <v>0</v>
      </c>
      <c r="BF629" s="2">
        <f t="shared" si="1204"/>
        <v>0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0</v>
      </c>
      <c r="BV629" s="5">
        <f t="shared" si="1220"/>
        <v>0</v>
      </c>
      <c r="BW629" s="1">
        <f t="shared" si="1221"/>
        <v>0</v>
      </c>
      <c r="BX629" s="2">
        <f t="shared" si="1222"/>
        <v>0</v>
      </c>
      <c r="BY629" s="5">
        <f t="shared" si="1223"/>
        <v>0</v>
      </c>
      <c r="BZ629" s="1">
        <f t="shared" si="1224"/>
        <v>0</v>
      </c>
      <c r="CA629" s="2">
        <f t="shared" si="1225"/>
        <v>0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6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25">
      <c r="A630" s="29" t="s">
        <v>121</v>
      </c>
      <c r="B630" s="30" t="s">
        <v>19</v>
      </c>
      <c r="C630" s="1"/>
      <c r="D630" s="3"/>
      <c r="E630" s="3"/>
      <c r="F630" s="3"/>
      <c r="G630" s="3"/>
      <c r="H630" s="3"/>
      <c r="I630" s="3"/>
      <c r="J630" s="3"/>
      <c r="K630" s="3"/>
      <c r="L630" s="3"/>
      <c r="M630" s="60"/>
      <c r="N630" s="60"/>
      <c r="O630" s="60"/>
      <c r="P630" s="60"/>
      <c r="Q630" s="15"/>
      <c r="R630" s="1"/>
      <c r="S630" s="2"/>
      <c r="T630" s="2"/>
      <c r="U630" s="3"/>
      <c r="V630" s="3"/>
      <c r="W630" s="3"/>
      <c r="X630" s="3"/>
      <c r="Y630" s="3"/>
      <c r="Z630" s="3"/>
      <c r="AA630" s="3"/>
      <c r="AB630" s="60"/>
      <c r="AC630" s="60"/>
      <c r="AD630" s="60"/>
      <c r="AE630" s="60"/>
      <c r="AF630" s="15"/>
      <c r="AG630" s="1"/>
      <c r="AH630" s="2"/>
      <c r="AI630" s="2"/>
      <c r="AJ630" s="3"/>
      <c r="AK630" s="3"/>
      <c r="AL630" s="3"/>
      <c r="AM630" s="3"/>
      <c r="AN630" s="3"/>
      <c r="AO630" s="3"/>
      <c r="AP630" s="3"/>
      <c r="AQ630" s="60"/>
      <c r="AR630" s="60"/>
      <c r="AS630" s="60"/>
      <c r="AT630" s="60"/>
      <c r="AU630" s="15"/>
      <c r="AV630" s="9"/>
      <c r="AW630" s="29" t="str">
        <f t="shared" si="1196"/>
        <v>SOLIDOS DISUELTOS TOTALES (TDS)</v>
      </c>
      <c r="AX630" s="30" t="s">
        <v>19</v>
      </c>
      <c r="AY630" s="74">
        <f t="shared" si="1197"/>
        <v>0</v>
      </c>
      <c r="AZ630" s="70">
        <f t="shared" si="1198"/>
        <v>0</v>
      </c>
      <c r="BA630" s="71">
        <f t="shared" si="1199"/>
        <v>0</v>
      </c>
      <c r="BB630" s="4">
        <f t="shared" si="1200"/>
        <v>0</v>
      </c>
      <c r="BC630" s="2">
        <f t="shared" si="1201"/>
        <v>0</v>
      </c>
      <c r="BD630" s="5">
        <f t="shared" si="1202"/>
        <v>0</v>
      </c>
      <c r="BE630" s="4">
        <f t="shared" si="1203"/>
        <v>0</v>
      </c>
      <c r="BF630" s="2">
        <f t="shared" si="1204"/>
        <v>0</v>
      </c>
      <c r="BG630" s="5">
        <f t="shared" si="1205"/>
        <v>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0</v>
      </c>
      <c r="BU630" s="2">
        <f t="shared" si="1219"/>
        <v>0</v>
      </c>
      <c r="BV630" s="5">
        <f t="shared" si="1220"/>
        <v>0</v>
      </c>
      <c r="BW630" s="1">
        <f t="shared" si="1221"/>
        <v>0</v>
      </c>
      <c r="BX630" s="2">
        <f t="shared" si="1222"/>
        <v>0</v>
      </c>
      <c r="BY630" s="5">
        <f t="shared" si="1223"/>
        <v>0</v>
      </c>
      <c r="BZ630" s="1">
        <f t="shared" si="1224"/>
        <v>0</v>
      </c>
      <c r="CA630" s="2">
        <f t="shared" si="1225"/>
        <v>0</v>
      </c>
      <c r="CB630" s="5">
        <f t="shared" si="1226"/>
        <v>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6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7" customHeight="1" x14ac:dyDescent="0.25">
      <c r="A631" s="29" t="s">
        <v>119</v>
      </c>
      <c r="B631" s="30" t="s">
        <v>19</v>
      </c>
      <c r="C631" s="1"/>
      <c r="D631" s="3"/>
      <c r="E631" s="3"/>
      <c r="F631" s="3"/>
      <c r="G631" s="3"/>
      <c r="H631" s="3"/>
      <c r="I631" s="3"/>
      <c r="J631" s="3"/>
      <c r="K631" s="3"/>
      <c r="L631" s="3"/>
      <c r="M631" s="60"/>
      <c r="N631" s="60"/>
      <c r="O631" s="60"/>
      <c r="P631" s="60"/>
      <c r="Q631" s="15"/>
      <c r="R631" s="1"/>
      <c r="S631" s="2"/>
      <c r="T631" s="2"/>
      <c r="U631" s="3"/>
      <c r="V631" s="3"/>
      <c r="W631" s="3"/>
      <c r="X631" s="3"/>
      <c r="Y631" s="3"/>
      <c r="Z631" s="3"/>
      <c r="AA631" s="3"/>
      <c r="AB631" s="60"/>
      <c r="AC631" s="60"/>
      <c r="AD631" s="60"/>
      <c r="AE631" s="60"/>
      <c r="AF631" s="15"/>
      <c r="AG631" s="1"/>
      <c r="AH631" s="2"/>
      <c r="AI631" s="2"/>
      <c r="AJ631" s="3"/>
      <c r="AK631" s="3"/>
      <c r="AL631" s="3"/>
      <c r="AM631" s="3"/>
      <c r="AN631" s="3"/>
      <c r="AO631" s="3"/>
      <c r="AP631" s="3"/>
      <c r="AQ631" s="60"/>
      <c r="AR631" s="60"/>
      <c r="AS631" s="60"/>
      <c r="AT631" s="60"/>
      <c r="AU631" s="15"/>
      <c r="AV631" s="9"/>
      <c r="AW631" s="29" t="str">
        <f t="shared" si="1196"/>
        <v>Sólidos suspendidos Totales</v>
      </c>
      <c r="AX631" s="30" t="s">
        <v>19</v>
      </c>
      <c r="AY631" s="74">
        <f t="shared" si="1197"/>
        <v>0</v>
      </c>
      <c r="AZ631" s="70">
        <f t="shared" si="1198"/>
        <v>0</v>
      </c>
      <c r="BA631" s="71">
        <f t="shared" si="1199"/>
        <v>0</v>
      </c>
      <c r="BB631" s="4">
        <f t="shared" si="1200"/>
        <v>0</v>
      </c>
      <c r="BC631" s="2">
        <f t="shared" si="1201"/>
        <v>0</v>
      </c>
      <c r="BD631" s="5">
        <f t="shared" si="1202"/>
        <v>0</v>
      </c>
      <c r="BE631" s="4">
        <f t="shared" si="1203"/>
        <v>0</v>
      </c>
      <c r="BF631" s="2">
        <f t="shared" si="1204"/>
        <v>0</v>
      </c>
      <c r="BG631" s="5">
        <f t="shared" si="1205"/>
        <v>0</v>
      </c>
      <c r="BH631" s="1">
        <f t="shared" si="1206"/>
        <v>0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0</v>
      </c>
      <c r="BO631" s="2">
        <f t="shared" si="1213"/>
        <v>0</v>
      </c>
      <c r="BP631" s="5">
        <f t="shared" si="1214"/>
        <v>0</v>
      </c>
      <c r="BQ631" s="1">
        <f t="shared" si="1215"/>
        <v>0</v>
      </c>
      <c r="BR631" s="2">
        <f t="shared" si="1216"/>
        <v>0</v>
      </c>
      <c r="BS631" s="5">
        <f t="shared" si="1217"/>
        <v>0</v>
      </c>
      <c r="BT631" s="1">
        <f t="shared" si="1218"/>
        <v>0</v>
      </c>
      <c r="BU631" s="2">
        <f t="shared" si="1219"/>
        <v>0</v>
      </c>
      <c r="BV631" s="5">
        <f t="shared" si="1220"/>
        <v>0</v>
      </c>
      <c r="BW631" s="1">
        <f t="shared" si="1221"/>
        <v>0</v>
      </c>
      <c r="BX631" s="2">
        <f t="shared" si="1222"/>
        <v>0</v>
      </c>
      <c r="BY631" s="5">
        <f t="shared" si="1223"/>
        <v>0</v>
      </c>
      <c r="BZ631" s="1">
        <f t="shared" si="1224"/>
        <v>0</v>
      </c>
      <c r="CA631" s="2">
        <f t="shared" si="1225"/>
        <v>0</v>
      </c>
      <c r="CB631" s="5">
        <f t="shared" si="1226"/>
        <v>0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6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25">
      <c r="A632" s="31" t="s">
        <v>9</v>
      </c>
      <c r="B632" s="30" t="s">
        <v>20</v>
      </c>
      <c r="C632" s="16"/>
      <c r="D632" s="10"/>
      <c r="E632" s="10"/>
      <c r="F632" s="10"/>
      <c r="G632" s="10"/>
      <c r="H632" s="10"/>
      <c r="I632" s="10"/>
      <c r="J632" s="10"/>
      <c r="K632" s="10"/>
      <c r="L632" s="10"/>
      <c r="M632" s="61"/>
      <c r="N632" s="61"/>
      <c r="O632" s="61"/>
      <c r="P632" s="61"/>
      <c r="Q632" s="17"/>
      <c r="R632" s="16"/>
      <c r="S632" s="10"/>
      <c r="T632" s="10"/>
      <c r="U632" s="10"/>
      <c r="V632" s="10"/>
      <c r="W632" s="10"/>
      <c r="X632" s="10"/>
      <c r="Y632" s="10"/>
      <c r="Z632" s="10"/>
      <c r="AA632" s="10"/>
      <c r="AB632" s="61"/>
      <c r="AC632" s="61"/>
      <c r="AD632" s="61"/>
      <c r="AE632" s="61"/>
      <c r="AF632" s="17"/>
      <c r="AG632" s="16"/>
      <c r="AH632" s="10"/>
      <c r="AI632" s="10"/>
      <c r="AJ632" s="10"/>
      <c r="AK632" s="10"/>
      <c r="AL632" s="10"/>
      <c r="AM632" s="10"/>
      <c r="AN632" s="10"/>
      <c r="AO632" s="10"/>
      <c r="AP632" s="10"/>
      <c r="AQ632" s="61"/>
      <c r="AR632" s="61"/>
      <c r="AS632" s="61"/>
      <c r="AT632" s="61"/>
      <c r="AU632" s="17"/>
      <c r="AV632" s="6"/>
      <c r="AW632" s="29" t="str">
        <f t="shared" si="1196"/>
        <v xml:space="preserve">Sólidos Sedimentables </v>
      </c>
      <c r="AX632" s="30" t="s">
        <v>19</v>
      </c>
      <c r="AY632" s="74">
        <f t="shared" si="1197"/>
        <v>0</v>
      </c>
      <c r="AZ632" s="70">
        <f t="shared" si="1198"/>
        <v>0</v>
      </c>
      <c r="BA632" s="71">
        <f t="shared" si="1199"/>
        <v>0</v>
      </c>
      <c r="BB632" s="4">
        <f t="shared" si="1200"/>
        <v>0</v>
      </c>
      <c r="BC632" s="2">
        <f t="shared" si="1201"/>
        <v>0</v>
      </c>
      <c r="BD632" s="5">
        <f t="shared" si="1202"/>
        <v>0</v>
      </c>
      <c r="BE632" s="4">
        <f t="shared" si="1203"/>
        <v>0</v>
      </c>
      <c r="BF632" s="2">
        <f t="shared" si="1204"/>
        <v>0</v>
      </c>
      <c r="BG632" s="5">
        <f t="shared" si="1205"/>
        <v>0</v>
      </c>
      <c r="BH632" s="1">
        <f t="shared" si="1206"/>
        <v>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0</v>
      </c>
      <c r="BO632" s="2">
        <f t="shared" si="1213"/>
        <v>0</v>
      </c>
      <c r="BP632" s="5">
        <f t="shared" si="1214"/>
        <v>0</v>
      </c>
      <c r="BQ632" s="1">
        <f t="shared" si="1215"/>
        <v>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0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6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25">
      <c r="A633" s="31" t="s">
        <v>120</v>
      </c>
      <c r="B633" s="46" t="s">
        <v>19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1"/>
      <c r="N633" s="61"/>
      <c r="O633" s="61"/>
      <c r="P633" s="61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1"/>
      <c r="AC633" s="61"/>
      <c r="AD633" s="61"/>
      <c r="AE633" s="61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1"/>
      <c r="AR633" s="61"/>
      <c r="AS633" s="61"/>
      <c r="AT633" s="61"/>
      <c r="AU633" s="17"/>
      <c r="AV633" s="6"/>
      <c r="AW633" s="29" t="str">
        <f t="shared" si="1196"/>
        <v>HIERRO</v>
      </c>
      <c r="AX633" s="32" t="s">
        <v>20</v>
      </c>
      <c r="AY633" s="74">
        <f t="shared" si="1197"/>
        <v>0</v>
      </c>
      <c r="AZ633" s="70">
        <f t="shared" si="1198"/>
        <v>0</v>
      </c>
      <c r="BA633" s="71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6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25">
      <c r="A634" s="31" t="s">
        <v>108</v>
      </c>
      <c r="B634" s="30" t="s">
        <v>19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1"/>
      <c r="N634" s="61"/>
      <c r="O634" s="61"/>
      <c r="P634" s="61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1"/>
      <c r="AC634" s="61"/>
      <c r="AD634" s="61"/>
      <c r="AE634" s="61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1"/>
      <c r="AR634" s="61"/>
      <c r="AS634" s="61"/>
      <c r="AT634" s="61"/>
      <c r="AU634" s="17"/>
      <c r="AV634" s="6"/>
      <c r="AW634" s="29" t="str">
        <f t="shared" si="1196"/>
        <v>Solidos Suspendidos totales GRAVIMETRICO</v>
      </c>
      <c r="AX634" s="30" t="s">
        <v>19</v>
      </c>
      <c r="AY634" s="74">
        <f t="shared" si="1197"/>
        <v>0</v>
      </c>
      <c r="AZ634" s="70">
        <f t="shared" si="1198"/>
        <v>0</v>
      </c>
      <c r="BA634" s="71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6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25">
      <c r="A635" s="31" t="s">
        <v>10</v>
      </c>
      <c r="B635" s="30" t="s">
        <v>19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1"/>
      <c r="N635" s="61"/>
      <c r="O635" s="61"/>
      <c r="P635" s="61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1"/>
      <c r="AC635" s="61"/>
      <c r="AD635" s="61"/>
      <c r="AE635" s="61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1"/>
      <c r="AR635" s="61"/>
      <c r="AS635" s="61"/>
      <c r="AT635" s="61"/>
      <c r="AU635" s="17"/>
      <c r="AV635" s="6"/>
      <c r="AW635" s="29" t="str">
        <f t="shared" si="1196"/>
        <v xml:space="preserve">Cloruros </v>
      </c>
      <c r="AX635" s="30" t="s">
        <v>19</v>
      </c>
      <c r="AY635" s="74">
        <f t="shared" si="1197"/>
        <v>0</v>
      </c>
      <c r="AZ635" s="70">
        <f t="shared" si="1198"/>
        <v>0</v>
      </c>
      <c r="BA635" s="71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6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25">
      <c r="A636" s="31" t="s">
        <v>109</v>
      </c>
      <c r="B636" s="30" t="s">
        <v>19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1"/>
      <c r="N636" s="61"/>
      <c r="O636" s="61"/>
      <c r="P636" s="61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1"/>
      <c r="AC636" s="61"/>
      <c r="AD636" s="61"/>
      <c r="AE636" s="61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1"/>
      <c r="AR636" s="61"/>
      <c r="AS636" s="61"/>
      <c r="AT636" s="61"/>
      <c r="AU636" s="17"/>
      <c r="AV636" s="6"/>
      <c r="AW636" s="29" t="str">
        <f t="shared" si="1196"/>
        <v>FOSFORO TOTAL</v>
      </c>
      <c r="AX636" s="30" t="s">
        <v>19</v>
      </c>
      <c r="AY636" s="74">
        <f t="shared" si="1197"/>
        <v>0</v>
      </c>
      <c r="AZ636" s="70">
        <f t="shared" si="1198"/>
        <v>0</v>
      </c>
      <c r="BA636" s="71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6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25">
      <c r="A637" s="31" t="s">
        <v>11</v>
      </c>
      <c r="B637" s="30" t="s">
        <v>19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1"/>
      <c r="N637" s="61"/>
      <c r="O637" s="61"/>
      <c r="P637" s="61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1"/>
      <c r="AC637" s="61"/>
      <c r="AD637" s="61"/>
      <c r="AE637" s="61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1"/>
      <c r="AR637" s="61"/>
      <c r="AS637" s="61"/>
      <c r="AT637" s="61"/>
      <c r="AU637" s="17"/>
      <c r="AV637" s="6"/>
      <c r="AW637" s="29" t="str">
        <f t="shared" si="1196"/>
        <v>Nitrógeno Total</v>
      </c>
      <c r="AX637" s="30" t="s">
        <v>19</v>
      </c>
      <c r="AY637" s="74">
        <f t="shared" si="1197"/>
        <v>0</v>
      </c>
      <c r="AZ637" s="70">
        <f t="shared" si="1198"/>
        <v>0</v>
      </c>
      <c r="BA637" s="71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6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25">
      <c r="A638" s="31" t="s">
        <v>12</v>
      </c>
      <c r="B638" s="30" t="s">
        <v>19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1"/>
      <c r="N638" s="61"/>
      <c r="O638" s="61"/>
      <c r="P638" s="61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1"/>
      <c r="AC638" s="61"/>
      <c r="AD638" s="61"/>
      <c r="AE638" s="61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1"/>
      <c r="AR638" s="61"/>
      <c r="AS638" s="61"/>
      <c r="AT638" s="61"/>
      <c r="AU638" s="17"/>
      <c r="AV638" s="6"/>
      <c r="AW638" s="29" t="str">
        <f t="shared" si="1196"/>
        <v xml:space="preserve">Sulfatos </v>
      </c>
      <c r="AX638" s="30" t="s">
        <v>19</v>
      </c>
      <c r="AY638" s="74">
        <f t="shared" si="1197"/>
        <v>0</v>
      </c>
      <c r="AZ638" s="70">
        <f t="shared" si="1198"/>
        <v>0</v>
      </c>
      <c r="BA638" s="71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6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25">
      <c r="A639" s="31" t="s">
        <v>249</v>
      </c>
      <c r="B639" s="46" t="s">
        <v>19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1"/>
      <c r="N639" s="61"/>
      <c r="O639" s="61"/>
      <c r="P639" s="61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1"/>
      <c r="AC639" s="61"/>
      <c r="AD639" s="61"/>
      <c r="AE639" s="61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1"/>
      <c r="AR639" s="61"/>
      <c r="AS639" s="61"/>
      <c r="AT639" s="61"/>
      <c r="AU639" s="17"/>
      <c r="AV639" s="6"/>
      <c r="AW639" s="29" t="str">
        <f t="shared" si="1196"/>
        <v>Aluminio</v>
      </c>
      <c r="AX639" s="32" t="s">
        <v>21</v>
      </c>
      <c r="AY639" s="74">
        <f t="shared" si="1197"/>
        <v>0</v>
      </c>
      <c r="AZ639" s="70">
        <f t="shared" si="1198"/>
        <v>0</v>
      </c>
      <c r="BA639" s="71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6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25">
      <c r="A640" s="31" t="s">
        <v>13</v>
      </c>
      <c r="B640" s="46" t="s">
        <v>21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1"/>
      <c r="N640" s="61"/>
      <c r="O640" s="61"/>
      <c r="P640" s="61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1"/>
      <c r="AC640" s="61"/>
      <c r="AD640" s="61"/>
      <c r="AE640" s="61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1"/>
      <c r="AR640" s="61"/>
      <c r="AS640" s="61"/>
      <c r="AT640" s="61"/>
      <c r="AU640" s="17"/>
      <c r="AV640" s="6"/>
      <c r="AW640" s="29" t="str">
        <f t="shared" si="1196"/>
        <v>Dureza Cálcica</v>
      </c>
      <c r="AX640" s="32" t="s">
        <v>21</v>
      </c>
      <c r="AY640" s="74">
        <f t="shared" si="1197"/>
        <v>0</v>
      </c>
      <c r="AZ640" s="70">
        <f t="shared" si="1198"/>
        <v>0</v>
      </c>
      <c r="BA640" s="71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6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25">
      <c r="A641" s="31" t="s">
        <v>14</v>
      </c>
      <c r="B641" s="46" t="s">
        <v>21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1"/>
      <c r="N641" s="61"/>
      <c r="O641" s="61"/>
      <c r="P641" s="61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1"/>
      <c r="AC641" s="61"/>
      <c r="AD641" s="61"/>
      <c r="AE641" s="61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1"/>
      <c r="AR641" s="61"/>
      <c r="AS641" s="61"/>
      <c r="AT641" s="61"/>
      <c r="AU641" s="17"/>
      <c r="AV641" s="6"/>
      <c r="AW641" s="29" t="str">
        <f t="shared" si="1196"/>
        <v xml:space="preserve">Dureza Total </v>
      </c>
      <c r="AX641" s="32" t="s">
        <v>21</v>
      </c>
      <c r="AY641" s="74">
        <f t="shared" si="1197"/>
        <v>0</v>
      </c>
      <c r="AZ641" s="70">
        <f t="shared" si="1198"/>
        <v>0</v>
      </c>
      <c r="BA641" s="71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6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25">
      <c r="A642" s="31" t="s">
        <v>110</v>
      </c>
      <c r="B642" s="30" t="s">
        <v>19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1"/>
      <c r="N642" s="61"/>
      <c r="O642" s="61"/>
      <c r="P642" s="61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1"/>
      <c r="AC642" s="61"/>
      <c r="AD642" s="61"/>
      <c r="AE642" s="61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1"/>
      <c r="AR642" s="61"/>
      <c r="AS642" s="61"/>
      <c r="AT642" s="61"/>
      <c r="AU642" s="17"/>
      <c r="AV642" s="6"/>
      <c r="AW642" s="29" t="str">
        <f t="shared" si="1196"/>
        <v>SILICE</v>
      </c>
      <c r="AX642" s="32" t="s">
        <v>22</v>
      </c>
      <c r="AY642" s="74">
        <f t="shared" si="1197"/>
        <v>0</v>
      </c>
      <c r="AZ642" s="70">
        <f t="shared" si="1198"/>
        <v>0</v>
      </c>
      <c r="BA642" s="71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6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25">
      <c r="A643" s="31" t="s">
        <v>77</v>
      </c>
      <c r="B643" s="30" t="s">
        <v>250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1"/>
      <c r="N643" s="61"/>
      <c r="O643" s="61"/>
      <c r="P643" s="61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1"/>
      <c r="AC643" s="61"/>
      <c r="AD643" s="61"/>
      <c r="AE643" s="61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1"/>
      <c r="AR643" s="61"/>
      <c r="AS643" s="61"/>
      <c r="AT643" s="61"/>
      <c r="AU643" s="17"/>
      <c r="AV643" s="6"/>
      <c r="AW643" s="29" t="str">
        <f t="shared" si="1196"/>
        <v>ORP</v>
      </c>
      <c r="AX643" s="30" t="s">
        <v>19</v>
      </c>
      <c r="AY643" s="74">
        <f t="shared" si="1197"/>
        <v>0</v>
      </c>
      <c r="AZ643" s="70">
        <f t="shared" si="1198"/>
        <v>0</v>
      </c>
      <c r="BA643" s="71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6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25">
      <c r="A644" s="31" t="s">
        <v>247</v>
      </c>
      <c r="B644" s="30" t="s">
        <v>19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1"/>
      <c r="N644" s="61"/>
      <c r="O644" s="61"/>
      <c r="P644" s="61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1"/>
      <c r="AC644" s="61"/>
      <c r="AD644" s="61"/>
      <c r="AE644" s="61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1"/>
      <c r="AR644" s="61"/>
      <c r="AS644" s="61"/>
      <c r="AT644" s="61"/>
      <c r="AU644" s="17"/>
      <c r="AV644" s="6"/>
      <c r="AW644" s="29" t="str">
        <f t="shared" si="1196"/>
        <v>Cloro libre</v>
      </c>
      <c r="AX644" s="30" t="s">
        <v>19</v>
      </c>
      <c r="AY644" s="74">
        <f t="shared" si="1197"/>
        <v>0</v>
      </c>
      <c r="AZ644" s="70">
        <f t="shared" si="1198"/>
        <v>0</v>
      </c>
      <c r="BA644" s="71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6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25">
      <c r="A645" s="31" t="s">
        <v>15</v>
      </c>
      <c r="B645" s="30" t="s">
        <v>23</v>
      </c>
      <c r="C645" s="18"/>
      <c r="D645" s="11"/>
      <c r="E645" s="11"/>
      <c r="F645" s="11"/>
      <c r="G645" s="11"/>
      <c r="H645" s="11"/>
      <c r="I645" s="11"/>
      <c r="J645" s="11"/>
      <c r="K645" s="11"/>
      <c r="L645" s="11"/>
      <c r="M645" s="62"/>
      <c r="N645" s="62"/>
      <c r="O645" s="62"/>
      <c r="P645" s="62"/>
      <c r="Q645" s="19"/>
      <c r="R645" s="18"/>
      <c r="S645" s="11"/>
      <c r="T645" s="11"/>
      <c r="U645" s="11"/>
      <c r="V645" s="11"/>
      <c r="W645" s="11"/>
      <c r="X645" s="11"/>
      <c r="Y645" s="11"/>
      <c r="Z645" s="11"/>
      <c r="AA645" s="11"/>
      <c r="AB645" s="62"/>
      <c r="AC645" s="62"/>
      <c r="AD645" s="62"/>
      <c r="AE645" s="62"/>
      <c r="AF645" s="19"/>
      <c r="AG645" s="18"/>
      <c r="AH645" s="11"/>
      <c r="AI645" s="11"/>
      <c r="AJ645" s="11"/>
      <c r="AK645" s="11"/>
      <c r="AL645" s="11"/>
      <c r="AM645" s="11"/>
      <c r="AN645" s="11"/>
      <c r="AO645" s="11"/>
      <c r="AP645" s="11"/>
      <c r="AQ645" s="62"/>
      <c r="AR645" s="62"/>
      <c r="AS645" s="62"/>
      <c r="AT645" s="62"/>
      <c r="AU645" s="19"/>
      <c r="AW645" s="29" t="str">
        <f t="shared" si="1196"/>
        <v>Conductividad</v>
      </c>
      <c r="AX645" s="30" t="s">
        <v>23</v>
      </c>
      <c r="AY645" s="74">
        <f t="shared" si="1197"/>
        <v>0</v>
      </c>
      <c r="AZ645" s="70">
        <f t="shared" si="1198"/>
        <v>0</v>
      </c>
      <c r="BA645" s="71">
        <f t="shared" si="1199"/>
        <v>0</v>
      </c>
      <c r="BB645" s="4">
        <f t="shared" si="1200"/>
        <v>0</v>
      </c>
      <c r="BC645" s="2">
        <f t="shared" si="1201"/>
        <v>0</v>
      </c>
      <c r="BD645" s="5">
        <f t="shared" si="1202"/>
        <v>0</v>
      </c>
      <c r="BE645" s="4">
        <f t="shared" si="1203"/>
        <v>0</v>
      </c>
      <c r="BF645" s="2">
        <f t="shared" si="1204"/>
        <v>0</v>
      </c>
      <c r="BG645" s="5">
        <f t="shared" si="1205"/>
        <v>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0</v>
      </c>
      <c r="BU645" s="2">
        <f t="shared" si="1219"/>
        <v>0</v>
      </c>
      <c r="BV645" s="5">
        <f t="shared" si="1220"/>
        <v>0</v>
      </c>
      <c r="BW645" s="1">
        <f t="shared" si="1221"/>
        <v>0</v>
      </c>
      <c r="BX645" s="2">
        <f t="shared" si="1222"/>
        <v>0</v>
      </c>
      <c r="BY645" s="5">
        <f t="shared" si="1223"/>
        <v>0</v>
      </c>
      <c r="BZ645" s="1">
        <f t="shared" si="1224"/>
        <v>0</v>
      </c>
      <c r="CA645" s="2">
        <f t="shared" si="1225"/>
        <v>0</v>
      </c>
      <c r="CB645" s="5">
        <f t="shared" si="1226"/>
        <v>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6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25">
      <c r="A646" s="31" t="s">
        <v>16</v>
      </c>
      <c r="B646" s="46" t="s">
        <v>22</v>
      </c>
      <c r="C646" s="18"/>
      <c r="D646" s="11"/>
      <c r="E646" s="11"/>
      <c r="F646" s="11"/>
      <c r="G646" s="11"/>
      <c r="H646" s="11"/>
      <c r="I646" s="11"/>
      <c r="J646" s="11"/>
      <c r="K646" s="11"/>
      <c r="L646" s="11"/>
      <c r="M646" s="62"/>
      <c r="N646" s="62"/>
      <c r="O646" s="62"/>
      <c r="P646" s="62"/>
      <c r="Q646" s="19"/>
      <c r="R646" s="18"/>
      <c r="S646" s="11"/>
      <c r="T646" s="11"/>
      <c r="U646" s="11"/>
      <c r="V646" s="11"/>
      <c r="W646" s="11"/>
      <c r="X646" s="11"/>
      <c r="Y646" s="11"/>
      <c r="Z646" s="11"/>
      <c r="AA646" s="11"/>
      <c r="AB646" s="62"/>
      <c r="AC646" s="62"/>
      <c r="AD646" s="62"/>
      <c r="AE646" s="62"/>
      <c r="AF646" s="19"/>
      <c r="AG646" s="18"/>
      <c r="AH646" s="11"/>
      <c r="AI646" s="11"/>
      <c r="AJ646" s="11"/>
      <c r="AK646" s="11"/>
      <c r="AL646" s="11"/>
      <c r="AM646" s="11"/>
      <c r="AN646" s="11"/>
      <c r="AO646" s="11"/>
      <c r="AP646" s="11"/>
      <c r="AQ646" s="62"/>
      <c r="AR646" s="62"/>
      <c r="AS646" s="62"/>
      <c r="AT646" s="62"/>
      <c r="AU646" s="19"/>
      <c r="AW646" s="29" t="str">
        <f t="shared" si="1196"/>
        <v xml:space="preserve">Color </v>
      </c>
      <c r="AX646" s="32" t="s">
        <v>22</v>
      </c>
      <c r="AY646" s="74">
        <f t="shared" si="1197"/>
        <v>0</v>
      </c>
      <c r="AZ646" s="70">
        <f t="shared" si="1198"/>
        <v>0</v>
      </c>
      <c r="BA646" s="71">
        <f t="shared" si="1199"/>
        <v>0</v>
      </c>
      <c r="BB646" s="4">
        <f t="shared" si="1200"/>
        <v>0</v>
      </c>
      <c r="BC646" s="2">
        <f t="shared" si="1201"/>
        <v>0</v>
      </c>
      <c r="BD646" s="5">
        <f t="shared" si="1202"/>
        <v>0</v>
      </c>
      <c r="BE646" s="4">
        <f t="shared" si="1203"/>
        <v>0</v>
      </c>
      <c r="BF646" s="2">
        <f t="shared" si="1204"/>
        <v>0</v>
      </c>
      <c r="BG646" s="5">
        <f t="shared" si="1205"/>
        <v>0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0</v>
      </c>
      <c r="BU646" s="2">
        <f t="shared" si="1219"/>
        <v>0</v>
      </c>
      <c r="BV646" s="5">
        <f t="shared" si="1220"/>
        <v>0</v>
      </c>
      <c r="BW646" s="1">
        <f t="shared" si="1221"/>
        <v>0</v>
      </c>
      <c r="BX646" s="2">
        <f t="shared" si="1222"/>
        <v>0</v>
      </c>
      <c r="BY646" s="5">
        <f t="shared" si="1223"/>
        <v>0</v>
      </c>
      <c r="BZ646" s="1">
        <f t="shared" si="1224"/>
        <v>0</v>
      </c>
      <c r="CA646" s="2">
        <f t="shared" si="1225"/>
        <v>0</v>
      </c>
      <c r="CB646" s="5">
        <f t="shared" si="1226"/>
        <v>0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6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.75" thickBot="1" x14ac:dyDescent="0.3">
      <c r="A647" s="33" t="s">
        <v>248</v>
      </c>
      <c r="B647" s="34" t="s">
        <v>19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3"/>
      <c r="N647" s="63"/>
      <c r="O647" s="63"/>
      <c r="P647" s="63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3"/>
      <c r="AC647" s="63"/>
      <c r="AD647" s="63"/>
      <c r="AE647" s="63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3"/>
      <c r="AR647" s="63"/>
      <c r="AS647" s="63"/>
      <c r="AT647" s="63"/>
      <c r="AU647" s="22"/>
      <c r="AW647" s="29" t="str">
        <f t="shared" si="1196"/>
        <v>Cobre</v>
      </c>
      <c r="AX647" s="34" t="s">
        <v>19</v>
      </c>
      <c r="AY647" s="74">
        <f t="shared" si="1197"/>
        <v>0</v>
      </c>
      <c r="AZ647" s="70">
        <f t="shared" si="1198"/>
        <v>0</v>
      </c>
      <c r="BA647" s="71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6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.75" thickBot="1" x14ac:dyDescent="0.3"/>
    <row r="649" spans="1:95" ht="42.75" customHeight="1" thickBot="1" x14ac:dyDescent="0.3">
      <c r="A649" s="27" t="s">
        <v>0</v>
      </c>
      <c r="B649" s="28">
        <f>B625+1</f>
        <v>46231</v>
      </c>
      <c r="C649" s="293" t="s">
        <v>1</v>
      </c>
      <c r="D649" s="294"/>
      <c r="E649" s="294"/>
      <c r="F649" s="294"/>
      <c r="G649" s="294"/>
      <c r="H649" s="294"/>
      <c r="I649" s="294"/>
      <c r="J649" s="294"/>
      <c r="K649" s="294"/>
      <c r="L649" s="294"/>
      <c r="M649" s="294"/>
      <c r="N649" s="294"/>
      <c r="O649" s="294"/>
      <c r="P649" s="294"/>
      <c r="Q649" s="295"/>
      <c r="R649" s="296" t="s">
        <v>2</v>
      </c>
      <c r="S649" s="294"/>
      <c r="T649" s="294"/>
      <c r="U649" s="294"/>
      <c r="V649" s="294"/>
      <c r="W649" s="294"/>
      <c r="X649" s="294"/>
      <c r="Y649" s="294"/>
      <c r="Z649" s="294"/>
      <c r="AA649" s="294"/>
      <c r="AB649" s="294"/>
      <c r="AC649" s="294"/>
      <c r="AD649" s="294"/>
      <c r="AE649" s="294"/>
      <c r="AF649" s="295"/>
      <c r="AG649" s="297" t="s">
        <v>101</v>
      </c>
      <c r="AH649" s="294"/>
      <c r="AI649" s="294"/>
      <c r="AJ649" s="294"/>
      <c r="AK649" s="294"/>
      <c r="AL649" s="294"/>
      <c r="AM649" s="294"/>
      <c r="AN649" s="294"/>
      <c r="AO649" s="294"/>
      <c r="AP649" s="294"/>
      <c r="AQ649" s="294"/>
      <c r="AR649" s="294"/>
      <c r="AS649" s="294"/>
      <c r="AT649" s="294"/>
      <c r="AU649" s="295"/>
      <c r="AV649" s="9"/>
      <c r="AW649" s="288" t="s">
        <v>42</v>
      </c>
      <c r="AX649" s="289"/>
      <c r="AY649" s="285" t="s">
        <v>33</v>
      </c>
      <c r="AZ649" s="286"/>
      <c r="BA649" s="287"/>
      <c r="BB649" s="285" t="s">
        <v>34</v>
      </c>
      <c r="BC649" s="286"/>
      <c r="BD649" s="287"/>
      <c r="BE649" s="285" t="s">
        <v>35</v>
      </c>
      <c r="BF649" s="286"/>
      <c r="BG649" s="287"/>
      <c r="BH649" s="285" t="s">
        <v>36</v>
      </c>
      <c r="BI649" s="286"/>
      <c r="BJ649" s="287"/>
      <c r="BK649" s="285" t="s">
        <v>37</v>
      </c>
      <c r="BL649" s="286"/>
      <c r="BM649" s="287"/>
      <c r="BN649" s="285" t="s">
        <v>38</v>
      </c>
      <c r="BO649" s="286"/>
      <c r="BP649" s="287"/>
      <c r="BQ649" s="285" t="s">
        <v>39</v>
      </c>
      <c r="BR649" s="286"/>
      <c r="BS649" s="287"/>
      <c r="BT649" s="285" t="s">
        <v>40</v>
      </c>
      <c r="BU649" s="286"/>
      <c r="BV649" s="287"/>
      <c r="BW649" s="285" t="s">
        <v>41</v>
      </c>
      <c r="BX649" s="286"/>
      <c r="BY649" s="287"/>
      <c r="BZ649" s="285" t="s">
        <v>102</v>
      </c>
      <c r="CA649" s="286"/>
      <c r="CB649" s="287"/>
      <c r="CC649" s="285" t="s">
        <v>103</v>
      </c>
      <c r="CD649" s="286"/>
      <c r="CE649" s="287"/>
      <c r="CF649" s="285" t="s">
        <v>104</v>
      </c>
      <c r="CG649" s="286"/>
      <c r="CH649" s="287"/>
      <c r="CI649" s="285" t="s">
        <v>105</v>
      </c>
      <c r="CJ649" s="286"/>
      <c r="CK649" s="287"/>
      <c r="CL649" s="285" t="s">
        <v>106</v>
      </c>
      <c r="CM649" s="286"/>
      <c r="CN649" s="287"/>
      <c r="CO649" s="285" t="s">
        <v>107</v>
      </c>
      <c r="CP649" s="286"/>
      <c r="CQ649" s="287"/>
    </row>
    <row r="650" spans="1:95" ht="44.45" customHeight="1" thickBot="1" x14ac:dyDescent="0.3">
      <c r="A650" s="7" t="s">
        <v>6</v>
      </c>
      <c r="B650" s="45" t="s">
        <v>7</v>
      </c>
      <c r="C650" s="14" t="s">
        <v>32</v>
      </c>
      <c r="D650" s="8" t="s">
        <v>24</v>
      </c>
      <c r="E650" s="8" t="s">
        <v>25</v>
      </c>
      <c r="F650" s="8" t="s">
        <v>26</v>
      </c>
      <c r="G650" s="8" t="s">
        <v>27</v>
      </c>
      <c r="H650" s="8" t="s">
        <v>28</v>
      </c>
      <c r="I650" s="8" t="s">
        <v>29</v>
      </c>
      <c r="J650" s="8" t="s">
        <v>30</v>
      </c>
      <c r="K650" s="8" t="s">
        <v>31</v>
      </c>
      <c r="L650" s="8" t="s">
        <v>201</v>
      </c>
      <c r="M650" s="8" t="s">
        <v>111</v>
      </c>
      <c r="N650" s="64" t="s">
        <v>246</v>
      </c>
      <c r="O650" s="64" t="s">
        <v>112</v>
      </c>
      <c r="P650" s="64" t="s">
        <v>106</v>
      </c>
      <c r="Q650" s="64" t="s">
        <v>107</v>
      </c>
      <c r="R650" s="23" t="s">
        <v>32</v>
      </c>
      <c r="S650" s="12" t="s">
        <v>24</v>
      </c>
      <c r="T650" s="12" t="s">
        <v>25</v>
      </c>
      <c r="U650" s="12" t="s">
        <v>26</v>
      </c>
      <c r="V650" s="12" t="s">
        <v>27</v>
      </c>
      <c r="W650" s="12" t="s">
        <v>28</v>
      </c>
      <c r="X650" s="12" t="s">
        <v>29</v>
      </c>
      <c r="Y650" s="12" t="s">
        <v>30</v>
      </c>
      <c r="Z650" s="12" t="s">
        <v>31</v>
      </c>
      <c r="AA650" s="12" t="s">
        <v>201</v>
      </c>
      <c r="AB650" s="59" t="s">
        <v>111</v>
      </c>
      <c r="AC650" s="59" t="s">
        <v>246</v>
      </c>
      <c r="AD650" s="59" t="s">
        <v>112</v>
      </c>
      <c r="AE650" s="59" t="s">
        <v>106</v>
      </c>
      <c r="AF650" s="24" t="s">
        <v>107</v>
      </c>
      <c r="AG650" s="25" t="s">
        <v>32</v>
      </c>
      <c r="AH650" s="13" t="s">
        <v>24</v>
      </c>
      <c r="AI650" s="13" t="s">
        <v>25</v>
      </c>
      <c r="AJ650" s="13" t="s">
        <v>26</v>
      </c>
      <c r="AK650" s="13" t="s">
        <v>27</v>
      </c>
      <c r="AL650" s="13" t="s">
        <v>28</v>
      </c>
      <c r="AM650" s="13" t="s">
        <v>29</v>
      </c>
      <c r="AN650" s="13" t="s">
        <v>30</v>
      </c>
      <c r="AO650" s="13" t="s">
        <v>31</v>
      </c>
      <c r="AP650" s="13" t="s">
        <v>201</v>
      </c>
      <c r="AQ650" s="65" t="s">
        <v>111</v>
      </c>
      <c r="AR650" s="65" t="s">
        <v>246</v>
      </c>
      <c r="AS650" s="65" t="s">
        <v>112</v>
      </c>
      <c r="AT650" s="65" t="s">
        <v>106</v>
      </c>
      <c r="AU650" s="26" t="s">
        <v>107</v>
      </c>
      <c r="AV650" s="9"/>
      <c r="AW650" s="36" t="s">
        <v>6</v>
      </c>
      <c r="AX650" s="37" t="s">
        <v>7</v>
      </c>
      <c r="AY650" s="72" t="s">
        <v>113</v>
      </c>
      <c r="AZ650" s="72" t="s">
        <v>114</v>
      </c>
      <c r="BA650" s="73" t="s">
        <v>115</v>
      </c>
      <c r="BB650" s="72" t="s">
        <v>113</v>
      </c>
      <c r="BC650" s="72" t="s">
        <v>114</v>
      </c>
      <c r="BD650" s="73" t="s">
        <v>115</v>
      </c>
      <c r="BE650" s="72" t="s">
        <v>113</v>
      </c>
      <c r="BF650" s="72" t="s">
        <v>114</v>
      </c>
      <c r="BG650" s="73" t="s">
        <v>115</v>
      </c>
      <c r="BH650" s="72" t="s">
        <v>113</v>
      </c>
      <c r="BI650" s="72" t="s">
        <v>114</v>
      </c>
      <c r="BJ650" s="73" t="s">
        <v>115</v>
      </c>
      <c r="BK650" s="72" t="s">
        <v>113</v>
      </c>
      <c r="BL650" s="72" t="s">
        <v>114</v>
      </c>
      <c r="BM650" s="73" t="s">
        <v>115</v>
      </c>
      <c r="BN650" s="72" t="s">
        <v>113</v>
      </c>
      <c r="BO650" s="72" t="s">
        <v>114</v>
      </c>
      <c r="BP650" s="73" t="s">
        <v>115</v>
      </c>
      <c r="BQ650" s="72" t="s">
        <v>113</v>
      </c>
      <c r="BR650" s="72" t="s">
        <v>114</v>
      </c>
      <c r="BS650" s="73" t="s">
        <v>115</v>
      </c>
      <c r="BT650" s="72" t="s">
        <v>113</v>
      </c>
      <c r="BU650" s="72" t="s">
        <v>114</v>
      </c>
      <c r="BV650" s="73" t="s">
        <v>115</v>
      </c>
      <c r="BW650" s="72" t="s">
        <v>113</v>
      </c>
      <c r="BX650" s="72" t="s">
        <v>114</v>
      </c>
      <c r="BY650" s="73" t="s">
        <v>115</v>
      </c>
      <c r="BZ650" s="72" t="s">
        <v>113</v>
      </c>
      <c r="CA650" s="72" t="s">
        <v>114</v>
      </c>
      <c r="CB650" s="73" t="s">
        <v>115</v>
      </c>
      <c r="CC650" s="72" t="s">
        <v>113</v>
      </c>
      <c r="CD650" s="72" t="s">
        <v>114</v>
      </c>
      <c r="CE650" s="73" t="s">
        <v>115</v>
      </c>
      <c r="CF650" s="72" t="s">
        <v>113</v>
      </c>
      <c r="CG650" s="72" t="s">
        <v>114</v>
      </c>
      <c r="CH650" s="73" t="s">
        <v>115</v>
      </c>
      <c r="CI650" s="72" t="s">
        <v>113</v>
      </c>
      <c r="CJ650" s="72" t="s">
        <v>114</v>
      </c>
      <c r="CK650" s="73" t="s">
        <v>115</v>
      </c>
      <c r="CL650" s="72" t="s">
        <v>113</v>
      </c>
      <c r="CM650" s="72" t="s">
        <v>114</v>
      </c>
      <c r="CN650" s="73" t="s">
        <v>115</v>
      </c>
      <c r="CO650" s="72" t="s">
        <v>113</v>
      </c>
      <c r="CP650" s="72" t="s">
        <v>114</v>
      </c>
      <c r="CQ650" s="73" t="s">
        <v>115</v>
      </c>
    </row>
    <row r="651" spans="1:95" ht="29.25" customHeight="1" x14ac:dyDescent="0.25">
      <c r="A651" s="29" t="s">
        <v>124</v>
      </c>
      <c r="B651" s="30" t="s">
        <v>17</v>
      </c>
      <c r="C651" s="1"/>
      <c r="D651" s="3"/>
      <c r="E651" s="3"/>
      <c r="F651" s="3"/>
      <c r="G651" s="3"/>
      <c r="H651" s="3"/>
      <c r="I651" s="3"/>
      <c r="J651" s="3"/>
      <c r="K651" s="3"/>
      <c r="L651" s="3"/>
      <c r="M651" s="60"/>
      <c r="N651" s="60"/>
      <c r="O651" s="60"/>
      <c r="P651" s="60"/>
      <c r="Q651" s="15"/>
      <c r="R651" s="1"/>
      <c r="S651" s="38"/>
      <c r="T651" s="38"/>
      <c r="U651" s="3"/>
      <c r="V651" s="3"/>
      <c r="W651" s="3"/>
      <c r="X651" s="3"/>
      <c r="Y651" s="3"/>
      <c r="Z651" s="3"/>
      <c r="AA651" s="3"/>
      <c r="AB651" s="60"/>
      <c r="AC651" s="60"/>
      <c r="AD651" s="60"/>
      <c r="AE651" s="60"/>
      <c r="AF651" s="15"/>
      <c r="AG651" s="1"/>
      <c r="AH651" s="38"/>
      <c r="AI651" s="38"/>
      <c r="AJ651" s="3"/>
      <c r="AK651" s="3"/>
      <c r="AL651" s="3"/>
      <c r="AM651" s="3"/>
      <c r="AN651" s="3"/>
      <c r="AO651" s="3"/>
      <c r="AP651" s="3"/>
      <c r="AQ651" s="60"/>
      <c r="AR651" s="60"/>
      <c r="AS651" s="60"/>
      <c r="AT651" s="60"/>
      <c r="AU651" s="15"/>
      <c r="AV651" s="9"/>
      <c r="AW651" s="29" t="str">
        <f>A651</f>
        <v>Temperatura</v>
      </c>
      <c r="AX651" s="35" t="s">
        <v>17</v>
      </c>
      <c r="AY651" s="74">
        <f>C651</f>
        <v>0</v>
      </c>
      <c r="AZ651" s="70">
        <f>R651</f>
        <v>0</v>
      </c>
      <c r="BA651" s="71">
        <f>AG651</f>
        <v>0</v>
      </c>
      <c r="BB651" s="4">
        <f>D651</f>
        <v>0</v>
      </c>
      <c r="BC651" s="2">
        <f>S651</f>
        <v>0</v>
      </c>
      <c r="BD651" s="5">
        <f>AH651</f>
        <v>0</v>
      </c>
      <c r="BE651" s="4">
        <f>E651</f>
        <v>0</v>
      </c>
      <c r="BF651" s="2">
        <f>T651</f>
        <v>0</v>
      </c>
      <c r="BG651" s="5">
        <f>AI651</f>
        <v>0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0</v>
      </c>
      <c r="BU651" s="2">
        <f>Y651</f>
        <v>0</v>
      </c>
      <c r="BV651" s="5">
        <f>AN651</f>
        <v>0</v>
      </c>
      <c r="BW651" s="1">
        <f>K651</f>
        <v>0</v>
      </c>
      <c r="BX651" s="2">
        <f>Z651</f>
        <v>0</v>
      </c>
      <c r="BY651" s="5">
        <f>AO651</f>
        <v>0</v>
      </c>
      <c r="BZ651" s="1">
        <f>L651</f>
        <v>0</v>
      </c>
      <c r="CA651" s="2">
        <f>AA651</f>
        <v>0</v>
      </c>
      <c r="CB651" s="5">
        <f>AP651</f>
        <v>0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6">
        <f>Q651</f>
        <v>0</v>
      </c>
      <c r="CP651" s="2">
        <f>AF651</f>
        <v>0</v>
      </c>
      <c r="CQ651" s="5">
        <f>AU651</f>
        <v>0</v>
      </c>
    </row>
    <row r="652" spans="1:95" ht="26.45" customHeight="1" x14ac:dyDescent="0.25">
      <c r="A652" s="29" t="s">
        <v>123</v>
      </c>
      <c r="B652" s="30" t="s">
        <v>18</v>
      </c>
      <c r="C652" s="1"/>
      <c r="D652" s="3"/>
      <c r="E652" s="3"/>
      <c r="F652" s="3"/>
      <c r="G652" s="3"/>
      <c r="H652" s="3"/>
      <c r="I652" s="3"/>
      <c r="J652" s="3"/>
      <c r="K652" s="3"/>
      <c r="L652" s="3"/>
      <c r="M652" s="60"/>
      <c r="N652" s="60"/>
      <c r="O652" s="60"/>
      <c r="P652" s="60"/>
      <c r="Q652" s="15"/>
      <c r="R652" s="1"/>
      <c r="S652" s="3"/>
      <c r="T652" s="3"/>
      <c r="U652" s="3"/>
      <c r="V652" s="3"/>
      <c r="W652" s="3"/>
      <c r="X652" s="3"/>
      <c r="Y652" s="3"/>
      <c r="Z652" s="50"/>
      <c r="AA652" s="3"/>
      <c r="AB652" s="60"/>
      <c r="AC652" s="60"/>
      <c r="AD652" s="60"/>
      <c r="AE652" s="60"/>
      <c r="AF652" s="15"/>
      <c r="AG652" s="1"/>
      <c r="AH652" s="3"/>
      <c r="AI652" s="3"/>
      <c r="AJ652" s="3"/>
      <c r="AK652" s="3"/>
      <c r="AL652" s="3"/>
      <c r="AM652" s="3"/>
      <c r="AN652" s="3"/>
      <c r="AO652" s="3"/>
      <c r="AP652" s="3"/>
      <c r="AQ652" s="60"/>
      <c r="AR652" s="60"/>
      <c r="AS652" s="60"/>
      <c r="AT652" s="60"/>
      <c r="AU652" s="15"/>
      <c r="AV652" s="9"/>
      <c r="AW652" s="29" t="str">
        <f t="shared" ref="AW652:AW671" si="1242">A652</f>
        <v xml:space="preserve">pH </v>
      </c>
      <c r="AX652" s="30" t="s">
        <v>18</v>
      </c>
      <c r="AY652" s="74">
        <f t="shared" ref="AY652:AY671" si="1243">C652</f>
        <v>0</v>
      </c>
      <c r="AZ652" s="219">
        <f t="shared" ref="AZ652:AZ671" si="1244">R652</f>
        <v>0</v>
      </c>
      <c r="BA652" s="71">
        <f t="shared" ref="BA652:BA671" si="1245">AG652</f>
        <v>0</v>
      </c>
      <c r="BB652" s="4">
        <f t="shared" ref="BB652:BB671" si="1246">D652</f>
        <v>0</v>
      </c>
      <c r="BC652" s="2">
        <f t="shared" ref="BC652:BC671" si="1247">S652</f>
        <v>0</v>
      </c>
      <c r="BD652" s="5">
        <f t="shared" ref="BD652:BD671" si="1248">AH652</f>
        <v>0</v>
      </c>
      <c r="BE652" s="4">
        <f t="shared" ref="BE652:BE671" si="1249">E652</f>
        <v>0</v>
      </c>
      <c r="BF652" s="2">
        <f t="shared" ref="BF652:BF671" si="1250">T652</f>
        <v>0</v>
      </c>
      <c r="BG652" s="5">
        <f t="shared" ref="BG652:BG671" si="1251">AI652</f>
        <v>0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0</v>
      </c>
      <c r="BU652" s="2">
        <f t="shared" ref="BU652:BU671" si="1265">Y652</f>
        <v>0</v>
      </c>
      <c r="BV652" s="5">
        <f t="shared" ref="BV652:BV671" si="1266">AN652</f>
        <v>0</v>
      </c>
      <c r="BW652" s="1">
        <f t="shared" ref="BW652:BW671" si="1267">K652</f>
        <v>0</v>
      </c>
      <c r="BX652" s="2">
        <f t="shared" ref="BX652:BX671" si="1268">Z652</f>
        <v>0</v>
      </c>
      <c r="BY652" s="5">
        <f t="shared" ref="BY652:BY671" si="1269">AO652</f>
        <v>0</v>
      </c>
      <c r="BZ652" s="1">
        <f t="shared" ref="BZ652:BZ671" si="1270">L652</f>
        <v>0</v>
      </c>
      <c r="CA652" s="2">
        <f t="shared" ref="CA652:CA671" si="1271">AA652</f>
        <v>0</v>
      </c>
      <c r="CB652" s="5">
        <f t="shared" ref="CB652:CB671" si="1272">AP652</f>
        <v>0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6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2" customHeight="1" x14ac:dyDescent="0.25">
      <c r="A653" s="29" t="s">
        <v>118</v>
      </c>
      <c r="B653" s="30" t="s">
        <v>19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0"/>
      <c r="N653" s="60"/>
      <c r="O653" s="60"/>
      <c r="P653" s="60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0"/>
      <c r="AC653" s="60"/>
      <c r="AD653" s="60"/>
      <c r="AE653" s="60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0"/>
      <c r="AR653" s="60"/>
      <c r="AS653" s="60"/>
      <c r="AT653" s="60"/>
      <c r="AU653" s="15"/>
      <c r="AV653" s="9"/>
      <c r="AW653" s="29" t="str">
        <f t="shared" si="1242"/>
        <v>Demanda química de oxígeno (DQO)</v>
      </c>
      <c r="AX653" s="30" t="s">
        <v>19</v>
      </c>
      <c r="AY653" s="74">
        <f t="shared" si="1243"/>
        <v>0</v>
      </c>
      <c r="AZ653" s="70">
        <f t="shared" si="1244"/>
        <v>0</v>
      </c>
      <c r="BA653" s="71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6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25">
      <c r="A654" s="29" t="s">
        <v>121</v>
      </c>
      <c r="B654" s="30" t="s">
        <v>19</v>
      </c>
      <c r="C654" s="1"/>
      <c r="D654" s="3"/>
      <c r="E654" s="3"/>
      <c r="F654" s="3"/>
      <c r="G654" s="3"/>
      <c r="H654" s="3"/>
      <c r="I654" s="3"/>
      <c r="J654" s="3"/>
      <c r="K654" s="3"/>
      <c r="L654" s="3"/>
      <c r="M654" s="60"/>
      <c r="N654" s="60"/>
      <c r="O654" s="60"/>
      <c r="P654" s="60"/>
      <c r="Q654" s="15"/>
      <c r="R654" s="1"/>
      <c r="S654" s="2"/>
      <c r="T654" s="2"/>
      <c r="U654" s="3"/>
      <c r="V654" s="3"/>
      <c r="W654" s="3"/>
      <c r="X654" s="3"/>
      <c r="Y654" s="3"/>
      <c r="Z654" s="3"/>
      <c r="AA654" s="3"/>
      <c r="AB654" s="60"/>
      <c r="AC654" s="60"/>
      <c r="AD654" s="60"/>
      <c r="AE654" s="60"/>
      <c r="AF654" s="15"/>
      <c r="AG654" s="1"/>
      <c r="AH654" s="2"/>
      <c r="AI654" s="2"/>
      <c r="AJ654" s="3"/>
      <c r="AK654" s="3"/>
      <c r="AL654" s="3"/>
      <c r="AM654" s="3"/>
      <c r="AN654" s="3"/>
      <c r="AO654" s="3"/>
      <c r="AP654" s="3"/>
      <c r="AQ654" s="60"/>
      <c r="AR654" s="60"/>
      <c r="AS654" s="60"/>
      <c r="AT654" s="60"/>
      <c r="AU654" s="15"/>
      <c r="AV654" s="9"/>
      <c r="AW654" s="29" t="str">
        <f t="shared" si="1242"/>
        <v>SOLIDOS DISUELTOS TOTALES (TDS)</v>
      </c>
      <c r="AX654" s="30" t="s">
        <v>19</v>
      </c>
      <c r="AY654" s="74">
        <f t="shared" si="1243"/>
        <v>0</v>
      </c>
      <c r="AZ654" s="70">
        <f t="shared" si="1244"/>
        <v>0</v>
      </c>
      <c r="BA654" s="71">
        <f t="shared" si="1245"/>
        <v>0</v>
      </c>
      <c r="BB654" s="4">
        <f t="shared" si="1246"/>
        <v>0</v>
      </c>
      <c r="BC654" s="2">
        <f t="shared" si="1247"/>
        <v>0</v>
      </c>
      <c r="BD654" s="5">
        <f t="shared" si="1248"/>
        <v>0</v>
      </c>
      <c r="BE654" s="4">
        <f t="shared" si="1249"/>
        <v>0</v>
      </c>
      <c r="BF654" s="2">
        <f t="shared" si="1250"/>
        <v>0</v>
      </c>
      <c r="BG654" s="5">
        <f t="shared" si="1251"/>
        <v>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0</v>
      </c>
      <c r="BU654" s="2">
        <f t="shared" si="1265"/>
        <v>0</v>
      </c>
      <c r="BV654" s="5">
        <f t="shared" si="1266"/>
        <v>0</v>
      </c>
      <c r="BW654" s="1">
        <f t="shared" si="1267"/>
        <v>0</v>
      </c>
      <c r="BX654" s="2">
        <f t="shared" si="1268"/>
        <v>0</v>
      </c>
      <c r="BY654" s="5">
        <f t="shared" si="1269"/>
        <v>0</v>
      </c>
      <c r="BZ654" s="1">
        <f t="shared" si="1270"/>
        <v>0</v>
      </c>
      <c r="CA654" s="2">
        <f t="shared" si="1271"/>
        <v>0</v>
      </c>
      <c r="CB654" s="5">
        <f t="shared" si="1272"/>
        <v>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6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7" customHeight="1" x14ac:dyDescent="0.25">
      <c r="A655" s="29" t="s">
        <v>119</v>
      </c>
      <c r="B655" s="30" t="s">
        <v>19</v>
      </c>
      <c r="C655" s="1"/>
      <c r="D655" s="3"/>
      <c r="E655" s="3"/>
      <c r="F655" s="3"/>
      <c r="G655" s="3"/>
      <c r="H655" s="3"/>
      <c r="I655" s="3"/>
      <c r="J655" s="3"/>
      <c r="K655" s="3"/>
      <c r="L655" s="3"/>
      <c r="M655" s="60"/>
      <c r="N655" s="60"/>
      <c r="O655" s="60"/>
      <c r="P655" s="60"/>
      <c r="Q655" s="15"/>
      <c r="R655" s="1"/>
      <c r="S655" s="2"/>
      <c r="T655" s="2"/>
      <c r="U655" s="3"/>
      <c r="V655" s="3"/>
      <c r="W655" s="3"/>
      <c r="X655" s="3"/>
      <c r="Y655" s="3"/>
      <c r="Z655" s="3"/>
      <c r="AA655" s="3"/>
      <c r="AB655" s="60"/>
      <c r="AC655" s="60"/>
      <c r="AD655" s="60"/>
      <c r="AE655" s="60"/>
      <c r="AF655" s="15"/>
      <c r="AG655" s="1"/>
      <c r="AH655" s="2"/>
      <c r="AI655" s="2"/>
      <c r="AJ655" s="3"/>
      <c r="AK655" s="3"/>
      <c r="AL655" s="3"/>
      <c r="AM655" s="3"/>
      <c r="AN655" s="3"/>
      <c r="AO655" s="3"/>
      <c r="AP655" s="3"/>
      <c r="AQ655" s="60"/>
      <c r="AR655" s="60"/>
      <c r="AS655" s="60"/>
      <c r="AT655" s="60"/>
      <c r="AU655" s="15"/>
      <c r="AV655" s="9"/>
      <c r="AW655" s="29" t="str">
        <f t="shared" si="1242"/>
        <v>Sólidos suspendidos Totales</v>
      </c>
      <c r="AX655" s="30" t="s">
        <v>19</v>
      </c>
      <c r="AY655" s="74">
        <f t="shared" si="1243"/>
        <v>0</v>
      </c>
      <c r="AZ655" s="70">
        <f t="shared" si="1244"/>
        <v>0</v>
      </c>
      <c r="BA655" s="71">
        <f t="shared" si="1245"/>
        <v>0</v>
      </c>
      <c r="BB655" s="4">
        <f t="shared" si="1246"/>
        <v>0</v>
      </c>
      <c r="BC655" s="2">
        <f t="shared" si="1247"/>
        <v>0</v>
      </c>
      <c r="BD655" s="5">
        <f t="shared" si="1248"/>
        <v>0</v>
      </c>
      <c r="BE655" s="4">
        <f t="shared" si="1249"/>
        <v>0</v>
      </c>
      <c r="BF655" s="2">
        <f t="shared" si="1250"/>
        <v>0</v>
      </c>
      <c r="BG655" s="5">
        <f t="shared" si="1251"/>
        <v>0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0</v>
      </c>
      <c r="BU655" s="2">
        <f t="shared" si="1265"/>
        <v>0</v>
      </c>
      <c r="BV655" s="5">
        <f t="shared" si="1266"/>
        <v>0</v>
      </c>
      <c r="BW655" s="1">
        <f t="shared" si="1267"/>
        <v>0</v>
      </c>
      <c r="BX655" s="2">
        <f t="shared" si="1268"/>
        <v>0</v>
      </c>
      <c r="BY655" s="5">
        <f t="shared" si="1269"/>
        <v>0</v>
      </c>
      <c r="BZ655" s="1">
        <f t="shared" si="1270"/>
        <v>0</v>
      </c>
      <c r="CA655" s="2">
        <f t="shared" si="1271"/>
        <v>0</v>
      </c>
      <c r="CB655" s="5">
        <f t="shared" si="1272"/>
        <v>0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6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25">
      <c r="A656" s="31" t="s">
        <v>9</v>
      </c>
      <c r="B656" s="30" t="s">
        <v>20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1"/>
      <c r="N656" s="61"/>
      <c r="O656" s="61"/>
      <c r="P656" s="61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1"/>
      <c r="AC656" s="61"/>
      <c r="AD656" s="61"/>
      <c r="AE656" s="61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1"/>
      <c r="AR656" s="61"/>
      <c r="AS656" s="61"/>
      <c r="AT656" s="61"/>
      <c r="AU656" s="17"/>
      <c r="AV656" s="6"/>
      <c r="AW656" s="29" t="str">
        <f t="shared" si="1242"/>
        <v xml:space="preserve">Sólidos Sedimentables </v>
      </c>
      <c r="AX656" s="30" t="s">
        <v>19</v>
      </c>
      <c r="AY656" s="74">
        <f t="shared" si="1243"/>
        <v>0</v>
      </c>
      <c r="AZ656" s="70">
        <f t="shared" si="1244"/>
        <v>0</v>
      </c>
      <c r="BA656" s="71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6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25">
      <c r="A657" s="31" t="s">
        <v>120</v>
      </c>
      <c r="B657" s="46" t="s">
        <v>19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1"/>
      <c r="N657" s="61"/>
      <c r="O657" s="61"/>
      <c r="P657" s="61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1"/>
      <c r="AC657" s="61"/>
      <c r="AD657" s="61"/>
      <c r="AE657" s="61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1"/>
      <c r="AR657" s="61"/>
      <c r="AS657" s="61"/>
      <c r="AT657" s="61"/>
      <c r="AU657" s="17"/>
      <c r="AV657" s="6"/>
      <c r="AW657" s="29" t="str">
        <f t="shared" si="1242"/>
        <v>HIERRO</v>
      </c>
      <c r="AX657" s="32" t="s">
        <v>20</v>
      </c>
      <c r="AY657" s="74">
        <f t="shared" si="1243"/>
        <v>0</v>
      </c>
      <c r="AZ657" s="70">
        <f t="shared" si="1244"/>
        <v>0</v>
      </c>
      <c r="BA657" s="71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6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25">
      <c r="A658" s="31" t="s">
        <v>108</v>
      </c>
      <c r="B658" s="30" t="s">
        <v>19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1"/>
      <c r="N658" s="61"/>
      <c r="O658" s="61"/>
      <c r="P658" s="61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1"/>
      <c r="AC658" s="61"/>
      <c r="AD658" s="61"/>
      <c r="AE658" s="61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1"/>
      <c r="AR658" s="61"/>
      <c r="AS658" s="61"/>
      <c r="AT658" s="61"/>
      <c r="AU658" s="17"/>
      <c r="AV658" s="6"/>
      <c r="AW658" s="29" t="str">
        <f t="shared" si="1242"/>
        <v>Solidos Suspendidos totales GRAVIMETRICO</v>
      </c>
      <c r="AX658" s="30" t="s">
        <v>19</v>
      </c>
      <c r="AY658" s="74">
        <f t="shared" si="1243"/>
        <v>0</v>
      </c>
      <c r="AZ658" s="70">
        <f t="shared" si="1244"/>
        <v>0</v>
      </c>
      <c r="BA658" s="71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6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25">
      <c r="A659" s="31" t="s">
        <v>10</v>
      </c>
      <c r="B659" s="30" t="s">
        <v>19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1"/>
      <c r="N659" s="61"/>
      <c r="O659" s="61"/>
      <c r="P659" s="61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1"/>
      <c r="AC659" s="61"/>
      <c r="AD659" s="61"/>
      <c r="AE659" s="61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1"/>
      <c r="AR659" s="61"/>
      <c r="AS659" s="61"/>
      <c r="AT659" s="61"/>
      <c r="AU659" s="17"/>
      <c r="AV659" s="6"/>
      <c r="AW659" s="29" t="str">
        <f t="shared" si="1242"/>
        <v xml:space="preserve">Cloruros </v>
      </c>
      <c r="AX659" s="30" t="s">
        <v>19</v>
      </c>
      <c r="AY659" s="74">
        <f t="shared" si="1243"/>
        <v>0</v>
      </c>
      <c r="AZ659" s="70">
        <f t="shared" si="1244"/>
        <v>0</v>
      </c>
      <c r="BA659" s="71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6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25">
      <c r="A660" s="31" t="s">
        <v>109</v>
      </c>
      <c r="B660" s="30" t="s">
        <v>19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1"/>
      <c r="N660" s="61"/>
      <c r="O660" s="61"/>
      <c r="P660" s="61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1"/>
      <c r="AC660" s="61"/>
      <c r="AD660" s="61"/>
      <c r="AE660" s="61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1"/>
      <c r="AR660" s="61"/>
      <c r="AS660" s="61"/>
      <c r="AT660" s="61"/>
      <c r="AU660" s="17"/>
      <c r="AV660" s="6"/>
      <c r="AW660" s="29" t="str">
        <f t="shared" si="1242"/>
        <v>FOSFORO TOTAL</v>
      </c>
      <c r="AX660" s="30" t="s">
        <v>19</v>
      </c>
      <c r="AY660" s="74">
        <f t="shared" si="1243"/>
        <v>0</v>
      </c>
      <c r="AZ660" s="70">
        <f t="shared" si="1244"/>
        <v>0</v>
      </c>
      <c r="BA660" s="71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6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25">
      <c r="A661" s="31" t="s">
        <v>11</v>
      </c>
      <c r="B661" s="30" t="s">
        <v>19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1"/>
      <c r="N661" s="61"/>
      <c r="O661" s="61"/>
      <c r="P661" s="61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1"/>
      <c r="AC661" s="61"/>
      <c r="AD661" s="61"/>
      <c r="AE661" s="61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1"/>
      <c r="AR661" s="61"/>
      <c r="AS661" s="61"/>
      <c r="AT661" s="61"/>
      <c r="AU661" s="17"/>
      <c r="AV661" s="6"/>
      <c r="AW661" s="29" t="str">
        <f t="shared" si="1242"/>
        <v>Nitrógeno Total</v>
      </c>
      <c r="AX661" s="30" t="s">
        <v>19</v>
      </c>
      <c r="AY661" s="74">
        <f t="shared" si="1243"/>
        <v>0</v>
      </c>
      <c r="AZ661" s="70">
        <f t="shared" si="1244"/>
        <v>0</v>
      </c>
      <c r="BA661" s="71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6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25">
      <c r="A662" s="31" t="s">
        <v>12</v>
      </c>
      <c r="B662" s="30" t="s">
        <v>19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1"/>
      <c r="N662" s="61"/>
      <c r="O662" s="61"/>
      <c r="P662" s="61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1"/>
      <c r="AC662" s="61"/>
      <c r="AD662" s="61"/>
      <c r="AE662" s="61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1"/>
      <c r="AR662" s="61"/>
      <c r="AS662" s="61"/>
      <c r="AT662" s="61"/>
      <c r="AU662" s="17"/>
      <c r="AV662" s="6"/>
      <c r="AW662" s="29" t="str">
        <f t="shared" si="1242"/>
        <v xml:space="preserve">Sulfatos </v>
      </c>
      <c r="AX662" s="30" t="s">
        <v>19</v>
      </c>
      <c r="AY662" s="74">
        <f t="shared" si="1243"/>
        <v>0</v>
      </c>
      <c r="AZ662" s="70">
        <f t="shared" si="1244"/>
        <v>0</v>
      </c>
      <c r="BA662" s="71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6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25">
      <c r="A663" s="31" t="s">
        <v>249</v>
      </c>
      <c r="B663" s="46" t="s">
        <v>19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1"/>
      <c r="N663" s="61"/>
      <c r="O663" s="61"/>
      <c r="P663" s="61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1"/>
      <c r="AC663" s="61"/>
      <c r="AD663" s="61"/>
      <c r="AE663" s="61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1"/>
      <c r="AR663" s="61"/>
      <c r="AS663" s="61"/>
      <c r="AT663" s="61"/>
      <c r="AU663" s="17"/>
      <c r="AV663" s="6"/>
      <c r="AW663" s="29" t="str">
        <f t="shared" si="1242"/>
        <v>Aluminio</v>
      </c>
      <c r="AX663" s="32" t="s">
        <v>21</v>
      </c>
      <c r="AY663" s="74">
        <f t="shared" si="1243"/>
        <v>0</v>
      </c>
      <c r="AZ663" s="70">
        <f t="shared" si="1244"/>
        <v>0</v>
      </c>
      <c r="BA663" s="71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6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25">
      <c r="A664" s="31" t="s">
        <v>13</v>
      </c>
      <c r="B664" s="46" t="s">
        <v>21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1"/>
      <c r="N664" s="61"/>
      <c r="O664" s="61"/>
      <c r="P664" s="61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1"/>
      <c r="AC664" s="61"/>
      <c r="AD664" s="61"/>
      <c r="AE664" s="61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1"/>
      <c r="AR664" s="61"/>
      <c r="AS664" s="61"/>
      <c r="AT664" s="61"/>
      <c r="AU664" s="17"/>
      <c r="AV664" s="6"/>
      <c r="AW664" s="29" t="str">
        <f t="shared" si="1242"/>
        <v>Dureza Cálcica</v>
      </c>
      <c r="AX664" s="32" t="s">
        <v>21</v>
      </c>
      <c r="AY664" s="74">
        <f t="shared" si="1243"/>
        <v>0</v>
      </c>
      <c r="AZ664" s="70">
        <f t="shared" si="1244"/>
        <v>0</v>
      </c>
      <c r="BA664" s="71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6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25">
      <c r="A665" s="31" t="s">
        <v>14</v>
      </c>
      <c r="B665" s="46" t="s">
        <v>21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1"/>
      <c r="N665" s="61"/>
      <c r="O665" s="61"/>
      <c r="P665" s="61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1"/>
      <c r="AC665" s="61"/>
      <c r="AD665" s="61"/>
      <c r="AE665" s="61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1"/>
      <c r="AR665" s="61"/>
      <c r="AS665" s="61"/>
      <c r="AT665" s="61"/>
      <c r="AU665" s="17"/>
      <c r="AV665" s="6"/>
      <c r="AW665" s="29" t="str">
        <f t="shared" si="1242"/>
        <v xml:space="preserve">Dureza Total </v>
      </c>
      <c r="AX665" s="32" t="s">
        <v>21</v>
      </c>
      <c r="AY665" s="74">
        <f t="shared" si="1243"/>
        <v>0</v>
      </c>
      <c r="AZ665" s="70">
        <f t="shared" si="1244"/>
        <v>0</v>
      </c>
      <c r="BA665" s="71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6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25">
      <c r="A666" s="31" t="s">
        <v>110</v>
      </c>
      <c r="B666" s="30" t="s">
        <v>19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1"/>
      <c r="N666" s="61"/>
      <c r="O666" s="61"/>
      <c r="P666" s="61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1"/>
      <c r="AC666" s="61"/>
      <c r="AD666" s="61"/>
      <c r="AE666" s="61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1"/>
      <c r="AR666" s="61"/>
      <c r="AS666" s="61"/>
      <c r="AT666" s="61"/>
      <c r="AU666" s="17"/>
      <c r="AV666" s="6"/>
      <c r="AW666" s="29" t="str">
        <f t="shared" si="1242"/>
        <v>SILICE</v>
      </c>
      <c r="AX666" s="32" t="s">
        <v>22</v>
      </c>
      <c r="AY666" s="74">
        <f t="shared" si="1243"/>
        <v>0</v>
      </c>
      <c r="AZ666" s="70">
        <f t="shared" si="1244"/>
        <v>0</v>
      </c>
      <c r="BA666" s="71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6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25">
      <c r="A667" s="31" t="s">
        <v>77</v>
      </c>
      <c r="B667" s="30" t="s">
        <v>250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1"/>
      <c r="N667" s="61"/>
      <c r="O667" s="61"/>
      <c r="P667" s="61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1"/>
      <c r="AC667" s="61"/>
      <c r="AD667" s="61"/>
      <c r="AE667" s="61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1"/>
      <c r="AR667" s="61"/>
      <c r="AS667" s="61"/>
      <c r="AT667" s="61"/>
      <c r="AU667" s="17"/>
      <c r="AV667" s="6"/>
      <c r="AW667" s="29" t="str">
        <f t="shared" si="1242"/>
        <v>ORP</v>
      </c>
      <c r="AX667" s="30" t="s">
        <v>19</v>
      </c>
      <c r="AY667" s="74">
        <f t="shared" si="1243"/>
        <v>0</v>
      </c>
      <c r="AZ667" s="70">
        <f t="shared" si="1244"/>
        <v>0</v>
      </c>
      <c r="BA667" s="71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6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25">
      <c r="A668" s="31" t="s">
        <v>247</v>
      </c>
      <c r="B668" s="30" t="s">
        <v>19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1"/>
      <c r="N668" s="61"/>
      <c r="O668" s="61"/>
      <c r="P668" s="61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1"/>
      <c r="AC668" s="61"/>
      <c r="AD668" s="61"/>
      <c r="AE668" s="61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1"/>
      <c r="AR668" s="61"/>
      <c r="AS668" s="61"/>
      <c r="AT668" s="61"/>
      <c r="AU668" s="17"/>
      <c r="AV668" s="6"/>
      <c r="AW668" s="29" t="str">
        <f t="shared" si="1242"/>
        <v>Cloro libre</v>
      </c>
      <c r="AX668" s="30" t="s">
        <v>19</v>
      </c>
      <c r="AY668" s="74">
        <f t="shared" si="1243"/>
        <v>0</v>
      </c>
      <c r="AZ668" s="70">
        <f t="shared" si="1244"/>
        <v>0</v>
      </c>
      <c r="BA668" s="71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6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25">
      <c r="A669" s="31" t="s">
        <v>15</v>
      </c>
      <c r="B669" s="30" t="s">
        <v>23</v>
      </c>
      <c r="C669" s="18"/>
      <c r="D669" s="11"/>
      <c r="E669" s="11"/>
      <c r="F669" s="11"/>
      <c r="G669" s="11"/>
      <c r="H669" s="11"/>
      <c r="I669" s="11"/>
      <c r="J669" s="11"/>
      <c r="K669" s="11"/>
      <c r="L669" s="11"/>
      <c r="M669" s="62"/>
      <c r="N669" s="62"/>
      <c r="O669" s="62"/>
      <c r="P669" s="62"/>
      <c r="Q669" s="19"/>
      <c r="R669" s="18"/>
      <c r="S669" s="11"/>
      <c r="T669" s="11"/>
      <c r="U669" s="11"/>
      <c r="V669" s="11"/>
      <c r="W669" s="11"/>
      <c r="X669" s="11"/>
      <c r="Y669" s="11"/>
      <c r="Z669" s="11"/>
      <c r="AA669" s="11"/>
      <c r="AB669" s="62"/>
      <c r="AC669" s="62"/>
      <c r="AD669" s="62"/>
      <c r="AE669" s="62"/>
      <c r="AF669" s="19"/>
      <c r="AG669" s="18"/>
      <c r="AH669" s="11"/>
      <c r="AI669" s="11"/>
      <c r="AJ669" s="11"/>
      <c r="AK669" s="11"/>
      <c r="AL669" s="11"/>
      <c r="AM669" s="11"/>
      <c r="AN669" s="11"/>
      <c r="AO669" s="11"/>
      <c r="AP669" s="11"/>
      <c r="AQ669" s="62"/>
      <c r="AR669" s="62"/>
      <c r="AS669" s="62"/>
      <c r="AT669" s="62"/>
      <c r="AU669" s="19"/>
      <c r="AW669" s="29" t="str">
        <f t="shared" si="1242"/>
        <v>Conductividad</v>
      </c>
      <c r="AX669" s="30" t="s">
        <v>23</v>
      </c>
      <c r="AY669" s="74">
        <f t="shared" si="1243"/>
        <v>0</v>
      </c>
      <c r="AZ669" s="70">
        <f t="shared" si="1244"/>
        <v>0</v>
      </c>
      <c r="BA669" s="71">
        <f t="shared" si="1245"/>
        <v>0</v>
      </c>
      <c r="BB669" s="4">
        <f t="shared" si="1246"/>
        <v>0</v>
      </c>
      <c r="BC669" s="2">
        <f t="shared" si="1247"/>
        <v>0</v>
      </c>
      <c r="BD669" s="5">
        <f t="shared" si="1248"/>
        <v>0</v>
      </c>
      <c r="BE669" s="4">
        <f t="shared" si="1249"/>
        <v>0</v>
      </c>
      <c r="BF669" s="2">
        <f t="shared" si="1250"/>
        <v>0</v>
      </c>
      <c r="BG669" s="5">
        <f t="shared" si="1251"/>
        <v>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0</v>
      </c>
      <c r="BU669" s="2">
        <f t="shared" si="1265"/>
        <v>0</v>
      </c>
      <c r="BV669" s="5">
        <f t="shared" si="1266"/>
        <v>0</v>
      </c>
      <c r="BW669" s="1">
        <f t="shared" si="1267"/>
        <v>0</v>
      </c>
      <c r="BX669" s="2">
        <f t="shared" si="1268"/>
        <v>0</v>
      </c>
      <c r="BY669" s="5">
        <f t="shared" si="1269"/>
        <v>0</v>
      </c>
      <c r="BZ669" s="1">
        <f t="shared" si="1270"/>
        <v>0</v>
      </c>
      <c r="CA669" s="2">
        <f t="shared" si="1271"/>
        <v>0</v>
      </c>
      <c r="CB669" s="5">
        <f t="shared" si="1272"/>
        <v>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6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25">
      <c r="A670" s="31" t="s">
        <v>16</v>
      </c>
      <c r="B670" s="46" t="s">
        <v>22</v>
      </c>
      <c r="C670" s="18"/>
      <c r="D670" s="11"/>
      <c r="E670" s="11"/>
      <c r="F670" s="11"/>
      <c r="G670" s="11"/>
      <c r="H670" s="11"/>
      <c r="I670" s="11"/>
      <c r="J670" s="11"/>
      <c r="K670" s="11"/>
      <c r="L670" s="11"/>
      <c r="M670" s="62"/>
      <c r="N670" s="62"/>
      <c r="O670" s="62"/>
      <c r="P670" s="62"/>
      <c r="Q670" s="19"/>
      <c r="R670" s="18"/>
      <c r="S670" s="11"/>
      <c r="T670" s="11"/>
      <c r="U670" s="11"/>
      <c r="V670" s="11"/>
      <c r="W670" s="11"/>
      <c r="X670" s="11"/>
      <c r="Y670" s="11"/>
      <c r="Z670" s="11"/>
      <c r="AA670" s="11"/>
      <c r="AB670" s="62"/>
      <c r="AC670" s="62"/>
      <c r="AD670" s="62"/>
      <c r="AE670" s="62"/>
      <c r="AF670" s="19"/>
      <c r="AG670" s="18"/>
      <c r="AH670" s="11"/>
      <c r="AI670" s="11"/>
      <c r="AJ670" s="11"/>
      <c r="AK670" s="11"/>
      <c r="AL670" s="11"/>
      <c r="AM670" s="11"/>
      <c r="AN670" s="11"/>
      <c r="AO670" s="11"/>
      <c r="AP670" s="11"/>
      <c r="AQ670" s="62"/>
      <c r="AR670" s="62"/>
      <c r="AS670" s="62"/>
      <c r="AT670" s="62"/>
      <c r="AU670" s="19"/>
      <c r="AW670" s="29" t="str">
        <f t="shared" si="1242"/>
        <v xml:space="preserve">Color </v>
      </c>
      <c r="AX670" s="32" t="s">
        <v>22</v>
      </c>
      <c r="AY670" s="74">
        <f t="shared" si="1243"/>
        <v>0</v>
      </c>
      <c r="AZ670" s="70">
        <f t="shared" si="1244"/>
        <v>0</v>
      </c>
      <c r="BA670" s="71">
        <f t="shared" si="1245"/>
        <v>0</v>
      </c>
      <c r="BB670" s="4">
        <f t="shared" si="1246"/>
        <v>0</v>
      </c>
      <c r="BC670" s="2">
        <f t="shared" si="1247"/>
        <v>0</v>
      </c>
      <c r="BD670" s="5">
        <f t="shared" si="1248"/>
        <v>0</v>
      </c>
      <c r="BE670" s="4">
        <f t="shared" si="1249"/>
        <v>0</v>
      </c>
      <c r="BF670" s="2">
        <f t="shared" si="1250"/>
        <v>0</v>
      </c>
      <c r="BG670" s="5">
        <f t="shared" si="1251"/>
        <v>0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0</v>
      </c>
      <c r="BU670" s="2">
        <f t="shared" si="1265"/>
        <v>0</v>
      </c>
      <c r="BV670" s="5">
        <f t="shared" si="1266"/>
        <v>0</v>
      </c>
      <c r="BW670" s="1">
        <f t="shared" si="1267"/>
        <v>0</v>
      </c>
      <c r="BX670" s="2">
        <f t="shared" si="1268"/>
        <v>0</v>
      </c>
      <c r="BY670" s="5">
        <f t="shared" si="1269"/>
        <v>0</v>
      </c>
      <c r="BZ670" s="1">
        <f t="shared" si="1270"/>
        <v>0</v>
      </c>
      <c r="CA670" s="2">
        <f t="shared" si="1271"/>
        <v>0</v>
      </c>
      <c r="CB670" s="5">
        <f t="shared" si="1272"/>
        <v>0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6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.75" thickBot="1" x14ac:dyDescent="0.3">
      <c r="A671" s="33" t="s">
        <v>248</v>
      </c>
      <c r="B671" s="34" t="s">
        <v>19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3"/>
      <c r="N671" s="63"/>
      <c r="O671" s="63"/>
      <c r="P671" s="63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3"/>
      <c r="AC671" s="63"/>
      <c r="AD671" s="63"/>
      <c r="AE671" s="63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3"/>
      <c r="AR671" s="63"/>
      <c r="AS671" s="63"/>
      <c r="AT671" s="63"/>
      <c r="AU671" s="22"/>
      <c r="AW671" s="29" t="str">
        <f t="shared" si="1242"/>
        <v>Cobre</v>
      </c>
      <c r="AX671" s="34" t="s">
        <v>19</v>
      </c>
      <c r="AY671" s="74">
        <f t="shared" si="1243"/>
        <v>0</v>
      </c>
      <c r="AZ671" s="70">
        <f t="shared" si="1244"/>
        <v>0</v>
      </c>
      <c r="BA671" s="71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6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.75" thickBot="1" x14ac:dyDescent="0.3"/>
    <row r="673" spans="1:95" ht="42.75" customHeight="1" thickBot="1" x14ac:dyDescent="0.3">
      <c r="A673" s="27" t="s">
        <v>0</v>
      </c>
      <c r="B673" s="28">
        <f>B649+1</f>
        <v>46232</v>
      </c>
      <c r="C673" s="293" t="s">
        <v>1</v>
      </c>
      <c r="D673" s="294"/>
      <c r="E673" s="294"/>
      <c r="F673" s="294"/>
      <c r="G673" s="294"/>
      <c r="H673" s="294"/>
      <c r="I673" s="294"/>
      <c r="J673" s="294"/>
      <c r="K673" s="294"/>
      <c r="L673" s="294"/>
      <c r="M673" s="294"/>
      <c r="N673" s="294"/>
      <c r="O673" s="294"/>
      <c r="P673" s="294"/>
      <c r="Q673" s="295"/>
      <c r="R673" s="296" t="s">
        <v>2</v>
      </c>
      <c r="S673" s="294"/>
      <c r="T673" s="294"/>
      <c r="U673" s="294"/>
      <c r="V673" s="294"/>
      <c r="W673" s="294"/>
      <c r="X673" s="294"/>
      <c r="Y673" s="294"/>
      <c r="Z673" s="294"/>
      <c r="AA673" s="294"/>
      <c r="AB673" s="294"/>
      <c r="AC673" s="294"/>
      <c r="AD673" s="294"/>
      <c r="AE673" s="294"/>
      <c r="AF673" s="295"/>
      <c r="AG673" s="297" t="s">
        <v>101</v>
      </c>
      <c r="AH673" s="294"/>
      <c r="AI673" s="294"/>
      <c r="AJ673" s="294"/>
      <c r="AK673" s="294"/>
      <c r="AL673" s="294"/>
      <c r="AM673" s="294"/>
      <c r="AN673" s="294"/>
      <c r="AO673" s="294"/>
      <c r="AP673" s="294"/>
      <c r="AQ673" s="294"/>
      <c r="AR673" s="294"/>
      <c r="AS673" s="294"/>
      <c r="AT673" s="294"/>
      <c r="AU673" s="295"/>
      <c r="AV673" s="9"/>
      <c r="AW673" s="288" t="s">
        <v>42</v>
      </c>
      <c r="AX673" s="289"/>
      <c r="AY673" s="285" t="s">
        <v>33</v>
      </c>
      <c r="AZ673" s="286"/>
      <c r="BA673" s="287"/>
      <c r="BB673" s="285" t="s">
        <v>34</v>
      </c>
      <c r="BC673" s="286"/>
      <c r="BD673" s="287"/>
      <c r="BE673" s="285" t="s">
        <v>35</v>
      </c>
      <c r="BF673" s="286"/>
      <c r="BG673" s="287"/>
      <c r="BH673" s="285" t="s">
        <v>36</v>
      </c>
      <c r="BI673" s="286"/>
      <c r="BJ673" s="287"/>
      <c r="BK673" s="285" t="s">
        <v>37</v>
      </c>
      <c r="BL673" s="286"/>
      <c r="BM673" s="287"/>
      <c r="BN673" s="285" t="s">
        <v>38</v>
      </c>
      <c r="BO673" s="286"/>
      <c r="BP673" s="287"/>
      <c r="BQ673" s="285" t="s">
        <v>39</v>
      </c>
      <c r="BR673" s="286"/>
      <c r="BS673" s="287"/>
      <c r="BT673" s="285" t="s">
        <v>40</v>
      </c>
      <c r="BU673" s="286"/>
      <c r="BV673" s="287"/>
      <c r="BW673" s="285" t="s">
        <v>41</v>
      </c>
      <c r="BX673" s="286"/>
      <c r="BY673" s="287"/>
      <c r="BZ673" s="285" t="s">
        <v>102</v>
      </c>
      <c r="CA673" s="286"/>
      <c r="CB673" s="287"/>
      <c r="CC673" s="285" t="s">
        <v>103</v>
      </c>
      <c r="CD673" s="286"/>
      <c r="CE673" s="287"/>
      <c r="CF673" s="285" t="s">
        <v>104</v>
      </c>
      <c r="CG673" s="286"/>
      <c r="CH673" s="287"/>
      <c r="CI673" s="285" t="s">
        <v>105</v>
      </c>
      <c r="CJ673" s="286"/>
      <c r="CK673" s="287"/>
      <c r="CL673" s="285" t="s">
        <v>106</v>
      </c>
      <c r="CM673" s="286"/>
      <c r="CN673" s="287"/>
      <c r="CO673" s="285" t="s">
        <v>107</v>
      </c>
      <c r="CP673" s="286"/>
      <c r="CQ673" s="287"/>
    </row>
    <row r="674" spans="1:95" ht="44.45" customHeight="1" thickBot="1" x14ac:dyDescent="0.3">
      <c r="A674" s="29" t="str">
        <f>A650</f>
        <v xml:space="preserve">Parámetros de Control </v>
      </c>
      <c r="B674" s="45" t="s">
        <v>7</v>
      </c>
      <c r="C674" s="14" t="s">
        <v>32</v>
      </c>
      <c r="D674" s="8" t="s">
        <v>24</v>
      </c>
      <c r="E674" s="8" t="s">
        <v>25</v>
      </c>
      <c r="F674" s="8" t="s">
        <v>26</v>
      </c>
      <c r="G674" s="8" t="s">
        <v>27</v>
      </c>
      <c r="H674" s="8" t="s">
        <v>28</v>
      </c>
      <c r="I674" s="8" t="s">
        <v>29</v>
      </c>
      <c r="J674" s="8" t="s">
        <v>30</v>
      </c>
      <c r="K674" s="8" t="s">
        <v>31</v>
      </c>
      <c r="L674" s="8" t="s">
        <v>201</v>
      </c>
      <c r="M674" s="8" t="s">
        <v>111</v>
      </c>
      <c r="N674" s="64" t="s">
        <v>246</v>
      </c>
      <c r="O674" s="64" t="s">
        <v>112</v>
      </c>
      <c r="P674" s="64" t="s">
        <v>106</v>
      </c>
      <c r="Q674" s="64" t="s">
        <v>107</v>
      </c>
      <c r="R674" s="23" t="s">
        <v>32</v>
      </c>
      <c r="S674" s="12" t="s">
        <v>24</v>
      </c>
      <c r="T674" s="12" t="s">
        <v>25</v>
      </c>
      <c r="U674" s="12" t="s">
        <v>26</v>
      </c>
      <c r="V674" s="12" t="s">
        <v>27</v>
      </c>
      <c r="W674" s="12" t="s">
        <v>28</v>
      </c>
      <c r="X674" s="12" t="s">
        <v>29</v>
      </c>
      <c r="Y674" s="12" t="s">
        <v>30</v>
      </c>
      <c r="Z674" s="12" t="s">
        <v>31</v>
      </c>
      <c r="AA674" s="12" t="s">
        <v>255</v>
      </c>
      <c r="AB674" s="59" t="s">
        <v>111</v>
      </c>
      <c r="AC674" s="59" t="s">
        <v>246</v>
      </c>
      <c r="AD674" s="59" t="s">
        <v>112</v>
      </c>
      <c r="AE674" s="59" t="s">
        <v>106</v>
      </c>
      <c r="AF674" s="24" t="s">
        <v>107</v>
      </c>
      <c r="AG674" s="25" t="s">
        <v>32</v>
      </c>
      <c r="AH674" s="13" t="s">
        <v>24</v>
      </c>
      <c r="AI674" s="13" t="s">
        <v>25</v>
      </c>
      <c r="AJ674" s="13" t="s">
        <v>26</v>
      </c>
      <c r="AK674" s="13" t="s">
        <v>27</v>
      </c>
      <c r="AL674" s="13" t="s">
        <v>28</v>
      </c>
      <c r="AM674" s="13" t="s">
        <v>29</v>
      </c>
      <c r="AN674" s="13" t="s">
        <v>30</v>
      </c>
      <c r="AO674" s="13" t="s">
        <v>31</v>
      </c>
      <c r="AP674" s="13" t="s">
        <v>256</v>
      </c>
      <c r="AQ674" s="65" t="s">
        <v>111</v>
      </c>
      <c r="AR674" s="65" t="s">
        <v>246</v>
      </c>
      <c r="AS674" s="65" t="s">
        <v>112</v>
      </c>
      <c r="AT674" s="65" t="s">
        <v>106</v>
      </c>
      <c r="AU674" s="26" t="s">
        <v>107</v>
      </c>
      <c r="AV674" s="9"/>
      <c r="AW674" s="36" t="s">
        <v>6</v>
      </c>
      <c r="AX674" s="37" t="s">
        <v>7</v>
      </c>
      <c r="AY674" s="72" t="s">
        <v>113</v>
      </c>
      <c r="AZ674" s="72" t="s">
        <v>114</v>
      </c>
      <c r="BA674" s="73" t="s">
        <v>115</v>
      </c>
      <c r="BB674" s="72" t="s">
        <v>113</v>
      </c>
      <c r="BC674" s="72" t="s">
        <v>114</v>
      </c>
      <c r="BD674" s="73" t="s">
        <v>115</v>
      </c>
      <c r="BE674" s="72" t="s">
        <v>113</v>
      </c>
      <c r="BF674" s="72" t="s">
        <v>114</v>
      </c>
      <c r="BG674" s="73" t="s">
        <v>115</v>
      </c>
      <c r="BH674" s="72" t="s">
        <v>113</v>
      </c>
      <c r="BI674" s="72" t="s">
        <v>114</v>
      </c>
      <c r="BJ674" s="73" t="s">
        <v>115</v>
      </c>
      <c r="BK674" s="72" t="s">
        <v>113</v>
      </c>
      <c r="BL674" s="72" t="s">
        <v>114</v>
      </c>
      <c r="BM674" s="73" t="s">
        <v>115</v>
      </c>
      <c r="BN674" s="72" t="s">
        <v>113</v>
      </c>
      <c r="BO674" s="72" t="s">
        <v>114</v>
      </c>
      <c r="BP674" s="73" t="s">
        <v>115</v>
      </c>
      <c r="BQ674" s="72" t="s">
        <v>113</v>
      </c>
      <c r="BR674" s="72" t="s">
        <v>114</v>
      </c>
      <c r="BS674" s="73" t="s">
        <v>115</v>
      </c>
      <c r="BT674" s="72" t="s">
        <v>113</v>
      </c>
      <c r="BU674" s="72" t="s">
        <v>114</v>
      </c>
      <c r="BV674" s="73" t="s">
        <v>115</v>
      </c>
      <c r="BW674" s="72" t="s">
        <v>113</v>
      </c>
      <c r="BX674" s="72" t="s">
        <v>114</v>
      </c>
      <c r="BY674" s="73" t="s">
        <v>115</v>
      </c>
      <c r="BZ674" s="72" t="s">
        <v>113</v>
      </c>
      <c r="CA674" s="72" t="s">
        <v>114</v>
      </c>
      <c r="CB674" s="73" t="s">
        <v>115</v>
      </c>
      <c r="CC674" s="72" t="s">
        <v>113</v>
      </c>
      <c r="CD674" s="72" t="s">
        <v>114</v>
      </c>
      <c r="CE674" s="73" t="s">
        <v>115</v>
      </c>
      <c r="CF674" s="72" t="s">
        <v>113</v>
      </c>
      <c r="CG674" s="72" t="s">
        <v>114</v>
      </c>
      <c r="CH674" s="73" t="s">
        <v>115</v>
      </c>
      <c r="CI674" s="72" t="s">
        <v>113</v>
      </c>
      <c r="CJ674" s="72" t="s">
        <v>114</v>
      </c>
      <c r="CK674" s="73" t="s">
        <v>115</v>
      </c>
      <c r="CL674" s="72" t="s">
        <v>113</v>
      </c>
      <c r="CM674" s="72" t="s">
        <v>114</v>
      </c>
      <c r="CN674" s="73" t="s">
        <v>115</v>
      </c>
      <c r="CO674" s="72" t="s">
        <v>113</v>
      </c>
      <c r="CP674" s="72" t="s">
        <v>114</v>
      </c>
      <c r="CQ674" s="73" t="s">
        <v>115</v>
      </c>
    </row>
    <row r="675" spans="1:95" ht="29.25" customHeight="1" x14ac:dyDescent="0.25">
      <c r="A675" s="29" t="s">
        <v>124</v>
      </c>
      <c r="B675" s="30" t="s">
        <v>17</v>
      </c>
      <c r="C675" s="1"/>
      <c r="D675" s="3"/>
      <c r="E675" s="3"/>
      <c r="F675" s="3"/>
      <c r="G675" s="3"/>
      <c r="H675" s="3"/>
      <c r="I675" s="3"/>
      <c r="J675" s="3"/>
      <c r="K675" s="3"/>
      <c r="L675" s="3"/>
      <c r="M675" s="60"/>
      <c r="N675" s="60"/>
      <c r="O675" s="60"/>
      <c r="P675" s="60"/>
      <c r="Q675" s="15"/>
      <c r="R675" s="1"/>
      <c r="S675" s="38"/>
      <c r="T675" s="38"/>
      <c r="U675" s="3"/>
      <c r="V675" s="3"/>
      <c r="W675" s="3"/>
      <c r="X675" s="3"/>
      <c r="Y675" s="3"/>
      <c r="Z675" s="3"/>
      <c r="AA675" s="3"/>
      <c r="AB675" s="60"/>
      <c r="AC675" s="60"/>
      <c r="AD675" s="60"/>
      <c r="AE675" s="60"/>
      <c r="AF675" s="15"/>
      <c r="AG675" s="1"/>
      <c r="AH675" s="38"/>
      <c r="AI675" s="38"/>
      <c r="AJ675" s="3"/>
      <c r="AK675" s="3"/>
      <c r="AL675" s="3"/>
      <c r="AM675" s="3"/>
      <c r="AN675" s="3"/>
      <c r="AO675" s="3"/>
      <c r="AP675" s="3"/>
      <c r="AQ675" s="60"/>
      <c r="AR675" s="60"/>
      <c r="AS675" s="60"/>
      <c r="AT675" s="60"/>
      <c r="AU675" s="15"/>
      <c r="AV675" s="9"/>
      <c r="AW675" s="29" t="str">
        <f>A675</f>
        <v>Temperatura</v>
      </c>
      <c r="AX675" s="35" t="s">
        <v>17</v>
      </c>
      <c r="AY675" s="74">
        <f>C675</f>
        <v>0</v>
      </c>
      <c r="AZ675" s="70">
        <f>R675</f>
        <v>0</v>
      </c>
      <c r="BA675" s="71">
        <f>AG675</f>
        <v>0</v>
      </c>
      <c r="BB675" s="4">
        <f>D675</f>
        <v>0</v>
      </c>
      <c r="BC675" s="2">
        <f>S675</f>
        <v>0</v>
      </c>
      <c r="BD675" s="5">
        <f>AH675</f>
        <v>0</v>
      </c>
      <c r="BE675" s="4">
        <f>E675</f>
        <v>0</v>
      </c>
      <c r="BF675" s="2">
        <f>T675</f>
        <v>0</v>
      </c>
      <c r="BG675" s="5">
        <f>AI675</f>
        <v>0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0</v>
      </c>
      <c r="BU675" s="2">
        <f>Y675</f>
        <v>0</v>
      </c>
      <c r="BV675" s="5">
        <f>AN675</f>
        <v>0</v>
      </c>
      <c r="BW675" s="1">
        <f>K675</f>
        <v>0</v>
      </c>
      <c r="BX675" s="2">
        <f>Z675</f>
        <v>0</v>
      </c>
      <c r="BY675" s="5">
        <f>AO675</f>
        <v>0</v>
      </c>
      <c r="BZ675" s="1">
        <f>L675</f>
        <v>0</v>
      </c>
      <c r="CA675" s="2">
        <f>AA675</f>
        <v>0</v>
      </c>
      <c r="CB675" s="5">
        <f>AP675</f>
        <v>0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6">
        <f>Q675</f>
        <v>0</v>
      </c>
      <c r="CP675" s="2">
        <f>AF675</f>
        <v>0</v>
      </c>
      <c r="CQ675" s="5">
        <f>AU675</f>
        <v>0</v>
      </c>
    </row>
    <row r="676" spans="1:95" ht="26.45" customHeight="1" x14ac:dyDescent="0.25">
      <c r="A676" s="29" t="s">
        <v>123</v>
      </c>
      <c r="B676" s="30" t="s">
        <v>18</v>
      </c>
      <c r="C676" s="1"/>
      <c r="D676" s="3"/>
      <c r="E676" s="3"/>
      <c r="F676" s="3"/>
      <c r="G676" s="3"/>
      <c r="H676" s="3"/>
      <c r="I676" s="3"/>
      <c r="J676" s="3"/>
      <c r="K676" s="3"/>
      <c r="L676" s="3"/>
      <c r="M676" s="60"/>
      <c r="N676" s="60"/>
      <c r="O676" s="60"/>
      <c r="P676" s="60"/>
      <c r="Q676" s="15"/>
      <c r="R676" s="1"/>
      <c r="S676" s="3"/>
      <c r="T676" s="3"/>
      <c r="U676" s="3"/>
      <c r="V676" s="3"/>
      <c r="W676" s="3"/>
      <c r="X676" s="3"/>
      <c r="Y676" s="3"/>
      <c r="Z676" s="50"/>
      <c r="AA676" s="3"/>
      <c r="AB676" s="60"/>
      <c r="AC676" s="60"/>
      <c r="AD676" s="60"/>
      <c r="AE676" s="60"/>
      <c r="AF676" s="15"/>
      <c r="AG676" s="1"/>
      <c r="AH676" s="3"/>
      <c r="AI676" s="3"/>
      <c r="AJ676" s="3"/>
      <c r="AK676" s="3"/>
      <c r="AL676" s="3"/>
      <c r="AM676" s="3"/>
      <c r="AN676" s="3"/>
      <c r="AO676" s="3"/>
      <c r="AP676" s="3"/>
      <c r="AQ676" s="60"/>
      <c r="AR676" s="60"/>
      <c r="AS676" s="60"/>
      <c r="AT676" s="60"/>
      <c r="AU676" s="15"/>
      <c r="AV676" s="9"/>
      <c r="AW676" s="29" t="str">
        <f t="shared" ref="AW676:AW695" si="1288">A676</f>
        <v xml:space="preserve">pH </v>
      </c>
      <c r="AX676" s="30" t="s">
        <v>18</v>
      </c>
      <c r="AY676" s="74">
        <f t="shared" ref="AY676:AY695" si="1289">C676</f>
        <v>0</v>
      </c>
      <c r="AZ676" s="219">
        <f t="shared" ref="AZ676:AZ695" si="1290">R676</f>
        <v>0</v>
      </c>
      <c r="BA676" s="71">
        <f t="shared" ref="BA676:BA695" si="1291">AG676</f>
        <v>0</v>
      </c>
      <c r="BB676" s="4">
        <f t="shared" ref="BB676:BB695" si="1292">D676</f>
        <v>0</v>
      </c>
      <c r="BC676" s="2">
        <f t="shared" ref="BC676:BC695" si="1293">S676</f>
        <v>0</v>
      </c>
      <c r="BD676" s="5">
        <f t="shared" ref="BD676:BD695" si="1294">AH676</f>
        <v>0</v>
      </c>
      <c r="BE676" s="4">
        <f t="shared" ref="BE676:BE695" si="1295">E676</f>
        <v>0</v>
      </c>
      <c r="BF676" s="2">
        <f t="shared" ref="BF676:BF695" si="1296">T676</f>
        <v>0</v>
      </c>
      <c r="BG676" s="5">
        <f t="shared" ref="BG676:BG695" si="1297">AI676</f>
        <v>0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0</v>
      </c>
      <c r="BU676" s="2">
        <f t="shared" ref="BU676:BU695" si="1311">Y676</f>
        <v>0</v>
      </c>
      <c r="BV676" s="5">
        <f t="shared" ref="BV676:BV695" si="1312">AN676</f>
        <v>0</v>
      </c>
      <c r="BW676" s="1">
        <f t="shared" ref="BW676:BW695" si="1313">K676</f>
        <v>0</v>
      </c>
      <c r="BX676" s="2">
        <f t="shared" ref="BX676:BX695" si="1314">Z676</f>
        <v>0</v>
      </c>
      <c r="BY676" s="5">
        <f t="shared" ref="BY676:BY695" si="1315">AO676</f>
        <v>0</v>
      </c>
      <c r="BZ676" s="1">
        <f t="shared" ref="BZ676:BZ695" si="1316">L676</f>
        <v>0</v>
      </c>
      <c r="CA676" s="2">
        <f t="shared" ref="CA676:CA695" si="1317">AA676</f>
        <v>0</v>
      </c>
      <c r="CB676" s="5">
        <f t="shared" ref="CB676:CB695" si="1318">AP676</f>
        <v>0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6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2" customHeight="1" x14ac:dyDescent="0.25">
      <c r="A677" s="29" t="s">
        <v>118</v>
      </c>
      <c r="B677" s="30" t="s">
        <v>19</v>
      </c>
      <c r="C677" s="1"/>
      <c r="D677" s="3"/>
      <c r="E677" s="3"/>
      <c r="F677" s="3"/>
      <c r="G677" s="3"/>
      <c r="H677" s="3"/>
      <c r="I677" s="3"/>
      <c r="J677" s="3"/>
      <c r="K677" s="3"/>
      <c r="L677" s="3"/>
      <c r="M677" s="60"/>
      <c r="N677" s="60"/>
      <c r="O677" s="60"/>
      <c r="P677" s="60"/>
      <c r="Q677" s="15"/>
      <c r="R677" s="1"/>
      <c r="S677" s="2"/>
      <c r="T677" s="2"/>
      <c r="U677" s="3"/>
      <c r="V677" s="3"/>
      <c r="W677" s="3"/>
      <c r="X677" s="3"/>
      <c r="Y677" s="3"/>
      <c r="Z677" s="3"/>
      <c r="AA677" s="3"/>
      <c r="AB677" s="60"/>
      <c r="AC677" s="60"/>
      <c r="AD677" s="60"/>
      <c r="AE677" s="60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0"/>
      <c r="AR677" s="60"/>
      <c r="AS677" s="60"/>
      <c r="AT677" s="60"/>
      <c r="AU677" s="15"/>
      <c r="AV677" s="9"/>
      <c r="AW677" s="29" t="str">
        <f t="shared" si="1288"/>
        <v>Demanda química de oxígeno (DQO)</v>
      </c>
      <c r="AX677" s="30" t="s">
        <v>19</v>
      </c>
      <c r="AY677" s="74">
        <f t="shared" si="1289"/>
        <v>0</v>
      </c>
      <c r="AZ677" s="70">
        <f t="shared" si="1290"/>
        <v>0</v>
      </c>
      <c r="BA677" s="71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6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25">
      <c r="A678" s="29" t="s">
        <v>121</v>
      </c>
      <c r="B678" s="30" t="s">
        <v>19</v>
      </c>
      <c r="C678" s="1"/>
      <c r="D678" s="3"/>
      <c r="E678" s="3"/>
      <c r="F678" s="3"/>
      <c r="G678" s="3"/>
      <c r="H678" s="3"/>
      <c r="I678" s="3"/>
      <c r="J678" s="3"/>
      <c r="K678" s="3"/>
      <c r="L678" s="3"/>
      <c r="M678" s="60"/>
      <c r="N678" s="60"/>
      <c r="O678" s="60"/>
      <c r="P678" s="60"/>
      <c r="Q678" s="15"/>
      <c r="R678" s="1"/>
      <c r="S678" s="2"/>
      <c r="T678" s="2"/>
      <c r="U678" s="3"/>
      <c r="V678" s="3"/>
      <c r="W678" s="3"/>
      <c r="X678" s="3"/>
      <c r="Y678" s="3"/>
      <c r="Z678" s="3"/>
      <c r="AA678" s="3"/>
      <c r="AB678" s="60"/>
      <c r="AC678" s="60"/>
      <c r="AD678" s="60"/>
      <c r="AE678" s="60"/>
      <c r="AF678" s="15"/>
      <c r="AG678" s="1"/>
      <c r="AH678" s="2"/>
      <c r="AI678" s="2"/>
      <c r="AJ678" s="3"/>
      <c r="AK678" s="3"/>
      <c r="AL678" s="3"/>
      <c r="AM678" s="3"/>
      <c r="AN678" s="3"/>
      <c r="AO678" s="3"/>
      <c r="AP678" s="3"/>
      <c r="AQ678" s="60"/>
      <c r="AR678" s="60"/>
      <c r="AS678" s="60"/>
      <c r="AT678" s="60"/>
      <c r="AU678" s="15"/>
      <c r="AV678" s="9"/>
      <c r="AW678" s="29" t="str">
        <f t="shared" si="1288"/>
        <v>SOLIDOS DISUELTOS TOTALES (TDS)</v>
      </c>
      <c r="AX678" s="30" t="s">
        <v>19</v>
      </c>
      <c r="AY678" s="74">
        <f t="shared" si="1289"/>
        <v>0</v>
      </c>
      <c r="AZ678" s="70">
        <f t="shared" si="1290"/>
        <v>0</v>
      </c>
      <c r="BA678" s="71">
        <f t="shared" si="1291"/>
        <v>0</v>
      </c>
      <c r="BB678" s="4">
        <f t="shared" si="1292"/>
        <v>0</v>
      </c>
      <c r="BC678" s="2">
        <f t="shared" si="1293"/>
        <v>0</v>
      </c>
      <c r="BD678" s="5">
        <f t="shared" si="1294"/>
        <v>0</v>
      </c>
      <c r="BE678" s="4">
        <f t="shared" si="1295"/>
        <v>0</v>
      </c>
      <c r="BF678" s="2">
        <f t="shared" si="1296"/>
        <v>0</v>
      </c>
      <c r="BG678" s="5">
        <f t="shared" si="1297"/>
        <v>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0</v>
      </c>
      <c r="BU678" s="2">
        <f t="shared" si="1311"/>
        <v>0</v>
      </c>
      <c r="BV678" s="5">
        <f t="shared" si="1312"/>
        <v>0</v>
      </c>
      <c r="BW678" s="1">
        <f t="shared" si="1313"/>
        <v>0</v>
      </c>
      <c r="BX678" s="2">
        <f t="shared" si="1314"/>
        <v>0</v>
      </c>
      <c r="BY678" s="5">
        <f t="shared" si="1315"/>
        <v>0</v>
      </c>
      <c r="BZ678" s="1">
        <f t="shared" si="1316"/>
        <v>0</v>
      </c>
      <c r="CA678" s="2">
        <f t="shared" si="1317"/>
        <v>0</v>
      </c>
      <c r="CB678" s="5">
        <f t="shared" si="1318"/>
        <v>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6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7" customHeight="1" x14ac:dyDescent="0.25">
      <c r="A679" s="29" t="s">
        <v>119</v>
      </c>
      <c r="B679" s="30" t="s">
        <v>19</v>
      </c>
      <c r="C679" s="1"/>
      <c r="D679" s="3"/>
      <c r="E679" s="3"/>
      <c r="F679" s="3"/>
      <c r="G679" s="3"/>
      <c r="H679" s="3"/>
      <c r="I679" s="3"/>
      <c r="J679" s="3"/>
      <c r="K679" s="3"/>
      <c r="L679" s="3"/>
      <c r="M679" s="60"/>
      <c r="N679" s="60"/>
      <c r="O679" s="60"/>
      <c r="P679" s="60"/>
      <c r="Q679" s="15"/>
      <c r="R679" s="1"/>
      <c r="S679" s="2"/>
      <c r="T679" s="2"/>
      <c r="U679" s="3"/>
      <c r="V679" s="3"/>
      <c r="W679" s="3"/>
      <c r="X679" s="3"/>
      <c r="Y679" s="3"/>
      <c r="Z679" s="3"/>
      <c r="AA679" s="3"/>
      <c r="AB679" s="60"/>
      <c r="AC679" s="60"/>
      <c r="AD679" s="60"/>
      <c r="AE679" s="60"/>
      <c r="AF679" s="15"/>
      <c r="AG679" s="1"/>
      <c r="AH679" s="2"/>
      <c r="AI679" s="2"/>
      <c r="AJ679" s="3"/>
      <c r="AK679" s="3"/>
      <c r="AL679" s="3"/>
      <c r="AM679" s="3"/>
      <c r="AN679" s="3"/>
      <c r="AO679" s="3"/>
      <c r="AP679" s="3"/>
      <c r="AQ679" s="60"/>
      <c r="AR679" s="60"/>
      <c r="AS679" s="60"/>
      <c r="AT679" s="60"/>
      <c r="AU679" s="15"/>
      <c r="AV679" s="9"/>
      <c r="AW679" s="29" t="str">
        <f t="shared" si="1288"/>
        <v>Sólidos suspendidos Totales</v>
      </c>
      <c r="AX679" s="30" t="s">
        <v>19</v>
      </c>
      <c r="AY679" s="74">
        <f t="shared" si="1289"/>
        <v>0</v>
      </c>
      <c r="AZ679" s="70">
        <f t="shared" si="1290"/>
        <v>0</v>
      </c>
      <c r="BA679" s="71">
        <f t="shared" si="1291"/>
        <v>0</v>
      </c>
      <c r="BB679" s="4">
        <f t="shared" si="1292"/>
        <v>0</v>
      </c>
      <c r="BC679" s="2">
        <f t="shared" si="1293"/>
        <v>0</v>
      </c>
      <c r="BD679" s="5">
        <f t="shared" si="1294"/>
        <v>0</v>
      </c>
      <c r="BE679" s="4">
        <f t="shared" si="1295"/>
        <v>0</v>
      </c>
      <c r="BF679" s="2">
        <f t="shared" si="1296"/>
        <v>0</v>
      </c>
      <c r="BG679" s="5">
        <f t="shared" si="1297"/>
        <v>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0</v>
      </c>
      <c r="BU679" s="2">
        <f t="shared" si="1311"/>
        <v>0</v>
      </c>
      <c r="BV679" s="5">
        <f t="shared" si="1312"/>
        <v>0</v>
      </c>
      <c r="BW679" s="1">
        <f t="shared" si="1313"/>
        <v>0</v>
      </c>
      <c r="BX679" s="2">
        <f t="shared" si="1314"/>
        <v>0</v>
      </c>
      <c r="BY679" s="5">
        <f t="shared" si="1315"/>
        <v>0</v>
      </c>
      <c r="BZ679" s="1">
        <f t="shared" si="1316"/>
        <v>0</v>
      </c>
      <c r="CA679" s="2">
        <f t="shared" si="1317"/>
        <v>0</v>
      </c>
      <c r="CB679" s="5">
        <f t="shared" si="1318"/>
        <v>0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6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25">
      <c r="A680" s="31" t="s">
        <v>9</v>
      </c>
      <c r="B680" s="30" t="s">
        <v>20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1"/>
      <c r="N680" s="61"/>
      <c r="O680" s="61"/>
      <c r="P680" s="61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1"/>
      <c r="AC680" s="61"/>
      <c r="AD680" s="61"/>
      <c r="AE680" s="61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1"/>
      <c r="AR680" s="61"/>
      <c r="AS680" s="61"/>
      <c r="AT680" s="61"/>
      <c r="AU680" s="17"/>
      <c r="AV680" s="6"/>
      <c r="AW680" s="29" t="str">
        <f t="shared" si="1288"/>
        <v xml:space="preserve">Sólidos Sedimentables </v>
      </c>
      <c r="AX680" s="30" t="s">
        <v>19</v>
      </c>
      <c r="AY680" s="74">
        <f t="shared" si="1289"/>
        <v>0</v>
      </c>
      <c r="AZ680" s="70">
        <f t="shared" si="1290"/>
        <v>0</v>
      </c>
      <c r="BA680" s="71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6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25">
      <c r="A681" s="31" t="s">
        <v>120</v>
      </c>
      <c r="B681" s="46" t="s">
        <v>19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1"/>
      <c r="N681" s="61"/>
      <c r="O681" s="61"/>
      <c r="P681" s="61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1"/>
      <c r="AC681" s="61"/>
      <c r="AD681" s="61"/>
      <c r="AE681" s="61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1"/>
      <c r="AR681" s="61"/>
      <c r="AS681" s="61"/>
      <c r="AT681" s="61"/>
      <c r="AU681" s="17"/>
      <c r="AV681" s="6"/>
      <c r="AW681" s="29" t="str">
        <f t="shared" si="1288"/>
        <v>HIERRO</v>
      </c>
      <c r="AX681" s="32" t="s">
        <v>20</v>
      </c>
      <c r="AY681" s="74">
        <f t="shared" si="1289"/>
        <v>0</v>
      </c>
      <c r="AZ681" s="70">
        <f t="shared" si="1290"/>
        <v>0</v>
      </c>
      <c r="BA681" s="71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6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700000000000003" customHeight="1" x14ac:dyDescent="0.25">
      <c r="A682" s="31" t="s">
        <v>108</v>
      </c>
      <c r="B682" s="30" t="s">
        <v>19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1"/>
      <c r="N682" s="61"/>
      <c r="O682" s="61"/>
      <c r="P682" s="61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1"/>
      <c r="AC682" s="61"/>
      <c r="AD682" s="61"/>
      <c r="AE682" s="61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1"/>
      <c r="AR682" s="61"/>
      <c r="AS682" s="61"/>
      <c r="AT682" s="61"/>
      <c r="AU682" s="17"/>
      <c r="AV682" s="6"/>
      <c r="AW682" s="29" t="str">
        <f t="shared" si="1288"/>
        <v>Solidos Suspendidos totales GRAVIMETRICO</v>
      </c>
      <c r="AX682" s="30" t="s">
        <v>19</v>
      </c>
      <c r="AY682" s="74">
        <f t="shared" si="1289"/>
        <v>0</v>
      </c>
      <c r="AZ682" s="70">
        <f t="shared" si="1290"/>
        <v>0</v>
      </c>
      <c r="BA682" s="71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6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25">
      <c r="A683" s="31" t="s">
        <v>10</v>
      </c>
      <c r="B683" s="30" t="s">
        <v>19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1"/>
      <c r="N683" s="61"/>
      <c r="O683" s="61"/>
      <c r="P683" s="61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1"/>
      <c r="AC683" s="61"/>
      <c r="AD683" s="61"/>
      <c r="AE683" s="61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1"/>
      <c r="AR683" s="61"/>
      <c r="AS683" s="61"/>
      <c r="AT683" s="61"/>
      <c r="AU683" s="17"/>
      <c r="AV683" s="6"/>
      <c r="AW683" s="29" t="str">
        <f t="shared" si="1288"/>
        <v xml:space="preserve">Cloruros </v>
      </c>
      <c r="AX683" s="30" t="s">
        <v>19</v>
      </c>
      <c r="AY683" s="74">
        <f t="shared" si="1289"/>
        <v>0</v>
      </c>
      <c r="AZ683" s="70">
        <f t="shared" si="1290"/>
        <v>0</v>
      </c>
      <c r="BA683" s="71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6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25">
      <c r="A684" s="31" t="s">
        <v>109</v>
      </c>
      <c r="B684" s="30" t="s">
        <v>19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1"/>
      <c r="N684" s="61"/>
      <c r="O684" s="61"/>
      <c r="P684" s="61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1"/>
      <c r="AC684" s="61"/>
      <c r="AD684" s="61"/>
      <c r="AE684" s="61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1"/>
      <c r="AR684" s="61"/>
      <c r="AS684" s="61"/>
      <c r="AT684" s="61"/>
      <c r="AU684" s="17"/>
      <c r="AV684" s="6"/>
      <c r="AW684" s="29" t="str">
        <f t="shared" si="1288"/>
        <v>FOSFORO TOTAL</v>
      </c>
      <c r="AX684" s="30" t="s">
        <v>19</v>
      </c>
      <c r="AY684" s="74">
        <f t="shared" si="1289"/>
        <v>0</v>
      </c>
      <c r="AZ684" s="70">
        <f t="shared" si="1290"/>
        <v>0</v>
      </c>
      <c r="BA684" s="71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6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25">
      <c r="A685" s="31" t="s">
        <v>11</v>
      </c>
      <c r="B685" s="30" t="s">
        <v>19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1"/>
      <c r="N685" s="61"/>
      <c r="O685" s="61"/>
      <c r="P685" s="61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1"/>
      <c r="AC685" s="61"/>
      <c r="AD685" s="61"/>
      <c r="AE685" s="61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1"/>
      <c r="AR685" s="61"/>
      <c r="AS685" s="61"/>
      <c r="AT685" s="61"/>
      <c r="AU685" s="17"/>
      <c r="AV685" s="6"/>
      <c r="AW685" s="29" t="str">
        <f t="shared" si="1288"/>
        <v>Nitrógeno Total</v>
      </c>
      <c r="AX685" s="30" t="s">
        <v>19</v>
      </c>
      <c r="AY685" s="74">
        <f t="shared" si="1289"/>
        <v>0</v>
      </c>
      <c r="AZ685" s="70">
        <f t="shared" si="1290"/>
        <v>0</v>
      </c>
      <c r="BA685" s="71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6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25">
      <c r="A686" s="31" t="s">
        <v>12</v>
      </c>
      <c r="B686" s="30" t="s">
        <v>19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1"/>
      <c r="N686" s="61"/>
      <c r="O686" s="61"/>
      <c r="P686" s="61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1"/>
      <c r="AC686" s="61"/>
      <c r="AD686" s="61"/>
      <c r="AE686" s="61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1"/>
      <c r="AR686" s="61"/>
      <c r="AS686" s="61"/>
      <c r="AT686" s="61"/>
      <c r="AU686" s="17"/>
      <c r="AV686" s="6"/>
      <c r="AW686" s="29" t="str">
        <f t="shared" si="1288"/>
        <v xml:space="preserve">Sulfatos </v>
      </c>
      <c r="AX686" s="30" t="s">
        <v>19</v>
      </c>
      <c r="AY686" s="74">
        <f t="shared" si="1289"/>
        <v>0</v>
      </c>
      <c r="AZ686" s="70">
        <f t="shared" si="1290"/>
        <v>0</v>
      </c>
      <c r="BA686" s="71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6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25">
      <c r="A687" s="31" t="s">
        <v>249</v>
      </c>
      <c r="B687" s="46" t="s">
        <v>19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1"/>
      <c r="N687" s="61"/>
      <c r="O687" s="61"/>
      <c r="P687" s="61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1"/>
      <c r="AC687" s="61"/>
      <c r="AD687" s="61"/>
      <c r="AE687" s="61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1"/>
      <c r="AR687" s="61"/>
      <c r="AS687" s="61"/>
      <c r="AT687" s="61"/>
      <c r="AU687" s="17"/>
      <c r="AV687" s="6"/>
      <c r="AW687" s="29" t="str">
        <f t="shared" si="1288"/>
        <v>Aluminio</v>
      </c>
      <c r="AX687" s="32" t="s">
        <v>21</v>
      </c>
      <c r="AY687" s="74">
        <f t="shared" si="1289"/>
        <v>0</v>
      </c>
      <c r="AZ687" s="70">
        <f t="shared" si="1290"/>
        <v>0</v>
      </c>
      <c r="BA687" s="71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6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25">
      <c r="A688" s="31" t="s">
        <v>13</v>
      </c>
      <c r="B688" s="46" t="s">
        <v>21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1"/>
      <c r="N688" s="61"/>
      <c r="O688" s="61"/>
      <c r="P688" s="61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1"/>
      <c r="AC688" s="61"/>
      <c r="AD688" s="61"/>
      <c r="AE688" s="61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1"/>
      <c r="AR688" s="61"/>
      <c r="AS688" s="61"/>
      <c r="AT688" s="61"/>
      <c r="AU688" s="17"/>
      <c r="AV688" s="6"/>
      <c r="AW688" s="29" t="str">
        <f t="shared" si="1288"/>
        <v>Dureza Cálcica</v>
      </c>
      <c r="AX688" s="32" t="s">
        <v>21</v>
      </c>
      <c r="AY688" s="74">
        <f t="shared" si="1289"/>
        <v>0</v>
      </c>
      <c r="AZ688" s="70">
        <f t="shared" si="1290"/>
        <v>0</v>
      </c>
      <c r="BA688" s="71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6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25">
      <c r="A689" s="31" t="s">
        <v>14</v>
      </c>
      <c r="B689" s="46" t="s">
        <v>21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1"/>
      <c r="N689" s="61"/>
      <c r="O689" s="61"/>
      <c r="P689" s="61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1"/>
      <c r="AC689" s="61"/>
      <c r="AD689" s="61"/>
      <c r="AE689" s="61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1"/>
      <c r="AR689" s="61"/>
      <c r="AS689" s="61"/>
      <c r="AT689" s="61"/>
      <c r="AU689" s="17"/>
      <c r="AV689" s="6"/>
      <c r="AW689" s="29" t="str">
        <f t="shared" si="1288"/>
        <v xml:space="preserve">Dureza Total </v>
      </c>
      <c r="AX689" s="32" t="s">
        <v>21</v>
      </c>
      <c r="AY689" s="74">
        <f t="shared" si="1289"/>
        <v>0</v>
      </c>
      <c r="AZ689" s="70">
        <f t="shared" si="1290"/>
        <v>0</v>
      </c>
      <c r="BA689" s="71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6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25">
      <c r="A690" s="31" t="s">
        <v>110</v>
      </c>
      <c r="B690" s="30" t="s">
        <v>19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1"/>
      <c r="N690" s="61"/>
      <c r="O690" s="61"/>
      <c r="P690" s="61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1"/>
      <c r="AC690" s="61"/>
      <c r="AD690" s="61"/>
      <c r="AE690" s="61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1"/>
      <c r="AR690" s="61"/>
      <c r="AS690" s="61"/>
      <c r="AT690" s="61"/>
      <c r="AU690" s="17"/>
      <c r="AV690" s="6"/>
      <c r="AW690" s="29" t="str">
        <f t="shared" si="1288"/>
        <v>SILICE</v>
      </c>
      <c r="AX690" s="32" t="s">
        <v>22</v>
      </c>
      <c r="AY690" s="74">
        <f t="shared" si="1289"/>
        <v>0</v>
      </c>
      <c r="AZ690" s="70">
        <f t="shared" si="1290"/>
        <v>0</v>
      </c>
      <c r="BA690" s="71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6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25">
      <c r="A691" s="31" t="s">
        <v>77</v>
      </c>
      <c r="B691" s="30" t="s">
        <v>250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1"/>
      <c r="N691" s="61"/>
      <c r="O691" s="61"/>
      <c r="P691" s="61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1"/>
      <c r="AC691" s="61"/>
      <c r="AD691" s="61"/>
      <c r="AE691" s="61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1"/>
      <c r="AR691" s="61"/>
      <c r="AS691" s="61"/>
      <c r="AT691" s="61"/>
      <c r="AU691" s="17"/>
      <c r="AV691" s="6"/>
      <c r="AW691" s="29" t="str">
        <f t="shared" si="1288"/>
        <v>ORP</v>
      </c>
      <c r="AX691" s="30" t="s">
        <v>19</v>
      </c>
      <c r="AY691" s="74">
        <f t="shared" si="1289"/>
        <v>0</v>
      </c>
      <c r="AZ691" s="70">
        <f t="shared" si="1290"/>
        <v>0</v>
      </c>
      <c r="BA691" s="71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6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25">
      <c r="A692" s="31" t="s">
        <v>247</v>
      </c>
      <c r="B692" s="30" t="s">
        <v>19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1"/>
      <c r="N692" s="61"/>
      <c r="O692" s="61"/>
      <c r="P692" s="61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1"/>
      <c r="AC692" s="61"/>
      <c r="AD692" s="61"/>
      <c r="AE692" s="61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1"/>
      <c r="AR692" s="61"/>
      <c r="AS692" s="61"/>
      <c r="AT692" s="61"/>
      <c r="AU692" s="17"/>
      <c r="AV692" s="6"/>
      <c r="AW692" s="29" t="str">
        <f t="shared" si="1288"/>
        <v>Cloro libre</v>
      </c>
      <c r="AX692" s="30" t="s">
        <v>19</v>
      </c>
      <c r="AY692" s="74">
        <f t="shared" si="1289"/>
        <v>0</v>
      </c>
      <c r="AZ692" s="70">
        <f t="shared" si="1290"/>
        <v>0</v>
      </c>
      <c r="BA692" s="71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6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25">
      <c r="A693" s="31" t="s">
        <v>15</v>
      </c>
      <c r="B693" s="30" t="s">
        <v>23</v>
      </c>
      <c r="C693" s="18"/>
      <c r="D693" s="11"/>
      <c r="E693" s="11"/>
      <c r="F693" s="11"/>
      <c r="G693" s="11"/>
      <c r="H693" s="11"/>
      <c r="I693" s="11"/>
      <c r="J693" s="11"/>
      <c r="K693" s="11"/>
      <c r="L693" s="11"/>
      <c r="M693" s="62"/>
      <c r="N693" s="62"/>
      <c r="O693" s="62"/>
      <c r="P693" s="62"/>
      <c r="Q693" s="19"/>
      <c r="R693" s="18"/>
      <c r="S693" s="11"/>
      <c r="T693" s="11"/>
      <c r="U693" s="11"/>
      <c r="V693" s="11"/>
      <c r="W693" s="11"/>
      <c r="X693" s="11"/>
      <c r="Y693" s="11"/>
      <c r="Z693" s="11"/>
      <c r="AA693" s="11"/>
      <c r="AB693" s="62"/>
      <c r="AC693" s="62"/>
      <c r="AD693" s="62"/>
      <c r="AE693" s="62"/>
      <c r="AF693" s="19"/>
      <c r="AG693" s="18"/>
      <c r="AH693" s="11"/>
      <c r="AI693" s="11"/>
      <c r="AJ693" s="11"/>
      <c r="AK693" s="11"/>
      <c r="AL693" s="11"/>
      <c r="AM693" s="11"/>
      <c r="AN693" s="11"/>
      <c r="AO693" s="11"/>
      <c r="AP693" s="11"/>
      <c r="AQ693" s="62"/>
      <c r="AR693" s="62"/>
      <c r="AS693" s="62"/>
      <c r="AT693" s="62"/>
      <c r="AU693" s="19"/>
      <c r="AW693" s="29" t="str">
        <f t="shared" si="1288"/>
        <v>Conductividad</v>
      </c>
      <c r="AX693" s="30" t="s">
        <v>23</v>
      </c>
      <c r="AY693" s="74">
        <f t="shared" si="1289"/>
        <v>0</v>
      </c>
      <c r="AZ693" s="70">
        <f t="shared" si="1290"/>
        <v>0</v>
      </c>
      <c r="BA693" s="71">
        <f t="shared" si="1291"/>
        <v>0</v>
      </c>
      <c r="BB693" s="4">
        <f t="shared" si="1292"/>
        <v>0</v>
      </c>
      <c r="BC693" s="2">
        <f t="shared" si="1293"/>
        <v>0</v>
      </c>
      <c r="BD693" s="5">
        <f t="shared" si="1294"/>
        <v>0</v>
      </c>
      <c r="BE693" s="4">
        <f t="shared" si="1295"/>
        <v>0</v>
      </c>
      <c r="BF693" s="2">
        <f t="shared" si="1296"/>
        <v>0</v>
      </c>
      <c r="BG693" s="5">
        <f t="shared" si="1297"/>
        <v>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0</v>
      </c>
      <c r="BU693" s="2">
        <f t="shared" si="1311"/>
        <v>0</v>
      </c>
      <c r="BV693" s="5">
        <f t="shared" si="1312"/>
        <v>0</v>
      </c>
      <c r="BW693" s="1">
        <f t="shared" si="1313"/>
        <v>0</v>
      </c>
      <c r="BX693" s="2">
        <f t="shared" si="1314"/>
        <v>0</v>
      </c>
      <c r="BY693" s="5">
        <f t="shared" si="1315"/>
        <v>0</v>
      </c>
      <c r="BZ693" s="1">
        <f t="shared" si="1316"/>
        <v>0</v>
      </c>
      <c r="CA693" s="2">
        <f t="shared" si="1317"/>
        <v>0</v>
      </c>
      <c r="CB693" s="5">
        <f t="shared" si="1318"/>
        <v>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6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25">
      <c r="A694" s="31" t="s">
        <v>16</v>
      </c>
      <c r="B694" s="46" t="s">
        <v>22</v>
      </c>
      <c r="C694" s="18"/>
      <c r="D694" s="11"/>
      <c r="E694" s="11"/>
      <c r="F694" s="11"/>
      <c r="G694" s="11"/>
      <c r="H694" s="11"/>
      <c r="I694" s="11"/>
      <c r="J694" s="11"/>
      <c r="K694" s="11"/>
      <c r="L694" s="11"/>
      <c r="M694" s="62"/>
      <c r="N694" s="62"/>
      <c r="O694" s="62"/>
      <c r="P694" s="62"/>
      <c r="Q694" s="19"/>
      <c r="R694" s="18"/>
      <c r="S694" s="11"/>
      <c r="T694" s="11"/>
      <c r="U694" s="11"/>
      <c r="V694" s="11"/>
      <c r="W694" s="11"/>
      <c r="X694" s="11"/>
      <c r="Y694" s="11"/>
      <c r="Z694" s="11"/>
      <c r="AA694" s="11"/>
      <c r="AB694" s="62"/>
      <c r="AC694" s="62"/>
      <c r="AD694" s="62"/>
      <c r="AE694" s="62"/>
      <c r="AF694" s="19"/>
      <c r="AG694" s="18"/>
      <c r="AH694" s="11"/>
      <c r="AI694" s="11"/>
      <c r="AJ694" s="11"/>
      <c r="AK694" s="11"/>
      <c r="AL694" s="11"/>
      <c r="AM694" s="11"/>
      <c r="AN694" s="11"/>
      <c r="AO694" s="11"/>
      <c r="AP694" s="11"/>
      <c r="AQ694" s="62"/>
      <c r="AR694" s="62"/>
      <c r="AS694" s="62"/>
      <c r="AT694" s="62"/>
      <c r="AU694" s="19"/>
      <c r="AW694" s="29" t="str">
        <f t="shared" si="1288"/>
        <v xml:space="preserve">Color </v>
      </c>
      <c r="AX694" s="32" t="s">
        <v>22</v>
      </c>
      <c r="AY694" s="74">
        <f t="shared" si="1289"/>
        <v>0</v>
      </c>
      <c r="AZ694" s="70">
        <f t="shared" si="1290"/>
        <v>0</v>
      </c>
      <c r="BA694" s="71">
        <f t="shared" si="1291"/>
        <v>0</v>
      </c>
      <c r="BB694" s="4">
        <f t="shared" si="1292"/>
        <v>0</v>
      </c>
      <c r="BC694" s="2">
        <f t="shared" si="1293"/>
        <v>0</v>
      </c>
      <c r="BD694" s="5">
        <f t="shared" si="1294"/>
        <v>0</v>
      </c>
      <c r="BE694" s="4">
        <f t="shared" si="1295"/>
        <v>0</v>
      </c>
      <c r="BF694" s="2">
        <f t="shared" si="1296"/>
        <v>0</v>
      </c>
      <c r="BG694" s="5">
        <f t="shared" si="1297"/>
        <v>0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0</v>
      </c>
      <c r="BU694" s="2">
        <f t="shared" si="1311"/>
        <v>0</v>
      </c>
      <c r="BV694" s="5">
        <f t="shared" si="1312"/>
        <v>0</v>
      </c>
      <c r="BW694" s="1">
        <f t="shared" si="1313"/>
        <v>0</v>
      </c>
      <c r="BX694" s="2">
        <f t="shared" si="1314"/>
        <v>0</v>
      </c>
      <c r="BY694" s="5">
        <f t="shared" si="1315"/>
        <v>0</v>
      </c>
      <c r="BZ694" s="1">
        <f t="shared" si="1316"/>
        <v>0</v>
      </c>
      <c r="CA694" s="2">
        <f t="shared" si="1317"/>
        <v>0</v>
      </c>
      <c r="CB694" s="5">
        <f t="shared" si="1318"/>
        <v>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6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.75" thickBot="1" x14ac:dyDescent="0.3">
      <c r="A695" s="33" t="s">
        <v>248</v>
      </c>
      <c r="B695" s="34" t="s">
        <v>19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3"/>
      <c r="N695" s="63"/>
      <c r="O695" s="63"/>
      <c r="P695" s="63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3"/>
      <c r="AC695" s="63"/>
      <c r="AD695" s="63"/>
      <c r="AE695" s="63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3"/>
      <c r="AR695" s="63"/>
      <c r="AS695" s="63"/>
      <c r="AT695" s="63"/>
      <c r="AU695" s="22"/>
      <c r="AW695" s="29" t="str">
        <f t="shared" si="1288"/>
        <v>Cobre</v>
      </c>
      <c r="AX695" s="34" t="s">
        <v>19</v>
      </c>
      <c r="AY695" s="74">
        <f t="shared" si="1289"/>
        <v>0</v>
      </c>
      <c r="AZ695" s="70">
        <f t="shared" si="1290"/>
        <v>0</v>
      </c>
      <c r="BA695" s="71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6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.75" thickBot="1" x14ac:dyDescent="0.3"/>
    <row r="697" spans="1:95" ht="42.75" customHeight="1" thickBot="1" x14ac:dyDescent="0.3">
      <c r="A697" s="27" t="s">
        <v>0</v>
      </c>
      <c r="B697" s="28">
        <f>B673+1</f>
        <v>46233</v>
      </c>
      <c r="C697" s="293" t="s">
        <v>1</v>
      </c>
      <c r="D697" s="294"/>
      <c r="E697" s="294"/>
      <c r="F697" s="294"/>
      <c r="G697" s="294"/>
      <c r="H697" s="294"/>
      <c r="I697" s="294"/>
      <c r="J697" s="294"/>
      <c r="K697" s="294"/>
      <c r="L697" s="294"/>
      <c r="M697" s="294"/>
      <c r="N697" s="294"/>
      <c r="O697" s="294"/>
      <c r="P697" s="294"/>
      <c r="Q697" s="295"/>
      <c r="R697" s="296" t="s">
        <v>2</v>
      </c>
      <c r="S697" s="294"/>
      <c r="T697" s="294"/>
      <c r="U697" s="294"/>
      <c r="V697" s="294"/>
      <c r="W697" s="294"/>
      <c r="X697" s="294"/>
      <c r="Y697" s="294"/>
      <c r="Z697" s="294"/>
      <c r="AA697" s="294"/>
      <c r="AB697" s="294"/>
      <c r="AC697" s="294"/>
      <c r="AD697" s="294"/>
      <c r="AE697" s="294"/>
      <c r="AF697" s="295"/>
      <c r="AG697" s="297" t="s">
        <v>101</v>
      </c>
      <c r="AH697" s="294"/>
      <c r="AI697" s="294"/>
      <c r="AJ697" s="294"/>
      <c r="AK697" s="294"/>
      <c r="AL697" s="294"/>
      <c r="AM697" s="294"/>
      <c r="AN697" s="294"/>
      <c r="AO697" s="294"/>
      <c r="AP697" s="294"/>
      <c r="AQ697" s="294"/>
      <c r="AR697" s="294"/>
      <c r="AS697" s="294"/>
      <c r="AT697" s="294"/>
      <c r="AU697" s="295"/>
      <c r="AV697" s="9"/>
      <c r="AW697" s="288" t="s">
        <v>42</v>
      </c>
      <c r="AX697" s="289"/>
      <c r="AY697" s="285" t="s">
        <v>33</v>
      </c>
      <c r="AZ697" s="286"/>
      <c r="BA697" s="287"/>
      <c r="BB697" s="285" t="s">
        <v>34</v>
      </c>
      <c r="BC697" s="286"/>
      <c r="BD697" s="287"/>
      <c r="BE697" s="285" t="s">
        <v>35</v>
      </c>
      <c r="BF697" s="286"/>
      <c r="BG697" s="287"/>
      <c r="BH697" s="285" t="s">
        <v>36</v>
      </c>
      <c r="BI697" s="286"/>
      <c r="BJ697" s="287"/>
      <c r="BK697" s="285" t="s">
        <v>37</v>
      </c>
      <c r="BL697" s="286"/>
      <c r="BM697" s="287"/>
      <c r="BN697" s="285" t="s">
        <v>38</v>
      </c>
      <c r="BO697" s="286"/>
      <c r="BP697" s="287"/>
      <c r="BQ697" s="285" t="s">
        <v>39</v>
      </c>
      <c r="BR697" s="286"/>
      <c r="BS697" s="287"/>
      <c r="BT697" s="285" t="s">
        <v>40</v>
      </c>
      <c r="BU697" s="286"/>
      <c r="BV697" s="287"/>
      <c r="BW697" s="285" t="s">
        <v>41</v>
      </c>
      <c r="BX697" s="286"/>
      <c r="BY697" s="287"/>
      <c r="BZ697" s="285" t="s">
        <v>102</v>
      </c>
      <c r="CA697" s="286"/>
      <c r="CB697" s="287"/>
      <c r="CC697" s="285" t="s">
        <v>103</v>
      </c>
      <c r="CD697" s="286"/>
      <c r="CE697" s="287"/>
      <c r="CF697" s="285" t="s">
        <v>104</v>
      </c>
      <c r="CG697" s="286"/>
      <c r="CH697" s="287"/>
      <c r="CI697" s="285" t="s">
        <v>105</v>
      </c>
      <c r="CJ697" s="286"/>
      <c r="CK697" s="287"/>
      <c r="CL697" s="285" t="s">
        <v>106</v>
      </c>
      <c r="CM697" s="286"/>
      <c r="CN697" s="287"/>
      <c r="CO697" s="285" t="s">
        <v>107</v>
      </c>
      <c r="CP697" s="286"/>
      <c r="CQ697" s="287"/>
    </row>
    <row r="698" spans="1:95" ht="44.45" customHeight="1" thickBot="1" x14ac:dyDescent="0.3">
      <c r="A698" s="7" t="s">
        <v>6</v>
      </c>
      <c r="B698" s="45" t="s">
        <v>7</v>
      </c>
      <c r="C698" s="14" t="s">
        <v>32</v>
      </c>
      <c r="D698" s="8" t="s">
        <v>24</v>
      </c>
      <c r="E698" s="8" t="s">
        <v>25</v>
      </c>
      <c r="F698" s="8" t="s">
        <v>26</v>
      </c>
      <c r="G698" s="8" t="s">
        <v>27</v>
      </c>
      <c r="H698" s="8" t="s">
        <v>28</v>
      </c>
      <c r="I698" s="8" t="s">
        <v>29</v>
      </c>
      <c r="J698" s="8" t="s">
        <v>30</v>
      </c>
      <c r="K698" s="8" t="s">
        <v>31</v>
      </c>
      <c r="L698" s="8" t="s">
        <v>201</v>
      </c>
      <c r="M698" s="8" t="s">
        <v>111</v>
      </c>
      <c r="N698" s="64" t="s">
        <v>246</v>
      </c>
      <c r="O698" s="64" t="s">
        <v>112</v>
      </c>
      <c r="P698" s="64" t="s">
        <v>106</v>
      </c>
      <c r="Q698" s="64" t="s">
        <v>107</v>
      </c>
      <c r="R698" s="23" t="s">
        <v>32</v>
      </c>
      <c r="S698" s="12" t="s">
        <v>24</v>
      </c>
      <c r="T698" s="12" t="s">
        <v>25</v>
      </c>
      <c r="U698" s="12" t="s">
        <v>26</v>
      </c>
      <c r="V698" s="12" t="s">
        <v>27</v>
      </c>
      <c r="W698" s="12" t="s">
        <v>28</v>
      </c>
      <c r="X698" s="12" t="s">
        <v>29</v>
      </c>
      <c r="Y698" s="12" t="s">
        <v>30</v>
      </c>
      <c r="Z698" s="12" t="s">
        <v>31</v>
      </c>
      <c r="AA698" s="12" t="s">
        <v>257</v>
      </c>
      <c r="AB698" s="59" t="s">
        <v>111</v>
      </c>
      <c r="AC698" s="59" t="s">
        <v>246</v>
      </c>
      <c r="AD698" s="59" t="s">
        <v>112</v>
      </c>
      <c r="AE698" s="59" t="s">
        <v>106</v>
      </c>
      <c r="AF698" s="24" t="s">
        <v>107</v>
      </c>
      <c r="AG698" s="25" t="s">
        <v>32</v>
      </c>
      <c r="AH698" s="13" t="s">
        <v>24</v>
      </c>
      <c r="AI698" s="13" t="s">
        <v>25</v>
      </c>
      <c r="AJ698" s="13" t="s">
        <v>26</v>
      </c>
      <c r="AK698" s="13" t="s">
        <v>27</v>
      </c>
      <c r="AL698" s="13" t="s">
        <v>28</v>
      </c>
      <c r="AM698" s="13" t="s">
        <v>29</v>
      </c>
      <c r="AN698" s="13" t="s">
        <v>30</v>
      </c>
      <c r="AO698" s="13" t="s">
        <v>31</v>
      </c>
      <c r="AP698" s="13" t="s">
        <v>256</v>
      </c>
      <c r="AQ698" s="65" t="s">
        <v>111</v>
      </c>
      <c r="AR698" s="65" t="s">
        <v>246</v>
      </c>
      <c r="AS698" s="65" t="s">
        <v>112</v>
      </c>
      <c r="AT698" s="65" t="s">
        <v>106</v>
      </c>
      <c r="AU698" s="26" t="s">
        <v>107</v>
      </c>
      <c r="AV698" s="9"/>
      <c r="AW698" s="36" t="s">
        <v>6</v>
      </c>
      <c r="AX698" s="37" t="s">
        <v>7</v>
      </c>
      <c r="AY698" s="72" t="s">
        <v>113</v>
      </c>
      <c r="AZ698" s="72" t="s">
        <v>114</v>
      </c>
      <c r="BA698" s="73" t="s">
        <v>115</v>
      </c>
      <c r="BB698" s="72" t="s">
        <v>113</v>
      </c>
      <c r="BC698" s="72" t="s">
        <v>114</v>
      </c>
      <c r="BD698" s="73" t="s">
        <v>115</v>
      </c>
      <c r="BE698" s="72" t="s">
        <v>113</v>
      </c>
      <c r="BF698" s="72" t="s">
        <v>114</v>
      </c>
      <c r="BG698" s="73" t="s">
        <v>115</v>
      </c>
      <c r="BH698" s="72" t="s">
        <v>113</v>
      </c>
      <c r="BI698" s="72" t="s">
        <v>114</v>
      </c>
      <c r="BJ698" s="73" t="s">
        <v>115</v>
      </c>
      <c r="BK698" s="72" t="s">
        <v>113</v>
      </c>
      <c r="BL698" s="72" t="s">
        <v>114</v>
      </c>
      <c r="BM698" s="73" t="s">
        <v>115</v>
      </c>
      <c r="BN698" s="72" t="s">
        <v>113</v>
      </c>
      <c r="BO698" s="72" t="s">
        <v>114</v>
      </c>
      <c r="BP698" s="73" t="s">
        <v>115</v>
      </c>
      <c r="BQ698" s="72" t="s">
        <v>113</v>
      </c>
      <c r="BR698" s="72" t="s">
        <v>114</v>
      </c>
      <c r="BS698" s="73" t="s">
        <v>115</v>
      </c>
      <c r="BT698" s="72" t="s">
        <v>113</v>
      </c>
      <c r="BU698" s="72" t="s">
        <v>114</v>
      </c>
      <c r="BV698" s="73" t="s">
        <v>115</v>
      </c>
      <c r="BW698" s="72" t="s">
        <v>113</v>
      </c>
      <c r="BX698" s="72" t="s">
        <v>114</v>
      </c>
      <c r="BY698" s="73" t="s">
        <v>115</v>
      </c>
      <c r="BZ698" s="72" t="s">
        <v>113</v>
      </c>
      <c r="CA698" s="72" t="s">
        <v>114</v>
      </c>
      <c r="CB698" s="73" t="s">
        <v>115</v>
      </c>
      <c r="CC698" s="72" t="s">
        <v>113</v>
      </c>
      <c r="CD698" s="72" t="s">
        <v>114</v>
      </c>
      <c r="CE698" s="73" t="s">
        <v>115</v>
      </c>
      <c r="CF698" s="72" t="s">
        <v>113</v>
      </c>
      <c r="CG698" s="72" t="s">
        <v>114</v>
      </c>
      <c r="CH698" s="73" t="s">
        <v>115</v>
      </c>
      <c r="CI698" s="72" t="s">
        <v>113</v>
      </c>
      <c r="CJ698" s="72" t="s">
        <v>114</v>
      </c>
      <c r="CK698" s="73" t="s">
        <v>115</v>
      </c>
      <c r="CL698" s="72" t="s">
        <v>113</v>
      </c>
      <c r="CM698" s="72" t="s">
        <v>114</v>
      </c>
      <c r="CN698" s="73" t="s">
        <v>115</v>
      </c>
      <c r="CO698" s="72" t="s">
        <v>113</v>
      </c>
      <c r="CP698" s="72" t="s">
        <v>114</v>
      </c>
      <c r="CQ698" s="73" t="s">
        <v>115</v>
      </c>
    </row>
    <row r="699" spans="1:95" ht="29.25" customHeight="1" x14ac:dyDescent="0.25">
      <c r="A699" s="29" t="s">
        <v>124</v>
      </c>
      <c r="B699" s="30" t="s">
        <v>17</v>
      </c>
      <c r="C699" s="1"/>
      <c r="D699" s="3"/>
      <c r="E699" s="3"/>
      <c r="F699" s="3"/>
      <c r="G699" s="3"/>
      <c r="H699" s="3"/>
      <c r="I699" s="3"/>
      <c r="J699" s="3"/>
      <c r="K699" s="3"/>
      <c r="L699" s="3"/>
      <c r="M699" s="60"/>
      <c r="N699" s="60"/>
      <c r="O699" s="60"/>
      <c r="P699" s="60"/>
      <c r="Q699" s="15"/>
      <c r="R699" s="1"/>
      <c r="S699" s="38"/>
      <c r="T699" s="38"/>
      <c r="U699" s="3"/>
      <c r="V699" s="3"/>
      <c r="W699" s="3"/>
      <c r="X699" s="3"/>
      <c r="Y699" s="3"/>
      <c r="Z699" s="3"/>
      <c r="AA699" s="3"/>
      <c r="AB699" s="60"/>
      <c r="AC699" s="60"/>
      <c r="AD699" s="60"/>
      <c r="AE699" s="60"/>
      <c r="AF699" s="15"/>
      <c r="AG699" s="1"/>
      <c r="AH699" s="38"/>
      <c r="AI699" s="38"/>
      <c r="AJ699" s="3"/>
      <c r="AK699" s="3"/>
      <c r="AL699" s="3"/>
      <c r="AM699" s="3"/>
      <c r="AN699" s="3"/>
      <c r="AO699" s="3"/>
      <c r="AP699" s="3"/>
      <c r="AQ699" s="60"/>
      <c r="AR699" s="60"/>
      <c r="AS699" s="60"/>
      <c r="AT699" s="60"/>
      <c r="AU699" s="15"/>
      <c r="AV699" s="9"/>
      <c r="AW699" s="29" t="str">
        <f>A699</f>
        <v>Temperatura</v>
      </c>
      <c r="AX699" s="35" t="s">
        <v>17</v>
      </c>
      <c r="AY699" s="74">
        <f>C699</f>
        <v>0</v>
      </c>
      <c r="AZ699" s="70">
        <f>R699</f>
        <v>0</v>
      </c>
      <c r="BA699" s="71">
        <f>AG699</f>
        <v>0</v>
      </c>
      <c r="BB699" s="4">
        <f>D699</f>
        <v>0</v>
      </c>
      <c r="BC699" s="2">
        <f>S699</f>
        <v>0</v>
      </c>
      <c r="BD699" s="5">
        <f>AH699</f>
        <v>0</v>
      </c>
      <c r="BE699" s="4">
        <f>E699</f>
        <v>0</v>
      </c>
      <c r="BF699" s="2">
        <f>T699</f>
        <v>0</v>
      </c>
      <c r="BG699" s="5">
        <f>AI699</f>
        <v>0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0</v>
      </c>
      <c r="BU699" s="2">
        <f>Y699</f>
        <v>0</v>
      </c>
      <c r="BV699" s="5">
        <f>AN699</f>
        <v>0</v>
      </c>
      <c r="BW699" s="1">
        <f>K699</f>
        <v>0</v>
      </c>
      <c r="BX699" s="2">
        <f>Z699</f>
        <v>0</v>
      </c>
      <c r="BY699" s="5">
        <f>AO699</f>
        <v>0</v>
      </c>
      <c r="BZ699" s="1">
        <f>L699</f>
        <v>0</v>
      </c>
      <c r="CA699" s="2">
        <f>AA699</f>
        <v>0</v>
      </c>
      <c r="CB699" s="5">
        <f>AP699</f>
        <v>0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6">
        <f>Q699</f>
        <v>0</v>
      </c>
      <c r="CP699" s="2">
        <f>AF699</f>
        <v>0</v>
      </c>
      <c r="CQ699" s="5">
        <f>AU699</f>
        <v>0</v>
      </c>
    </row>
    <row r="700" spans="1:95" ht="26.45" customHeight="1" x14ac:dyDescent="0.25">
      <c r="A700" s="29" t="s">
        <v>123</v>
      </c>
      <c r="B700" s="30" t="s">
        <v>18</v>
      </c>
      <c r="C700" s="1"/>
      <c r="D700" s="3"/>
      <c r="E700" s="3"/>
      <c r="F700" s="3"/>
      <c r="G700" s="3"/>
      <c r="H700" s="3"/>
      <c r="I700" s="3"/>
      <c r="J700" s="3"/>
      <c r="K700" s="3"/>
      <c r="L700" s="3"/>
      <c r="M700" s="60"/>
      <c r="N700" s="60"/>
      <c r="O700" s="60"/>
      <c r="P700" s="60"/>
      <c r="Q700" s="15"/>
      <c r="R700" s="1"/>
      <c r="S700" s="3"/>
      <c r="T700" s="3"/>
      <c r="U700" s="3"/>
      <c r="V700" s="3"/>
      <c r="W700" s="3"/>
      <c r="X700" s="3"/>
      <c r="Y700" s="3"/>
      <c r="Z700" s="50"/>
      <c r="AA700" s="3"/>
      <c r="AB700" s="60"/>
      <c r="AC700" s="60"/>
      <c r="AD700" s="60"/>
      <c r="AE700" s="60"/>
      <c r="AF700" s="15"/>
      <c r="AG700" s="1"/>
      <c r="AH700" s="3"/>
      <c r="AI700" s="3"/>
      <c r="AJ700" s="3"/>
      <c r="AK700" s="3"/>
      <c r="AL700" s="3"/>
      <c r="AM700" s="3"/>
      <c r="AN700" s="3"/>
      <c r="AO700" s="3"/>
      <c r="AP700" s="3"/>
      <c r="AQ700" s="60"/>
      <c r="AR700" s="60"/>
      <c r="AS700" s="60"/>
      <c r="AT700" s="60"/>
      <c r="AU700" s="15"/>
      <c r="AV700" s="9"/>
      <c r="AW700" s="29" t="str">
        <f t="shared" ref="AW700:AW719" si="1334">A700</f>
        <v xml:space="preserve">pH </v>
      </c>
      <c r="AX700" s="30" t="s">
        <v>18</v>
      </c>
      <c r="AY700" s="74">
        <f t="shared" ref="AY700:AY719" si="1335">C700</f>
        <v>0</v>
      </c>
      <c r="AZ700" s="219">
        <f t="shared" ref="AZ700:AZ719" si="1336">R700</f>
        <v>0</v>
      </c>
      <c r="BA700" s="71">
        <f t="shared" ref="BA700:BA719" si="1337">AG700</f>
        <v>0</v>
      </c>
      <c r="BB700" s="4">
        <f t="shared" ref="BB700:BB719" si="1338">D700</f>
        <v>0</v>
      </c>
      <c r="BC700" s="2">
        <f t="shared" ref="BC700:BC719" si="1339">S700</f>
        <v>0</v>
      </c>
      <c r="BD700" s="5">
        <f t="shared" ref="BD700:BD719" si="1340">AH700</f>
        <v>0</v>
      </c>
      <c r="BE700" s="4">
        <f t="shared" ref="BE700:BE719" si="1341">E700</f>
        <v>0</v>
      </c>
      <c r="BF700" s="2">
        <f t="shared" ref="BF700:BF719" si="1342">T700</f>
        <v>0</v>
      </c>
      <c r="BG700" s="5">
        <f t="shared" ref="BG700:BG719" si="1343">AI700</f>
        <v>0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0</v>
      </c>
      <c r="BU700" s="2">
        <f t="shared" ref="BU700:BU719" si="1357">Y700</f>
        <v>0</v>
      </c>
      <c r="BV700" s="5">
        <f t="shared" ref="BV700:BV719" si="1358">AN700</f>
        <v>0</v>
      </c>
      <c r="BW700" s="1">
        <f t="shared" ref="BW700:BW719" si="1359">K700</f>
        <v>0</v>
      </c>
      <c r="BX700" s="2">
        <f t="shared" ref="BX700:BX719" si="1360">Z700</f>
        <v>0</v>
      </c>
      <c r="BY700" s="5">
        <f t="shared" ref="BY700:BY719" si="1361">AO700</f>
        <v>0</v>
      </c>
      <c r="BZ700" s="1">
        <f t="shared" ref="BZ700:BZ719" si="1362">L700</f>
        <v>0</v>
      </c>
      <c r="CA700" s="2">
        <f t="shared" ref="CA700:CA719" si="1363">AA700</f>
        <v>0</v>
      </c>
      <c r="CB700" s="5">
        <f t="shared" ref="CB700:CB719" si="1364">AP700</f>
        <v>0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6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2" customHeight="1" x14ac:dyDescent="0.25">
      <c r="A701" s="29" t="s">
        <v>118</v>
      </c>
      <c r="B701" s="30" t="s">
        <v>19</v>
      </c>
      <c r="C701" s="1"/>
      <c r="D701" s="3"/>
      <c r="E701" s="3"/>
      <c r="F701" s="3"/>
      <c r="G701" s="3"/>
      <c r="H701" s="3"/>
      <c r="I701" s="3"/>
      <c r="J701" s="3"/>
      <c r="K701" s="3"/>
      <c r="L701" s="3"/>
      <c r="M701" s="60"/>
      <c r="N701" s="60"/>
      <c r="O701" s="60"/>
      <c r="P701" s="60"/>
      <c r="Q701" s="15"/>
      <c r="R701" s="1"/>
      <c r="S701" s="2"/>
      <c r="T701" s="2"/>
      <c r="U701" s="3"/>
      <c r="V701" s="3"/>
      <c r="W701" s="3"/>
      <c r="X701" s="3"/>
      <c r="Y701" s="3"/>
      <c r="Z701" s="3"/>
      <c r="AA701" s="3"/>
      <c r="AB701" s="60"/>
      <c r="AC701" s="60"/>
      <c r="AD701" s="60"/>
      <c r="AE701" s="60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0"/>
      <c r="AR701" s="60"/>
      <c r="AS701" s="60"/>
      <c r="AT701" s="60"/>
      <c r="AU701" s="15"/>
      <c r="AV701" s="9"/>
      <c r="AW701" s="29" t="str">
        <f t="shared" si="1334"/>
        <v>Demanda química de oxígeno (DQO)</v>
      </c>
      <c r="AX701" s="30" t="s">
        <v>19</v>
      </c>
      <c r="AY701" s="74">
        <f t="shared" si="1335"/>
        <v>0</v>
      </c>
      <c r="AZ701" s="70">
        <f t="shared" si="1336"/>
        <v>0</v>
      </c>
      <c r="BA701" s="71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6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25">
      <c r="A702" s="29" t="s">
        <v>121</v>
      </c>
      <c r="B702" s="30" t="s">
        <v>19</v>
      </c>
      <c r="C702" s="1"/>
      <c r="D702" s="3"/>
      <c r="E702" s="3"/>
      <c r="F702" s="3"/>
      <c r="G702" s="3"/>
      <c r="H702" s="3"/>
      <c r="I702" s="3"/>
      <c r="J702" s="3"/>
      <c r="K702" s="3"/>
      <c r="L702" s="3"/>
      <c r="M702" s="60"/>
      <c r="N702" s="60"/>
      <c r="O702" s="60"/>
      <c r="P702" s="60"/>
      <c r="Q702" s="15"/>
      <c r="R702" s="1"/>
      <c r="S702" s="2"/>
      <c r="T702" s="2"/>
      <c r="U702" s="3"/>
      <c r="V702" s="3"/>
      <c r="W702" s="3"/>
      <c r="X702" s="3"/>
      <c r="Y702" s="3"/>
      <c r="Z702" s="3"/>
      <c r="AA702" s="3"/>
      <c r="AB702" s="60"/>
      <c r="AC702" s="60"/>
      <c r="AD702" s="60"/>
      <c r="AE702" s="60"/>
      <c r="AF702" s="15"/>
      <c r="AG702" s="1"/>
      <c r="AH702" s="2"/>
      <c r="AI702" s="2"/>
      <c r="AJ702" s="3"/>
      <c r="AK702" s="3"/>
      <c r="AL702" s="3"/>
      <c r="AM702" s="3"/>
      <c r="AN702" s="3"/>
      <c r="AO702" s="3"/>
      <c r="AP702" s="3"/>
      <c r="AQ702" s="60"/>
      <c r="AR702" s="60"/>
      <c r="AS702" s="60"/>
      <c r="AT702" s="60"/>
      <c r="AU702" s="15"/>
      <c r="AV702" s="9"/>
      <c r="AW702" s="29" t="str">
        <f t="shared" si="1334"/>
        <v>SOLIDOS DISUELTOS TOTALES (TDS)</v>
      </c>
      <c r="AX702" s="30" t="s">
        <v>19</v>
      </c>
      <c r="AY702" s="74">
        <f t="shared" si="1335"/>
        <v>0</v>
      </c>
      <c r="AZ702" s="70">
        <f t="shared" si="1336"/>
        <v>0</v>
      </c>
      <c r="BA702" s="71">
        <f t="shared" si="1337"/>
        <v>0</v>
      </c>
      <c r="BB702" s="4">
        <f t="shared" si="1338"/>
        <v>0</v>
      </c>
      <c r="BC702" s="2">
        <f t="shared" si="1339"/>
        <v>0</v>
      </c>
      <c r="BD702" s="5">
        <f t="shared" si="1340"/>
        <v>0</v>
      </c>
      <c r="BE702" s="4">
        <f t="shared" si="1341"/>
        <v>0</v>
      </c>
      <c r="BF702" s="2">
        <f t="shared" si="1342"/>
        <v>0</v>
      </c>
      <c r="BG702" s="5">
        <f t="shared" si="1343"/>
        <v>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0</v>
      </c>
      <c r="BU702" s="2">
        <f t="shared" si="1357"/>
        <v>0</v>
      </c>
      <c r="BV702" s="5">
        <f t="shared" si="1358"/>
        <v>0</v>
      </c>
      <c r="BW702" s="1">
        <f t="shared" si="1359"/>
        <v>0</v>
      </c>
      <c r="BX702" s="2">
        <f t="shared" si="1360"/>
        <v>0</v>
      </c>
      <c r="BY702" s="5">
        <f t="shared" si="1361"/>
        <v>0</v>
      </c>
      <c r="BZ702" s="1">
        <f t="shared" si="1362"/>
        <v>0</v>
      </c>
      <c r="CA702" s="2">
        <f t="shared" si="1363"/>
        <v>0</v>
      </c>
      <c r="CB702" s="5">
        <f t="shared" si="1364"/>
        <v>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6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7" customHeight="1" x14ac:dyDescent="0.25">
      <c r="A703" s="29" t="s">
        <v>119</v>
      </c>
      <c r="B703" s="30" t="s">
        <v>19</v>
      </c>
      <c r="C703" s="1"/>
      <c r="D703" s="3"/>
      <c r="E703" s="3"/>
      <c r="F703" s="3"/>
      <c r="G703" s="3"/>
      <c r="H703" s="3"/>
      <c r="I703" s="3"/>
      <c r="J703" s="3"/>
      <c r="K703" s="3"/>
      <c r="L703" s="3"/>
      <c r="M703" s="60"/>
      <c r="N703" s="60"/>
      <c r="O703" s="60"/>
      <c r="P703" s="60"/>
      <c r="Q703" s="15"/>
      <c r="R703" s="1"/>
      <c r="S703" s="2"/>
      <c r="T703" s="2"/>
      <c r="U703" s="3"/>
      <c r="V703" s="3"/>
      <c r="W703" s="3"/>
      <c r="X703" s="3"/>
      <c r="Y703" s="3"/>
      <c r="Z703" s="3"/>
      <c r="AA703" s="3"/>
      <c r="AB703" s="60"/>
      <c r="AC703" s="60"/>
      <c r="AD703" s="60"/>
      <c r="AE703" s="60"/>
      <c r="AF703" s="15"/>
      <c r="AG703" s="1"/>
      <c r="AH703" s="2"/>
      <c r="AI703" s="2"/>
      <c r="AJ703" s="3"/>
      <c r="AK703" s="3"/>
      <c r="AL703" s="3"/>
      <c r="AM703" s="3"/>
      <c r="AN703" s="3"/>
      <c r="AO703" s="3"/>
      <c r="AP703" s="3"/>
      <c r="AQ703" s="60"/>
      <c r="AR703" s="60"/>
      <c r="AS703" s="60"/>
      <c r="AT703" s="60"/>
      <c r="AU703" s="15"/>
      <c r="AV703" s="9"/>
      <c r="AW703" s="29" t="str">
        <f t="shared" si="1334"/>
        <v>Sólidos suspendidos Totales</v>
      </c>
      <c r="AX703" s="30" t="s">
        <v>19</v>
      </c>
      <c r="AY703" s="74">
        <f t="shared" si="1335"/>
        <v>0</v>
      </c>
      <c r="AZ703" s="70">
        <f t="shared" si="1336"/>
        <v>0</v>
      </c>
      <c r="BA703" s="71">
        <f t="shared" si="1337"/>
        <v>0</v>
      </c>
      <c r="BB703" s="4">
        <f t="shared" si="1338"/>
        <v>0</v>
      </c>
      <c r="BC703" s="2">
        <f t="shared" si="1339"/>
        <v>0</v>
      </c>
      <c r="BD703" s="5">
        <f t="shared" si="1340"/>
        <v>0</v>
      </c>
      <c r="BE703" s="4">
        <f t="shared" si="1341"/>
        <v>0</v>
      </c>
      <c r="BF703" s="2">
        <f t="shared" si="1342"/>
        <v>0</v>
      </c>
      <c r="BG703" s="5">
        <f t="shared" si="1343"/>
        <v>0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0</v>
      </c>
      <c r="BU703" s="2">
        <f t="shared" si="1357"/>
        <v>0</v>
      </c>
      <c r="BV703" s="5">
        <f t="shared" si="1358"/>
        <v>0</v>
      </c>
      <c r="BW703" s="1">
        <f t="shared" si="1359"/>
        <v>0</v>
      </c>
      <c r="BX703" s="2">
        <f t="shared" si="1360"/>
        <v>0</v>
      </c>
      <c r="BY703" s="5">
        <f t="shared" si="1361"/>
        <v>0</v>
      </c>
      <c r="BZ703" s="1">
        <f t="shared" si="1362"/>
        <v>0</v>
      </c>
      <c r="CA703" s="2">
        <f t="shared" si="1363"/>
        <v>0</v>
      </c>
      <c r="CB703" s="5">
        <f t="shared" si="1364"/>
        <v>0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6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25">
      <c r="A704" s="31" t="s">
        <v>9</v>
      </c>
      <c r="B704" s="30" t="s">
        <v>20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1"/>
      <c r="N704" s="61"/>
      <c r="O704" s="61"/>
      <c r="P704" s="61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1"/>
      <c r="AC704" s="61"/>
      <c r="AD704" s="61"/>
      <c r="AE704" s="61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1"/>
      <c r="AR704" s="61"/>
      <c r="AS704" s="61"/>
      <c r="AT704" s="61"/>
      <c r="AU704" s="17"/>
      <c r="AV704" s="6"/>
      <c r="AW704" s="29" t="str">
        <f t="shared" si="1334"/>
        <v xml:space="preserve">Sólidos Sedimentables </v>
      </c>
      <c r="AX704" s="30" t="s">
        <v>19</v>
      </c>
      <c r="AY704" s="74">
        <f t="shared" si="1335"/>
        <v>0</v>
      </c>
      <c r="AZ704" s="70">
        <f t="shared" si="1336"/>
        <v>0</v>
      </c>
      <c r="BA704" s="71">
        <f t="shared" si="1337"/>
        <v>0</v>
      </c>
      <c r="BB704" s="4">
        <f t="shared" si="1338"/>
        <v>0</v>
      </c>
      <c r="BC704" s="2">
        <f t="shared" si="1339"/>
        <v>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6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25">
      <c r="A705" s="31" t="s">
        <v>120</v>
      </c>
      <c r="B705" s="46" t="s">
        <v>19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1"/>
      <c r="N705" s="61"/>
      <c r="O705" s="61"/>
      <c r="P705" s="61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1"/>
      <c r="AC705" s="61"/>
      <c r="AD705" s="61"/>
      <c r="AE705" s="61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1"/>
      <c r="AR705" s="61"/>
      <c r="AS705" s="61"/>
      <c r="AT705" s="61"/>
      <c r="AU705" s="17"/>
      <c r="AV705" s="6"/>
      <c r="AW705" s="29" t="str">
        <f t="shared" si="1334"/>
        <v>HIERRO</v>
      </c>
      <c r="AX705" s="32" t="s">
        <v>20</v>
      </c>
      <c r="AY705" s="74">
        <f t="shared" si="1335"/>
        <v>0</v>
      </c>
      <c r="AZ705" s="70">
        <f t="shared" si="1336"/>
        <v>0</v>
      </c>
      <c r="BA705" s="71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6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25">
      <c r="A706" s="31" t="s">
        <v>108</v>
      </c>
      <c r="B706" s="30" t="s">
        <v>19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1"/>
      <c r="N706" s="61"/>
      <c r="O706" s="61"/>
      <c r="P706" s="61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1"/>
      <c r="AC706" s="61"/>
      <c r="AD706" s="61"/>
      <c r="AE706" s="61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1"/>
      <c r="AR706" s="61"/>
      <c r="AS706" s="61"/>
      <c r="AT706" s="61"/>
      <c r="AU706" s="17"/>
      <c r="AV706" s="6"/>
      <c r="AW706" s="29" t="str">
        <f t="shared" si="1334"/>
        <v>Solidos Suspendidos totales GRAVIMETRICO</v>
      </c>
      <c r="AX706" s="30" t="s">
        <v>19</v>
      </c>
      <c r="AY706" s="74">
        <f t="shared" si="1335"/>
        <v>0</v>
      </c>
      <c r="AZ706" s="70">
        <f t="shared" si="1336"/>
        <v>0</v>
      </c>
      <c r="BA706" s="71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6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25">
      <c r="A707" s="31" t="s">
        <v>10</v>
      </c>
      <c r="B707" s="30" t="s">
        <v>19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1"/>
      <c r="N707" s="61"/>
      <c r="O707" s="61"/>
      <c r="P707" s="61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1"/>
      <c r="AC707" s="61"/>
      <c r="AD707" s="61"/>
      <c r="AE707" s="61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1"/>
      <c r="AR707" s="61"/>
      <c r="AS707" s="61"/>
      <c r="AT707" s="61"/>
      <c r="AU707" s="17"/>
      <c r="AV707" s="6"/>
      <c r="AW707" s="29" t="str">
        <f t="shared" si="1334"/>
        <v xml:space="preserve">Cloruros </v>
      </c>
      <c r="AX707" s="30" t="s">
        <v>19</v>
      </c>
      <c r="AY707" s="74">
        <f t="shared" si="1335"/>
        <v>0</v>
      </c>
      <c r="AZ707" s="70">
        <f t="shared" si="1336"/>
        <v>0</v>
      </c>
      <c r="BA707" s="71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6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25">
      <c r="A708" s="31" t="s">
        <v>109</v>
      </c>
      <c r="B708" s="30" t="s">
        <v>19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1"/>
      <c r="N708" s="61"/>
      <c r="O708" s="61"/>
      <c r="P708" s="61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1"/>
      <c r="AC708" s="61"/>
      <c r="AD708" s="61"/>
      <c r="AE708" s="61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1"/>
      <c r="AR708" s="61"/>
      <c r="AS708" s="61"/>
      <c r="AT708" s="61"/>
      <c r="AU708" s="17"/>
      <c r="AV708" s="6"/>
      <c r="AW708" s="29" t="str">
        <f t="shared" si="1334"/>
        <v>FOSFORO TOTAL</v>
      </c>
      <c r="AX708" s="30" t="s">
        <v>19</v>
      </c>
      <c r="AY708" s="74">
        <f t="shared" si="1335"/>
        <v>0</v>
      </c>
      <c r="AZ708" s="70">
        <f t="shared" si="1336"/>
        <v>0</v>
      </c>
      <c r="BA708" s="71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6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25">
      <c r="A709" s="31" t="s">
        <v>11</v>
      </c>
      <c r="B709" s="30" t="s">
        <v>19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1"/>
      <c r="N709" s="61"/>
      <c r="O709" s="61"/>
      <c r="P709" s="61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1"/>
      <c r="AC709" s="61"/>
      <c r="AD709" s="61"/>
      <c r="AE709" s="61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1"/>
      <c r="AR709" s="61"/>
      <c r="AS709" s="61"/>
      <c r="AT709" s="61"/>
      <c r="AU709" s="17"/>
      <c r="AV709" s="6"/>
      <c r="AW709" s="29" t="str">
        <f t="shared" si="1334"/>
        <v>Nitrógeno Total</v>
      </c>
      <c r="AX709" s="30" t="s">
        <v>19</v>
      </c>
      <c r="AY709" s="74">
        <f t="shared" si="1335"/>
        <v>0</v>
      </c>
      <c r="AZ709" s="70">
        <f t="shared" si="1336"/>
        <v>0</v>
      </c>
      <c r="BA709" s="71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6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25">
      <c r="A710" s="31" t="s">
        <v>12</v>
      </c>
      <c r="B710" s="30" t="s">
        <v>19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1"/>
      <c r="N710" s="61"/>
      <c r="O710" s="61"/>
      <c r="P710" s="61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1"/>
      <c r="AC710" s="61"/>
      <c r="AD710" s="61"/>
      <c r="AE710" s="61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1"/>
      <c r="AR710" s="61"/>
      <c r="AS710" s="61"/>
      <c r="AT710" s="61"/>
      <c r="AU710" s="17"/>
      <c r="AV710" s="6"/>
      <c r="AW710" s="29" t="str">
        <f t="shared" si="1334"/>
        <v xml:space="preserve">Sulfatos </v>
      </c>
      <c r="AX710" s="30" t="s">
        <v>19</v>
      </c>
      <c r="AY710" s="74">
        <f t="shared" si="1335"/>
        <v>0</v>
      </c>
      <c r="AZ710" s="70">
        <f t="shared" si="1336"/>
        <v>0</v>
      </c>
      <c r="BA710" s="71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6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25">
      <c r="A711" s="31" t="s">
        <v>249</v>
      </c>
      <c r="B711" s="46" t="s">
        <v>19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1"/>
      <c r="N711" s="61"/>
      <c r="O711" s="61"/>
      <c r="P711" s="61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1"/>
      <c r="AC711" s="61"/>
      <c r="AD711" s="61"/>
      <c r="AE711" s="61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1"/>
      <c r="AR711" s="61"/>
      <c r="AS711" s="61"/>
      <c r="AT711" s="61"/>
      <c r="AU711" s="17"/>
      <c r="AV711" s="6"/>
      <c r="AW711" s="29" t="str">
        <f t="shared" si="1334"/>
        <v>Aluminio</v>
      </c>
      <c r="AX711" s="32" t="s">
        <v>21</v>
      </c>
      <c r="AY711" s="74">
        <f t="shared" si="1335"/>
        <v>0</v>
      </c>
      <c r="AZ711" s="70">
        <f t="shared" si="1336"/>
        <v>0</v>
      </c>
      <c r="BA711" s="71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6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25">
      <c r="A712" s="31" t="s">
        <v>13</v>
      </c>
      <c r="B712" s="46" t="s">
        <v>21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1"/>
      <c r="N712" s="61"/>
      <c r="O712" s="61"/>
      <c r="P712" s="61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1"/>
      <c r="AC712" s="61"/>
      <c r="AD712" s="61"/>
      <c r="AE712" s="61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1"/>
      <c r="AR712" s="61"/>
      <c r="AS712" s="61"/>
      <c r="AT712" s="61"/>
      <c r="AU712" s="17"/>
      <c r="AV712" s="6"/>
      <c r="AW712" s="29" t="str">
        <f t="shared" si="1334"/>
        <v>Dureza Cálcica</v>
      </c>
      <c r="AX712" s="32" t="s">
        <v>21</v>
      </c>
      <c r="AY712" s="74">
        <f t="shared" si="1335"/>
        <v>0</v>
      </c>
      <c r="AZ712" s="70">
        <f t="shared" si="1336"/>
        <v>0</v>
      </c>
      <c r="BA712" s="71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6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25">
      <c r="A713" s="31" t="s">
        <v>14</v>
      </c>
      <c r="B713" s="46" t="s">
        <v>21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1"/>
      <c r="N713" s="61"/>
      <c r="O713" s="61"/>
      <c r="P713" s="61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1"/>
      <c r="AC713" s="61"/>
      <c r="AD713" s="61"/>
      <c r="AE713" s="61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1"/>
      <c r="AR713" s="61"/>
      <c r="AS713" s="61"/>
      <c r="AT713" s="61"/>
      <c r="AU713" s="17"/>
      <c r="AV713" s="6"/>
      <c r="AW713" s="29" t="str">
        <f t="shared" si="1334"/>
        <v xml:space="preserve">Dureza Total </v>
      </c>
      <c r="AX713" s="32" t="s">
        <v>21</v>
      </c>
      <c r="AY713" s="74">
        <f t="shared" si="1335"/>
        <v>0</v>
      </c>
      <c r="AZ713" s="70">
        <f t="shared" si="1336"/>
        <v>0</v>
      </c>
      <c r="BA713" s="71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6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25">
      <c r="A714" s="31" t="s">
        <v>110</v>
      </c>
      <c r="B714" s="30" t="s">
        <v>19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1"/>
      <c r="N714" s="61"/>
      <c r="O714" s="61"/>
      <c r="P714" s="61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1"/>
      <c r="AC714" s="61"/>
      <c r="AD714" s="61"/>
      <c r="AE714" s="61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1"/>
      <c r="AR714" s="61"/>
      <c r="AS714" s="61"/>
      <c r="AT714" s="61"/>
      <c r="AU714" s="17"/>
      <c r="AV714" s="6"/>
      <c r="AW714" s="29" t="str">
        <f t="shared" si="1334"/>
        <v>SILICE</v>
      </c>
      <c r="AX714" s="32" t="s">
        <v>22</v>
      </c>
      <c r="AY714" s="74">
        <f t="shared" si="1335"/>
        <v>0</v>
      </c>
      <c r="AZ714" s="70">
        <f t="shared" si="1336"/>
        <v>0</v>
      </c>
      <c r="BA714" s="71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6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25">
      <c r="A715" s="31" t="s">
        <v>77</v>
      </c>
      <c r="B715" s="30" t="s">
        <v>250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1"/>
      <c r="N715" s="61"/>
      <c r="O715" s="61"/>
      <c r="P715" s="61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1"/>
      <c r="AC715" s="61"/>
      <c r="AD715" s="61"/>
      <c r="AE715" s="61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1"/>
      <c r="AR715" s="61"/>
      <c r="AS715" s="61"/>
      <c r="AT715" s="61"/>
      <c r="AU715" s="17"/>
      <c r="AV715" s="6"/>
      <c r="AW715" s="29" t="str">
        <f t="shared" si="1334"/>
        <v>ORP</v>
      </c>
      <c r="AX715" s="30" t="s">
        <v>19</v>
      </c>
      <c r="AY715" s="74">
        <f t="shared" si="1335"/>
        <v>0</v>
      </c>
      <c r="AZ715" s="70">
        <f t="shared" si="1336"/>
        <v>0</v>
      </c>
      <c r="BA715" s="71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6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25">
      <c r="A716" s="31" t="s">
        <v>247</v>
      </c>
      <c r="B716" s="30" t="s">
        <v>19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1"/>
      <c r="N716" s="61"/>
      <c r="O716" s="61"/>
      <c r="P716" s="61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1"/>
      <c r="AC716" s="61"/>
      <c r="AD716" s="61"/>
      <c r="AE716" s="61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1"/>
      <c r="AR716" s="61"/>
      <c r="AS716" s="61"/>
      <c r="AT716" s="61"/>
      <c r="AU716" s="17"/>
      <c r="AV716" s="6"/>
      <c r="AW716" s="29" t="str">
        <f t="shared" si="1334"/>
        <v>Cloro libre</v>
      </c>
      <c r="AX716" s="30" t="s">
        <v>19</v>
      </c>
      <c r="AY716" s="74">
        <f t="shared" si="1335"/>
        <v>0</v>
      </c>
      <c r="AZ716" s="70">
        <f t="shared" si="1336"/>
        <v>0</v>
      </c>
      <c r="BA716" s="71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6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25">
      <c r="A717" s="31" t="s">
        <v>15</v>
      </c>
      <c r="B717" s="30" t="s">
        <v>23</v>
      </c>
      <c r="C717" s="18"/>
      <c r="D717" s="11"/>
      <c r="E717" s="11"/>
      <c r="F717" s="11"/>
      <c r="G717" s="11"/>
      <c r="H717" s="11"/>
      <c r="I717" s="11"/>
      <c r="J717" s="11"/>
      <c r="K717" s="11"/>
      <c r="L717" s="11"/>
      <c r="M717" s="62"/>
      <c r="N717" s="62"/>
      <c r="O717" s="62"/>
      <c r="P717" s="62"/>
      <c r="Q717" s="19"/>
      <c r="R717" s="18"/>
      <c r="S717" s="11"/>
      <c r="T717" s="11"/>
      <c r="U717" s="11"/>
      <c r="V717" s="11"/>
      <c r="W717" s="11"/>
      <c r="X717" s="11"/>
      <c r="Y717" s="11"/>
      <c r="Z717" s="11"/>
      <c r="AA717" s="11"/>
      <c r="AB717" s="62"/>
      <c r="AC717" s="62"/>
      <c r="AD717" s="62"/>
      <c r="AE717" s="62"/>
      <c r="AF717" s="19"/>
      <c r="AG717" s="18"/>
      <c r="AH717" s="11"/>
      <c r="AI717" s="11"/>
      <c r="AJ717" s="11"/>
      <c r="AK717" s="11"/>
      <c r="AL717" s="11"/>
      <c r="AM717" s="11"/>
      <c r="AN717" s="11"/>
      <c r="AO717" s="11"/>
      <c r="AP717" s="11"/>
      <c r="AQ717" s="62"/>
      <c r="AR717" s="62"/>
      <c r="AS717" s="62"/>
      <c r="AT717" s="62"/>
      <c r="AU717" s="19"/>
      <c r="AW717" s="29" t="str">
        <f t="shared" si="1334"/>
        <v>Conductividad</v>
      </c>
      <c r="AX717" s="30" t="s">
        <v>23</v>
      </c>
      <c r="AY717" s="74">
        <f t="shared" si="1335"/>
        <v>0</v>
      </c>
      <c r="AZ717" s="70">
        <f t="shared" si="1336"/>
        <v>0</v>
      </c>
      <c r="BA717" s="71">
        <f t="shared" si="1337"/>
        <v>0</v>
      </c>
      <c r="BB717" s="4">
        <f t="shared" si="1338"/>
        <v>0</v>
      </c>
      <c r="BC717" s="2">
        <f t="shared" si="1339"/>
        <v>0</v>
      </c>
      <c r="BD717" s="5">
        <f t="shared" si="1340"/>
        <v>0</v>
      </c>
      <c r="BE717" s="4">
        <f t="shared" si="1341"/>
        <v>0</v>
      </c>
      <c r="BF717" s="2">
        <f t="shared" si="1342"/>
        <v>0</v>
      </c>
      <c r="BG717" s="5">
        <f t="shared" si="1343"/>
        <v>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0</v>
      </c>
      <c r="BU717" s="2">
        <f t="shared" si="1357"/>
        <v>0</v>
      </c>
      <c r="BV717" s="5">
        <f t="shared" si="1358"/>
        <v>0</v>
      </c>
      <c r="BW717" s="1">
        <f t="shared" si="1359"/>
        <v>0</v>
      </c>
      <c r="BX717" s="2">
        <f t="shared" si="1360"/>
        <v>0</v>
      </c>
      <c r="BY717" s="5">
        <f t="shared" si="1361"/>
        <v>0</v>
      </c>
      <c r="BZ717" s="1">
        <f t="shared" si="1362"/>
        <v>0</v>
      </c>
      <c r="CA717" s="2">
        <f t="shared" si="1363"/>
        <v>0</v>
      </c>
      <c r="CB717" s="5">
        <f t="shared" si="1364"/>
        <v>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6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25">
      <c r="A718" s="31" t="s">
        <v>16</v>
      </c>
      <c r="B718" s="46" t="s">
        <v>22</v>
      </c>
      <c r="C718" s="18"/>
      <c r="D718" s="11"/>
      <c r="E718" s="11"/>
      <c r="F718" s="11"/>
      <c r="G718" s="11"/>
      <c r="H718" s="11"/>
      <c r="I718" s="11"/>
      <c r="J718" s="11"/>
      <c r="K718" s="11"/>
      <c r="L718" s="11"/>
      <c r="M718" s="62"/>
      <c r="N718" s="62"/>
      <c r="O718" s="62"/>
      <c r="P718" s="62"/>
      <c r="Q718" s="19"/>
      <c r="R718" s="18"/>
      <c r="S718" s="11"/>
      <c r="T718" s="11"/>
      <c r="U718" s="11"/>
      <c r="V718" s="11"/>
      <c r="W718" s="11"/>
      <c r="X718" s="11"/>
      <c r="Y718" s="11"/>
      <c r="Z718" s="11"/>
      <c r="AA718" s="11"/>
      <c r="AB718" s="62"/>
      <c r="AC718" s="62"/>
      <c r="AD718" s="62"/>
      <c r="AE718" s="62"/>
      <c r="AF718" s="19"/>
      <c r="AG718" s="18"/>
      <c r="AH718" s="11"/>
      <c r="AI718" s="11"/>
      <c r="AJ718" s="11"/>
      <c r="AK718" s="11"/>
      <c r="AL718" s="11"/>
      <c r="AM718" s="11"/>
      <c r="AN718" s="11"/>
      <c r="AO718" s="11"/>
      <c r="AP718" s="11"/>
      <c r="AQ718" s="62"/>
      <c r="AR718" s="62"/>
      <c r="AS718" s="62"/>
      <c r="AT718" s="62"/>
      <c r="AU718" s="19"/>
      <c r="AW718" s="29" t="str">
        <f t="shared" si="1334"/>
        <v xml:space="preserve">Color </v>
      </c>
      <c r="AX718" s="32" t="s">
        <v>22</v>
      </c>
      <c r="AY718" s="74">
        <f t="shared" si="1335"/>
        <v>0</v>
      </c>
      <c r="AZ718" s="70">
        <f t="shared" si="1336"/>
        <v>0</v>
      </c>
      <c r="BA718" s="71">
        <f t="shared" si="1337"/>
        <v>0</v>
      </c>
      <c r="BB718" s="4">
        <f t="shared" si="1338"/>
        <v>0</v>
      </c>
      <c r="BC718" s="2">
        <f t="shared" si="1339"/>
        <v>0</v>
      </c>
      <c r="BD718" s="5">
        <f t="shared" si="1340"/>
        <v>0</v>
      </c>
      <c r="BE718" s="4">
        <f t="shared" si="1341"/>
        <v>0</v>
      </c>
      <c r="BF718" s="2">
        <f t="shared" si="1342"/>
        <v>0</v>
      </c>
      <c r="BG718" s="5">
        <f t="shared" si="1343"/>
        <v>0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0</v>
      </c>
      <c r="BU718" s="2">
        <f t="shared" si="1357"/>
        <v>0</v>
      </c>
      <c r="BV718" s="5">
        <f t="shared" si="1358"/>
        <v>0</v>
      </c>
      <c r="BW718" s="1">
        <f t="shared" si="1359"/>
        <v>0</v>
      </c>
      <c r="BX718" s="2">
        <f t="shared" si="1360"/>
        <v>0</v>
      </c>
      <c r="BY718" s="5">
        <f t="shared" si="1361"/>
        <v>0</v>
      </c>
      <c r="BZ718" s="1">
        <f t="shared" si="1362"/>
        <v>0</v>
      </c>
      <c r="CA718" s="2">
        <f t="shared" si="1363"/>
        <v>0</v>
      </c>
      <c r="CB718" s="5">
        <f t="shared" si="1364"/>
        <v>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6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.75" thickBot="1" x14ac:dyDescent="0.3">
      <c r="A719" s="33" t="s">
        <v>248</v>
      </c>
      <c r="B719" s="34" t="s">
        <v>19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3"/>
      <c r="N719" s="63"/>
      <c r="O719" s="63"/>
      <c r="P719" s="63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3"/>
      <c r="AC719" s="63"/>
      <c r="AD719" s="63"/>
      <c r="AE719" s="63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3"/>
      <c r="AR719" s="63"/>
      <c r="AS719" s="63"/>
      <c r="AT719" s="63"/>
      <c r="AU719" s="22"/>
      <c r="AW719" s="29" t="str">
        <f t="shared" si="1334"/>
        <v>Cobre</v>
      </c>
      <c r="AX719" s="34" t="s">
        <v>19</v>
      </c>
      <c r="AY719" s="74">
        <f t="shared" si="1335"/>
        <v>0</v>
      </c>
      <c r="AZ719" s="70">
        <f t="shared" si="1336"/>
        <v>0</v>
      </c>
      <c r="BA719" s="71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6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.75" thickBot="1" x14ac:dyDescent="0.3"/>
    <row r="721" spans="1:95" ht="42.75" customHeight="1" thickBot="1" x14ac:dyDescent="0.3">
      <c r="A721" s="27" t="s">
        <v>0</v>
      </c>
      <c r="B721" s="28">
        <f>B697+1</f>
        <v>46234</v>
      </c>
      <c r="C721" s="293" t="s">
        <v>1</v>
      </c>
      <c r="D721" s="294"/>
      <c r="E721" s="294"/>
      <c r="F721" s="294"/>
      <c r="G721" s="294"/>
      <c r="H721" s="294"/>
      <c r="I721" s="294"/>
      <c r="J721" s="294"/>
      <c r="K721" s="294"/>
      <c r="L721" s="294"/>
      <c r="M721" s="294"/>
      <c r="N721" s="294"/>
      <c r="O721" s="294"/>
      <c r="P721" s="294"/>
      <c r="Q721" s="295"/>
      <c r="R721" s="296" t="s">
        <v>2</v>
      </c>
      <c r="S721" s="294"/>
      <c r="T721" s="294"/>
      <c r="U721" s="294"/>
      <c r="V721" s="294"/>
      <c r="W721" s="294"/>
      <c r="X721" s="294"/>
      <c r="Y721" s="294"/>
      <c r="Z721" s="294"/>
      <c r="AA721" s="294"/>
      <c r="AB721" s="294"/>
      <c r="AC721" s="294"/>
      <c r="AD721" s="294"/>
      <c r="AE721" s="294"/>
      <c r="AF721" s="295"/>
      <c r="AG721" s="297" t="s">
        <v>101</v>
      </c>
      <c r="AH721" s="294"/>
      <c r="AI721" s="294"/>
      <c r="AJ721" s="294"/>
      <c r="AK721" s="294"/>
      <c r="AL721" s="294"/>
      <c r="AM721" s="294"/>
      <c r="AN721" s="294"/>
      <c r="AO721" s="294"/>
      <c r="AP721" s="294"/>
      <c r="AQ721" s="294"/>
      <c r="AR721" s="294"/>
      <c r="AS721" s="294"/>
      <c r="AT721" s="294"/>
      <c r="AU721" s="295"/>
      <c r="AV721" s="9"/>
      <c r="AW721" s="288" t="s">
        <v>42</v>
      </c>
      <c r="AX721" s="289"/>
      <c r="AY721" s="285" t="s">
        <v>33</v>
      </c>
      <c r="AZ721" s="286"/>
      <c r="BA721" s="287"/>
      <c r="BB721" s="285" t="s">
        <v>34</v>
      </c>
      <c r="BC721" s="286"/>
      <c r="BD721" s="287"/>
      <c r="BE721" s="285" t="s">
        <v>35</v>
      </c>
      <c r="BF721" s="286"/>
      <c r="BG721" s="287"/>
      <c r="BH721" s="285" t="s">
        <v>36</v>
      </c>
      <c r="BI721" s="286"/>
      <c r="BJ721" s="287"/>
      <c r="BK721" s="285" t="s">
        <v>37</v>
      </c>
      <c r="BL721" s="286"/>
      <c r="BM721" s="287"/>
      <c r="BN721" s="285" t="s">
        <v>38</v>
      </c>
      <c r="BO721" s="286"/>
      <c r="BP721" s="287"/>
      <c r="BQ721" s="285" t="s">
        <v>39</v>
      </c>
      <c r="BR721" s="286"/>
      <c r="BS721" s="287"/>
      <c r="BT721" s="285" t="s">
        <v>40</v>
      </c>
      <c r="BU721" s="286"/>
      <c r="BV721" s="287"/>
      <c r="BW721" s="285" t="s">
        <v>41</v>
      </c>
      <c r="BX721" s="286"/>
      <c r="BY721" s="287"/>
      <c r="BZ721" s="285" t="s">
        <v>102</v>
      </c>
      <c r="CA721" s="286"/>
      <c r="CB721" s="287"/>
      <c r="CC721" s="285" t="s">
        <v>103</v>
      </c>
      <c r="CD721" s="286"/>
      <c r="CE721" s="287"/>
      <c r="CF721" s="285" t="s">
        <v>104</v>
      </c>
      <c r="CG721" s="286"/>
      <c r="CH721" s="287"/>
      <c r="CI721" s="285" t="s">
        <v>105</v>
      </c>
      <c r="CJ721" s="286"/>
      <c r="CK721" s="287"/>
      <c r="CL721" s="285" t="s">
        <v>106</v>
      </c>
      <c r="CM721" s="286"/>
      <c r="CN721" s="287"/>
      <c r="CO721" s="285" t="s">
        <v>107</v>
      </c>
      <c r="CP721" s="286"/>
      <c r="CQ721" s="287"/>
    </row>
    <row r="722" spans="1:95" ht="44.45" customHeight="1" thickBot="1" x14ac:dyDescent="0.3">
      <c r="A722" s="7" t="s">
        <v>6</v>
      </c>
      <c r="B722" s="45" t="s">
        <v>7</v>
      </c>
      <c r="C722" s="14" t="s">
        <v>32</v>
      </c>
      <c r="D722" s="8" t="s">
        <v>24</v>
      </c>
      <c r="E722" s="8" t="s">
        <v>25</v>
      </c>
      <c r="F722" s="8" t="s">
        <v>26</v>
      </c>
      <c r="G722" s="8" t="s">
        <v>27</v>
      </c>
      <c r="H722" s="8" t="s">
        <v>28</v>
      </c>
      <c r="I722" s="8" t="s">
        <v>29</v>
      </c>
      <c r="J722" s="8" t="s">
        <v>30</v>
      </c>
      <c r="K722" s="8" t="s">
        <v>31</v>
      </c>
      <c r="L722" s="8" t="s">
        <v>201</v>
      </c>
      <c r="M722" s="8" t="s">
        <v>111</v>
      </c>
      <c r="N722" s="64" t="s">
        <v>246</v>
      </c>
      <c r="O722" s="64" t="s">
        <v>112</v>
      </c>
      <c r="P722" s="64" t="s">
        <v>106</v>
      </c>
      <c r="Q722" s="64" t="s">
        <v>107</v>
      </c>
      <c r="R722" s="23" t="s">
        <v>32</v>
      </c>
      <c r="S722" s="12" t="s">
        <v>24</v>
      </c>
      <c r="T722" s="12" t="s">
        <v>25</v>
      </c>
      <c r="U722" s="12" t="s">
        <v>26</v>
      </c>
      <c r="V722" s="12" t="s">
        <v>27</v>
      </c>
      <c r="W722" s="12" t="s">
        <v>28</v>
      </c>
      <c r="X722" s="12" t="s">
        <v>29</v>
      </c>
      <c r="Y722" s="12" t="s">
        <v>30</v>
      </c>
      <c r="Z722" s="12" t="s">
        <v>31</v>
      </c>
      <c r="AA722" s="12" t="s">
        <v>201</v>
      </c>
      <c r="AB722" s="59" t="s">
        <v>111</v>
      </c>
      <c r="AC722" s="59" t="s">
        <v>246</v>
      </c>
      <c r="AD722" s="59" t="s">
        <v>112</v>
      </c>
      <c r="AE722" s="59" t="s">
        <v>106</v>
      </c>
      <c r="AF722" s="24" t="s">
        <v>107</v>
      </c>
      <c r="AG722" s="25" t="s">
        <v>32</v>
      </c>
      <c r="AH722" s="13" t="s">
        <v>24</v>
      </c>
      <c r="AI722" s="13" t="s">
        <v>25</v>
      </c>
      <c r="AJ722" s="13" t="s">
        <v>26</v>
      </c>
      <c r="AK722" s="13" t="s">
        <v>27</v>
      </c>
      <c r="AL722" s="13" t="s">
        <v>28</v>
      </c>
      <c r="AM722" s="13" t="s">
        <v>29</v>
      </c>
      <c r="AN722" s="13" t="s">
        <v>30</v>
      </c>
      <c r="AO722" s="13" t="s">
        <v>31</v>
      </c>
      <c r="AP722" s="13" t="s">
        <v>201</v>
      </c>
      <c r="AQ722" s="65" t="s">
        <v>111</v>
      </c>
      <c r="AR722" s="65" t="s">
        <v>246</v>
      </c>
      <c r="AS722" s="65" t="s">
        <v>112</v>
      </c>
      <c r="AT722" s="65" t="s">
        <v>106</v>
      </c>
      <c r="AU722" s="26" t="s">
        <v>107</v>
      </c>
      <c r="AV722" s="9"/>
      <c r="AW722" s="36" t="s">
        <v>6</v>
      </c>
      <c r="AX722" s="37" t="s">
        <v>7</v>
      </c>
      <c r="AY722" s="72" t="s">
        <v>113</v>
      </c>
      <c r="AZ722" s="72" t="s">
        <v>114</v>
      </c>
      <c r="BA722" s="73" t="s">
        <v>115</v>
      </c>
      <c r="BB722" s="72" t="s">
        <v>113</v>
      </c>
      <c r="BC722" s="72" t="s">
        <v>114</v>
      </c>
      <c r="BD722" s="73" t="s">
        <v>115</v>
      </c>
      <c r="BE722" s="72" t="s">
        <v>113</v>
      </c>
      <c r="BF722" s="72" t="s">
        <v>114</v>
      </c>
      <c r="BG722" s="73" t="s">
        <v>115</v>
      </c>
      <c r="BH722" s="72" t="s">
        <v>113</v>
      </c>
      <c r="BI722" s="72" t="s">
        <v>114</v>
      </c>
      <c r="BJ722" s="73" t="s">
        <v>115</v>
      </c>
      <c r="BK722" s="72" t="s">
        <v>113</v>
      </c>
      <c r="BL722" s="72" t="s">
        <v>114</v>
      </c>
      <c r="BM722" s="73" t="s">
        <v>115</v>
      </c>
      <c r="BN722" s="72" t="s">
        <v>113</v>
      </c>
      <c r="BO722" s="72" t="s">
        <v>114</v>
      </c>
      <c r="BP722" s="73" t="s">
        <v>115</v>
      </c>
      <c r="BQ722" s="72" t="s">
        <v>113</v>
      </c>
      <c r="BR722" s="72" t="s">
        <v>114</v>
      </c>
      <c r="BS722" s="73" t="s">
        <v>115</v>
      </c>
      <c r="BT722" s="72" t="s">
        <v>113</v>
      </c>
      <c r="BU722" s="72" t="s">
        <v>114</v>
      </c>
      <c r="BV722" s="73" t="s">
        <v>115</v>
      </c>
      <c r="BW722" s="72" t="s">
        <v>113</v>
      </c>
      <c r="BX722" s="72" t="s">
        <v>114</v>
      </c>
      <c r="BY722" s="73" t="s">
        <v>115</v>
      </c>
      <c r="BZ722" s="72" t="s">
        <v>113</v>
      </c>
      <c r="CA722" s="72" t="s">
        <v>114</v>
      </c>
      <c r="CB722" s="73" t="s">
        <v>115</v>
      </c>
      <c r="CC722" s="72" t="s">
        <v>113</v>
      </c>
      <c r="CD722" s="72" t="s">
        <v>114</v>
      </c>
      <c r="CE722" s="73" t="s">
        <v>115</v>
      </c>
      <c r="CF722" s="72" t="s">
        <v>113</v>
      </c>
      <c r="CG722" s="72" t="s">
        <v>114</v>
      </c>
      <c r="CH722" s="73" t="s">
        <v>115</v>
      </c>
      <c r="CI722" s="72" t="s">
        <v>113</v>
      </c>
      <c r="CJ722" s="72" t="s">
        <v>114</v>
      </c>
      <c r="CK722" s="73" t="s">
        <v>115</v>
      </c>
      <c r="CL722" s="72" t="s">
        <v>113</v>
      </c>
      <c r="CM722" s="72" t="s">
        <v>114</v>
      </c>
      <c r="CN722" s="73" t="s">
        <v>115</v>
      </c>
      <c r="CO722" s="72" t="s">
        <v>113</v>
      </c>
      <c r="CP722" s="72" t="s">
        <v>114</v>
      </c>
      <c r="CQ722" s="73" t="s">
        <v>115</v>
      </c>
    </row>
    <row r="723" spans="1:95" ht="29.25" customHeight="1" x14ac:dyDescent="0.25">
      <c r="A723" s="29" t="s">
        <v>124</v>
      </c>
      <c r="B723" s="30" t="s">
        <v>17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0"/>
      <c r="N723" s="60"/>
      <c r="O723" s="60"/>
      <c r="P723" s="60"/>
      <c r="Q723" s="15"/>
      <c r="R723" s="1"/>
      <c r="S723" s="38"/>
      <c r="T723" s="38"/>
      <c r="U723" s="3"/>
      <c r="V723" s="3"/>
      <c r="W723" s="3"/>
      <c r="X723" s="3"/>
      <c r="Y723" s="3"/>
      <c r="Z723" s="3"/>
      <c r="AA723" s="3"/>
      <c r="AB723" s="60"/>
      <c r="AC723" s="60"/>
      <c r="AD723" s="60"/>
      <c r="AE723" s="60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0"/>
      <c r="AR723" s="60"/>
      <c r="AS723" s="60"/>
      <c r="AT723" s="60"/>
      <c r="AU723" s="15"/>
      <c r="AV723" s="9"/>
      <c r="AW723" s="29" t="str">
        <f>A723</f>
        <v>Temperatura</v>
      </c>
      <c r="AX723" s="35" t="s">
        <v>17</v>
      </c>
      <c r="AY723" s="74">
        <f>C723</f>
        <v>0</v>
      </c>
      <c r="AZ723" s="70">
        <f>R723</f>
        <v>0</v>
      </c>
      <c r="BA723" s="71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6">
        <f>Q723</f>
        <v>0</v>
      </c>
      <c r="CP723" s="2">
        <f>AF723</f>
        <v>0</v>
      </c>
      <c r="CQ723" s="5">
        <f>AU723</f>
        <v>0</v>
      </c>
    </row>
    <row r="724" spans="1:95" ht="26.45" customHeight="1" x14ac:dyDescent="0.25">
      <c r="A724" s="29" t="s">
        <v>123</v>
      </c>
      <c r="B724" s="30" t="s">
        <v>18</v>
      </c>
      <c r="C724" s="1"/>
      <c r="D724" s="3"/>
      <c r="E724" s="3"/>
      <c r="F724" s="3"/>
      <c r="G724" s="3"/>
      <c r="H724" s="3"/>
      <c r="I724" s="3"/>
      <c r="J724" s="3"/>
      <c r="K724" s="3"/>
      <c r="L724" s="3"/>
      <c r="M724" s="60"/>
      <c r="N724" s="60"/>
      <c r="O724" s="60"/>
      <c r="P724" s="60"/>
      <c r="Q724" s="15"/>
      <c r="R724" s="1"/>
      <c r="S724" s="3"/>
      <c r="T724" s="3"/>
      <c r="U724" s="3"/>
      <c r="V724" s="3"/>
      <c r="W724" s="3"/>
      <c r="X724" s="3"/>
      <c r="Y724" s="3"/>
      <c r="Z724" s="50"/>
      <c r="AA724" s="3"/>
      <c r="AB724" s="60"/>
      <c r="AC724" s="60"/>
      <c r="AD724" s="60"/>
      <c r="AE724" s="60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0"/>
      <c r="AR724" s="60"/>
      <c r="AS724" s="60"/>
      <c r="AT724" s="60"/>
      <c r="AU724" s="15"/>
      <c r="AV724" s="9"/>
      <c r="AW724" s="29" t="str">
        <f t="shared" ref="AW724:AW743" si="1380">A724</f>
        <v xml:space="preserve">pH </v>
      </c>
      <c r="AX724" s="30" t="s">
        <v>18</v>
      </c>
      <c r="AY724" s="74">
        <f t="shared" ref="AY724:AY743" si="1381">C724</f>
        <v>0</v>
      </c>
      <c r="AZ724" s="219">
        <f t="shared" ref="AZ724:AZ743" si="1382">R724</f>
        <v>0</v>
      </c>
      <c r="BA724" s="71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6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2" customHeight="1" x14ac:dyDescent="0.25">
      <c r="A725" s="29" t="s">
        <v>118</v>
      </c>
      <c r="B725" s="30" t="s">
        <v>19</v>
      </c>
      <c r="C725" s="1"/>
      <c r="D725" s="3"/>
      <c r="E725" s="3"/>
      <c r="F725" s="3"/>
      <c r="G725" s="3"/>
      <c r="H725" s="3"/>
      <c r="I725" s="3"/>
      <c r="J725" s="3"/>
      <c r="K725" s="3"/>
      <c r="L725" s="3"/>
      <c r="M725" s="60"/>
      <c r="N725" s="60"/>
      <c r="O725" s="60"/>
      <c r="P725" s="60"/>
      <c r="Q725" s="15"/>
      <c r="R725" s="1"/>
      <c r="S725" s="2"/>
      <c r="T725" s="2"/>
      <c r="U725" s="3"/>
      <c r="V725" s="3"/>
      <c r="W725" s="3"/>
      <c r="X725" s="3"/>
      <c r="Y725" s="3"/>
      <c r="Z725" s="3"/>
      <c r="AA725" s="3"/>
      <c r="AB725" s="60"/>
      <c r="AC725" s="60"/>
      <c r="AD725" s="60"/>
      <c r="AE725" s="60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0"/>
      <c r="AR725" s="60"/>
      <c r="AS725" s="60"/>
      <c r="AT725" s="60"/>
      <c r="AU725" s="15"/>
      <c r="AV725" s="9"/>
      <c r="AW725" s="29" t="str">
        <f t="shared" si="1380"/>
        <v>Demanda química de oxígeno (DQO)</v>
      </c>
      <c r="AX725" s="30" t="s">
        <v>19</v>
      </c>
      <c r="AY725" s="74">
        <f t="shared" si="1381"/>
        <v>0</v>
      </c>
      <c r="AZ725" s="70">
        <f t="shared" si="1382"/>
        <v>0</v>
      </c>
      <c r="BA725" s="71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6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25">
      <c r="A726" s="29" t="s">
        <v>121</v>
      </c>
      <c r="B726" s="30" t="s">
        <v>19</v>
      </c>
      <c r="C726" s="1"/>
      <c r="D726" s="3"/>
      <c r="E726" s="3"/>
      <c r="F726" s="3"/>
      <c r="G726" s="3"/>
      <c r="H726" s="3"/>
      <c r="I726" s="3"/>
      <c r="J726" s="3"/>
      <c r="K726" s="3"/>
      <c r="L726" s="3"/>
      <c r="M726" s="60"/>
      <c r="N726" s="60"/>
      <c r="O726" s="60"/>
      <c r="P726" s="60"/>
      <c r="Q726" s="15"/>
      <c r="R726" s="1"/>
      <c r="S726" s="2"/>
      <c r="T726" s="2"/>
      <c r="U726" s="3"/>
      <c r="V726" s="3"/>
      <c r="W726" s="3"/>
      <c r="X726" s="3"/>
      <c r="Y726" s="3"/>
      <c r="Z726" s="3"/>
      <c r="AA726" s="3"/>
      <c r="AB726" s="60"/>
      <c r="AC726" s="60"/>
      <c r="AD726" s="60"/>
      <c r="AE726" s="60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0"/>
      <c r="AR726" s="60"/>
      <c r="AS726" s="60"/>
      <c r="AT726" s="60"/>
      <c r="AU726" s="15"/>
      <c r="AV726" s="9"/>
      <c r="AW726" s="29" t="str">
        <f t="shared" si="1380"/>
        <v>SOLIDOS DISUELTOS TOTALES (TDS)</v>
      </c>
      <c r="AX726" s="30" t="s">
        <v>19</v>
      </c>
      <c r="AY726" s="74">
        <f t="shared" si="1381"/>
        <v>0</v>
      </c>
      <c r="AZ726" s="70">
        <f t="shared" si="1382"/>
        <v>0</v>
      </c>
      <c r="BA726" s="71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6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7" customHeight="1" x14ac:dyDescent="0.25">
      <c r="A727" s="29" t="s">
        <v>119</v>
      </c>
      <c r="B727" s="30" t="s">
        <v>19</v>
      </c>
      <c r="C727" s="1"/>
      <c r="D727" s="3"/>
      <c r="E727" s="3"/>
      <c r="F727" s="3"/>
      <c r="G727" s="3"/>
      <c r="H727" s="3"/>
      <c r="I727" s="3"/>
      <c r="J727" s="3"/>
      <c r="K727" s="3"/>
      <c r="L727" s="3"/>
      <c r="M727" s="60"/>
      <c r="N727" s="60"/>
      <c r="O727" s="60"/>
      <c r="P727" s="60"/>
      <c r="Q727" s="15"/>
      <c r="R727" s="1"/>
      <c r="S727" s="2"/>
      <c r="T727" s="2"/>
      <c r="U727" s="3"/>
      <c r="V727" s="3"/>
      <c r="W727" s="3"/>
      <c r="X727" s="3"/>
      <c r="Y727" s="3"/>
      <c r="Z727" s="3"/>
      <c r="AA727" s="3"/>
      <c r="AB727" s="60"/>
      <c r="AC727" s="60"/>
      <c r="AD727" s="60"/>
      <c r="AE727" s="60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0"/>
      <c r="AR727" s="60"/>
      <c r="AS727" s="60"/>
      <c r="AT727" s="60"/>
      <c r="AU727" s="15"/>
      <c r="AV727" s="9"/>
      <c r="AW727" s="29" t="str">
        <f t="shared" si="1380"/>
        <v>Sólidos suspendidos Totales</v>
      </c>
      <c r="AX727" s="30" t="s">
        <v>19</v>
      </c>
      <c r="AY727" s="74">
        <f t="shared" si="1381"/>
        <v>0</v>
      </c>
      <c r="AZ727" s="70">
        <f t="shared" si="1382"/>
        <v>0</v>
      </c>
      <c r="BA727" s="71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6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25">
      <c r="A728" s="31" t="s">
        <v>9</v>
      </c>
      <c r="B728" s="30" t="s">
        <v>20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1"/>
      <c r="N728" s="61"/>
      <c r="O728" s="61"/>
      <c r="P728" s="61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1"/>
      <c r="AC728" s="61"/>
      <c r="AD728" s="61"/>
      <c r="AE728" s="61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1"/>
      <c r="AR728" s="61"/>
      <c r="AS728" s="61"/>
      <c r="AT728" s="61"/>
      <c r="AU728" s="17"/>
      <c r="AV728" s="6"/>
      <c r="AW728" s="29" t="str">
        <f t="shared" si="1380"/>
        <v xml:space="preserve">Sólidos Sedimentables </v>
      </c>
      <c r="AX728" s="30" t="s">
        <v>19</v>
      </c>
      <c r="AY728" s="74">
        <f t="shared" si="1381"/>
        <v>0</v>
      </c>
      <c r="AZ728" s="70">
        <f t="shared" si="1382"/>
        <v>0</v>
      </c>
      <c r="BA728" s="71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6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25">
      <c r="A729" s="31" t="s">
        <v>120</v>
      </c>
      <c r="B729" s="46" t="s">
        <v>19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1"/>
      <c r="N729" s="61"/>
      <c r="O729" s="61"/>
      <c r="P729" s="61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1"/>
      <c r="AC729" s="61"/>
      <c r="AD729" s="61"/>
      <c r="AE729" s="61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1"/>
      <c r="AR729" s="61"/>
      <c r="AS729" s="61"/>
      <c r="AT729" s="61"/>
      <c r="AU729" s="17"/>
      <c r="AV729" s="6"/>
      <c r="AW729" s="29" t="str">
        <f t="shared" si="1380"/>
        <v>HIERRO</v>
      </c>
      <c r="AX729" s="32" t="s">
        <v>20</v>
      </c>
      <c r="AY729" s="74">
        <f t="shared" si="1381"/>
        <v>0</v>
      </c>
      <c r="AZ729" s="70">
        <f t="shared" si="1382"/>
        <v>0</v>
      </c>
      <c r="BA729" s="71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6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25">
      <c r="A730" s="31" t="s">
        <v>108</v>
      </c>
      <c r="B730" s="30" t="s">
        <v>19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1"/>
      <c r="N730" s="61"/>
      <c r="O730" s="61"/>
      <c r="P730" s="61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1"/>
      <c r="AC730" s="61"/>
      <c r="AD730" s="61"/>
      <c r="AE730" s="61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1"/>
      <c r="AR730" s="61"/>
      <c r="AS730" s="61"/>
      <c r="AT730" s="61"/>
      <c r="AU730" s="17"/>
      <c r="AV730" s="6"/>
      <c r="AW730" s="29" t="str">
        <f t="shared" si="1380"/>
        <v>Solidos Suspendidos totales GRAVIMETRICO</v>
      </c>
      <c r="AX730" s="30" t="s">
        <v>19</v>
      </c>
      <c r="AY730" s="74">
        <f t="shared" si="1381"/>
        <v>0</v>
      </c>
      <c r="AZ730" s="70">
        <f t="shared" si="1382"/>
        <v>0</v>
      </c>
      <c r="BA730" s="71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6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25">
      <c r="A731" s="31" t="s">
        <v>10</v>
      </c>
      <c r="B731" s="30" t="s">
        <v>19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1"/>
      <c r="N731" s="61"/>
      <c r="O731" s="61"/>
      <c r="P731" s="61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1"/>
      <c r="AC731" s="61"/>
      <c r="AD731" s="61"/>
      <c r="AE731" s="61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1"/>
      <c r="AR731" s="61"/>
      <c r="AS731" s="61"/>
      <c r="AT731" s="61"/>
      <c r="AU731" s="17"/>
      <c r="AV731" s="6"/>
      <c r="AW731" s="29" t="str">
        <f t="shared" si="1380"/>
        <v xml:space="preserve">Cloruros </v>
      </c>
      <c r="AX731" s="30" t="s">
        <v>19</v>
      </c>
      <c r="AY731" s="74">
        <f t="shared" si="1381"/>
        <v>0</v>
      </c>
      <c r="AZ731" s="70">
        <f t="shared" si="1382"/>
        <v>0</v>
      </c>
      <c r="BA731" s="71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6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25">
      <c r="A732" s="31" t="s">
        <v>109</v>
      </c>
      <c r="B732" s="30" t="s">
        <v>19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1"/>
      <c r="N732" s="61"/>
      <c r="O732" s="61"/>
      <c r="P732" s="61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1"/>
      <c r="AC732" s="61"/>
      <c r="AD732" s="61"/>
      <c r="AE732" s="61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1"/>
      <c r="AR732" s="61"/>
      <c r="AS732" s="61"/>
      <c r="AT732" s="61"/>
      <c r="AU732" s="17"/>
      <c r="AV732" s="6"/>
      <c r="AW732" s="29" t="str">
        <f t="shared" si="1380"/>
        <v>FOSFORO TOTAL</v>
      </c>
      <c r="AX732" s="30" t="s">
        <v>19</v>
      </c>
      <c r="AY732" s="74">
        <f t="shared" si="1381"/>
        <v>0</v>
      </c>
      <c r="AZ732" s="70">
        <f t="shared" si="1382"/>
        <v>0</v>
      </c>
      <c r="BA732" s="71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6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25">
      <c r="A733" s="31" t="s">
        <v>11</v>
      </c>
      <c r="B733" s="30" t="s">
        <v>19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1"/>
      <c r="N733" s="61"/>
      <c r="O733" s="61"/>
      <c r="P733" s="61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1"/>
      <c r="AC733" s="61"/>
      <c r="AD733" s="61"/>
      <c r="AE733" s="61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1"/>
      <c r="AR733" s="61"/>
      <c r="AS733" s="61"/>
      <c r="AT733" s="61"/>
      <c r="AU733" s="17"/>
      <c r="AV733" s="6"/>
      <c r="AW733" s="29" t="str">
        <f t="shared" si="1380"/>
        <v>Nitrógeno Total</v>
      </c>
      <c r="AX733" s="30" t="s">
        <v>19</v>
      </c>
      <c r="AY733" s="74">
        <f t="shared" si="1381"/>
        <v>0</v>
      </c>
      <c r="AZ733" s="70">
        <f t="shared" si="1382"/>
        <v>0</v>
      </c>
      <c r="BA733" s="71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6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25">
      <c r="A734" s="31" t="s">
        <v>12</v>
      </c>
      <c r="B734" s="30" t="s">
        <v>19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1"/>
      <c r="N734" s="61"/>
      <c r="O734" s="61"/>
      <c r="P734" s="61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1"/>
      <c r="AC734" s="61"/>
      <c r="AD734" s="61"/>
      <c r="AE734" s="61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1"/>
      <c r="AR734" s="61"/>
      <c r="AS734" s="61"/>
      <c r="AT734" s="61"/>
      <c r="AU734" s="17"/>
      <c r="AV734" s="6"/>
      <c r="AW734" s="29" t="str">
        <f t="shared" si="1380"/>
        <v xml:space="preserve">Sulfatos </v>
      </c>
      <c r="AX734" s="30" t="s">
        <v>19</v>
      </c>
      <c r="AY734" s="74">
        <f t="shared" si="1381"/>
        <v>0</v>
      </c>
      <c r="AZ734" s="70">
        <f t="shared" si="1382"/>
        <v>0</v>
      </c>
      <c r="BA734" s="71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6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25">
      <c r="A735" s="31" t="s">
        <v>249</v>
      </c>
      <c r="B735" s="46" t="s">
        <v>19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1"/>
      <c r="N735" s="61"/>
      <c r="O735" s="61"/>
      <c r="P735" s="61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1"/>
      <c r="AC735" s="61"/>
      <c r="AD735" s="61"/>
      <c r="AE735" s="61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1"/>
      <c r="AR735" s="61"/>
      <c r="AS735" s="61"/>
      <c r="AT735" s="61"/>
      <c r="AU735" s="17"/>
      <c r="AV735" s="6"/>
      <c r="AW735" s="29" t="str">
        <f t="shared" si="1380"/>
        <v>Aluminio</v>
      </c>
      <c r="AX735" s="32" t="s">
        <v>21</v>
      </c>
      <c r="AY735" s="74">
        <f t="shared" si="1381"/>
        <v>0</v>
      </c>
      <c r="AZ735" s="70">
        <f t="shared" si="1382"/>
        <v>0</v>
      </c>
      <c r="BA735" s="71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6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25">
      <c r="A736" s="31" t="s">
        <v>13</v>
      </c>
      <c r="B736" s="46" t="s">
        <v>21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1"/>
      <c r="N736" s="61"/>
      <c r="O736" s="61"/>
      <c r="P736" s="61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1"/>
      <c r="AC736" s="61"/>
      <c r="AD736" s="61"/>
      <c r="AE736" s="61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1"/>
      <c r="AR736" s="61"/>
      <c r="AS736" s="61"/>
      <c r="AT736" s="61"/>
      <c r="AU736" s="17"/>
      <c r="AV736" s="6"/>
      <c r="AW736" s="29" t="str">
        <f t="shared" si="1380"/>
        <v>Dureza Cálcica</v>
      </c>
      <c r="AX736" s="32" t="s">
        <v>21</v>
      </c>
      <c r="AY736" s="74">
        <f t="shared" si="1381"/>
        <v>0</v>
      </c>
      <c r="AZ736" s="70">
        <f t="shared" si="1382"/>
        <v>0</v>
      </c>
      <c r="BA736" s="71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6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25">
      <c r="A737" s="31" t="s">
        <v>14</v>
      </c>
      <c r="B737" s="46" t="s">
        <v>21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1"/>
      <c r="N737" s="61"/>
      <c r="O737" s="61"/>
      <c r="P737" s="61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1"/>
      <c r="AC737" s="61"/>
      <c r="AD737" s="61"/>
      <c r="AE737" s="61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1"/>
      <c r="AR737" s="61"/>
      <c r="AS737" s="61"/>
      <c r="AT737" s="61"/>
      <c r="AU737" s="17"/>
      <c r="AV737" s="6"/>
      <c r="AW737" s="29" t="str">
        <f t="shared" si="1380"/>
        <v xml:space="preserve">Dureza Total </v>
      </c>
      <c r="AX737" s="32" t="s">
        <v>21</v>
      </c>
      <c r="AY737" s="74">
        <f t="shared" si="1381"/>
        <v>0</v>
      </c>
      <c r="AZ737" s="70">
        <f t="shared" si="1382"/>
        <v>0</v>
      </c>
      <c r="BA737" s="71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6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25">
      <c r="A738" s="31" t="s">
        <v>110</v>
      </c>
      <c r="B738" s="30" t="s">
        <v>19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1"/>
      <c r="N738" s="61"/>
      <c r="O738" s="61"/>
      <c r="P738" s="61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1"/>
      <c r="AC738" s="61"/>
      <c r="AD738" s="61"/>
      <c r="AE738" s="61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1"/>
      <c r="AR738" s="61"/>
      <c r="AS738" s="61"/>
      <c r="AT738" s="61"/>
      <c r="AU738" s="17"/>
      <c r="AV738" s="6"/>
      <c r="AW738" s="29" t="str">
        <f t="shared" si="1380"/>
        <v>SILICE</v>
      </c>
      <c r="AX738" s="32" t="s">
        <v>22</v>
      </c>
      <c r="AY738" s="74">
        <f t="shared" si="1381"/>
        <v>0</v>
      </c>
      <c r="AZ738" s="70">
        <f t="shared" si="1382"/>
        <v>0</v>
      </c>
      <c r="BA738" s="71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6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25">
      <c r="A739" s="31" t="s">
        <v>77</v>
      </c>
      <c r="B739" s="30" t="s">
        <v>250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1"/>
      <c r="N739" s="61"/>
      <c r="O739" s="61"/>
      <c r="P739" s="61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1"/>
      <c r="AC739" s="61"/>
      <c r="AD739" s="61"/>
      <c r="AE739" s="61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1"/>
      <c r="AR739" s="61"/>
      <c r="AS739" s="61"/>
      <c r="AT739" s="61"/>
      <c r="AU739" s="17"/>
      <c r="AV739" s="6"/>
      <c r="AW739" s="29" t="str">
        <f t="shared" si="1380"/>
        <v>ORP</v>
      </c>
      <c r="AX739" s="30" t="s">
        <v>19</v>
      </c>
      <c r="AY739" s="74">
        <f t="shared" si="1381"/>
        <v>0</v>
      </c>
      <c r="AZ739" s="70">
        <f t="shared" si="1382"/>
        <v>0</v>
      </c>
      <c r="BA739" s="71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6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25">
      <c r="A740" s="31" t="s">
        <v>247</v>
      </c>
      <c r="B740" s="30" t="s">
        <v>19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1"/>
      <c r="N740" s="61"/>
      <c r="O740" s="61"/>
      <c r="P740" s="61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1"/>
      <c r="AC740" s="61"/>
      <c r="AD740" s="61"/>
      <c r="AE740" s="61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1"/>
      <c r="AR740" s="61"/>
      <c r="AS740" s="61"/>
      <c r="AT740" s="61"/>
      <c r="AU740" s="17"/>
      <c r="AV740" s="6"/>
      <c r="AW740" s="29" t="str">
        <f t="shared" si="1380"/>
        <v>Cloro libre</v>
      </c>
      <c r="AX740" s="30" t="s">
        <v>19</v>
      </c>
      <c r="AY740" s="74">
        <f t="shared" si="1381"/>
        <v>0</v>
      </c>
      <c r="AZ740" s="70">
        <f t="shared" si="1382"/>
        <v>0</v>
      </c>
      <c r="BA740" s="71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6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25">
      <c r="A741" s="31" t="s">
        <v>15</v>
      </c>
      <c r="B741" s="30" t="s">
        <v>23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2"/>
      <c r="N741" s="62"/>
      <c r="O741" s="62"/>
      <c r="P741" s="62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2"/>
      <c r="AC741" s="62"/>
      <c r="AD741" s="62"/>
      <c r="AE741" s="62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2"/>
      <c r="AR741" s="62"/>
      <c r="AS741" s="62"/>
      <c r="AT741" s="62"/>
      <c r="AU741" s="19"/>
      <c r="AW741" s="29" t="str">
        <f t="shared" si="1380"/>
        <v>Conductividad</v>
      </c>
      <c r="AX741" s="30" t="s">
        <v>23</v>
      </c>
      <c r="AY741" s="74">
        <f t="shared" si="1381"/>
        <v>0</v>
      </c>
      <c r="AZ741" s="70">
        <f t="shared" si="1382"/>
        <v>0</v>
      </c>
      <c r="BA741" s="71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6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25">
      <c r="A742" s="31" t="s">
        <v>16</v>
      </c>
      <c r="B742" s="46" t="s">
        <v>22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2"/>
      <c r="N742" s="62"/>
      <c r="O742" s="62"/>
      <c r="P742" s="62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2"/>
      <c r="AC742" s="62"/>
      <c r="AD742" s="62"/>
      <c r="AE742" s="62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2"/>
      <c r="AR742" s="62"/>
      <c r="AS742" s="62"/>
      <c r="AT742" s="62"/>
      <c r="AU742" s="19"/>
      <c r="AW742" s="29" t="str">
        <f t="shared" si="1380"/>
        <v xml:space="preserve">Color </v>
      </c>
      <c r="AX742" s="32" t="s">
        <v>22</v>
      </c>
      <c r="AY742" s="74">
        <f t="shared" si="1381"/>
        <v>0</v>
      </c>
      <c r="AZ742" s="70">
        <f t="shared" si="1382"/>
        <v>0</v>
      </c>
      <c r="BA742" s="71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6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.75" thickBot="1" x14ac:dyDescent="0.3">
      <c r="A743" s="33" t="s">
        <v>248</v>
      </c>
      <c r="B743" s="34" t="s">
        <v>19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3"/>
      <c r="N743" s="63"/>
      <c r="O743" s="63"/>
      <c r="P743" s="63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3"/>
      <c r="AC743" s="63"/>
      <c r="AD743" s="63"/>
      <c r="AE743" s="63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3"/>
      <c r="AR743" s="63"/>
      <c r="AS743" s="63"/>
      <c r="AT743" s="63"/>
      <c r="AU743" s="22"/>
      <c r="AW743" s="29" t="str">
        <f t="shared" si="1380"/>
        <v>Cobre</v>
      </c>
      <c r="AX743" s="34" t="s">
        <v>19</v>
      </c>
      <c r="AY743" s="74">
        <f t="shared" si="1381"/>
        <v>0</v>
      </c>
      <c r="AZ743" s="70">
        <f t="shared" si="1382"/>
        <v>0</v>
      </c>
      <c r="BA743" s="71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6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25">
      <c r="NW3519" t="s">
        <v>3</v>
      </c>
    </row>
    <row r="3520" spans="387:387" x14ac:dyDescent="0.25">
      <c r="NW3520" t="s">
        <v>4</v>
      </c>
    </row>
    <row r="3870" spans="387:387" x14ac:dyDescent="0.25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3:AU7 F27:AU31 F51:AU55 F75:AU79 F99:AU103 F123:AU127 F147:AU151 F171:AU175 F195:AU199 F315:AU319 F531:AU535 F555:AU559 F579:AU583 F603:AU607 F627:AU631 F651:AU655 F675:AU679 F699:AU703 F723:AU727 F219:Q223 F243:AU247 F267:AU271 F291:AU295 F339:AU343 F363:AU367 F387:AU391 F411:AU415 F435:AU439 F459:AU463 F483:AU487 F507:AU511 U219:AU223" name="Rango1_2_1_1_2_1"/>
    <protectedRange sqref="C3:E7 C27:E31 C51:E55 C75:E79 C99:E103 C123:E127 C147:E151 C171:E175 C195:E199 C315:E319 C531:E535 C555:E559 C579:E583 C603:E607 C627:E631 C651:E655 C675:E679 C699:E703 C723:E727 C219:E223 C243:E247 C267:E271 C291:E295 C339:E343 C363:E367 C387:E391 C411:E415 C435:E439 C459:E463 C483:E487 C507:E511 R219:T223" name="Rango1_2_1_1_1_1_1"/>
  </protectedRanges>
  <autoFilter ref="A1:A3870" xr:uid="{BC761910-9A26-4645-9FB7-730B47A9BC2F}"/>
  <mergeCells count="589"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R481:AF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2026-07-15T15:44:19Z</dcterms:modified>
</cp:coreProperties>
</file>