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T:\2026\BALANCES 2026\BALANCE HIDRICO\INFORMES BALANCE HIDRICO\"/>
    </mc:Choice>
  </mc:AlternateContent>
  <xr:revisionPtr revIDLastSave="0" documentId="13_ncr:1_{9615835F-240F-4123-8EE5-19F0AB8702F4}" xr6:coauthVersionLast="47" xr6:coauthVersionMax="47" xr10:uidLastSave="{00000000-0000-0000-0000-000000000000}"/>
  <bookViews>
    <workbookView xWindow="23880" yWindow="1830" windowWidth="20730" windowHeight="11040" firstSheet="2" activeTab="7" xr2:uid="{A2A130E2-3057-4222-B536-3D4E627EE3A6}"/>
  </bookViews>
  <sheets>
    <sheet name="MEDIDORES" sheetId="3" state="hidden" r:id="rId1"/>
    <sheet name="METODOS" sheetId="2" state="hidden" r:id="rId2"/>
    <sheet name="mes a mes" sheetId="10" r:id="rId3"/>
    <sheet name="ENERO" sheetId="1" r:id="rId4"/>
    <sheet name="FEBRERO" sheetId="4" r:id="rId5"/>
    <sheet name="MARZO" sheetId="7" r:id="rId6"/>
    <sheet name="ABRIL" sheetId="9" r:id="rId7"/>
    <sheet name="MAYO" sheetId="11" r:id="rId8"/>
  </sheets>
  <externalReferences>
    <externalReference r:id="rId9"/>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7" i="11" l="1"/>
  <c r="F250" i="1"/>
  <c r="Q186" i="1"/>
  <c r="Q185" i="1"/>
  <c r="I16" i="2"/>
  <c r="H16" i="2"/>
  <c r="G16" i="2"/>
  <c r="F16" i="2"/>
  <c r="E16" i="2"/>
  <c r="D16" i="2"/>
  <c r="C16" i="2"/>
  <c r="B16" i="2"/>
  <c r="H15" i="2"/>
  <c r="G15" i="2"/>
  <c r="F15" i="2"/>
  <c r="E15" i="2"/>
  <c r="D15" i="2"/>
  <c r="C15" i="2"/>
  <c r="B15" i="2"/>
  <c r="H14" i="2"/>
  <c r="G14" i="2"/>
  <c r="F14" i="2"/>
  <c r="E14" i="2"/>
  <c r="D14" i="2"/>
  <c r="C14" i="2"/>
  <c r="B14" i="2"/>
  <c r="H13" i="2"/>
  <c r="G13" i="2"/>
  <c r="F13" i="2"/>
  <c r="E13" i="2"/>
  <c r="D13" i="2"/>
  <c r="C13" i="2"/>
  <c r="B13" i="2"/>
  <c r="E8" i="2"/>
  <c r="E7" i="2"/>
  <c r="B4" i="2"/>
  <c r="E3" i="2"/>
  <c r="B3" i="2"/>
  <c r="R7" i="3"/>
  <c r="Q7" i="3"/>
  <c r="P7" i="3"/>
  <c r="R6" i="3"/>
  <c r="Q6" i="3"/>
  <c r="P6" i="3"/>
  <c r="O6" i="3"/>
  <c r="N6" i="3"/>
  <c r="M6" i="3"/>
  <c r="L6" i="3"/>
  <c r="K6" i="3"/>
  <c r="J6" i="3"/>
  <c r="R5" i="3"/>
  <c r="Q5" i="3"/>
  <c r="P5" i="3"/>
  <c r="O5" i="3"/>
  <c r="N5" i="3"/>
  <c r="M5" i="3"/>
  <c r="L5" i="3"/>
  <c r="K5" i="3"/>
  <c r="J5" i="3"/>
  <c r="R4" i="3"/>
  <c r="Q4" i="3"/>
  <c r="P4" i="3"/>
  <c r="O4" i="3"/>
  <c r="N4" i="3"/>
  <c r="M4" i="3"/>
  <c r="L4" i="3"/>
  <c r="K4" i="3"/>
  <c r="J4" i="3"/>
  <c r="R3" i="3"/>
  <c r="Q3" i="3"/>
  <c r="P3" i="3"/>
  <c r="O3" i="3"/>
  <c r="N3" i="3"/>
  <c r="M3" i="3"/>
  <c r="L3" i="3"/>
  <c r="K3" i="3"/>
  <c r="J3" i="3"/>
  <c r="R2" i="3"/>
  <c r="Q2" i="3"/>
  <c r="P2" i="3"/>
  <c r="O2" i="3"/>
  <c r="N2" i="3"/>
  <c r="M2" i="3"/>
  <c r="L2" i="3"/>
  <c r="K2" i="3"/>
  <c r="J2" i="3"/>
  <c r="Q1" i="3"/>
</calcChain>
</file>

<file path=xl/sharedStrings.xml><?xml version="1.0" encoding="utf-8"?>
<sst xmlns="http://schemas.openxmlformats.org/spreadsheetml/2006/main" count="161" uniqueCount="69">
  <si>
    <t>BALANCE HÍDRICO</t>
  </si>
  <si>
    <t>COMENTARIOS:</t>
  </si>
  <si>
    <t>INDICADOR TINTORERIA</t>
  </si>
  <si>
    <t>ERROR EN REPORTE DE MICROSTRATEGY POR FALLA EN SEDOMASTER, PENDIENTE REALIZAR ACTUALIZACIÓN POR PARTE DE INGENIERIA 02 Y 03 DE DICIEMBRE</t>
  </si>
  <si>
    <t>INDICADOR LAVANDERIA</t>
  </si>
  <si>
    <t>INDICADOR ROTATIVA</t>
  </si>
  <si>
    <t>BALANCE DE TRATABILIDAD</t>
  </si>
  <si>
    <t>COMENTARIOS:8753</t>
  </si>
  <si>
    <t>OPERACIÓN RO - EFICIENCIAS</t>
  </si>
  <si>
    <t>COMENTARIOS: 29 -30 -31 intervencion en membranas por lodo, lavado con hipoclorito al 0,2%</t>
  </si>
  <si>
    <t xml:space="preserve">INDICADOR TRATAMIENTO FISICO-QUIMICO GEM </t>
  </si>
  <si>
    <t xml:space="preserve">INDICADOR TRATAMIENTO OSMOSIS INVERSA </t>
  </si>
  <si>
    <t>BALANCE DE LODOS</t>
  </si>
  <si>
    <t xml:space="preserve">COMENTARIOS: </t>
  </si>
  <si>
    <t>INFORME  - PTAR 2  - ENERO 2026</t>
  </si>
  <si>
    <t>MEDIDOR</t>
  </si>
  <si>
    <t>CONSOLIDADO DIC</t>
  </si>
  <si>
    <t>MEDIDOR RETORNO</t>
  </si>
  <si>
    <t>KG TINTORERIA</t>
  </si>
  <si>
    <t>KG</t>
  </si>
  <si>
    <t>MEDIDOR PRINCIPAL</t>
  </si>
  <si>
    <t>INDICADOR INGENIERIA</t>
  </si>
  <si>
    <t>L/KG</t>
  </si>
  <si>
    <t>MEDIDOR ELIAR</t>
  </si>
  <si>
    <t>ABASTECIMIENTO RO</t>
  </si>
  <si>
    <t>MEDIDOR 2"</t>
  </si>
  <si>
    <t>ABASTECIMIENTO PTAP</t>
  </si>
  <si>
    <t>MEDIDOR TH</t>
  </si>
  <si>
    <t>ABASTECIMIENTO CT</t>
  </si>
  <si>
    <t>MEDIDOR GEM</t>
  </si>
  <si>
    <t>PURGAS PTAP</t>
  </si>
  <si>
    <t>CONSUMO LAVANDERIA</t>
  </si>
  <si>
    <t>MULAS</t>
  </si>
  <si>
    <t>CONSUMO ROTATIVA</t>
  </si>
  <si>
    <t>MEDIDOR AGUA CALIENTE</t>
  </si>
  <si>
    <t>BALANCE 2025 DICIEMBRE</t>
  </si>
  <si>
    <t>METODO MEDIDOR PRINCIPAL</t>
  </si>
  <si>
    <t>METODO MEDIDOR PRINCIPAL MENOS RETORNO DOBLE</t>
  </si>
  <si>
    <t>METODO MEDIDOR ELIAR 2025</t>
  </si>
  <si>
    <t>METODO MEDIDOR TH</t>
  </si>
  <si>
    <t>METODO MEDIDOR TH CON RETORNO</t>
  </si>
  <si>
    <t>METODO MEDIDOR TH SIN RESTAR ROTATIVA A TINTORERIA</t>
  </si>
  <si>
    <t>METODO MEDIDOR GEM</t>
  </si>
  <si>
    <t>TOTAL CONSUMO PRODUCCIÓN</t>
  </si>
  <si>
    <t>TOTAL ACUEDUCTO</t>
  </si>
  <si>
    <t>TOTAL CONSUMO TINTORERIA</t>
  </si>
  <si>
    <t>TOTAL INDICADOR TINTORERIA</t>
  </si>
  <si>
    <t>KPIS</t>
  </si>
  <si>
    <t>REPORTADO</t>
  </si>
  <si>
    <t>COMENTARIOS: 
- 13 de Enero se solicitan carrotanques por dia posterior a lavado de membranas MBR2, por lo que RO no opera los primeros dos turnos por cloro en tanque de permeado. Y arreglo de impulsor en bomba de alta ingreso RO
- 20 de Enero se solicitan carrotanques, se genera taponamiento del Swingmill, por lo que se detiene el sistema GEM</t>
  </si>
  <si>
    <t>CARROTANQUES TK QUIMICOS</t>
  </si>
  <si>
    <t>ACUEDUCTO ELIAR</t>
  </si>
  <si>
    <t>ACUEDUCTO GARITA</t>
  </si>
  <si>
    <t>RETORNO SCLAVOS</t>
  </si>
  <si>
    <t>PRINCIPAL</t>
  </si>
  <si>
    <t>FECHA</t>
  </si>
  <si>
    <t>CARROTANQUES COMPRESORES</t>
  </si>
  <si>
    <t>ACUEDUCTO ELIAR CALLE</t>
  </si>
  <si>
    <t>SUMATORIA</t>
  </si>
  <si>
    <t>DIFERENCIA</t>
  </si>
  <si>
    <t>INFORME  - PTAR 2  - FEBRERO 2026</t>
  </si>
  <si>
    <t>COMENTARIOS: 
- El día 18 de febrero se presenta falla en la bomba de alimentación al sistema de ultrafiltración, en la cual se retira la bomba y se envía a mentenimiento. Durante el 18 y 19 de febrero se inhabilita el preceso hasta la noche del 19 de febrero. Durante los siguientes días se presenta baa eficiencia en el sistema por saturación de las membranas, se realizan varios CEB sin encontrar solución hasta que finalmente se realizan dos CIP el primero el 25 de febrero con acompañamiento del proveedor el cual no obtuvo el resultado esperado, se seguía presentando diferencial de presión alta. Finalmente el 1 de marzo se realiza segundo CIP el cual mejoro presiones y caudales del sistema.
- Los días 20 y 21 de febrero se tuvo novedad con la bomba de alimentación ala Ómososis Inversa, se identificaron ruidos y se revisó. Se encontródaño en el impulsor, se intala bomba traida de funza y se habilita el sistema nuevamente el lunes 23 de febrero en las horas de la noche.
- Las novedades relacionadas anteriormente generaron la solicitud de carrotanques para asegurar el abastecimiento del agua a producción los días 25, 26 y 27 en mayor medida por la baja eficiencia en la PTAP y la estabilización de la RO con la nueva bomba instalada.</t>
  </si>
  <si>
    <t>COMENTARIOS: 
- Los primeros días del mes se realiza purga de los MBR 1 y 2 lo que genera la solicitud de la recolección del contenedor de lodos dos veces por día, esto genera el incremento del costo en estos días. Sin embargo de acuerdo a la proyección se logra cumplir el objetivo propuesto.</t>
  </si>
  <si>
    <t>COMENTARIOS:
- Se tiene cumplimiento de consumo químico estable durante el mes.</t>
  </si>
  <si>
    <t>INFORME  - PTAR 2  - MARZO 2026</t>
  </si>
  <si>
    <t>COMENTARIOS: 
En el mes de marzo, el comportamiento diario muestra un abastecimiento estable entre 1.100 y 1.459 m³/día durante los días operativos, con el pico máximo el 19 de marzo con 1.459 m. Se destacan caídas atípicas en el cierre de mes los días 29, 30 y 31 con valores mínimos asociados a Semana Santa y paro de producción. El permeado RO mantuvo una contribución constante a lo largo del mes, siendo la columna vertebral del suministro. El acueducto operó como fuente complementaria estable. La PTAP tuvo participación puntual en ciertos días, actuando como fuente de respaldo o complemento en momentos de mayor demanda, a partir del 24 de marzo el sistema presenta falla en la bomba del pozo debido a envío nulo de agua, se apaga sistema para recuperar estabilidad del pozo el día 25, sin embargo se presenta la falla intermitentemente. Proveedor realiza seguimiento al sistema y se revisan nivele del pozo. Se recomienda dejar bomba encendida aún cuando no envie agua para retirar burbuja de aire o gas presente en el pozo. Queda sistema en recuperación en semana santa. La ausencia total de carrotanques es un indicador positivo de eficiencia operativa y control de costos. El día 28 de marzo se realiza CIP al sistema de RO por lo que disminuye el envío de agua de este sistema.
La proyección del mes estimaba un consumo total de 25.372 m³, frente a los 30.552 m³ realmente consumidos. Esto representa una diferencia de 5.180 m³ por encima de lo proyectado (+20,4%), lo que indica que la planta consumió significativamente más agua de la esperada durante el mes.
El acueducto consumió 10.521 m³ contra una proyección de 9.266 m³, superando lo estimado en 1.255 m³ (+13,5%). Su participación porcentual diminuyó ligeramente del 36,52% proyectado al 34,44% real — aquí hay que notar que aunque el volumen fue mayor, su participación porcentual bajó porque el consumo total creció más proporcionalmente.
La Ósmosis Inversa fue la fuente con mayor desviación absoluta: se consumieron 14.663 m³ frente a una proyección de 10.664 m³, es decir 3.999 m³ por encima (+37,5%). Esto sugiere que la PTAR produjo y entregó significativamente más permeado del esperado, lo cual es positivo.
La PTAP también superó su proyección con 5.368 m³ vs. 5.275 m³ proyectados, una diferencia menor de 93 m³ (+1,8%), prácticamente en línea con lo esperado. Sin embargo su participación porcentual diminuyó un 3,22%
Los carrotanques se mantuvieron en cero, cumpliendo exactamente la proyección y confirmando que no fue necesario recurrir a esta fuente.</t>
  </si>
  <si>
    <t xml:space="preserve">COMENTARIOS:
</t>
  </si>
  <si>
    <t>INFORME  - PTAR 2  - ABRIL 2026</t>
  </si>
  <si>
    <t>COMENTARIOS:  Análisis operativo – PTAR (01 al 26 de abril de 2026)
Durante los primeros días del mes (01 al 05 de abril), no se registró operación del sistema, evidenciando ausencia de consumo y tratamiento.
A partir del 06 de abril, se da el arranque del sistema despues de semana santa en donde se realizó el lavado del tanque anóxico, alcanzando un consumo total de 1.231 m³, con un bajo aporte de permeado de RO (290 m³), debido a las condiciones iniciales de operación y estabilización del sistema. El 07 de abril, se observa una recuperación significativa, con un permeado de RO de 744 m³ y operación continua de la ósmosis durante 24 h, alcanzando una eficiencia del 76%, lo que marca uno de los mejores desempeños del periodo. Para el 08 de abril, aunque se contaba con mayor volumen disponible, el permeado disminuye a 664 m³, debido a paradas operativas para mantenimiento (flushings, purgas y cambio de filtros), reduciendo el tiempo efectivo de operación y la eficiencia (74%). El 09 de abril presenta el mayor consumo total del periodo (1.594 m³), con un aporte de RO de 646 m³, evidenciando alta demanda de producción y operación estable del sistema. El 10 de abril mantiene un comportamiento estable, con un permeado de 689 m³, consolidando la operación del sistema biológico y de la RO. El 11 de abril se presenta una caída significativa en el consumo total (1.051 m³) y en el permeado (319 m³), asociada a menor demanda operativa. El 12 de abril no registra operación, debido a actividades internas del sistema, incluyendo la limpieza química del MBR2. Como consecuencia, el 13 de abril se observa un bajo aporte de RO (302 m³), debido a la presencia de trazas de cloro posterior a la limpieza, lo que retrasó el arranque de la ósmosis hasta aproximadamente las 11:00 h. Finalmente, el 14 de abril muestra una recuperación del sistema, con un permeado de 694 m³, evidenciando mejora en el desempeño del MBR2; sin embargo, aún se mantiene un alto consumo de acueducto (48.24%), debido al rezago operativo del día anterior. el 16 de abril se presenta novedad con la bomba de alimentación al GEM. Este día tambien se instala la tapa rpincipal del tanque TH y se inician pruebas intermitentes de O3 en el agua del TH. El día 19 de abril se realiza CIP de la RO. En el arranque de la semana, el día lunes 20 de abril se presenta novedad en cabezal del GEM, tambien se presenta novedad con bomba del tanque de 60 m3 la cual es intervenida. Durante el mes se sigue presentando falla con envío de agua desde pozo subterraneo novedad que comenzó el 18 de marzo. El 13 de abril se presenta novedad con medidor de ingres a UF en la PTAP lo que dificulta la operación del sistema y la eficiencia disminuye.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</si>
</sst>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 #,##0_-;\-&quot;$&quot;\ * #,##0_-;_-&quot;$&quot;\ * &quot;-&quot;_-;_-@_-"/>
    <numFmt numFmtId="44" formatCode="_-&quot;$&quot;\ * #,##0.00_-;\-&quot;$&quot;\ * #,##0.00_-;_-&quot;$&quot;\ * &quot;-&quot;??_-;_-@_-"/>
    <numFmt numFmtId="43" formatCode="_-* #,##0.00_-;\-* #,##0.00_-;_-* &quot;-&quot;??_-;_-@_-"/>
    <numFmt numFmtId="164" formatCode="_-* #,##0_-;\-* #,##0_-;_-* &quot;-&quot;??_-;_-@_-"/>
    <numFmt numFmtId="165" formatCode="_-* #,##0.0_-;\-* #,##0.0_-;_-* &quot;-&quot;??_-;_-@_-"/>
  </numFmts>
  <fonts count="9"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b/>
      <sz val="12"/>
      <color theme="1"/>
      <name val="Calibri"/>
      <family val="2"/>
      <scheme val="minor"/>
    </font>
    <font>
      <sz val="11"/>
      <color theme="9" tint="-0.499984740745262"/>
      <name val="Calibri"/>
      <family val="2"/>
      <scheme val="minor"/>
    </font>
    <font>
      <b/>
      <sz val="28"/>
      <color theme="1"/>
      <name val="Calibri"/>
      <family val="2"/>
      <scheme val="minor"/>
    </font>
    <font>
      <sz val="14"/>
      <color theme="1"/>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FFFF00"/>
        <bgColor indexed="64"/>
      </patternFill>
    </fill>
  </fills>
  <borders count="14">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86">
    <xf numFmtId="0" fontId="0" fillId="0" borderId="0" xfId="0"/>
    <xf numFmtId="0" fontId="0" fillId="3" borderId="0" xfId="0" applyFill="1"/>
    <xf numFmtId="0" fontId="0" fillId="3" borderId="4" xfId="0" applyFill="1" applyBorder="1"/>
    <xf numFmtId="0" fontId="0" fillId="3" borderId="5" xfId="0" applyFill="1" applyBorder="1"/>
    <xf numFmtId="0" fontId="0" fillId="3" borderId="6" xfId="0" applyFill="1" applyBorder="1"/>
    <xf numFmtId="0" fontId="0" fillId="3" borderId="10" xfId="0" applyFill="1" applyBorder="1"/>
    <xf numFmtId="0" fontId="0" fillId="3" borderId="11" xfId="0" applyFill="1" applyBorder="1"/>
    <xf numFmtId="0" fontId="0" fillId="3" borderId="7" xfId="0" applyFill="1" applyBorder="1"/>
    <xf numFmtId="0" fontId="0" fillId="3" borderId="8" xfId="0" applyFill="1" applyBorder="1"/>
    <xf numFmtId="0" fontId="0" fillId="3" borderId="9" xfId="0" applyFill="1" applyBorder="1"/>
    <xf numFmtId="0" fontId="0" fillId="3" borderId="11" xfId="0" applyFill="1" applyBorder="1" applyAlignment="1">
      <alignment horizontal="left"/>
    </xf>
    <xf numFmtId="0" fontId="0" fillId="0" borderId="0" xfId="0" applyAlignment="1">
      <alignment horizontal="center"/>
    </xf>
    <xf numFmtId="1" fontId="0" fillId="3" borderId="0" xfId="0" applyNumberFormat="1" applyFill="1"/>
    <xf numFmtId="44" fontId="0" fillId="0" borderId="0" xfId="2" applyFont="1" applyFill="1" applyBorder="1"/>
    <xf numFmtId="44" fontId="0" fillId="0" borderId="0" xfId="2" applyFont="1" applyFill="1" applyBorder="1" applyAlignment="1"/>
    <xf numFmtId="42" fontId="0" fillId="0" borderId="0" xfId="0" applyNumberFormat="1"/>
    <xf numFmtId="0" fontId="3" fillId="0" borderId="0" xfId="0" applyFont="1" applyAlignment="1">
      <alignment horizontal="center"/>
    </xf>
    <xf numFmtId="164" fontId="0" fillId="0" borderId="0" xfId="1" applyNumberFormat="1" applyFont="1"/>
    <xf numFmtId="0" fontId="0" fillId="0" borderId="12" xfId="0" applyBorder="1" applyAlignment="1">
      <alignment vertical="center"/>
    </xf>
    <xf numFmtId="0" fontId="2" fillId="0" borderId="12" xfId="0" applyFont="1" applyBorder="1" applyAlignment="1">
      <alignment horizontal="center" vertical="top" wrapText="1"/>
    </xf>
    <xf numFmtId="0" fontId="0" fillId="0" borderId="12" xfId="0" applyBorder="1" applyAlignment="1">
      <alignment horizontal="center" vertical="top" wrapText="1"/>
    </xf>
    <xf numFmtId="0" fontId="6" fillId="0" borderId="12" xfId="0" applyFont="1" applyBorder="1" applyAlignment="1">
      <alignment horizontal="center" vertical="top" wrapText="1"/>
    </xf>
    <xf numFmtId="0" fontId="0" fillId="0" borderId="12" xfId="0" applyBorder="1"/>
    <xf numFmtId="164" fontId="2" fillId="0" borderId="12" xfId="0" applyNumberFormat="1" applyFont="1" applyBorder="1"/>
    <xf numFmtId="164" fontId="0" fillId="0" borderId="12" xfId="0" applyNumberFormat="1" applyBorder="1"/>
    <xf numFmtId="164" fontId="6" fillId="0" borderId="12" xfId="0" applyNumberFormat="1" applyFont="1" applyBorder="1"/>
    <xf numFmtId="165" fontId="2" fillId="0" borderId="12" xfId="0" applyNumberFormat="1" applyFont="1" applyBorder="1"/>
    <xf numFmtId="165" fontId="0" fillId="0" borderId="12" xfId="0" applyNumberFormat="1" applyBorder="1"/>
    <xf numFmtId="165" fontId="6" fillId="0" borderId="12" xfId="0" applyNumberFormat="1" applyFont="1" applyBorder="1"/>
    <xf numFmtId="43" fontId="0" fillId="0" borderId="12" xfId="0" applyNumberFormat="1" applyBorder="1"/>
    <xf numFmtId="0" fontId="0" fillId="0" borderId="12" xfId="0" applyBorder="1" applyAlignment="1">
      <alignment horizontal="center" vertical="top"/>
    </xf>
    <xf numFmtId="43" fontId="3" fillId="0" borderId="0" xfId="0" applyNumberFormat="1" applyFont="1"/>
    <xf numFmtId="0" fontId="0" fillId="0" borderId="12" xfId="0" applyBorder="1" applyAlignment="1">
      <alignment horizontal="center" vertical="center" wrapText="1"/>
    </xf>
    <xf numFmtId="16" fontId="0" fillId="0" borderId="12" xfId="0" applyNumberFormat="1" applyBorder="1" applyAlignment="1">
      <alignment horizontal="center"/>
    </xf>
    <xf numFmtId="0" fontId="0" fillId="0" borderId="12" xfId="0" applyBorder="1" applyAlignment="1">
      <alignment horizontal="center"/>
    </xf>
    <xf numFmtId="1" fontId="0" fillId="0" borderId="0" xfId="0" applyNumberFormat="1"/>
    <xf numFmtId="1" fontId="0" fillId="0" borderId="12" xfId="0" applyNumberFormat="1" applyBorder="1"/>
    <xf numFmtId="1" fontId="0" fillId="8" borderId="13" xfId="0" applyNumberFormat="1" applyFill="1" applyBorder="1"/>
    <xf numFmtId="0" fontId="0" fillId="8" borderId="13" xfId="0" applyFill="1" applyBorder="1"/>
    <xf numFmtId="0" fontId="4" fillId="2" borderId="1" xfId="0" applyFont="1" applyFill="1" applyBorder="1" applyAlignment="1">
      <alignment horizontal="center"/>
    </xf>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9" xfId="0" applyFont="1" applyFill="1" applyBorder="1" applyAlignment="1">
      <alignment horizontal="center" vertical="center"/>
    </xf>
    <xf numFmtId="0" fontId="8" fillId="0" borderId="12" xfId="0" applyFont="1" applyBorder="1" applyAlignment="1">
      <alignment horizontal="left" vertical="top" wrapText="1"/>
    </xf>
    <xf numFmtId="0" fontId="5" fillId="4" borderId="4"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0" fillId="0" borderId="12" xfId="0" applyBorder="1" applyAlignment="1">
      <alignment horizontal="left" vertical="top" wrapText="1"/>
    </xf>
    <xf numFmtId="0" fontId="5" fillId="5" borderId="4" xfId="0" applyFont="1" applyFill="1" applyBorder="1" applyAlignment="1">
      <alignment horizontal="center" vertical="center"/>
    </xf>
    <xf numFmtId="0" fontId="5" fillId="5" borderId="5"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5" borderId="9" xfId="0" applyFont="1" applyFill="1"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0" xfId="0" applyBorder="1" applyAlignment="1">
      <alignment horizontal="center"/>
    </xf>
    <xf numFmtId="0" fontId="0" fillId="0" borderId="0" xfId="0"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7" fillId="7" borderId="4" xfId="0" applyFont="1" applyFill="1" applyBorder="1" applyAlignment="1">
      <alignment horizontal="center" vertical="center"/>
    </xf>
    <xf numFmtId="0" fontId="7" fillId="7" borderId="5" xfId="0" applyFont="1" applyFill="1" applyBorder="1" applyAlignment="1">
      <alignment horizontal="center" vertical="center"/>
    </xf>
    <xf numFmtId="0" fontId="7" fillId="7" borderId="6" xfId="0" applyFont="1" applyFill="1" applyBorder="1" applyAlignment="1">
      <alignment horizontal="center" vertical="center"/>
    </xf>
    <xf numFmtId="0" fontId="7" fillId="7" borderId="7" xfId="0" applyFont="1" applyFill="1" applyBorder="1" applyAlignment="1">
      <alignment horizontal="center" vertical="center"/>
    </xf>
    <xf numFmtId="0" fontId="7" fillId="7" borderId="8" xfId="0" applyFont="1" applyFill="1" applyBorder="1" applyAlignment="1">
      <alignment horizontal="center" vertical="center"/>
    </xf>
    <xf numFmtId="0" fontId="7" fillId="7" borderId="9"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8" xfId="0" applyFont="1" applyFill="1" applyBorder="1" applyAlignment="1">
      <alignment horizontal="center" vertical="center"/>
    </xf>
    <xf numFmtId="0" fontId="5" fillId="6" borderId="9" xfId="0" applyFont="1" applyFill="1" applyBorder="1" applyAlignment="1">
      <alignment horizontal="center" vertical="center"/>
    </xf>
    <xf numFmtId="0" fontId="0" fillId="0" borderId="0" xfId="0" applyAlignment="1">
      <alignment horizontal="center" vertical="center"/>
    </xf>
    <xf numFmtId="44" fontId="0" fillId="0" borderId="0" xfId="0" applyNumberFormat="1" applyAlignment="1">
      <alignment horizontal="center"/>
    </xf>
    <xf numFmtId="42" fontId="0" fillId="0" borderId="0" xfId="0" applyNumberFormat="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colors>
    <mruColors>
      <color rgb="FF3EE2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3.emf"/><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emf"/><Relationship Id="rId1" Type="http://schemas.openxmlformats.org/officeDocument/2006/relationships/image" Target="../media/image1.png"/><Relationship Id="rId6" Type="http://schemas.openxmlformats.org/officeDocument/2006/relationships/image" Target="../media/image6.emf"/><Relationship Id="rId11" Type="http://schemas.openxmlformats.org/officeDocument/2006/relationships/image" Target="../media/image11.emf"/><Relationship Id="rId5" Type="http://schemas.openxmlformats.org/officeDocument/2006/relationships/image" Target="../media/image5.emf"/><Relationship Id="rId15" Type="http://schemas.openxmlformats.org/officeDocument/2006/relationships/image" Target="../media/image15.emf"/><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8" Type="http://schemas.openxmlformats.org/officeDocument/2006/relationships/image" Target="../media/image22.emf"/><Relationship Id="rId13" Type="http://schemas.openxmlformats.org/officeDocument/2006/relationships/image" Target="../media/image27.emf"/><Relationship Id="rId18" Type="http://schemas.openxmlformats.org/officeDocument/2006/relationships/image" Target="../media/image32.png"/><Relationship Id="rId26" Type="http://schemas.openxmlformats.org/officeDocument/2006/relationships/image" Target="../media/image40.png"/><Relationship Id="rId3" Type="http://schemas.openxmlformats.org/officeDocument/2006/relationships/image" Target="../media/image2.png"/><Relationship Id="rId21" Type="http://schemas.openxmlformats.org/officeDocument/2006/relationships/image" Target="../media/image35.emf"/><Relationship Id="rId7" Type="http://schemas.openxmlformats.org/officeDocument/2006/relationships/image" Target="../media/image21.emf"/><Relationship Id="rId12" Type="http://schemas.openxmlformats.org/officeDocument/2006/relationships/image" Target="../media/image26.png"/><Relationship Id="rId17" Type="http://schemas.openxmlformats.org/officeDocument/2006/relationships/image" Target="../media/image31.emf"/><Relationship Id="rId25" Type="http://schemas.openxmlformats.org/officeDocument/2006/relationships/image" Target="../media/image39.png"/><Relationship Id="rId2" Type="http://schemas.openxmlformats.org/officeDocument/2006/relationships/image" Target="../media/image1.png"/><Relationship Id="rId16" Type="http://schemas.openxmlformats.org/officeDocument/2006/relationships/image" Target="../media/image30.png"/><Relationship Id="rId20" Type="http://schemas.openxmlformats.org/officeDocument/2006/relationships/image" Target="../media/image34.png"/><Relationship Id="rId29" Type="http://schemas.openxmlformats.org/officeDocument/2006/relationships/image" Target="../media/image43.emf"/><Relationship Id="rId1" Type="http://schemas.openxmlformats.org/officeDocument/2006/relationships/image" Target="../media/image17.png"/><Relationship Id="rId6" Type="http://schemas.openxmlformats.org/officeDocument/2006/relationships/image" Target="../media/image20.png"/><Relationship Id="rId11" Type="http://schemas.openxmlformats.org/officeDocument/2006/relationships/image" Target="../media/image25.emf"/><Relationship Id="rId24" Type="http://schemas.openxmlformats.org/officeDocument/2006/relationships/image" Target="../media/image38.emf"/><Relationship Id="rId32" Type="http://schemas.openxmlformats.org/officeDocument/2006/relationships/image" Target="../media/image46.emf"/><Relationship Id="rId5" Type="http://schemas.openxmlformats.org/officeDocument/2006/relationships/image" Target="../media/image19.png"/><Relationship Id="rId15" Type="http://schemas.openxmlformats.org/officeDocument/2006/relationships/image" Target="../media/image29.emf"/><Relationship Id="rId23" Type="http://schemas.openxmlformats.org/officeDocument/2006/relationships/image" Target="../media/image37.emf"/><Relationship Id="rId28" Type="http://schemas.openxmlformats.org/officeDocument/2006/relationships/image" Target="../media/image42.emf"/><Relationship Id="rId10" Type="http://schemas.openxmlformats.org/officeDocument/2006/relationships/image" Target="../media/image24.emf"/><Relationship Id="rId19" Type="http://schemas.openxmlformats.org/officeDocument/2006/relationships/image" Target="../media/image33.emf"/><Relationship Id="rId31" Type="http://schemas.openxmlformats.org/officeDocument/2006/relationships/image" Target="../media/image45.png"/><Relationship Id="rId4" Type="http://schemas.openxmlformats.org/officeDocument/2006/relationships/image" Target="../media/image18.emf"/><Relationship Id="rId9" Type="http://schemas.openxmlformats.org/officeDocument/2006/relationships/image" Target="../media/image23.png"/><Relationship Id="rId14" Type="http://schemas.openxmlformats.org/officeDocument/2006/relationships/image" Target="../media/image28.png"/><Relationship Id="rId22" Type="http://schemas.openxmlformats.org/officeDocument/2006/relationships/image" Target="../media/image36.png"/><Relationship Id="rId27" Type="http://schemas.openxmlformats.org/officeDocument/2006/relationships/image" Target="../media/image41.emf"/><Relationship Id="rId30" Type="http://schemas.openxmlformats.org/officeDocument/2006/relationships/image" Target="../media/image44.png"/></Relationships>
</file>

<file path=xl/drawings/_rels/drawing3.xml.rels><?xml version="1.0" encoding="UTF-8" standalone="yes"?>
<Relationships xmlns="http://schemas.openxmlformats.org/package/2006/relationships"><Relationship Id="rId13" Type="http://schemas.openxmlformats.org/officeDocument/2006/relationships/image" Target="../media/image56.emf"/><Relationship Id="rId18" Type="http://schemas.openxmlformats.org/officeDocument/2006/relationships/image" Target="../media/image61.emf"/><Relationship Id="rId26" Type="http://schemas.openxmlformats.org/officeDocument/2006/relationships/image" Target="../media/image69.emf"/><Relationship Id="rId3" Type="http://schemas.openxmlformats.org/officeDocument/2006/relationships/image" Target="../media/image2.png"/><Relationship Id="rId21" Type="http://schemas.openxmlformats.org/officeDocument/2006/relationships/image" Target="../media/image64.png"/><Relationship Id="rId34" Type="http://schemas.openxmlformats.org/officeDocument/2006/relationships/image" Target="../media/image77.png"/><Relationship Id="rId7" Type="http://schemas.openxmlformats.org/officeDocument/2006/relationships/image" Target="../media/image50.emf"/><Relationship Id="rId12" Type="http://schemas.openxmlformats.org/officeDocument/2006/relationships/image" Target="../media/image55.png"/><Relationship Id="rId17" Type="http://schemas.openxmlformats.org/officeDocument/2006/relationships/image" Target="../media/image60.png"/><Relationship Id="rId25" Type="http://schemas.openxmlformats.org/officeDocument/2006/relationships/image" Target="../media/image68.png"/><Relationship Id="rId33" Type="http://schemas.openxmlformats.org/officeDocument/2006/relationships/image" Target="../media/image76.png"/><Relationship Id="rId2" Type="http://schemas.openxmlformats.org/officeDocument/2006/relationships/image" Target="../media/image1.png"/><Relationship Id="rId16" Type="http://schemas.openxmlformats.org/officeDocument/2006/relationships/image" Target="../media/image59.emf"/><Relationship Id="rId20" Type="http://schemas.openxmlformats.org/officeDocument/2006/relationships/image" Target="../media/image63.emf"/><Relationship Id="rId29" Type="http://schemas.openxmlformats.org/officeDocument/2006/relationships/image" Target="../media/image72.emf"/><Relationship Id="rId1" Type="http://schemas.openxmlformats.org/officeDocument/2006/relationships/image" Target="../media/image17.png"/><Relationship Id="rId6" Type="http://schemas.openxmlformats.org/officeDocument/2006/relationships/image" Target="../media/image49.emf"/><Relationship Id="rId11" Type="http://schemas.openxmlformats.org/officeDocument/2006/relationships/image" Target="../media/image54.png"/><Relationship Id="rId24" Type="http://schemas.openxmlformats.org/officeDocument/2006/relationships/image" Target="../media/image67.png"/><Relationship Id="rId32" Type="http://schemas.openxmlformats.org/officeDocument/2006/relationships/image" Target="../media/image75.emf"/><Relationship Id="rId5" Type="http://schemas.openxmlformats.org/officeDocument/2006/relationships/image" Target="../media/image48.png"/><Relationship Id="rId15" Type="http://schemas.openxmlformats.org/officeDocument/2006/relationships/image" Target="../media/image58.png"/><Relationship Id="rId23" Type="http://schemas.openxmlformats.org/officeDocument/2006/relationships/image" Target="../media/image66.emf"/><Relationship Id="rId28" Type="http://schemas.openxmlformats.org/officeDocument/2006/relationships/image" Target="../media/image71.png"/><Relationship Id="rId10" Type="http://schemas.openxmlformats.org/officeDocument/2006/relationships/image" Target="../media/image53.emf"/><Relationship Id="rId19" Type="http://schemas.openxmlformats.org/officeDocument/2006/relationships/image" Target="../media/image62.png"/><Relationship Id="rId31" Type="http://schemas.openxmlformats.org/officeDocument/2006/relationships/image" Target="../media/image74.png"/><Relationship Id="rId4" Type="http://schemas.openxmlformats.org/officeDocument/2006/relationships/image" Target="../media/image47.emf"/><Relationship Id="rId9" Type="http://schemas.openxmlformats.org/officeDocument/2006/relationships/image" Target="../media/image52.emf"/><Relationship Id="rId14" Type="http://schemas.openxmlformats.org/officeDocument/2006/relationships/image" Target="../media/image57.emf"/><Relationship Id="rId22" Type="http://schemas.openxmlformats.org/officeDocument/2006/relationships/image" Target="../media/image65.png"/><Relationship Id="rId27" Type="http://schemas.openxmlformats.org/officeDocument/2006/relationships/image" Target="../media/image70.emf"/><Relationship Id="rId30" Type="http://schemas.openxmlformats.org/officeDocument/2006/relationships/image" Target="../media/image73.emf"/><Relationship Id="rId8" Type="http://schemas.openxmlformats.org/officeDocument/2006/relationships/image" Target="../media/image51.emf"/></Relationships>
</file>

<file path=xl/drawings/_rels/drawing4.xml.rels><?xml version="1.0" encoding="UTF-8" standalone="yes"?>
<Relationships xmlns="http://schemas.openxmlformats.org/package/2006/relationships"><Relationship Id="rId13" Type="http://schemas.openxmlformats.org/officeDocument/2006/relationships/image" Target="../media/image85.png"/><Relationship Id="rId18" Type="http://schemas.openxmlformats.org/officeDocument/2006/relationships/image" Target="../media/image90.png"/><Relationship Id="rId26" Type="http://schemas.openxmlformats.org/officeDocument/2006/relationships/image" Target="../media/image98.emf"/><Relationship Id="rId3" Type="http://schemas.openxmlformats.org/officeDocument/2006/relationships/image" Target="../media/image2.png"/><Relationship Id="rId21" Type="http://schemas.openxmlformats.org/officeDocument/2006/relationships/image" Target="../media/image93.png"/><Relationship Id="rId7" Type="http://schemas.openxmlformats.org/officeDocument/2006/relationships/image" Target="../media/image49.emf"/><Relationship Id="rId12" Type="http://schemas.openxmlformats.org/officeDocument/2006/relationships/image" Target="../media/image84.emf"/><Relationship Id="rId17" Type="http://schemas.openxmlformats.org/officeDocument/2006/relationships/image" Target="../media/image89.emf"/><Relationship Id="rId25" Type="http://schemas.openxmlformats.org/officeDocument/2006/relationships/image" Target="../media/image97.png"/><Relationship Id="rId33" Type="http://schemas.openxmlformats.org/officeDocument/2006/relationships/image" Target="../media/image105.png"/><Relationship Id="rId2" Type="http://schemas.openxmlformats.org/officeDocument/2006/relationships/image" Target="../media/image1.png"/><Relationship Id="rId16" Type="http://schemas.openxmlformats.org/officeDocument/2006/relationships/image" Target="../media/image88.emf"/><Relationship Id="rId20" Type="http://schemas.openxmlformats.org/officeDocument/2006/relationships/image" Target="../media/image92.emf"/><Relationship Id="rId29" Type="http://schemas.openxmlformats.org/officeDocument/2006/relationships/image" Target="../media/image101.png"/><Relationship Id="rId1" Type="http://schemas.openxmlformats.org/officeDocument/2006/relationships/image" Target="../media/image17.png"/><Relationship Id="rId6" Type="http://schemas.openxmlformats.org/officeDocument/2006/relationships/image" Target="../media/image79.emf"/><Relationship Id="rId11" Type="http://schemas.openxmlformats.org/officeDocument/2006/relationships/image" Target="../media/image83.emf"/><Relationship Id="rId24" Type="http://schemas.openxmlformats.org/officeDocument/2006/relationships/image" Target="../media/image96.png"/><Relationship Id="rId32" Type="http://schemas.openxmlformats.org/officeDocument/2006/relationships/image" Target="../media/image104.emf"/><Relationship Id="rId5" Type="http://schemas.openxmlformats.org/officeDocument/2006/relationships/image" Target="../media/image78.png"/><Relationship Id="rId15" Type="http://schemas.openxmlformats.org/officeDocument/2006/relationships/image" Target="../media/image87.emf"/><Relationship Id="rId23" Type="http://schemas.openxmlformats.org/officeDocument/2006/relationships/image" Target="../media/image95.png"/><Relationship Id="rId28" Type="http://schemas.openxmlformats.org/officeDocument/2006/relationships/image" Target="../media/image100.emf"/><Relationship Id="rId10" Type="http://schemas.openxmlformats.org/officeDocument/2006/relationships/image" Target="../media/image82.emf"/><Relationship Id="rId19" Type="http://schemas.openxmlformats.org/officeDocument/2006/relationships/image" Target="../media/image91.emf"/><Relationship Id="rId31" Type="http://schemas.openxmlformats.org/officeDocument/2006/relationships/image" Target="../media/image103.emf"/><Relationship Id="rId4" Type="http://schemas.openxmlformats.org/officeDocument/2006/relationships/image" Target="../media/image47.emf"/><Relationship Id="rId9" Type="http://schemas.openxmlformats.org/officeDocument/2006/relationships/image" Target="../media/image81.png"/><Relationship Id="rId14" Type="http://schemas.openxmlformats.org/officeDocument/2006/relationships/image" Target="../media/image86.png"/><Relationship Id="rId22" Type="http://schemas.openxmlformats.org/officeDocument/2006/relationships/image" Target="../media/image94.emf"/><Relationship Id="rId27" Type="http://schemas.openxmlformats.org/officeDocument/2006/relationships/image" Target="../media/image99.png"/><Relationship Id="rId30" Type="http://schemas.openxmlformats.org/officeDocument/2006/relationships/image" Target="../media/image102.emf"/><Relationship Id="rId8" Type="http://schemas.openxmlformats.org/officeDocument/2006/relationships/image" Target="../media/image80.png"/></Relationships>
</file>

<file path=xl/drawings/_rels/drawing5.xml.rels><?xml version="1.0" encoding="UTF-8" standalone="yes"?>
<Relationships xmlns="http://schemas.openxmlformats.org/package/2006/relationships"><Relationship Id="rId13" Type="http://schemas.openxmlformats.org/officeDocument/2006/relationships/image" Target="../media/image115.emf"/><Relationship Id="rId18" Type="http://schemas.openxmlformats.org/officeDocument/2006/relationships/image" Target="../media/image120.png"/><Relationship Id="rId26" Type="http://schemas.openxmlformats.org/officeDocument/2006/relationships/image" Target="../media/image128.emf"/><Relationship Id="rId3" Type="http://schemas.openxmlformats.org/officeDocument/2006/relationships/image" Target="../media/image2.png"/><Relationship Id="rId21" Type="http://schemas.openxmlformats.org/officeDocument/2006/relationships/image" Target="../media/image123.emf"/><Relationship Id="rId34" Type="http://schemas.openxmlformats.org/officeDocument/2006/relationships/image" Target="../media/image136.png"/><Relationship Id="rId7" Type="http://schemas.openxmlformats.org/officeDocument/2006/relationships/image" Target="../media/image109.emf"/><Relationship Id="rId12" Type="http://schemas.openxmlformats.org/officeDocument/2006/relationships/image" Target="../media/image114.emf"/><Relationship Id="rId17" Type="http://schemas.openxmlformats.org/officeDocument/2006/relationships/image" Target="../media/image119.png"/><Relationship Id="rId25" Type="http://schemas.openxmlformats.org/officeDocument/2006/relationships/image" Target="../media/image127.emf"/><Relationship Id="rId33" Type="http://schemas.openxmlformats.org/officeDocument/2006/relationships/image" Target="../media/image135.emf"/><Relationship Id="rId2" Type="http://schemas.openxmlformats.org/officeDocument/2006/relationships/image" Target="../media/image1.png"/><Relationship Id="rId16" Type="http://schemas.openxmlformats.org/officeDocument/2006/relationships/image" Target="../media/image118.emf"/><Relationship Id="rId20" Type="http://schemas.openxmlformats.org/officeDocument/2006/relationships/image" Target="../media/image122.png"/><Relationship Id="rId29" Type="http://schemas.openxmlformats.org/officeDocument/2006/relationships/image" Target="../media/image131.png"/><Relationship Id="rId1" Type="http://schemas.openxmlformats.org/officeDocument/2006/relationships/image" Target="../media/image17.png"/><Relationship Id="rId6" Type="http://schemas.openxmlformats.org/officeDocument/2006/relationships/image" Target="../media/image108.png"/><Relationship Id="rId11" Type="http://schemas.openxmlformats.org/officeDocument/2006/relationships/image" Target="../media/image113.png"/><Relationship Id="rId24" Type="http://schemas.openxmlformats.org/officeDocument/2006/relationships/image" Target="../media/image126.png"/><Relationship Id="rId32" Type="http://schemas.openxmlformats.org/officeDocument/2006/relationships/image" Target="../media/image134.png"/><Relationship Id="rId5" Type="http://schemas.openxmlformats.org/officeDocument/2006/relationships/image" Target="../media/image107.png"/><Relationship Id="rId15" Type="http://schemas.openxmlformats.org/officeDocument/2006/relationships/image" Target="../media/image117.png"/><Relationship Id="rId23" Type="http://schemas.openxmlformats.org/officeDocument/2006/relationships/image" Target="../media/image125.png"/><Relationship Id="rId28" Type="http://schemas.openxmlformats.org/officeDocument/2006/relationships/image" Target="../media/image130.emf"/><Relationship Id="rId10" Type="http://schemas.openxmlformats.org/officeDocument/2006/relationships/image" Target="../media/image112.png"/><Relationship Id="rId19" Type="http://schemas.openxmlformats.org/officeDocument/2006/relationships/image" Target="../media/image121.emf"/><Relationship Id="rId31" Type="http://schemas.openxmlformats.org/officeDocument/2006/relationships/image" Target="../media/image133.png"/><Relationship Id="rId4" Type="http://schemas.openxmlformats.org/officeDocument/2006/relationships/image" Target="../media/image106.emf"/><Relationship Id="rId9" Type="http://schemas.openxmlformats.org/officeDocument/2006/relationships/image" Target="../media/image111.emf"/><Relationship Id="rId14" Type="http://schemas.openxmlformats.org/officeDocument/2006/relationships/image" Target="../media/image116.emf"/><Relationship Id="rId22" Type="http://schemas.openxmlformats.org/officeDocument/2006/relationships/image" Target="../media/image124.png"/><Relationship Id="rId27" Type="http://schemas.openxmlformats.org/officeDocument/2006/relationships/image" Target="../media/image129.emf"/><Relationship Id="rId30" Type="http://schemas.openxmlformats.org/officeDocument/2006/relationships/image" Target="../media/image132.emf"/><Relationship Id="rId8" Type="http://schemas.openxmlformats.org/officeDocument/2006/relationships/image" Target="../media/image110.emf"/></Relationships>
</file>

<file path=xl/drawings/_rels/drawing6.xml.rels><?xml version="1.0" encoding="UTF-8" standalone="yes"?>
<Relationships xmlns="http://schemas.openxmlformats.org/package/2006/relationships"><Relationship Id="rId13" Type="http://schemas.openxmlformats.org/officeDocument/2006/relationships/image" Target="../media/image145.emf"/><Relationship Id="rId18" Type="http://schemas.openxmlformats.org/officeDocument/2006/relationships/image" Target="../media/image150.emf"/><Relationship Id="rId26" Type="http://schemas.openxmlformats.org/officeDocument/2006/relationships/image" Target="../media/image158.emf"/><Relationship Id="rId3" Type="http://schemas.openxmlformats.org/officeDocument/2006/relationships/image" Target="../media/image2.png"/><Relationship Id="rId21" Type="http://schemas.openxmlformats.org/officeDocument/2006/relationships/image" Target="../media/image153.emf"/><Relationship Id="rId7" Type="http://schemas.openxmlformats.org/officeDocument/2006/relationships/image" Target="../media/image139.emf"/><Relationship Id="rId12" Type="http://schemas.openxmlformats.org/officeDocument/2006/relationships/image" Target="../media/image144.png"/><Relationship Id="rId17" Type="http://schemas.openxmlformats.org/officeDocument/2006/relationships/image" Target="../media/image149.png"/><Relationship Id="rId25" Type="http://schemas.openxmlformats.org/officeDocument/2006/relationships/image" Target="../media/image157.png"/><Relationship Id="rId33" Type="http://schemas.openxmlformats.org/officeDocument/2006/relationships/image" Target="../media/image165.emf"/><Relationship Id="rId2" Type="http://schemas.openxmlformats.org/officeDocument/2006/relationships/image" Target="../media/image1.png"/><Relationship Id="rId16" Type="http://schemas.openxmlformats.org/officeDocument/2006/relationships/image" Target="../media/image148.png"/><Relationship Id="rId20" Type="http://schemas.openxmlformats.org/officeDocument/2006/relationships/image" Target="../media/image152.png"/><Relationship Id="rId29" Type="http://schemas.openxmlformats.org/officeDocument/2006/relationships/image" Target="../media/image161.png"/><Relationship Id="rId1" Type="http://schemas.openxmlformats.org/officeDocument/2006/relationships/image" Target="../media/image17.png"/><Relationship Id="rId6" Type="http://schemas.openxmlformats.org/officeDocument/2006/relationships/image" Target="../media/image138.png"/><Relationship Id="rId11" Type="http://schemas.openxmlformats.org/officeDocument/2006/relationships/image" Target="../media/image143.emf"/><Relationship Id="rId24" Type="http://schemas.openxmlformats.org/officeDocument/2006/relationships/image" Target="../media/image156.emf"/><Relationship Id="rId32" Type="http://schemas.openxmlformats.org/officeDocument/2006/relationships/image" Target="../media/image164.emf"/><Relationship Id="rId5" Type="http://schemas.openxmlformats.org/officeDocument/2006/relationships/image" Target="../media/image137.png"/><Relationship Id="rId15" Type="http://schemas.openxmlformats.org/officeDocument/2006/relationships/image" Target="../media/image147.png"/><Relationship Id="rId23" Type="http://schemas.openxmlformats.org/officeDocument/2006/relationships/image" Target="../media/image155.png"/><Relationship Id="rId28" Type="http://schemas.openxmlformats.org/officeDocument/2006/relationships/image" Target="../media/image160.emf"/><Relationship Id="rId10" Type="http://schemas.openxmlformats.org/officeDocument/2006/relationships/image" Target="../media/image142.png"/><Relationship Id="rId19" Type="http://schemas.openxmlformats.org/officeDocument/2006/relationships/image" Target="../media/image151.emf"/><Relationship Id="rId31" Type="http://schemas.openxmlformats.org/officeDocument/2006/relationships/image" Target="../media/image163.png"/><Relationship Id="rId4" Type="http://schemas.openxmlformats.org/officeDocument/2006/relationships/image" Target="../media/image106.emf"/><Relationship Id="rId9" Type="http://schemas.openxmlformats.org/officeDocument/2006/relationships/image" Target="../media/image141.emf"/><Relationship Id="rId14" Type="http://schemas.openxmlformats.org/officeDocument/2006/relationships/image" Target="../media/image146.png"/><Relationship Id="rId22" Type="http://schemas.openxmlformats.org/officeDocument/2006/relationships/image" Target="../media/image154.png"/><Relationship Id="rId27" Type="http://schemas.openxmlformats.org/officeDocument/2006/relationships/image" Target="../media/image159.png"/><Relationship Id="rId30" Type="http://schemas.openxmlformats.org/officeDocument/2006/relationships/image" Target="../media/image162.emf"/><Relationship Id="rId8" Type="http://schemas.openxmlformats.org/officeDocument/2006/relationships/image" Target="../media/image140.png"/></Relationships>
</file>

<file path=xl/drawings/drawing1.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E14AC7EA-9ED0-405C-A422-D4B14A2EF61C}"/>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9D87B756-C2C0-4738-8CD0-DFF927317C36}"/>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028E3E6E-5277-4BC5-919F-B6583E7F7E7B}"/>
            </a:ext>
          </a:extLst>
        </xdr:cNvPr>
        <xdr:cNvPicPr>
          <a:picLocks noChangeAspect="1"/>
        </xdr:cNvPicPr>
      </xdr:nvPicPr>
      <xdr:blipFill>
        <a:blip xmlns:r="http://schemas.openxmlformats.org/officeDocument/2006/relationships" r:embed="rId1"/>
        <a:stretch>
          <a:fillRect/>
        </a:stretch>
      </xdr:blipFill>
      <xdr:spPr>
        <a:xfrm>
          <a:off x="19286220" y="10388208"/>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F8D366CD-E55F-4A1A-A30F-734CB0470E88}"/>
            </a:ext>
          </a:extLst>
        </xdr:cNvPr>
        <xdr:cNvPicPr>
          <a:picLocks noChangeAspect="1"/>
        </xdr:cNvPicPr>
      </xdr:nvPicPr>
      <xdr:blipFill>
        <a:blip xmlns:r="http://schemas.openxmlformats.org/officeDocument/2006/relationships" r:embed="rId2"/>
        <a:stretch>
          <a:fillRect/>
        </a:stretch>
      </xdr:blipFill>
      <xdr:spPr>
        <a:xfrm>
          <a:off x="19767640" y="1337373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75218415-FCDE-42D3-A2A1-7A3F14295301}"/>
            </a:ext>
          </a:extLst>
        </xdr:cNvPr>
        <xdr:cNvSpPr/>
      </xdr:nvSpPr>
      <xdr:spPr>
        <a:xfrm>
          <a:off x="19805246" y="16796039"/>
          <a:ext cx="1880408" cy="64215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21F7E918-39E1-48C8-9280-78D8C69E2151}"/>
            </a:ext>
          </a:extLst>
        </xdr:cNvPr>
        <xdr:cNvSpPr/>
      </xdr:nvSpPr>
      <xdr:spPr>
        <a:xfrm>
          <a:off x="19297650" y="11530965"/>
          <a:ext cx="3672840" cy="316230"/>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0</xdr:col>
      <xdr:colOff>313373</xdr:colOff>
      <xdr:row>3</xdr:row>
      <xdr:rowOff>162878</xdr:rowOff>
    </xdr:from>
    <xdr:to>
      <xdr:col>12</xdr:col>
      <xdr:colOff>190500</xdr:colOff>
      <xdr:row>11</xdr:row>
      <xdr:rowOff>1963007</xdr:rowOff>
    </xdr:to>
    <xdr:pic>
      <xdr:nvPicPr>
        <xdr:cNvPr id="39" name="Imagen 38">
          <a:extLst>
            <a:ext uri="{FF2B5EF4-FFF2-40B4-BE49-F238E27FC236}">
              <a16:creationId xmlns:a16="http://schemas.microsoft.com/office/drawing/2014/main" id="{329A65B5-8150-9457-1E22-4EC0D9323B50}"/>
            </a:ext>
          </a:extLst>
        </xdr:cNvPr>
        <xdr:cNvPicPr>
          <a:picLocks noChangeAspect="1"/>
        </xdr:cNvPicPr>
      </xdr:nvPicPr>
      <xdr:blipFill>
        <a:blip xmlns:r="http://schemas.openxmlformats.org/officeDocument/2006/relationships" r:embed="rId3"/>
        <a:stretch>
          <a:fillRect/>
        </a:stretch>
      </xdr:blipFill>
      <xdr:spPr>
        <a:xfrm>
          <a:off x="313373" y="805816"/>
          <a:ext cx="14498002" cy="3310794"/>
        </a:xfrm>
        <a:prstGeom prst="rect">
          <a:avLst/>
        </a:prstGeom>
      </xdr:spPr>
    </xdr:pic>
    <xdr:clientData/>
  </xdr:twoCellAnchor>
  <xdr:twoCellAnchor editAs="oneCell">
    <xdr:from>
      <xdr:col>12</xdr:col>
      <xdr:colOff>930593</xdr:colOff>
      <xdr:row>4</xdr:row>
      <xdr:rowOff>49530</xdr:rowOff>
    </xdr:from>
    <xdr:to>
      <xdr:col>13</xdr:col>
      <xdr:colOff>438978</xdr:colOff>
      <xdr:row>11</xdr:row>
      <xdr:rowOff>1584600</xdr:rowOff>
    </xdr:to>
    <xdr:pic>
      <xdr:nvPicPr>
        <xdr:cNvPr id="40" name="Imagen 39">
          <a:extLst>
            <a:ext uri="{FF2B5EF4-FFF2-40B4-BE49-F238E27FC236}">
              <a16:creationId xmlns:a16="http://schemas.microsoft.com/office/drawing/2014/main" id="{202A712C-2600-96D1-22D5-1D993EE1E53C}"/>
            </a:ext>
          </a:extLst>
        </xdr:cNvPr>
        <xdr:cNvPicPr>
          <a:picLocks noChangeAspect="1"/>
        </xdr:cNvPicPr>
      </xdr:nvPicPr>
      <xdr:blipFill>
        <a:blip xmlns:r="http://schemas.openxmlformats.org/officeDocument/2006/relationships" r:embed="rId4"/>
        <a:stretch>
          <a:fillRect/>
        </a:stretch>
      </xdr:blipFill>
      <xdr:spPr>
        <a:xfrm>
          <a:off x="15551468" y="882968"/>
          <a:ext cx="2647825" cy="2872380"/>
        </a:xfrm>
        <a:prstGeom prst="rect">
          <a:avLst/>
        </a:prstGeom>
      </xdr:spPr>
    </xdr:pic>
    <xdr:clientData/>
  </xdr:twoCellAnchor>
  <xdr:twoCellAnchor editAs="oneCell">
    <xdr:from>
      <xdr:col>0</xdr:col>
      <xdr:colOff>224118</xdr:colOff>
      <xdr:row>12</xdr:row>
      <xdr:rowOff>78441</xdr:rowOff>
    </xdr:from>
    <xdr:to>
      <xdr:col>5</xdr:col>
      <xdr:colOff>1008978</xdr:colOff>
      <xdr:row>12</xdr:row>
      <xdr:rowOff>688041</xdr:rowOff>
    </xdr:to>
    <xdr:pic>
      <xdr:nvPicPr>
        <xdr:cNvPr id="42" name="Imagen 41">
          <a:extLst>
            <a:ext uri="{FF2B5EF4-FFF2-40B4-BE49-F238E27FC236}">
              <a16:creationId xmlns:a16="http://schemas.microsoft.com/office/drawing/2014/main" id="{43932CDF-1F65-6D00-E379-839BFEE4D2A9}"/>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24118" y="4134970"/>
          <a:ext cx="7358903"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76536</xdr:colOff>
      <xdr:row>12</xdr:row>
      <xdr:rowOff>87743</xdr:rowOff>
    </xdr:from>
    <xdr:to>
      <xdr:col>12</xdr:col>
      <xdr:colOff>588981</xdr:colOff>
      <xdr:row>12</xdr:row>
      <xdr:rowOff>701153</xdr:rowOff>
    </xdr:to>
    <xdr:pic>
      <xdr:nvPicPr>
        <xdr:cNvPr id="44" name="Imagen 43">
          <a:extLst>
            <a:ext uri="{FF2B5EF4-FFF2-40B4-BE49-F238E27FC236}">
              <a16:creationId xmlns:a16="http://schemas.microsoft.com/office/drawing/2014/main" id="{A9085C47-35D4-2FB6-4626-F315E113D4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954271" y="4144272"/>
          <a:ext cx="736663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526676</xdr:colOff>
      <xdr:row>26</xdr:row>
      <xdr:rowOff>112059</xdr:rowOff>
    </xdr:from>
    <xdr:to>
      <xdr:col>13</xdr:col>
      <xdr:colOff>3145520</xdr:colOff>
      <xdr:row>38</xdr:row>
      <xdr:rowOff>515696</xdr:rowOff>
    </xdr:to>
    <xdr:pic>
      <xdr:nvPicPr>
        <xdr:cNvPr id="46" name="Imagen 45">
          <a:extLst>
            <a:ext uri="{FF2B5EF4-FFF2-40B4-BE49-F238E27FC236}">
              <a16:creationId xmlns:a16="http://schemas.microsoft.com/office/drawing/2014/main" id="{AE34AA51-FDFC-2EA1-29A2-4771702BB07B}"/>
            </a:ext>
          </a:extLst>
        </xdr:cNvPr>
        <xdr:cNvPicPr>
          <a:picLocks noChangeAspect="1"/>
        </xdr:cNvPicPr>
      </xdr:nvPicPr>
      <xdr:blipFill>
        <a:blip xmlns:r="http://schemas.openxmlformats.org/officeDocument/2006/relationships" r:embed="rId7"/>
        <a:stretch>
          <a:fillRect/>
        </a:stretch>
      </xdr:blipFill>
      <xdr:spPr>
        <a:xfrm>
          <a:off x="15262411" y="6353735"/>
          <a:ext cx="5771507" cy="3903683"/>
        </a:xfrm>
        <a:prstGeom prst="rect">
          <a:avLst/>
        </a:prstGeom>
      </xdr:spPr>
    </xdr:pic>
    <xdr:clientData/>
  </xdr:twoCellAnchor>
  <xdr:twoCellAnchor editAs="oneCell">
    <xdr:from>
      <xdr:col>12</xdr:col>
      <xdr:colOff>952501</xdr:colOff>
      <xdr:row>11</xdr:row>
      <xdr:rowOff>1692105</xdr:rowOff>
    </xdr:from>
    <xdr:to>
      <xdr:col>13</xdr:col>
      <xdr:colOff>5426590</xdr:colOff>
      <xdr:row>12</xdr:row>
      <xdr:rowOff>937074</xdr:rowOff>
    </xdr:to>
    <xdr:pic>
      <xdr:nvPicPr>
        <xdr:cNvPr id="10" name="Imagen 9">
          <a:extLst>
            <a:ext uri="{FF2B5EF4-FFF2-40B4-BE49-F238E27FC236}">
              <a16:creationId xmlns:a16="http://schemas.microsoft.com/office/drawing/2014/main" id="{A37F66EC-B4EE-CCB1-4995-6BE7504E11F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5693019" y="3817806"/>
          <a:ext cx="7614366" cy="1235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406213</xdr:colOff>
      <xdr:row>26</xdr:row>
      <xdr:rowOff>238125</xdr:rowOff>
    </xdr:from>
    <xdr:to>
      <xdr:col>12</xdr:col>
      <xdr:colOff>417950</xdr:colOff>
      <xdr:row>38</xdr:row>
      <xdr:rowOff>478265</xdr:rowOff>
    </xdr:to>
    <xdr:pic>
      <xdr:nvPicPr>
        <xdr:cNvPr id="14" name="Imagen 13">
          <a:extLst>
            <a:ext uri="{FF2B5EF4-FFF2-40B4-BE49-F238E27FC236}">
              <a16:creationId xmlns:a16="http://schemas.microsoft.com/office/drawing/2014/main" id="{7C238059-1C75-DAA8-FEA3-10480F6A932F}"/>
            </a:ext>
          </a:extLst>
        </xdr:cNvPr>
        <xdr:cNvPicPr>
          <a:picLocks noChangeAspect="1"/>
        </xdr:cNvPicPr>
      </xdr:nvPicPr>
      <xdr:blipFill>
        <a:blip xmlns:r="http://schemas.openxmlformats.org/officeDocument/2006/relationships" r:embed="rId9"/>
        <a:stretch>
          <a:fillRect/>
        </a:stretch>
      </xdr:blipFill>
      <xdr:spPr>
        <a:xfrm>
          <a:off x="406213" y="6527426"/>
          <a:ext cx="14649421" cy="3601905"/>
        </a:xfrm>
        <a:prstGeom prst="rect">
          <a:avLst/>
        </a:prstGeom>
      </xdr:spPr>
    </xdr:pic>
    <xdr:clientData/>
  </xdr:twoCellAnchor>
  <xdr:twoCellAnchor editAs="oneCell">
    <xdr:from>
      <xdr:col>0</xdr:col>
      <xdr:colOff>140074</xdr:colOff>
      <xdr:row>38</xdr:row>
      <xdr:rowOff>770404</xdr:rowOff>
    </xdr:from>
    <xdr:to>
      <xdr:col>3</xdr:col>
      <xdr:colOff>1197349</xdr:colOff>
      <xdr:row>39</xdr:row>
      <xdr:rowOff>359820</xdr:rowOff>
    </xdr:to>
    <xdr:pic>
      <xdr:nvPicPr>
        <xdr:cNvPr id="18" name="Imagen 17">
          <a:extLst>
            <a:ext uri="{FF2B5EF4-FFF2-40B4-BE49-F238E27FC236}">
              <a16:creationId xmlns:a16="http://schemas.microsoft.com/office/drawing/2014/main" id="{ECA60199-2D30-6215-448A-86E02655797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0074" y="10421470"/>
          <a:ext cx="5021356"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924486</xdr:colOff>
      <xdr:row>38</xdr:row>
      <xdr:rowOff>784412</xdr:rowOff>
    </xdr:from>
    <xdr:to>
      <xdr:col>8</xdr:col>
      <xdr:colOff>264459</xdr:colOff>
      <xdr:row>39</xdr:row>
      <xdr:rowOff>360493</xdr:rowOff>
    </xdr:to>
    <xdr:pic>
      <xdr:nvPicPr>
        <xdr:cNvPr id="31" name="Imagen 30">
          <a:extLst>
            <a:ext uri="{FF2B5EF4-FFF2-40B4-BE49-F238E27FC236}">
              <a16:creationId xmlns:a16="http://schemas.microsoft.com/office/drawing/2014/main" id="{20C256A2-8B55-FE5C-465D-71F2A7A88E2C}"/>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6177243" y="10435478"/>
          <a:ext cx="4494679"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336176</xdr:colOff>
      <xdr:row>46</xdr:row>
      <xdr:rowOff>266140</xdr:rowOff>
    </xdr:from>
    <xdr:to>
      <xdr:col>12</xdr:col>
      <xdr:colOff>1657584</xdr:colOff>
      <xdr:row>59</xdr:row>
      <xdr:rowOff>40228</xdr:rowOff>
    </xdr:to>
    <xdr:pic>
      <xdr:nvPicPr>
        <xdr:cNvPr id="33" name="Imagen 32">
          <a:extLst>
            <a:ext uri="{FF2B5EF4-FFF2-40B4-BE49-F238E27FC236}">
              <a16:creationId xmlns:a16="http://schemas.microsoft.com/office/drawing/2014/main" id="{7AA1D1A0-871B-7CAE-E558-263901AAADA1}"/>
            </a:ext>
          </a:extLst>
        </xdr:cNvPr>
        <xdr:cNvPicPr>
          <a:picLocks noChangeAspect="1"/>
        </xdr:cNvPicPr>
      </xdr:nvPicPr>
      <xdr:blipFill>
        <a:blip xmlns:r="http://schemas.openxmlformats.org/officeDocument/2006/relationships" r:embed="rId12"/>
        <a:stretch>
          <a:fillRect/>
        </a:stretch>
      </xdr:blipFill>
      <xdr:spPr>
        <a:xfrm>
          <a:off x="336176" y="13601140"/>
          <a:ext cx="15959092" cy="3598095"/>
        </a:xfrm>
        <a:prstGeom prst="rect">
          <a:avLst/>
        </a:prstGeom>
      </xdr:spPr>
    </xdr:pic>
    <xdr:clientData/>
  </xdr:twoCellAnchor>
  <xdr:twoCellAnchor editAs="oneCell">
    <xdr:from>
      <xdr:col>2</xdr:col>
      <xdr:colOff>154081</xdr:colOff>
      <xdr:row>59</xdr:row>
      <xdr:rowOff>350184</xdr:rowOff>
    </xdr:from>
    <xdr:to>
      <xdr:col>9</xdr:col>
      <xdr:colOff>399826</xdr:colOff>
      <xdr:row>59</xdr:row>
      <xdr:rowOff>1123614</xdr:rowOff>
    </xdr:to>
    <xdr:pic>
      <xdr:nvPicPr>
        <xdr:cNvPr id="56" name="Imagen 55">
          <a:extLst>
            <a:ext uri="{FF2B5EF4-FFF2-40B4-BE49-F238E27FC236}">
              <a16:creationId xmlns:a16="http://schemas.microsoft.com/office/drawing/2014/main" id="{8E97F0FE-DF4F-310C-19E4-09E6E6A41D75}"/>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829485" y="17509191"/>
          <a:ext cx="986622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56030</xdr:colOff>
      <xdr:row>67</xdr:row>
      <xdr:rowOff>57934</xdr:rowOff>
    </xdr:from>
    <xdr:to>
      <xdr:col>12</xdr:col>
      <xdr:colOff>1200052</xdr:colOff>
      <xdr:row>82</xdr:row>
      <xdr:rowOff>74719</xdr:rowOff>
    </xdr:to>
    <xdr:pic>
      <xdr:nvPicPr>
        <xdr:cNvPr id="58" name="Imagen 57">
          <a:extLst>
            <a:ext uri="{FF2B5EF4-FFF2-40B4-BE49-F238E27FC236}">
              <a16:creationId xmlns:a16="http://schemas.microsoft.com/office/drawing/2014/main" id="{73A089D9-BFDE-99CE-E5B2-72AFD0DEAE79}"/>
            </a:ext>
          </a:extLst>
        </xdr:cNvPr>
        <xdr:cNvPicPr>
          <a:picLocks noChangeAspect="1"/>
        </xdr:cNvPicPr>
      </xdr:nvPicPr>
      <xdr:blipFill>
        <a:blip xmlns:r="http://schemas.openxmlformats.org/officeDocument/2006/relationships" r:embed="rId14"/>
        <a:stretch>
          <a:fillRect/>
        </a:stretch>
      </xdr:blipFill>
      <xdr:spPr>
        <a:xfrm>
          <a:off x="56030" y="19892346"/>
          <a:ext cx="15781706" cy="2874285"/>
        </a:xfrm>
        <a:prstGeom prst="rect">
          <a:avLst/>
        </a:prstGeom>
      </xdr:spPr>
    </xdr:pic>
    <xdr:clientData/>
  </xdr:twoCellAnchor>
  <xdr:twoCellAnchor editAs="oneCell">
    <xdr:from>
      <xdr:col>12</xdr:col>
      <xdr:colOff>906669</xdr:colOff>
      <xdr:row>68</xdr:row>
      <xdr:rowOff>43927</xdr:rowOff>
    </xdr:from>
    <xdr:to>
      <xdr:col>13</xdr:col>
      <xdr:colOff>5578514</xdr:colOff>
      <xdr:row>72</xdr:row>
      <xdr:rowOff>93457</xdr:rowOff>
    </xdr:to>
    <xdr:pic>
      <xdr:nvPicPr>
        <xdr:cNvPr id="60" name="Imagen 59">
          <a:extLst>
            <a:ext uri="{FF2B5EF4-FFF2-40B4-BE49-F238E27FC236}">
              <a16:creationId xmlns:a16="http://schemas.microsoft.com/office/drawing/2014/main" id="{34E7CF1A-1453-4EB4-B742-9FF5AF523422}"/>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5544353" y="20060434"/>
          <a:ext cx="7823499" cy="7931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80235</xdr:colOff>
      <xdr:row>94</xdr:row>
      <xdr:rowOff>59840</xdr:rowOff>
    </xdr:from>
    <xdr:to>
      <xdr:col>13</xdr:col>
      <xdr:colOff>5410649</xdr:colOff>
      <xdr:row>102</xdr:row>
      <xdr:rowOff>200775</xdr:rowOff>
    </xdr:to>
    <xdr:pic>
      <xdr:nvPicPr>
        <xdr:cNvPr id="63" name="Imagen 62">
          <a:extLst>
            <a:ext uri="{FF2B5EF4-FFF2-40B4-BE49-F238E27FC236}">
              <a16:creationId xmlns:a16="http://schemas.microsoft.com/office/drawing/2014/main" id="{D8FF9F21-2822-87F2-A691-58529D4C53CC}"/>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80235" y="24488664"/>
          <a:ext cx="23119752" cy="3054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06F0B755-CB92-4FE7-AB20-D3FD94C52B0A}"/>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C3FD0B86-1B32-45DA-8BC4-C0FBFA266FA1}"/>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19838EF3-90C4-4B05-BBA2-F22A6FA1D679}"/>
            </a:ext>
          </a:extLst>
        </xdr:cNvPr>
        <xdr:cNvPicPr>
          <a:picLocks noChangeAspect="1"/>
        </xdr:cNvPicPr>
      </xdr:nvPicPr>
      <xdr:blipFill>
        <a:blip xmlns:r="http://schemas.openxmlformats.org/officeDocument/2006/relationships" r:embed="rId1"/>
        <a:stretch>
          <a:fillRect/>
        </a:stretch>
      </xdr:blipFill>
      <xdr:spPr>
        <a:xfrm>
          <a:off x="16449222" y="30988300"/>
          <a:ext cx="6365238" cy="2545101"/>
        </a:xfrm>
        <a:prstGeom prst="rect">
          <a:avLst/>
        </a:prstGeom>
      </xdr:spPr>
    </xdr:pic>
    <xdr:clientData/>
  </xdr:oneCellAnchor>
  <xdr:twoCellAnchor editAs="oneCell">
    <xdr:from>
      <xdr:col>13</xdr:col>
      <xdr:colOff>1447800</xdr:colOff>
      <xdr:row>38</xdr:row>
      <xdr:rowOff>687948</xdr:rowOff>
    </xdr:from>
    <xdr:to>
      <xdr:col>13</xdr:col>
      <xdr:colOff>5219700</xdr:colOff>
      <xdr:row>39</xdr:row>
      <xdr:rowOff>917091</xdr:rowOff>
    </xdr:to>
    <xdr:pic>
      <xdr:nvPicPr>
        <xdr:cNvPr id="64" name="Imagen 63">
          <a:extLst>
            <a:ext uri="{FF2B5EF4-FFF2-40B4-BE49-F238E27FC236}">
              <a16:creationId xmlns:a16="http://schemas.microsoft.com/office/drawing/2014/main" id="{2DABEBBA-8F38-5834-575C-20278AFAFC28}"/>
            </a:ext>
          </a:extLst>
        </xdr:cNvPr>
        <xdr:cNvPicPr>
          <a:picLocks noChangeAspect="1"/>
        </xdr:cNvPicPr>
      </xdr:nvPicPr>
      <xdr:blipFill>
        <a:blip xmlns:r="http://schemas.openxmlformats.org/officeDocument/2006/relationships" r:embed="rId2"/>
        <a:stretch>
          <a:fillRect/>
        </a:stretch>
      </xdr:blipFill>
      <xdr:spPr>
        <a:xfrm>
          <a:off x="19316700" y="10498698"/>
          <a:ext cx="3771900" cy="1791243"/>
        </a:xfrm>
        <a:prstGeom prst="rect">
          <a:avLst/>
        </a:prstGeom>
      </xdr:spPr>
    </xdr:pic>
    <xdr:clientData/>
  </xdr:twoCellAnchor>
  <xdr:twoCellAnchor editAs="oneCell">
    <xdr:from>
      <xdr:col>13</xdr:col>
      <xdr:colOff>2166257</xdr:colOff>
      <xdr:row>46</xdr:row>
      <xdr:rowOff>143236</xdr:rowOff>
    </xdr:from>
    <xdr:to>
      <xdr:col>13</xdr:col>
      <xdr:colOff>5773436</xdr:colOff>
      <xdr:row>59</xdr:row>
      <xdr:rowOff>1196832</xdr:rowOff>
    </xdr:to>
    <xdr:pic>
      <xdr:nvPicPr>
        <xdr:cNvPr id="66" name="Imagen 65">
          <a:extLst>
            <a:ext uri="{FF2B5EF4-FFF2-40B4-BE49-F238E27FC236}">
              <a16:creationId xmlns:a16="http://schemas.microsoft.com/office/drawing/2014/main" id="{CC4954EB-3AEE-4DEF-3A02-ADEDFBCE6D1E}"/>
            </a:ext>
          </a:extLst>
        </xdr:cNvPr>
        <xdr:cNvPicPr>
          <a:picLocks noChangeAspect="1"/>
        </xdr:cNvPicPr>
      </xdr:nvPicPr>
      <xdr:blipFill>
        <a:blip xmlns:r="http://schemas.openxmlformats.org/officeDocument/2006/relationships" r:embed="rId3"/>
        <a:stretch>
          <a:fillRect/>
        </a:stretch>
      </xdr:blipFill>
      <xdr:spPr>
        <a:xfrm>
          <a:off x="20029714" y="13576207"/>
          <a:ext cx="3595749" cy="4874482"/>
        </a:xfrm>
        <a:prstGeom prst="rect">
          <a:avLst/>
        </a:prstGeom>
      </xdr:spPr>
    </xdr:pic>
    <xdr:clientData/>
  </xdr:twoCellAnchor>
  <xdr:twoCellAnchor>
    <xdr:from>
      <xdr:col>13</xdr:col>
      <xdr:colOff>1953491</xdr:colOff>
      <xdr:row>57</xdr:row>
      <xdr:rowOff>193964</xdr:rowOff>
    </xdr:from>
    <xdr:to>
      <xdr:col>13</xdr:col>
      <xdr:colOff>3837709</xdr:colOff>
      <xdr:row>59</xdr:row>
      <xdr:rowOff>249382</xdr:rowOff>
    </xdr:to>
    <xdr:sp macro="" textlink="">
      <xdr:nvSpPr>
        <xdr:cNvPr id="67" name="Rectángulo 66">
          <a:extLst>
            <a:ext uri="{FF2B5EF4-FFF2-40B4-BE49-F238E27FC236}">
              <a16:creationId xmlns:a16="http://schemas.microsoft.com/office/drawing/2014/main" id="{44B0C5D7-6199-C000-6D65-0943508ACC0D}"/>
            </a:ext>
          </a:extLst>
        </xdr:cNvPr>
        <xdr:cNvSpPr/>
      </xdr:nvSpPr>
      <xdr:spPr>
        <a:xfrm>
          <a:off x="19853564" y="16653164"/>
          <a:ext cx="1884218" cy="637309"/>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1039090</xdr:colOff>
      <xdr:row>136</xdr:row>
      <xdr:rowOff>121228</xdr:rowOff>
    </xdr:from>
    <xdr:to>
      <xdr:col>13</xdr:col>
      <xdr:colOff>2308513</xdr:colOff>
      <xdr:row>146</xdr:row>
      <xdr:rowOff>149803</xdr:rowOff>
    </xdr:to>
    <xdr:pic>
      <xdr:nvPicPr>
        <xdr:cNvPr id="55" name="Imagen 54">
          <a:extLst>
            <a:ext uri="{FF2B5EF4-FFF2-40B4-BE49-F238E27FC236}">
              <a16:creationId xmlns:a16="http://schemas.microsoft.com/office/drawing/2014/main" id="{584D5D5A-3E45-E1BE-BD54-D2C301261E29}"/>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776863" y="40489910"/>
          <a:ext cx="4421332" cy="17603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12</xdr:col>
      <xdr:colOff>2284412</xdr:colOff>
      <xdr:row>11</xdr:row>
      <xdr:rowOff>1656297</xdr:rowOff>
    </xdr:to>
    <xdr:pic>
      <xdr:nvPicPr>
        <xdr:cNvPr id="8" name="Imagen 7">
          <a:extLst>
            <a:ext uri="{FF2B5EF4-FFF2-40B4-BE49-F238E27FC236}">
              <a16:creationId xmlns:a16="http://schemas.microsoft.com/office/drawing/2014/main" id="{60D08BFF-BA26-33F9-DB36-13935B7089C6}"/>
            </a:ext>
          </a:extLst>
        </xdr:cNvPr>
        <xdr:cNvPicPr>
          <a:picLocks noChangeAspect="1"/>
        </xdr:cNvPicPr>
      </xdr:nvPicPr>
      <xdr:blipFill>
        <a:blip xmlns:r="http://schemas.openxmlformats.org/officeDocument/2006/relationships" r:embed="rId5"/>
        <a:stretch>
          <a:fillRect/>
        </a:stretch>
      </xdr:blipFill>
      <xdr:spPr>
        <a:xfrm>
          <a:off x="0" y="779318"/>
          <a:ext cx="17022185" cy="2880000"/>
        </a:xfrm>
        <a:prstGeom prst="rect">
          <a:avLst/>
        </a:prstGeom>
      </xdr:spPr>
    </xdr:pic>
    <xdr:clientData/>
  </xdr:twoCellAnchor>
  <xdr:twoCellAnchor editAs="oneCell">
    <xdr:from>
      <xdr:col>12</xdr:col>
      <xdr:colOff>2688129</xdr:colOff>
      <xdr:row>4</xdr:row>
      <xdr:rowOff>0</xdr:rowOff>
    </xdr:from>
    <xdr:to>
      <xdr:col>13</xdr:col>
      <xdr:colOff>2095500</xdr:colOff>
      <xdr:row>11</xdr:row>
      <xdr:rowOff>1590628</xdr:rowOff>
    </xdr:to>
    <xdr:pic>
      <xdr:nvPicPr>
        <xdr:cNvPr id="10" name="Imagen 9">
          <a:extLst>
            <a:ext uri="{FF2B5EF4-FFF2-40B4-BE49-F238E27FC236}">
              <a16:creationId xmlns:a16="http://schemas.microsoft.com/office/drawing/2014/main" id="{724F8E7C-F292-172C-AD57-348B527B976C}"/>
            </a:ext>
          </a:extLst>
        </xdr:cNvPr>
        <xdr:cNvPicPr>
          <a:picLocks noChangeAspect="1"/>
        </xdr:cNvPicPr>
      </xdr:nvPicPr>
      <xdr:blipFill>
        <a:blip xmlns:r="http://schemas.openxmlformats.org/officeDocument/2006/relationships" r:embed="rId6"/>
        <a:stretch>
          <a:fillRect/>
        </a:stretch>
      </xdr:blipFill>
      <xdr:spPr>
        <a:xfrm>
          <a:off x="17309004" y="833438"/>
          <a:ext cx="2550621" cy="2924128"/>
        </a:xfrm>
        <a:prstGeom prst="rect">
          <a:avLst/>
        </a:prstGeom>
      </xdr:spPr>
    </xdr:pic>
    <xdr:clientData/>
  </xdr:twoCellAnchor>
  <xdr:twoCellAnchor editAs="oneCell">
    <xdr:from>
      <xdr:col>1</xdr:col>
      <xdr:colOff>0</xdr:colOff>
      <xdr:row>12</xdr:row>
      <xdr:rowOff>0</xdr:rowOff>
    </xdr:from>
    <xdr:to>
      <xdr:col>6</xdr:col>
      <xdr:colOff>171450</xdr:colOff>
      <xdr:row>12</xdr:row>
      <xdr:rowOff>838200</xdr:rowOff>
    </xdr:to>
    <xdr:pic>
      <xdr:nvPicPr>
        <xdr:cNvPr id="13" name="Imagen 12">
          <a:extLst>
            <a:ext uri="{FF2B5EF4-FFF2-40B4-BE49-F238E27FC236}">
              <a16:creationId xmlns:a16="http://schemas.microsoft.com/office/drawing/2014/main" id="{D333BD0B-A618-C7D5-575B-7D3E4B16817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295400" y="4084320"/>
          <a:ext cx="6720840"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1091045</xdr:colOff>
      <xdr:row>11</xdr:row>
      <xdr:rowOff>1974273</xdr:rowOff>
    </xdr:from>
    <xdr:to>
      <xdr:col>12</xdr:col>
      <xdr:colOff>969472</xdr:colOff>
      <xdr:row>12</xdr:row>
      <xdr:rowOff>740872</xdr:rowOff>
    </xdr:to>
    <xdr:pic>
      <xdr:nvPicPr>
        <xdr:cNvPr id="16" name="Imagen 15">
          <a:extLst>
            <a:ext uri="{FF2B5EF4-FFF2-40B4-BE49-F238E27FC236}">
              <a16:creationId xmlns:a16="http://schemas.microsoft.com/office/drawing/2014/main" id="{D9E6F3A8-E342-1A4A-9A31-3CE97224362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970818" y="3965864"/>
          <a:ext cx="6730712"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852401</xdr:colOff>
      <xdr:row>27</xdr:row>
      <xdr:rowOff>0</xdr:rowOff>
    </xdr:from>
    <xdr:to>
      <xdr:col>13</xdr:col>
      <xdr:colOff>4592137</xdr:colOff>
      <xdr:row>38</xdr:row>
      <xdr:rowOff>361500</xdr:rowOff>
    </xdr:to>
    <xdr:pic>
      <xdr:nvPicPr>
        <xdr:cNvPr id="19" name="Imagen 18">
          <a:extLst>
            <a:ext uri="{FF2B5EF4-FFF2-40B4-BE49-F238E27FC236}">
              <a16:creationId xmlns:a16="http://schemas.microsoft.com/office/drawing/2014/main" id="{78F7CDE5-4F48-AC1A-612D-16A4772B757D}"/>
            </a:ext>
          </a:extLst>
        </xdr:cNvPr>
        <xdr:cNvPicPr>
          <a:picLocks noChangeAspect="1"/>
        </xdr:cNvPicPr>
      </xdr:nvPicPr>
      <xdr:blipFill>
        <a:blip xmlns:r="http://schemas.openxmlformats.org/officeDocument/2006/relationships" r:embed="rId9"/>
        <a:stretch>
          <a:fillRect/>
        </a:stretch>
      </xdr:blipFill>
      <xdr:spPr>
        <a:xfrm>
          <a:off x="852401" y="6442364"/>
          <a:ext cx="21617988" cy="3600000"/>
        </a:xfrm>
        <a:prstGeom prst="rect">
          <a:avLst/>
        </a:prstGeom>
      </xdr:spPr>
    </xdr:pic>
    <xdr:clientData/>
  </xdr:twoCellAnchor>
  <xdr:twoCellAnchor editAs="oneCell">
    <xdr:from>
      <xdr:col>1</xdr:col>
      <xdr:colOff>1197429</xdr:colOff>
      <xdr:row>38</xdr:row>
      <xdr:rowOff>845127</xdr:rowOff>
    </xdr:from>
    <xdr:to>
      <xdr:col>9</xdr:col>
      <xdr:colOff>338794</xdr:colOff>
      <xdr:row>38</xdr:row>
      <xdr:rowOff>1426028</xdr:rowOff>
    </xdr:to>
    <xdr:pic>
      <xdr:nvPicPr>
        <xdr:cNvPr id="24" name="Imagen 23">
          <a:extLst>
            <a:ext uri="{FF2B5EF4-FFF2-40B4-BE49-F238E27FC236}">
              <a16:creationId xmlns:a16="http://schemas.microsoft.com/office/drawing/2014/main" id="{D3451AE1-498E-5D34-270D-7011A7CE2836}"/>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19253" t="-2" b="23"/>
        <a:stretch>
          <a:fillRect/>
        </a:stretch>
      </xdr:blipFill>
      <xdr:spPr bwMode="auto">
        <a:xfrm>
          <a:off x="2492829" y="10576956"/>
          <a:ext cx="10168594" cy="5809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207818</xdr:colOff>
      <xdr:row>38</xdr:row>
      <xdr:rowOff>796636</xdr:rowOff>
    </xdr:from>
    <xdr:to>
      <xdr:col>13</xdr:col>
      <xdr:colOff>1220932</xdr:colOff>
      <xdr:row>38</xdr:row>
      <xdr:rowOff>1541491</xdr:rowOff>
    </xdr:to>
    <xdr:pic>
      <xdr:nvPicPr>
        <xdr:cNvPr id="25" name="Imagen 24">
          <a:extLst>
            <a:ext uri="{FF2B5EF4-FFF2-40B4-BE49-F238E27FC236}">
              <a16:creationId xmlns:a16="http://schemas.microsoft.com/office/drawing/2014/main" id="{38D922D5-4AFE-4CA7-B3AD-8042A3109E3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352318" y="10477500"/>
          <a:ext cx="5758296" cy="752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51954</xdr:colOff>
      <xdr:row>46</xdr:row>
      <xdr:rowOff>86591</xdr:rowOff>
    </xdr:from>
    <xdr:to>
      <xdr:col>13</xdr:col>
      <xdr:colOff>1997305</xdr:colOff>
      <xdr:row>56</xdr:row>
      <xdr:rowOff>287227</xdr:rowOff>
    </xdr:to>
    <xdr:pic>
      <xdr:nvPicPr>
        <xdr:cNvPr id="26" name="Imagen 25">
          <a:extLst>
            <a:ext uri="{FF2B5EF4-FFF2-40B4-BE49-F238E27FC236}">
              <a16:creationId xmlns:a16="http://schemas.microsoft.com/office/drawing/2014/main" id="{7F4030AC-470D-183E-164E-236C4070F005}"/>
            </a:ext>
          </a:extLst>
        </xdr:cNvPr>
        <xdr:cNvPicPr>
          <a:picLocks noChangeAspect="1"/>
        </xdr:cNvPicPr>
      </xdr:nvPicPr>
      <xdr:blipFill>
        <a:blip xmlns:r="http://schemas.openxmlformats.org/officeDocument/2006/relationships" r:embed="rId12"/>
        <a:stretch>
          <a:fillRect/>
        </a:stretch>
      </xdr:blipFill>
      <xdr:spPr>
        <a:xfrm>
          <a:off x="51954" y="13386955"/>
          <a:ext cx="19829318" cy="3137107"/>
        </a:xfrm>
        <a:prstGeom prst="rect">
          <a:avLst/>
        </a:prstGeom>
      </xdr:spPr>
    </xdr:pic>
    <xdr:clientData/>
  </xdr:twoCellAnchor>
  <xdr:twoCellAnchor editAs="oneCell">
    <xdr:from>
      <xdr:col>1</xdr:col>
      <xdr:colOff>1143000</xdr:colOff>
      <xdr:row>58</xdr:row>
      <xdr:rowOff>209723</xdr:rowOff>
    </xdr:from>
    <xdr:to>
      <xdr:col>10</xdr:col>
      <xdr:colOff>629897</xdr:colOff>
      <xdr:row>59</xdr:row>
      <xdr:rowOff>872836</xdr:rowOff>
    </xdr:to>
    <xdr:pic>
      <xdr:nvPicPr>
        <xdr:cNvPr id="29" name="Imagen 28">
          <a:extLst>
            <a:ext uri="{FF2B5EF4-FFF2-40B4-BE49-F238E27FC236}">
              <a16:creationId xmlns:a16="http://schemas.microsoft.com/office/drawing/2014/main" id="{21770F95-24A2-46FD-4E56-F89B0FE5693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441864" y="17042996"/>
          <a:ext cx="11324913" cy="9575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969819</xdr:colOff>
      <xdr:row>66</xdr:row>
      <xdr:rowOff>30826</xdr:rowOff>
    </xdr:from>
    <xdr:to>
      <xdr:col>13</xdr:col>
      <xdr:colOff>5455921</xdr:colOff>
      <xdr:row>79</xdr:row>
      <xdr:rowOff>439832</xdr:rowOff>
    </xdr:to>
    <xdr:pic>
      <xdr:nvPicPr>
        <xdr:cNvPr id="30" name="Imagen 29">
          <a:extLst>
            <a:ext uri="{FF2B5EF4-FFF2-40B4-BE49-F238E27FC236}">
              <a16:creationId xmlns:a16="http://schemas.microsoft.com/office/drawing/2014/main" id="{750D927B-FB2B-8D6A-ED23-F73FBC9F3301}"/>
            </a:ext>
          </a:extLst>
        </xdr:cNvPr>
        <xdr:cNvPicPr>
          <a:picLocks noChangeAspect="1"/>
        </xdr:cNvPicPr>
      </xdr:nvPicPr>
      <xdr:blipFill>
        <a:blip xmlns:r="http://schemas.openxmlformats.org/officeDocument/2006/relationships" r:embed="rId14"/>
        <a:stretch>
          <a:fillRect/>
        </a:stretch>
      </xdr:blipFill>
      <xdr:spPr>
        <a:xfrm>
          <a:off x="969819" y="19720906"/>
          <a:ext cx="22469302" cy="3975166"/>
        </a:xfrm>
        <a:prstGeom prst="rect">
          <a:avLst/>
        </a:prstGeom>
      </xdr:spPr>
    </xdr:pic>
    <xdr:clientData/>
  </xdr:twoCellAnchor>
  <xdr:twoCellAnchor editAs="oneCell">
    <xdr:from>
      <xdr:col>5</xdr:col>
      <xdr:colOff>277091</xdr:colOff>
      <xdr:row>79</xdr:row>
      <xdr:rowOff>658091</xdr:rowOff>
    </xdr:from>
    <xdr:to>
      <xdr:col>12</xdr:col>
      <xdr:colOff>970511</xdr:colOff>
      <xdr:row>79</xdr:row>
      <xdr:rowOff>1502006</xdr:rowOff>
    </xdr:to>
    <xdr:pic>
      <xdr:nvPicPr>
        <xdr:cNvPr id="32" name="Imagen 31">
          <a:extLst>
            <a:ext uri="{FF2B5EF4-FFF2-40B4-BE49-F238E27FC236}">
              <a16:creationId xmlns:a16="http://schemas.microsoft.com/office/drawing/2014/main" id="{7DF350AE-E590-C940-8400-371D72B8E315}"/>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6858000" y="23604682"/>
          <a:ext cx="8861714" cy="838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95250</xdr:colOff>
      <xdr:row>137</xdr:row>
      <xdr:rowOff>0</xdr:rowOff>
    </xdr:from>
    <xdr:to>
      <xdr:col>12</xdr:col>
      <xdr:colOff>513787</xdr:colOff>
      <xdr:row>154</xdr:row>
      <xdr:rowOff>248062</xdr:rowOff>
    </xdr:to>
    <xdr:pic>
      <xdr:nvPicPr>
        <xdr:cNvPr id="42" name="Imagen 41">
          <a:extLst>
            <a:ext uri="{FF2B5EF4-FFF2-40B4-BE49-F238E27FC236}">
              <a16:creationId xmlns:a16="http://schemas.microsoft.com/office/drawing/2014/main" id="{FDE417DF-3A3E-7BC9-C40F-C9A369FE3138}"/>
            </a:ext>
          </a:extLst>
        </xdr:cNvPr>
        <xdr:cNvPicPr>
          <a:picLocks noChangeAspect="1"/>
        </xdr:cNvPicPr>
      </xdr:nvPicPr>
      <xdr:blipFill>
        <a:blip xmlns:r="http://schemas.openxmlformats.org/officeDocument/2006/relationships" r:embed="rId16"/>
        <a:stretch>
          <a:fillRect/>
        </a:stretch>
      </xdr:blipFill>
      <xdr:spPr>
        <a:xfrm>
          <a:off x="95250" y="40916679"/>
          <a:ext cx="15108264" cy="3243810"/>
        </a:xfrm>
        <a:prstGeom prst="rect">
          <a:avLst/>
        </a:prstGeom>
      </xdr:spPr>
    </xdr:pic>
    <xdr:clientData/>
  </xdr:twoCellAnchor>
  <xdr:twoCellAnchor editAs="oneCell">
    <xdr:from>
      <xdr:col>5</xdr:col>
      <xdr:colOff>977810</xdr:colOff>
      <xdr:row>113</xdr:row>
      <xdr:rowOff>165190</xdr:rowOff>
    </xdr:from>
    <xdr:to>
      <xdr:col>12</xdr:col>
      <xdr:colOff>168703</xdr:colOff>
      <xdr:row>121</xdr:row>
      <xdr:rowOff>3070048</xdr:rowOff>
    </xdr:to>
    <xdr:pic>
      <xdr:nvPicPr>
        <xdr:cNvPr id="43" name="Imagen 42">
          <a:extLst>
            <a:ext uri="{FF2B5EF4-FFF2-40B4-BE49-F238E27FC236}">
              <a16:creationId xmlns:a16="http://schemas.microsoft.com/office/drawing/2014/main" id="{07E20FCF-F3CF-BA2B-D01A-F4BF5957178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536453" y="30509119"/>
          <a:ext cx="7308642" cy="43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282320</xdr:colOff>
      <xdr:row>193</xdr:row>
      <xdr:rowOff>141162</xdr:rowOff>
    </xdr:from>
    <xdr:to>
      <xdr:col>10</xdr:col>
      <xdr:colOff>454848</xdr:colOff>
      <xdr:row>205</xdr:row>
      <xdr:rowOff>838181</xdr:rowOff>
    </xdr:to>
    <xdr:pic>
      <xdr:nvPicPr>
        <xdr:cNvPr id="17" name="Imagen 16">
          <a:extLst>
            <a:ext uri="{FF2B5EF4-FFF2-40B4-BE49-F238E27FC236}">
              <a16:creationId xmlns:a16="http://schemas.microsoft.com/office/drawing/2014/main" id="{1DA1D4EB-89A4-28C6-745A-275AF72051BB}"/>
            </a:ext>
          </a:extLst>
        </xdr:cNvPr>
        <xdr:cNvPicPr>
          <a:picLocks noChangeAspect="1"/>
        </xdr:cNvPicPr>
      </xdr:nvPicPr>
      <xdr:blipFill>
        <a:blip xmlns:r="http://schemas.openxmlformats.org/officeDocument/2006/relationships" r:embed="rId18"/>
        <a:stretch>
          <a:fillRect/>
        </a:stretch>
      </xdr:blipFill>
      <xdr:spPr>
        <a:xfrm>
          <a:off x="282320" y="57138238"/>
          <a:ext cx="13316048" cy="3520210"/>
        </a:xfrm>
        <a:prstGeom prst="rect">
          <a:avLst/>
        </a:prstGeom>
      </xdr:spPr>
    </xdr:pic>
    <xdr:clientData/>
  </xdr:twoCellAnchor>
  <xdr:twoCellAnchor editAs="oneCell">
    <xdr:from>
      <xdr:col>11</xdr:col>
      <xdr:colOff>62736</xdr:colOff>
      <xdr:row>197</xdr:row>
      <xdr:rowOff>188213</xdr:rowOff>
    </xdr:from>
    <xdr:to>
      <xdr:col>13</xdr:col>
      <xdr:colOff>5698765</xdr:colOff>
      <xdr:row>203</xdr:row>
      <xdr:rowOff>58482</xdr:rowOff>
    </xdr:to>
    <xdr:pic>
      <xdr:nvPicPr>
        <xdr:cNvPr id="20" name="Imagen 19">
          <a:extLst>
            <a:ext uri="{FF2B5EF4-FFF2-40B4-BE49-F238E27FC236}">
              <a16:creationId xmlns:a16="http://schemas.microsoft.com/office/drawing/2014/main" id="{26FEE37B-B6AA-CD1E-013A-DF800E786C4F}"/>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3959107" y="58126353"/>
          <a:ext cx="9549507" cy="12704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604231</xdr:colOff>
      <xdr:row>175</xdr:row>
      <xdr:rowOff>89617</xdr:rowOff>
    </xdr:from>
    <xdr:to>
      <xdr:col>10</xdr:col>
      <xdr:colOff>663806</xdr:colOff>
      <xdr:row>186</xdr:row>
      <xdr:rowOff>1469372</xdr:rowOff>
    </xdr:to>
    <xdr:pic>
      <xdr:nvPicPr>
        <xdr:cNvPr id="5" name="Imagen 4">
          <a:extLst>
            <a:ext uri="{FF2B5EF4-FFF2-40B4-BE49-F238E27FC236}">
              <a16:creationId xmlns:a16="http://schemas.microsoft.com/office/drawing/2014/main" id="{D4DA593A-2830-DAF5-8710-55330CDFD8AE}"/>
            </a:ext>
          </a:extLst>
        </xdr:cNvPr>
        <xdr:cNvPicPr>
          <a:picLocks noChangeAspect="1"/>
        </xdr:cNvPicPr>
      </xdr:nvPicPr>
      <xdr:blipFill>
        <a:blip xmlns:r="http://schemas.openxmlformats.org/officeDocument/2006/relationships" r:embed="rId20"/>
        <a:stretch>
          <a:fillRect/>
        </a:stretch>
      </xdr:blipFill>
      <xdr:spPr>
        <a:xfrm>
          <a:off x="604231" y="50260390"/>
          <a:ext cx="13204075" cy="4329561"/>
        </a:xfrm>
        <a:prstGeom prst="rect">
          <a:avLst/>
        </a:prstGeom>
      </xdr:spPr>
    </xdr:pic>
    <xdr:clientData/>
  </xdr:twoCellAnchor>
  <xdr:twoCellAnchor editAs="oneCell">
    <xdr:from>
      <xdr:col>12</xdr:col>
      <xdr:colOff>0</xdr:colOff>
      <xdr:row>179</xdr:row>
      <xdr:rowOff>0</xdr:rowOff>
    </xdr:from>
    <xdr:to>
      <xdr:col>13</xdr:col>
      <xdr:colOff>2354580</xdr:colOff>
      <xdr:row>182</xdr:row>
      <xdr:rowOff>30480</xdr:rowOff>
    </xdr:to>
    <xdr:pic>
      <xdr:nvPicPr>
        <xdr:cNvPr id="6" name="Imagen 5">
          <a:extLst>
            <a:ext uri="{FF2B5EF4-FFF2-40B4-BE49-F238E27FC236}">
              <a16:creationId xmlns:a16="http://schemas.microsoft.com/office/drawing/2014/main" id="{DDB340C3-A417-09C8-74A1-83A1C141F141}"/>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4698980" y="52044600"/>
          <a:ext cx="5509260" cy="853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55765</xdr:colOff>
      <xdr:row>86</xdr:row>
      <xdr:rowOff>123132</xdr:rowOff>
    </xdr:from>
    <xdr:to>
      <xdr:col>9</xdr:col>
      <xdr:colOff>744681</xdr:colOff>
      <xdr:row>103</xdr:row>
      <xdr:rowOff>55677</xdr:rowOff>
    </xdr:to>
    <xdr:pic>
      <xdr:nvPicPr>
        <xdr:cNvPr id="7" name="Imagen 6">
          <a:extLst>
            <a:ext uri="{FF2B5EF4-FFF2-40B4-BE49-F238E27FC236}">
              <a16:creationId xmlns:a16="http://schemas.microsoft.com/office/drawing/2014/main" id="{22F3D6AC-5104-2F63-2B9B-ACFD8806E336}"/>
            </a:ext>
          </a:extLst>
        </xdr:cNvPr>
        <xdr:cNvPicPr>
          <a:picLocks noChangeAspect="1"/>
        </xdr:cNvPicPr>
      </xdr:nvPicPr>
      <xdr:blipFill>
        <a:blip xmlns:r="http://schemas.openxmlformats.org/officeDocument/2006/relationships" r:embed="rId22"/>
        <a:stretch>
          <a:fillRect/>
        </a:stretch>
      </xdr:blipFill>
      <xdr:spPr>
        <a:xfrm>
          <a:off x="55765" y="25857950"/>
          <a:ext cx="13036780" cy="3015182"/>
        </a:xfrm>
        <a:prstGeom prst="rect">
          <a:avLst/>
        </a:prstGeom>
      </xdr:spPr>
    </xdr:pic>
    <xdr:clientData/>
  </xdr:twoCellAnchor>
  <xdr:twoCellAnchor editAs="oneCell">
    <xdr:from>
      <xdr:col>10</xdr:col>
      <xdr:colOff>86591</xdr:colOff>
      <xdr:row>87</xdr:row>
      <xdr:rowOff>0</xdr:rowOff>
    </xdr:from>
    <xdr:to>
      <xdr:col>13</xdr:col>
      <xdr:colOff>315191</xdr:colOff>
      <xdr:row>91</xdr:row>
      <xdr:rowOff>57150</xdr:rowOff>
    </xdr:to>
    <xdr:pic>
      <xdr:nvPicPr>
        <xdr:cNvPr id="9" name="Imagen 8">
          <a:extLst>
            <a:ext uri="{FF2B5EF4-FFF2-40B4-BE49-F238E27FC236}">
              <a16:creationId xmlns:a16="http://schemas.microsoft.com/office/drawing/2014/main" id="{F8963827-95E9-245A-36C4-C61B893A5878}"/>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3231091" y="25908000"/>
          <a:ext cx="4973782" cy="7498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207818</xdr:colOff>
      <xdr:row>93</xdr:row>
      <xdr:rowOff>103909</xdr:rowOff>
    </xdr:from>
    <xdr:to>
      <xdr:col>12</xdr:col>
      <xdr:colOff>2733674</xdr:colOff>
      <xdr:row>101</xdr:row>
      <xdr:rowOff>1732</xdr:rowOff>
    </xdr:to>
    <xdr:pic>
      <xdr:nvPicPr>
        <xdr:cNvPr id="14" name="Imagen 13">
          <a:extLst>
            <a:ext uri="{FF2B5EF4-FFF2-40B4-BE49-F238E27FC236}">
              <a16:creationId xmlns:a16="http://schemas.microsoft.com/office/drawing/2014/main" id="{C215AB70-A5EF-DA17-030C-E9A115AADE79}"/>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4148954" y="27051000"/>
          <a:ext cx="3322493" cy="14218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86591</xdr:colOff>
      <xdr:row>114</xdr:row>
      <xdr:rowOff>17317</xdr:rowOff>
    </xdr:from>
    <xdr:to>
      <xdr:col>5</xdr:col>
      <xdr:colOff>699421</xdr:colOff>
      <xdr:row>121</xdr:row>
      <xdr:rowOff>3082635</xdr:rowOff>
    </xdr:to>
    <xdr:pic>
      <xdr:nvPicPr>
        <xdr:cNvPr id="15" name="Imagen 14">
          <a:extLst>
            <a:ext uri="{FF2B5EF4-FFF2-40B4-BE49-F238E27FC236}">
              <a16:creationId xmlns:a16="http://schemas.microsoft.com/office/drawing/2014/main" id="{915CC664-295E-74CF-C374-F16B8A0D9AAA}"/>
            </a:ext>
          </a:extLst>
        </xdr:cNvPr>
        <xdr:cNvPicPr>
          <a:picLocks noChangeAspect="1"/>
        </xdr:cNvPicPr>
      </xdr:nvPicPr>
      <xdr:blipFill>
        <a:blip xmlns:r="http://schemas.openxmlformats.org/officeDocument/2006/relationships" r:embed="rId25"/>
        <a:stretch>
          <a:fillRect/>
        </a:stretch>
      </xdr:blipFill>
      <xdr:spPr>
        <a:xfrm>
          <a:off x="86591" y="30220226"/>
          <a:ext cx="7193739" cy="4277591"/>
        </a:xfrm>
        <a:prstGeom prst="rect">
          <a:avLst/>
        </a:prstGeom>
      </xdr:spPr>
    </xdr:pic>
    <xdr:clientData/>
  </xdr:twoCellAnchor>
  <xdr:twoCellAnchor editAs="oneCell">
    <xdr:from>
      <xdr:col>0</xdr:col>
      <xdr:colOff>727364</xdr:colOff>
      <xdr:row>121</xdr:row>
      <xdr:rowOff>3431872</xdr:rowOff>
    </xdr:from>
    <xdr:to>
      <xdr:col>13</xdr:col>
      <xdr:colOff>4106079</xdr:colOff>
      <xdr:row>128</xdr:row>
      <xdr:rowOff>410229</xdr:rowOff>
    </xdr:to>
    <xdr:pic>
      <xdr:nvPicPr>
        <xdr:cNvPr id="18" name="Imagen 17">
          <a:extLst>
            <a:ext uri="{FF2B5EF4-FFF2-40B4-BE49-F238E27FC236}">
              <a16:creationId xmlns:a16="http://schemas.microsoft.com/office/drawing/2014/main" id="{2C0469D8-068A-7D7B-B803-799170903A96}"/>
            </a:ext>
          </a:extLst>
        </xdr:cNvPr>
        <xdr:cNvPicPr>
          <a:picLocks noChangeAspect="1"/>
        </xdr:cNvPicPr>
      </xdr:nvPicPr>
      <xdr:blipFill>
        <a:blip xmlns:r="http://schemas.openxmlformats.org/officeDocument/2006/relationships" r:embed="rId26"/>
        <a:stretch>
          <a:fillRect/>
        </a:stretch>
      </xdr:blipFill>
      <xdr:spPr>
        <a:xfrm>
          <a:off x="727364" y="34847054"/>
          <a:ext cx="21268397" cy="2762630"/>
        </a:xfrm>
        <a:prstGeom prst="rect">
          <a:avLst/>
        </a:prstGeom>
      </xdr:spPr>
    </xdr:pic>
    <xdr:clientData/>
  </xdr:twoCellAnchor>
  <xdr:twoCellAnchor editAs="oneCell">
    <xdr:from>
      <xdr:col>5</xdr:col>
      <xdr:colOff>19223</xdr:colOff>
      <xdr:row>128</xdr:row>
      <xdr:rowOff>760095</xdr:rowOff>
    </xdr:from>
    <xdr:to>
      <xdr:col>13</xdr:col>
      <xdr:colOff>982460</xdr:colOff>
      <xdr:row>128</xdr:row>
      <xdr:rowOff>1555693</xdr:rowOff>
    </xdr:to>
    <xdr:pic>
      <xdr:nvPicPr>
        <xdr:cNvPr id="23" name="Imagen 22">
          <a:extLst>
            <a:ext uri="{FF2B5EF4-FFF2-40B4-BE49-F238E27FC236}">
              <a16:creationId xmlns:a16="http://schemas.microsoft.com/office/drawing/2014/main" id="{89D0B392-15A4-123D-31F8-35086B2266DB}"/>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6600132" y="37959550"/>
          <a:ext cx="12272010" cy="7955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86591</xdr:colOff>
      <xdr:row>159</xdr:row>
      <xdr:rowOff>335972</xdr:rowOff>
    </xdr:from>
    <xdr:to>
      <xdr:col>13</xdr:col>
      <xdr:colOff>3696566</xdr:colOff>
      <xdr:row>171</xdr:row>
      <xdr:rowOff>150495</xdr:rowOff>
    </xdr:to>
    <xdr:pic>
      <xdr:nvPicPr>
        <xdr:cNvPr id="11" name="Imagen 10">
          <a:extLst>
            <a:ext uri="{FF2B5EF4-FFF2-40B4-BE49-F238E27FC236}">
              <a16:creationId xmlns:a16="http://schemas.microsoft.com/office/drawing/2014/main" id="{8FDA66BA-538D-2073-67E4-89573C739702}"/>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86591" y="45068836"/>
          <a:ext cx="21499657" cy="41787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815589</xdr:colOff>
      <xdr:row>233</xdr:row>
      <xdr:rowOff>548954</xdr:rowOff>
    </xdr:from>
    <xdr:to>
      <xdr:col>13</xdr:col>
      <xdr:colOff>903422</xdr:colOff>
      <xdr:row>233</xdr:row>
      <xdr:rowOff>1853896</xdr:rowOff>
    </xdr:to>
    <xdr:pic>
      <xdr:nvPicPr>
        <xdr:cNvPr id="28" name="Imagen 27">
          <a:extLst>
            <a:ext uri="{FF2B5EF4-FFF2-40B4-BE49-F238E27FC236}">
              <a16:creationId xmlns:a16="http://schemas.microsoft.com/office/drawing/2014/main" id="{91488EFE-9970-8C64-8C6E-0537AB82980F}"/>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4815109" y="66407712"/>
          <a:ext cx="13905782" cy="13049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313688</xdr:colOff>
      <xdr:row>212</xdr:row>
      <xdr:rowOff>125475</xdr:rowOff>
    </xdr:from>
    <xdr:to>
      <xdr:col>8</xdr:col>
      <xdr:colOff>862642</xdr:colOff>
      <xdr:row>233</xdr:row>
      <xdr:rowOff>345747</xdr:rowOff>
    </xdr:to>
    <xdr:pic>
      <xdr:nvPicPr>
        <xdr:cNvPr id="31" name="Imagen 30">
          <a:extLst>
            <a:ext uri="{FF2B5EF4-FFF2-40B4-BE49-F238E27FC236}">
              <a16:creationId xmlns:a16="http://schemas.microsoft.com/office/drawing/2014/main" id="{6A7202DB-4D24-3AA3-196A-6DE5149DF6A0}"/>
            </a:ext>
          </a:extLst>
        </xdr:cNvPr>
        <xdr:cNvPicPr>
          <a:picLocks noChangeAspect="1"/>
        </xdr:cNvPicPr>
      </xdr:nvPicPr>
      <xdr:blipFill>
        <a:blip xmlns:r="http://schemas.openxmlformats.org/officeDocument/2006/relationships" r:embed="rId30"/>
        <a:stretch>
          <a:fillRect/>
        </a:stretch>
      </xdr:blipFill>
      <xdr:spPr>
        <a:xfrm>
          <a:off x="313688" y="62031766"/>
          <a:ext cx="11057496" cy="4172739"/>
        </a:xfrm>
        <a:prstGeom prst="rect">
          <a:avLst/>
        </a:prstGeom>
      </xdr:spPr>
    </xdr:pic>
    <xdr:clientData/>
  </xdr:twoCellAnchor>
  <xdr:twoCellAnchor editAs="oneCell">
    <xdr:from>
      <xdr:col>8</xdr:col>
      <xdr:colOff>1003801</xdr:colOff>
      <xdr:row>212</xdr:row>
      <xdr:rowOff>141161</xdr:rowOff>
    </xdr:from>
    <xdr:to>
      <xdr:col>13</xdr:col>
      <xdr:colOff>4893529</xdr:colOff>
      <xdr:row>233</xdr:row>
      <xdr:rowOff>325814</xdr:rowOff>
    </xdr:to>
    <xdr:pic>
      <xdr:nvPicPr>
        <xdr:cNvPr id="33" name="Imagen 32">
          <a:extLst>
            <a:ext uri="{FF2B5EF4-FFF2-40B4-BE49-F238E27FC236}">
              <a16:creationId xmlns:a16="http://schemas.microsoft.com/office/drawing/2014/main" id="{F382808F-0B06-1C20-CD00-7B5AFFE79B66}"/>
            </a:ext>
          </a:extLst>
        </xdr:cNvPr>
        <xdr:cNvPicPr>
          <a:picLocks noChangeAspect="1"/>
        </xdr:cNvPicPr>
      </xdr:nvPicPr>
      <xdr:blipFill>
        <a:blip xmlns:r="http://schemas.openxmlformats.org/officeDocument/2006/relationships" r:embed="rId31"/>
        <a:stretch>
          <a:fillRect/>
        </a:stretch>
      </xdr:blipFill>
      <xdr:spPr>
        <a:xfrm>
          <a:off x="11512343" y="62047452"/>
          <a:ext cx="11198655" cy="4137120"/>
        </a:xfrm>
        <a:prstGeom prst="rect">
          <a:avLst/>
        </a:prstGeom>
      </xdr:spPr>
    </xdr:pic>
    <xdr:clientData/>
  </xdr:twoCellAnchor>
  <xdr:twoCellAnchor editAs="oneCell">
    <xdr:from>
      <xdr:col>12</xdr:col>
      <xdr:colOff>1611085</xdr:colOff>
      <xdr:row>11</xdr:row>
      <xdr:rowOff>1861458</xdr:rowOff>
    </xdr:from>
    <xdr:to>
      <xdr:col>13</xdr:col>
      <xdr:colOff>5550625</xdr:colOff>
      <xdr:row>12</xdr:row>
      <xdr:rowOff>974272</xdr:rowOff>
    </xdr:to>
    <xdr:pic>
      <xdr:nvPicPr>
        <xdr:cNvPr id="21" name="Imagen 20">
          <a:extLst>
            <a:ext uri="{FF2B5EF4-FFF2-40B4-BE49-F238E27FC236}">
              <a16:creationId xmlns:a16="http://schemas.microsoft.com/office/drawing/2014/main" id="{86780DFB-08A7-39F5-E6DE-7324E133EA5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6317685" y="3984172"/>
          <a:ext cx="7096397"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1240973</xdr:colOff>
      <xdr:row>38</xdr:row>
      <xdr:rowOff>823357</xdr:rowOff>
    </xdr:from>
    <xdr:to>
      <xdr:col>1</xdr:col>
      <xdr:colOff>1262744</xdr:colOff>
      <xdr:row>38</xdr:row>
      <xdr:rowOff>1426030</xdr:rowOff>
    </xdr:to>
    <xdr:pic>
      <xdr:nvPicPr>
        <xdr:cNvPr id="22" name="Imagen 21">
          <a:extLst>
            <a:ext uri="{FF2B5EF4-FFF2-40B4-BE49-F238E27FC236}">
              <a16:creationId xmlns:a16="http://schemas.microsoft.com/office/drawing/2014/main" id="{677A78B1-34B3-4E52-8C40-116BF3EB6E64}"/>
            </a:ext>
          </a:extLst>
        </xdr:cNvPr>
        <xdr:cNvPicPr>
          <a:picLocks noChangeAspect="1" noChangeArrowheads="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l="-23" t="-3750" r="89564" b="24"/>
        <a:stretch>
          <a:fillRect/>
        </a:stretch>
      </xdr:blipFill>
      <xdr:spPr bwMode="auto">
        <a:xfrm>
          <a:off x="1240973" y="10555186"/>
          <a:ext cx="1317171" cy="6026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FB36E0D7-521F-4242-BFC9-34458C8400CA}"/>
            </a:ext>
          </a:extLst>
        </xdr:cNvPr>
        <xdr:cNvSpPr txBox="1"/>
      </xdr:nvSpPr>
      <xdr:spPr>
        <a:xfrm>
          <a:off x="1386840" y="2028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6F8C36CB-2F1F-4D80-9E6D-882E39C6F5AA}"/>
            </a:ext>
          </a:extLst>
        </xdr:cNvPr>
        <xdr:cNvSpPr txBox="1"/>
      </xdr:nvSpPr>
      <xdr:spPr>
        <a:xfrm>
          <a:off x="1556105" y="19315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1ABEB794-41B0-434E-879C-130BD5034189}"/>
            </a:ext>
          </a:extLst>
        </xdr:cNvPr>
        <xdr:cNvPicPr>
          <a:picLocks noChangeAspect="1"/>
        </xdr:cNvPicPr>
      </xdr:nvPicPr>
      <xdr:blipFill>
        <a:blip xmlns:r="http://schemas.openxmlformats.org/officeDocument/2006/relationships" r:embed="rId1"/>
        <a:stretch>
          <a:fillRect/>
        </a:stretch>
      </xdr:blipFill>
      <xdr:spPr>
        <a:xfrm>
          <a:off x="16449222" y="30988300"/>
          <a:ext cx="6365238" cy="2545101"/>
        </a:xfrm>
        <a:prstGeom prst="rect">
          <a:avLst/>
        </a:prstGeom>
      </xdr:spPr>
    </xdr:pic>
    <xdr:clientData/>
  </xdr:oneCellAnchor>
  <xdr:twoCellAnchor editAs="oneCell">
    <xdr:from>
      <xdr:col>13</xdr:col>
      <xdr:colOff>1438275</xdr:colOff>
      <xdr:row>38</xdr:row>
      <xdr:rowOff>697473</xdr:rowOff>
    </xdr:from>
    <xdr:to>
      <xdr:col>13</xdr:col>
      <xdr:colOff>5200650</xdr:colOff>
      <xdr:row>39</xdr:row>
      <xdr:rowOff>930425</xdr:rowOff>
    </xdr:to>
    <xdr:pic>
      <xdr:nvPicPr>
        <xdr:cNvPr id="5" name="Imagen 4">
          <a:extLst>
            <a:ext uri="{FF2B5EF4-FFF2-40B4-BE49-F238E27FC236}">
              <a16:creationId xmlns:a16="http://schemas.microsoft.com/office/drawing/2014/main" id="{99583186-C2BF-473B-BCE0-3FD9023C1E63}"/>
            </a:ext>
          </a:extLst>
        </xdr:cNvPr>
        <xdr:cNvPicPr>
          <a:picLocks noChangeAspect="1"/>
        </xdr:cNvPicPr>
      </xdr:nvPicPr>
      <xdr:blipFill>
        <a:blip xmlns:r="http://schemas.openxmlformats.org/officeDocument/2006/relationships" r:embed="rId2"/>
        <a:stretch>
          <a:fillRect/>
        </a:stretch>
      </xdr:blipFill>
      <xdr:spPr>
        <a:xfrm>
          <a:off x="19286220" y="10388208"/>
          <a:ext cx="3766185" cy="1791243"/>
        </a:xfrm>
        <a:prstGeom prst="rect">
          <a:avLst/>
        </a:prstGeom>
      </xdr:spPr>
    </xdr:pic>
    <xdr:clientData/>
  </xdr:twoCellAnchor>
  <xdr:twoCellAnchor editAs="oneCell">
    <xdr:from>
      <xdr:col>13</xdr:col>
      <xdr:colOff>2166257</xdr:colOff>
      <xdr:row>46</xdr:row>
      <xdr:rowOff>143236</xdr:rowOff>
    </xdr:from>
    <xdr:to>
      <xdr:col>13</xdr:col>
      <xdr:colOff>5771531</xdr:colOff>
      <xdr:row>59</xdr:row>
      <xdr:rowOff>1168259</xdr:rowOff>
    </xdr:to>
    <xdr:pic>
      <xdr:nvPicPr>
        <xdr:cNvPr id="6" name="Imagen 5">
          <a:extLst>
            <a:ext uri="{FF2B5EF4-FFF2-40B4-BE49-F238E27FC236}">
              <a16:creationId xmlns:a16="http://schemas.microsoft.com/office/drawing/2014/main" id="{ACB30D03-E994-45C3-9120-922F37309DCA}"/>
            </a:ext>
          </a:extLst>
        </xdr:cNvPr>
        <xdr:cNvPicPr>
          <a:picLocks noChangeAspect="1"/>
        </xdr:cNvPicPr>
      </xdr:nvPicPr>
      <xdr:blipFill>
        <a:blip xmlns:r="http://schemas.openxmlformats.org/officeDocument/2006/relationships" r:embed="rId3"/>
        <a:stretch>
          <a:fillRect/>
        </a:stretch>
      </xdr:blipFill>
      <xdr:spPr>
        <a:xfrm>
          <a:off x="20014202" y="13495381"/>
          <a:ext cx="3609084" cy="4894076"/>
        </a:xfrm>
        <a:prstGeom prst="rect">
          <a:avLst/>
        </a:prstGeom>
      </xdr:spPr>
    </xdr:pic>
    <xdr:clientData/>
  </xdr:two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0A59FFB3-E384-4263-92E6-E9478F5E5C54}"/>
            </a:ext>
          </a:extLst>
        </xdr:cNvPr>
        <xdr:cNvSpPr/>
      </xdr:nvSpPr>
      <xdr:spPr>
        <a:xfrm>
          <a:off x="19805246" y="16796039"/>
          <a:ext cx="1880408" cy="64215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1466850</xdr:colOff>
      <xdr:row>39</xdr:row>
      <xdr:rowOff>590550</xdr:rowOff>
    </xdr:from>
    <xdr:to>
      <xdr:col>13</xdr:col>
      <xdr:colOff>5143500</xdr:colOff>
      <xdr:row>39</xdr:row>
      <xdr:rowOff>904875</xdr:rowOff>
    </xdr:to>
    <xdr:sp macro="" textlink="">
      <xdr:nvSpPr>
        <xdr:cNvPr id="8" name="Rectángulo 7">
          <a:extLst>
            <a:ext uri="{FF2B5EF4-FFF2-40B4-BE49-F238E27FC236}">
              <a16:creationId xmlns:a16="http://schemas.microsoft.com/office/drawing/2014/main" id="{1098B167-527C-4C09-8E3A-95AD5D10F4CF}"/>
            </a:ext>
          </a:extLst>
        </xdr:cNvPr>
        <xdr:cNvSpPr/>
      </xdr:nvSpPr>
      <xdr:spPr>
        <a:xfrm>
          <a:off x="19312890" y="11835765"/>
          <a:ext cx="3680460" cy="316230"/>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123132</xdr:colOff>
      <xdr:row>136</xdr:row>
      <xdr:rowOff>102003</xdr:rowOff>
    </xdr:from>
    <xdr:to>
      <xdr:col>13</xdr:col>
      <xdr:colOff>2396867</xdr:colOff>
      <xdr:row>146</xdr:row>
      <xdr:rowOff>57839</xdr:rowOff>
    </xdr:to>
    <xdr:pic>
      <xdr:nvPicPr>
        <xdr:cNvPr id="9" name="Imagen 8">
          <a:extLst>
            <a:ext uri="{FF2B5EF4-FFF2-40B4-BE49-F238E27FC236}">
              <a16:creationId xmlns:a16="http://schemas.microsoft.com/office/drawing/2014/main" id="{B38B3E1F-EDEE-48B8-B4D2-5A54D075501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822112" y="40979493"/>
          <a:ext cx="5428415" cy="1775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176</xdr:row>
      <xdr:rowOff>0</xdr:rowOff>
    </xdr:from>
    <xdr:to>
      <xdr:col>12</xdr:col>
      <xdr:colOff>360786</xdr:colOff>
      <xdr:row>186</xdr:row>
      <xdr:rowOff>608241</xdr:rowOff>
    </xdr:to>
    <xdr:pic>
      <xdr:nvPicPr>
        <xdr:cNvPr id="12" name="Imagen 11">
          <a:extLst>
            <a:ext uri="{FF2B5EF4-FFF2-40B4-BE49-F238E27FC236}">
              <a16:creationId xmlns:a16="http://schemas.microsoft.com/office/drawing/2014/main" id="{A3A91312-10BD-4A23-BEBD-C2942C5EE30B}"/>
            </a:ext>
          </a:extLst>
        </xdr:cNvPr>
        <xdr:cNvPicPr>
          <a:picLocks noChangeAspect="1"/>
        </xdr:cNvPicPr>
      </xdr:nvPicPr>
      <xdr:blipFill>
        <a:blip xmlns:r="http://schemas.openxmlformats.org/officeDocument/2006/relationships" r:embed="rId5"/>
        <a:stretch>
          <a:fillRect/>
        </a:stretch>
      </xdr:blipFill>
      <xdr:spPr>
        <a:xfrm>
          <a:off x="0" y="51006375"/>
          <a:ext cx="15055956" cy="3351440"/>
        </a:xfrm>
        <a:prstGeom prst="rect">
          <a:avLst/>
        </a:prstGeom>
      </xdr:spPr>
    </xdr:pic>
    <xdr:clientData/>
  </xdr:twoCellAnchor>
  <xdr:twoCellAnchor editAs="oneCell">
    <xdr:from>
      <xdr:col>12</xdr:col>
      <xdr:colOff>825728</xdr:colOff>
      <xdr:row>176</xdr:row>
      <xdr:rowOff>239214</xdr:rowOff>
    </xdr:from>
    <xdr:to>
      <xdr:col>13</xdr:col>
      <xdr:colOff>5202012</xdr:colOff>
      <xdr:row>180</xdr:row>
      <xdr:rowOff>89262</xdr:rowOff>
    </xdr:to>
    <xdr:pic>
      <xdr:nvPicPr>
        <xdr:cNvPr id="13" name="Imagen 12">
          <a:extLst>
            <a:ext uri="{FF2B5EF4-FFF2-40B4-BE49-F238E27FC236}">
              <a16:creationId xmlns:a16="http://schemas.microsoft.com/office/drawing/2014/main" id="{B16371D2-7C7E-4533-BC70-C6013C23904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5518993" y="51247494"/>
          <a:ext cx="7534774" cy="9416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1082384</xdr:colOff>
      <xdr:row>12</xdr:row>
      <xdr:rowOff>0</xdr:rowOff>
    </xdr:from>
    <xdr:to>
      <xdr:col>11</xdr:col>
      <xdr:colOff>477148</xdr:colOff>
      <xdr:row>12</xdr:row>
      <xdr:rowOff>784412</xdr:rowOff>
    </xdr:to>
    <xdr:pic>
      <xdr:nvPicPr>
        <xdr:cNvPr id="16" name="Imagen 15">
          <a:extLst>
            <a:ext uri="{FF2B5EF4-FFF2-40B4-BE49-F238E27FC236}">
              <a16:creationId xmlns:a16="http://schemas.microsoft.com/office/drawing/2014/main" id="{E68E0A43-EDED-45E9-AB91-5E399F85911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48919" y="4067175"/>
          <a:ext cx="6736634" cy="780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253926</xdr:colOff>
      <xdr:row>12</xdr:row>
      <xdr:rowOff>11206</xdr:rowOff>
    </xdr:from>
    <xdr:to>
      <xdr:col>5</xdr:col>
      <xdr:colOff>824978</xdr:colOff>
      <xdr:row>12</xdr:row>
      <xdr:rowOff>819935</xdr:rowOff>
    </xdr:to>
    <xdr:pic>
      <xdr:nvPicPr>
        <xdr:cNvPr id="17" name="Imagen 16">
          <a:extLst>
            <a:ext uri="{FF2B5EF4-FFF2-40B4-BE49-F238E27FC236}">
              <a16:creationId xmlns:a16="http://schemas.microsoft.com/office/drawing/2014/main" id="{B642E4E1-5FD5-43B2-A8C9-8E7F313CEA33}"/>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50116" y="4080286"/>
          <a:ext cx="7137587" cy="8049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1047750</xdr:colOff>
      <xdr:row>59</xdr:row>
      <xdr:rowOff>163160</xdr:rowOff>
    </xdr:from>
    <xdr:to>
      <xdr:col>6</xdr:col>
      <xdr:colOff>1236345</xdr:colOff>
      <xdr:row>59</xdr:row>
      <xdr:rowOff>1159192</xdr:rowOff>
    </xdr:to>
    <xdr:pic>
      <xdr:nvPicPr>
        <xdr:cNvPr id="19" name="Imagen 18">
          <a:extLst>
            <a:ext uri="{FF2B5EF4-FFF2-40B4-BE49-F238E27FC236}">
              <a16:creationId xmlns:a16="http://schemas.microsoft.com/office/drawing/2014/main" id="{A4E29565-AEA4-469C-AADB-A3D4E46729F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43940" y="17357690"/>
          <a:ext cx="8048625" cy="9998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881062</xdr:colOff>
      <xdr:row>59</xdr:row>
      <xdr:rowOff>166688</xdr:rowOff>
    </xdr:from>
    <xdr:to>
      <xdr:col>12</xdr:col>
      <xdr:colOff>1315697</xdr:colOff>
      <xdr:row>59</xdr:row>
      <xdr:rowOff>932497</xdr:rowOff>
    </xdr:to>
    <xdr:pic>
      <xdr:nvPicPr>
        <xdr:cNvPr id="20" name="Imagen 19">
          <a:extLst>
            <a:ext uri="{FF2B5EF4-FFF2-40B4-BE49-F238E27FC236}">
              <a16:creationId xmlns:a16="http://schemas.microsoft.com/office/drawing/2014/main" id="{E0F6C424-6567-4641-A181-4BEB4042F718}"/>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036492" y="17363123"/>
          <a:ext cx="5978185" cy="761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476250</xdr:colOff>
      <xdr:row>47</xdr:row>
      <xdr:rowOff>112680</xdr:rowOff>
    </xdr:from>
    <xdr:to>
      <xdr:col>13</xdr:col>
      <xdr:colOff>2020252</xdr:colOff>
      <xdr:row>59</xdr:row>
      <xdr:rowOff>25995</xdr:rowOff>
    </xdr:to>
    <xdr:pic>
      <xdr:nvPicPr>
        <xdr:cNvPr id="21" name="Imagen 20">
          <a:extLst>
            <a:ext uri="{FF2B5EF4-FFF2-40B4-BE49-F238E27FC236}">
              <a16:creationId xmlns:a16="http://schemas.microsoft.com/office/drawing/2014/main" id="{E6D00E7B-397E-4CFA-8831-0FACBB114DFF}"/>
            </a:ext>
          </a:extLst>
        </xdr:cNvPr>
        <xdr:cNvPicPr>
          <a:picLocks noChangeAspect="1"/>
        </xdr:cNvPicPr>
      </xdr:nvPicPr>
      <xdr:blipFill>
        <a:blip xmlns:r="http://schemas.openxmlformats.org/officeDocument/2006/relationships" r:embed="rId11"/>
        <a:stretch>
          <a:fillRect/>
        </a:stretch>
      </xdr:blipFill>
      <xdr:spPr>
        <a:xfrm>
          <a:off x="472440" y="13762005"/>
          <a:ext cx="19397662" cy="3485187"/>
        </a:xfrm>
        <a:prstGeom prst="rect">
          <a:avLst/>
        </a:prstGeom>
      </xdr:spPr>
    </xdr:pic>
    <xdr:clientData/>
  </xdr:twoCellAnchor>
  <xdr:twoCellAnchor editAs="oneCell">
    <xdr:from>
      <xdr:col>0</xdr:col>
      <xdr:colOff>1</xdr:colOff>
      <xdr:row>67</xdr:row>
      <xdr:rowOff>0</xdr:rowOff>
    </xdr:from>
    <xdr:to>
      <xdr:col>13</xdr:col>
      <xdr:colOff>3715603</xdr:colOff>
      <xdr:row>79</xdr:row>
      <xdr:rowOff>475110</xdr:rowOff>
    </xdr:to>
    <xdr:pic>
      <xdr:nvPicPr>
        <xdr:cNvPr id="25" name="Imagen 24">
          <a:extLst>
            <a:ext uri="{FF2B5EF4-FFF2-40B4-BE49-F238E27FC236}">
              <a16:creationId xmlns:a16="http://schemas.microsoft.com/office/drawing/2014/main" id="{6335FE14-B9A2-47E4-981B-036B9863F6E9}"/>
            </a:ext>
          </a:extLst>
        </xdr:cNvPr>
        <xdr:cNvPicPr>
          <a:picLocks noChangeAspect="1"/>
        </xdr:cNvPicPr>
      </xdr:nvPicPr>
      <xdr:blipFill>
        <a:blip xmlns:r="http://schemas.openxmlformats.org/officeDocument/2006/relationships" r:embed="rId12"/>
        <a:stretch>
          <a:fillRect/>
        </a:stretch>
      </xdr:blipFill>
      <xdr:spPr>
        <a:xfrm>
          <a:off x="1" y="19935825"/>
          <a:ext cx="21573072" cy="3679317"/>
        </a:xfrm>
        <a:prstGeom prst="rect">
          <a:avLst/>
        </a:prstGeom>
      </xdr:spPr>
    </xdr:pic>
    <xdr:clientData/>
  </xdr:twoCellAnchor>
  <xdr:twoCellAnchor editAs="oneCell">
    <xdr:from>
      <xdr:col>3</xdr:col>
      <xdr:colOff>519545</xdr:colOff>
      <xdr:row>79</xdr:row>
      <xdr:rowOff>796636</xdr:rowOff>
    </xdr:from>
    <xdr:to>
      <xdr:col>10</xdr:col>
      <xdr:colOff>132484</xdr:colOff>
      <xdr:row>79</xdr:row>
      <xdr:rowOff>1350991</xdr:rowOff>
    </xdr:to>
    <xdr:pic>
      <xdr:nvPicPr>
        <xdr:cNvPr id="26" name="Imagen 25">
          <a:extLst>
            <a:ext uri="{FF2B5EF4-FFF2-40B4-BE49-F238E27FC236}">
              <a16:creationId xmlns:a16="http://schemas.microsoft.com/office/drawing/2014/main" id="{054DD1DF-0A4D-4C76-9A1B-29C4B059CEB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487660" y="23932861"/>
          <a:ext cx="8753129" cy="558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2472690</xdr:colOff>
      <xdr:row>87</xdr:row>
      <xdr:rowOff>90054</xdr:rowOff>
    </xdr:from>
    <xdr:to>
      <xdr:col>13</xdr:col>
      <xdr:colOff>5817003</xdr:colOff>
      <xdr:row>91</xdr:row>
      <xdr:rowOff>160621</xdr:rowOff>
    </xdr:to>
    <xdr:pic>
      <xdr:nvPicPr>
        <xdr:cNvPr id="28" name="Imagen 27">
          <a:extLst>
            <a:ext uri="{FF2B5EF4-FFF2-40B4-BE49-F238E27FC236}">
              <a16:creationId xmlns:a16="http://schemas.microsoft.com/office/drawing/2014/main" id="{6FB41A22-BE6F-4D7A-9430-EDA09EF92A6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7213926" y="26455254"/>
          <a:ext cx="6505055" cy="7890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489857</xdr:colOff>
      <xdr:row>114</xdr:row>
      <xdr:rowOff>66132</xdr:rowOff>
    </xdr:from>
    <xdr:to>
      <xdr:col>5</xdr:col>
      <xdr:colOff>1044930</xdr:colOff>
      <xdr:row>121</xdr:row>
      <xdr:rowOff>2992945</xdr:rowOff>
    </xdr:to>
    <xdr:pic>
      <xdr:nvPicPr>
        <xdr:cNvPr id="29" name="Imagen 28">
          <a:extLst>
            <a:ext uri="{FF2B5EF4-FFF2-40B4-BE49-F238E27FC236}">
              <a16:creationId xmlns:a16="http://schemas.microsoft.com/office/drawing/2014/main" id="{808E97DB-B179-415B-A3CC-65560C4BB5BC}"/>
            </a:ext>
          </a:extLst>
        </xdr:cNvPr>
        <xdr:cNvPicPr>
          <a:picLocks noChangeAspect="1"/>
        </xdr:cNvPicPr>
      </xdr:nvPicPr>
      <xdr:blipFill>
        <a:blip xmlns:r="http://schemas.openxmlformats.org/officeDocument/2006/relationships" r:embed="rId15"/>
        <a:stretch>
          <a:fillRect/>
        </a:stretch>
      </xdr:blipFill>
      <xdr:spPr>
        <a:xfrm>
          <a:off x="487952" y="30658527"/>
          <a:ext cx="7119703" cy="4203163"/>
        </a:xfrm>
        <a:prstGeom prst="rect">
          <a:avLst/>
        </a:prstGeom>
      </xdr:spPr>
    </xdr:pic>
    <xdr:clientData/>
  </xdr:twoCellAnchor>
  <xdr:twoCellAnchor editAs="oneCell">
    <xdr:from>
      <xdr:col>6</xdr:col>
      <xdr:colOff>334192</xdr:colOff>
      <xdr:row>114</xdr:row>
      <xdr:rowOff>139882</xdr:rowOff>
    </xdr:from>
    <xdr:to>
      <xdr:col>12</xdr:col>
      <xdr:colOff>514591</xdr:colOff>
      <xdr:row>121</xdr:row>
      <xdr:rowOff>3030856</xdr:rowOff>
    </xdr:to>
    <xdr:pic>
      <xdr:nvPicPr>
        <xdr:cNvPr id="30" name="Imagen 29">
          <a:extLst>
            <a:ext uri="{FF2B5EF4-FFF2-40B4-BE49-F238E27FC236}">
              <a16:creationId xmlns:a16="http://schemas.microsoft.com/office/drawing/2014/main" id="{687C6571-F8AB-4409-89DC-286C4C809ABD}"/>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8190412" y="30730372"/>
          <a:ext cx="7019349" cy="41749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122464</xdr:colOff>
      <xdr:row>121</xdr:row>
      <xdr:rowOff>3431281</xdr:rowOff>
    </xdr:from>
    <xdr:to>
      <xdr:col>13</xdr:col>
      <xdr:colOff>2683653</xdr:colOff>
      <xdr:row>128</xdr:row>
      <xdr:rowOff>263393</xdr:rowOff>
    </xdr:to>
    <xdr:pic>
      <xdr:nvPicPr>
        <xdr:cNvPr id="31" name="Imagen 30">
          <a:extLst>
            <a:ext uri="{FF2B5EF4-FFF2-40B4-BE49-F238E27FC236}">
              <a16:creationId xmlns:a16="http://schemas.microsoft.com/office/drawing/2014/main" id="{CD6B7D6C-E776-4B36-A111-D11A60AEFF8A}"/>
            </a:ext>
          </a:extLst>
        </xdr:cNvPr>
        <xdr:cNvPicPr>
          <a:picLocks noChangeAspect="1"/>
        </xdr:cNvPicPr>
      </xdr:nvPicPr>
      <xdr:blipFill>
        <a:blip xmlns:r="http://schemas.openxmlformats.org/officeDocument/2006/relationships" r:embed="rId17"/>
        <a:stretch>
          <a:fillRect/>
        </a:stretch>
      </xdr:blipFill>
      <xdr:spPr>
        <a:xfrm>
          <a:off x="124369" y="35292406"/>
          <a:ext cx="20418659" cy="2676652"/>
        </a:xfrm>
        <a:prstGeom prst="rect">
          <a:avLst/>
        </a:prstGeom>
      </xdr:spPr>
    </xdr:pic>
    <xdr:clientData/>
  </xdr:twoCellAnchor>
  <xdr:twoCellAnchor editAs="oneCell">
    <xdr:from>
      <xdr:col>4</xdr:col>
      <xdr:colOff>1240155</xdr:colOff>
      <xdr:row>128</xdr:row>
      <xdr:rowOff>486047</xdr:rowOff>
    </xdr:from>
    <xdr:to>
      <xdr:col>13</xdr:col>
      <xdr:colOff>896439</xdr:colOff>
      <xdr:row>128</xdr:row>
      <xdr:rowOff>1315538</xdr:rowOff>
    </xdr:to>
    <xdr:pic>
      <xdr:nvPicPr>
        <xdr:cNvPr id="32" name="Imagen 31">
          <a:extLst>
            <a:ext uri="{FF2B5EF4-FFF2-40B4-BE49-F238E27FC236}">
              <a16:creationId xmlns:a16="http://schemas.microsoft.com/office/drawing/2014/main" id="{50075F94-1CFD-46E2-A6EE-42A9964524EB}"/>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503670" y="38174567"/>
          <a:ext cx="12240714" cy="8199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122465</xdr:colOff>
      <xdr:row>136</xdr:row>
      <xdr:rowOff>122464</xdr:rowOff>
    </xdr:from>
    <xdr:to>
      <xdr:col>11</xdr:col>
      <xdr:colOff>561231</xdr:colOff>
      <xdr:row>154</xdr:row>
      <xdr:rowOff>136480</xdr:rowOff>
    </xdr:to>
    <xdr:pic>
      <xdr:nvPicPr>
        <xdr:cNvPr id="33" name="Imagen 32">
          <a:extLst>
            <a:ext uri="{FF2B5EF4-FFF2-40B4-BE49-F238E27FC236}">
              <a16:creationId xmlns:a16="http://schemas.microsoft.com/office/drawing/2014/main" id="{2309C557-E875-47B7-AD2B-BC0203FE8CD5}"/>
            </a:ext>
          </a:extLst>
        </xdr:cNvPr>
        <xdr:cNvPicPr>
          <a:picLocks noChangeAspect="1"/>
        </xdr:cNvPicPr>
      </xdr:nvPicPr>
      <xdr:blipFill>
        <a:blip xmlns:r="http://schemas.openxmlformats.org/officeDocument/2006/relationships" r:embed="rId19"/>
        <a:stretch>
          <a:fillRect/>
        </a:stretch>
      </xdr:blipFill>
      <xdr:spPr>
        <a:xfrm>
          <a:off x="124370" y="41005669"/>
          <a:ext cx="14350981" cy="3313479"/>
        </a:xfrm>
        <a:prstGeom prst="rect">
          <a:avLst/>
        </a:prstGeom>
      </xdr:spPr>
    </xdr:pic>
    <xdr:clientData/>
  </xdr:twoCellAnchor>
  <xdr:twoCellAnchor editAs="oneCell">
    <xdr:from>
      <xdr:col>0</xdr:col>
      <xdr:colOff>473256</xdr:colOff>
      <xdr:row>161</xdr:row>
      <xdr:rowOff>263434</xdr:rowOff>
    </xdr:from>
    <xdr:to>
      <xdr:col>8</xdr:col>
      <xdr:colOff>274047</xdr:colOff>
      <xdr:row>172</xdr:row>
      <xdr:rowOff>83548</xdr:rowOff>
    </xdr:to>
    <xdr:pic>
      <xdr:nvPicPr>
        <xdr:cNvPr id="34" name="Imagen 33">
          <a:extLst>
            <a:ext uri="{FF2B5EF4-FFF2-40B4-BE49-F238E27FC236}">
              <a16:creationId xmlns:a16="http://schemas.microsoft.com/office/drawing/2014/main" id="{CA042BC6-93CA-4AE1-ADC3-2EDC18A479DF}"/>
            </a:ext>
          </a:extLst>
        </xdr:cNvPr>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r="50550" b="4265"/>
        <a:stretch>
          <a:fillRect/>
        </a:stretch>
      </xdr:blipFill>
      <xdr:spPr bwMode="auto">
        <a:xfrm>
          <a:off x="473256" y="46173934"/>
          <a:ext cx="10235565" cy="38595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172528</xdr:colOff>
      <xdr:row>212</xdr:row>
      <xdr:rowOff>91339</xdr:rowOff>
    </xdr:from>
    <xdr:to>
      <xdr:col>8</xdr:col>
      <xdr:colOff>391366</xdr:colOff>
      <xdr:row>232</xdr:row>
      <xdr:rowOff>18133</xdr:rowOff>
    </xdr:to>
    <xdr:pic>
      <xdr:nvPicPr>
        <xdr:cNvPr id="37" name="Imagen 36">
          <a:extLst>
            <a:ext uri="{FF2B5EF4-FFF2-40B4-BE49-F238E27FC236}">
              <a16:creationId xmlns:a16="http://schemas.microsoft.com/office/drawing/2014/main" id="{5E877117-68DF-DA08-E85C-5FCB6B6CDDB5}"/>
            </a:ext>
          </a:extLst>
        </xdr:cNvPr>
        <xdr:cNvPicPr>
          <a:picLocks noChangeAspect="1"/>
        </xdr:cNvPicPr>
      </xdr:nvPicPr>
      <xdr:blipFill>
        <a:blip xmlns:r="http://schemas.openxmlformats.org/officeDocument/2006/relationships" r:embed="rId21"/>
        <a:stretch>
          <a:fillRect/>
        </a:stretch>
      </xdr:blipFill>
      <xdr:spPr>
        <a:xfrm>
          <a:off x="172528" y="61420075"/>
          <a:ext cx="10696755" cy="3584147"/>
        </a:xfrm>
        <a:prstGeom prst="rect">
          <a:avLst/>
        </a:prstGeom>
      </xdr:spPr>
    </xdr:pic>
    <xdr:clientData/>
  </xdr:twoCellAnchor>
  <xdr:twoCellAnchor editAs="oneCell">
    <xdr:from>
      <xdr:col>8</xdr:col>
      <xdr:colOff>456692</xdr:colOff>
      <xdr:row>212</xdr:row>
      <xdr:rowOff>91339</xdr:rowOff>
    </xdr:from>
    <xdr:to>
      <xdr:col>13</xdr:col>
      <xdr:colOff>2835304</xdr:colOff>
      <xdr:row>232</xdr:row>
      <xdr:rowOff>21951</xdr:rowOff>
    </xdr:to>
    <xdr:pic>
      <xdr:nvPicPr>
        <xdr:cNvPr id="38" name="Imagen 37">
          <a:extLst>
            <a:ext uri="{FF2B5EF4-FFF2-40B4-BE49-F238E27FC236}">
              <a16:creationId xmlns:a16="http://schemas.microsoft.com/office/drawing/2014/main" id="{0B15AA58-1F7E-04F8-7FDC-0A187739FEF3}"/>
            </a:ext>
          </a:extLst>
        </xdr:cNvPr>
        <xdr:cNvPicPr>
          <a:picLocks noChangeAspect="1"/>
        </xdr:cNvPicPr>
      </xdr:nvPicPr>
      <xdr:blipFill>
        <a:blip xmlns:r="http://schemas.openxmlformats.org/officeDocument/2006/relationships" r:embed="rId22"/>
        <a:stretch>
          <a:fillRect/>
        </a:stretch>
      </xdr:blipFill>
      <xdr:spPr>
        <a:xfrm>
          <a:off x="10940324" y="61420075"/>
          <a:ext cx="9722477" cy="3591775"/>
        </a:xfrm>
        <a:prstGeom prst="rect">
          <a:avLst/>
        </a:prstGeom>
      </xdr:spPr>
    </xdr:pic>
    <xdr:clientData/>
  </xdr:twoCellAnchor>
  <xdr:twoCellAnchor editAs="oneCell">
    <xdr:from>
      <xdr:col>2</xdr:col>
      <xdr:colOff>811898</xdr:colOff>
      <xdr:row>233</xdr:row>
      <xdr:rowOff>233421</xdr:rowOff>
    </xdr:from>
    <xdr:to>
      <xdr:col>13</xdr:col>
      <xdr:colOff>327547</xdr:colOff>
      <xdr:row>233</xdr:row>
      <xdr:rowOff>1323261</xdr:rowOff>
    </xdr:to>
    <xdr:pic>
      <xdr:nvPicPr>
        <xdr:cNvPr id="39" name="Imagen 38">
          <a:extLst>
            <a:ext uri="{FF2B5EF4-FFF2-40B4-BE49-F238E27FC236}">
              <a16:creationId xmlns:a16="http://schemas.microsoft.com/office/drawing/2014/main" id="{9EDDA003-638D-080C-03F5-5DC2F61A6C6A}"/>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501310" y="65398375"/>
          <a:ext cx="14661354" cy="1095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2650527</xdr:colOff>
      <xdr:row>3</xdr:row>
      <xdr:rowOff>131109</xdr:rowOff>
    </xdr:from>
    <xdr:to>
      <xdr:col>13</xdr:col>
      <xdr:colOff>5240190</xdr:colOff>
      <xdr:row>11</xdr:row>
      <xdr:rowOff>1765374</xdr:rowOff>
    </xdr:to>
    <xdr:pic>
      <xdr:nvPicPr>
        <xdr:cNvPr id="35" name="Imagen 34">
          <a:extLst>
            <a:ext uri="{FF2B5EF4-FFF2-40B4-BE49-F238E27FC236}">
              <a16:creationId xmlns:a16="http://schemas.microsoft.com/office/drawing/2014/main" id="{DF950EE6-5A06-F560-AAFE-A4815A48CEB9}"/>
            </a:ext>
          </a:extLst>
        </xdr:cNvPr>
        <xdr:cNvPicPr>
          <a:picLocks noChangeAspect="1"/>
        </xdr:cNvPicPr>
      </xdr:nvPicPr>
      <xdr:blipFill>
        <a:blip xmlns:r="http://schemas.openxmlformats.org/officeDocument/2006/relationships" r:embed="rId24"/>
        <a:stretch>
          <a:fillRect/>
        </a:stretch>
      </xdr:blipFill>
      <xdr:spPr>
        <a:xfrm>
          <a:off x="20535115" y="758638"/>
          <a:ext cx="2585853" cy="3066713"/>
        </a:xfrm>
        <a:prstGeom prst="rect">
          <a:avLst/>
        </a:prstGeom>
      </xdr:spPr>
    </xdr:pic>
    <xdr:clientData/>
  </xdr:twoCellAnchor>
  <xdr:twoCellAnchor editAs="oneCell">
    <xdr:from>
      <xdr:col>0</xdr:col>
      <xdr:colOff>286997</xdr:colOff>
      <xdr:row>5</xdr:row>
      <xdr:rowOff>162548</xdr:rowOff>
    </xdr:from>
    <xdr:to>
      <xdr:col>13</xdr:col>
      <xdr:colOff>1564885</xdr:colOff>
      <xdr:row>11</xdr:row>
      <xdr:rowOff>1398654</xdr:rowOff>
    </xdr:to>
    <xdr:pic>
      <xdr:nvPicPr>
        <xdr:cNvPr id="40" name="Imagen 39">
          <a:extLst>
            <a:ext uri="{FF2B5EF4-FFF2-40B4-BE49-F238E27FC236}">
              <a16:creationId xmlns:a16="http://schemas.microsoft.com/office/drawing/2014/main" id="{5BE8A057-5711-6DD9-A6F0-3DD9D4B8C093}"/>
            </a:ext>
          </a:extLst>
        </xdr:cNvPr>
        <xdr:cNvPicPr>
          <a:picLocks noChangeAspect="1"/>
        </xdr:cNvPicPr>
      </xdr:nvPicPr>
      <xdr:blipFill>
        <a:blip xmlns:r="http://schemas.openxmlformats.org/officeDocument/2006/relationships" r:embed="rId25"/>
        <a:stretch>
          <a:fillRect/>
        </a:stretch>
      </xdr:blipFill>
      <xdr:spPr>
        <a:xfrm>
          <a:off x="286997" y="1157123"/>
          <a:ext cx="19109195" cy="2334074"/>
        </a:xfrm>
        <a:prstGeom prst="rect">
          <a:avLst/>
        </a:prstGeom>
      </xdr:spPr>
    </xdr:pic>
    <xdr:clientData/>
  </xdr:twoCellAnchor>
  <xdr:twoCellAnchor editAs="oneCell">
    <xdr:from>
      <xdr:col>4</xdr:col>
      <xdr:colOff>1245870</xdr:colOff>
      <xdr:row>169</xdr:row>
      <xdr:rowOff>60416</xdr:rowOff>
    </xdr:from>
    <xdr:to>
      <xdr:col>8</xdr:col>
      <xdr:colOff>1360714</xdr:colOff>
      <xdr:row>172</xdr:row>
      <xdr:rowOff>104233</xdr:rowOff>
    </xdr:to>
    <xdr:pic>
      <xdr:nvPicPr>
        <xdr:cNvPr id="41" name="Imagen 40">
          <a:extLst>
            <a:ext uri="{FF2B5EF4-FFF2-40B4-BE49-F238E27FC236}">
              <a16:creationId xmlns:a16="http://schemas.microsoft.com/office/drawing/2014/main" id="{CAB9C4A6-926D-4EA6-A50A-A087DA131476}"/>
            </a:ext>
          </a:extLst>
        </xdr:cNvPr>
        <xdr:cNvPicPr>
          <a:picLocks noChangeAspect="1" noChangeArrowheads="1"/>
        </xdr:cNvPicPr>
      </xdr:nvPicPr>
      <xdr:blipFill rotWithShape="1">
        <a:blip xmlns:r="http://schemas.openxmlformats.org/officeDocument/2006/relationships" r:embed="rId20">
          <a:extLst>
            <a:ext uri="{28A0092B-C50C-407E-A947-70E740481C1C}">
              <a14:useLocalDpi xmlns:a14="http://schemas.microsoft.com/office/drawing/2010/main" val="0"/>
            </a:ext>
          </a:extLst>
        </a:blip>
        <a:srcRect l="54000" t="67267" r="20455" b="4264"/>
        <a:stretch>
          <a:fillRect/>
        </a:stretch>
      </xdr:blipFill>
      <xdr:spPr bwMode="auto">
        <a:xfrm>
          <a:off x="6511834" y="48910059"/>
          <a:ext cx="5287464" cy="1147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542381</xdr:colOff>
      <xdr:row>161</xdr:row>
      <xdr:rowOff>297453</xdr:rowOff>
    </xdr:from>
    <xdr:to>
      <xdr:col>13</xdr:col>
      <xdr:colOff>2707822</xdr:colOff>
      <xdr:row>172</xdr:row>
      <xdr:rowOff>8376</xdr:rowOff>
    </xdr:to>
    <xdr:pic>
      <xdr:nvPicPr>
        <xdr:cNvPr id="42" name="Imagen 41">
          <a:extLst>
            <a:ext uri="{FF2B5EF4-FFF2-40B4-BE49-F238E27FC236}">
              <a16:creationId xmlns:a16="http://schemas.microsoft.com/office/drawing/2014/main" id="{3832F71A-CB7B-6FF2-8D11-3339937E5C7F}"/>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2856845" y="46207953"/>
          <a:ext cx="7689941" cy="3750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50743</xdr:colOff>
      <xdr:row>11</xdr:row>
      <xdr:rowOff>1887662</xdr:rowOff>
    </xdr:from>
    <xdr:to>
      <xdr:col>13</xdr:col>
      <xdr:colOff>4012173</xdr:colOff>
      <xdr:row>12</xdr:row>
      <xdr:rowOff>994068</xdr:rowOff>
    </xdr:to>
    <xdr:pic>
      <xdr:nvPicPr>
        <xdr:cNvPr id="15" name="Imagen 14">
          <a:extLst>
            <a:ext uri="{FF2B5EF4-FFF2-40B4-BE49-F238E27FC236}">
              <a16:creationId xmlns:a16="http://schemas.microsoft.com/office/drawing/2014/main" id="{993766A7-7369-179C-2ED7-C2488797863D}"/>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4705499" y="3978300"/>
          <a:ext cx="7136076" cy="1095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627376</xdr:colOff>
      <xdr:row>193</xdr:row>
      <xdr:rowOff>109791</xdr:rowOff>
    </xdr:from>
    <xdr:to>
      <xdr:col>10</xdr:col>
      <xdr:colOff>207707</xdr:colOff>
      <xdr:row>205</xdr:row>
      <xdr:rowOff>753799</xdr:rowOff>
    </xdr:to>
    <xdr:pic>
      <xdr:nvPicPr>
        <xdr:cNvPr id="44" name="Imagen 43">
          <a:extLst>
            <a:ext uri="{FF2B5EF4-FFF2-40B4-BE49-F238E27FC236}">
              <a16:creationId xmlns:a16="http://schemas.microsoft.com/office/drawing/2014/main" id="{63FD1A2D-D998-1AB4-2095-464BB52F0218}"/>
            </a:ext>
          </a:extLst>
        </xdr:cNvPr>
        <xdr:cNvPicPr>
          <a:picLocks noChangeAspect="1"/>
        </xdr:cNvPicPr>
      </xdr:nvPicPr>
      <xdr:blipFill>
        <a:blip xmlns:r="http://schemas.openxmlformats.org/officeDocument/2006/relationships" r:embed="rId28"/>
        <a:stretch>
          <a:fillRect/>
        </a:stretch>
      </xdr:blipFill>
      <xdr:spPr>
        <a:xfrm>
          <a:off x="627376" y="57530347"/>
          <a:ext cx="12720041" cy="3469102"/>
        </a:xfrm>
        <a:prstGeom prst="rect">
          <a:avLst/>
        </a:prstGeom>
      </xdr:spPr>
    </xdr:pic>
    <xdr:clientData/>
  </xdr:twoCellAnchor>
  <xdr:twoCellAnchor editAs="oneCell">
    <xdr:from>
      <xdr:col>11</xdr:col>
      <xdr:colOff>596007</xdr:colOff>
      <xdr:row>198</xdr:row>
      <xdr:rowOff>78422</xdr:rowOff>
    </xdr:from>
    <xdr:to>
      <xdr:col>13</xdr:col>
      <xdr:colOff>3870337</xdr:colOff>
      <xdr:row>202</xdr:row>
      <xdr:rowOff>97915</xdr:rowOff>
    </xdr:to>
    <xdr:pic>
      <xdr:nvPicPr>
        <xdr:cNvPr id="45" name="Imagen 44">
          <a:extLst>
            <a:ext uri="{FF2B5EF4-FFF2-40B4-BE49-F238E27FC236}">
              <a16:creationId xmlns:a16="http://schemas.microsoft.com/office/drawing/2014/main" id="{F9854BDA-D507-5959-77FA-64B8CDDCC6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14492378" y="58675307"/>
          <a:ext cx="7191618" cy="9567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401782</xdr:colOff>
      <xdr:row>38</xdr:row>
      <xdr:rowOff>1094508</xdr:rowOff>
    </xdr:from>
    <xdr:to>
      <xdr:col>7</xdr:col>
      <xdr:colOff>170065</xdr:colOff>
      <xdr:row>39</xdr:row>
      <xdr:rowOff>677659</xdr:rowOff>
    </xdr:to>
    <xdr:pic>
      <xdr:nvPicPr>
        <xdr:cNvPr id="14" name="Imagen 13">
          <a:extLst>
            <a:ext uri="{FF2B5EF4-FFF2-40B4-BE49-F238E27FC236}">
              <a16:creationId xmlns:a16="http://schemas.microsoft.com/office/drawing/2014/main" id="{B23374CA-BBCB-FD9D-E100-C56754ECB1E7}"/>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01782" y="11111344"/>
          <a:ext cx="8971511" cy="1150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540326</xdr:colOff>
      <xdr:row>38</xdr:row>
      <xdr:rowOff>706581</xdr:rowOff>
    </xdr:from>
    <xdr:to>
      <xdr:col>8</xdr:col>
      <xdr:colOff>1607264</xdr:colOff>
      <xdr:row>39</xdr:row>
      <xdr:rowOff>937207</xdr:rowOff>
    </xdr:to>
    <xdr:pic>
      <xdr:nvPicPr>
        <xdr:cNvPr id="18" name="Imagen 17">
          <a:extLst>
            <a:ext uri="{FF2B5EF4-FFF2-40B4-BE49-F238E27FC236}">
              <a16:creationId xmlns:a16="http://schemas.microsoft.com/office/drawing/2014/main" id="{A9BEE102-F8DA-1626-A51C-31CD987606FD}"/>
            </a:ext>
          </a:extLst>
        </xdr:cNvPr>
        <xdr:cNvPicPr>
          <a:picLocks noChangeAspect="1"/>
        </xdr:cNvPicPr>
      </xdr:nvPicPr>
      <xdr:blipFill>
        <a:blip xmlns:r="http://schemas.openxmlformats.org/officeDocument/2006/relationships" r:embed="rId31"/>
        <a:stretch>
          <a:fillRect/>
        </a:stretch>
      </xdr:blipFill>
      <xdr:spPr>
        <a:xfrm>
          <a:off x="9739744" y="10723417"/>
          <a:ext cx="2367360" cy="1800000"/>
        </a:xfrm>
        <a:prstGeom prst="rect">
          <a:avLst/>
        </a:prstGeom>
      </xdr:spPr>
    </xdr:pic>
    <xdr:clientData/>
  </xdr:twoCellAnchor>
  <xdr:twoCellAnchor editAs="oneCell">
    <xdr:from>
      <xdr:col>9</xdr:col>
      <xdr:colOff>96981</xdr:colOff>
      <xdr:row>38</xdr:row>
      <xdr:rowOff>817418</xdr:rowOff>
    </xdr:from>
    <xdr:to>
      <xdr:col>13</xdr:col>
      <xdr:colOff>436071</xdr:colOff>
      <xdr:row>39</xdr:row>
      <xdr:rowOff>8139</xdr:rowOff>
    </xdr:to>
    <xdr:pic>
      <xdr:nvPicPr>
        <xdr:cNvPr id="48" name="Imagen 47">
          <a:extLst>
            <a:ext uri="{FF2B5EF4-FFF2-40B4-BE49-F238E27FC236}">
              <a16:creationId xmlns:a16="http://schemas.microsoft.com/office/drawing/2014/main" id="{CF94B75C-C26C-B485-30C9-8991FBDB9489}"/>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12469090" y="10834254"/>
          <a:ext cx="5863244" cy="754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332509</xdr:colOff>
      <xdr:row>26</xdr:row>
      <xdr:rowOff>193963</xdr:rowOff>
    </xdr:from>
    <xdr:to>
      <xdr:col>13</xdr:col>
      <xdr:colOff>3118145</xdr:colOff>
      <xdr:row>38</xdr:row>
      <xdr:rowOff>472682</xdr:rowOff>
    </xdr:to>
    <xdr:pic>
      <xdr:nvPicPr>
        <xdr:cNvPr id="50" name="Imagen 49">
          <a:extLst>
            <a:ext uri="{FF2B5EF4-FFF2-40B4-BE49-F238E27FC236}">
              <a16:creationId xmlns:a16="http://schemas.microsoft.com/office/drawing/2014/main" id="{996B3CFF-FC65-82DF-F4CD-6B5FADA2AA21}"/>
            </a:ext>
          </a:extLst>
        </xdr:cNvPr>
        <xdr:cNvPicPr>
          <a:picLocks noChangeAspect="1"/>
        </xdr:cNvPicPr>
      </xdr:nvPicPr>
      <xdr:blipFill>
        <a:blip xmlns:r="http://schemas.openxmlformats.org/officeDocument/2006/relationships" r:embed="rId33"/>
        <a:stretch>
          <a:fillRect/>
        </a:stretch>
      </xdr:blipFill>
      <xdr:spPr>
        <a:xfrm>
          <a:off x="332509" y="6885708"/>
          <a:ext cx="20687614" cy="3600000"/>
        </a:xfrm>
        <a:prstGeom prst="rect">
          <a:avLst/>
        </a:prstGeom>
      </xdr:spPr>
    </xdr:pic>
    <xdr:clientData/>
  </xdr:twoCellAnchor>
  <xdr:twoCellAnchor editAs="oneCell">
    <xdr:from>
      <xdr:col>0</xdr:col>
      <xdr:colOff>387927</xdr:colOff>
      <xdr:row>87</xdr:row>
      <xdr:rowOff>55418</xdr:rowOff>
    </xdr:from>
    <xdr:to>
      <xdr:col>12</xdr:col>
      <xdr:colOff>2291830</xdr:colOff>
      <xdr:row>102</xdr:row>
      <xdr:rowOff>41563</xdr:rowOff>
    </xdr:to>
    <xdr:pic>
      <xdr:nvPicPr>
        <xdr:cNvPr id="52" name="Imagen 51">
          <a:extLst>
            <a:ext uri="{FF2B5EF4-FFF2-40B4-BE49-F238E27FC236}">
              <a16:creationId xmlns:a16="http://schemas.microsoft.com/office/drawing/2014/main" id="{03E2B6C1-5428-E33B-C664-FE4E12F7B44A}"/>
            </a:ext>
          </a:extLst>
        </xdr:cNvPr>
        <xdr:cNvPicPr>
          <a:picLocks noChangeAspect="1"/>
        </xdr:cNvPicPr>
      </xdr:nvPicPr>
      <xdr:blipFill>
        <a:blip xmlns:r="http://schemas.openxmlformats.org/officeDocument/2006/relationships" r:embed="rId34"/>
        <a:stretch>
          <a:fillRect/>
        </a:stretch>
      </xdr:blipFill>
      <xdr:spPr>
        <a:xfrm>
          <a:off x="387927" y="26420618"/>
          <a:ext cx="16643234" cy="282632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26D8F575-E691-4596-AEA1-845A098F9C89}"/>
            </a:ext>
          </a:extLst>
        </xdr:cNvPr>
        <xdr:cNvSpPr txBox="1"/>
      </xdr:nvSpPr>
      <xdr:spPr>
        <a:xfrm>
          <a:off x="887730" y="19578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AD644771-AF7C-43CE-9164-5F5DD269CC4D}"/>
            </a:ext>
          </a:extLst>
        </xdr:cNvPr>
        <xdr:cNvSpPr txBox="1"/>
      </xdr:nvSpPr>
      <xdr:spPr>
        <a:xfrm>
          <a:off x="1055090" y="18648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8C9EC35B-A080-4ECA-9202-3835A34393A6}"/>
            </a:ext>
          </a:extLst>
        </xdr:cNvPr>
        <xdr:cNvPicPr>
          <a:picLocks noChangeAspect="1"/>
        </xdr:cNvPicPr>
      </xdr:nvPicPr>
      <xdr:blipFill>
        <a:blip xmlns:r="http://schemas.openxmlformats.org/officeDocument/2006/relationships" r:embed="rId1"/>
        <a:stretch>
          <a:fillRect/>
        </a:stretch>
      </xdr:blipFill>
      <xdr:spPr>
        <a:xfrm>
          <a:off x="10301787" y="21248035"/>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E2C3A31D-A686-41DB-8880-3AA71F3A6B59}"/>
            </a:ext>
          </a:extLst>
        </xdr:cNvPr>
        <xdr:cNvPicPr>
          <a:picLocks noChangeAspect="1"/>
        </xdr:cNvPicPr>
      </xdr:nvPicPr>
      <xdr:blipFill>
        <a:blip xmlns:r="http://schemas.openxmlformats.org/officeDocument/2006/relationships" r:embed="rId2"/>
        <a:stretch>
          <a:fillRect/>
        </a:stretch>
      </xdr:blipFill>
      <xdr:spPr>
        <a:xfrm>
          <a:off x="11092815" y="7128753"/>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D16EF2CF-4AB3-475A-98F7-59CD8F6B03C7}"/>
            </a:ext>
          </a:extLst>
        </xdr:cNvPr>
        <xdr:cNvPicPr>
          <a:picLocks noChangeAspect="1"/>
        </xdr:cNvPicPr>
      </xdr:nvPicPr>
      <xdr:blipFill>
        <a:blip xmlns:r="http://schemas.openxmlformats.org/officeDocument/2006/relationships" r:embed="rId3"/>
        <a:stretch>
          <a:fillRect/>
        </a:stretch>
      </xdr:blipFill>
      <xdr:spPr>
        <a:xfrm>
          <a:off x="11097985" y="843597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E755FBC0-3FCB-44F9-A62E-09D064E21CF8}"/>
            </a:ext>
          </a:extLst>
        </xdr:cNvPr>
        <xdr:cNvSpPr/>
      </xdr:nvSpPr>
      <xdr:spPr>
        <a:xfrm>
          <a:off x="11097491" y="10610504"/>
          <a:ext cx="0" cy="36021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8C988C16-4469-45BB-A3DF-63592D5845F3}"/>
            </a:ext>
          </a:extLst>
        </xdr:cNvPr>
        <xdr:cNvSpPr/>
      </xdr:nvSpPr>
      <xdr:spPr>
        <a:xfrm>
          <a:off x="11094720" y="7311390"/>
          <a:ext cx="0" cy="190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12</xdr:col>
      <xdr:colOff>123132</xdr:colOff>
      <xdr:row>136</xdr:row>
      <xdr:rowOff>102003</xdr:rowOff>
    </xdr:from>
    <xdr:ext cx="5427549" cy="1693372"/>
    <xdr:pic>
      <xdr:nvPicPr>
        <xdr:cNvPr id="9" name="Imagen 8">
          <a:extLst>
            <a:ext uri="{FF2B5EF4-FFF2-40B4-BE49-F238E27FC236}">
              <a16:creationId xmlns:a16="http://schemas.microsoft.com/office/drawing/2014/main" id="{AA970E87-D950-4D6C-A248-334CBDD0AB3B}"/>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632892" y="24973683"/>
          <a:ext cx="5427549" cy="1693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0</xdr:col>
      <xdr:colOff>215660</xdr:colOff>
      <xdr:row>193</xdr:row>
      <xdr:rowOff>215659</xdr:rowOff>
    </xdr:from>
    <xdr:ext cx="13256140" cy="3557904"/>
    <xdr:pic>
      <xdr:nvPicPr>
        <xdr:cNvPr id="10" name="Imagen 9">
          <a:extLst>
            <a:ext uri="{FF2B5EF4-FFF2-40B4-BE49-F238E27FC236}">
              <a16:creationId xmlns:a16="http://schemas.microsoft.com/office/drawing/2014/main" id="{6214D98D-98AE-439B-8044-4B71E5BFFBC5}"/>
            </a:ext>
          </a:extLst>
        </xdr:cNvPr>
        <xdr:cNvPicPr>
          <a:picLocks noChangeAspect="1"/>
        </xdr:cNvPicPr>
      </xdr:nvPicPr>
      <xdr:blipFill>
        <a:blip xmlns:r="http://schemas.openxmlformats.org/officeDocument/2006/relationships" r:embed="rId5"/>
        <a:stretch>
          <a:fillRect/>
        </a:stretch>
      </xdr:blipFill>
      <xdr:spPr>
        <a:xfrm>
          <a:off x="215660" y="35481019"/>
          <a:ext cx="13256140" cy="3557904"/>
        </a:xfrm>
        <a:prstGeom prst="rect">
          <a:avLst/>
        </a:prstGeom>
      </xdr:spPr>
    </xdr:pic>
    <xdr:clientData/>
  </xdr:oneCellAnchor>
  <xdr:oneCellAnchor>
    <xdr:from>
      <xdr:col>11</xdr:col>
      <xdr:colOff>668549</xdr:colOff>
      <xdr:row>198</xdr:row>
      <xdr:rowOff>129395</xdr:rowOff>
    </xdr:from>
    <xdr:ext cx="8443805" cy="1139199"/>
    <xdr:pic>
      <xdr:nvPicPr>
        <xdr:cNvPr id="11" name="Imagen 10">
          <a:extLst>
            <a:ext uri="{FF2B5EF4-FFF2-40B4-BE49-F238E27FC236}">
              <a16:creationId xmlns:a16="http://schemas.microsoft.com/office/drawing/2014/main" id="{5A3356B3-5425-4F94-88C3-680F03F91C82}"/>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385829" y="36339635"/>
          <a:ext cx="8443805" cy="113919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12</xdr:col>
      <xdr:colOff>825728</xdr:colOff>
      <xdr:row>176</xdr:row>
      <xdr:rowOff>239214</xdr:rowOff>
    </xdr:from>
    <xdr:ext cx="7530098" cy="945077"/>
    <xdr:pic>
      <xdr:nvPicPr>
        <xdr:cNvPr id="13" name="Imagen 12">
          <a:extLst>
            <a:ext uri="{FF2B5EF4-FFF2-40B4-BE49-F238E27FC236}">
              <a16:creationId xmlns:a16="http://schemas.microsoft.com/office/drawing/2014/main" id="{F8FA293C-46CE-4F9C-A464-339E591A638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305008" y="32372754"/>
          <a:ext cx="7530098" cy="9450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235527</xdr:colOff>
      <xdr:row>3</xdr:row>
      <xdr:rowOff>138545</xdr:rowOff>
    </xdr:from>
    <xdr:to>
      <xdr:col>11</xdr:col>
      <xdr:colOff>303482</xdr:colOff>
      <xdr:row>11</xdr:row>
      <xdr:rowOff>1577673</xdr:rowOff>
    </xdr:to>
    <xdr:pic>
      <xdr:nvPicPr>
        <xdr:cNvPr id="20" name="Imagen 19">
          <a:extLst>
            <a:ext uri="{FF2B5EF4-FFF2-40B4-BE49-F238E27FC236}">
              <a16:creationId xmlns:a16="http://schemas.microsoft.com/office/drawing/2014/main" id="{8184BBF9-C614-99D9-30E5-FB03499166A5}"/>
            </a:ext>
          </a:extLst>
        </xdr:cNvPr>
        <xdr:cNvPicPr>
          <a:picLocks noChangeAspect="1"/>
        </xdr:cNvPicPr>
      </xdr:nvPicPr>
      <xdr:blipFill>
        <a:blip xmlns:r="http://schemas.openxmlformats.org/officeDocument/2006/relationships" r:embed="rId8"/>
        <a:stretch>
          <a:fillRect/>
        </a:stretch>
      </xdr:blipFill>
      <xdr:spPr>
        <a:xfrm>
          <a:off x="235527" y="762000"/>
          <a:ext cx="14019482" cy="2880000"/>
        </a:xfrm>
        <a:prstGeom prst="rect">
          <a:avLst/>
        </a:prstGeom>
      </xdr:spPr>
    </xdr:pic>
    <xdr:clientData/>
  </xdr:twoCellAnchor>
  <xdr:twoCellAnchor editAs="oneCell">
    <xdr:from>
      <xdr:col>11</xdr:col>
      <xdr:colOff>751731</xdr:colOff>
      <xdr:row>3</xdr:row>
      <xdr:rowOff>147881</xdr:rowOff>
    </xdr:from>
    <xdr:to>
      <xdr:col>12</xdr:col>
      <xdr:colOff>2685682</xdr:colOff>
      <xdr:row>11</xdr:row>
      <xdr:rowOff>1582267</xdr:rowOff>
    </xdr:to>
    <xdr:pic>
      <xdr:nvPicPr>
        <xdr:cNvPr id="21" name="Imagen 20">
          <a:extLst>
            <a:ext uri="{FF2B5EF4-FFF2-40B4-BE49-F238E27FC236}">
              <a16:creationId xmlns:a16="http://schemas.microsoft.com/office/drawing/2014/main" id="{20B7FC00-695A-BB3E-C61A-3819C3A1CAB5}"/>
            </a:ext>
          </a:extLst>
        </xdr:cNvPr>
        <xdr:cNvPicPr>
          <a:picLocks noChangeAspect="1"/>
        </xdr:cNvPicPr>
      </xdr:nvPicPr>
      <xdr:blipFill>
        <a:blip xmlns:r="http://schemas.openxmlformats.org/officeDocument/2006/relationships" r:embed="rId9"/>
        <a:stretch>
          <a:fillRect/>
        </a:stretch>
      </xdr:blipFill>
      <xdr:spPr>
        <a:xfrm>
          <a:off x="14701877" y="788701"/>
          <a:ext cx="2694195" cy="2917009"/>
        </a:xfrm>
        <a:prstGeom prst="rect">
          <a:avLst/>
        </a:prstGeom>
      </xdr:spPr>
    </xdr:pic>
    <xdr:clientData/>
  </xdr:twoCellAnchor>
  <xdr:twoCellAnchor editAs="oneCell">
    <xdr:from>
      <xdr:col>12</xdr:col>
      <xdr:colOff>415635</xdr:colOff>
      <xdr:row>11</xdr:row>
      <xdr:rowOff>1870364</xdr:rowOff>
    </xdr:from>
    <xdr:to>
      <xdr:col>13</xdr:col>
      <xdr:colOff>4667595</xdr:colOff>
      <xdr:row>12</xdr:row>
      <xdr:rowOff>1063336</xdr:rowOff>
    </xdr:to>
    <xdr:pic>
      <xdr:nvPicPr>
        <xdr:cNvPr id="22" name="Imagen 21">
          <a:extLst>
            <a:ext uri="{FF2B5EF4-FFF2-40B4-BE49-F238E27FC236}">
              <a16:creationId xmlns:a16="http://schemas.microsoft.com/office/drawing/2014/main" id="{05D81A6E-F815-6058-6900-8888E56CF34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5156871" y="3934691"/>
          <a:ext cx="7403177" cy="1188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96982</xdr:colOff>
      <xdr:row>11</xdr:row>
      <xdr:rowOff>1981200</xdr:rowOff>
    </xdr:from>
    <xdr:to>
      <xdr:col>5</xdr:col>
      <xdr:colOff>885652</xdr:colOff>
      <xdr:row>12</xdr:row>
      <xdr:rowOff>588125</xdr:rowOff>
    </xdr:to>
    <xdr:pic>
      <xdr:nvPicPr>
        <xdr:cNvPr id="24" name="Imagen 23">
          <a:extLst>
            <a:ext uri="{FF2B5EF4-FFF2-40B4-BE49-F238E27FC236}">
              <a16:creationId xmlns:a16="http://schemas.microsoft.com/office/drawing/2014/main" id="{BA1CBBF6-CF78-FBAE-B24D-2191F68387D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96982" y="4045527"/>
          <a:ext cx="7379624"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1025237</xdr:colOff>
      <xdr:row>11</xdr:row>
      <xdr:rowOff>1953491</xdr:rowOff>
    </xdr:from>
    <xdr:to>
      <xdr:col>12</xdr:col>
      <xdr:colOff>225830</xdr:colOff>
      <xdr:row>12</xdr:row>
      <xdr:rowOff>568036</xdr:rowOff>
    </xdr:to>
    <xdr:pic>
      <xdr:nvPicPr>
        <xdr:cNvPr id="25" name="Imagen 24">
          <a:extLst>
            <a:ext uri="{FF2B5EF4-FFF2-40B4-BE49-F238E27FC236}">
              <a16:creationId xmlns:a16="http://schemas.microsoft.com/office/drawing/2014/main" id="{3280328A-6493-1482-3187-A7F84F94DE8B}"/>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7620001" y="4017818"/>
          <a:ext cx="7347065" cy="609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123132</xdr:colOff>
      <xdr:row>26</xdr:row>
      <xdr:rowOff>107719</xdr:rowOff>
    </xdr:from>
    <xdr:to>
      <xdr:col>12</xdr:col>
      <xdr:colOff>2838803</xdr:colOff>
      <xdr:row>38</xdr:row>
      <xdr:rowOff>440574</xdr:rowOff>
    </xdr:to>
    <xdr:pic>
      <xdr:nvPicPr>
        <xdr:cNvPr id="26" name="Imagen 25">
          <a:extLst>
            <a:ext uri="{FF2B5EF4-FFF2-40B4-BE49-F238E27FC236}">
              <a16:creationId xmlns:a16="http://schemas.microsoft.com/office/drawing/2014/main" id="{C8EED4A7-3865-68CB-F4AC-6F02AC09B3D3}"/>
            </a:ext>
          </a:extLst>
        </xdr:cNvPr>
        <xdr:cNvPicPr>
          <a:picLocks noChangeAspect="1"/>
        </xdr:cNvPicPr>
      </xdr:nvPicPr>
      <xdr:blipFill>
        <a:blip xmlns:r="http://schemas.openxmlformats.org/officeDocument/2006/relationships" r:embed="rId13"/>
        <a:stretch>
          <a:fillRect/>
        </a:stretch>
      </xdr:blipFill>
      <xdr:spPr>
        <a:xfrm>
          <a:off x="123132" y="6255674"/>
          <a:ext cx="17445824" cy="3858144"/>
        </a:xfrm>
        <a:prstGeom prst="rect">
          <a:avLst/>
        </a:prstGeom>
      </xdr:spPr>
    </xdr:pic>
    <xdr:clientData/>
  </xdr:twoCellAnchor>
  <xdr:twoCellAnchor editAs="oneCell">
    <xdr:from>
      <xdr:col>12</xdr:col>
      <xdr:colOff>3134591</xdr:colOff>
      <xdr:row>26</xdr:row>
      <xdr:rowOff>103909</xdr:rowOff>
    </xdr:from>
    <xdr:to>
      <xdr:col>13</xdr:col>
      <xdr:colOff>5737805</xdr:colOff>
      <xdr:row>38</xdr:row>
      <xdr:rowOff>396952</xdr:rowOff>
    </xdr:to>
    <xdr:pic>
      <xdr:nvPicPr>
        <xdr:cNvPr id="27" name="Imagen 26">
          <a:extLst>
            <a:ext uri="{FF2B5EF4-FFF2-40B4-BE49-F238E27FC236}">
              <a16:creationId xmlns:a16="http://schemas.microsoft.com/office/drawing/2014/main" id="{4F72EF2B-A302-F30D-5ABD-C229D997918F}"/>
            </a:ext>
          </a:extLst>
        </xdr:cNvPr>
        <xdr:cNvPicPr>
          <a:picLocks noChangeAspect="1"/>
        </xdr:cNvPicPr>
      </xdr:nvPicPr>
      <xdr:blipFill>
        <a:blip xmlns:r="http://schemas.openxmlformats.org/officeDocument/2006/relationships" r:embed="rId14"/>
        <a:stretch>
          <a:fillRect/>
        </a:stretch>
      </xdr:blipFill>
      <xdr:spPr>
        <a:xfrm>
          <a:off x="17872364" y="6251864"/>
          <a:ext cx="5755123" cy="3820237"/>
        </a:xfrm>
        <a:prstGeom prst="rect">
          <a:avLst/>
        </a:prstGeom>
      </xdr:spPr>
    </xdr:pic>
    <xdr:clientData/>
  </xdr:twoCellAnchor>
  <xdr:twoCellAnchor editAs="oneCell">
    <xdr:from>
      <xdr:col>0</xdr:col>
      <xdr:colOff>294409</xdr:colOff>
      <xdr:row>38</xdr:row>
      <xdr:rowOff>658091</xdr:rowOff>
    </xdr:from>
    <xdr:to>
      <xdr:col>3</xdr:col>
      <xdr:colOff>856384</xdr:colOff>
      <xdr:row>39</xdr:row>
      <xdr:rowOff>244358</xdr:rowOff>
    </xdr:to>
    <xdr:pic>
      <xdr:nvPicPr>
        <xdr:cNvPr id="28" name="Imagen 27">
          <a:extLst>
            <a:ext uri="{FF2B5EF4-FFF2-40B4-BE49-F238E27FC236}">
              <a16:creationId xmlns:a16="http://schemas.microsoft.com/office/drawing/2014/main" id="{48B831A7-822A-2E8A-4D45-C78ED0C1B51E}"/>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294409" y="10338955"/>
          <a:ext cx="4545157"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51955</xdr:colOff>
      <xdr:row>38</xdr:row>
      <xdr:rowOff>710045</xdr:rowOff>
    </xdr:from>
    <xdr:to>
      <xdr:col>7</xdr:col>
      <xdr:colOff>206260</xdr:colOff>
      <xdr:row>39</xdr:row>
      <xdr:rowOff>303932</xdr:rowOff>
    </xdr:to>
    <xdr:pic>
      <xdr:nvPicPr>
        <xdr:cNvPr id="29" name="Imagen 28">
          <a:extLst>
            <a:ext uri="{FF2B5EF4-FFF2-40B4-BE49-F238E27FC236}">
              <a16:creationId xmlns:a16="http://schemas.microsoft.com/office/drawing/2014/main" id="{7B9BF5E6-EBAC-D3E6-2D4C-1DB297785097}"/>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5334000" y="10390909"/>
          <a:ext cx="4058516" cy="1152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623455</xdr:colOff>
      <xdr:row>38</xdr:row>
      <xdr:rowOff>727362</xdr:rowOff>
    </xdr:from>
    <xdr:to>
      <xdr:col>13</xdr:col>
      <xdr:colOff>104135</xdr:colOff>
      <xdr:row>39</xdr:row>
      <xdr:rowOff>96112</xdr:rowOff>
    </xdr:to>
    <xdr:pic>
      <xdr:nvPicPr>
        <xdr:cNvPr id="47" name="Imagen 46">
          <a:extLst>
            <a:ext uri="{FF2B5EF4-FFF2-40B4-BE49-F238E27FC236}">
              <a16:creationId xmlns:a16="http://schemas.microsoft.com/office/drawing/2014/main" id="{00F9286B-C099-9694-7497-A1A7DC5D820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9802091" y="10408226"/>
          <a:ext cx="8195536" cy="919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727363</xdr:colOff>
      <xdr:row>46</xdr:row>
      <xdr:rowOff>259773</xdr:rowOff>
    </xdr:from>
    <xdr:to>
      <xdr:col>12</xdr:col>
      <xdr:colOff>2308050</xdr:colOff>
      <xdr:row>59</xdr:row>
      <xdr:rowOff>26740</xdr:rowOff>
    </xdr:to>
    <xdr:pic>
      <xdr:nvPicPr>
        <xdr:cNvPr id="50" name="Imagen 49">
          <a:extLst>
            <a:ext uri="{FF2B5EF4-FFF2-40B4-BE49-F238E27FC236}">
              <a16:creationId xmlns:a16="http://schemas.microsoft.com/office/drawing/2014/main" id="{D718AFFF-F968-0AE8-C0B3-807FDC8AD0BC}"/>
            </a:ext>
          </a:extLst>
        </xdr:cNvPr>
        <xdr:cNvPicPr>
          <a:picLocks noChangeAspect="1"/>
        </xdr:cNvPicPr>
      </xdr:nvPicPr>
      <xdr:blipFill>
        <a:blip xmlns:r="http://schemas.openxmlformats.org/officeDocument/2006/relationships" r:embed="rId18"/>
        <a:stretch>
          <a:fillRect/>
        </a:stretch>
      </xdr:blipFill>
      <xdr:spPr>
        <a:xfrm>
          <a:off x="727363" y="13560137"/>
          <a:ext cx="16318460" cy="3598095"/>
        </a:xfrm>
        <a:prstGeom prst="rect">
          <a:avLst/>
        </a:prstGeom>
      </xdr:spPr>
    </xdr:pic>
    <xdr:clientData/>
  </xdr:twoCellAnchor>
  <xdr:twoCellAnchor editAs="oneCell">
    <xdr:from>
      <xdr:col>0</xdr:col>
      <xdr:colOff>530678</xdr:colOff>
      <xdr:row>59</xdr:row>
      <xdr:rowOff>272143</xdr:rowOff>
    </xdr:from>
    <xdr:to>
      <xdr:col>7</xdr:col>
      <xdr:colOff>441959</xdr:colOff>
      <xdr:row>59</xdr:row>
      <xdr:rowOff>1049383</xdr:rowOff>
    </xdr:to>
    <xdr:pic>
      <xdr:nvPicPr>
        <xdr:cNvPr id="52" name="Imagen 51">
          <a:extLst>
            <a:ext uri="{FF2B5EF4-FFF2-40B4-BE49-F238E27FC236}">
              <a16:creationId xmlns:a16="http://schemas.microsoft.com/office/drawing/2014/main" id="{E8CEE473-A2E2-7A87-E946-9EF8E42788AC}"/>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530678" y="17444357"/>
          <a:ext cx="9051471"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911679</xdr:colOff>
      <xdr:row>59</xdr:row>
      <xdr:rowOff>297453</xdr:rowOff>
    </xdr:from>
    <xdr:to>
      <xdr:col>12</xdr:col>
      <xdr:colOff>981911</xdr:colOff>
      <xdr:row>59</xdr:row>
      <xdr:rowOff>969917</xdr:rowOff>
    </xdr:to>
    <xdr:pic>
      <xdr:nvPicPr>
        <xdr:cNvPr id="53" name="Imagen 52">
          <a:extLst>
            <a:ext uri="{FF2B5EF4-FFF2-40B4-BE49-F238E27FC236}">
              <a16:creationId xmlns:a16="http://schemas.microsoft.com/office/drawing/2014/main" id="{2FA5266F-4B07-92CD-D702-57F4E4E970EC}"/>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055679" y="17469667"/>
          <a:ext cx="5610244" cy="6686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196213</xdr:colOff>
      <xdr:row>66</xdr:row>
      <xdr:rowOff>171180</xdr:rowOff>
    </xdr:from>
    <xdr:to>
      <xdr:col>12</xdr:col>
      <xdr:colOff>2783489</xdr:colOff>
      <xdr:row>79</xdr:row>
      <xdr:rowOff>240943</xdr:rowOff>
    </xdr:to>
    <xdr:pic>
      <xdr:nvPicPr>
        <xdr:cNvPr id="54" name="Imagen 53">
          <a:extLst>
            <a:ext uri="{FF2B5EF4-FFF2-40B4-BE49-F238E27FC236}">
              <a16:creationId xmlns:a16="http://schemas.microsoft.com/office/drawing/2014/main" id="{C661B2E8-14CB-8E32-51D6-DC02FCF91839}"/>
            </a:ext>
          </a:extLst>
        </xdr:cNvPr>
        <xdr:cNvPicPr>
          <a:picLocks noChangeAspect="1"/>
        </xdr:cNvPicPr>
      </xdr:nvPicPr>
      <xdr:blipFill>
        <a:blip xmlns:r="http://schemas.openxmlformats.org/officeDocument/2006/relationships" r:embed="rId21"/>
        <a:stretch>
          <a:fillRect/>
        </a:stretch>
      </xdr:blipFill>
      <xdr:spPr>
        <a:xfrm>
          <a:off x="1488892" y="19806287"/>
          <a:ext cx="15976704" cy="3605715"/>
        </a:xfrm>
        <a:prstGeom prst="rect">
          <a:avLst/>
        </a:prstGeom>
      </xdr:spPr>
    </xdr:pic>
    <xdr:clientData/>
  </xdr:twoCellAnchor>
  <xdr:twoCellAnchor editAs="oneCell">
    <xdr:from>
      <xdr:col>4</xdr:col>
      <xdr:colOff>299357</xdr:colOff>
      <xdr:row>79</xdr:row>
      <xdr:rowOff>544286</xdr:rowOff>
    </xdr:from>
    <xdr:to>
      <xdr:col>11</xdr:col>
      <xdr:colOff>716552</xdr:colOff>
      <xdr:row>79</xdr:row>
      <xdr:rowOff>1106261</xdr:rowOff>
    </xdr:to>
    <xdr:pic>
      <xdr:nvPicPr>
        <xdr:cNvPr id="56" name="Imagen 55">
          <a:extLst>
            <a:ext uri="{FF2B5EF4-FFF2-40B4-BE49-F238E27FC236}">
              <a16:creationId xmlns:a16="http://schemas.microsoft.com/office/drawing/2014/main" id="{63166C7F-5EBA-825E-5954-2B01CFDABFCA}"/>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5565321" y="23717250"/>
          <a:ext cx="9046029" cy="561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180704</xdr:colOff>
      <xdr:row>86</xdr:row>
      <xdr:rowOff>58641</xdr:rowOff>
    </xdr:from>
    <xdr:to>
      <xdr:col>6</xdr:col>
      <xdr:colOff>822416</xdr:colOff>
      <xdr:row>103</xdr:row>
      <xdr:rowOff>46631</xdr:rowOff>
    </xdr:to>
    <xdr:pic>
      <xdr:nvPicPr>
        <xdr:cNvPr id="57" name="Imagen 56">
          <a:extLst>
            <a:ext uri="{FF2B5EF4-FFF2-40B4-BE49-F238E27FC236}">
              <a16:creationId xmlns:a16="http://schemas.microsoft.com/office/drawing/2014/main" id="{EC11DB34-981F-A208-ADDF-AAF848307712}"/>
            </a:ext>
          </a:extLst>
        </xdr:cNvPr>
        <xdr:cNvPicPr>
          <a:picLocks noChangeAspect="1"/>
        </xdr:cNvPicPr>
      </xdr:nvPicPr>
      <xdr:blipFill>
        <a:blip xmlns:r="http://schemas.openxmlformats.org/officeDocument/2006/relationships" r:embed="rId23"/>
        <a:stretch>
          <a:fillRect/>
        </a:stretch>
      </xdr:blipFill>
      <xdr:spPr>
        <a:xfrm>
          <a:off x="180704" y="26034677"/>
          <a:ext cx="8496843" cy="3129335"/>
        </a:xfrm>
        <a:prstGeom prst="rect">
          <a:avLst/>
        </a:prstGeom>
      </xdr:spPr>
    </xdr:pic>
    <xdr:clientData/>
  </xdr:twoCellAnchor>
  <xdr:twoCellAnchor editAs="oneCell">
    <xdr:from>
      <xdr:col>12</xdr:col>
      <xdr:colOff>149682</xdr:colOff>
      <xdr:row>86</xdr:row>
      <xdr:rowOff>131240</xdr:rowOff>
    </xdr:from>
    <xdr:to>
      <xdr:col>13</xdr:col>
      <xdr:colOff>5713096</xdr:colOff>
      <xdr:row>102</xdr:row>
      <xdr:rowOff>154620</xdr:rowOff>
    </xdr:to>
    <xdr:pic>
      <xdr:nvPicPr>
        <xdr:cNvPr id="60" name="Imagen 59">
          <a:extLst>
            <a:ext uri="{FF2B5EF4-FFF2-40B4-BE49-F238E27FC236}">
              <a16:creationId xmlns:a16="http://schemas.microsoft.com/office/drawing/2014/main" id="{CBCF1700-72A6-7641-DE40-204414CD7167}"/>
            </a:ext>
          </a:extLst>
        </xdr:cNvPr>
        <xdr:cNvPicPr>
          <a:picLocks noChangeAspect="1"/>
        </xdr:cNvPicPr>
      </xdr:nvPicPr>
      <xdr:blipFill>
        <a:blip xmlns:r="http://schemas.openxmlformats.org/officeDocument/2006/relationships" r:embed="rId24"/>
        <a:stretch>
          <a:fillRect/>
        </a:stretch>
      </xdr:blipFill>
      <xdr:spPr>
        <a:xfrm>
          <a:off x="14831789" y="26107276"/>
          <a:ext cx="8720271" cy="2989736"/>
        </a:xfrm>
        <a:prstGeom prst="rect">
          <a:avLst/>
        </a:prstGeom>
      </xdr:spPr>
    </xdr:pic>
    <xdr:clientData/>
  </xdr:twoCellAnchor>
  <xdr:twoCellAnchor editAs="oneCell">
    <xdr:from>
      <xdr:col>0</xdr:col>
      <xdr:colOff>769892</xdr:colOff>
      <xdr:row>114</xdr:row>
      <xdr:rowOff>9252</xdr:rowOff>
    </xdr:from>
    <xdr:to>
      <xdr:col>5</xdr:col>
      <xdr:colOff>540994</xdr:colOff>
      <xdr:row>121</xdr:row>
      <xdr:rowOff>3086372</xdr:rowOff>
    </xdr:to>
    <xdr:pic>
      <xdr:nvPicPr>
        <xdr:cNvPr id="62" name="Imagen 61">
          <a:extLst>
            <a:ext uri="{FF2B5EF4-FFF2-40B4-BE49-F238E27FC236}">
              <a16:creationId xmlns:a16="http://schemas.microsoft.com/office/drawing/2014/main" id="{8DB91D61-E9FA-33F9-ED3F-E466EABD8AAA}"/>
            </a:ext>
          </a:extLst>
        </xdr:cNvPr>
        <xdr:cNvPicPr>
          <a:picLocks noChangeAspect="1"/>
        </xdr:cNvPicPr>
      </xdr:nvPicPr>
      <xdr:blipFill>
        <a:blip xmlns:r="http://schemas.openxmlformats.org/officeDocument/2006/relationships" r:embed="rId25"/>
        <a:stretch>
          <a:fillRect/>
        </a:stretch>
      </xdr:blipFill>
      <xdr:spPr>
        <a:xfrm>
          <a:off x="769892" y="30672132"/>
          <a:ext cx="6330017" cy="4357280"/>
        </a:xfrm>
        <a:prstGeom prst="rect">
          <a:avLst/>
        </a:prstGeom>
      </xdr:spPr>
    </xdr:pic>
    <xdr:clientData/>
  </xdr:twoCellAnchor>
  <xdr:twoCellAnchor editAs="oneCell">
    <xdr:from>
      <xdr:col>6</xdr:col>
      <xdr:colOff>458834</xdr:colOff>
      <xdr:row>114</xdr:row>
      <xdr:rowOff>13609</xdr:rowOff>
    </xdr:from>
    <xdr:to>
      <xdr:col>12</xdr:col>
      <xdr:colOff>750411</xdr:colOff>
      <xdr:row>121</xdr:row>
      <xdr:rowOff>2991667</xdr:rowOff>
    </xdr:to>
    <xdr:pic>
      <xdr:nvPicPr>
        <xdr:cNvPr id="63" name="Imagen 62">
          <a:extLst>
            <a:ext uri="{FF2B5EF4-FFF2-40B4-BE49-F238E27FC236}">
              <a16:creationId xmlns:a16="http://schemas.microsoft.com/office/drawing/2014/main" id="{AE2FC2BA-F5B8-5F8E-CAF0-0063E7979702}"/>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8310155" y="30534430"/>
          <a:ext cx="7124268" cy="4220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184784</xdr:colOff>
      <xdr:row>121</xdr:row>
      <xdr:rowOff>3209382</xdr:rowOff>
    </xdr:from>
    <xdr:to>
      <xdr:col>13</xdr:col>
      <xdr:colOff>1104039</xdr:colOff>
      <xdr:row>128</xdr:row>
      <xdr:rowOff>703762</xdr:rowOff>
    </xdr:to>
    <xdr:pic>
      <xdr:nvPicPr>
        <xdr:cNvPr id="64" name="Imagen 63">
          <a:extLst>
            <a:ext uri="{FF2B5EF4-FFF2-40B4-BE49-F238E27FC236}">
              <a16:creationId xmlns:a16="http://schemas.microsoft.com/office/drawing/2014/main" id="{379389F7-2C3A-BDC9-C8C9-B98C21AE6AFD}"/>
            </a:ext>
          </a:extLst>
        </xdr:cNvPr>
        <xdr:cNvPicPr>
          <a:picLocks noChangeAspect="1"/>
        </xdr:cNvPicPr>
      </xdr:nvPicPr>
      <xdr:blipFill>
        <a:blip xmlns:r="http://schemas.openxmlformats.org/officeDocument/2006/relationships" r:embed="rId27"/>
        <a:stretch>
          <a:fillRect/>
        </a:stretch>
      </xdr:blipFill>
      <xdr:spPr>
        <a:xfrm>
          <a:off x="184784" y="34968453"/>
          <a:ext cx="18758219" cy="3308440"/>
        </a:xfrm>
        <a:prstGeom prst="rect">
          <a:avLst/>
        </a:prstGeom>
      </xdr:spPr>
    </xdr:pic>
    <xdr:clientData/>
  </xdr:twoCellAnchor>
  <xdr:twoCellAnchor editAs="oneCell">
    <xdr:from>
      <xdr:col>3</xdr:col>
      <xdr:colOff>974000</xdr:colOff>
      <xdr:row>128</xdr:row>
      <xdr:rowOff>783736</xdr:rowOff>
    </xdr:from>
    <xdr:to>
      <xdr:col>12</xdr:col>
      <xdr:colOff>1770145</xdr:colOff>
      <xdr:row>128</xdr:row>
      <xdr:rowOff>1864179</xdr:rowOff>
    </xdr:to>
    <xdr:pic>
      <xdr:nvPicPr>
        <xdr:cNvPr id="65" name="Imagen 64">
          <a:extLst>
            <a:ext uri="{FF2B5EF4-FFF2-40B4-BE49-F238E27FC236}">
              <a16:creationId xmlns:a16="http://schemas.microsoft.com/office/drawing/2014/main" id="{AF7E77C5-F597-99BB-A57E-AF80AC7972E7}"/>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4947286" y="38353057"/>
          <a:ext cx="11508776" cy="1080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326571</xdr:colOff>
      <xdr:row>137</xdr:row>
      <xdr:rowOff>13607</xdr:rowOff>
    </xdr:from>
    <xdr:to>
      <xdr:col>10</xdr:col>
      <xdr:colOff>651022</xdr:colOff>
      <xdr:row>153</xdr:row>
      <xdr:rowOff>65227</xdr:rowOff>
    </xdr:to>
    <xdr:pic>
      <xdr:nvPicPr>
        <xdr:cNvPr id="66" name="Imagen 65">
          <a:extLst>
            <a:ext uri="{FF2B5EF4-FFF2-40B4-BE49-F238E27FC236}">
              <a16:creationId xmlns:a16="http://schemas.microsoft.com/office/drawing/2014/main" id="{2F4EBA8A-7682-FDCD-A7F2-51EB24CCB1E2}"/>
            </a:ext>
          </a:extLst>
        </xdr:cNvPr>
        <xdr:cNvPicPr>
          <a:picLocks noChangeAspect="1"/>
        </xdr:cNvPicPr>
      </xdr:nvPicPr>
      <xdr:blipFill>
        <a:blip xmlns:r="http://schemas.openxmlformats.org/officeDocument/2006/relationships" r:embed="rId29"/>
        <a:stretch>
          <a:fillRect/>
        </a:stretch>
      </xdr:blipFill>
      <xdr:spPr>
        <a:xfrm>
          <a:off x="326571" y="40930286"/>
          <a:ext cx="13428130" cy="2883810"/>
        </a:xfrm>
        <a:prstGeom prst="rect">
          <a:avLst/>
        </a:prstGeom>
      </xdr:spPr>
    </xdr:pic>
    <xdr:clientData/>
  </xdr:twoCellAnchor>
  <xdr:twoCellAnchor editAs="oneCell">
    <xdr:from>
      <xdr:col>0</xdr:col>
      <xdr:colOff>99060</xdr:colOff>
      <xdr:row>162</xdr:row>
      <xdr:rowOff>178213</xdr:rowOff>
    </xdr:from>
    <xdr:to>
      <xdr:col>11</xdr:col>
      <xdr:colOff>493939</xdr:colOff>
      <xdr:row>170</xdr:row>
      <xdr:rowOff>333776</xdr:rowOff>
    </xdr:to>
    <xdr:pic>
      <xdr:nvPicPr>
        <xdr:cNvPr id="68" name="Imagen 67">
          <a:extLst>
            <a:ext uri="{FF2B5EF4-FFF2-40B4-BE49-F238E27FC236}">
              <a16:creationId xmlns:a16="http://schemas.microsoft.com/office/drawing/2014/main" id="{FCA5E706-6837-89A4-3164-B26446FF58B8}"/>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99060" y="46827853"/>
          <a:ext cx="14301379" cy="3083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633058</xdr:colOff>
      <xdr:row>162</xdr:row>
      <xdr:rowOff>79465</xdr:rowOff>
    </xdr:from>
    <xdr:to>
      <xdr:col>13</xdr:col>
      <xdr:colOff>5687168</xdr:colOff>
      <xdr:row>171</xdr:row>
      <xdr:rowOff>260439</xdr:rowOff>
    </xdr:to>
    <xdr:pic>
      <xdr:nvPicPr>
        <xdr:cNvPr id="69" name="Imagen 68">
          <a:extLst>
            <a:ext uri="{FF2B5EF4-FFF2-40B4-BE49-F238E27FC236}">
              <a16:creationId xmlns:a16="http://schemas.microsoft.com/office/drawing/2014/main" id="{2D935D41-6866-2905-6214-2E8BEF3BFBB3}"/>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bwMode="auto">
        <a:xfrm>
          <a:off x="14525951" y="46357358"/>
          <a:ext cx="8998276" cy="3489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914401</xdr:colOff>
      <xdr:row>86</xdr:row>
      <xdr:rowOff>143436</xdr:rowOff>
    </xdr:from>
    <xdr:to>
      <xdr:col>12</xdr:col>
      <xdr:colOff>94802</xdr:colOff>
      <xdr:row>90</xdr:row>
      <xdr:rowOff>67078</xdr:rowOff>
    </xdr:to>
    <xdr:pic>
      <xdr:nvPicPr>
        <xdr:cNvPr id="70" name="Imagen 69">
          <a:extLst>
            <a:ext uri="{FF2B5EF4-FFF2-40B4-BE49-F238E27FC236}">
              <a16:creationId xmlns:a16="http://schemas.microsoft.com/office/drawing/2014/main" id="{EB3AEC1D-9BA7-9D8A-1BA4-D69C7FA4BE31}"/>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8794377" y="25988683"/>
          <a:ext cx="6024282" cy="6427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542231</xdr:colOff>
      <xdr:row>175</xdr:row>
      <xdr:rowOff>160204</xdr:rowOff>
    </xdr:from>
    <xdr:to>
      <xdr:col>11</xdr:col>
      <xdr:colOff>534845</xdr:colOff>
      <xdr:row>186</xdr:row>
      <xdr:rowOff>1387733</xdr:rowOff>
    </xdr:to>
    <xdr:pic>
      <xdr:nvPicPr>
        <xdr:cNvPr id="14" name="Imagen 13">
          <a:extLst>
            <a:ext uri="{FF2B5EF4-FFF2-40B4-BE49-F238E27FC236}">
              <a16:creationId xmlns:a16="http://schemas.microsoft.com/office/drawing/2014/main" id="{9620DF80-EA52-ECE4-5F60-884E747EFB07}"/>
            </a:ext>
          </a:extLst>
        </xdr:cNvPr>
        <xdr:cNvPicPr>
          <a:picLocks noChangeAspect="1"/>
        </xdr:cNvPicPr>
      </xdr:nvPicPr>
      <xdr:blipFill>
        <a:blip xmlns:r="http://schemas.openxmlformats.org/officeDocument/2006/relationships" r:embed="rId33"/>
        <a:stretch>
          <a:fillRect/>
        </a:stretch>
      </xdr:blipFill>
      <xdr:spPr>
        <a:xfrm>
          <a:off x="542231" y="52892247"/>
          <a:ext cx="13942760" cy="41273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1B716C46-2984-4B3A-B726-52045F8A4039}"/>
            </a:ext>
          </a:extLst>
        </xdr:cNvPr>
        <xdr:cNvSpPr txBox="1"/>
      </xdr:nvSpPr>
      <xdr:spPr>
        <a:xfrm>
          <a:off x="1390650" y="204169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5FAF785F-83C9-4509-B436-985C7A2AEDDB}"/>
            </a:ext>
          </a:extLst>
        </xdr:cNvPr>
        <xdr:cNvSpPr txBox="1"/>
      </xdr:nvSpPr>
      <xdr:spPr>
        <a:xfrm>
          <a:off x="1558010" y="19487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6CA5BD88-5EF4-4897-9AFD-F9E49557413B}"/>
            </a:ext>
          </a:extLst>
        </xdr:cNvPr>
        <xdr:cNvPicPr>
          <a:picLocks noChangeAspect="1"/>
        </xdr:cNvPicPr>
      </xdr:nvPicPr>
      <xdr:blipFill>
        <a:blip xmlns:r="http://schemas.openxmlformats.org/officeDocument/2006/relationships" r:embed="rId1"/>
        <a:stretch>
          <a:fillRect/>
        </a:stretch>
      </xdr:blipFill>
      <xdr:spPr>
        <a:xfrm>
          <a:off x="16451127" y="31062595"/>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609CD40C-0A62-4792-A7B2-A1D686B3B6BD}"/>
            </a:ext>
          </a:extLst>
        </xdr:cNvPr>
        <xdr:cNvPicPr>
          <a:picLocks noChangeAspect="1"/>
        </xdr:cNvPicPr>
      </xdr:nvPicPr>
      <xdr:blipFill>
        <a:blip xmlns:r="http://schemas.openxmlformats.org/officeDocument/2006/relationships" r:embed="rId2"/>
        <a:stretch>
          <a:fillRect/>
        </a:stretch>
      </xdr:blipFill>
      <xdr:spPr>
        <a:xfrm>
          <a:off x="19291935" y="10367253"/>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2365F037-4EDA-40FA-B660-87922E06BD75}"/>
            </a:ext>
          </a:extLst>
        </xdr:cNvPr>
        <xdr:cNvPicPr>
          <a:picLocks noChangeAspect="1"/>
        </xdr:cNvPicPr>
      </xdr:nvPicPr>
      <xdr:blipFill>
        <a:blip xmlns:r="http://schemas.openxmlformats.org/officeDocument/2006/relationships" r:embed="rId3"/>
        <a:stretch>
          <a:fillRect/>
        </a:stretch>
      </xdr:blipFill>
      <xdr:spPr>
        <a:xfrm>
          <a:off x="19769545" y="1337373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6A071060-C835-4378-9567-F751BD392007}"/>
            </a:ext>
          </a:extLst>
        </xdr:cNvPr>
        <xdr:cNvSpPr/>
      </xdr:nvSpPr>
      <xdr:spPr>
        <a:xfrm>
          <a:off x="19807151" y="16813184"/>
          <a:ext cx="1884218" cy="64977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1447800</xdr:colOff>
      <xdr:row>39</xdr:row>
      <xdr:rowOff>285750</xdr:rowOff>
    </xdr:from>
    <xdr:to>
      <xdr:col>13</xdr:col>
      <xdr:colOff>5124450</xdr:colOff>
      <xdr:row>39</xdr:row>
      <xdr:rowOff>600075</xdr:rowOff>
    </xdr:to>
    <xdr:sp macro="" textlink="">
      <xdr:nvSpPr>
        <xdr:cNvPr id="8" name="Rectángulo 7">
          <a:extLst>
            <a:ext uri="{FF2B5EF4-FFF2-40B4-BE49-F238E27FC236}">
              <a16:creationId xmlns:a16="http://schemas.microsoft.com/office/drawing/2014/main" id="{F6DF9980-D4A0-49C4-A271-DE47F3DE2FA6}"/>
            </a:ext>
          </a:extLst>
        </xdr:cNvPr>
        <xdr:cNvSpPr/>
      </xdr:nvSpPr>
      <xdr:spPr>
        <a:xfrm>
          <a:off x="19301460" y="11517630"/>
          <a:ext cx="3676650" cy="31432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editAs="oneCell">
    <xdr:from>
      <xdr:col>12</xdr:col>
      <xdr:colOff>1313907</xdr:colOff>
      <xdr:row>137</xdr:row>
      <xdr:rowOff>68036</xdr:rowOff>
    </xdr:from>
    <xdr:to>
      <xdr:col>13</xdr:col>
      <xdr:colOff>2560866</xdr:colOff>
      <xdr:row>143</xdr:row>
      <xdr:rowOff>18780</xdr:rowOff>
    </xdr:to>
    <xdr:pic>
      <xdr:nvPicPr>
        <xdr:cNvPr id="65" name="Imagen 64">
          <a:extLst>
            <a:ext uri="{FF2B5EF4-FFF2-40B4-BE49-F238E27FC236}">
              <a16:creationId xmlns:a16="http://schemas.microsoft.com/office/drawing/2014/main" id="{F7CFF274-0FF3-A2CE-BDE3-9B676D77F58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996014" y="42603965"/>
          <a:ext cx="4403816" cy="1012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0</xdr:rowOff>
    </xdr:from>
    <xdr:to>
      <xdr:col>10</xdr:col>
      <xdr:colOff>38548</xdr:colOff>
      <xdr:row>11</xdr:row>
      <xdr:rowOff>1939025</xdr:rowOff>
    </xdr:to>
    <xdr:pic>
      <xdr:nvPicPr>
        <xdr:cNvPr id="29" name="Imagen 28">
          <a:extLst>
            <a:ext uri="{FF2B5EF4-FFF2-40B4-BE49-F238E27FC236}">
              <a16:creationId xmlns:a16="http://schemas.microsoft.com/office/drawing/2014/main" id="{6502EB53-266D-15F0-8E6D-C7BF8142F330}"/>
            </a:ext>
          </a:extLst>
        </xdr:cNvPr>
        <xdr:cNvPicPr>
          <a:picLocks noChangeAspect="1"/>
        </xdr:cNvPicPr>
      </xdr:nvPicPr>
      <xdr:blipFill>
        <a:blip xmlns:r="http://schemas.openxmlformats.org/officeDocument/2006/relationships" r:embed="rId5"/>
        <a:stretch>
          <a:fillRect/>
        </a:stretch>
      </xdr:blipFill>
      <xdr:spPr>
        <a:xfrm>
          <a:off x="0" y="824726"/>
          <a:ext cx="12757908" cy="3240000"/>
        </a:xfrm>
        <a:prstGeom prst="rect">
          <a:avLst/>
        </a:prstGeom>
      </xdr:spPr>
    </xdr:pic>
    <xdr:clientData/>
  </xdr:twoCellAnchor>
  <xdr:twoCellAnchor editAs="oneCell">
    <xdr:from>
      <xdr:col>10</xdr:col>
      <xdr:colOff>151005</xdr:colOff>
      <xdr:row>3</xdr:row>
      <xdr:rowOff>162622</xdr:rowOff>
    </xdr:from>
    <xdr:to>
      <xdr:col>12</xdr:col>
      <xdr:colOff>2361254</xdr:colOff>
      <xdr:row>11</xdr:row>
      <xdr:rowOff>1915793</xdr:rowOff>
    </xdr:to>
    <xdr:pic>
      <xdr:nvPicPr>
        <xdr:cNvPr id="33" name="Imagen 32">
          <a:extLst>
            <a:ext uri="{FF2B5EF4-FFF2-40B4-BE49-F238E27FC236}">
              <a16:creationId xmlns:a16="http://schemas.microsoft.com/office/drawing/2014/main" id="{6928A784-5DF4-9CD8-2F45-A6BF64D2166D}"/>
            </a:ext>
          </a:extLst>
        </xdr:cNvPr>
        <xdr:cNvPicPr>
          <a:picLocks noChangeAspect="1"/>
        </xdr:cNvPicPr>
      </xdr:nvPicPr>
      <xdr:blipFill>
        <a:blip xmlns:r="http://schemas.openxmlformats.org/officeDocument/2006/relationships" r:embed="rId6"/>
        <a:stretch>
          <a:fillRect/>
        </a:stretch>
      </xdr:blipFill>
      <xdr:spPr>
        <a:xfrm>
          <a:off x="12870365" y="801494"/>
          <a:ext cx="3743541" cy="3240000"/>
        </a:xfrm>
        <a:prstGeom prst="rect">
          <a:avLst/>
        </a:prstGeom>
      </xdr:spPr>
    </xdr:pic>
    <xdr:clientData/>
  </xdr:twoCellAnchor>
  <xdr:twoCellAnchor editAs="oneCell">
    <xdr:from>
      <xdr:col>12</xdr:col>
      <xdr:colOff>1777227</xdr:colOff>
      <xdr:row>11</xdr:row>
      <xdr:rowOff>1974694</xdr:rowOff>
    </xdr:from>
    <xdr:to>
      <xdr:col>13</xdr:col>
      <xdr:colOff>4669573</xdr:colOff>
      <xdr:row>12</xdr:row>
      <xdr:rowOff>1028730</xdr:rowOff>
    </xdr:to>
    <xdr:pic>
      <xdr:nvPicPr>
        <xdr:cNvPr id="36" name="Imagen 35">
          <a:extLst>
            <a:ext uri="{FF2B5EF4-FFF2-40B4-BE49-F238E27FC236}">
              <a16:creationId xmlns:a16="http://schemas.microsoft.com/office/drawing/2014/main" id="{96FAC6DD-DA1F-986F-39AC-45512904345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6029879" y="4100395"/>
          <a:ext cx="5958932" cy="10403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270304</xdr:colOff>
      <xdr:row>12</xdr:row>
      <xdr:rowOff>244561</xdr:rowOff>
    </xdr:from>
    <xdr:to>
      <xdr:col>5</xdr:col>
      <xdr:colOff>1022779</xdr:colOff>
      <xdr:row>12</xdr:row>
      <xdr:rowOff>882736</xdr:rowOff>
    </xdr:to>
    <xdr:pic>
      <xdr:nvPicPr>
        <xdr:cNvPr id="60" name="Imagen 59">
          <a:extLst>
            <a:ext uri="{FF2B5EF4-FFF2-40B4-BE49-F238E27FC236}">
              <a16:creationId xmlns:a16="http://schemas.microsoft.com/office/drawing/2014/main" id="{399F3DA2-7A1B-65B0-302C-F7B3139BC13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70304" y="4337737"/>
          <a:ext cx="7136799" cy="638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336306</xdr:colOff>
      <xdr:row>12</xdr:row>
      <xdr:rowOff>228401</xdr:rowOff>
    </xdr:from>
    <xdr:to>
      <xdr:col>12</xdr:col>
      <xdr:colOff>831606</xdr:colOff>
      <xdr:row>12</xdr:row>
      <xdr:rowOff>857051</xdr:rowOff>
    </xdr:to>
    <xdr:pic>
      <xdr:nvPicPr>
        <xdr:cNvPr id="67" name="Imagen 66">
          <a:extLst>
            <a:ext uri="{FF2B5EF4-FFF2-40B4-BE49-F238E27FC236}">
              <a16:creationId xmlns:a16="http://schemas.microsoft.com/office/drawing/2014/main" id="{677902DD-5B7C-C1C5-FDA5-3175A6420303}"/>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260285" y="4332110"/>
          <a:ext cx="7285521" cy="628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27</xdr:row>
      <xdr:rowOff>97194</xdr:rowOff>
    </xdr:from>
    <xdr:to>
      <xdr:col>13</xdr:col>
      <xdr:colOff>559743</xdr:colOff>
      <xdr:row>38</xdr:row>
      <xdr:rowOff>363850</xdr:rowOff>
    </xdr:to>
    <xdr:pic>
      <xdr:nvPicPr>
        <xdr:cNvPr id="69" name="Imagen 68">
          <a:extLst>
            <a:ext uri="{FF2B5EF4-FFF2-40B4-BE49-F238E27FC236}">
              <a16:creationId xmlns:a16="http://schemas.microsoft.com/office/drawing/2014/main" id="{71D35939-977C-21FE-A0F2-B22807C2AEF7}"/>
            </a:ext>
          </a:extLst>
        </xdr:cNvPr>
        <xdr:cNvPicPr>
          <a:picLocks noChangeAspect="1"/>
        </xdr:cNvPicPr>
      </xdr:nvPicPr>
      <xdr:blipFill>
        <a:blip xmlns:r="http://schemas.openxmlformats.org/officeDocument/2006/relationships" r:embed="rId10"/>
        <a:stretch>
          <a:fillRect/>
        </a:stretch>
      </xdr:blipFill>
      <xdr:spPr>
        <a:xfrm>
          <a:off x="0" y="9175102"/>
          <a:ext cx="17918570" cy="3260228"/>
        </a:xfrm>
        <a:prstGeom prst="rect">
          <a:avLst/>
        </a:prstGeom>
      </xdr:spPr>
    </xdr:pic>
    <xdr:clientData/>
  </xdr:twoCellAnchor>
  <xdr:twoCellAnchor editAs="oneCell">
    <xdr:from>
      <xdr:col>13</xdr:col>
      <xdr:colOff>701842</xdr:colOff>
      <xdr:row>27</xdr:row>
      <xdr:rowOff>90236</xdr:rowOff>
    </xdr:from>
    <xdr:to>
      <xdr:col>13</xdr:col>
      <xdr:colOff>4642184</xdr:colOff>
      <xdr:row>38</xdr:row>
      <xdr:rowOff>254012</xdr:rowOff>
    </xdr:to>
    <xdr:pic>
      <xdr:nvPicPr>
        <xdr:cNvPr id="71" name="Imagen 70">
          <a:extLst>
            <a:ext uri="{FF2B5EF4-FFF2-40B4-BE49-F238E27FC236}">
              <a16:creationId xmlns:a16="http://schemas.microsoft.com/office/drawing/2014/main" id="{11704E8D-82F3-F064-69FE-912A99A0C6A8}"/>
            </a:ext>
          </a:extLst>
        </xdr:cNvPr>
        <xdr:cNvPicPr>
          <a:picLocks noChangeAspect="1"/>
        </xdr:cNvPicPr>
      </xdr:nvPicPr>
      <xdr:blipFill>
        <a:blip xmlns:r="http://schemas.openxmlformats.org/officeDocument/2006/relationships" r:embed="rId11"/>
        <a:stretch>
          <a:fillRect/>
        </a:stretch>
      </xdr:blipFill>
      <xdr:spPr>
        <a:xfrm>
          <a:off x="17997237" y="9204157"/>
          <a:ext cx="3940342" cy="3251881"/>
        </a:xfrm>
        <a:prstGeom prst="rect">
          <a:avLst/>
        </a:prstGeom>
      </xdr:spPr>
    </xdr:pic>
    <xdr:clientData/>
  </xdr:twoCellAnchor>
  <xdr:twoCellAnchor editAs="oneCell">
    <xdr:from>
      <xdr:col>0</xdr:col>
      <xdr:colOff>300789</xdr:colOff>
      <xdr:row>38</xdr:row>
      <xdr:rowOff>812132</xdr:rowOff>
    </xdr:from>
    <xdr:to>
      <xdr:col>3</xdr:col>
      <xdr:colOff>853239</xdr:colOff>
      <xdr:row>39</xdr:row>
      <xdr:rowOff>448176</xdr:rowOff>
    </xdr:to>
    <xdr:pic>
      <xdr:nvPicPr>
        <xdr:cNvPr id="75" name="Imagen 74">
          <a:extLst>
            <a:ext uri="{FF2B5EF4-FFF2-40B4-BE49-F238E27FC236}">
              <a16:creationId xmlns:a16="http://schemas.microsoft.com/office/drawing/2014/main" id="{03D02674-0B29-62D8-CC17-C25B5DAB460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00789" y="13014158"/>
          <a:ext cx="440255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933823</xdr:colOff>
      <xdr:row>38</xdr:row>
      <xdr:rowOff>1157941</xdr:rowOff>
    </xdr:from>
    <xdr:to>
      <xdr:col>13</xdr:col>
      <xdr:colOff>623607</xdr:colOff>
      <xdr:row>39</xdr:row>
      <xdr:rowOff>389031</xdr:rowOff>
    </xdr:to>
    <xdr:pic>
      <xdr:nvPicPr>
        <xdr:cNvPr id="79" name="Imagen 78">
          <a:extLst>
            <a:ext uri="{FF2B5EF4-FFF2-40B4-BE49-F238E27FC236}">
              <a16:creationId xmlns:a16="http://schemas.microsoft.com/office/drawing/2014/main" id="{0F7DE2DB-B3DF-1175-466D-D55D8F0CD2D1}"/>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1103161" y="13297647"/>
          <a:ext cx="6880225"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494926</xdr:colOff>
      <xdr:row>38</xdr:row>
      <xdr:rowOff>747059</xdr:rowOff>
    </xdr:from>
    <xdr:to>
      <xdr:col>7</xdr:col>
      <xdr:colOff>1114051</xdr:colOff>
      <xdr:row>39</xdr:row>
      <xdr:rowOff>387724</xdr:rowOff>
    </xdr:to>
    <xdr:pic>
      <xdr:nvPicPr>
        <xdr:cNvPr id="98" name="Imagen 97">
          <a:extLst>
            <a:ext uri="{FF2B5EF4-FFF2-40B4-BE49-F238E27FC236}">
              <a16:creationId xmlns:a16="http://schemas.microsoft.com/office/drawing/2014/main" id="{24C40993-8336-2207-1562-F4739E3F760E}"/>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621617" y="12886765"/>
          <a:ext cx="4401110"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47</xdr:row>
      <xdr:rowOff>-1</xdr:rowOff>
    </xdr:from>
    <xdr:to>
      <xdr:col>13</xdr:col>
      <xdr:colOff>1347481</xdr:colOff>
      <xdr:row>59</xdr:row>
      <xdr:rowOff>53914</xdr:rowOff>
    </xdr:to>
    <xdr:pic>
      <xdr:nvPicPr>
        <xdr:cNvPr id="100" name="Imagen 99">
          <a:extLst>
            <a:ext uri="{FF2B5EF4-FFF2-40B4-BE49-F238E27FC236}">
              <a16:creationId xmlns:a16="http://schemas.microsoft.com/office/drawing/2014/main" id="{07FB5F2C-B8A0-536C-F4EA-A07A70F7CBF5}"/>
            </a:ext>
          </a:extLst>
        </xdr:cNvPr>
        <xdr:cNvPicPr>
          <a:picLocks noChangeAspect="1"/>
        </xdr:cNvPicPr>
      </xdr:nvPicPr>
      <xdr:blipFill>
        <a:blip xmlns:r="http://schemas.openxmlformats.org/officeDocument/2006/relationships" r:embed="rId15"/>
        <a:stretch>
          <a:fillRect/>
        </a:stretch>
      </xdr:blipFill>
      <xdr:spPr>
        <a:xfrm>
          <a:off x="0" y="16156556"/>
          <a:ext cx="18672198" cy="3504481"/>
        </a:xfrm>
        <a:prstGeom prst="rect">
          <a:avLst/>
        </a:prstGeom>
      </xdr:spPr>
    </xdr:pic>
    <xdr:clientData/>
  </xdr:twoCellAnchor>
  <xdr:twoCellAnchor editAs="oneCell">
    <xdr:from>
      <xdr:col>0</xdr:col>
      <xdr:colOff>184814</xdr:colOff>
      <xdr:row>59</xdr:row>
      <xdr:rowOff>156380</xdr:rowOff>
    </xdr:from>
    <xdr:to>
      <xdr:col>7</xdr:col>
      <xdr:colOff>957323</xdr:colOff>
      <xdr:row>59</xdr:row>
      <xdr:rowOff>1161633</xdr:rowOff>
    </xdr:to>
    <xdr:pic>
      <xdr:nvPicPr>
        <xdr:cNvPr id="110" name="Imagen 109">
          <a:extLst>
            <a:ext uri="{FF2B5EF4-FFF2-40B4-BE49-F238E27FC236}">
              <a16:creationId xmlns:a16="http://schemas.microsoft.com/office/drawing/2014/main" id="{2157B41B-0282-46F4-8D4F-FBE1CDEFB535}"/>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84814" y="19775037"/>
          <a:ext cx="9615121" cy="1005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1677537</xdr:colOff>
      <xdr:row>59</xdr:row>
      <xdr:rowOff>184813</xdr:rowOff>
    </xdr:from>
    <xdr:to>
      <xdr:col>13</xdr:col>
      <xdr:colOff>976555</xdr:colOff>
      <xdr:row>59</xdr:row>
      <xdr:rowOff>1179962</xdr:rowOff>
    </xdr:to>
    <xdr:pic>
      <xdr:nvPicPr>
        <xdr:cNvPr id="114" name="Imagen 113">
          <a:extLst>
            <a:ext uri="{FF2B5EF4-FFF2-40B4-BE49-F238E27FC236}">
              <a16:creationId xmlns:a16="http://schemas.microsoft.com/office/drawing/2014/main" id="{D95BD284-10A2-C85E-F721-8841E7D48B18}"/>
            </a:ext>
          </a:extLst>
        </xdr:cNvPr>
        <xdr:cNvPicPr>
          <a:picLocks noChangeAspect="1"/>
        </xdr:cNvPicPr>
      </xdr:nvPicPr>
      <xdr:blipFill>
        <a:blip xmlns:r="http://schemas.openxmlformats.org/officeDocument/2006/relationships" r:embed="rId17"/>
        <a:stretch>
          <a:fillRect/>
        </a:stretch>
      </xdr:blipFill>
      <xdr:spPr>
        <a:xfrm>
          <a:off x="11771194" y="19803470"/>
          <a:ext cx="6506742" cy="995149"/>
        </a:xfrm>
        <a:prstGeom prst="rect">
          <a:avLst/>
        </a:prstGeom>
      </xdr:spPr>
    </xdr:pic>
    <xdr:clientData/>
  </xdr:twoCellAnchor>
  <xdr:twoCellAnchor editAs="oneCell">
    <xdr:from>
      <xdr:col>0</xdr:col>
      <xdr:colOff>0</xdr:colOff>
      <xdr:row>67</xdr:row>
      <xdr:rowOff>0</xdr:rowOff>
    </xdr:from>
    <xdr:to>
      <xdr:col>13</xdr:col>
      <xdr:colOff>3148541</xdr:colOff>
      <xdr:row>79</xdr:row>
      <xdr:rowOff>401222</xdr:rowOff>
    </xdr:to>
    <xdr:pic>
      <xdr:nvPicPr>
        <xdr:cNvPr id="116" name="Imagen 115">
          <a:extLst>
            <a:ext uri="{FF2B5EF4-FFF2-40B4-BE49-F238E27FC236}">
              <a16:creationId xmlns:a16="http://schemas.microsoft.com/office/drawing/2014/main" id="{A24A51EB-7458-EB19-A6E6-13F6EE2CBEE1}"/>
            </a:ext>
          </a:extLst>
        </xdr:cNvPr>
        <xdr:cNvPicPr>
          <a:picLocks noChangeAspect="1"/>
        </xdr:cNvPicPr>
      </xdr:nvPicPr>
      <xdr:blipFill>
        <a:blip xmlns:r="http://schemas.openxmlformats.org/officeDocument/2006/relationships" r:embed="rId18"/>
        <a:stretch>
          <a:fillRect/>
        </a:stretch>
      </xdr:blipFill>
      <xdr:spPr>
        <a:xfrm>
          <a:off x="0" y="22198542"/>
          <a:ext cx="20584583" cy="3576222"/>
        </a:xfrm>
        <a:prstGeom prst="rect">
          <a:avLst/>
        </a:prstGeom>
      </xdr:spPr>
    </xdr:pic>
    <xdr:clientData/>
  </xdr:twoCellAnchor>
  <xdr:twoCellAnchor editAs="oneCell">
    <xdr:from>
      <xdr:col>2</xdr:col>
      <xdr:colOff>1111250</xdr:colOff>
      <xdr:row>79</xdr:row>
      <xdr:rowOff>563316</xdr:rowOff>
    </xdr:from>
    <xdr:to>
      <xdr:col>12</xdr:col>
      <xdr:colOff>2354792</xdr:colOff>
      <xdr:row>79</xdr:row>
      <xdr:rowOff>1457151</xdr:rowOff>
    </xdr:to>
    <xdr:pic>
      <xdr:nvPicPr>
        <xdr:cNvPr id="118" name="Imagen 117">
          <a:extLst>
            <a:ext uri="{FF2B5EF4-FFF2-40B4-BE49-F238E27FC236}">
              <a16:creationId xmlns:a16="http://schemas.microsoft.com/office/drawing/2014/main" id="{F06EF29B-04CF-64FA-9D62-742DB267334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730625" y="25936858"/>
          <a:ext cx="12991042" cy="893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88</xdr:row>
      <xdr:rowOff>95098</xdr:rowOff>
    </xdr:from>
    <xdr:to>
      <xdr:col>13</xdr:col>
      <xdr:colOff>541747</xdr:colOff>
      <xdr:row>102</xdr:row>
      <xdr:rowOff>65538</xdr:rowOff>
    </xdr:to>
    <xdr:pic>
      <xdr:nvPicPr>
        <xdr:cNvPr id="120" name="Imagen 119">
          <a:extLst>
            <a:ext uri="{FF2B5EF4-FFF2-40B4-BE49-F238E27FC236}">
              <a16:creationId xmlns:a16="http://schemas.microsoft.com/office/drawing/2014/main" id="{47541CC1-4589-FB5C-A415-C0DF0FCBE6A9}"/>
            </a:ext>
          </a:extLst>
        </xdr:cNvPr>
        <xdr:cNvPicPr>
          <a:picLocks noChangeAspect="1"/>
        </xdr:cNvPicPr>
      </xdr:nvPicPr>
      <xdr:blipFill>
        <a:blip xmlns:r="http://schemas.openxmlformats.org/officeDocument/2006/relationships" r:embed="rId20"/>
        <a:stretch>
          <a:fillRect/>
        </a:stretch>
      </xdr:blipFill>
      <xdr:spPr>
        <a:xfrm>
          <a:off x="0" y="28959989"/>
          <a:ext cx="17838595" cy="2786527"/>
        </a:xfrm>
        <a:prstGeom prst="rect">
          <a:avLst/>
        </a:prstGeom>
      </xdr:spPr>
    </xdr:pic>
    <xdr:clientData/>
  </xdr:twoCellAnchor>
  <xdr:twoCellAnchor editAs="oneCell">
    <xdr:from>
      <xdr:col>13</xdr:col>
      <xdr:colOff>565978</xdr:colOff>
      <xdr:row>87</xdr:row>
      <xdr:rowOff>27610</xdr:rowOff>
    </xdr:from>
    <xdr:to>
      <xdr:col>13</xdr:col>
      <xdr:colOff>5521739</xdr:colOff>
      <xdr:row>90</xdr:row>
      <xdr:rowOff>120759</xdr:rowOff>
    </xdr:to>
    <xdr:pic>
      <xdr:nvPicPr>
        <xdr:cNvPr id="122" name="Imagen 121">
          <a:extLst>
            <a:ext uri="{FF2B5EF4-FFF2-40B4-BE49-F238E27FC236}">
              <a16:creationId xmlns:a16="http://schemas.microsoft.com/office/drawing/2014/main" id="{A0C207F3-D2C7-6851-8A29-C38CC721A31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7862826" y="28699240"/>
          <a:ext cx="4955761" cy="672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183172</xdr:colOff>
      <xdr:row>114</xdr:row>
      <xdr:rowOff>61058</xdr:rowOff>
    </xdr:from>
    <xdr:to>
      <xdr:col>6</xdr:col>
      <xdr:colOff>1029787</xdr:colOff>
      <xdr:row>121</xdr:row>
      <xdr:rowOff>3016250</xdr:rowOff>
    </xdr:to>
    <xdr:pic>
      <xdr:nvPicPr>
        <xdr:cNvPr id="126" name="Imagen 125">
          <a:extLst>
            <a:ext uri="{FF2B5EF4-FFF2-40B4-BE49-F238E27FC236}">
              <a16:creationId xmlns:a16="http://schemas.microsoft.com/office/drawing/2014/main" id="{44F4F693-1A47-EB39-3573-1D2ACA16365D}"/>
            </a:ext>
          </a:extLst>
        </xdr:cNvPr>
        <xdr:cNvPicPr>
          <a:picLocks noChangeAspect="1"/>
        </xdr:cNvPicPr>
      </xdr:nvPicPr>
      <xdr:blipFill>
        <a:blip xmlns:r="http://schemas.openxmlformats.org/officeDocument/2006/relationships" r:embed="rId22"/>
        <a:stretch>
          <a:fillRect/>
        </a:stretch>
      </xdr:blipFill>
      <xdr:spPr>
        <a:xfrm>
          <a:off x="183172" y="33764904"/>
          <a:ext cx="8478827" cy="4322884"/>
        </a:xfrm>
        <a:prstGeom prst="rect">
          <a:avLst/>
        </a:prstGeom>
      </xdr:spPr>
    </xdr:pic>
    <xdr:clientData/>
  </xdr:twoCellAnchor>
  <xdr:twoCellAnchor editAs="oneCell">
    <xdr:from>
      <xdr:col>0</xdr:col>
      <xdr:colOff>29308</xdr:colOff>
      <xdr:row>136</xdr:row>
      <xdr:rowOff>117231</xdr:rowOff>
    </xdr:from>
    <xdr:to>
      <xdr:col>12</xdr:col>
      <xdr:colOff>908540</xdr:colOff>
      <xdr:row>154</xdr:row>
      <xdr:rowOff>176852</xdr:rowOff>
    </xdr:to>
    <xdr:pic>
      <xdr:nvPicPr>
        <xdr:cNvPr id="128" name="Imagen 127">
          <a:extLst>
            <a:ext uri="{FF2B5EF4-FFF2-40B4-BE49-F238E27FC236}">
              <a16:creationId xmlns:a16="http://schemas.microsoft.com/office/drawing/2014/main" id="{9907EFBC-3EFF-4915-24E1-99246CCC7E96}"/>
            </a:ext>
          </a:extLst>
        </xdr:cNvPr>
        <xdr:cNvPicPr>
          <a:picLocks noChangeAspect="1"/>
        </xdr:cNvPicPr>
      </xdr:nvPicPr>
      <xdr:blipFill>
        <a:blip xmlns:r="http://schemas.openxmlformats.org/officeDocument/2006/relationships" r:embed="rId23"/>
        <a:stretch>
          <a:fillRect/>
        </a:stretch>
      </xdr:blipFill>
      <xdr:spPr>
        <a:xfrm>
          <a:off x="29308" y="43902923"/>
          <a:ext cx="15166732" cy="3488621"/>
        </a:xfrm>
        <a:prstGeom prst="rect">
          <a:avLst/>
        </a:prstGeom>
      </xdr:spPr>
    </xdr:pic>
    <xdr:clientData/>
  </xdr:twoCellAnchor>
  <xdr:twoCellAnchor editAs="oneCell">
    <xdr:from>
      <xdr:col>0</xdr:col>
      <xdr:colOff>411307</xdr:colOff>
      <xdr:row>121</xdr:row>
      <xdr:rowOff>3225512</xdr:rowOff>
    </xdr:from>
    <xdr:to>
      <xdr:col>13</xdr:col>
      <xdr:colOff>5308041</xdr:colOff>
      <xdr:row>128</xdr:row>
      <xdr:rowOff>303068</xdr:rowOff>
    </xdr:to>
    <xdr:pic>
      <xdr:nvPicPr>
        <xdr:cNvPr id="130" name="Imagen 129">
          <a:extLst>
            <a:ext uri="{FF2B5EF4-FFF2-40B4-BE49-F238E27FC236}">
              <a16:creationId xmlns:a16="http://schemas.microsoft.com/office/drawing/2014/main" id="{E5F937A4-1DB0-CEDA-F262-C9BF14620299}"/>
            </a:ext>
          </a:extLst>
        </xdr:cNvPr>
        <xdr:cNvPicPr>
          <a:picLocks noChangeAspect="1"/>
        </xdr:cNvPicPr>
      </xdr:nvPicPr>
      <xdr:blipFill>
        <a:blip xmlns:r="http://schemas.openxmlformats.org/officeDocument/2006/relationships" r:embed="rId24"/>
        <a:stretch>
          <a:fillRect/>
        </a:stretch>
      </xdr:blipFill>
      <xdr:spPr>
        <a:xfrm>
          <a:off x="411307" y="38208239"/>
          <a:ext cx="22193268" cy="3009034"/>
        </a:xfrm>
        <a:prstGeom prst="rect">
          <a:avLst/>
        </a:prstGeom>
      </xdr:spPr>
    </xdr:pic>
    <xdr:clientData/>
  </xdr:twoCellAnchor>
  <xdr:twoCellAnchor editAs="oneCell">
    <xdr:from>
      <xdr:col>2</xdr:col>
      <xdr:colOff>1147331</xdr:colOff>
      <xdr:row>128</xdr:row>
      <xdr:rowOff>411307</xdr:rowOff>
    </xdr:from>
    <xdr:to>
      <xdr:col>13</xdr:col>
      <xdr:colOff>2013239</xdr:colOff>
      <xdr:row>128</xdr:row>
      <xdr:rowOff>1711422</xdr:rowOff>
    </xdr:to>
    <xdr:pic>
      <xdr:nvPicPr>
        <xdr:cNvPr id="132" name="Imagen 131">
          <a:extLst>
            <a:ext uri="{FF2B5EF4-FFF2-40B4-BE49-F238E27FC236}">
              <a16:creationId xmlns:a16="http://schemas.microsoft.com/office/drawing/2014/main" id="{AD123E85-D997-917D-6A1A-05C4FB885E2E}"/>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745058" y="41325512"/>
          <a:ext cx="15564715" cy="1300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1234225</xdr:colOff>
      <xdr:row>114</xdr:row>
      <xdr:rowOff>134155</xdr:rowOff>
    </xdr:from>
    <xdr:to>
      <xdr:col>12</xdr:col>
      <xdr:colOff>1206305</xdr:colOff>
      <xdr:row>121</xdr:row>
      <xdr:rowOff>2978239</xdr:rowOff>
    </xdr:to>
    <xdr:pic>
      <xdr:nvPicPr>
        <xdr:cNvPr id="135" name="Imagen 134">
          <a:extLst>
            <a:ext uri="{FF2B5EF4-FFF2-40B4-BE49-F238E27FC236}">
              <a16:creationId xmlns:a16="http://schemas.microsoft.com/office/drawing/2014/main" id="{061A5FD2-A446-4030-0866-B197FE48A21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8881056" y="33404578"/>
          <a:ext cx="6612749" cy="41588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326571</xdr:colOff>
      <xdr:row>161</xdr:row>
      <xdr:rowOff>326572</xdr:rowOff>
    </xdr:from>
    <xdr:to>
      <xdr:col>9</xdr:col>
      <xdr:colOff>431346</xdr:colOff>
      <xdr:row>171</xdr:row>
      <xdr:rowOff>54429</xdr:rowOff>
    </xdr:to>
    <xdr:pic>
      <xdr:nvPicPr>
        <xdr:cNvPr id="139" name="Imagen 138">
          <a:extLst>
            <a:ext uri="{FF2B5EF4-FFF2-40B4-BE49-F238E27FC236}">
              <a16:creationId xmlns:a16="http://schemas.microsoft.com/office/drawing/2014/main" id="{ED6F9323-3572-B58F-E15F-83A14F9BA92F}"/>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26571" y="49666072"/>
          <a:ext cx="12038239" cy="34017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285751</xdr:colOff>
      <xdr:row>161</xdr:row>
      <xdr:rowOff>272144</xdr:rowOff>
    </xdr:from>
    <xdr:to>
      <xdr:col>13</xdr:col>
      <xdr:colOff>5252358</xdr:colOff>
      <xdr:row>167</xdr:row>
      <xdr:rowOff>208473</xdr:rowOff>
    </xdr:to>
    <xdr:pic>
      <xdr:nvPicPr>
        <xdr:cNvPr id="141" name="Imagen 140">
          <a:extLst>
            <a:ext uri="{FF2B5EF4-FFF2-40B4-BE49-F238E27FC236}">
              <a16:creationId xmlns:a16="http://schemas.microsoft.com/office/drawing/2014/main" id="{12F1E3AB-2413-64D4-7313-340FF0F4EB1B}"/>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12219215" y="49611644"/>
          <a:ext cx="10314214" cy="21406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1232345</xdr:colOff>
      <xdr:row>176</xdr:row>
      <xdr:rowOff>86263</xdr:rowOff>
    </xdr:from>
    <xdr:to>
      <xdr:col>13</xdr:col>
      <xdr:colOff>3182895</xdr:colOff>
      <xdr:row>186</xdr:row>
      <xdr:rowOff>606263</xdr:rowOff>
    </xdr:to>
    <xdr:pic>
      <xdr:nvPicPr>
        <xdr:cNvPr id="9" name="Imagen 8">
          <a:extLst>
            <a:ext uri="{FF2B5EF4-FFF2-40B4-BE49-F238E27FC236}">
              <a16:creationId xmlns:a16="http://schemas.microsoft.com/office/drawing/2014/main" id="{955E48C5-F5A2-9696-7C20-59964EA7A048}"/>
            </a:ext>
          </a:extLst>
        </xdr:cNvPr>
        <xdr:cNvPicPr>
          <a:picLocks noChangeAspect="1"/>
        </xdr:cNvPicPr>
      </xdr:nvPicPr>
      <xdr:blipFill>
        <a:blip xmlns:r="http://schemas.openxmlformats.org/officeDocument/2006/relationships" r:embed="rId29"/>
        <a:stretch>
          <a:fillRect/>
        </a:stretch>
      </xdr:blipFill>
      <xdr:spPr>
        <a:xfrm>
          <a:off x="1232345" y="53890446"/>
          <a:ext cx="19844200" cy="3231160"/>
        </a:xfrm>
        <a:prstGeom prst="rect">
          <a:avLst/>
        </a:prstGeom>
      </xdr:spPr>
    </xdr:pic>
    <xdr:clientData/>
  </xdr:twoCellAnchor>
  <xdr:twoCellAnchor editAs="oneCell">
    <xdr:from>
      <xdr:col>5</xdr:col>
      <xdr:colOff>394350</xdr:colOff>
      <xdr:row>186</xdr:row>
      <xdr:rowOff>788701</xdr:rowOff>
    </xdr:from>
    <xdr:to>
      <xdr:col>12</xdr:col>
      <xdr:colOff>947673</xdr:colOff>
      <xdr:row>186</xdr:row>
      <xdr:rowOff>1849750</xdr:rowOff>
    </xdr:to>
    <xdr:pic>
      <xdr:nvPicPr>
        <xdr:cNvPr id="10" name="Imagen 9">
          <a:extLst>
            <a:ext uri="{FF2B5EF4-FFF2-40B4-BE49-F238E27FC236}">
              <a16:creationId xmlns:a16="http://schemas.microsoft.com/office/drawing/2014/main" id="{8161AD87-D888-7525-0823-1C8351377228}"/>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7012043" y="57304044"/>
          <a:ext cx="8649830" cy="1061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271116</xdr:colOff>
      <xdr:row>214</xdr:row>
      <xdr:rowOff>1</xdr:rowOff>
    </xdr:from>
    <xdr:to>
      <xdr:col>8</xdr:col>
      <xdr:colOff>1022846</xdr:colOff>
      <xdr:row>231</xdr:row>
      <xdr:rowOff>66694</xdr:rowOff>
    </xdr:to>
    <xdr:pic>
      <xdr:nvPicPr>
        <xdr:cNvPr id="11" name="Imagen 10">
          <a:extLst>
            <a:ext uri="{FF2B5EF4-FFF2-40B4-BE49-F238E27FC236}">
              <a16:creationId xmlns:a16="http://schemas.microsoft.com/office/drawing/2014/main" id="{F3D77256-CB78-BD85-EF72-F43561AB4377}"/>
            </a:ext>
          </a:extLst>
        </xdr:cNvPr>
        <xdr:cNvPicPr>
          <a:picLocks noChangeAspect="1"/>
        </xdr:cNvPicPr>
      </xdr:nvPicPr>
      <xdr:blipFill>
        <a:blip xmlns:r="http://schemas.openxmlformats.org/officeDocument/2006/relationships" r:embed="rId31"/>
        <a:stretch>
          <a:fillRect/>
        </a:stretch>
      </xdr:blipFill>
      <xdr:spPr>
        <a:xfrm>
          <a:off x="1577402" y="65055494"/>
          <a:ext cx="9981994" cy="3209173"/>
        </a:xfrm>
        <a:prstGeom prst="rect">
          <a:avLst/>
        </a:prstGeom>
      </xdr:spPr>
    </xdr:pic>
    <xdr:clientData/>
  </xdr:twoCellAnchor>
  <xdr:twoCellAnchor editAs="oneCell">
    <xdr:from>
      <xdr:col>8</xdr:col>
      <xdr:colOff>1885486</xdr:colOff>
      <xdr:row>213</xdr:row>
      <xdr:rowOff>147884</xdr:rowOff>
    </xdr:from>
    <xdr:to>
      <xdr:col>13</xdr:col>
      <xdr:colOff>3139883</xdr:colOff>
      <xdr:row>231</xdr:row>
      <xdr:rowOff>1898</xdr:rowOff>
    </xdr:to>
    <xdr:pic>
      <xdr:nvPicPr>
        <xdr:cNvPr id="12" name="Imagen 11">
          <a:extLst>
            <a:ext uri="{FF2B5EF4-FFF2-40B4-BE49-F238E27FC236}">
              <a16:creationId xmlns:a16="http://schemas.microsoft.com/office/drawing/2014/main" id="{E212CEFE-2A7C-5D3C-A8A4-755FA185546F}"/>
            </a:ext>
          </a:extLst>
        </xdr:cNvPr>
        <xdr:cNvPicPr>
          <a:picLocks noChangeAspect="1"/>
        </xdr:cNvPicPr>
      </xdr:nvPicPr>
      <xdr:blipFill>
        <a:blip xmlns:r="http://schemas.openxmlformats.org/officeDocument/2006/relationships" r:embed="rId32"/>
        <a:stretch>
          <a:fillRect/>
        </a:stretch>
      </xdr:blipFill>
      <xdr:spPr>
        <a:xfrm>
          <a:off x="12422036" y="65018525"/>
          <a:ext cx="8611497" cy="3181346"/>
        </a:xfrm>
        <a:prstGeom prst="rect">
          <a:avLst/>
        </a:prstGeom>
      </xdr:spPr>
    </xdr:pic>
    <xdr:clientData/>
  </xdr:twoCellAnchor>
  <xdr:twoCellAnchor editAs="oneCell">
    <xdr:from>
      <xdr:col>3</xdr:col>
      <xdr:colOff>837995</xdr:colOff>
      <xdr:row>233</xdr:row>
      <xdr:rowOff>345056</xdr:rowOff>
    </xdr:from>
    <xdr:to>
      <xdr:col>13</xdr:col>
      <xdr:colOff>1632857</xdr:colOff>
      <xdr:row>233</xdr:row>
      <xdr:rowOff>1259456</xdr:rowOff>
    </xdr:to>
    <xdr:pic>
      <xdr:nvPicPr>
        <xdr:cNvPr id="13" name="Imagen 12">
          <a:extLst>
            <a:ext uri="{FF2B5EF4-FFF2-40B4-BE49-F238E27FC236}">
              <a16:creationId xmlns:a16="http://schemas.microsoft.com/office/drawing/2014/main" id="{48C69175-D0B0-4F74-46EA-B4788C563B05}"/>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4843116" y="68912733"/>
          <a:ext cx="1468339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49294</xdr:colOff>
      <xdr:row>193</xdr:row>
      <xdr:rowOff>221823</xdr:rowOff>
    </xdr:from>
    <xdr:to>
      <xdr:col>13</xdr:col>
      <xdr:colOff>1321793</xdr:colOff>
      <xdr:row>205</xdr:row>
      <xdr:rowOff>664842</xdr:rowOff>
    </xdr:to>
    <xdr:pic>
      <xdr:nvPicPr>
        <xdr:cNvPr id="15" name="Imagen 14">
          <a:extLst>
            <a:ext uri="{FF2B5EF4-FFF2-40B4-BE49-F238E27FC236}">
              <a16:creationId xmlns:a16="http://schemas.microsoft.com/office/drawing/2014/main" id="{B5FCA0CE-63B1-1963-B729-3DA9C41372B9}"/>
            </a:ext>
          </a:extLst>
        </xdr:cNvPr>
        <xdr:cNvPicPr>
          <a:picLocks noChangeAspect="1"/>
        </xdr:cNvPicPr>
      </xdr:nvPicPr>
      <xdr:blipFill>
        <a:blip xmlns:r="http://schemas.openxmlformats.org/officeDocument/2006/relationships" r:embed="rId34"/>
        <a:stretch>
          <a:fillRect/>
        </a:stretch>
      </xdr:blipFill>
      <xdr:spPr>
        <a:xfrm>
          <a:off x="4054415" y="59879644"/>
          <a:ext cx="15161028" cy="340064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95250</xdr:colOff>
      <xdr:row>10</xdr:row>
      <xdr:rowOff>129071</xdr:rowOff>
    </xdr:from>
    <xdr:ext cx="184731" cy="264560"/>
    <xdr:sp macro="" textlink="">
      <xdr:nvSpPr>
        <xdr:cNvPr id="2" name="CuadroTexto 1">
          <a:extLst>
            <a:ext uri="{FF2B5EF4-FFF2-40B4-BE49-F238E27FC236}">
              <a16:creationId xmlns:a16="http://schemas.microsoft.com/office/drawing/2014/main" id="{CE2BC72C-F784-4F3C-B5CF-A162D630B994}"/>
            </a:ext>
          </a:extLst>
        </xdr:cNvPr>
        <xdr:cNvSpPr txBox="1"/>
      </xdr:nvSpPr>
      <xdr:spPr>
        <a:xfrm>
          <a:off x="857250" y="203407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xdr:col>
      <xdr:colOff>262610</xdr:colOff>
      <xdr:row>10</xdr:row>
      <xdr:rowOff>36089</xdr:rowOff>
    </xdr:from>
    <xdr:ext cx="184731" cy="264560"/>
    <xdr:sp macro="" textlink="">
      <xdr:nvSpPr>
        <xdr:cNvPr id="3" name="CuadroTexto 2">
          <a:extLst>
            <a:ext uri="{FF2B5EF4-FFF2-40B4-BE49-F238E27FC236}">
              <a16:creationId xmlns:a16="http://schemas.microsoft.com/office/drawing/2014/main" id="{B597F4F6-74B5-419E-B93A-B15C45FA8E16}"/>
            </a:ext>
          </a:extLst>
        </xdr:cNvPr>
        <xdr:cNvSpPr txBox="1"/>
      </xdr:nvSpPr>
      <xdr:spPr>
        <a:xfrm>
          <a:off x="1024610" y="1941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s-CO" sz="1100"/>
        </a:p>
      </xdr:txBody>
    </xdr:sp>
    <xdr:clientData/>
  </xdr:oneCellAnchor>
  <xdr:oneCellAnchor>
    <xdr:from>
      <xdr:col>12</xdr:col>
      <xdr:colOff>1752147</xdr:colOff>
      <xdr:row>116</xdr:row>
      <xdr:rowOff>33955</xdr:rowOff>
    </xdr:from>
    <xdr:ext cx="6365238" cy="2545101"/>
    <xdr:pic>
      <xdr:nvPicPr>
        <xdr:cNvPr id="4" name="Imagen 3">
          <a:extLst>
            <a:ext uri="{FF2B5EF4-FFF2-40B4-BE49-F238E27FC236}">
              <a16:creationId xmlns:a16="http://schemas.microsoft.com/office/drawing/2014/main" id="{C078DB1F-EBA0-4F3A-90F3-1451FDC5DC34}"/>
            </a:ext>
          </a:extLst>
        </xdr:cNvPr>
        <xdr:cNvPicPr>
          <a:picLocks noChangeAspect="1"/>
        </xdr:cNvPicPr>
      </xdr:nvPicPr>
      <xdr:blipFill>
        <a:blip xmlns:r="http://schemas.openxmlformats.org/officeDocument/2006/relationships" r:embed="rId1"/>
        <a:stretch>
          <a:fillRect/>
        </a:stretch>
      </xdr:blipFill>
      <xdr:spPr>
        <a:xfrm>
          <a:off x="9905547" y="22131955"/>
          <a:ext cx="6365238" cy="2545101"/>
        </a:xfrm>
        <a:prstGeom prst="rect">
          <a:avLst/>
        </a:prstGeom>
      </xdr:spPr>
    </xdr:pic>
    <xdr:clientData/>
  </xdr:oneCellAnchor>
  <xdr:oneCellAnchor>
    <xdr:from>
      <xdr:col>13</xdr:col>
      <xdr:colOff>1438275</xdr:colOff>
      <xdr:row>38</xdr:row>
      <xdr:rowOff>697473</xdr:rowOff>
    </xdr:from>
    <xdr:ext cx="3762375" cy="1791589"/>
    <xdr:pic>
      <xdr:nvPicPr>
        <xdr:cNvPr id="5" name="Imagen 4">
          <a:extLst>
            <a:ext uri="{FF2B5EF4-FFF2-40B4-BE49-F238E27FC236}">
              <a16:creationId xmlns:a16="http://schemas.microsoft.com/office/drawing/2014/main" id="{4242B9BF-D20D-41C2-9CC3-6DDF90691E19}"/>
            </a:ext>
          </a:extLst>
        </xdr:cNvPr>
        <xdr:cNvPicPr>
          <a:picLocks noChangeAspect="1"/>
        </xdr:cNvPicPr>
      </xdr:nvPicPr>
      <xdr:blipFill>
        <a:blip xmlns:r="http://schemas.openxmlformats.org/officeDocument/2006/relationships" r:embed="rId2"/>
        <a:stretch>
          <a:fillRect/>
        </a:stretch>
      </xdr:blipFill>
      <xdr:spPr>
        <a:xfrm>
          <a:off x="10668000" y="7431648"/>
          <a:ext cx="3762375" cy="1791589"/>
        </a:xfrm>
        <a:prstGeom prst="rect">
          <a:avLst/>
        </a:prstGeom>
      </xdr:spPr>
    </xdr:pic>
    <xdr:clientData/>
  </xdr:oneCellAnchor>
  <xdr:oneCellAnchor>
    <xdr:from>
      <xdr:col>13</xdr:col>
      <xdr:colOff>1915885</xdr:colOff>
      <xdr:row>46</xdr:row>
      <xdr:rowOff>23493</xdr:rowOff>
    </xdr:from>
    <xdr:ext cx="3605274" cy="4886629"/>
    <xdr:pic>
      <xdr:nvPicPr>
        <xdr:cNvPr id="6" name="Imagen 5">
          <a:extLst>
            <a:ext uri="{FF2B5EF4-FFF2-40B4-BE49-F238E27FC236}">
              <a16:creationId xmlns:a16="http://schemas.microsoft.com/office/drawing/2014/main" id="{15124884-D6D2-48C6-BF47-1CBAD116654D}"/>
            </a:ext>
          </a:extLst>
        </xdr:cNvPr>
        <xdr:cNvPicPr>
          <a:picLocks noChangeAspect="1"/>
        </xdr:cNvPicPr>
      </xdr:nvPicPr>
      <xdr:blipFill>
        <a:blip xmlns:r="http://schemas.openxmlformats.org/officeDocument/2006/relationships" r:embed="rId3"/>
        <a:stretch>
          <a:fillRect/>
        </a:stretch>
      </xdr:blipFill>
      <xdr:spPr>
        <a:xfrm>
          <a:off x="10669360" y="8786493"/>
          <a:ext cx="3605274" cy="4886629"/>
        </a:xfrm>
        <a:prstGeom prst="rect">
          <a:avLst/>
        </a:prstGeom>
      </xdr:spPr>
    </xdr:pic>
    <xdr:clientData/>
  </xdr:oneCellAnchor>
  <xdr:twoCellAnchor>
    <xdr:from>
      <xdr:col>13</xdr:col>
      <xdr:colOff>1953491</xdr:colOff>
      <xdr:row>57</xdr:row>
      <xdr:rowOff>193964</xdr:rowOff>
    </xdr:from>
    <xdr:to>
      <xdr:col>13</xdr:col>
      <xdr:colOff>3837709</xdr:colOff>
      <xdr:row>59</xdr:row>
      <xdr:rowOff>249382</xdr:rowOff>
    </xdr:to>
    <xdr:sp macro="" textlink="">
      <xdr:nvSpPr>
        <xdr:cNvPr id="7" name="Rectángulo 6">
          <a:extLst>
            <a:ext uri="{FF2B5EF4-FFF2-40B4-BE49-F238E27FC236}">
              <a16:creationId xmlns:a16="http://schemas.microsoft.com/office/drawing/2014/main" id="{967F333C-D38F-4549-9FBB-F48C18C96239}"/>
            </a:ext>
          </a:extLst>
        </xdr:cNvPr>
        <xdr:cNvSpPr/>
      </xdr:nvSpPr>
      <xdr:spPr>
        <a:xfrm>
          <a:off x="10668866" y="11052464"/>
          <a:ext cx="0" cy="379268"/>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13</xdr:col>
      <xdr:colOff>1495425</xdr:colOff>
      <xdr:row>39</xdr:row>
      <xdr:rowOff>323850</xdr:rowOff>
    </xdr:from>
    <xdr:to>
      <xdr:col>13</xdr:col>
      <xdr:colOff>5172075</xdr:colOff>
      <xdr:row>39</xdr:row>
      <xdr:rowOff>638175</xdr:rowOff>
    </xdr:to>
    <xdr:sp macro="" textlink="">
      <xdr:nvSpPr>
        <xdr:cNvPr id="8" name="Rectángulo 7">
          <a:extLst>
            <a:ext uri="{FF2B5EF4-FFF2-40B4-BE49-F238E27FC236}">
              <a16:creationId xmlns:a16="http://schemas.microsoft.com/office/drawing/2014/main" id="{7D0605E2-D98D-4FE5-A51B-3E38CBBA26EC}"/>
            </a:ext>
          </a:extLst>
        </xdr:cNvPr>
        <xdr:cNvSpPr/>
      </xdr:nvSpPr>
      <xdr:spPr>
        <a:xfrm>
          <a:off x="18821400" y="11763375"/>
          <a:ext cx="3676650" cy="314325"/>
        </a:xfrm>
        <a:prstGeom prst="rect">
          <a:avLst/>
        </a:prstGeom>
        <a:noFill/>
        <a:ln w="57150">
          <a:solidFill>
            <a:srgbClr val="3EE21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oneCellAnchor>
    <xdr:from>
      <xdr:col>12</xdr:col>
      <xdr:colOff>1313907</xdr:colOff>
      <xdr:row>137</xdr:row>
      <xdr:rowOff>68036</xdr:rowOff>
    </xdr:from>
    <xdr:ext cx="4320936" cy="1119721"/>
    <xdr:pic>
      <xdr:nvPicPr>
        <xdr:cNvPr id="9" name="Imagen 8">
          <a:extLst>
            <a:ext uri="{FF2B5EF4-FFF2-40B4-BE49-F238E27FC236}">
              <a16:creationId xmlns:a16="http://schemas.microsoft.com/office/drawing/2014/main" id="{02257B9E-E242-4296-AE12-A4489D9B4A3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05457" y="26166536"/>
          <a:ext cx="4320936" cy="111972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1003800</xdr:colOff>
      <xdr:row>215</xdr:row>
      <xdr:rowOff>94107</xdr:rowOff>
    </xdr:from>
    <xdr:to>
      <xdr:col>8</xdr:col>
      <xdr:colOff>1333173</xdr:colOff>
      <xdr:row>233</xdr:row>
      <xdr:rowOff>211610</xdr:rowOff>
    </xdr:to>
    <xdr:pic>
      <xdr:nvPicPr>
        <xdr:cNvPr id="11" name="Imagen 10">
          <a:extLst>
            <a:ext uri="{FF2B5EF4-FFF2-40B4-BE49-F238E27FC236}">
              <a16:creationId xmlns:a16="http://schemas.microsoft.com/office/drawing/2014/main" id="{8761F119-767C-2985-03BD-06651EE5FC79}"/>
            </a:ext>
          </a:extLst>
        </xdr:cNvPr>
        <xdr:cNvPicPr>
          <a:picLocks noChangeAspect="1"/>
        </xdr:cNvPicPr>
      </xdr:nvPicPr>
      <xdr:blipFill>
        <a:blip xmlns:r="http://schemas.openxmlformats.org/officeDocument/2006/relationships" r:embed="rId5"/>
        <a:stretch>
          <a:fillRect/>
        </a:stretch>
      </xdr:blipFill>
      <xdr:spPr>
        <a:xfrm>
          <a:off x="1003800" y="63082622"/>
          <a:ext cx="10837915" cy="3505332"/>
        </a:xfrm>
        <a:prstGeom prst="rect">
          <a:avLst/>
        </a:prstGeom>
      </xdr:spPr>
    </xdr:pic>
    <xdr:clientData/>
  </xdr:twoCellAnchor>
  <xdr:twoCellAnchor editAs="oneCell">
    <xdr:from>
      <xdr:col>10</xdr:col>
      <xdr:colOff>15684</xdr:colOff>
      <xdr:row>215</xdr:row>
      <xdr:rowOff>109791</xdr:rowOff>
    </xdr:from>
    <xdr:to>
      <xdr:col>13</xdr:col>
      <xdr:colOff>4752370</xdr:colOff>
      <xdr:row>233</xdr:row>
      <xdr:rowOff>223029</xdr:rowOff>
    </xdr:to>
    <xdr:pic>
      <xdr:nvPicPr>
        <xdr:cNvPr id="13" name="Imagen 12">
          <a:extLst>
            <a:ext uri="{FF2B5EF4-FFF2-40B4-BE49-F238E27FC236}">
              <a16:creationId xmlns:a16="http://schemas.microsoft.com/office/drawing/2014/main" id="{FFCFFE7D-E29E-9715-76A7-1AF7C7EB2D00}"/>
            </a:ext>
          </a:extLst>
        </xdr:cNvPr>
        <xdr:cNvPicPr>
          <a:picLocks noChangeAspect="1"/>
        </xdr:cNvPicPr>
      </xdr:nvPicPr>
      <xdr:blipFill>
        <a:blip xmlns:r="http://schemas.openxmlformats.org/officeDocument/2006/relationships" r:embed="rId6"/>
        <a:stretch>
          <a:fillRect/>
        </a:stretch>
      </xdr:blipFill>
      <xdr:spPr>
        <a:xfrm>
          <a:off x="13174888" y="63098306"/>
          <a:ext cx="9410635" cy="3501067"/>
        </a:xfrm>
        <a:prstGeom prst="rect">
          <a:avLst/>
        </a:prstGeom>
      </xdr:spPr>
    </xdr:pic>
    <xdr:clientData/>
  </xdr:twoCellAnchor>
  <xdr:twoCellAnchor editAs="oneCell">
    <xdr:from>
      <xdr:col>2</xdr:col>
      <xdr:colOff>454848</xdr:colOff>
      <xdr:row>233</xdr:row>
      <xdr:rowOff>548954</xdr:rowOff>
    </xdr:from>
    <xdr:to>
      <xdr:col>13</xdr:col>
      <xdr:colOff>3380078</xdr:colOff>
      <xdr:row>233</xdr:row>
      <xdr:rowOff>1678230</xdr:rowOff>
    </xdr:to>
    <xdr:pic>
      <xdr:nvPicPr>
        <xdr:cNvPr id="15" name="Imagen 14">
          <a:extLst>
            <a:ext uri="{FF2B5EF4-FFF2-40B4-BE49-F238E27FC236}">
              <a16:creationId xmlns:a16="http://schemas.microsoft.com/office/drawing/2014/main" id="{56918226-95C4-672F-0C08-6A1D4EAC117B}"/>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152563" y="66925298"/>
          <a:ext cx="18060668" cy="11292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203898</xdr:colOff>
      <xdr:row>176</xdr:row>
      <xdr:rowOff>31368</xdr:rowOff>
    </xdr:from>
    <xdr:to>
      <xdr:col>13</xdr:col>
      <xdr:colOff>3638679</xdr:colOff>
      <xdr:row>186</xdr:row>
      <xdr:rowOff>504734</xdr:rowOff>
    </xdr:to>
    <xdr:pic>
      <xdr:nvPicPr>
        <xdr:cNvPr id="16" name="Imagen 15">
          <a:extLst>
            <a:ext uri="{FF2B5EF4-FFF2-40B4-BE49-F238E27FC236}">
              <a16:creationId xmlns:a16="http://schemas.microsoft.com/office/drawing/2014/main" id="{CF9A7905-49D7-1105-472A-5E7ED88B5532}"/>
            </a:ext>
          </a:extLst>
        </xdr:cNvPr>
        <xdr:cNvPicPr>
          <a:picLocks noChangeAspect="1"/>
        </xdr:cNvPicPr>
      </xdr:nvPicPr>
      <xdr:blipFill>
        <a:blip xmlns:r="http://schemas.openxmlformats.org/officeDocument/2006/relationships" r:embed="rId8"/>
        <a:stretch>
          <a:fillRect/>
        </a:stretch>
      </xdr:blipFill>
      <xdr:spPr>
        <a:xfrm>
          <a:off x="1505702" y="51711437"/>
          <a:ext cx="19966130" cy="3139712"/>
        </a:xfrm>
        <a:prstGeom prst="rect">
          <a:avLst/>
        </a:prstGeom>
      </xdr:spPr>
    </xdr:pic>
    <xdr:clientData/>
  </xdr:twoCellAnchor>
  <xdr:twoCellAnchor editAs="oneCell">
    <xdr:from>
      <xdr:col>5</xdr:col>
      <xdr:colOff>1003801</xdr:colOff>
      <xdr:row>186</xdr:row>
      <xdr:rowOff>721482</xdr:rowOff>
    </xdr:from>
    <xdr:to>
      <xdr:col>12</xdr:col>
      <xdr:colOff>1530797</xdr:colOff>
      <xdr:row>186</xdr:row>
      <xdr:rowOff>1782531</xdr:rowOff>
    </xdr:to>
    <xdr:pic>
      <xdr:nvPicPr>
        <xdr:cNvPr id="17" name="Imagen 16">
          <a:extLst>
            <a:ext uri="{FF2B5EF4-FFF2-40B4-BE49-F238E27FC236}">
              <a16:creationId xmlns:a16="http://schemas.microsoft.com/office/drawing/2014/main" id="{596A0463-646C-07D1-8546-FD9E49F27382}"/>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7606930" y="55067897"/>
          <a:ext cx="8588772" cy="10610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925378</xdr:colOff>
      <xdr:row>194</xdr:row>
      <xdr:rowOff>125477</xdr:rowOff>
    </xdr:from>
    <xdr:to>
      <xdr:col>12</xdr:col>
      <xdr:colOff>78422</xdr:colOff>
      <xdr:row>205</xdr:row>
      <xdr:rowOff>511780</xdr:rowOff>
    </xdr:to>
    <xdr:pic>
      <xdr:nvPicPr>
        <xdr:cNvPr id="18" name="Imagen 17">
          <a:extLst>
            <a:ext uri="{FF2B5EF4-FFF2-40B4-BE49-F238E27FC236}">
              <a16:creationId xmlns:a16="http://schemas.microsoft.com/office/drawing/2014/main" id="{8D16B30F-FCFF-CF11-3D9C-C579C3E295E7}"/>
            </a:ext>
          </a:extLst>
        </xdr:cNvPr>
        <xdr:cNvPicPr>
          <a:picLocks noChangeAspect="1"/>
        </xdr:cNvPicPr>
      </xdr:nvPicPr>
      <xdr:blipFill>
        <a:blip xmlns:r="http://schemas.openxmlformats.org/officeDocument/2006/relationships" r:embed="rId10"/>
        <a:stretch>
          <a:fillRect/>
        </a:stretch>
      </xdr:blipFill>
      <xdr:spPr>
        <a:xfrm>
          <a:off x="925378" y="57875404"/>
          <a:ext cx="13817949" cy="2974229"/>
        </a:xfrm>
        <a:prstGeom prst="rect">
          <a:avLst/>
        </a:prstGeom>
      </xdr:spPr>
    </xdr:pic>
    <xdr:clientData/>
  </xdr:twoCellAnchor>
  <xdr:twoCellAnchor editAs="oneCell">
    <xdr:from>
      <xdr:col>12</xdr:col>
      <xdr:colOff>345056</xdr:colOff>
      <xdr:row>199</xdr:row>
      <xdr:rowOff>109790</xdr:rowOff>
    </xdr:from>
    <xdr:to>
      <xdr:col>13</xdr:col>
      <xdr:colOff>5779698</xdr:colOff>
      <xdr:row>203</xdr:row>
      <xdr:rowOff>204683</xdr:rowOff>
    </xdr:to>
    <xdr:pic>
      <xdr:nvPicPr>
        <xdr:cNvPr id="25" name="Imagen 24">
          <a:extLst>
            <a:ext uri="{FF2B5EF4-FFF2-40B4-BE49-F238E27FC236}">
              <a16:creationId xmlns:a16="http://schemas.microsoft.com/office/drawing/2014/main" id="{327DACF8-44DA-8F2D-E272-B49701092339}"/>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5009961" y="59036048"/>
          <a:ext cx="8602890" cy="1035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xdr:row>
      <xdr:rowOff>-1</xdr:rowOff>
    </xdr:from>
    <xdr:to>
      <xdr:col>13</xdr:col>
      <xdr:colOff>5420589</xdr:colOff>
      <xdr:row>11</xdr:row>
      <xdr:rowOff>1686665</xdr:rowOff>
    </xdr:to>
    <xdr:pic>
      <xdr:nvPicPr>
        <xdr:cNvPr id="19" name="Imagen 18">
          <a:extLst>
            <a:ext uri="{FF2B5EF4-FFF2-40B4-BE49-F238E27FC236}">
              <a16:creationId xmlns:a16="http://schemas.microsoft.com/office/drawing/2014/main" id="{F879779E-62BA-0260-C7F9-F3A52B9A4E74}"/>
            </a:ext>
          </a:extLst>
        </xdr:cNvPr>
        <xdr:cNvPicPr>
          <a:picLocks noChangeAspect="1"/>
        </xdr:cNvPicPr>
      </xdr:nvPicPr>
      <xdr:blipFill>
        <a:blip xmlns:r="http://schemas.openxmlformats.org/officeDocument/2006/relationships" r:embed="rId12"/>
        <a:stretch>
          <a:fillRect/>
        </a:stretch>
      </xdr:blipFill>
      <xdr:spPr>
        <a:xfrm>
          <a:off x="0" y="831272"/>
          <a:ext cx="22808044" cy="3020166"/>
        </a:xfrm>
        <a:prstGeom prst="rect">
          <a:avLst/>
        </a:prstGeom>
      </xdr:spPr>
    </xdr:pic>
    <xdr:clientData/>
  </xdr:twoCellAnchor>
  <xdr:twoCellAnchor editAs="oneCell">
    <xdr:from>
      <xdr:col>12</xdr:col>
      <xdr:colOff>1880154</xdr:colOff>
      <xdr:row>11</xdr:row>
      <xdr:rowOff>1814733</xdr:rowOff>
    </xdr:from>
    <xdr:to>
      <xdr:col>13</xdr:col>
      <xdr:colOff>5391979</xdr:colOff>
      <xdr:row>12</xdr:row>
      <xdr:rowOff>1032427</xdr:rowOff>
    </xdr:to>
    <xdr:pic>
      <xdr:nvPicPr>
        <xdr:cNvPr id="21" name="Imagen 20">
          <a:extLst>
            <a:ext uri="{FF2B5EF4-FFF2-40B4-BE49-F238E27FC236}">
              <a16:creationId xmlns:a16="http://schemas.microsoft.com/office/drawing/2014/main" id="{DCED8C8F-85BF-CB27-DF41-990DD75F9E44}"/>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6151089" y="3984776"/>
          <a:ext cx="6576390" cy="1205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140804</xdr:colOff>
      <xdr:row>12</xdr:row>
      <xdr:rowOff>33130</xdr:rowOff>
    </xdr:from>
    <xdr:to>
      <xdr:col>12</xdr:col>
      <xdr:colOff>324738</xdr:colOff>
      <xdr:row>12</xdr:row>
      <xdr:rowOff>691555</xdr:rowOff>
    </xdr:to>
    <xdr:pic>
      <xdr:nvPicPr>
        <xdr:cNvPr id="22" name="Imagen 21">
          <a:extLst>
            <a:ext uri="{FF2B5EF4-FFF2-40B4-BE49-F238E27FC236}">
              <a16:creationId xmlns:a16="http://schemas.microsoft.com/office/drawing/2014/main" id="{2F9330F1-5484-5E45-F019-6B48DD56E170}"/>
            </a:ext>
          </a:extLst>
        </xdr:cNvPr>
        <xdr:cNvPicPr>
          <a:picLocks noChangeAspect="1"/>
        </xdr:cNvPicPr>
      </xdr:nvPicPr>
      <xdr:blipFill>
        <a:blip xmlns:r="http://schemas.openxmlformats.org/officeDocument/2006/relationships" r:embed="rId14"/>
        <a:stretch>
          <a:fillRect/>
        </a:stretch>
      </xdr:blipFill>
      <xdr:spPr>
        <a:xfrm>
          <a:off x="140804" y="4191000"/>
          <a:ext cx="14454869" cy="658425"/>
        </a:xfrm>
        <a:prstGeom prst="rect">
          <a:avLst/>
        </a:prstGeom>
      </xdr:spPr>
    </xdr:pic>
    <xdr:clientData/>
  </xdr:twoCellAnchor>
  <xdr:twoCellAnchor editAs="oneCell">
    <xdr:from>
      <xdr:col>0</xdr:col>
      <xdr:colOff>0</xdr:colOff>
      <xdr:row>27</xdr:row>
      <xdr:rowOff>17319</xdr:rowOff>
    </xdr:from>
    <xdr:to>
      <xdr:col>13</xdr:col>
      <xdr:colOff>0</xdr:colOff>
      <xdr:row>38</xdr:row>
      <xdr:rowOff>135246</xdr:rowOff>
    </xdr:to>
    <xdr:pic>
      <xdr:nvPicPr>
        <xdr:cNvPr id="23" name="Imagen 22">
          <a:extLst>
            <a:ext uri="{FF2B5EF4-FFF2-40B4-BE49-F238E27FC236}">
              <a16:creationId xmlns:a16="http://schemas.microsoft.com/office/drawing/2014/main" id="{87962907-C63A-EFE4-9F43-632661D3B57D}"/>
            </a:ext>
          </a:extLst>
        </xdr:cNvPr>
        <xdr:cNvPicPr>
          <a:picLocks noChangeAspect="1"/>
        </xdr:cNvPicPr>
      </xdr:nvPicPr>
      <xdr:blipFill>
        <a:blip xmlns:r="http://schemas.openxmlformats.org/officeDocument/2006/relationships" r:embed="rId15"/>
        <a:stretch>
          <a:fillRect/>
        </a:stretch>
      </xdr:blipFill>
      <xdr:spPr>
        <a:xfrm>
          <a:off x="0" y="6754092"/>
          <a:ext cx="17387455" cy="3356427"/>
        </a:xfrm>
        <a:prstGeom prst="rect">
          <a:avLst/>
        </a:prstGeom>
      </xdr:spPr>
    </xdr:pic>
    <xdr:clientData/>
  </xdr:twoCellAnchor>
  <xdr:twoCellAnchor editAs="oneCell">
    <xdr:from>
      <xdr:col>13</xdr:col>
      <xdr:colOff>346364</xdr:colOff>
      <xdr:row>26</xdr:row>
      <xdr:rowOff>103909</xdr:rowOff>
    </xdr:from>
    <xdr:to>
      <xdr:col>13</xdr:col>
      <xdr:colOff>5284552</xdr:colOff>
      <xdr:row>38</xdr:row>
      <xdr:rowOff>637384</xdr:rowOff>
    </xdr:to>
    <xdr:pic>
      <xdr:nvPicPr>
        <xdr:cNvPr id="26" name="Imagen 25">
          <a:extLst>
            <a:ext uri="{FF2B5EF4-FFF2-40B4-BE49-F238E27FC236}">
              <a16:creationId xmlns:a16="http://schemas.microsoft.com/office/drawing/2014/main" id="{E70732CE-28D6-C024-E190-2714AB20E7EB}"/>
            </a:ext>
          </a:extLst>
        </xdr:cNvPr>
        <xdr:cNvPicPr>
          <a:picLocks noChangeAspect="1"/>
        </xdr:cNvPicPr>
      </xdr:nvPicPr>
      <xdr:blipFill>
        <a:blip xmlns:r="http://schemas.openxmlformats.org/officeDocument/2006/relationships" r:embed="rId16"/>
        <a:stretch>
          <a:fillRect/>
        </a:stretch>
      </xdr:blipFill>
      <xdr:spPr>
        <a:xfrm>
          <a:off x="17733819" y="6546273"/>
          <a:ext cx="4938188" cy="4066384"/>
        </a:xfrm>
        <a:prstGeom prst="rect">
          <a:avLst/>
        </a:prstGeom>
      </xdr:spPr>
    </xdr:pic>
    <xdr:clientData/>
  </xdr:twoCellAnchor>
  <xdr:twoCellAnchor editAs="oneCell">
    <xdr:from>
      <xdr:col>14</xdr:col>
      <xdr:colOff>415638</xdr:colOff>
      <xdr:row>26</xdr:row>
      <xdr:rowOff>121227</xdr:rowOff>
    </xdr:from>
    <xdr:to>
      <xdr:col>21</xdr:col>
      <xdr:colOff>19826</xdr:colOff>
      <xdr:row>38</xdr:row>
      <xdr:rowOff>654702</xdr:rowOff>
    </xdr:to>
    <xdr:pic>
      <xdr:nvPicPr>
        <xdr:cNvPr id="28" name="Imagen 27">
          <a:extLst>
            <a:ext uri="{FF2B5EF4-FFF2-40B4-BE49-F238E27FC236}">
              <a16:creationId xmlns:a16="http://schemas.microsoft.com/office/drawing/2014/main" id="{9CA34A3A-B3BE-C5D8-3B0B-3D6C13A77C3B}"/>
            </a:ext>
          </a:extLst>
        </xdr:cNvPr>
        <xdr:cNvPicPr>
          <a:picLocks noChangeAspect="1"/>
        </xdr:cNvPicPr>
      </xdr:nvPicPr>
      <xdr:blipFill>
        <a:blip xmlns:r="http://schemas.openxmlformats.org/officeDocument/2006/relationships" r:embed="rId17"/>
        <a:stretch>
          <a:fillRect/>
        </a:stretch>
      </xdr:blipFill>
      <xdr:spPr>
        <a:xfrm>
          <a:off x="23535411" y="6563591"/>
          <a:ext cx="4938188" cy="4066384"/>
        </a:xfrm>
        <a:prstGeom prst="rect">
          <a:avLst/>
        </a:prstGeom>
      </xdr:spPr>
    </xdr:pic>
    <xdr:clientData/>
  </xdr:twoCellAnchor>
  <xdr:twoCellAnchor editAs="oneCell">
    <xdr:from>
      <xdr:col>0</xdr:col>
      <xdr:colOff>285750</xdr:colOff>
      <xdr:row>38</xdr:row>
      <xdr:rowOff>609600</xdr:rowOff>
    </xdr:from>
    <xdr:to>
      <xdr:col>3</xdr:col>
      <xdr:colOff>838200</xdr:colOff>
      <xdr:row>39</xdr:row>
      <xdr:rowOff>247650</xdr:rowOff>
    </xdr:to>
    <xdr:pic>
      <xdr:nvPicPr>
        <xdr:cNvPr id="31" name="Imagen 30">
          <a:extLst>
            <a:ext uri="{FF2B5EF4-FFF2-40B4-BE49-F238E27FC236}">
              <a16:creationId xmlns:a16="http://schemas.microsoft.com/office/drawing/2014/main" id="{0BEBD785-9A22-C427-8972-5CA503AE1D28}"/>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285750" y="10487025"/>
          <a:ext cx="4410075"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1228725</xdr:colOff>
      <xdr:row>38</xdr:row>
      <xdr:rowOff>657225</xdr:rowOff>
    </xdr:from>
    <xdr:to>
      <xdr:col>12</xdr:col>
      <xdr:colOff>2352675</xdr:colOff>
      <xdr:row>38</xdr:row>
      <xdr:rowOff>1447800</xdr:rowOff>
    </xdr:to>
    <xdr:pic>
      <xdr:nvPicPr>
        <xdr:cNvPr id="35" name="Imagen 34">
          <a:extLst>
            <a:ext uri="{FF2B5EF4-FFF2-40B4-BE49-F238E27FC236}">
              <a16:creationId xmlns:a16="http://schemas.microsoft.com/office/drawing/2014/main" id="{A90C8F77-50AB-DE05-A98C-D80FF82A8C5A}"/>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0115550" y="10534650"/>
          <a:ext cx="6496050" cy="790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257735</xdr:colOff>
      <xdr:row>46</xdr:row>
      <xdr:rowOff>78442</xdr:rowOff>
    </xdr:from>
    <xdr:to>
      <xdr:col>13</xdr:col>
      <xdr:colOff>147079</xdr:colOff>
      <xdr:row>57</xdr:row>
      <xdr:rowOff>113560</xdr:rowOff>
    </xdr:to>
    <xdr:pic>
      <xdr:nvPicPr>
        <xdr:cNvPr id="36" name="Imagen 35">
          <a:extLst>
            <a:ext uri="{FF2B5EF4-FFF2-40B4-BE49-F238E27FC236}">
              <a16:creationId xmlns:a16="http://schemas.microsoft.com/office/drawing/2014/main" id="{078D7574-79FC-500D-14E5-4A0E17D51D15}"/>
            </a:ext>
          </a:extLst>
        </xdr:cNvPr>
        <xdr:cNvPicPr>
          <a:picLocks noChangeAspect="1"/>
        </xdr:cNvPicPr>
      </xdr:nvPicPr>
      <xdr:blipFill>
        <a:blip xmlns:r="http://schemas.openxmlformats.org/officeDocument/2006/relationships" r:embed="rId20"/>
        <a:stretch>
          <a:fillRect/>
        </a:stretch>
      </xdr:blipFill>
      <xdr:spPr>
        <a:xfrm>
          <a:off x="257735" y="13738413"/>
          <a:ext cx="17202432" cy="3240000"/>
        </a:xfrm>
        <a:prstGeom prst="rect">
          <a:avLst/>
        </a:prstGeom>
      </xdr:spPr>
    </xdr:pic>
    <xdr:clientData/>
  </xdr:twoCellAnchor>
  <xdr:twoCellAnchor editAs="oneCell">
    <xdr:from>
      <xdr:col>4</xdr:col>
      <xdr:colOff>11206</xdr:colOff>
      <xdr:row>38</xdr:row>
      <xdr:rowOff>605117</xdr:rowOff>
    </xdr:from>
    <xdr:to>
      <xdr:col>7</xdr:col>
      <xdr:colOff>630331</xdr:colOff>
      <xdr:row>39</xdr:row>
      <xdr:rowOff>247650</xdr:rowOff>
    </xdr:to>
    <xdr:pic>
      <xdr:nvPicPr>
        <xdr:cNvPr id="37" name="Imagen 36">
          <a:extLst>
            <a:ext uri="{FF2B5EF4-FFF2-40B4-BE49-F238E27FC236}">
              <a16:creationId xmlns:a16="http://schemas.microsoft.com/office/drawing/2014/main" id="{6ADBD741-73FA-CCF6-7FDA-6D938D1FD197}"/>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5121088" y="10555941"/>
          <a:ext cx="4384302" cy="1200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672353</xdr:colOff>
      <xdr:row>57</xdr:row>
      <xdr:rowOff>225440</xdr:rowOff>
    </xdr:from>
    <xdr:to>
      <xdr:col>8</xdr:col>
      <xdr:colOff>1810043</xdr:colOff>
      <xdr:row>59</xdr:row>
      <xdr:rowOff>1299906</xdr:rowOff>
    </xdr:to>
    <xdr:pic>
      <xdr:nvPicPr>
        <xdr:cNvPr id="38" name="Imagen 37">
          <a:extLst>
            <a:ext uri="{FF2B5EF4-FFF2-40B4-BE49-F238E27FC236}">
              <a16:creationId xmlns:a16="http://schemas.microsoft.com/office/drawing/2014/main" id="{6D12D9DD-EF28-7F45-7557-B819DA7E3C60}"/>
            </a:ext>
          </a:extLst>
        </xdr:cNvPr>
        <xdr:cNvPicPr>
          <a:picLocks noChangeAspect="1"/>
        </xdr:cNvPicPr>
      </xdr:nvPicPr>
      <xdr:blipFill>
        <a:blip xmlns:r="http://schemas.openxmlformats.org/officeDocument/2006/relationships" r:embed="rId22"/>
        <a:stretch>
          <a:fillRect/>
        </a:stretch>
      </xdr:blipFill>
      <xdr:spPr>
        <a:xfrm>
          <a:off x="672353" y="17090293"/>
          <a:ext cx="11267808" cy="1657172"/>
        </a:xfrm>
        <a:prstGeom prst="rect">
          <a:avLst/>
        </a:prstGeom>
      </xdr:spPr>
    </xdr:pic>
    <xdr:clientData/>
  </xdr:twoCellAnchor>
  <xdr:twoCellAnchor editAs="oneCell">
    <xdr:from>
      <xdr:col>0</xdr:col>
      <xdr:colOff>346364</xdr:colOff>
      <xdr:row>66</xdr:row>
      <xdr:rowOff>153690</xdr:rowOff>
    </xdr:from>
    <xdr:to>
      <xdr:col>13</xdr:col>
      <xdr:colOff>5298858</xdr:colOff>
      <xdr:row>79</xdr:row>
      <xdr:rowOff>806377</xdr:rowOff>
    </xdr:to>
    <xdr:pic>
      <xdr:nvPicPr>
        <xdr:cNvPr id="48" name="Imagen 47">
          <a:extLst>
            <a:ext uri="{FF2B5EF4-FFF2-40B4-BE49-F238E27FC236}">
              <a16:creationId xmlns:a16="http://schemas.microsoft.com/office/drawing/2014/main" id="{322781D9-C0DF-7974-79B5-7F920F50B96B}"/>
            </a:ext>
          </a:extLst>
        </xdr:cNvPr>
        <xdr:cNvPicPr>
          <a:picLocks noChangeAspect="1"/>
        </xdr:cNvPicPr>
      </xdr:nvPicPr>
      <xdr:blipFill>
        <a:blip xmlns:r="http://schemas.openxmlformats.org/officeDocument/2006/relationships" r:embed="rId23"/>
        <a:stretch>
          <a:fillRect/>
        </a:stretch>
      </xdr:blipFill>
      <xdr:spPr>
        <a:xfrm>
          <a:off x="346364" y="20190826"/>
          <a:ext cx="22339949" cy="4029733"/>
        </a:xfrm>
        <a:prstGeom prst="rect">
          <a:avLst/>
        </a:prstGeom>
      </xdr:spPr>
    </xdr:pic>
    <xdr:clientData/>
  </xdr:twoCellAnchor>
  <xdr:twoCellAnchor editAs="oneCell">
    <xdr:from>
      <xdr:col>5</xdr:col>
      <xdr:colOff>692728</xdr:colOff>
      <xdr:row>79</xdr:row>
      <xdr:rowOff>796636</xdr:rowOff>
    </xdr:from>
    <xdr:to>
      <xdr:col>12</xdr:col>
      <xdr:colOff>2047875</xdr:colOff>
      <xdr:row>79</xdr:row>
      <xdr:rowOff>1387186</xdr:rowOff>
    </xdr:to>
    <xdr:pic>
      <xdr:nvPicPr>
        <xdr:cNvPr id="49" name="Imagen 48">
          <a:extLst>
            <a:ext uri="{FF2B5EF4-FFF2-40B4-BE49-F238E27FC236}">
              <a16:creationId xmlns:a16="http://schemas.microsoft.com/office/drawing/2014/main" id="{0D97D8D9-2851-E9AE-4D81-F3882F3ACAC7}"/>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7100455" y="24210818"/>
          <a:ext cx="9269556"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69271</xdr:colOff>
      <xdr:row>86</xdr:row>
      <xdr:rowOff>103911</xdr:rowOff>
    </xdr:from>
    <xdr:to>
      <xdr:col>13</xdr:col>
      <xdr:colOff>363681</xdr:colOff>
      <xdr:row>101</xdr:row>
      <xdr:rowOff>101018</xdr:rowOff>
    </xdr:to>
    <xdr:pic>
      <xdr:nvPicPr>
        <xdr:cNvPr id="69" name="Imagen 68">
          <a:extLst>
            <a:ext uri="{FF2B5EF4-FFF2-40B4-BE49-F238E27FC236}">
              <a16:creationId xmlns:a16="http://schemas.microsoft.com/office/drawing/2014/main" id="{FC2A2BC1-D56F-61BE-3A52-958FE6AAA062}"/>
            </a:ext>
          </a:extLst>
        </xdr:cNvPr>
        <xdr:cNvPicPr>
          <a:picLocks noChangeAspect="1"/>
        </xdr:cNvPicPr>
      </xdr:nvPicPr>
      <xdr:blipFill>
        <a:blip xmlns:r="http://schemas.openxmlformats.org/officeDocument/2006/relationships" r:embed="rId25"/>
        <a:stretch>
          <a:fillRect/>
        </a:stretch>
      </xdr:blipFill>
      <xdr:spPr>
        <a:xfrm>
          <a:off x="69271" y="26392911"/>
          <a:ext cx="17681865" cy="2975834"/>
        </a:xfrm>
        <a:prstGeom prst="rect">
          <a:avLst/>
        </a:prstGeom>
      </xdr:spPr>
    </xdr:pic>
    <xdr:clientData/>
  </xdr:twoCellAnchor>
  <xdr:twoCellAnchor editAs="oneCell">
    <xdr:from>
      <xdr:col>13</xdr:col>
      <xdr:colOff>467591</xdr:colOff>
      <xdr:row>87</xdr:row>
      <xdr:rowOff>0</xdr:rowOff>
    </xdr:from>
    <xdr:to>
      <xdr:col>13</xdr:col>
      <xdr:colOff>5414644</xdr:colOff>
      <xdr:row>90</xdr:row>
      <xdr:rowOff>86591</xdr:rowOff>
    </xdr:to>
    <xdr:pic>
      <xdr:nvPicPr>
        <xdr:cNvPr id="71" name="Imagen 70">
          <a:extLst>
            <a:ext uri="{FF2B5EF4-FFF2-40B4-BE49-F238E27FC236}">
              <a16:creationId xmlns:a16="http://schemas.microsoft.com/office/drawing/2014/main" id="{12CDE6CE-4111-C7E4-FF1A-5D8FE58756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7855046" y="26479500"/>
          <a:ext cx="4947053" cy="658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86590</xdr:colOff>
      <xdr:row>113</xdr:row>
      <xdr:rowOff>155864</xdr:rowOff>
    </xdr:from>
    <xdr:to>
      <xdr:col>6</xdr:col>
      <xdr:colOff>740094</xdr:colOff>
      <xdr:row>121</xdr:row>
      <xdr:rowOff>3151909</xdr:rowOff>
    </xdr:to>
    <xdr:pic>
      <xdr:nvPicPr>
        <xdr:cNvPr id="74" name="Imagen 73">
          <a:extLst>
            <a:ext uri="{FF2B5EF4-FFF2-40B4-BE49-F238E27FC236}">
              <a16:creationId xmlns:a16="http://schemas.microsoft.com/office/drawing/2014/main" id="{6CBF2DA6-7865-B23B-AB45-CEE727DD6129}"/>
            </a:ext>
          </a:extLst>
        </xdr:cNvPr>
        <xdr:cNvPicPr>
          <a:picLocks noChangeAspect="1"/>
        </xdr:cNvPicPr>
      </xdr:nvPicPr>
      <xdr:blipFill>
        <a:blip xmlns:r="http://schemas.openxmlformats.org/officeDocument/2006/relationships" r:embed="rId27"/>
        <a:stretch>
          <a:fillRect/>
        </a:stretch>
      </xdr:blipFill>
      <xdr:spPr>
        <a:xfrm>
          <a:off x="86590" y="31086137"/>
          <a:ext cx="8325459" cy="4520045"/>
        </a:xfrm>
        <a:prstGeom prst="rect">
          <a:avLst/>
        </a:prstGeom>
      </xdr:spPr>
    </xdr:pic>
    <xdr:clientData/>
  </xdr:twoCellAnchor>
  <xdr:twoCellAnchor editAs="oneCell">
    <xdr:from>
      <xdr:col>6</xdr:col>
      <xdr:colOff>1021773</xdr:colOff>
      <xdr:row>114</xdr:row>
      <xdr:rowOff>34636</xdr:rowOff>
    </xdr:from>
    <xdr:to>
      <xdr:col>12</xdr:col>
      <xdr:colOff>1335435</xdr:colOff>
      <xdr:row>121</xdr:row>
      <xdr:rowOff>3099954</xdr:rowOff>
    </xdr:to>
    <xdr:pic>
      <xdr:nvPicPr>
        <xdr:cNvPr id="75" name="Imagen 74">
          <a:extLst>
            <a:ext uri="{FF2B5EF4-FFF2-40B4-BE49-F238E27FC236}">
              <a16:creationId xmlns:a16="http://schemas.microsoft.com/office/drawing/2014/main" id="{77786E30-FC46-7BC7-44D8-A95A160466A9}"/>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8693728" y="31155409"/>
          <a:ext cx="6963843" cy="43988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121</xdr:row>
      <xdr:rowOff>3325091</xdr:rowOff>
    </xdr:from>
    <xdr:to>
      <xdr:col>13</xdr:col>
      <xdr:colOff>2466337</xdr:colOff>
      <xdr:row>128</xdr:row>
      <xdr:rowOff>316909</xdr:rowOff>
    </xdr:to>
    <xdr:pic>
      <xdr:nvPicPr>
        <xdr:cNvPr id="77" name="Imagen 76">
          <a:extLst>
            <a:ext uri="{FF2B5EF4-FFF2-40B4-BE49-F238E27FC236}">
              <a16:creationId xmlns:a16="http://schemas.microsoft.com/office/drawing/2014/main" id="{209AA589-5F7C-B80D-CB01-0539C93593E9}"/>
            </a:ext>
          </a:extLst>
        </xdr:cNvPr>
        <xdr:cNvPicPr>
          <a:picLocks noChangeAspect="1"/>
        </xdr:cNvPicPr>
      </xdr:nvPicPr>
      <xdr:blipFill>
        <a:blip xmlns:r="http://schemas.openxmlformats.org/officeDocument/2006/relationships" r:embed="rId29"/>
        <a:stretch>
          <a:fillRect/>
        </a:stretch>
      </xdr:blipFill>
      <xdr:spPr>
        <a:xfrm>
          <a:off x="0" y="35779364"/>
          <a:ext cx="19853792" cy="2880000"/>
        </a:xfrm>
        <a:prstGeom prst="rect">
          <a:avLst/>
        </a:prstGeom>
      </xdr:spPr>
    </xdr:pic>
    <xdr:clientData/>
  </xdr:twoCellAnchor>
  <xdr:twoCellAnchor editAs="oneCell">
    <xdr:from>
      <xdr:col>3</xdr:col>
      <xdr:colOff>155863</xdr:colOff>
      <xdr:row>128</xdr:row>
      <xdr:rowOff>398318</xdr:rowOff>
    </xdr:from>
    <xdr:to>
      <xdr:col>13</xdr:col>
      <xdr:colOff>2925040</xdr:colOff>
      <xdr:row>128</xdr:row>
      <xdr:rowOff>1815653</xdr:rowOff>
    </xdr:to>
    <xdr:pic>
      <xdr:nvPicPr>
        <xdr:cNvPr id="78" name="Imagen 77">
          <a:extLst>
            <a:ext uri="{FF2B5EF4-FFF2-40B4-BE49-F238E27FC236}">
              <a16:creationId xmlns:a16="http://schemas.microsoft.com/office/drawing/2014/main" id="{DB9D1C5A-855B-0A89-E564-3AD3E24D8733}"/>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4035136" y="38740773"/>
          <a:ext cx="16277359" cy="1417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380999</xdr:colOff>
      <xdr:row>137</xdr:row>
      <xdr:rowOff>-1</xdr:rowOff>
    </xdr:from>
    <xdr:to>
      <xdr:col>12</xdr:col>
      <xdr:colOff>379776</xdr:colOff>
      <xdr:row>154</xdr:row>
      <xdr:rowOff>103909</xdr:rowOff>
    </xdr:to>
    <xdr:pic>
      <xdr:nvPicPr>
        <xdr:cNvPr id="81" name="Imagen 80">
          <a:extLst>
            <a:ext uri="{FF2B5EF4-FFF2-40B4-BE49-F238E27FC236}">
              <a16:creationId xmlns:a16="http://schemas.microsoft.com/office/drawing/2014/main" id="{8F853072-1FDB-F9A3-F3DD-DD78BD5379E6}"/>
            </a:ext>
          </a:extLst>
        </xdr:cNvPr>
        <xdr:cNvPicPr>
          <a:picLocks noChangeAspect="1"/>
        </xdr:cNvPicPr>
      </xdr:nvPicPr>
      <xdr:blipFill>
        <a:blip xmlns:r="http://schemas.openxmlformats.org/officeDocument/2006/relationships" r:embed="rId31"/>
        <a:stretch>
          <a:fillRect/>
        </a:stretch>
      </xdr:blipFill>
      <xdr:spPr>
        <a:xfrm>
          <a:off x="380999" y="41788772"/>
          <a:ext cx="14320913" cy="3342410"/>
        </a:xfrm>
        <a:prstGeom prst="rect">
          <a:avLst/>
        </a:prstGeom>
      </xdr:spPr>
    </xdr:pic>
    <xdr:clientData/>
  </xdr:twoCellAnchor>
  <xdr:twoCellAnchor editAs="oneCell">
    <xdr:from>
      <xdr:col>0</xdr:col>
      <xdr:colOff>277092</xdr:colOff>
      <xdr:row>162</xdr:row>
      <xdr:rowOff>138548</xdr:rowOff>
    </xdr:from>
    <xdr:to>
      <xdr:col>11</xdr:col>
      <xdr:colOff>467592</xdr:colOff>
      <xdr:row>169</xdr:row>
      <xdr:rowOff>19944</xdr:rowOff>
    </xdr:to>
    <xdr:pic>
      <xdr:nvPicPr>
        <xdr:cNvPr id="83" name="Imagen 82">
          <a:extLst>
            <a:ext uri="{FF2B5EF4-FFF2-40B4-BE49-F238E27FC236}">
              <a16:creationId xmlns:a16="http://schemas.microsoft.com/office/drawing/2014/main" id="{BE3A9048-E546-9A30-5ED7-68C7C6A5EF61}"/>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277092" y="47538412"/>
          <a:ext cx="13750636" cy="2427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155864</xdr:colOff>
      <xdr:row>162</xdr:row>
      <xdr:rowOff>0</xdr:rowOff>
    </xdr:from>
    <xdr:to>
      <xdr:col>13</xdr:col>
      <xdr:colOff>5420590</xdr:colOff>
      <xdr:row>166</xdr:row>
      <xdr:rowOff>20778</xdr:rowOff>
    </xdr:to>
    <xdr:pic>
      <xdr:nvPicPr>
        <xdr:cNvPr id="86" name="Imagen 85">
          <a:extLst>
            <a:ext uri="{FF2B5EF4-FFF2-40B4-BE49-F238E27FC236}">
              <a16:creationId xmlns:a16="http://schemas.microsoft.com/office/drawing/2014/main" id="{3814A8E2-6395-7832-0030-41F040E5FC79}"/>
            </a:ext>
          </a:extLst>
        </xdr:cNvPr>
        <xdr:cNvPicPr>
          <a:picLocks noChangeAspect="1" noChangeArrowheads="1"/>
        </xdr:cNvPicPr>
      </xdr:nvPicPr>
      <xdr:blipFill>
        <a:blip xmlns:r="http://schemas.openxmlformats.org/officeDocument/2006/relationships" r:embed="rId33">
          <a:extLst>
            <a:ext uri="{28A0092B-C50C-407E-A947-70E740481C1C}">
              <a14:useLocalDpi xmlns:a14="http://schemas.microsoft.com/office/drawing/2010/main" val="0"/>
            </a:ext>
          </a:extLst>
        </a:blip>
        <a:srcRect/>
        <a:stretch>
          <a:fillRect/>
        </a:stretch>
      </xdr:blipFill>
      <xdr:spPr bwMode="auto">
        <a:xfrm>
          <a:off x="14478000" y="47399864"/>
          <a:ext cx="8330045" cy="1475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ORMULACI&#211;N%20BALANCE/DASHBOARD%20BALANCE%20HIDRICO%20BOGOTA%202026.xlsx" TargetMode="External"/><Relationship Id="rId2" Type="http://schemas.openxmlformats.org/officeDocument/2006/relationships/externalLinkPath" Target="file:///T:\2026\BALANCES%202026\BALANCE%20HIDRICO\FORMULACI&#211;N%20BALANCE\DASHBOARD%20BALANCE%20HIDRICO%20BOGOTA%202026.xlsx" TargetMode="External"/><Relationship Id="rId1" Type="http://schemas.openxmlformats.org/officeDocument/2006/relationships/externalLinkPath" Target="/2026/BALANCES%202026/BALANCE%20HIDRICO/FORMULACI&#211;N%20BALANCE/DASHBOARD%20BALANCE%20HIDRICO%20BOGOTA%20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mensual"/>
      <sheetName val="DB DIARIO"/>
      <sheetName val="BASE DE DATOS"/>
      <sheetName val="BALANCE RO"/>
      <sheetName val="MODELO DE CONSUMO"/>
      <sheetName val="INDICADORES DE CONSUMO"/>
    </sheetNames>
    <sheetDataSet>
      <sheetData sheetId="0"/>
      <sheetData sheetId="1">
        <row r="189">
          <cell r="N189" t="str">
            <v>TRATABILIDAD</v>
          </cell>
        </row>
      </sheetData>
      <sheetData sheetId="2"/>
      <sheetData sheetId="3"/>
      <sheetData sheetId="4"/>
      <sheetData sheetId="5"/>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D34E606-4B1F-48DB-8FF4-2B8C618235C7}">
  <we:reference id="29673e3c-d826-4f00-92ee-162334a52b1a" version="1.0.0.8" store="EXCatalog" storeType="EXCatalog"/>
  <we:alternateReferences>
    <we:reference id="WA200009404" version="1.0.0.8" store="es-ES" storeType="OMEX"/>
  </we:alternateReferences>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7D2C4-7680-4364-9D17-AB475F17C160}">
  <dimension ref="A1:R7"/>
  <sheetViews>
    <sheetView topLeftCell="E1" workbookViewId="0">
      <selection activeCell="Q8" sqref="Q8"/>
    </sheetView>
  </sheetViews>
  <sheetFormatPr baseColWidth="10" defaultRowHeight="15" x14ac:dyDescent="0.25"/>
  <cols>
    <col min="2" max="2" width="14.42578125" customWidth="1"/>
    <col min="7" max="7" width="14.42578125" customWidth="1"/>
    <col min="10" max="10" width="15.7109375" customWidth="1"/>
    <col min="15" max="15" width="16.28515625" customWidth="1"/>
  </cols>
  <sheetData>
    <row r="1" spans="1:18" ht="45" x14ac:dyDescent="0.25">
      <c r="A1" s="32" t="s">
        <v>55</v>
      </c>
      <c r="B1" s="32" t="s">
        <v>50</v>
      </c>
      <c r="C1" s="32" t="s">
        <v>57</v>
      </c>
      <c r="D1" s="32" t="s">
        <v>51</v>
      </c>
      <c r="E1" s="32" t="s">
        <v>52</v>
      </c>
      <c r="F1" s="32" t="s">
        <v>53</v>
      </c>
      <c r="G1" s="32" t="s">
        <v>56</v>
      </c>
      <c r="H1" s="32" t="s">
        <v>54</v>
      </c>
      <c r="J1" s="32" t="s">
        <v>50</v>
      </c>
      <c r="K1" s="32" t="s">
        <v>57</v>
      </c>
      <c r="L1" s="32" t="s">
        <v>51</v>
      </c>
      <c r="M1" s="32" t="s">
        <v>52</v>
      </c>
      <c r="N1" s="32" t="s">
        <v>53</v>
      </c>
      <c r="O1" s="32" t="s">
        <v>56</v>
      </c>
      <c r="P1" s="32" t="s">
        <v>58</v>
      </c>
      <c r="Q1" s="32" t="str">
        <f>+H1</f>
        <v>PRINCIPAL</v>
      </c>
      <c r="R1" s="32" t="s">
        <v>59</v>
      </c>
    </row>
    <row r="2" spans="1:18" x14ac:dyDescent="0.25">
      <c r="A2" s="33">
        <v>46050</v>
      </c>
      <c r="B2" s="34">
        <v>64088</v>
      </c>
      <c r="C2" s="34">
        <v>6954</v>
      </c>
      <c r="D2" s="34">
        <v>85936</v>
      </c>
      <c r="E2" s="34">
        <v>42423</v>
      </c>
      <c r="F2" s="34">
        <v>26122650</v>
      </c>
      <c r="G2" s="34">
        <v>64904</v>
      </c>
      <c r="H2" s="34">
        <v>5201</v>
      </c>
      <c r="J2" s="22">
        <f t="shared" ref="J2:M6" si="0">(B3-B2)</f>
        <v>0</v>
      </c>
      <c r="K2" s="22">
        <f t="shared" si="0"/>
        <v>1</v>
      </c>
      <c r="L2" s="22">
        <f t="shared" si="0"/>
        <v>199</v>
      </c>
      <c r="M2" s="22">
        <f t="shared" si="0"/>
        <v>23</v>
      </c>
      <c r="N2" s="36">
        <f>(F3-F2)/1000</f>
        <v>169.74799999999999</v>
      </c>
      <c r="O2" s="22">
        <f>(G3-G2)</f>
        <v>0</v>
      </c>
      <c r="P2" s="36">
        <f>SUM(J2:O2)</f>
        <v>392.74799999999999</v>
      </c>
      <c r="Q2" s="22">
        <f>(H3-H2)*10</f>
        <v>730</v>
      </c>
      <c r="R2" s="36">
        <f t="shared" ref="R2:R7" si="1">+Q2-P2</f>
        <v>337.25200000000001</v>
      </c>
    </row>
    <row r="3" spans="1:18" x14ac:dyDescent="0.25">
      <c r="A3" s="33">
        <v>46051</v>
      </c>
      <c r="B3" s="34">
        <v>64088</v>
      </c>
      <c r="C3" s="34">
        <v>6955</v>
      </c>
      <c r="D3" s="34">
        <v>86135</v>
      </c>
      <c r="E3" s="34">
        <v>42446</v>
      </c>
      <c r="F3" s="34">
        <v>26292398</v>
      </c>
      <c r="G3" s="34">
        <v>64904</v>
      </c>
      <c r="H3" s="34">
        <v>5274</v>
      </c>
      <c r="J3" s="22">
        <f t="shared" si="0"/>
        <v>0</v>
      </c>
      <c r="K3" s="22">
        <f t="shared" si="0"/>
        <v>6</v>
      </c>
      <c r="L3" s="22">
        <f t="shared" si="0"/>
        <v>32</v>
      </c>
      <c r="M3" s="22">
        <f t="shared" si="0"/>
        <v>8</v>
      </c>
      <c r="N3" s="36">
        <f>(F4-F3)/1000</f>
        <v>230.66200000000001</v>
      </c>
      <c r="O3" s="22">
        <f>(G4-G3)</f>
        <v>0</v>
      </c>
      <c r="P3" s="36">
        <f>SUM(J3:O3)</f>
        <v>276.66200000000003</v>
      </c>
      <c r="Q3" s="22">
        <f>(H4-H3)*10</f>
        <v>620</v>
      </c>
      <c r="R3" s="36">
        <f t="shared" si="1"/>
        <v>343.33799999999997</v>
      </c>
    </row>
    <row r="4" spans="1:18" x14ac:dyDescent="0.25">
      <c r="A4" s="33">
        <v>46052</v>
      </c>
      <c r="B4" s="34">
        <v>64088</v>
      </c>
      <c r="C4" s="34">
        <v>6961</v>
      </c>
      <c r="D4" s="34">
        <v>86167</v>
      </c>
      <c r="E4" s="34">
        <v>42454</v>
      </c>
      <c r="F4" s="34">
        <v>26523060</v>
      </c>
      <c r="G4" s="34">
        <v>64904</v>
      </c>
      <c r="H4" s="34">
        <v>5336</v>
      </c>
      <c r="J4" s="22">
        <f t="shared" si="0"/>
        <v>0</v>
      </c>
      <c r="K4" s="22">
        <f t="shared" si="0"/>
        <v>7</v>
      </c>
      <c r="L4" s="22">
        <f t="shared" si="0"/>
        <v>210</v>
      </c>
      <c r="M4" s="22">
        <f t="shared" si="0"/>
        <v>0</v>
      </c>
      <c r="N4" s="36">
        <f>(F5-F4)/1000</f>
        <v>78.44</v>
      </c>
      <c r="O4" s="22">
        <f>(G5-G4)</f>
        <v>0</v>
      </c>
      <c r="P4" s="36">
        <f>SUM(J4:O4)</f>
        <v>295.44</v>
      </c>
      <c r="Q4" s="22">
        <f>(H5-H4)*10</f>
        <v>670</v>
      </c>
      <c r="R4" s="36">
        <f t="shared" si="1"/>
        <v>374.56</v>
      </c>
    </row>
    <row r="5" spans="1:18" x14ac:dyDescent="0.25">
      <c r="A5" s="33">
        <v>46053</v>
      </c>
      <c r="B5" s="34">
        <v>64088</v>
      </c>
      <c r="C5" s="34">
        <v>6968</v>
      </c>
      <c r="D5" s="34">
        <v>86377</v>
      </c>
      <c r="E5" s="34">
        <v>42454</v>
      </c>
      <c r="F5" s="34">
        <v>26601500</v>
      </c>
      <c r="G5" s="34">
        <v>64904</v>
      </c>
      <c r="H5" s="34">
        <v>5403</v>
      </c>
      <c r="J5" s="22">
        <f t="shared" si="0"/>
        <v>0</v>
      </c>
      <c r="K5" s="22">
        <f t="shared" si="0"/>
        <v>0</v>
      </c>
      <c r="L5" s="22">
        <f t="shared" si="0"/>
        <v>0</v>
      </c>
      <c r="M5" s="22">
        <f t="shared" si="0"/>
        <v>0</v>
      </c>
      <c r="N5" s="36">
        <f>(F6-F5)/1000</f>
        <v>0</v>
      </c>
      <c r="O5" s="22">
        <f>(G6-G5)</f>
        <v>0</v>
      </c>
      <c r="P5" s="36">
        <f>SUM(J5:O5)</f>
        <v>0</v>
      </c>
      <c r="Q5" s="22">
        <f>(H6-H5)*10</f>
        <v>0</v>
      </c>
      <c r="R5" s="36">
        <f t="shared" si="1"/>
        <v>0</v>
      </c>
    </row>
    <row r="6" spans="1:18" x14ac:dyDescent="0.25">
      <c r="A6" s="33">
        <v>46054</v>
      </c>
      <c r="B6" s="34">
        <v>64088</v>
      </c>
      <c r="C6" s="34">
        <v>6968</v>
      </c>
      <c r="D6" s="34">
        <v>86377</v>
      </c>
      <c r="E6" s="34">
        <v>42454</v>
      </c>
      <c r="F6" s="34">
        <v>26601500</v>
      </c>
      <c r="G6" s="34">
        <v>64904</v>
      </c>
      <c r="H6" s="34">
        <v>5403</v>
      </c>
      <c r="J6" s="22">
        <f t="shared" si="0"/>
        <v>0</v>
      </c>
      <c r="K6" s="22">
        <f t="shared" si="0"/>
        <v>4</v>
      </c>
      <c r="L6" s="22">
        <f t="shared" si="0"/>
        <v>207</v>
      </c>
      <c r="M6" s="22">
        <f t="shared" si="0"/>
        <v>126</v>
      </c>
      <c r="N6" s="36">
        <f>(F7-F6)/1000</f>
        <v>146.822</v>
      </c>
      <c r="O6" s="22">
        <f>(G7-G6)</f>
        <v>0</v>
      </c>
      <c r="P6" s="36">
        <f>SUM(J6:O6)</f>
        <v>483.822</v>
      </c>
      <c r="Q6" s="22">
        <f>(H7-H6)*10</f>
        <v>880</v>
      </c>
      <c r="R6" s="36">
        <f t="shared" si="1"/>
        <v>396.178</v>
      </c>
    </row>
    <row r="7" spans="1:18" x14ac:dyDescent="0.25">
      <c r="A7" s="33">
        <v>46055</v>
      </c>
      <c r="B7" s="34">
        <v>64088</v>
      </c>
      <c r="C7" s="34">
        <v>6972</v>
      </c>
      <c r="D7" s="34">
        <v>86584</v>
      </c>
      <c r="E7" s="34">
        <v>42580</v>
      </c>
      <c r="F7" s="34">
        <v>26748322</v>
      </c>
      <c r="G7" s="34">
        <v>64904</v>
      </c>
      <c r="H7" s="34">
        <v>5491</v>
      </c>
      <c r="N7" s="35"/>
      <c r="P7" s="37">
        <f>SUM(P2:P6)</f>
        <v>1448.672</v>
      </c>
      <c r="Q7" s="38">
        <f>SUM(Q2:Q6)</f>
        <v>2900</v>
      </c>
      <c r="R7" s="35">
        <f t="shared" si="1"/>
        <v>1451.328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EFC7-D7E5-434A-B56F-BB60550CC242}">
  <dimension ref="A1:I16"/>
  <sheetViews>
    <sheetView workbookViewId="0">
      <selection activeCell="B13" sqref="B13"/>
    </sheetView>
  </sheetViews>
  <sheetFormatPr baseColWidth="10" defaultRowHeight="15" x14ac:dyDescent="0.25"/>
  <cols>
    <col min="1" max="1" width="30.42578125" customWidth="1"/>
    <col min="2" max="3" width="19.140625" customWidth="1"/>
    <col min="4" max="4" width="22" customWidth="1"/>
    <col min="5" max="5" width="19.140625" customWidth="1"/>
    <col min="6" max="7" width="18.7109375" customWidth="1"/>
    <col min="8" max="8" width="18.7109375" hidden="1" customWidth="1"/>
    <col min="9" max="9" width="18.7109375" customWidth="1"/>
  </cols>
  <sheetData>
    <row r="1" spans="1:9" x14ac:dyDescent="0.25">
      <c r="A1" s="16" t="s">
        <v>15</v>
      </c>
      <c r="B1" s="16" t="s">
        <v>16</v>
      </c>
      <c r="D1" s="16" t="s">
        <v>15</v>
      </c>
      <c r="E1" s="16" t="s">
        <v>16</v>
      </c>
    </row>
    <row r="2" spans="1:9" x14ac:dyDescent="0.25">
      <c r="A2" t="s">
        <v>17</v>
      </c>
      <c r="B2" s="17">
        <v>3743</v>
      </c>
      <c r="D2" t="s">
        <v>18</v>
      </c>
      <c r="E2" s="17">
        <v>206773</v>
      </c>
      <c r="F2" t="s">
        <v>19</v>
      </c>
    </row>
    <row r="3" spans="1:9" x14ac:dyDescent="0.25">
      <c r="A3" t="s">
        <v>20</v>
      </c>
      <c r="B3" s="17">
        <f>2286*10</f>
        <v>22860</v>
      </c>
      <c r="D3" t="s">
        <v>21</v>
      </c>
      <c r="E3" s="31">
        <f>+I16</f>
        <v>45.030057115774305</v>
      </c>
      <c r="F3" t="s">
        <v>22</v>
      </c>
    </row>
    <row r="4" spans="1:9" x14ac:dyDescent="0.25">
      <c r="A4" t="s">
        <v>23</v>
      </c>
      <c r="B4" s="17">
        <f>86377-78354</f>
        <v>8023</v>
      </c>
      <c r="D4" t="s">
        <v>24</v>
      </c>
      <c r="E4" s="17">
        <v>11443</v>
      </c>
    </row>
    <row r="5" spans="1:9" x14ac:dyDescent="0.25">
      <c r="A5" t="s">
        <v>25</v>
      </c>
      <c r="B5" s="17">
        <v>381</v>
      </c>
      <c r="D5" t="s">
        <v>26</v>
      </c>
      <c r="E5" s="17">
        <v>5662</v>
      </c>
    </row>
    <row r="6" spans="1:9" x14ac:dyDescent="0.25">
      <c r="A6" t="s">
        <v>27</v>
      </c>
      <c r="B6" s="17">
        <v>29051</v>
      </c>
      <c r="D6" t="s">
        <v>28</v>
      </c>
      <c r="E6" s="17">
        <v>180</v>
      </c>
    </row>
    <row r="7" spans="1:9" x14ac:dyDescent="0.25">
      <c r="A7" t="s">
        <v>29</v>
      </c>
      <c r="B7" s="17">
        <v>26490</v>
      </c>
      <c r="D7" t="s">
        <v>30</v>
      </c>
      <c r="E7" s="17">
        <f>7484-E5</f>
        <v>1822</v>
      </c>
    </row>
    <row r="8" spans="1:9" x14ac:dyDescent="0.25">
      <c r="A8" t="s">
        <v>31</v>
      </c>
      <c r="B8" s="17">
        <v>16476</v>
      </c>
      <c r="D8" t="s">
        <v>32</v>
      </c>
      <c r="E8" s="17">
        <f>11*15</f>
        <v>165</v>
      </c>
    </row>
    <row r="9" spans="1:9" x14ac:dyDescent="0.25">
      <c r="A9" t="s">
        <v>33</v>
      </c>
      <c r="B9" s="17">
        <v>839</v>
      </c>
      <c r="D9" t="s">
        <v>34</v>
      </c>
      <c r="E9" s="17">
        <v>7627</v>
      </c>
    </row>
    <row r="12" spans="1:9" ht="60" x14ac:dyDescent="0.25">
      <c r="A12" s="18" t="s">
        <v>35</v>
      </c>
      <c r="B12" s="19" t="s">
        <v>36</v>
      </c>
      <c r="C12" s="20" t="s">
        <v>37</v>
      </c>
      <c r="D12" s="19" t="s">
        <v>38</v>
      </c>
      <c r="E12" s="21" t="s">
        <v>39</v>
      </c>
      <c r="F12" s="20" t="s">
        <v>40</v>
      </c>
      <c r="G12" s="20" t="s">
        <v>41</v>
      </c>
      <c r="H12" s="19" t="s">
        <v>42</v>
      </c>
      <c r="I12" s="30" t="s">
        <v>48</v>
      </c>
    </row>
    <row r="13" spans="1:9" x14ac:dyDescent="0.25">
      <c r="A13" s="22" t="s">
        <v>43</v>
      </c>
      <c r="B13" s="23">
        <f>(B3-B2-E6)+E4+E5</f>
        <v>36042</v>
      </c>
      <c r="C13" s="24">
        <f>(B3-B2-B2-E6)+E5+E4</f>
        <v>32299</v>
      </c>
      <c r="D13" s="23">
        <f>B4+B5+E4+E5+E6</f>
        <v>25689</v>
      </c>
      <c r="E13" s="25">
        <f>B6-E8-E7</f>
        <v>27064</v>
      </c>
      <c r="F13" s="24">
        <f>+B6+B2-E8-E7</f>
        <v>30807</v>
      </c>
      <c r="G13" s="24">
        <f>+B6-E8-E7</f>
        <v>27064</v>
      </c>
      <c r="H13" s="23">
        <f>B7-E8-E7</f>
        <v>24503</v>
      </c>
    </row>
    <row r="14" spans="1:9" x14ac:dyDescent="0.25">
      <c r="A14" s="22" t="s">
        <v>44</v>
      </c>
      <c r="B14" s="23">
        <f t="shared" ref="B14:H14" si="0">+B13-$E$6-$E$5-$E$4</f>
        <v>18757</v>
      </c>
      <c r="C14" s="24">
        <f t="shared" si="0"/>
        <v>15014</v>
      </c>
      <c r="D14" s="23">
        <f t="shared" si="0"/>
        <v>8404</v>
      </c>
      <c r="E14" s="25">
        <f t="shared" si="0"/>
        <v>9779</v>
      </c>
      <c r="F14" s="24">
        <f t="shared" si="0"/>
        <v>13522</v>
      </c>
      <c r="G14" s="24">
        <f t="shared" si="0"/>
        <v>9779</v>
      </c>
      <c r="H14" s="23">
        <f t="shared" si="0"/>
        <v>7218</v>
      </c>
    </row>
    <row r="15" spans="1:9" x14ac:dyDescent="0.25">
      <c r="A15" s="22" t="s">
        <v>45</v>
      </c>
      <c r="B15" s="23">
        <f>+B13-$B$8-$B$9</f>
        <v>18727</v>
      </c>
      <c r="C15" s="24">
        <f>+C13-$B$8-$B$9</f>
        <v>14984</v>
      </c>
      <c r="D15" s="23">
        <f>+D13-$B$8-$B$9</f>
        <v>8374</v>
      </c>
      <c r="E15" s="25">
        <f>+E13-$B$8-$B$9</f>
        <v>9749</v>
      </c>
      <c r="F15" s="24">
        <f>+F13-$B$8-$B$9</f>
        <v>13492</v>
      </c>
      <c r="G15" s="24">
        <f>+G13-$B$8</f>
        <v>10588</v>
      </c>
      <c r="H15" s="23">
        <f>+H13-$B$8-$B$9</f>
        <v>7188</v>
      </c>
      <c r="I15" s="24">
        <v>9311</v>
      </c>
    </row>
    <row r="16" spans="1:9" x14ac:dyDescent="0.25">
      <c r="A16" s="22" t="s">
        <v>46</v>
      </c>
      <c r="B16" s="26">
        <f t="shared" ref="B16:I16" si="1">(B15*1000)/$E$2</f>
        <v>90.567917474718655</v>
      </c>
      <c r="C16" s="27">
        <f t="shared" si="1"/>
        <v>72.465940911047383</v>
      </c>
      <c r="D16" s="26">
        <f t="shared" si="1"/>
        <v>40.498517698152078</v>
      </c>
      <c r="E16" s="28">
        <f t="shared" si="1"/>
        <v>47.148322072997928</v>
      </c>
      <c r="F16" s="27">
        <f t="shared" si="1"/>
        <v>65.2502986366692</v>
      </c>
      <c r="G16" s="29">
        <f t="shared" si="1"/>
        <v>51.205911796994769</v>
      </c>
      <c r="H16" s="29">
        <f t="shared" si="1"/>
        <v>34.762759161012319</v>
      </c>
      <c r="I16" s="29">
        <f t="shared" si="1"/>
        <v>45.030057115774305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7C127-D1A4-4EEE-9B37-EC50B2494133}">
  <dimension ref="A1:Q129"/>
  <sheetViews>
    <sheetView zoomScale="34" zoomScaleNormal="40" workbookViewId="0">
      <selection activeCell="N7" sqref="N7"/>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39" t="s">
        <v>67</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13</v>
      </c>
      <c r="B21" s="55"/>
      <c r="C21" s="55"/>
      <c r="D21" s="55"/>
      <c r="E21" s="55"/>
      <c r="F21" s="55"/>
      <c r="G21" s="55"/>
      <c r="H21" s="55"/>
      <c r="I21" s="55"/>
      <c r="J21" s="55"/>
      <c r="K21" s="55"/>
      <c r="L21" s="55"/>
      <c r="M21" s="55"/>
      <c r="N21" s="55"/>
    </row>
    <row r="22" spans="1:14" s="1" customForma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11.2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56" t="s">
        <v>6</v>
      </c>
      <c r="B65" s="57"/>
      <c r="C65" s="57"/>
      <c r="D65" s="57"/>
      <c r="E65" s="57"/>
      <c r="F65" s="57"/>
      <c r="G65" s="57"/>
      <c r="H65" s="57"/>
      <c r="I65" s="57"/>
      <c r="J65" s="57"/>
      <c r="K65" s="57"/>
      <c r="L65" s="57"/>
      <c r="M65" s="57"/>
      <c r="N65" s="58"/>
    </row>
    <row r="66" spans="1:14" s="1" customFormat="1" x14ac:dyDescent="0.25">
      <c r="A66" s="59"/>
      <c r="B66" s="60"/>
      <c r="C66" s="60"/>
      <c r="D66" s="60"/>
      <c r="E66" s="60"/>
      <c r="F66" s="60"/>
      <c r="G66" s="60"/>
      <c r="H66" s="60"/>
      <c r="I66" s="60"/>
      <c r="J66" s="60"/>
      <c r="K66" s="60"/>
      <c r="L66" s="60"/>
      <c r="M66" s="60"/>
      <c r="N66" s="61"/>
    </row>
    <row r="67" spans="1:14" s="1" customFormat="1" x14ac:dyDescent="0.25">
      <c r="A67" s="62"/>
      <c r="B67" s="63"/>
      <c r="C67" s="63"/>
      <c r="D67" s="63"/>
      <c r="E67" s="63"/>
      <c r="F67" s="63"/>
      <c r="G67" s="63"/>
      <c r="H67" s="63"/>
      <c r="I67" s="63"/>
      <c r="J67" s="63"/>
      <c r="K67" s="63"/>
      <c r="L67" s="63"/>
      <c r="M67" s="63"/>
      <c r="N67" s="64"/>
    </row>
    <row r="68" spans="1:14" s="1" customFormat="1" x14ac:dyDescent="0.25">
      <c r="A68" s="65"/>
      <c r="B68" s="66"/>
      <c r="C68" s="66"/>
      <c r="D68" s="66"/>
      <c r="E68" s="66"/>
      <c r="F68" s="66"/>
      <c r="G68" s="66"/>
      <c r="H68" s="66"/>
      <c r="I68" s="66"/>
      <c r="J68" s="66"/>
      <c r="K68" s="66"/>
      <c r="L68" s="66"/>
      <c r="M68" s="66"/>
      <c r="N68" s="67"/>
    </row>
    <row r="69" spans="1:14" s="1" customFormat="1" x14ac:dyDescent="0.25">
      <c r="A69" s="65"/>
      <c r="B69" s="66"/>
      <c r="C69" s="66"/>
      <c r="D69" s="66"/>
      <c r="E69" s="66"/>
      <c r="F69" s="66"/>
      <c r="G69" s="66"/>
      <c r="H69" s="66"/>
      <c r="I69" s="66"/>
      <c r="J69" s="66"/>
      <c r="K69" s="66"/>
      <c r="L69" s="66"/>
      <c r="M69" s="66"/>
      <c r="N69" s="67"/>
    </row>
    <row r="70" spans="1:14" s="1" customFormat="1" x14ac:dyDescent="0.25">
      <c r="A70" s="65"/>
      <c r="B70" s="66"/>
      <c r="C70" s="66"/>
      <c r="D70" s="66"/>
      <c r="E70" s="66"/>
      <c r="F70" s="66"/>
      <c r="G70" s="66"/>
      <c r="H70" s="66"/>
      <c r="I70" s="66"/>
      <c r="J70" s="66"/>
      <c r="K70" s="66"/>
      <c r="L70" s="66"/>
      <c r="M70" s="66"/>
      <c r="N70" s="67"/>
    </row>
    <row r="71" spans="1:14" s="1" customFormat="1" x14ac:dyDescent="0.25">
      <c r="A71" s="65"/>
      <c r="B71" s="66"/>
      <c r="C71" s="66"/>
      <c r="D71" s="66"/>
      <c r="E71" s="66"/>
      <c r="F71" s="66"/>
      <c r="G71" s="66"/>
      <c r="H71" s="66"/>
      <c r="I71" s="66"/>
      <c r="J71" s="66"/>
      <c r="K71" s="66"/>
      <c r="L71" s="66"/>
      <c r="M71" s="66"/>
      <c r="N71" s="67"/>
    </row>
    <row r="72" spans="1:14" s="1" customFormat="1" x14ac:dyDescent="0.25">
      <c r="A72" s="65"/>
      <c r="B72" s="66"/>
      <c r="C72" s="66"/>
      <c r="D72" s="66"/>
      <c r="E72" s="66"/>
      <c r="F72" s="66"/>
      <c r="G72" s="66"/>
      <c r="H72" s="66"/>
      <c r="I72" s="66"/>
      <c r="J72" s="66"/>
      <c r="K72" s="66"/>
      <c r="L72" s="66"/>
      <c r="M72" s="66"/>
      <c r="N72" s="67"/>
    </row>
    <row r="73" spans="1:14" s="1" customFormat="1" x14ac:dyDescent="0.25">
      <c r="A73" s="65"/>
      <c r="B73" s="66"/>
      <c r="C73" s="66"/>
      <c r="D73" s="66"/>
      <c r="E73" s="66"/>
      <c r="F73" s="66"/>
      <c r="G73" s="66"/>
      <c r="H73" s="66"/>
      <c r="I73" s="66"/>
      <c r="J73" s="66"/>
      <c r="K73" s="66"/>
      <c r="L73" s="66"/>
      <c r="M73" s="66"/>
      <c r="N73" s="67"/>
    </row>
    <row r="74" spans="1:14" s="1" customFormat="1" ht="24.6" customHeight="1" x14ac:dyDescent="0.25">
      <c r="A74" s="65"/>
      <c r="B74" s="66"/>
      <c r="C74" s="66"/>
      <c r="D74" s="66"/>
      <c r="E74" s="66"/>
      <c r="F74" s="66"/>
      <c r="G74" s="66"/>
      <c r="H74" s="66"/>
      <c r="I74" s="66"/>
      <c r="J74" s="66"/>
      <c r="K74" s="66"/>
      <c r="L74" s="66"/>
      <c r="M74" s="66"/>
      <c r="N74" s="67"/>
    </row>
    <row r="75" spans="1:14" s="1" customFormat="1" x14ac:dyDescent="0.25">
      <c r="A75" s="65"/>
      <c r="B75" s="66"/>
      <c r="C75" s="66"/>
      <c r="D75" s="66"/>
      <c r="E75" s="66"/>
      <c r="F75" s="66"/>
      <c r="G75" s="66"/>
      <c r="H75" s="66"/>
      <c r="I75" s="66"/>
      <c r="J75" s="66"/>
      <c r="K75" s="66"/>
      <c r="L75" s="66"/>
      <c r="M75" s="66"/>
      <c r="N75" s="67"/>
    </row>
    <row r="76" spans="1:14" s="1" customFormat="1" x14ac:dyDescent="0.25">
      <c r="A76" s="65"/>
      <c r="B76" s="66"/>
      <c r="C76" s="66"/>
      <c r="D76" s="66"/>
      <c r="E76" s="66"/>
      <c r="F76" s="66"/>
      <c r="G76" s="66"/>
      <c r="H76" s="66"/>
      <c r="I76" s="66"/>
      <c r="J76" s="66"/>
      <c r="K76" s="66"/>
      <c r="L76" s="66"/>
      <c r="M76" s="66"/>
      <c r="N76" s="67"/>
    </row>
    <row r="77" spans="1:14" s="1" customFormat="1" x14ac:dyDescent="0.25">
      <c r="A77" s="65"/>
      <c r="B77" s="66"/>
      <c r="C77" s="66"/>
      <c r="D77" s="66"/>
      <c r="E77" s="66"/>
      <c r="F77" s="66"/>
      <c r="G77" s="66"/>
      <c r="H77" s="66"/>
      <c r="I77" s="66"/>
      <c r="J77" s="66"/>
      <c r="K77" s="66"/>
      <c r="L77" s="66"/>
      <c r="M77" s="66"/>
      <c r="N77" s="67"/>
    </row>
    <row r="78" spans="1:14" s="1" customFormat="1" x14ac:dyDescent="0.25">
      <c r="A78" s="65"/>
      <c r="B78" s="66"/>
      <c r="C78" s="66"/>
      <c r="D78" s="66"/>
      <c r="E78" s="66"/>
      <c r="F78" s="66"/>
      <c r="G78" s="66"/>
      <c r="H78" s="66"/>
      <c r="I78" s="66"/>
      <c r="J78" s="66"/>
      <c r="K78" s="66"/>
      <c r="L78" s="66"/>
      <c r="M78" s="66"/>
      <c r="N78" s="67"/>
    </row>
    <row r="79" spans="1:14" s="1" customFormat="1" x14ac:dyDescent="0.25">
      <c r="A79" s="65"/>
      <c r="B79" s="66"/>
      <c r="C79" s="66"/>
      <c r="D79" s="66"/>
      <c r="E79" s="66"/>
      <c r="F79" s="66"/>
      <c r="G79" s="66"/>
      <c r="H79" s="66"/>
      <c r="I79" s="66"/>
      <c r="J79" s="66"/>
      <c r="K79" s="66"/>
      <c r="L79" s="66"/>
      <c r="M79" s="66"/>
      <c r="N79" s="67"/>
    </row>
    <row r="80" spans="1:14" s="1" customFormat="1" x14ac:dyDescent="0.25">
      <c r="A80" s="65"/>
      <c r="B80" s="66"/>
      <c r="C80" s="66"/>
      <c r="D80" s="66"/>
      <c r="E80" s="66"/>
      <c r="F80" s="66"/>
      <c r="G80" s="66"/>
      <c r="H80" s="66"/>
      <c r="I80" s="66"/>
      <c r="J80" s="66"/>
      <c r="K80" s="66"/>
      <c r="L80" s="66"/>
      <c r="M80" s="66"/>
      <c r="N80" s="67"/>
    </row>
    <row r="81" spans="1:14" s="1" customFormat="1" x14ac:dyDescent="0.25">
      <c r="A81" s="65"/>
      <c r="B81" s="66"/>
      <c r="C81" s="66"/>
      <c r="D81" s="66"/>
      <c r="E81" s="66"/>
      <c r="F81" s="66"/>
      <c r="G81" s="66"/>
      <c r="H81" s="66"/>
      <c r="I81" s="66"/>
      <c r="J81" s="66"/>
      <c r="K81" s="66"/>
      <c r="L81" s="66"/>
      <c r="M81" s="66"/>
      <c r="N81" s="67"/>
    </row>
    <row r="82" spans="1:14" s="1" customFormat="1" x14ac:dyDescent="0.25">
      <c r="A82" s="65"/>
      <c r="B82" s="66"/>
      <c r="C82" s="66"/>
      <c r="D82" s="66"/>
      <c r="E82" s="66"/>
      <c r="F82" s="66"/>
      <c r="G82" s="66"/>
      <c r="H82" s="66"/>
      <c r="I82" s="66"/>
      <c r="J82" s="66"/>
      <c r="K82" s="66"/>
      <c r="L82" s="66"/>
      <c r="M82" s="66"/>
      <c r="N82" s="67"/>
    </row>
    <row r="83" spans="1:14" s="1" customFormat="1" x14ac:dyDescent="0.25">
      <c r="A83" s="65"/>
      <c r="B83" s="66"/>
      <c r="C83" s="66"/>
      <c r="D83" s="66"/>
      <c r="E83" s="66"/>
      <c r="F83" s="66"/>
      <c r="G83" s="66"/>
      <c r="H83" s="66"/>
      <c r="I83" s="66"/>
      <c r="J83" s="66"/>
      <c r="K83" s="66"/>
      <c r="L83" s="66"/>
      <c r="M83" s="66"/>
      <c r="N83" s="67"/>
    </row>
    <row r="84" spans="1:14" s="1" customFormat="1" ht="7.15" customHeight="1" x14ac:dyDescent="0.25">
      <c r="A84" s="65"/>
      <c r="B84" s="66"/>
      <c r="C84" s="66"/>
      <c r="D84" s="66"/>
      <c r="E84" s="66"/>
      <c r="F84" s="66"/>
      <c r="G84" s="66"/>
      <c r="H84" s="66"/>
      <c r="I84" s="66"/>
      <c r="J84" s="66"/>
      <c r="K84" s="66"/>
      <c r="L84" s="66"/>
      <c r="M84" s="66"/>
      <c r="N84" s="67"/>
    </row>
    <row r="85" spans="1:14" s="1" customFormat="1" hidden="1" x14ac:dyDescent="0.25">
      <c r="A85" s="65"/>
      <c r="B85" s="66"/>
      <c r="C85" s="66"/>
      <c r="D85" s="66"/>
      <c r="E85" s="66"/>
      <c r="F85" s="66"/>
      <c r="G85" s="66"/>
      <c r="H85" s="66"/>
      <c r="I85" s="66"/>
      <c r="J85" s="66"/>
      <c r="K85" s="66"/>
      <c r="L85" s="66"/>
      <c r="M85" s="66"/>
      <c r="N85" s="67"/>
    </row>
    <row r="86" spans="1:14" s="1" customFormat="1" hidden="1" x14ac:dyDescent="0.25">
      <c r="A86" s="65"/>
      <c r="B86" s="66"/>
      <c r="C86" s="66"/>
      <c r="D86" s="66"/>
      <c r="E86" s="66"/>
      <c r="F86" s="66"/>
      <c r="G86" s="66"/>
      <c r="H86" s="66"/>
      <c r="I86" s="66"/>
      <c r="J86" s="66"/>
      <c r="K86" s="66"/>
      <c r="L86" s="66"/>
      <c r="M86" s="66"/>
      <c r="N86" s="67"/>
    </row>
    <row r="87" spans="1:14" s="1" customFormat="1" ht="4.7" customHeight="1" x14ac:dyDescent="0.25">
      <c r="A87" s="68"/>
      <c r="B87" s="69"/>
      <c r="C87" s="69"/>
      <c r="D87" s="69"/>
      <c r="E87" s="69"/>
      <c r="F87" s="69"/>
      <c r="G87" s="69"/>
      <c r="H87" s="69"/>
      <c r="I87" s="69"/>
      <c r="J87" s="69"/>
      <c r="K87" s="69"/>
      <c r="L87" s="69"/>
      <c r="M87" s="69"/>
      <c r="N87" s="70"/>
    </row>
    <row r="88" spans="1:14" s="1" customFormat="1" ht="15" customHeight="1" x14ac:dyDescent="0.25">
      <c r="A88" s="55" t="s">
        <v>7</v>
      </c>
      <c r="B88" s="55"/>
      <c r="C88" s="55"/>
      <c r="D88" s="55"/>
      <c r="E88" s="55"/>
      <c r="F88" s="55"/>
      <c r="G88" s="55"/>
      <c r="H88" s="55"/>
      <c r="I88" s="55"/>
      <c r="J88" s="55"/>
      <c r="K88" s="55"/>
      <c r="L88" s="55"/>
      <c r="M88" s="55"/>
      <c r="N88" s="55"/>
    </row>
    <row r="89" spans="1:14" s="1" customFormat="1" x14ac:dyDescent="0.25">
      <c r="A89" s="55"/>
      <c r="B89" s="55"/>
      <c r="C89" s="55"/>
      <c r="D89" s="55"/>
      <c r="E89" s="55"/>
      <c r="F89" s="55"/>
      <c r="G89" s="55"/>
      <c r="H89" s="55"/>
      <c r="I89" s="55"/>
      <c r="J89" s="55"/>
      <c r="K89" s="55"/>
      <c r="L89" s="55"/>
      <c r="M89" s="55"/>
      <c r="N89" s="55"/>
    </row>
    <row r="90" spans="1:14" s="1" customFormat="1" x14ac:dyDescent="0.25">
      <c r="A90" s="55"/>
      <c r="B90" s="55"/>
      <c r="C90" s="55"/>
      <c r="D90" s="55"/>
      <c r="E90" s="55"/>
      <c r="F90" s="55"/>
      <c r="G90" s="55"/>
      <c r="H90" s="55"/>
      <c r="I90" s="55"/>
      <c r="J90" s="55"/>
      <c r="K90" s="55"/>
      <c r="L90" s="55"/>
      <c r="M90" s="55"/>
      <c r="N90" s="55"/>
    </row>
    <row r="91" spans="1:14" s="1" customFormat="1" x14ac:dyDescent="0.25">
      <c r="A91" s="55"/>
      <c r="B91" s="55"/>
      <c r="C91" s="55"/>
      <c r="D91" s="55"/>
      <c r="E91" s="55"/>
      <c r="F91" s="55"/>
      <c r="G91" s="55"/>
      <c r="H91" s="55"/>
      <c r="I91" s="55"/>
      <c r="J91" s="55"/>
      <c r="K91" s="55"/>
      <c r="L91" s="55"/>
      <c r="M91" s="55"/>
      <c r="N91" s="55"/>
    </row>
    <row r="92" spans="1:14" s="1" customFormat="1" ht="28.9" customHeight="1" x14ac:dyDescent="0.25">
      <c r="A92" s="71" t="s">
        <v>47</v>
      </c>
      <c r="B92" s="72"/>
      <c r="C92" s="72"/>
      <c r="D92" s="72"/>
      <c r="E92" s="72"/>
      <c r="F92" s="72"/>
      <c r="G92" s="72"/>
      <c r="H92" s="72"/>
      <c r="I92" s="72"/>
      <c r="J92" s="72"/>
      <c r="K92" s="72"/>
      <c r="L92" s="72"/>
      <c r="M92" s="72"/>
      <c r="N92" s="73"/>
    </row>
    <row r="93" spans="1:14" s="1" customFormat="1" ht="28.9" customHeight="1" x14ac:dyDescent="0.25">
      <c r="A93" s="74"/>
      <c r="B93" s="75"/>
      <c r="C93" s="75"/>
      <c r="D93" s="75"/>
      <c r="E93" s="75"/>
      <c r="F93" s="75"/>
      <c r="G93" s="75"/>
      <c r="H93" s="75"/>
      <c r="I93" s="75"/>
      <c r="J93" s="75"/>
      <c r="K93" s="75"/>
      <c r="L93" s="75"/>
      <c r="M93" s="75"/>
      <c r="N93" s="76"/>
    </row>
    <row r="94" spans="1:14" s="1" customFormat="1" ht="28.9" customHeight="1" x14ac:dyDescent="0.25">
      <c r="A94" s="2"/>
      <c r="B94" s="3"/>
      <c r="C94" s="3"/>
      <c r="D94" s="3"/>
      <c r="E94" s="3"/>
      <c r="F94" s="3"/>
      <c r="G94" s="3"/>
      <c r="H94" s="3"/>
      <c r="I94" s="3"/>
      <c r="J94" s="3"/>
      <c r="K94" s="3"/>
      <c r="L94" s="3"/>
      <c r="M94" s="3"/>
      <c r="N94" s="4"/>
    </row>
    <row r="95" spans="1:14" s="1" customFormat="1" ht="28.9" customHeight="1" x14ac:dyDescent="0.25">
      <c r="A95" s="5"/>
      <c r="N95" s="6"/>
    </row>
    <row r="96" spans="1:14" s="1" customFormat="1" ht="28.9" customHeight="1" x14ac:dyDescent="0.25">
      <c r="A96" s="5"/>
      <c r="N96" s="6"/>
    </row>
    <row r="97" spans="1:14" s="1" customFormat="1" ht="28.9" customHeight="1" x14ac:dyDescent="0.25">
      <c r="A97" s="5"/>
      <c r="N97" s="6"/>
    </row>
    <row r="98" spans="1:14" s="1" customFormat="1" ht="28.9" customHeight="1" x14ac:dyDescent="0.25">
      <c r="A98" s="5"/>
      <c r="N98" s="6"/>
    </row>
    <row r="99" spans="1:14" s="1" customFormat="1" ht="28.9" customHeight="1" x14ac:dyDescent="0.25">
      <c r="A99" s="5"/>
      <c r="N99" s="6"/>
    </row>
    <row r="100" spans="1:14" s="1" customFormat="1" ht="28.9" customHeight="1" x14ac:dyDescent="0.25">
      <c r="A100" s="5"/>
      <c r="N100" s="6"/>
    </row>
    <row r="101" spans="1:14" s="1" customFormat="1" ht="28.9" customHeight="1" x14ac:dyDescent="0.25">
      <c r="A101" s="5"/>
      <c r="N101" s="6"/>
    </row>
    <row r="102" spans="1:14" s="1" customFormat="1" ht="28.9" customHeight="1" x14ac:dyDescent="0.25">
      <c r="A102" s="5"/>
      <c r="N102" s="6"/>
    </row>
    <row r="103" spans="1:14" s="1" customFormat="1" ht="28.9" customHeight="1" x14ac:dyDescent="0.25">
      <c r="A103" s="5"/>
      <c r="N103" s="6"/>
    </row>
    <row r="104" spans="1:14" s="1" customFormat="1" ht="28.9" customHeight="1" x14ac:dyDescent="0.25">
      <c r="A104" s="5"/>
      <c r="N104" s="6"/>
    </row>
    <row r="105" spans="1:14" s="1" customFormat="1" ht="28.9" customHeight="1" x14ac:dyDescent="0.25">
      <c r="A105" s="5"/>
      <c r="N105" s="6"/>
    </row>
    <row r="106" spans="1:14" s="1" customFormat="1" x14ac:dyDescent="0.25">
      <c r="A106" s="77" t="s">
        <v>10</v>
      </c>
      <c r="B106" s="78"/>
      <c r="C106" s="78"/>
      <c r="D106" s="78"/>
      <c r="E106" s="78"/>
      <c r="F106" s="78"/>
      <c r="G106" s="78"/>
      <c r="H106" s="78"/>
      <c r="I106" s="78"/>
      <c r="J106" s="78"/>
      <c r="K106" s="78"/>
      <c r="L106" s="78"/>
      <c r="M106" s="78"/>
      <c r="N106" s="79"/>
    </row>
    <row r="107" spans="1:14" s="1" customFormat="1" x14ac:dyDescent="0.25">
      <c r="A107" s="80"/>
      <c r="B107" s="81"/>
      <c r="C107" s="81"/>
      <c r="D107" s="81"/>
      <c r="E107" s="81"/>
      <c r="F107" s="81"/>
      <c r="G107" s="81"/>
      <c r="H107" s="81"/>
      <c r="I107" s="81"/>
      <c r="J107" s="81"/>
      <c r="K107" s="81"/>
      <c r="L107" s="81"/>
      <c r="M107" s="81"/>
      <c r="N107" s="82"/>
    </row>
    <row r="108" spans="1:14" s="1" customFormat="1" x14ac:dyDescent="0.25">
      <c r="A108" s="2"/>
      <c r="B108" s="3"/>
      <c r="C108" s="3"/>
      <c r="D108" s="3"/>
      <c r="E108" s="3"/>
      <c r="F108" s="3"/>
      <c r="G108" s="3"/>
      <c r="H108" s="3"/>
      <c r="I108" s="3"/>
      <c r="J108" s="3"/>
      <c r="K108" s="3"/>
      <c r="L108" s="3"/>
      <c r="M108" s="3"/>
      <c r="N108" s="4"/>
    </row>
    <row r="109" spans="1:14" s="1" customFormat="1" ht="21.6" customHeight="1" x14ac:dyDescent="0.25">
      <c r="A109" s="5"/>
      <c r="N109" s="6"/>
    </row>
    <row r="110" spans="1:14" s="1" customFormat="1" ht="21.6" customHeight="1" x14ac:dyDescent="0.25">
      <c r="A110" s="5"/>
      <c r="N110" s="6"/>
    </row>
    <row r="111" spans="1:14" s="1" customFormat="1" ht="21.6" customHeight="1" x14ac:dyDescent="0.25">
      <c r="A111" s="5"/>
      <c r="N111" s="6"/>
    </row>
    <row r="112" spans="1:14" s="1" customFormat="1" ht="21.6" customHeight="1" x14ac:dyDescent="0.25">
      <c r="A112" s="5"/>
      <c r="N112" s="6"/>
    </row>
    <row r="113" spans="1:17" s="1" customFormat="1" ht="21.6" customHeight="1" x14ac:dyDescent="0.25">
      <c r="A113" s="5"/>
      <c r="N113" s="6"/>
    </row>
    <row r="114" spans="1:17" s="1" customFormat="1" ht="21.6" customHeight="1" x14ac:dyDescent="0.25">
      <c r="A114" s="5"/>
      <c r="N114" s="6"/>
    </row>
    <row r="115" spans="1:17" s="1" customFormat="1" ht="21.6" customHeight="1" x14ac:dyDescent="0.25">
      <c r="A115" s="5"/>
      <c r="N115" s="6"/>
    </row>
    <row r="116" spans="1:17" s="1" customFormat="1" ht="21.6" customHeight="1" x14ac:dyDescent="0.25">
      <c r="A116" s="5"/>
      <c r="N116" s="6"/>
    </row>
    <row r="117" spans="1:17" s="1" customFormat="1" ht="21.6" customHeight="1" x14ac:dyDescent="0.25">
      <c r="A117" s="5"/>
      <c r="N117" s="6"/>
      <c r="Q117" s="12"/>
    </row>
    <row r="118" spans="1:17" s="1" customFormat="1" ht="21.6" customHeight="1" x14ac:dyDescent="0.25">
      <c r="A118" s="5"/>
      <c r="N118" s="6"/>
    </row>
    <row r="119" spans="1:17" s="1" customFormat="1" ht="124.15" customHeight="1" x14ac:dyDescent="0.25">
      <c r="A119" s="5"/>
      <c r="N119" s="6"/>
    </row>
    <row r="120" spans="1:17" s="1" customFormat="1" ht="15" customHeight="1" x14ac:dyDescent="0.25">
      <c r="A120" s="55" t="s">
        <v>1</v>
      </c>
      <c r="B120" s="55"/>
      <c r="C120" s="55"/>
      <c r="D120" s="55"/>
      <c r="E120" s="55"/>
      <c r="F120" s="55"/>
      <c r="G120" s="55"/>
      <c r="H120" s="55"/>
      <c r="I120" s="55"/>
      <c r="J120" s="55"/>
      <c r="K120" s="55"/>
      <c r="L120" s="55"/>
      <c r="M120" s="55"/>
      <c r="N120" s="55"/>
    </row>
    <row r="121" spans="1:17" s="1" customFormat="1" x14ac:dyDescent="0.25">
      <c r="A121" s="55"/>
      <c r="B121" s="55"/>
      <c r="C121" s="55"/>
      <c r="D121" s="55"/>
      <c r="E121" s="55"/>
      <c r="F121" s="55"/>
      <c r="G121" s="55"/>
      <c r="H121" s="55"/>
      <c r="I121" s="55"/>
      <c r="J121" s="55"/>
      <c r="K121" s="55"/>
      <c r="L121" s="55"/>
      <c r="M121" s="55"/>
      <c r="N121" s="55"/>
    </row>
    <row r="122" spans="1:17" s="1" customFormat="1" x14ac:dyDescent="0.25">
      <c r="A122" s="55"/>
      <c r="B122" s="55"/>
      <c r="C122" s="55"/>
      <c r="D122" s="55"/>
      <c r="E122" s="55"/>
      <c r="F122" s="55"/>
      <c r="G122" s="55"/>
      <c r="H122" s="55"/>
      <c r="I122" s="55"/>
      <c r="J122" s="55"/>
      <c r="K122" s="55"/>
      <c r="L122" s="55"/>
      <c r="M122" s="55"/>
      <c r="N122" s="55"/>
    </row>
    <row r="123" spans="1:17" s="1" customFormat="1" x14ac:dyDescent="0.25">
      <c r="A123" s="55"/>
      <c r="B123" s="55"/>
      <c r="C123" s="55"/>
      <c r="D123" s="55"/>
      <c r="E123" s="55"/>
      <c r="F123" s="55"/>
      <c r="G123" s="55"/>
      <c r="H123" s="55"/>
      <c r="I123" s="55"/>
      <c r="J123" s="55"/>
      <c r="K123" s="55"/>
      <c r="L123" s="55"/>
      <c r="M123" s="55"/>
      <c r="N123" s="55"/>
    </row>
    <row r="124" spans="1:17" s="1" customFormat="1" ht="86.1" customHeight="1" x14ac:dyDescent="0.25">
      <c r="A124"/>
      <c r="B124"/>
      <c r="C124"/>
      <c r="D124"/>
      <c r="E124"/>
      <c r="F124"/>
      <c r="G124"/>
      <c r="H124"/>
      <c r="I124"/>
      <c r="J124"/>
      <c r="K124"/>
      <c r="L124"/>
      <c r="M124"/>
      <c r="N124"/>
    </row>
    <row r="125" spans="1:17" s="1" customFormat="1" x14ac:dyDescent="0.25">
      <c r="A125"/>
      <c r="B125" s="66"/>
      <c r="C125" s="66"/>
      <c r="D125" s="11"/>
      <c r="E125" s="11"/>
      <c r="F125" s="11"/>
      <c r="G125"/>
      <c r="H125"/>
      <c r="I125"/>
      <c r="J125"/>
      <c r="K125"/>
      <c r="L125"/>
      <c r="M125"/>
      <c r="N125"/>
    </row>
    <row r="126" spans="1:17" s="1" customFormat="1" x14ac:dyDescent="0.25">
      <c r="A126"/>
      <c r="B126"/>
      <c r="C126" s="13"/>
      <c r="D126" s="83"/>
      <c r="E126" s="84"/>
      <c r="F126" s="85"/>
      <c r="G126"/>
      <c r="H126"/>
      <c r="I126"/>
      <c r="J126"/>
      <c r="K126"/>
      <c r="L126"/>
      <c r="M126"/>
      <c r="N126"/>
    </row>
    <row r="127" spans="1:17" s="1" customFormat="1" x14ac:dyDescent="0.25">
      <c r="A127"/>
      <c r="B127"/>
      <c r="C127" s="13"/>
      <c r="D127" s="83"/>
      <c r="E127" s="84"/>
      <c r="F127" s="85"/>
      <c r="G127"/>
      <c r="H127"/>
      <c r="I127"/>
      <c r="J127"/>
      <c r="K127"/>
      <c r="L127"/>
      <c r="M127"/>
      <c r="N127"/>
    </row>
    <row r="128" spans="1:17" s="1" customFormat="1" x14ac:dyDescent="0.25">
      <c r="A128"/>
      <c r="B128"/>
      <c r="C128" s="13"/>
      <c r="D128" s="83"/>
      <c r="E128" s="84"/>
      <c r="F128" s="85"/>
      <c r="G128"/>
      <c r="H128"/>
      <c r="I128"/>
      <c r="J128"/>
      <c r="K128"/>
      <c r="L128"/>
      <c r="M128"/>
      <c r="N128"/>
    </row>
    <row r="129" spans="1:14" s="1" customFormat="1" x14ac:dyDescent="0.25">
      <c r="A129"/>
      <c r="B129"/>
      <c r="C129" s="13"/>
      <c r="D129" s="11"/>
      <c r="E129" s="14"/>
      <c r="F129" s="15"/>
      <c r="G129"/>
      <c r="H129"/>
      <c r="I129"/>
      <c r="J129"/>
      <c r="K129"/>
      <c r="L129"/>
      <c r="M129"/>
      <c r="N129"/>
    </row>
  </sheetData>
  <mergeCells count="17">
    <mergeCell ref="B125:C125"/>
    <mergeCell ref="D126:D128"/>
    <mergeCell ref="E126:E128"/>
    <mergeCell ref="F126:F128"/>
    <mergeCell ref="A92:N93"/>
    <mergeCell ref="A106:N107"/>
    <mergeCell ref="A120:N123"/>
    <mergeCell ref="A61:N64"/>
    <mergeCell ref="A65:N66"/>
    <mergeCell ref="A67:N87"/>
    <mergeCell ref="A88:N91"/>
    <mergeCell ref="A1:N1"/>
    <mergeCell ref="A2:N3"/>
    <mergeCell ref="A21:N24"/>
    <mergeCell ref="A25:N26"/>
    <mergeCell ref="A41:N44"/>
    <mergeCell ref="A45:N4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F8E32-44FE-4660-BD21-8EDF79F3C86F}">
  <dimension ref="A1:R255"/>
  <sheetViews>
    <sheetView topLeftCell="C1" zoomScale="85" zoomScaleNormal="85" workbookViewId="0">
      <selection activeCell="A2" sqref="A2:N3"/>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39" t="s">
        <v>14</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c r="N5" s="6"/>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49</v>
      </c>
      <c r="B21" s="55"/>
      <c r="C21" s="55"/>
      <c r="D21" s="55"/>
      <c r="E21" s="55"/>
      <c r="F21" s="55"/>
      <c r="G21" s="55"/>
      <c r="H21" s="55"/>
      <c r="I21" s="55"/>
      <c r="J21" s="55"/>
      <c r="K21" s="55"/>
      <c r="L21" s="55"/>
      <c r="M21" s="55"/>
      <c r="N21" s="55"/>
    </row>
    <row r="22" spans="1:14" s="1" customForma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11.2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t="s">
        <v>3</v>
      </c>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8" s="1" customFormat="1" ht="21.6" customHeight="1" x14ac:dyDescent="0.25">
      <c r="A177" s="5"/>
      <c r="N177" s="6"/>
    </row>
    <row r="178" spans="1:18" s="1" customFormat="1" ht="21.6" customHeight="1" x14ac:dyDescent="0.25">
      <c r="A178" s="5"/>
      <c r="N178" s="6"/>
    </row>
    <row r="179" spans="1:18" s="1" customFormat="1" ht="21.6" customHeight="1" x14ac:dyDescent="0.25">
      <c r="A179" s="5"/>
      <c r="N179" s="6"/>
    </row>
    <row r="180" spans="1:18" s="1" customFormat="1" ht="21.6" customHeight="1" x14ac:dyDescent="0.25">
      <c r="A180" s="5"/>
      <c r="N180" s="6"/>
    </row>
    <row r="181" spans="1:18" s="1" customFormat="1" ht="21.6" customHeight="1" x14ac:dyDescent="0.25">
      <c r="A181" s="5"/>
      <c r="N181" s="6"/>
    </row>
    <row r="182" spans="1:18" s="1" customFormat="1" ht="21.6" customHeight="1" x14ac:dyDescent="0.25">
      <c r="A182" s="5"/>
      <c r="N182" s="6"/>
    </row>
    <row r="183" spans="1:18" s="1" customFormat="1" ht="21.6" customHeight="1" x14ac:dyDescent="0.25">
      <c r="A183" s="5"/>
      <c r="N183" s="6"/>
    </row>
    <row r="184" spans="1:18" s="1" customFormat="1" ht="21.6" customHeight="1" x14ac:dyDescent="0.25">
      <c r="A184" s="5"/>
      <c r="N184" s="6"/>
    </row>
    <row r="185" spans="1:18" s="1" customFormat="1" ht="21.6" customHeight="1" x14ac:dyDescent="0.25">
      <c r="A185" s="5"/>
      <c r="N185" s="6"/>
      <c r="Q185" s="12">
        <f>+Q186/R186</f>
        <v>3888.7171591468177</v>
      </c>
    </row>
    <row r="186" spans="1:18" s="1" customFormat="1" ht="21.6" customHeight="1" x14ac:dyDescent="0.25">
      <c r="A186" s="5"/>
      <c r="N186" s="6"/>
      <c r="O186" s="1">
        <v>31586</v>
      </c>
      <c r="P186" s="1">
        <v>4254</v>
      </c>
      <c r="Q186" s="1">
        <f>+P186*O186</f>
        <v>134366844</v>
      </c>
      <c r="R186" s="1">
        <v>34553</v>
      </c>
    </row>
    <row r="187" spans="1:18" s="1" customFormat="1" ht="124.15" customHeight="1" x14ac:dyDescent="0.25">
      <c r="A187" s="5"/>
      <c r="N187" s="6"/>
    </row>
    <row r="188" spans="1:18" s="1" customFormat="1" ht="15" customHeight="1" x14ac:dyDescent="0.25">
      <c r="A188" s="55" t="s">
        <v>1</v>
      </c>
      <c r="B188" s="55"/>
      <c r="C188" s="55"/>
      <c r="D188" s="55"/>
      <c r="E188" s="55"/>
      <c r="F188" s="55"/>
      <c r="G188" s="55"/>
      <c r="H188" s="55"/>
      <c r="I188" s="55"/>
      <c r="J188" s="55"/>
      <c r="K188" s="55"/>
      <c r="L188" s="55"/>
      <c r="M188" s="55"/>
      <c r="N188" s="55"/>
    </row>
    <row r="189" spans="1:18" s="1" customFormat="1" x14ac:dyDescent="0.25">
      <c r="A189" s="55"/>
      <c r="B189" s="55"/>
      <c r="C189" s="55"/>
      <c r="D189" s="55"/>
      <c r="E189" s="55"/>
      <c r="F189" s="55"/>
      <c r="G189" s="55"/>
      <c r="H189" s="55"/>
      <c r="I189" s="55"/>
      <c r="J189" s="55"/>
      <c r="K189" s="55"/>
      <c r="L189" s="55"/>
      <c r="M189" s="55"/>
      <c r="N189" s="55"/>
    </row>
    <row r="190" spans="1:18" s="1" customFormat="1" x14ac:dyDescent="0.25">
      <c r="A190" s="55"/>
      <c r="B190" s="55"/>
      <c r="C190" s="55"/>
      <c r="D190" s="55"/>
      <c r="E190" s="55"/>
      <c r="F190" s="55"/>
      <c r="G190" s="55"/>
      <c r="H190" s="55"/>
      <c r="I190" s="55"/>
      <c r="J190" s="55"/>
      <c r="K190" s="55"/>
      <c r="L190" s="55"/>
      <c r="M190" s="55"/>
      <c r="N190" s="55"/>
    </row>
    <row r="191" spans="1:18" s="1" customFormat="1" x14ac:dyDescent="0.25">
      <c r="A191" s="55"/>
      <c r="B191" s="55"/>
      <c r="C191" s="55"/>
      <c r="D191" s="55"/>
      <c r="E191" s="55"/>
      <c r="F191" s="55"/>
      <c r="G191" s="55"/>
      <c r="H191" s="55"/>
      <c r="I191" s="55"/>
      <c r="J191" s="55"/>
      <c r="K191" s="55"/>
      <c r="L191" s="55"/>
      <c r="M191" s="55"/>
      <c r="N191" s="55"/>
    </row>
    <row r="192" spans="1:18"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f>99280/29325</f>
        <v>3.3855072463768114</v>
      </c>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46:N249"/>
    <mergeCell ref="B251:C251"/>
    <mergeCell ref="D252:D254"/>
    <mergeCell ref="E252:E254"/>
    <mergeCell ref="F252:F254"/>
    <mergeCell ref="A211:N212"/>
    <mergeCell ref="A112:N113"/>
    <mergeCell ref="A114:N129"/>
    <mergeCell ref="A130:N133"/>
    <mergeCell ref="A134:N134"/>
    <mergeCell ref="A135:N136"/>
    <mergeCell ref="A137:N155"/>
    <mergeCell ref="A156:N159"/>
    <mergeCell ref="A174:N175"/>
    <mergeCell ref="A188:N191"/>
    <mergeCell ref="A192:N193"/>
    <mergeCell ref="A207:N210"/>
    <mergeCell ref="A160:N161"/>
    <mergeCell ref="A108:N111"/>
    <mergeCell ref="A1:N1"/>
    <mergeCell ref="A2:N3"/>
    <mergeCell ref="A21:N24"/>
    <mergeCell ref="A25:N26"/>
    <mergeCell ref="A41:N44"/>
    <mergeCell ref="A45:N46"/>
    <mergeCell ref="A61:N64"/>
    <mergeCell ref="A65:N66"/>
    <mergeCell ref="A81:N84"/>
    <mergeCell ref="A85:N86"/>
    <mergeCell ref="A87:N10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F68E-50ED-4F04-BF0E-BE14D5AF0D9C}">
  <dimension ref="A1:Q255"/>
  <sheetViews>
    <sheetView topLeftCell="B1" zoomScale="66" zoomScaleNormal="160" workbookViewId="0">
      <selection activeCell="A25" sqref="A25:N26"/>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39" t="s">
        <v>60</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61</v>
      </c>
      <c r="B21" s="55"/>
      <c r="C21" s="55"/>
      <c r="D21" s="55"/>
      <c r="E21" s="55"/>
      <c r="F21" s="55"/>
      <c r="G21" s="55"/>
      <c r="H21" s="55"/>
      <c r="I21" s="55"/>
      <c r="J21" s="55"/>
      <c r="K21" s="55"/>
      <c r="L21" s="55"/>
      <c r="M21" s="55"/>
      <c r="N21" s="55"/>
    </row>
    <row r="22" spans="1:14" s="1" customFormat="1" ht="21.75" customHeigh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36.7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24.15" customHeight="1" x14ac:dyDescent="0.25">
      <c r="A187" s="5"/>
      <c r="N187" s="6"/>
    </row>
    <row r="188" spans="1:17" s="1" customFormat="1" ht="15" customHeight="1" x14ac:dyDescent="0.25">
      <c r="A188" s="55" t="s">
        <v>63</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62</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11:N212"/>
    <mergeCell ref="A246:N249"/>
    <mergeCell ref="B251:C251"/>
    <mergeCell ref="D252:D254"/>
    <mergeCell ref="E252:E254"/>
    <mergeCell ref="F252:F254"/>
    <mergeCell ref="A207:N210"/>
    <mergeCell ref="A112:N113"/>
    <mergeCell ref="A114:N129"/>
    <mergeCell ref="A130:N133"/>
    <mergeCell ref="A134:N134"/>
    <mergeCell ref="A135:N136"/>
    <mergeCell ref="A137:N155"/>
    <mergeCell ref="A156:N159"/>
    <mergeCell ref="A160:N161"/>
    <mergeCell ref="A174:N175"/>
    <mergeCell ref="A188:N191"/>
    <mergeCell ref="A192:N193"/>
    <mergeCell ref="A108:N111"/>
    <mergeCell ref="A1:N1"/>
    <mergeCell ref="A2:N3"/>
    <mergeCell ref="A21:N24"/>
    <mergeCell ref="A25:N26"/>
    <mergeCell ref="A41:N44"/>
    <mergeCell ref="A45:N46"/>
    <mergeCell ref="A61:N64"/>
    <mergeCell ref="A65:N66"/>
    <mergeCell ref="A81:N84"/>
    <mergeCell ref="A85:N86"/>
    <mergeCell ref="A87:N10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596AD-46DD-48C5-AA83-0D9F7A3E03E5}">
  <dimension ref="A1:Q255"/>
  <sheetViews>
    <sheetView zoomScale="70" zoomScaleNormal="70" workbookViewId="0">
      <selection activeCell="L12" sqref="L12"/>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39" t="s">
        <v>64</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55" t="s">
        <v>65</v>
      </c>
      <c r="B21" s="55"/>
      <c r="C21" s="55"/>
      <c r="D21" s="55"/>
      <c r="E21" s="55"/>
      <c r="F21" s="55"/>
      <c r="G21" s="55"/>
      <c r="H21" s="55"/>
      <c r="I21" s="55"/>
      <c r="J21" s="55"/>
      <c r="K21" s="55"/>
      <c r="L21" s="55"/>
      <c r="M21" s="55"/>
      <c r="N21" s="55"/>
    </row>
    <row r="22" spans="1:14" s="1" customFormat="1" x14ac:dyDescent="0.25">
      <c r="A22" s="55"/>
      <c r="B22" s="55"/>
      <c r="C22" s="55"/>
      <c r="D22" s="55"/>
      <c r="E22" s="55"/>
      <c r="F22" s="55"/>
      <c r="G22" s="55"/>
      <c r="H22" s="55"/>
      <c r="I22" s="55"/>
      <c r="J22" s="55"/>
      <c r="K22" s="55"/>
      <c r="L22" s="55"/>
      <c r="M22" s="55"/>
      <c r="N22" s="55"/>
    </row>
    <row r="23" spans="1:14" s="1" customFormat="1" x14ac:dyDescent="0.25">
      <c r="A23" s="55"/>
      <c r="B23" s="55"/>
      <c r="C23" s="55"/>
      <c r="D23" s="55"/>
      <c r="E23" s="55"/>
      <c r="F23" s="55"/>
      <c r="G23" s="55"/>
      <c r="H23" s="55"/>
      <c r="I23" s="55"/>
      <c r="J23" s="55"/>
      <c r="K23" s="55"/>
      <c r="L23" s="55"/>
      <c r="M23" s="55"/>
      <c r="N23" s="55"/>
    </row>
    <row r="24" spans="1:14" s="1" customFormat="1" ht="151.5" customHeight="1" x14ac:dyDescent="0.25">
      <c r="A24" s="55"/>
      <c r="B24" s="55"/>
      <c r="C24" s="55"/>
      <c r="D24" s="55"/>
      <c r="E24" s="55"/>
      <c r="F24" s="55"/>
      <c r="G24" s="55"/>
      <c r="H24" s="55"/>
      <c r="I24" s="55"/>
      <c r="J24" s="55"/>
      <c r="K24" s="55"/>
      <c r="L24" s="55"/>
      <c r="M24" s="55"/>
      <c r="N24" s="55"/>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A27" s="2"/>
      <c r="B27" s="3"/>
      <c r="C27" s="3"/>
      <c r="D27" s="3"/>
      <c r="E27" s="3"/>
      <c r="F27" s="3"/>
      <c r="G27" s="3"/>
      <c r="H27" s="3"/>
      <c r="I27" s="3"/>
      <c r="J27" s="3"/>
      <c r="K27" s="3"/>
      <c r="L27" s="3"/>
      <c r="M27" s="3"/>
      <c r="N27" s="4"/>
    </row>
    <row r="28" spans="1:14" s="1" customFormat="1" ht="22.7" customHeight="1" x14ac:dyDescent="0.25">
      <c r="A28" s="5"/>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24.15" customHeight="1" x14ac:dyDescent="0.25">
      <c r="A187" s="5"/>
      <c r="N187" s="6"/>
    </row>
    <row r="188" spans="1:17" s="1" customFormat="1" ht="15" customHeight="1" x14ac:dyDescent="0.25">
      <c r="A188" s="55" t="s">
        <v>66</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11:N212"/>
    <mergeCell ref="A156:N159"/>
    <mergeCell ref="A174:N175"/>
    <mergeCell ref="A192:N193"/>
    <mergeCell ref="A207:N210"/>
    <mergeCell ref="A246:N249"/>
    <mergeCell ref="B251:C251"/>
    <mergeCell ref="D252:D254"/>
    <mergeCell ref="E252:E254"/>
    <mergeCell ref="F252:F254"/>
    <mergeCell ref="A65:N66"/>
    <mergeCell ref="A81:N84"/>
    <mergeCell ref="A112:N113"/>
    <mergeCell ref="A114:N129"/>
    <mergeCell ref="A130:N133"/>
    <mergeCell ref="A134:N134"/>
    <mergeCell ref="A85:N86"/>
    <mergeCell ref="A87:N107"/>
    <mergeCell ref="A108:N111"/>
    <mergeCell ref="A188:N191"/>
    <mergeCell ref="A160:N161"/>
    <mergeCell ref="A135:N136"/>
    <mergeCell ref="A137:N155"/>
    <mergeCell ref="A45:N46"/>
    <mergeCell ref="A61:N64"/>
    <mergeCell ref="A1:N1"/>
    <mergeCell ref="A2:N3"/>
    <mergeCell ref="A21:N24"/>
    <mergeCell ref="A25:N26"/>
    <mergeCell ref="A41:N4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38A1B-5FC9-4DD7-8CBA-9A6F4609B23D}">
  <dimension ref="A1:Q255"/>
  <sheetViews>
    <sheetView zoomScale="55" zoomScaleNormal="55" workbookViewId="0">
      <selection activeCell="I39" sqref="I39"/>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39" t="s">
        <v>67</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ht="15" customHeight="1" x14ac:dyDescent="0.25">
      <c r="A21" s="48" t="s">
        <v>68</v>
      </c>
      <c r="B21" s="48"/>
      <c r="C21" s="48"/>
      <c r="D21" s="48"/>
      <c r="E21" s="48"/>
      <c r="F21" s="48"/>
      <c r="G21" s="48"/>
      <c r="H21" s="48"/>
      <c r="I21" s="48"/>
      <c r="J21" s="48"/>
      <c r="K21" s="48"/>
      <c r="L21" s="48"/>
      <c r="M21" s="48"/>
      <c r="N21" s="48"/>
    </row>
    <row r="22" spans="1:14" s="1" customFormat="1" x14ac:dyDescent="0.25">
      <c r="A22" s="48"/>
      <c r="B22" s="48"/>
      <c r="C22" s="48"/>
      <c r="D22" s="48"/>
      <c r="E22" s="48"/>
      <c r="F22" s="48"/>
      <c r="G22" s="48"/>
      <c r="H22" s="48"/>
      <c r="I22" s="48"/>
      <c r="J22" s="48"/>
      <c r="K22" s="48"/>
      <c r="L22" s="48"/>
      <c r="M22" s="48"/>
      <c r="N22" s="48"/>
    </row>
    <row r="23" spans="1:14" s="1" customFormat="1" x14ac:dyDescent="0.25">
      <c r="A23" s="48"/>
      <c r="B23" s="48"/>
      <c r="C23" s="48"/>
      <c r="D23" s="48"/>
      <c r="E23" s="48"/>
      <c r="F23" s="48"/>
      <c r="G23" s="48"/>
      <c r="H23" s="48"/>
      <c r="I23" s="48"/>
      <c r="J23" s="48"/>
      <c r="K23" s="48"/>
      <c r="L23" s="48"/>
      <c r="M23" s="48"/>
      <c r="N23" s="48"/>
    </row>
    <row r="24" spans="1:14" s="1" customFormat="1" ht="208.5" customHeight="1" x14ac:dyDescent="0.25">
      <c r="A24" s="48"/>
      <c r="B24" s="48"/>
      <c r="C24" s="48"/>
      <c r="D24" s="48"/>
      <c r="E24" s="48"/>
      <c r="F24" s="48"/>
      <c r="G24" s="48"/>
      <c r="H24" s="48"/>
      <c r="I24" s="48"/>
      <c r="J24" s="48"/>
      <c r="K24" s="48"/>
      <c r="L24" s="48"/>
      <c r="M24" s="48"/>
      <c r="N24" s="48"/>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B27" s="3"/>
      <c r="C27" s="3"/>
      <c r="D27" s="3"/>
      <c r="E27" s="3"/>
      <c r="F27" s="3"/>
      <c r="G27" s="3"/>
      <c r="H27" s="3"/>
      <c r="I27" s="3"/>
      <c r="J27" s="3"/>
      <c r="K27" s="3"/>
      <c r="L27" s="3"/>
      <c r="M27" s="3"/>
      <c r="N27" s="4"/>
    </row>
    <row r="28" spans="1:14" s="1" customFormat="1" ht="22.7" customHeight="1" x14ac:dyDescent="0.25">
      <c r="A28" s="2"/>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60.35" customHeight="1" x14ac:dyDescent="0.25">
      <c r="A187" s="5"/>
      <c r="N187" s="6"/>
    </row>
    <row r="188" spans="1:17" s="1" customFormat="1" ht="15" customHeight="1" x14ac:dyDescent="0.25">
      <c r="A188" s="55" t="s">
        <v>1</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11:N212"/>
    <mergeCell ref="A246:N249"/>
    <mergeCell ref="B251:C251"/>
    <mergeCell ref="D252:D254"/>
    <mergeCell ref="E252:E254"/>
    <mergeCell ref="F252:F254"/>
    <mergeCell ref="A207:N210"/>
    <mergeCell ref="A112:N113"/>
    <mergeCell ref="A114:N129"/>
    <mergeCell ref="A130:N133"/>
    <mergeCell ref="A134:N134"/>
    <mergeCell ref="A135:N136"/>
    <mergeCell ref="A137:N155"/>
    <mergeCell ref="A156:N159"/>
    <mergeCell ref="A160:N161"/>
    <mergeCell ref="A174:N175"/>
    <mergeCell ref="A188:N191"/>
    <mergeCell ref="A192:N193"/>
    <mergeCell ref="A108:N111"/>
    <mergeCell ref="A1:N1"/>
    <mergeCell ref="A2:N3"/>
    <mergeCell ref="A21:N24"/>
    <mergeCell ref="A25:N26"/>
    <mergeCell ref="A41:N44"/>
    <mergeCell ref="A45:N46"/>
    <mergeCell ref="A61:N64"/>
    <mergeCell ref="A65:N66"/>
    <mergeCell ref="A81:N84"/>
    <mergeCell ref="A85:N86"/>
    <mergeCell ref="A87:N107"/>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1714E-6D44-4C75-83E2-A822579A4C67}">
  <dimension ref="A1:Q255"/>
  <sheetViews>
    <sheetView tabSelected="1" topLeftCell="E1" zoomScale="55" zoomScaleNormal="55" workbookViewId="0">
      <selection activeCell="P12" sqref="P12"/>
    </sheetView>
  </sheetViews>
  <sheetFormatPr baseColWidth="10" defaultRowHeight="15" x14ac:dyDescent="0.25"/>
  <cols>
    <col min="1" max="1" width="18.85546875" customWidth="1"/>
    <col min="2" max="2" width="20.140625" bestFit="1" customWidth="1"/>
    <col min="3" max="8" width="18.85546875" customWidth="1"/>
    <col min="9" max="9" width="27.42578125" customWidth="1"/>
    <col min="13" max="13" width="46" customWidth="1"/>
    <col min="14" max="14" width="86" customWidth="1"/>
    <col min="15" max="15" width="11.42578125" style="1"/>
  </cols>
  <sheetData>
    <row r="1" spans="1:14" s="1" customFormat="1" ht="21" x14ac:dyDescent="0.35">
      <c r="A1" s="39" t="s">
        <v>67</v>
      </c>
      <c r="B1" s="40"/>
      <c r="C1" s="40"/>
      <c r="D1" s="40"/>
      <c r="E1" s="40"/>
      <c r="F1" s="40"/>
      <c r="G1" s="40"/>
      <c r="H1" s="40"/>
      <c r="I1" s="40"/>
      <c r="J1" s="40"/>
      <c r="K1" s="40"/>
      <c r="L1" s="40"/>
      <c r="M1" s="40"/>
      <c r="N1" s="41"/>
    </row>
    <row r="2" spans="1:14" s="1" customFormat="1" x14ac:dyDescent="0.25">
      <c r="A2" s="42" t="s">
        <v>0</v>
      </c>
      <c r="B2" s="43"/>
      <c r="C2" s="43"/>
      <c r="D2" s="43"/>
      <c r="E2" s="43"/>
      <c r="F2" s="43"/>
      <c r="G2" s="43"/>
      <c r="H2" s="43"/>
      <c r="I2" s="43"/>
      <c r="J2" s="43"/>
      <c r="K2" s="43"/>
      <c r="L2" s="43"/>
      <c r="M2" s="43"/>
      <c r="N2" s="44"/>
    </row>
    <row r="3" spans="1:14" s="1" customFormat="1" x14ac:dyDescent="0.25">
      <c r="A3" s="45"/>
      <c r="B3" s="46"/>
      <c r="C3" s="46"/>
      <c r="D3" s="46"/>
      <c r="E3" s="46"/>
      <c r="F3" s="46"/>
      <c r="G3" s="46"/>
      <c r="H3" s="46"/>
      <c r="I3" s="46"/>
      <c r="J3" s="46"/>
      <c r="K3" s="46"/>
      <c r="L3" s="46"/>
      <c r="M3" s="46"/>
      <c r="N3" s="47"/>
    </row>
    <row r="4" spans="1:14" s="1" customFormat="1" x14ac:dyDescent="0.25">
      <c r="A4" s="2"/>
      <c r="B4" s="3"/>
      <c r="C4" s="3"/>
      <c r="D4" s="3"/>
      <c r="E4" s="3"/>
      <c r="F4" s="3"/>
      <c r="G4" s="3"/>
      <c r="H4" s="3"/>
      <c r="I4" s="3"/>
      <c r="J4" s="3"/>
      <c r="K4" s="3"/>
      <c r="L4" s="3"/>
      <c r="M4" s="3"/>
      <c r="N4" s="4"/>
    </row>
    <row r="5" spans="1:14" s="1" customFormat="1" x14ac:dyDescent="0.25">
      <c r="A5" s="5"/>
    </row>
    <row r="6" spans="1:14" s="1" customFormat="1" x14ac:dyDescent="0.25">
      <c r="A6" s="5"/>
      <c r="N6" s="6"/>
    </row>
    <row r="7" spans="1:14" s="1" customFormat="1" x14ac:dyDescent="0.25">
      <c r="A7" s="5"/>
      <c r="N7" s="6"/>
    </row>
    <row r="8" spans="1:14" s="1" customFormat="1" x14ac:dyDescent="0.25">
      <c r="A8" s="5"/>
      <c r="N8" s="6"/>
    </row>
    <row r="9" spans="1:14" s="1" customFormat="1" x14ac:dyDescent="0.25">
      <c r="A9" s="5"/>
      <c r="N9" s="6"/>
    </row>
    <row r="10" spans="1:14" s="1" customFormat="1" x14ac:dyDescent="0.25">
      <c r="A10" s="5"/>
      <c r="N10" s="6"/>
    </row>
    <row r="11" spans="1:14" s="1" customFormat="1" x14ac:dyDescent="0.25">
      <c r="A11" s="5"/>
      <c r="N11" s="6"/>
    </row>
    <row r="12" spans="1:14" s="1" customFormat="1" ht="156.75" customHeight="1" x14ac:dyDescent="0.25">
      <c r="A12" s="5"/>
      <c r="N12" s="6"/>
    </row>
    <row r="13" spans="1:14" s="1" customFormat="1" ht="90" customHeight="1" x14ac:dyDescent="0.25">
      <c r="A13" s="5"/>
      <c r="N13" s="6"/>
    </row>
    <row r="14" spans="1:14" s="1" customFormat="1" hidden="1" x14ac:dyDescent="0.25">
      <c r="A14" s="5"/>
      <c r="N14" s="6"/>
    </row>
    <row r="15" spans="1:14" s="1" customFormat="1" hidden="1" x14ac:dyDescent="0.25">
      <c r="A15" s="5"/>
      <c r="N15" s="6"/>
    </row>
    <row r="16" spans="1:14" s="1" customFormat="1" hidden="1" x14ac:dyDescent="0.25">
      <c r="A16" s="5"/>
      <c r="N16" s="6"/>
    </row>
    <row r="17" spans="1:14" s="1" customFormat="1" hidden="1" x14ac:dyDescent="0.25">
      <c r="A17" s="5"/>
      <c r="N17" s="6"/>
    </row>
    <row r="18" spans="1:14" s="1" customFormat="1" hidden="1" x14ac:dyDescent="0.25">
      <c r="A18" s="5"/>
      <c r="N18" s="6"/>
    </row>
    <row r="19" spans="1:14" s="1" customFormat="1" hidden="1" x14ac:dyDescent="0.25">
      <c r="A19" s="5"/>
      <c r="N19" s="6"/>
    </row>
    <row r="20" spans="1:14" s="1" customFormat="1" ht="18.75" hidden="1" customHeight="1" x14ac:dyDescent="0.25">
      <c r="A20" s="7"/>
      <c r="B20" s="8"/>
      <c r="C20" s="8"/>
      <c r="D20" s="8"/>
      <c r="E20" s="8"/>
      <c r="F20" s="8"/>
      <c r="G20" s="8"/>
      <c r="H20" s="8"/>
      <c r="I20" s="8"/>
      <c r="J20" s="8"/>
      <c r="K20" s="8"/>
      <c r="L20" s="8"/>
      <c r="M20" s="8"/>
      <c r="N20" s="9"/>
    </row>
    <row r="21" spans="1:14" s="1" customFormat="1" x14ac:dyDescent="0.25">
      <c r="A21" s="48"/>
      <c r="B21" s="48"/>
      <c r="C21" s="48"/>
      <c r="D21" s="48"/>
      <c r="E21" s="48"/>
      <c r="F21" s="48"/>
      <c r="G21" s="48"/>
      <c r="H21" s="48"/>
      <c r="I21" s="48"/>
      <c r="J21" s="48"/>
      <c r="K21" s="48"/>
      <c r="L21" s="48"/>
      <c r="M21" s="48"/>
      <c r="N21" s="48"/>
    </row>
    <row r="22" spans="1:14" s="1" customFormat="1" x14ac:dyDescent="0.25">
      <c r="A22" s="48"/>
      <c r="B22" s="48"/>
      <c r="C22" s="48"/>
      <c r="D22" s="48"/>
      <c r="E22" s="48"/>
      <c r="F22" s="48"/>
      <c r="G22" s="48"/>
      <c r="H22" s="48"/>
      <c r="I22" s="48"/>
      <c r="J22" s="48"/>
      <c r="K22" s="48"/>
      <c r="L22" s="48"/>
      <c r="M22" s="48"/>
      <c r="N22" s="48"/>
    </row>
    <row r="23" spans="1:14" s="1" customFormat="1" x14ac:dyDescent="0.25">
      <c r="A23" s="48"/>
      <c r="B23" s="48"/>
      <c r="C23" s="48"/>
      <c r="D23" s="48"/>
      <c r="E23" s="48"/>
      <c r="F23" s="48"/>
      <c r="G23" s="48"/>
      <c r="H23" s="48"/>
      <c r="I23" s="48"/>
      <c r="J23" s="48"/>
      <c r="K23" s="48"/>
      <c r="L23" s="48"/>
      <c r="M23" s="48"/>
      <c r="N23" s="48"/>
    </row>
    <row r="24" spans="1:14" s="1" customFormat="1" x14ac:dyDescent="0.25">
      <c r="A24" s="48"/>
      <c r="B24" s="48"/>
      <c r="C24" s="48"/>
      <c r="D24" s="48"/>
      <c r="E24" s="48"/>
      <c r="F24" s="48"/>
      <c r="G24" s="48"/>
      <c r="H24" s="48"/>
      <c r="I24" s="48"/>
      <c r="J24" s="48"/>
      <c r="K24" s="48"/>
      <c r="L24" s="48"/>
      <c r="M24" s="48"/>
      <c r="N24" s="48"/>
    </row>
    <row r="25" spans="1:14" s="1" customFormat="1" x14ac:dyDescent="0.25">
      <c r="A25" s="49" t="s">
        <v>2</v>
      </c>
      <c r="B25" s="50"/>
      <c r="C25" s="50"/>
      <c r="D25" s="50"/>
      <c r="E25" s="50"/>
      <c r="F25" s="50"/>
      <c r="G25" s="50"/>
      <c r="H25" s="50"/>
      <c r="I25" s="50"/>
      <c r="J25" s="50"/>
      <c r="K25" s="50"/>
      <c r="L25" s="50"/>
      <c r="M25" s="50"/>
      <c r="N25" s="51"/>
    </row>
    <row r="26" spans="1:14" s="1" customFormat="1" x14ac:dyDescent="0.25">
      <c r="A26" s="52"/>
      <c r="B26" s="53"/>
      <c r="C26" s="53"/>
      <c r="D26" s="53"/>
      <c r="E26" s="53"/>
      <c r="F26" s="53"/>
      <c r="G26" s="53"/>
      <c r="H26" s="53"/>
      <c r="I26" s="53"/>
      <c r="J26" s="53"/>
      <c r="K26" s="53"/>
      <c r="L26" s="53"/>
      <c r="M26" s="53"/>
      <c r="N26" s="54"/>
    </row>
    <row r="27" spans="1:14" s="1" customFormat="1" ht="22.7" customHeight="1" x14ac:dyDescent="0.25">
      <c r="B27" s="3"/>
      <c r="C27" s="3"/>
      <c r="D27" s="3"/>
      <c r="E27" s="3"/>
      <c r="F27" s="3"/>
      <c r="G27" s="3"/>
      <c r="H27" s="3"/>
      <c r="I27" s="3"/>
      <c r="J27" s="3"/>
      <c r="K27" s="3"/>
      <c r="L27" s="3"/>
      <c r="M27" s="3"/>
      <c r="N27" s="4"/>
    </row>
    <row r="28" spans="1:14" s="1" customFormat="1" ht="22.7" customHeight="1" x14ac:dyDescent="0.25">
      <c r="A28" s="2"/>
      <c r="N28" s="10"/>
    </row>
    <row r="29" spans="1:14" s="1" customFormat="1" ht="22.7" customHeight="1" x14ac:dyDescent="0.25">
      <c r="A29" s="5"/>
      <c r="N29" s="6"/>
    </row>
    <row r="30" spans="1:14" s="1" customFormat="1" ht="22.7" customHeight="1" x14ac:dyDescent="0.25">
      <c r="A30" s="5"/>
      <c r="N30" s="6"/>
    </row>
    <row r="31" spans="1:14" s="1" customFormat="1" ht="22.7" customHeight="1" x14ac:dyDescent="0.25">
      <c r="A31" s="5"/>
      <c r="N31" s="6"/>
    </row>
    <row r="32" spans="1:14" s="1" customFormat="1" ht="22.7" customHeight="1" x14ac:dyDescent="0.25">
      <c r="A32" s="5"/>
      <c r="N32" s="6"/>
    </row>
    <row r="33" spans="1:14" s="1" customFormat="1" ht="22.7" customHeight="1" x14ac:dyDescent="0.25">
      <c r="A33" s="5"/>
      <c r="N33" s="6"/>
    </row>
    <row r="34" spans="1:14" s="1" customFormat="1" ht="22.7" customHeight="1" x14ac:dyDescent="0.25">
      <c r="A34" s="5"/>
      <c r="N34" s="6"/>
    </row>
    <row r="35" spans="1:14" s="1" customFormat="1" ht="22.7" customHeight="1" x14ac:dyDescent="0.25">
      <c r="A35" s="5"/>
      <c r="N35" s="6"/>
    </row>
    <row r="36" spans="1:14" s="1" customFormat="1" ht="22.7" customHeight="1" x14ac:dyDescent="0.25">
      <c r="A36" s="5"/>
      <c r="N36" s="6"/>
    </row>
    <row r="37" spans="1:14" s="1" customFormat="1" ht="22.7" customHeight="1" x14ac:dyDescent="0.25">
      <c r="A37" s="5"/>
      <c r="N37" s="6"/>
    </row>
    <row r="38" spans="1:14" s="1" customFormat="1" ht="22.7" customHeight="1" x14ac:dyDescent="0.25">
      <c r="A38" s="5"/>
      <c r="N38" s="6"/>
    </row>
    <row r="39" spans="1:14" s="1" customFormat="1" ht="123" customHeight="1" x14ac:dyDescent="0.25">
      <c r="A39" s="5"/>
      <c r="N39" s="6"/>
    </row>
    <row r="40" spans="1:14" s="1" customFormat="1" ht="80.099999999999994" customHeight="1" x14ac:dyDescent="0.25">
      <c r="A40" s="7"/>
      <c r="B40" s="8"/>
      <c r="C40" s="8"/>
      <c r="D40" s="8"/>
      <c r="E40" s="8"/>
      <c r="F40" s="8"/>
      <c r="G40" s="8"/>
      <c r="H40" s="8"/>
      <c r="I40" s="8"/>
      <c r="J40" s="8"/>
      <c r="K40" s="8"/>
      <c r="L40" s="8"/>
      <c r="M40" s="8"/>
      <c r="N40" s="9"/>
    </row>
    <row r="41" spans="1:14" s="1" customFormat="1" ht="15" customHeight="1" x14ac:dyDescent="0.25">
      <c r="A41" s="55"/>
      <c r="B41" s="55"/>
      <c r="C41" s="55"/>
      <c r="D41" s="55"/>
      <c r="E41" s="55"/>
      <c r="F41" s="55"/>
      <c r="G41" s="55"/>
      <c r="H41" s="55"/>
      <c r="I41" s="55"/>
      <c r="J41" s="55"/>
      <c r="K41" s="55"/>
      <c r="L41" s="55"/>
      <c r="M41" s="55"/>
      <c r="N41" s="55"/>
    </row>
    <row r="42" spans="1:14" s="1" customFormat="1" x14ac:dyDescent="0.25">
      <c r="A42" s="55"/>
      <c r="B42" s="55"/>
      <c r="C42" s="55"/>
      <c r="D42" s="55"/>
      <c r="E42" s="55"/>
      <c r="F42" s="55"/>
      <c r="G42" s="55"/>
      <c r="H42" s="55"/>
      <c r="I42" s="55"/>
      <c r="J42" s="55"/>
      <c r="K42" s="55"/>
      <c r="L42" s="55"/>
      <c r="M42" s="55"/>
      <c r="N42" s="55"/>
    </row>
    <row r="43" spans="1:14" s="1" customFormat="1" x14ac:dyDescent="0.25">
      <c r="A43" s="55"/>
      <c r="B43" s="55"/>
      <c r="C43" s="55"/>
      <c r="D43" s="55"/>
      <c r="E43" s="55"/>
      <c r="F43" s="55"/>
      <c r="G43" s="55"/>
      <c r="H43" s="55"/>
      <c r="I43" s="55"/>
      <c r="J43" s="55"/>
      <c r="K43" s="55"/>
      <c r="L43" s="55"/>
      <c r="M43" s="55"/>
      <c r="N43" s="55"/>
    </row>
    <row r="44" spans="1:14" s="1" customFormat="1" x14ac:dyDescent="0.25">
      <c r="A44" s="55"/>
      <c r="B44" s="55"/>
      <c r="C44" s="55"/>
      <c r="D44" s="55"/>
      <c r="E44" s="55"/>
      <c r="F44" s="55"/>
      <c r="G44" s="55"/>
      <c r="H44" s="55"/>
      <c r="I44" s="55"/>
      <c r="J44" s="55"/>
      <c r="K44" s="55"/>
      <c r="L44" s="55"/>
      <c r="M44" s="55"/>
      <c r="N44" s="55"/>
    </row>
    <row r="45" spans="1:14" s="1" customFormat="1" x14ac:dyDescent="0.25">
      <c r="A45" s="49" t="s">
        <v>4</v>
      </c>
      <c r="B45" s="50"/>
      <c r="C45" s="50"/>
      <c r="D45" s="50"/>
      <c r="E45" s="50"/>
      <c r="F45" s="50"/>
      <c r="G45" s="50"/>
      <c r="H45" s="50"/>
      <c r="I45" s="50"/>
      <c r="J45" s="50"/>
      <c r="K45" s="50"/>
      <c r="L45" s="50"/>
      <c r="M45" s="50"/>
      <c r="N45" s="51"/>
    </row>
    <row r="46" spans="1:14" s="1" customFormat="1" x14ac:dyDescent="0.25">
      <c r="A46" s="52"/>
      <c r="B46" s="53"/>
      <c r="C46" s="53"/>
      <c r="D46" s="53"/>
      <c r="E46" s="53"/>
      <c r="F46" s="53"/>
      <c r="G46" s="53"/>
      <c r="H46" s="53"/>
      <c r="I46" s="53"/>
      <c r="J46" s="53"/>
      <c r="K46" s="53"/>
      <c r="L46" s="53"/>
      <c r="M46" s="53"/>
      <c r="N46" s="54"/>
    </row>
    <row r="47" spans="1:14" s="1" customFormat="1" ht="23.45" customHeight="1" x14ac:dyDescent="0.25">
      <c r="A47" s="2"/>
      <c r="B47" s="3"/>
      <c r="C47" s="3"/>
      <c r="D47" s="3"/>
      <c r="E47" s="3"/>
      <c r="F47" s="3"/>
      <c r="G47" s="3"/>
      <c r="H47" s="3"/>
      <c r="I47" s="3"/>
      <c r="J47" s="3"/>
      <c r="K47" s="3"/>
      <c r="L47" s="3"/>
      <c r="M47" s="3"/>
      <c r="N47" s="4"/>
    </row>
    <row r="48" spans="1:14" s="1" customFormat="1" ht="23.45" customHeight="1" x14ac:dyDescent="0.25">
      <c r="A48" s="5"/>
      <c r="N48" s="10"/>
    </row>
    <row r="49" spans="1:14" s="1" customFormat="1" ht="23.45" customHeight="1" x14ac:dyDescent="0.25">
      <c r="A49" s="5"/>
      <c r="N49" s="6"/>
    </row>
    <row r="50" spans="1:14" s="1" customFormat="1" ht="23.45" customHeight="1" x14ac:dyDescent="0.25">
      <c r="A50" s="5"/>
      <c r="N50" s="6"/>
    </row>
    <row r="51" spans="1:14" s="1" customFormat="1" ht="23.45" customHeight="1" x14ac:dyDescent="0.25">
      <c r="A51" s="5"/>
      <c r="N51" s="6"/>
    </row>
    <row r="52" spans="1:14" s="1" customFormat="1" ht="23.45" customHeight="1" x14ac:dyDescent="0.25">
      <c r="A52" s="5"/>
      <c r="N52" s="6"/>
    </row>
    <row r="53" spans="1:14" s="1" customFormat="1" ht="23.45" customHeight="1" x14ac:dyDescent="0.25">
      <c r="A53" s="5"/>
      <c r="N53" s="6"/>
    </row>
    <row r="54" spans="1:14" s="1" customFormat="1" ht="23.45" customHeight="1" x14ac:dyDescent="0.25">
      <c r="A54" s="5"/>
      <c r="N54" s="6"/>
    </row>
    <row r="55" spans="1:14" s="1" customFormat="1" ht="23.45" customHeight="1" x14ac:dyDescent="0.25">
      <c r="A55" s="5"/>
      <c r="N55" s="6"/>
    </row>
    <row r="56" spans="1:14" s="1" customFormat="1" ht="23.45" customHeight="1" x14ac:dyDescent="0.25">
      <c r="A56" s="5"/>
      <c r="N56" s="6"/>
    </row>
    <row r="57" spans="1:14" s="1" customFormat="1" ht="23.45" customHeight="1" x14ac:dyDescent="0.25">
      <c r="A57" s="5"/>
      <c r="N57" s="6"/>
    </row>
    <row r="58" spans="1:14" s="1" customFormat="1" ht="23.45" customHeight="1" x14ac:dyDescent="0.25">
      <c r="A58" s="5"/>
      <c r="N58" s="6"/>
    </row>
    <row r="59" spans="1:14" s="1" customFormat="1" ht="23.45" customHeight="1" x14ac:dyDescent="0.25">
      <c r="A59" s="5"/>
      <c r="N59" s="6"/>
    </row>
    <row r="60" spans="1:14" s="1" customFormat="1" ht="108.75" customHeight="1" x14ac:dyDescent="0.25">
      <c r="A60" s="7"/>
      <c r="B60" s="8"/>
      <c r="C60" s="8"/>
      <c r="D60" s="8"/>
      <c r="E60" s="8"/>
      <c r="F60" s="8"/>
      <c r="G60" s="8"/>
      <c r="H60" s="8"/>
      <c r="I60" s="8"/>
      <c r="J60" s="8"/>
      <c r="K60" s="8"/>
      <c r="L60" s="8"/>
      <c r="M60" s="8"/>
      <c r="N60" s="9"/>
    </row>
    <row r="61" spans="1:14" s="1" customFormat="1" ht="15" customHeight="1" x14ac:dyDescent="0.25">
      <c r="A61" s="55"/>
      <c r="B61" s="55"/>
      <c r="C61" s="55"/>
      <c r="D61" s="55"/>
      <c r="E61" s="55"/>
      <c r="F61" s="55"/>
      <c r="G61" s="55"/>
      <c r="H61" s="55"/>
      <c r="I61" s="55"/>
      <c r="J61" s="55"/>
      <c r="K61" s="55"/>
      <c r="L61" s="55"/>
      <c r="M61" s="55"/>
      <c r="N61" s="55"/>
    </row>
    <row r="62" spans="1:14" s="1" customFormat="1" x14ac:dyDescent="0.25">
      <c r="A62" s="55"/>
      <c r="B62" s="55"/>
      <c r="C62" s="55"/>
      <c r="D62" s="55"/>
      <c r="E62" s="55"/>
      <c r="F62" s="55"/>
      <c r="G62" s="55"/>
      <c r="H62" s="55"/>
      <c r="I62" s="55"/>
      <c r="J62" s="55"/>
      <c r="K62" s="55"/>
      <c r="L62" s="55"/>
      <c r="M62" s="55"/>
      <c r="N62" s="55"/>
    </row>
    <row r="63" spans="1:14" s="1" customFormat="1" x14ac:dyDescent="0.25">
      <c r="A63" s="55"/>
      <c r="B63" s="55"/>
      <c r="C63" s="55"/>
      <c r="D63" s="55"/>
      <c r="E63" s="55"/>
      <c r="F63" s="55"/>
      <c r="G63" s="55"/>
      <c r="H63" s="55"/>
      <c r="I63" s="55"/>
      <c r="J63" s="55"/>
      <c r="K63" s="55"/>
      <c r="L63" s="55"/>
      <c r="M63" s="55"/>
      <c r="N63" s="55"/>
    </row>
    <row r="64" spans="1:14" s="1" customFormat="1" x14ac:dyDescent="0.25">
      <c r="A64" s="55"/>
      <c r="B64" s="55"/>
      <c r="C64" s="55"/>
      <c r="D64" s="55"/>
      <c r="E64" s="55"/>
      <c r="F64" s="55"/>
      <c r="G64" s="55"/>
      <c r="H64" s="55"/>
      <c r="I64" s="55"/>
      <c r="J64" s="55"/>
      <c r="K64" s="55"/>
      <c r="L64" s="55"/>
      <c r="M64" s="55"/>
      <c r="N64" s="55"/>
    </row>
    <row r="65" spans="1:14" s="1" customFormat="1" x14ac:dyDescent="0.25">
      <c r="A65" s="49" t="s">
        <v>5</v>
      </c>
      <c r="B65" s="50"/>
      <c r="C65" s="50"/>
      <c r="D65" s="50"/>
      <c r="E65" s="50"/>
      <c r="F65" s="50"/>
      <c r="G65" s="50"/>
      <c r="H65" s="50"/>
      <c r="I65" s="50"/>
      <c r="J65" s="50"/>
      <c r="K65" s="50"/>
      <c r="L65" s="50"/>
      <c r="M65" s="50"/>
      <c r="N65" s="51"/>
    </row>
    <row r="66" spans="1:14" s="1" customFormat="1" x14ac:dyDescent="0.25">
      <c r="A66" s="52"/>
      <c r="B66" s="53"/>
      <c r="C66" s="53"/>
      <c r="D66" s="53"/>
      <c r="E66" s="53"/>
      <c r="F66" s="53"/>
      <c r="G66" s="53"/>
      <c r="H66" s="53"/>
      <c r="I66" s="53"/>
      <c r="J66" s="53"/>
      <c r="K66" s="53"/>
      <c r="L66" s="53"/>
      <c r="M66" s="53"/>
      <c r="N66" s="54"/>
    </row>
    <row r="67" spans="1:14" s="1" customFormat="1" ht="21.4" customHeight="1" x14ac:dyDescent="0.25">
      <c r="A67" s="2"/>
      <c r="B67" s="3"/>
      <c r="C67" s="3"/>
      <c r="D67" s="3"/>
      <c r="E67" s="3"/>
      <c r="F67" s="3"/>
      <c r="G67" s="3"/>
      <c r="H67" s="3"/>
      <c r="I67" s="3"/>
      <c r="J67" s="3"/>
      <c r="K67" s="3"/>
      <c r="L67" s="3"/>
      <c r="M67" s="3"/>
      <c r="N67" s="4"/>
    </row>
    <row r="68" spans="1:14" s="1" customFormat="1" ht="21.4" customHeight="1" x14ac:dyDescent="0.25">
      <c r="A68" s="5"/>
      <c r="N68" s="6"/>
    </row>
    <row r="69" spans="1:14" s="1" customFormat="1" ht="21.4" customHeight="1" x14ac:dyDescent="0.25">
      <c r="A69" s="5"/>
      <c r="N69" s="10"/>
    </row>
    <row r="70" spans="1:14" s="1" customFormat="1" ht="21.4" customHeight="1" x14ac:dyDescent="0.25">
      <c r="A70" s="5"/>
      <c r="N70" s="6"/>
    </row>
    <row r="71" spans="1:14" s="1" customFormat="1" ht="21.4" customHeight="1" x14ac:dyDescent="0.25">
      <c r="A71" s="5"/>
      <c r="N71" s="6"/>
    </row>
    <row r="72" spans="1:14" s="1" customFormat="1" ht="21.4" customHeight="1" x14ac:dyDescent="0.25">
      <c r="A72" s="5"/>
      <c r="N72" s="6"/>
    </row>
    <row r="73" spans="1:14" s="1" customFormat="1" ht="21.4" customHeight="1" x14ac:dyDescent="0.25">
      <c r="A73" s="5"/>
      <c r="N73" s="6"/>
    </row>
    <row r="74" spans="1:14" s="1" customFormat="1" ht="21.4" customHeight="1" x14ac:dyDescent="0.25">
      <c r="A74" s="5"/>
      <c r="N74" s="6"/>
    </row>
    <row r="75" spans="1:14" s="1" customFormat="1" ht="21.4" customHeight="1" x14ac:dyDescent="0.25">
      <c r="A75" s="5"/>
      <c r="N75" s="6"/>
    </row>
    <row r="76" spans="1:14" s="1" customFormat="1" ht="21.4" customHeight="1" x14ac:dyDescent="0.25">
      <c r="A76" s="5"/>
      <c r="N76" s="6"/>
    </row>
    <row r="77" spans="1:14" s="1" customFormat="1" ht="21.4" customHeight="1" x14ac:dyDescent="0.25">
      <c r="A77" s="5"/>
      <c r="N77" s="6"/>
    </row>
    <row r="78" spans="1:14" s="1" customFormat="1" ht="21.4" customHeight="1" x14ac:dyDescent="0.25">
      <c r="A78" s="5"/>
      <c r="N78" s="6"/>
    </row>
    <row r="79" spans="1:14" s="1" customFormat="1" ht="21.4" customHeight="1" x14ac:dyDescent="0.25">
      <c r="A79" s="5"/>
      <c r="N79" s="6"/>
    </row>
    <row r="80" spans="1:14" s="1" customFormat="1" ht="135.75" customHeight="1" x14ac:dyDescent="0.25">
      <c r="A80" s="7"/>
      <c r="B80" s="8"/>
      <c r="C80" s="8"/>
      <c r="D80" s="8"/>
      <c r="E80" s="8"/>
      <c r="F80" s="8"/>
      <c r="G80" s="8"/>
      <c r="H80" s="8"/>
      <c r="I80" s="8"/>
      <c r="J80" s="8"/>
      <c r="K80" s="8"/>
      <c r="L80" s="8"/>
      <c r="M80" s="8"/>
      <c r="N80" s="9"/>
    </row>
    <row r="81" spans="1:14" s="1" customFormat="1" ht="15" customHeight="1" x14ac:dyDescent="0.25">
      <c r="A81" s="55" t="s">
        <v>1</v>
      </c>
      <c r="B81" s="55"/>
      <c r="C81" s="55"/>
      <c r="D81" s="55"/>
      <c r="E81" s="55"/>
      <c r="F81" s="55"/>
      <c r="G81" s="55"/>
      <c r="H81" s="55"/>
      <c r="I81" s="55"/>
      <c r="J81" s="55"/>
      <c r="K81" s="55"/>
      <c r="L81" s="55"/>
      <c r="M81" s="55"/>
      <c r="N81" s="55"/>
    </row>
    <row r="82" spans="1:14" s="1" customFormat="1" x14ac:dyDescent="0.25">
      <c r="A82" s="55"/>
      <c r="B82" s="55"/>
      <c r="C82" s="55"/>
      <c r="D82" s="55"/>
      <c r="E82" s="55"/>
      <c r="F82" s="55"/>
      <c r="G82" s="55"/>
      <c r="H82" s="55"/>
      <c r="I82" s="55"/>
      <c r="J82" s="55"/>
      <c r="K82" s="55"/>
      <c r="L82" s="55"/>
      <c r="M82" s="55"/>
      <c r="N82" s="55"/>
    </row>
    <row r="83" spans="1:14" s="1" customFormat="1" x14ac:dyDescent="0.25">
      <c r="A83" s="55"/>
      <c r="B83" s="55"/>
      <c r="C83" s="55"/>
      <c r="D83" s="55"/>
      <c r="E83" s="55"/>
      <c r="F83" s="55"/>
      <c r="G83" s="55"/>
      <c r="H83" s="55"/>
      <c r="I83" s="55"/>
      <c r="J83" s="55"/>
      <c r="K83" s="55"/>
      <c r="L83" s="55"/>
      <c r="M83" s="55"/>
      <c r="N83" s="55"/>
    </row>
    <row r="84" spans="1:14" s="1" customFormat="1" x14ac:dyDescent="0.25">
      <c r="A84" s="55"/>
      <c r="B84" s="55"/>
      <c r="C84" s="55"/>
      <c r="D84" s="55"/>
      <c r="E84" s="55"/>
      <c r="F84" s="55"/>
      <c r="G84" s="55"/>
      <c r="H84" s="55"/>
      <c r="I84" s="55"/>
      <c r="J84" s="55"/>
      <c r="K84" s="55"/>
      <c r="L84" s="55"/>
      <c r="M84" s="55"/>
      <c r="N84" s="55"/>
    </row>
    <row r="85" spans="1:14" s="1" customFormat="1" x14ac:dyDescent="0.25">
      <c r="A85" s="56" t="s">
        <v>6</v>
      </c>
      <c r="B85" s="57"/>
      <c r="C85" s="57"/>
      <c r="D85" s="57"/>
      <c r="E85" s="57"/>
      <c r="F85" s="57"/>
      <c r="G85" s="57"/>
      <c r="H85" s="57"/>
      <c r="I85" s="57"/>
      <c r="J85" s="57"/>
      <c r="K85" s="57"/>
      <c r="L85" s="57"/>
      <c r="M85" s="57"/>
      <c r="N85" s="58"/>
    </row>
    <row r="86" spans="1:14" s="1" customFormat="1" x14ac:dyDescent="0.25">
      <c r="A86" s="59"/>
      <c r="B86" s="60"/>
      <c r="C86" s="60"/>
      <c r="D86" s="60"/>
      <c r="E86" s="60"/>
      <c r="F86" s="60"/>
      <c r="G86" s="60"/>
      <c r="H86" s="60"/>
      <c r="I86" s="60"/>
      <c r="J86" s="60"/>
      <c r="K86" s="60"/>
      <c r="L86" s="60"/>
      <c r="M86" s="60"/>
      <c r="N86" s="61"/>
    </row>
    <row r="87" spans="1:14" s="1" customFormat="1" x14ac:dyDescent="0.25">
      <c r="A87" s="62" t="str">
        <f>'[1]DB DIARIO'!N189</f>
        <v>TRATABILIDAD</v>
      </c>
      <c r="B87" s="63"/>
      <c r="C87" s="63"/>
      <c r="D87" s="63"/>
      <c r="E87" s="63"/>
      <c r="F87" s="63"/>
      <c r="G87" s="63"/>
      <c r="H87" s="63"/>
      <c r="I87" s="63"/>
      <c r="J87" s="63"/>
      <c r="K87" s="63"/>
      <c r="L87" s="63"/>
      <c r="M87" s="63"/>
      <c r="N87" s="64"/>
    </row>
    <row r="88" spans="1:14" s="1" customFormat="1" x14ac:dyDescent="0.25">
      <c r="A88" s="65"/>
      <c r="B88" s="66"/>
      <c r="C88" s="66"/>
      <c r="D88" s="66"/>
      <c r="E88" s="66"/>
      <c r="F88" s="66"/>
      <c r="G88" s="66"/>
      <c r="H88" s="66"/>
      <c r="I88" s="66"/>
      <c r="J88" s="66"/>
      <c r="K88" s="66"/>
      <c r="L88" s="66"/>
      <c r="M88" s="66"/>
      <c r="N88" s="67"/>
    </row>
    <row r="89" spans="1:14" s="1" customFormat="1" x14ac:dyDescent="0.25">
      <c r="A89" s="65"/>
      <c r="B89" s="66"/>
      <c r="C89" s="66"/>
      <c r="D89" s="66"/>
      <c r="E89" s="66"/>
      <c r="F89" s="66"/>
      <c r="G89" s="66"/>
      <c r="H89" s="66"/>
      <c r="I89" s="66"/>
      <c r="J89" s="66"/>
      <c r="K89" s="66"/>
      <c r="L89" s="66"/>
      <c r="M89" s="66"/>
      <c r="N89" s="67"/>
    </row>
    <row r="90" spans="1:14" s="1" customFormat="1" x14ac:dyDescent="0.25">
      <c r="A90" s="65"/>
      <c r="B90" s="66"/>
      <c r="C90" s="66"/>
      <c r="D90" s="66"/>
      <c r="E90" s="66"/>
      <c r="F90" s="66"/>
      <c r="G90" s="66"/>
      <c r="H90" s="66"/>
      <c r="I90" s="66"/>
      <c r="J90" s="66"/>
      <c r="K90" s="66"/>
      <c r="L90" s="66"/>
      <c r="M90" s="66"/>
      <c r="N90" s="67"/>
    </row>
    <row r="91" spans="1:14" s="1" customFormat="1" x14ac:dyDescent="0.25">
      <c r="A91" s="65"/>
      <c r="B91" s="66"/>
      <c r="C91" s="66"/>
      <c r="D91" s="66"/>
      <c r="E91" s="66"/>
      <c r="F91" s="66"/>
      <c r="G91" s="66"/>
      <c r="H91" s="66"/>
      <c r="I91" s="66"/>
      <c r="J91" s="66"/>
      <c r="K91" s="66"/>
      <c r="L91" s="66"/>
      <c r="M91" s="66"/>
      <c r="N91" s="67"/>
    </row>
    <row r="92" spans="1:14" s="1" customFormat="1" x14ac:dyDescent="0.25">
      <c r="A92" s="65"/>
      <c r="B92" s="66"/>
      <c r="C92" s="66"/>
      <c r="D92" s="66"/>
      <c r="E92" s="66"/>
      <c r="F92" s="66"/>
      <c r="G92" s="66"/>
      <c r="H92" s="66"/>
      <c r="I92" s="66"/>
      <c r="J92" s="66"/>
      <c r="K92" s="66"/>
      <c r="L92" s="66"/>
      <c r="M92" s="66"/>
      <c r="N92" s="67"/>
    </row>
    <row r="93" spans="1:14" s="1" customFormat="1" x14ac:dyDescent="0.25">
      <c r="A93" s="65"/>
      <c r="B93" s="66"/>
      <c r="C93" s="66"/>
      <c r="D93" s="66"/>
      <c r="E93" s="66"/>
      <c r="F93" s="66"/>
      <c r="G93" s="66"/>
      <c r="H93" s="66"/>
      <c r="I93" s="66"/>
      <c r="J93" s="66"/>
      <c r="K93" s="66"/>
      <c r="L93" s="66"/>
      <c r="M93" s="66"/>
      <c r="N93" s="67"/>
    </row>
    <row r="94" spans="1:14" s="1" customFormat="1" ht="24.6" customHeight="1" x14ac:dyDescent="0.25">
      <c r="A94" s="65"/>
      <c r="B94" s="66"/>
      <c r="C94" s="66"/>
      <c r="D94" s="66"/>
      <c r="E94" s="66"/>
      <c r="F94" s="66"/>
      <c r="G94" s="66"/>
      <c r="H94" s="66"/>
      <c r="I94" s="66"/>
      <c r="J94" s="66"/>
      <c r="K94" s="66"/>
      <c r="L94" s="66"/>
      <c r="M94" s="66"/>
      <c r="N94" s="67"/>
    </row>
    <row r="95" spans="1:14" s="1" customFormat="1" x14ac:dyDescent="0.25">
      <c r="A95" s="65"/>
      <c r="B95" s="66"/>
      <c r="C95" s="66"/>
      <c r="D95" s="66"/>
      <c r="E95" s="66"/>
      <c r="F95" s="66"/>
      <c r="G95" s="66"/>
      <c r="H95" s="66"/>
      <c r="I95" s="66"/>
      <c r="J95" s="66"/>
      <c r="K95" s="66"/>
      <c r="L95" s="66"/>
      <c r="M95" s="66"/>
      <c r="N95" s="67"/>
    </row>
    <row r="96" spans="1:14" s="1" customFormat="1" x14ac:dyDescent="0.25">
      <c r="A96" s="65"/>
      <c r="B96" s="66"/>
      <c r="C96" s="66"/>
      <c r="D96" s="66"/>
      <c r="E96" s="66"/>
      <c r="F96" s="66"/>
      <c r="G96" s="66"/>
      <c r="H96" s="66"/>
      <c r="I96" s="66"/>
      <c r="J96" s="66"/>
      <c r="K96" s="66"/>
      <c r="L96" s="66"/>
      <c r="M96" s="66"/>
      <c r="N96" s="67"/>
    </row>
    <row r="97" spans="1:14" s="1" customFormat="1" x14ac:dyDescent="0.25">
      <c r="A97" s="65"/>
      <c r="B97" s="66"/>
      <c r="C97" s="66"/>
      <c r="D97" s="66"/>
      <c r="E97" s="66"/>
      <c r="F97" s="66"/>
      <c r="G97" s="66"/>
      <c r="H97" s="66"/>
      <c r="I97" s="66"/>
      <c r="J97" s="66"/>
      <c r="K97" s="66"/>
      <c r="L97" s="66"/>
      <c r="M97" s="66"/>
      <c r="N97" s="67"/>
    </row>
    <row r="98" spans="1:14" s="1" customFormat="1" x14ac:dyDescent="0.25">
      <c r="A98" s="65"/>
      <c r="B98" s="66"/>
      <c r="C98" s="66"/>
      <c r="D98" s="66"/>
      <c r="E98" s="66"/>
      <c r="F98" s="66"/>
      <c r="G98" s="66"/>
      <c r="H98" s="66"/>
      <c r="I98" s="66"/>
      <c r="J98" s="66"/>
      <c r="K98" s="66"/>
      <c r="L98" s="66"/>
      <c r="M98" s="66"/>
      <c r="N98" s="67"/>
    </row>
    <row r="99" spans="1:14" s="1" customFormat="1" x14ac:dyDescent="0.25">
      <c r="A99" s="65"/>
      <c r="B99" s="66"/>
      <c r="C99" s="66"/>
      <c r="D99" s="66"/>
      <c r="E99" s="66"/>
      <c r="F99" s="66"/>
      <c r="G99" s="66"/>
      <c r="H99" s="66"/>
      <c r="I99" s="66"/>
      <c r="J99" s="66"/>
      <c r="K99" s="66"/>
      <c r="L99" s="66"/>
      <c r="M99" s="66"/>
      <c r="N99" s="67"/>
    </row>
    <row r="100" spans="1:14" s="1" customFormat="1" x14ac:dyDescent="0.25">
      <c r="A100" s="65"/>
      <c r="B100" s="66"/>
      <c r="C100" s="66"/>
      <c r="D100" s="66"/>
      <c r="E100" s="66"/>
      <c r="F100" s="66"/>
      <c r="G100" s="66"/>
      <c r="H100" s="66"/>
      <c r="I100" s="66"/>
      <c r="J100" s="66"/>
      <c r="K100" s="66"/>
      <c r="L100" s="66"/>
      <c r="M100" s="66"/>
      <c r="N100" s="67"/>
    </row>
    <row r="101" spans="1:14" s="1" customFormat="1" x14ac:dyDescent="0.25">
      <c r="A101" s="65"/>
      <c r="B101" s="66"/>
      <c r="C101" s="66"/>
      <c r="D101" s="66"/>
      <c r="E101" s="66"/>
      <c r="F101" s="66"/>
      <c r="G101" s="66"/>
      <c r="H101" s="66"/>
      <c r="I101" s="66"/>
      <c r="J101" s="66"/>
      <c r="K101" s="66"/>
      <c r="L101" s="66"/>
      <c r="M101" s="66"/>
      <c r="N101" s="67"/>
    </row>
    <row r="102" spans="1:14" s="1" customFormat="1" x14ac:dyDescent="0.25">
      <c r="A102" s="65"/>
      <c r="B102" s="66"/>
      <c r="C102" s="66"/>
      <c r="D102" s="66"/>
      <c r="E102" s="66"/>
      <c r="F102" s="66"/>
      <c r="G102" s="66"/>
      <c r="H102" s="66"/>
      <c r="I102" s="66"/>
      <c r="J102" s="66"/>
      <c r="K102" s="66"/>
      <c r="L102" s="66"/>
      <c r="M102" s="66"/>
      <c r="N102" s="67"/>
    </row>
    <row r="103" spans="1:14" s="1" customFormat="1" x14ac:dyDescent="0.25">
      <c r="A103" s="65"/>
      <c r="B103" s="66"/>
      <c r="C103" s="66"/>
      <c r="D103" s="66"/>
      <c r="E103" s="66"/>
      <c r="F103" s="66"/>
      <c r="G103" s="66"/>
      <c r="H103" s="66"/>
      <c r="I103" s="66"/>
      <c r="J103" s="66"/>
      <c r="K103" s="66"/>
      <c r="L103" s="66"/>
      <c r="M103" s="66"/>
      <c r="N103" s="67"/>
    </row>
    <row r="104" spans="1:14" s="1" customFormat="1" ht="7.15" customHeight="1" x14ac:dyDescent="0.25">
      <c r="A104" s="65"/>
      <c r="B104" s="66"/>
      <c r="C104" s="66"/>
      <c r="D104" s="66"/>
      <c r="E104" s="66"/>
      <c r="F104" s="66"/>
      <c r="G104" s="66"/>
      <c r="H104" s="66"/>
      <c r="I104" s="66"/>
      <c r="J104" s="66"/>
      <c r="K104" s="66"/>
      <c r="L104" s="66"/>
      <c r="M104" s="66"/>
      <c r="N104" s="67"/>
    </row>
    <row r="105" spans="1:14" s="1" customFormat="1" hidden="1" x14ac:dyDescent="0.25">
      <c r="A105" s="65"/>
      <c r="B105" s="66"/>
      <c r="C105" s="66"/>
      <c r="D105" s="66"/>
      <c r="E105" s="66"/>
      <c r="F105" s="66"/>
      <c r="G105" s="66"/>
      <c r="H105" s="66"/>
      <c r="I105" s="66"/>
      <c r="J105" s="66"/>
      <c r="K105" s="66"/>
      <c r="L105" s="66"/>
      <c r="M105" s="66"/>
      <c r="N105" s="67"/>
    </row>
    <row r="106" spans="1:14" s="1" customFormat="1" hidden="1" x14ac:dyDescent="0.25">
      <c r="A106" s="65"/>
      <c r="B106" s="66"/>
      <c r="C106" s="66"/>
      <c r="D106" s="66"/>
      <c r="E106" s="66"/>
      <c r="F106" s="66"/>
      <c r="G106" s="66"/>
      <c r="H106" s="66"/>
      <c r="I106" s="66"/>
      <c r="J106" s="66"/>
      <c r="K106" s="66"/>
      <c r="L106" s="66"/>
      <c r="M106" s="66"/>
      <c r="N106" s="67"/>
    </row>
    <row r="107" spans="1:14" s="1" customFormat="1" ht="4.7" customHeight="1" x14ac:dyDescent="0.25">
      <c r="A107" s="68"/>
      <c r="B107" s="69"/>
      <c r="C107" s="69"/>
      <c r="D107" s="69"/>
      <c r="E107" s="69"/>
      <c r="F107" s="69"/>
      <c r="G107" s="69"/>
      <c r="H107" s="69"/>
      <c r="I107" s="69"/>
      <c r="J107" s="69"/>
      <c r="K107" s="69"/>
      <c r="L107" s="69"/>
      <c r="M107" s="69"/>
      <c r="N107" s="70"/>
    </row>
    <row r="108" spans="1:14" s="1" customFormat="1" ht="15" customHeight="1" x14ac:dyDescent="0.25">
      <c r="A108" s="55" t="s">
        <v>7</v>
      </c>
      <c r="B108" s="55"/>
      <c r="C108" s="55"/>
      <c r="D108" s="55"/>
      <c r="E108" s="55"/>
      <c r="F108" s="55"/>
      <c r="G108" s="55"/>
      <c r="H108" s="55"/>
      <c r="I108" s="55"/>
      <c r="J108" s="55"/>
      <c r="K108" s="55"/>
      <c r="L108" s="55"/>
      <c r="M108" s="55"/>
      <c r="N108" s="55"/>
    </row>
    <row r="109" spans="1:14" s="1" customFormat="1" x14ac:dyDescent="0.25">
      <c r="A109" s="55"/>
      <c r="B109" s="55"/>
      <c r="C109" s="55"/>
      <c r="D109" s="55"/>
      <c r="E109" s="55"/>
      <c r="F109" s="55"/>
      <c r="G109" s="55"/>
      <c r="H109" s="55"/>
      <c r="I109" s="55"/>
      <c r="J109" s="55"/>
      <c r="K109" s="55"/>
      <c r="L109" s="55"/>
      <c r="M109" s="55"/>
      <c r="N109" s="55"/>
    </row>
    <row r="110" spans="1:14" s="1" customFormat="1" x14ac:dyDescent="0.25">
      <c r="A110" s="55"/>
      <c r="B110" s="55"/>
      <c r="C110" s="55"/>
      <c r="D110" s="55"/>
      <c r="E110" s="55"/>
      <c r="F110" s="55"/>
      <c r="G110" s="55"/>
      <c r="H110" s="55"/>
      <c r="I110" s="55"/>
      <c r="J110" s="55"/>
      <c r="K110" s="55"/>
      <c r="L110" s="55"/>
      <c r="M110" s="55"/>
      <c r="N110" s="55"/>
    </row>
    <row r="111" spans="1:14" s="1" customFormat="1" x14ac:dyDescent="0.25">
      <c r="A111" s="55"/>
      <c r="B111" s="55"/>
      <c r="C111" s="55"/>
      <c r="D111" s="55"/>
      <c r="E111" s="55"/>
      <c r="F111" s="55"/>
      <c r="G111" s="55"/>
      <c r="H111" s="55"/>
      <c r="I111" s="55"/>
      <c r="J111" s="55"/>
      <c r="K111" s="55"/>
      <c r="L111" s="55"/>
      <c r="M111" s="55"/>
      <c r="N111" s="55"/>
    </row>
    <row r="112" spans="1:14" s="1" customFormat="1" x14ac:dyDescent="0.25">
      <c r="A112" s="56" t="s">
        <v>6</v>
      </c>
      <c r="B112" s="57"/>
      <c r="C112" s="57"/>
      <c r="D112" s="57"/>
      <c r="E112" s="57"/>
      <c r="F112" s="57"/>
      <c r="G112" s="57"/>
      <c r="H112" s="57"/>
      <c r="I112" s="57"/>
      <c r="J112" s="57"/>
      <c r="K112" s="57"/>
      <c r="L112" s="57"/>
      <c r="M112" s="57"/>
      <c r="N112" s="58"/>
    </row>
    <row r="113" spans="1:14" s="1" customFormat="1" x14ac:dyDescent="0.25">
      <c r="A113" s="59"/>
      <c r="B113" s="60"/>
      <c r="C113" s="60"/>
      <c r="D113" s="60"/>
      <c r="E113" s="60"/>
      <c r="F113" s="60"/>
      <c r="G113" s="60"/>
      <c r="H113" s="60"/>
      <c r="I113" s="60"/>
      <c r="J113" s="60"/>
      <c r="K113" s="60"/>
      <c r="L113" s="60"/>
      <c r="M113" s="60"/>
      <c r="N113" s="61"/>
    </row>
    <row r="114" spans="1:14" s="1" customFormat="1" x14ac:dyDescent="0.25">
      <c r="A114" s="62"/>
      <c r="B114" s="63"/>
      <c r="C114" s="63"/>
      <c r="D114" s="63"/>
      <c r="E114" s="63"/>
      <c r="F114" s="63"/>
      <c r="G114" s="63"/>
      <c r="H114" s="63"/>
      <c r="I114" s="63"/>
      <c r="J114" s="63"/>
      <c r="K114" s="63"/>
      <c r="L114" s="63"/>
      <c r="M114" s="63"/>
      <c r="N114" s="64"/>
    </row>
    <row r="115" spans="1:14" s="1" customFormat="1" x14ac:dyDescent="0.25">
      <c r="A115" s="65"/>
      <c r="B115" s="66"/>
      <c r="C115" s="66"/>
      <c r="D115" s="66"/>
      <c r="E115" s="66"/>
      <c r="F115" s="66"/>
      <c r="G115" s="66"/>
      <c r="H115" s="66"/>
      <c r="I115" s="66"/>
      <c r="J115" s="66"/>
      <c r="K115" s="66"/>
      <c r="L115" s="66"/>
      <c r="M115" s="66"/>
      <c r="N115" s="67"/>
    </row>
    <row r="116" spans="1:14" s="1" customFormat="1" x14ac:dyDescent="0.25">
      <c r="A116" s="65"/>
      <c r="B116" s="66"/>
      <c r="C116" s="66"/>
      <c r="D116" s="66"/>
      <c r="E116" s="66"/>
      <c r="F116" s="66"/>
      <c r="G116" s="66"/>
      <c r="H116" s="66"/>
      <c r="I116" s="66"/>
      <c r="J116" s="66"/>
      <c r="K116" s="66"/>
      <c r="L116" s="66"/>
      <c r="M116" s="66"/>
      <c r="N116" s="67"/>
    </row>
    <row r="117" spans="1:14" s="1" customFormat="1" x14ac:dyDescent="0.25">
      <c r="A117" s="65"/>
      <c r="B117" s="66"/>
      <c r="C117" s="66"/>
      <c r="D117" s="66"/>
      <c r="E117" s="66"/>
      <c r="F117" s="66"/>
      <c r="G117" s="66"/>
      <c r="H117" s="66"/>
      <c r="I117" s="66"/>
      <c r="J117" s="66"/>
      <c r="K117" s="66"/>
      <c r="L117" s="66"/>
      <c r="M117" s="66"/>
      <c r="N117" s="67"/>
    </row>
    <row r="118" spans="1:14" s="1" customFormat="1" x14ac:dyDescent="0.25">
      <c r="A118" s="65"/>
      <c r="B118" s="66"/>
      <c r="C118" s="66"/>
      <c r="D118" s="66"/>
      <c r="E118" s="66"/>
      <c r="F118" s="66"/>
      <c r="G118" s="66"/>
      <c r="H118" s="66"/>
      <c r="I118" s="66"/>
      <c r="J118" s="66"/>
      <c r="K118" s="66"/>
      <c r="L118" s="66"/>
      <c r="M118" s="66"/>
      <c r="N118" s="67"/>
    </row>
    <row r="119" spans="1:14" s="1" customFormat="1" x14ac:dyDescent="0.25">
      <c r="A119" s="65"/>
      <c r="B119" s="66"/>
      <c r="C119" s="66"/>
      <c r="D119" s="66"/>
      <c r="E119" s="66"/>
      <c r="F119" s="66"/>
      <c r="G119" s="66"/>
      <c r="H119" s="66"/>
      <c r="I119" s="66"/>
      <c r="J119" s="66"/>
      <c r="K119" s="66"/>
      <c r="L119" s="66"/>
      <c r="M119" s="66"/>
      <c r="N119" s="67"/>
    </row>
    <row r="120" spans="1:14" s="1" customFormat="1" x14ac:dyDescent="0.25">
      <c r="A120" s="65"/>
      <c r="B120" s="66"/>
      <c r="C120" s="66"/>
      <c r="D120" s="66"/>
      <c r="E120" s="66"/>
      <c r="F120" s="66"/>
      <c r="G120" s="66"/>
      <c r="H120" s="66"/>
      <c r="I120" s="66"/>
      <c r="J120" s="66"/>
      <c r="K120" s="66"/>
      <c r="L120" s="66"/>
      <c r="M120" s="66"/>
      <c r="N120" s="67"/>
    </row>
    <row r="121" spans="1:14" s="1" customFormat="1" x14ac:dyDescent="0.25">
      <c r="A121" s="65"/>
      <c r="B121" s="66"/>
      <c r="C121" s="66"/>
      <c r="D121" s="66"/>
      <c r="E121" s="66"/>
      <c r="F121" s="66"/>
      <c r="G121" s="66"/>
      <c r="H121" s="66"/>
      <c r="I121" s="66"/>
      <c r="J121" s="66"/>
      <c r="K121" s="66"/>
      <c r="L121" s="66"/>
      <c r="M121" s="66"/>
      <c r="N121" s="67"/>
    </row>
    <row r="122" spans="1:14" s="1" customFormat="1" ht="374.25" customHeight="1" x14ac:dyDescent="0.25">
      <c r="A122" s="65"/>
      <c r="B122" s="66"/>
      <c r="C122" s="66"/>
      <c r="D122" s="66"/>
      <c r="E122" s="66"/>
      <c r="F122" s="66"/>
      <c r="G122" s="66"/>
      <c r="H122" s="66"/>
      <c r="I122" s="66"/>
      <c r="J122" s="66"/>
      <c r="K122" s="66"/>
      <c r="L122" s="66"/>
      <c r="M122" s="66"/>
      <c r="N122" s="67"/>
    </row>
    <row r="123" spans="1:14" s="1" customFormat="1" x14ac:dyDescent="0.25">
      <c r="A123" s="65"/>
      <c r="B123" s="66"/>
      <c r="C123" s="66"/>
      <c r="D123" s="66"/>
      <c r="E123" s="66"/>
      <c r="F123" s="66"/>
      <c r="G123" s="66"/>
      <c r="H123" s="66"/>
      <c r="I123" s="66"/>
      <c r="J123" s="66"/>
      <c r="K123" s="66"/>
      <c r="L123" s="66"/>
      <c r="M123" s="66"/>
      <c r="N123" s="67"/>
    </row>
    <row r="124" spans="1:14" s="1" customFormat="1" x14ac:dyDescent="0.25">
      <c r="A124" s="65"/>
      <c r="B124" s="66"/>
      <c r="C124" s="66"/>
      <c r="D124" s="66"/>
      <c r="E124" s="66"/>
      <c r="F124" s="66"/>
      <c r="G124" s="66"/>
      <c r="H124" s="66"/>
      <c r="I124" s="66"/>
      <c r="J124" s="66"/>
      <c r="K124" s="66"/>
      <c r="L124" s="66"/>
      <c r="M124" s="66"/>
      <c r="N124" s="67"/>
    </row>
    <row r="125" spans="1:14" s="1" customFormat="1" x14ac:dyDescent="0.25">
      <c r="A125" s="65"/>
      <c r="B125" s="66"/>
      <c r="C125" s="66"/>
      <c r="D125" s="66"/>
      <c r="E125" s="66"/>
      <c r="F125" s="66"/>
      <c r="G125" s="66"/>
      <c r="H125" s="66"/>
      <c r="I125" s="66"/>
      <c r="J125" s="66"/>
      <c r="K125" s="66"/>
      <c r="L125" s="66"/>
      <c r="M125" s="66"/>
      <c r="N125" s="67"/>
    </row>
    <row r="126" spans="1:14" s="1" customFormat="1" x14ac:dyDescent="0.25">
      <c r="A126" s="65"/>
      <c r="B126" s="66"/>
      <c r="C126" s="66"/>
      <c r="D126" s="66"/>
      <c r="E126" s="66"/>
      <c r="F126" s="66"/>
      <c r="G126" s="66"/>
      <c r="H126" s="66"/>
      <c r="I126" s="66"/>
      <c r="J126" s="66"/>
      <c r="K126" s="66"/>
      <c r="L126" s="66"/>
      <c r="M126" s="66"/>
      <c r="N126" s="67"/>
    </row>
    <row r="127" spans="1:14" s="1" customFormat="1" x14ac:dyDescent="0.25">
      <c r="A127" s="65"/>
      <c r="B127" s="66"/>
      <c r="C127" s="66"/>
      <c r="D127" s="66"/>
      <c r="E127" s="66"/>
      <c r="F127" s="66"/>
      <c r="G127" s="66"/>
      <c r="H127" s="66"/>
      <c r="I127" s="66"/>
      <c r="J127" s="66"/>
      <c r="K127" s="66"/>
      <c r="L127" s="66"/>
      <c r="M127" s="66"/>
      <c r="N127" s="67"/>
    </row>
    <row r="128" spans="1:14" s="1" customFormat="1" x14ac:dyDescent="0.25">
      <c r="A128" s="65"/>
      <c r="B128" s="66"/>
      <c r="C128" s="66"/>
      <c r="D128" s="66"/>
      <c r="E128" s="66"/>
      <c r="F128" s="66"/>
      <c r="G128" s="66"/>
      <c r="H128" s="66"/>
      <c r="I128" s="66"/>
      <c r="J128" s="66"/>
      <c r="K128" s="66"/>
      <c r="L128" s="66"/>
      <c r="M128" s="66"/>
      <c r="N128" s="67"/>
    </row>
    <row r="129" spans="1:14" s="1" customFormat="1" ht="161.1" customHeight="1" x14ac:dyDescent="0.25">
      <c r="A129" s="68"/>
      <c r="B129" s="69"/>
      <c r="C129" s="69"/>
      <c r="D129" s="69"/>
      <c r="E129" s="69"/>
      <c r="F129" s="69"/>
      <c r="G129" s="69"/>
      <c r="H129" s="69"/>
      <c r="I129" s="69"/>
      <c r="J129" s="69"/>
      <c r="K129" s="69"/>
      <c r="L129" s="69"/>
      <c r="M129" s="69"/>
      <c r="N129" s="70"/>
    </row>
    <row r="130" spans="1:14" s="1" customFormat="1" ht="15" customHeight="1" x14ac:dyDescent="0.25">
      <c r="A130" s="55" t="s">
        <v>1</v>
      </c>
      <c r="B130" s="55"/>
      <c r="C130" s="55"/>
      <c r="D130" s="55"/>
      <c r="E130" s="55"/>
      <c r="F130" s="55"/>
      <c r="G130" s="55"/>
      <c r="H130" s="55"/>
      <c r="I130" s="55"/>
      <c r="J130" s="55"/>
      <c r="K130" s="55"/>
      <c r="L130" s="55"/>
      <c r="M130" s="55"/>
      <c r="N130" s="55"/>
    </row>
    <row r="131" spans="1:14" s="1" customFormat="1" x14ac:dyDescent="0.25">
      <c r="A131" s="55"/>
      <c r="B131" s="55"/>
      <c r="C131" s="55"/>
      <c r="D131" s="55"/>
      <c r="E131" s="55"/>
      <c r="F131" s="55"/>
      <c r="G131" s="55"/>
      <c r="H131" s="55"/>
      <c r="I131" s="55"/>
      <c r="J131" s="55"/>
      <c r="K131" s="55"/>
      <c r="L131" s="55"/>
      <c r="M131" s="55"/>
      <c r="N131" s="55"/>
    </row>
    <row r="132" spans="1:14" s="1" customFormat="1" x14ac:dyDescent="0.25">
      <c r="A132" s="55"/>
      <c r="B132" s="55"/>
      <c r="C132" s="55"/>
      <c r="D132" s="55"/>
      <c r="E132" s="55"/>
      <c r="F132" s="55"/>
      <c r="G132" s="55"/>
      <c r="H132" s="55"/>
      <c r="I132" s="55"/>
      <c r="J132" s="55"/>
      <c r="K132" s="55"/>
      <c r="L132" s="55"/>
      <c r="M132" s="55"/>
      <c r="N132" s="55"/>
    </row>
    <row r="133" spans="1:14" s="1" customFormat="1" ht="17.45" customHeight="1" x14ac:dyDescent="0.25">
      <c r="A133" s="55"/>
      <c r="B133" s="55"/>
      <c r="C133" s="55"/>
      <c r="D133" s="55"/>
      <c r="E133" s="55"/>
      <c r="F133" s="55"/>
      <c r="G133" s="55"/>
      <c r="H133" s="55"/>
      <c r="I133" s="55"/>
      <c r="J133" s="55"/>
      <c r="K133" s="55"/>
      <c r="L133" s="55"/>
      <c r="M133" s="55"/>
      <c r="N133" s="55"/>
    </row>
    <row r="134" spans="1:14" s="1" customFormat="1" ht="2.25" customHeight="1" x14ac:dyDescent="0.25">
      <c r="A134" s="55"/>
      <c r="B134" s="55"/>
      <c r="C134" s="55"/>
      <c r="D134" s="55"/>
      <c r="E134" s="55"/>
      <c r="F134" s="55"/>
      <c r="G134" s="55"/>
      <c r="H134" s="55"/>
      <c r="I134" s="55"/>
      <c r="J134" s="55"/>
      <c r="K134" s="55"/>
      <c r="L134" s="55"/>
      <c r="M134" s="55"/>
      <c r="N134" s="55"/>
    </row>
    <row r="135" spans="1:14" s="1" customFormat="1" x14ac:dyDescent="0.25">
      <c r="A135" s="56" t="s">
        <v>8</v>
      </c>
      <c r="B135" s="57"/>
      <c r="C135" s="57"/>
      <c r="D135" s="57"/>
      <c r="E135" s="57"/>
      <c r="F135" s="57"/>
      <c r="G135" s="57"/>
      <c r="H135" s="57"/>
      <c r="I135" s="57"/>
      <c r="J135" s="57"/>
      <c r="K135" s="57"/>
      <c r="L135" s="57"/>
      <c r="M135" s="57"/>
      <c r="N135" s="58"/>
    </row>
    <row r="136" spans="1:14" s="1" customFormat="1" x14ac:dyDescent="0.25">
      <c r="A136" s="59"/>
      <c r="B136" s="60"/>
      <c r="C136" s="60"/>
      <c r="D136" s="60"/>
      <c r="E136" s="60"/>
      <c r="F136" s="60"/>
      <c r="G136" s="60"/>
      <c r="H136" s="60"/>
      <c r="I136" s="60"/>
      <c r="J136" s="60"/>
      <c r="K136" s="60"/>
      <c r="L136" s="60"/>
      <c r="M136" s="60"/>
      <c r="N136" s="61"/>
    </row>
    <row r="137" spans="1:14" s="1" customFormat="1" x14ac:dyDescent="0.25">
      <c r="A137" s="62"/>
      <c r="B137" s="63"/>
      <c r="C137" s="63"/>
      <c r="D137" s="63"/>
      <c r="E137" s="63"/>
      <c r="F137" s="63"/>
      <c r="G137" s="63"/>
      <c r="H137" s="63"/>
      <c r="I137" s="63"/>
      <c r="J137" s="63"/>
      <c r="K137" s="63"/>
      <c r="L137" s="63"/>
      <c r="M137" s="63"/>
      <c r="N137" s="64"/>
    </row>
    <row r="138" spans="1:14" s="1" customFormat="1" x14ac:dyDescent="0.25">
      <c r="A138" s="65"/>
      <c r="B138" s="66"/>
      <c r="C138" s="66"/>
      <c r="D138" s="66"/>
      <c r="E138" s="66"/>
      <c r="F138" s="66"/>
      <c r="G138" s="66"/>
      <c r="H138" s="66"/>
      <c r="I138" s="66"/>
      <c r="J138" s="66"/>
      <c r="K138" s="66"/>
      <c r="L138" s="66"/>
      <c r="M138" s="66"/>
      <c r="N138" s="67"/>
    </row>
    <row r="139" spans="1:14" s="1" customFormat="1" x14ac:dyDescent="0.25">
      <c r="A139" s="65"/>
      <c r="B139" s="66"/>
      <c r="C139" s="66"/>
      <c r="D139" s="66"/>
      <c r="E139" s="66"/>
      <c r="F139" s="66"/>
      <c r="G139" s="66"/>
      <c r="H139" s="66"/>
      <c r="I139" s="66"/>
      <c r="J139" s="66"/>
      <c r="K139" s="66"/>
      <c r="L139" s="66"/>
      <c r="M139" s="66"/>
      <c r="N139" s="67"/>
    </row>
    <row r="140" spans="1:14" s="1" customFormat="1" x14ac:dyDescent="0.25">
      <c r="A140" s="65"/>
      <c r="B140" s="66"/>
      <c r="C140" s="66"/>
      <c r="D140" s="66"/>
      <c r="E140" s="66"/>
      <c r="F140" s="66"/>
      <c r="G140" s="66"/>
      <c r="H140" s="66"/>
      <c r="I140" s="66"/>
      <c r="J140" s="66"/>
      <c r="K140" s="66"/>
      <c r="L140" s="66"/>
      <c r="M140" s="66"/>
      <c r="N140" s="67"/>
    </row>
    <row r="141" spans="1:14" s="1" customFormat="1" x14ac:dyDescent="0.25">
      <c r="A141" s="65"/>
      <c r="B141" s="66"/>
      <c r="C141" s="66"/>
      <c r="D141" s="66"/>
      <c r="E141" s="66"/>
      <c r="F141" s="66"/>
      <c r="G141" s="66"/>
      <c r="H141" s="66"/>
      <c r="I141" s="66"/>
      <c r="J141" s="66"/>
      <c r="K141" s="66"/>
      <c r="L141" s="66"/>
      <c r="M141" s="66"/>
      <c r="N141" s="67"/>
    </row>
    <row r="142" spans="1:14" s="1" customFormat="1" x14ac:dyDescent="0.25">
      <c r="A142" s="65"/>
      <c r="B142" s="66"/>
      <c r="C142" s="66"/>
      <c r="D142" s="66"/>
      <c r="E142" s="66"/>
      <c r="F142" s="66"/>
      <c r="G142" s="66"/>
      <c r="H142" s="66"/>
      <c r="I142" s="66"/>
      <c r="J142" s="66"/>
      <c r="K142" s="66"/>
      <c r="L142" s="66"/>
      <c r="M142" s="66"/>
      <c r="N142" s="67"/>
    </row>
    <row r="143" spans="1:14" s="1" customFormat="1" x14ac:dyDescent="0.25">
      <c r="A143" s="65"/>
      <c r="B143" s="66"/>
      <c r="C143" s="66"/>
      <c r="D143" s="66"/>
      <c r="E143" s="66"/>
      <c r="F143" s="66"/>
      <c r="G143" s="66"/>
      <c r="H143" s="66"/>
      <c r="I143" s="66"/>
      <c r="J143" s="66"/>
      <c r="K143" s="66"/>
      <c r="L143" s="66"/>
      <c r="M143" s="66"/>
      <c r="N143" s="67"/>
    </row>
    <row r="144" spans="1:14" s="1" customFormat="1" x14ac:dyDescent="0.25">
      <c r="A144" s="65"/>
      <c r="B144" s="66"/>
      <c r="C144" s="66"/>
      <c r="D144" s="66"/>
      <c r="E144" s="66"/>
      <c r="F144" s="66"/>
      <c r="G144" s="66"/>
      <c r="H144" s="66"/>
      <c r="I144" s="66"/>
      <c r="J144" s="66"/>
      <c r="K144" s="66"/>
      <c r="L144" s="66"/>
      <c r="M144" s="66"/>
      <c r="N144" s="67"/>
    </row>
    <row r="145" spans="1:14" s="1" customFormat="1" x14ac:dyDescent="0.25">
      <c r="A145" s="65"/>
      <c r="B145" s="66"/>
      <c r="C145" s="66"/>
      <c r="D145" s="66"/>
      <c r="E145" s="66"/>
      <c r="F145" s="66"/>
      <c r="G145" s="66"/>
      <c r="H145" s="66"/>
      <c r="I145" s="66"/>
      <c r="J145" s="66"/>
      <c r="K145" s="66"/>
      <c r="L145" s="66"/>
      <c r="M145" s="66"/>
      <c r="N145" s="67"/>
    </row>
    <row r="146" spans="1:14" s="1" customFormat="1" x14ac:dyDescent="0.25">
      <c r="A146" s="65"/>
      <c r="B146" s="66"/>
      <c r="C146" s="66"/>
      <c r="D146" s="66"/>
      <c r="E146" s="66"/>
      <c r="F146" s="66"/>
      <c r="G146" s="66"/>
      <c r="H146" s="66"/>
      <c r="I146" s="66"/>
      <c r="J146" s="66"/>
      <c r="K146" s="66"/>
      <c r="L146" s="66"/>
      <c r="M146" s="66"/>
      <c r="N146" s="67"/>
    </row>
    <row r="147" spans="1:14" s="1" customFormat="1" x14ac:dyDescent="0.25">
      <c r="A147" s="65"/>
      <c r="B147" s="66"/>
      <c r="C147" s="66"/>
      <c r="D147" s="66"/>
      <c r="E147" s="66"/>
      <c r="F147" s="66"/>
      <c r="G147" s="66"/>
      <c r="H147" s="66"/>
      <c r="I147" s="66"/>
      <c r="J147" s="66"/>
      <c r="K147" s="66"/>
      <c r="L147" s="66"/>
      <c r="M147" s="66"/>
      <c r="N147" s="67"/>
    </row>
    <row r="148" spans="1:14" s="1" customFormat="1" x14ac:dyDescent="0.25">
      <c r="A148" s="65"/>
      <c r="B148" s="66"/>
      <c r="C148" s="66"/>
      <c r="D148" s="66"/>
      <c r="E148" s="66"/>
      <c r="F148" s="66"/>
      <c r="G148" s="66"/>
      <c r="H148" s="66"/>
      <c r="I148" s="66"/>
      <c r="J148" s="66"/>
      <c r="K148" s="66"/>
      <c r="L148" s="66"/>
      <c r="M148" s="66"/>
      <c r="N148" s="67"/>
    </row>
    <row r="149" spans="1:14" s="1" customFormat="1" x14ac:dyDescent="0.25">
      <c r="A149" s="65"/>
      <c r="B149" s="66"/>
      <c r="C149" s="66"/>
      <c r="D149" s="66"/>
      <c r="E149" s="66"/>
      <c r="F149" s="66"/>
      <c r="G149" s="66"/>
      <c r="H149" s="66"/>
      <c r="I149" s="66"/>
      <c r="J149" s="66"/>
      <c r="K149" s="66"/>
      <c r="L149" s="66"/>
      <c r="M149" s="66"/>
      <c r="N149" s="67"/>
    </row>
    <row r="150" spans="1:14" s="1" customFormat="1" x14ac:dyDescent="0.25">
      <c r="A150" s="65"/>
      <c r="B150" s="66"/>
      <c r="C150" s="66"/>
      <c r="D150" s="66"/>
      <c r="E150" s="66"/>
      <c r="F150" s="66"/>
      <c r="G150" s="66"/>
      <c r="H150" s="66"/>
      <c r="I150" s="66"/>
      <c r="J150" s="66"/>
      <c r="K150" s="66"/>
      <c r="L150" s="66"/>
      <c r="M150" s="66"/>
      <c r="N150" s="67"/>
    </row>
    <row r="151" spans="1:14" s="1" customFormat="1" x14ac:dyDescent="0.25">
      <c r="A151" s="65"/>
      <c r="B151" s="66"/>
      <c r="C151" s="66"/>
      <c r="D151" s="66"/>
      <c r="E151" s="66"/>
      <c r="F151" s="66"/>
      <c r="G151" s="66"/>
      <c r="H151" s="66"/>
      <c r="I151" s="66"/>
      <c r="J151" s="66"/>
      <c r="K151" s="66"/>
      <c r="L151" s="66"/>
      <c r="M151" s="66"/>
      <c r="N151" s="67"/>
    </row>
    <row r="152" spans="1:14" s="1" customFormat="1" x14ac:dyDescent="0.25">
      <c r="A152" s="65"/>
      <c r="B152" s="66"/>
      <c r="C152" s="66"/>
      <c r="D152" s="66"/>
      <c r="E152" s="66"/>
      <c r="F152" s="66"/>
      <c r="G152" s="66"/>
      <c r="H152" s="66"/>
      <c r="I152" s="66"/>
      <c r="J152" s="66"/>
      <c r="K152" s="66"/>
      <c r="L152" s="66"/>
      <c r="M152" s="66"/>
      <c r="N152" s="67"/>
    </row>
    <row r="153" spans="1:14" s="1" customFormat="1" x14ac:dyDescent="0.25">
      <c r="A153" s="65"/>
      <c r="B153" s="66"/>
      <c r="C153" s="66"/>
      <c r="D153" s="66"/>
      <c r="E153" s="66"/>
      <c r="F153" s="66"/>
      <c r="G153" s="66"/>
      <c r="H153" s="66"/>
      <c r="I153" s="66"/>
      <c r="J153" s="66"/>
      <c r="K153" s="66"/>
      <c r="L153" s="66"/>
      <c r="M153" s="66"/>
      <c r="N153" s="67"/>
    </row>
    <row r="154" spans="1:14" s="1" customFormat="1" x14ac:dyDescent="0.25">
      <c r="A154" s="65"/>
      <c r="B154" s="66"/>
      <c r="C154" s="66"/>
      <c r="D154" s="66"/>
      <c r="E154" s="66"/>
      <c r="F154" s="66"/>
      <c r="G154" s="66"/>
      <c r="H154" s="66"/>
      <c r="I154" s="66"/>
      <c r="J154" s="66"/>
      <c r="K154" s="66"/>
      <c r="L154" s="66"/>
      <c r="M154" s="66"/>
      <c r="N154" s="67"/>
    </row>
    <row r="155" spans="1:14" s="1" customFormat="1" ht="27" customHeight="1" x14ac:dyDescent="0.25">
      <c r="A155" s="68"/>
      <c r="B155" s="69"/>
      <c r="C155" s="69"/>
      <c r="D155" s="69"/>
      <c r="E155" s="69"/>
      <c r="F155" s="69"/>
      <c r="G155" s="69"/>
      <c r="H155" s="69"/>
      <c r="I155" s="69"/>
      <c r="J155" s="69"/>
      <c r="K155" s="69"/>
      <c r="L155" s="69"/>
      <c r="M155" s="69"/>
      <c r="N155" s="70"/>
    </row>
    <row r="156" spans="1:14" s="1" customFormat="1" ht="15" customHeight="1" x14ac:dyDescent="0.25">
      <c r="A156" s="55" t="s">
        <v>9</v>
      </c>
      <c r="B156" s="55"/>
      <c r="C156" s="55"/>
      <c r="D156" s="55"/>
      <c r="E156" s="55"/>
      <c r="F156" s="55"/>
      <c r="G156" s="55"/>
      <c r="H156" s="55"/>
      <c r="I156" s="55"/>
      <c r="J156" s="55"/>
      <c r="K156" s="55"/>
      <c r="L156" s="55"/>
      <c r="M156" s="55"/>
      <c r="N156" s="55"/>
    </row>
    <row r="157" spans="1:14" s="1" customFormat="1" x14ac:dyDescent="0.25">
      <c r="A157" s="55"/>
      <c r="B157" s="55"/>
      <c r="C157" s="55"/>
      <c r="D157" s="55"/>
      <c r="E157" s="55"/>
      <c r="F157" s="55"/>
      <c r="G157" s="55"/>
      <c r="H157" s="55"/>
      <c r="I157" s="55"/>
      <c r="J157" s="55"/>
      <c r="K157" s="55"/>
      <c r="L157" s="55"/>
      <c r="M157" s="55"/>
      <c r="N157" s="55"/>
    </row>
    <row r="158" spans="1:14" s="1" customFormat="1" x14ac:dyDescent="0.25">
      <c r="A158" s="55"/>
      <c r="B158" s="55"/>
      <c r="C158" s="55"/>
      <c r="D158" s="55"/>
      <c r="E158" s="55"/>
      <c r="F158" s="55"/>
      <c r="G158" s="55"/>
      <c r="H158" s="55"/>
      <c r="I158" s="55"/>
      <c r="J158" s="55"/>
      <c r="K158" s="55"/>
      <c r="L158" s="55"/>
      <c r="M158" s="55"/>
      <c r="N158" s="55"/>
    </row>
    <row r="159" spans="1:14" s="1" customFormat="1" ht="28.9" customHeight="1" x14ac:dyDescent="0.25">
      <c r="A159" s="55"/>
      <c r="B159" s="55"/>
      <c r="C159" s="55"/>
      <c r="D159" s="55"/>
      <c r="E159" s="55"/>
      <c r="F159" s="55"/>
      <c r="G159" s="55"/>
      <c r="H159" s="55"/>
      <c r="I159" s="55"/>
      <c r="J159" s="55"/>
      <c r="K159" s="55"/>
      <c r="L159" s="55"/>
      <c r="M159" s="55"/>
      <c r="N159" s="55"/>
    </row>
    <row r="160" spans="1:14" s="1" customFormat="1" ht="28.9" customHeight="1" x14ac:dyDescent="0.25">
      <c r="A160" s="71" t="s">
        <v>47</v>
      </c>
      <c r="B160" s="72"/>
      <c r="C160" s="72"/>
      <c r="D160" s="72"/>
      <c r="E160" s="72"/>
      <c r="F160" s="72"/>
      <c r="G160" s="72"/>
      <c r="H160" s="72"/>
      <c r="I160" s="72"/>
      <c r="J160" s="72"/>
      <c r="K160" s="72"/>
      <c r="L160" s="72"/>
      <c r="M160" s="72"/>
      <c r="N160" s="73"/>
    </row>
    <row r="161" spans="1:14" s="1" customFormat="1" ht="28.9" customHeight="1" x14ac:dyDescent="0.25">
      <c r="A161" s="74"/>
      <c r="B161" s="75"/>
      <c r="C161" s="75"/>
      <c r="D161" s="75"/>
      <c r="E161" s="75"/>
      <c r="F161" s="75"/>
      <c r="G161" s="75"/>
      <c r="H161" s="75"/>
      <c r="I161" s="75"/>
      <c r="J161" s="75"/>
      <c r="K161" s="75"/>
      <c r="L161" s="75"/>
      <c r="M161" s="75"/>
      <c r="N161" s="76"/>
    </row>
    <row r="162" spans="1:14" s="1" customFormat="1" ht="28.9" customHeight="1" x14ac:dyDescent="0.25">
      <c r="A162" s="2"/>
      <c r="B162" s="3"/>
      <c r="C162" s="3"/>
      <c r="D162" s="3"/>
      <c r="E162" s="3"/>
      <c r="F162" s="3"/>
      <c r="G162" s="3"/>
      <c r="H162" s="3"/>
      <c r="I162" s="3"/>
      <c r="J162" s="3"/>
      <c r="K162" s="3"/>
      <c r="L162" s="3"/>
      <c r="M162" s="3"/>
      <c r="N162" s="4"/>
    </row>
    <row r="163" spans="1:14" s="1" customFormat="1" ht="28.9" customHeight="1" x14ac:dyDescent="0.25">
      <c r="A163" s="5"/>
      <c r="N163" s="6"/>
    </row>
    <row r="164" spans="1:14" s="1" customFormat="1" ht="28.9" customHeight="1" x14ac:dyDescent="0.25">
      <c r="A164" s="5"/>
      <c r="N164" s="6"/>
    </row>
    <row r="165" spans="1:14" s="1" customFormat="1" ht="28.9" customHeight="1" x14ac:dyDescent="0.25">
      <c r="A165" s="5"/>
      <c r="N165" s="6"/>
    </row>
    <row r="166" spans="1:14" s="1" customFormat="1" ht="28.9" customHeight="1" x14ac:dyDescent="0.25">
      <c r="A166" s="5"/>
      <c r="N166" s="6"/>
    </row>
    <row r="167" spans="1:14" s="1" customFormat="1" ht="28.9" customHeight="1" x14ac:dyDescent="0.25">
      <c r="A167" s="5"/>
      <c r="N167" s="6"/>
    </row>
    <row r="168" spans="1:14" s="1" customFormat="1" ht="28.9" customHeight="1" x14ac:dyDescent="0.25">
      <c r="A168" s="5"/>
      <c r="N168" s="6"/>
    </row>
    <row r="169" spans="1:14" s="1" customFormat="1" ht="28.9" customHeight="1" x14ac:dyDescent="0.25">
      <c r="A169" s="5"/>
      <c r="N169" s="6"/>
    </row>
    <row r="170" spans="1:14" s="1" customFormat="1" ht="28.9" customHeight="1" x14ac:dyDescent="0.25">
      <c r="A170" s="5"/>
      <c r="N170" s="6"/>
    </row>
    <row r="171" spans="1:14" s="1" customFormat="1" ht="28.9" customHeight="1" x14ac:dyDescent="0.25">
      <c r="A171" s="5"/>
      <c r="N171" s="6"/>
    </row>
    <row r="172" spans="1:14" s="1" customFormat="1" ht="28.9" customHeight="1" x14ac:dyDescent="0.25">
      <c r="A172" s="5"/>
      <c r="N172" s="6"/>
    </row>
    <row r="173" spans="1:14" s="1" customFormat="1" ht="28.9" customHeight="1" x14ac:dyDescent="0.25">
      <c r="A173" s="5"/>
      <c r="N173" s="6"/>
    </row>
    <row r="174" spans="1:14" s="1" customFormat="1" x14ac:dyDescent="0.25">
      <c r="A174" s="77" t="s">
        <v>10</v>
      </c>
      <c r="B174" s="78"/>
      <c r="C174" s="78"/>
      <c r="D174" s="78"/>
      <c r="E174" s="78"/>
      <c r="F174" s="78"/>
      <c r="G174" s="78"/>
      <c r="H174" s="78"/>
      <c r="I174" s="78"/>
      <c r="J174" s="78"/>
      <c r="K174" s="78"/>
      <c r="L174" s="78"/>
      <c r="M174" s="78"/>
      <c r="N174" s="79"/>
    </row>
    <row r="175" spans="1:14" s="1" customFormat="1" x14ac:dyDescent="0.25">
      <c r="A175" s="80"/>
      <c r="B175" s="81"/>
      <c r="C175" s="81"/>
      <c r="D175" s="81"/>
      <c r="E175" s="81"/>
      <c r="F175" s="81"/>
      <c r="G175" s="81"/>
      <c r="H175" s="81"/>
      <c r="I175" s="81"/>
      <c r="J175" s="81"/>
      <c r="K175" s="81"/>
      <c r="L175" s="81"/>
      <c r="M175" s="81"/>
      <c r="N175" s="82"/>
    </row>
    <row r="176" spans="1:14" s="1" customFormat="1" x14ac:dyDescent="0.25">
      <c r="A176" s="2"/>
      <c r="B176" s="3"/>
      <c r="C176" s="3"/>
      <c r="D176" s="3"/>
      <c r="E176" s="3"/>
      <c r="F176" s="3"/>
      <c r="G176" s="3"/>
      <c r="H176" s="3"/>
      <c r="I176" s="3"/>
      <c r="J176" s="3"/>
      <c r="K176" s="3"/>
      <c r="L176" s="3"/>
      <c r="M176" s="3"/>
      <c r="N176" s="4"/>
    </row>
    <row r="177" spans="1:17" s="1" customFormat="1" ht="21.6" customHeight="1" x14ac:dyDescent="0.25">
      <c r="A177" s="5"/>
      <c r="N177" s="6"/>
    </row>
    <row r="178" spans="1:17" s="1" customFormat="1" ht="21.6" customHeight="1" x14ac:dyDescent="0.25">
      <c r="A178" s="5"/>
      <c r="N178" s="6"/>
    </row>
    <row r="179" spans="1:17" s="1" customFormat="1" ht="21.6" customHeight="1" x14ac:dyDescent="0.25">
      <c r="A179" s="5"/>
      <c r="N179" s="6"/>
    </row>
    <row r="180" spans="1:17" s="1" customFormat="1" ht="21.6" customHeight="1" x14ac:dyDescent="0.25">
      <c r="A180" s="5"/>
      <c r="N180" s="6"/>
    </row>
    <row r="181" spans="1:17" s="1" customFormat="1" ht="21.6" customHeight="1" x14ac:dyDescent="0.25">
      <c r="A181" s="5"/>
      <c r="N181" s="6"/>
    </row>
    <row r="182" spans="1:17" s="1" customFormat="1" ht="21.6" customHeight="1" x14ac:dyDescent="0.25">
      <c r="A182" s="5"/>
      <c r="N182" s="6"/>
    </row>
    <row r="183" spans="1:17" s="1" customFormat="1" ht="21.6" customHeight="1" x14ac:dyDescent="0.25">
      <c r="A183" s="5"/>
      <c r="N183" s="6"/>
    </row>
    <row r="184" spans="1:17" s="1" customFormat="1" ht="21.6" customHeight="1" x14ac:dyDescent="0.25">
      <c r="A184" s="5"/>
      <c r="N184" s="6"/>
    </row>
    <row r="185" spans="1:17" s="1" customFormat="1" ht="21.6" customHeight="1" x14ac:dyDescent="0.25">
      <c r="A185" s="5"/>
      <c r="N185" s="6"/>
      <c r="Q185" s="12"/>
    </row>
    <row r="186" spans="1:17" s="1" customFormat="1" ht="21.6" customHeight="1" x14ac:dyDescent="0.25">
      <c r="A186" s="5"/>
      <c r="N186" s="6"/>
    </row>
    <row r="187" spans="1:17" s="1" customFormat="1" ht="160.35" customHeight="1" x14ac:dyDescent="0.25">
      <c r="A187" s="5"/>
      <c r="N187" s="6"/>
    </row>
    <row r="188" spans="1:17" s="1" customFormat="1" ht="15" customHeight="1" x14ac:dyDescent="0.25">
      <c r="A188" s="55" t="s">
        <v>1</v>
      </c>
      <c r="B188" s="55"/>
      <c r="C188" s="55"/>
      <c r="D188" s="55"/>
      <c r="E188" s="55"/>
      <c r="F188" s="55"/>
      <c r="G188" s="55"/>
      <c r="H188" s="55"/>
      <c r="I188" s="55"/>
      <c r="J188" s="55"/>
      <c r="K188" s="55"/>
      <c r="L188" s="55"/>
      <c r="M188" s="55"/>
      <c r="N188" s="55"/>
    </row>
    <row r="189" spans="1:17" s="1" customFormat="1" x14ac:dyDescent="0.25">
      <c r="A189" s="55"/>
      <c r="B189" s="55"/>
      <c r="C189" s="55"/>
      <c r="D189" s="55"/>
      <c r="E189" s="55"/>
      <c r="F189" s="55"/>
      <c r="G189" s="55"/>
      <c r="H189" s="55"/>
      <c r="I189" s="55"/>
      <c r="J189" s="55"/>
      <c r="K189" s="55"/>
      <c r="L189" s="55"/>
      <c r="M189" s="55"/>
      <c r="N189" s="55"/>
    </row>
    <row r="190" spans="1:17" s="1" customFormat="1" x14ac:dyDescent="0.25">
      <c r="A190" s="55"/>
      <c r="B190" s="55"/>
      <c r="C190" s="55"/>
      <c r="D190" s="55"/>
      <c r="E190" s="55"/>
      <c r="F190" s="55"/>
      <c r="G190" s="55"/>
      <c r="H190" s="55"/>
      <c r="I190" s="55"/>
      <c r="J190" s="55"/>
      <c r="K190" s="55"/>
      <c r="L190" s="55"/>
      <c r="M190" s="55"/>
      <c r="N190" s="55"/>
    </row>
    <row r="191" spans="1:17" s="1" customFormat="1" x14ac:dyDescent="0.25">
      <c r="A191" s="55"/>
      <c r="B191" s="55"/>
      <c r="C191" s="55"/>
      <c r="D191" s="55"/>
      <c r="E191" s="55"/>
      <c r="F191" s="55"/>
      <c r="G191" s="55"/>
      <c r="H191" s="55"/>
      <c r="I191" s="55"/>
      <c r="J191" s="55"/>
      <c r="K191" s="55"/>
      <c r="L191" s="55"/>
      <c r="M191" s="55"/>
      <c r="N191" s="55"/>
    </row>
    <row r="192" spans="1:17" s="1" customFormat="1" x14ac:dyDescent="0.25">
      <c r="A192" s="77" t="s">
        <v>11</v>
      </c>
      <c r="B192" s="78"/>
      <c r="C192" s="78"/>
      <c r="D192" s="78"/>
      <c r="E192" s="78"/>
      <c r="F192" s="78"/>
      <c r="G192" s="78"/>
      <c r="H192" s="78"/>
      <c r="I192" s="78"/>
      <c r="J192" s="78"/>
      <c r="K192" s="78"/>
      <c r="L192" s="78"/>
      <c r="M192" s="78"/>
      <c r="N192" s="79"/>
    </row>
    <row r="193" spans="1:14" s="1" customFormat="1" x14ac:dyDescent="0.25">
      <c r="A193" s="80"/>
      <c r="B193" s="81"/>
      <c r="C193" s="81"/>
      <c r="D193" s="81"/>
      <c r="E193" s="81"/>
      <c r="F193" s="81"/>
      <c r="G193" s="81"/>
      <c r="H193" s="81"/>
      <c r="I193" s="81"/>
      <c r="J193" s="81"/>
      <c r="K193" s="81"/>
      <c r="L193" s="81"/>
      <c r="M193" s="81"/>
      <c r="N193" s="82"/>
    </row>
    <row r="194" spans="1:14" s="1" customFormat="1" ht="19.149999999999999" customHeight="1" x14ac:dyDescent="0.25">
      <c r="A194" s="2"/>
      <c r="B194" s="3"/>
      <c r="C194" s="3"/>
      <c r="D194" s="3"/>
      <c r="E194" s="3"/>
      <c r="F194" s="3"/>
      <c r="G194" s="3"/>
      <c r="H194" s="3"/>
      <c r="I194" s="3"/>
      <c r="J194" s="3"/>
      <c r="K194" s="3"/>
      <c r="L194" s="3"/>
      <c r="M194" s="3"/>
      <c r="N194" s="4"/>
    </row>
    <row r="195" spans="1:14" s="1" customFormat="1" ht="19.149999999999999" customHeight="1" x14ac:dyDescent="0.25">
      <c r="A195" s="5"/>
      <c r="N195" s="6"/>
    </row>
    <row r="196" spans="1:14" s="1" customFormat="1" ht="19.149999999999999" customHeight="1" x14ac:dyDescent="0.25">
      <c r="A196" s="5"/>
      <c r="N196" s="6"/>
    </row>
    <row r="197" spans="1:14" s="1" customFormat="1" ht="19.149999999999999" customHeight="1" x14ac:dyDescent="0.25">
      <c r="A197" s="5"/>
      <c r="N197" s="6"/>
    </row>
    <row r="198" spans="1:14" s="1" customFormat="1" ht="19.149999999999999" customHeight="1" x14ac:dyDescent="0.25">
      <c r="A198" s="5"/>
      <c r="N198" s="6"/>
    </row>
    <row r="199" spans="1:14" s="1" customFormat="1" ht="19.149999999999999" customHeight="1" x14ac:dyDescent="0.25">
      <c r="A199" s="5"/>
      <c r="N199" s="6"/>
    </row>
    <row r="200" spans="1:14" s="1" customFormat="1" ht="19.149999999999999" customHeight="1" x14ac:dyDescent="0.25">
      <c r="A200" s="5"/>
      <c r="N200" s="6"/>
    </row>
    <row r="201" spans="1:14" s="1" customFormat="1" ht="19.149999999999999" customHeight="1" x14ac:dyDescent="0.25">
      <c r="A201" s="5"/>
      <c r="N201" s="6"/>
    </row>
    <row r="202" spans="1:14" s="1" customFormat="1" ht="19.149999999999999" customHeight="1" x14ac:dyDescent="0.25">
      <c r="A202" s="5"/>
      <c r="N202" s="6"/>
    </row>
    <row r="203" spans="1:14" s="1" customFormat="1" ht="19.149999999999999" customHeight="1" x14ac:dyDescent="0.25">
      <c r="A203" s="5"/>
      <c r="N203" s="6"/>
    </row>
    <row r="204" spans="1:14" s="1" customFormat="1" ht="19.149999999999999" customHeight="1" x14ac:dyDescent="0.25">
      <c r="A204" s="5"/>
      <c r="N204" s="6"/>
    </row>
    <row r="205" spans="1:14" s="1" customFormat="1" ht="19.149999999999999" customHeight="1" x14ac:dyDescent="0.25">
      <c r="A205" s="5"/>
      <c r="N205" s="6"/>
    </row>
    <row r="206" spans="1:14" s="1" customFormat="1" ht="75.599999999999994" customHeight="1" x14ac:dyDescent="0.25">
      <c r="A206" s="5"/>
      <c r="N206" s="6"/>
    </row>
    <row r="207" spans="1:14" s="1" customFormat="1" ht="15" customHeight="1" x14ac:dyDescent="0.25">
      <c r="A207" s="55" t="s">
        <v>1</v>
      </c>
      <c r="B207" s="55"/>
      <c r="C207" s="55"/>
      <c r="D207" s="55"/>
      <c r="E207" s="55"/>
      <c r="F207" s="55"/>
      <c r="G207" s="55"/>
      <c r="H207" s="55"/>
      <c r="I207" s="55"/>
      <c r="J207" s="55"/>
      <c r="K207" s="55"/>
      <c r="L207" s="55"/>
      <c r="M207" s="55"/>
      <c r="N207" s="55"/>
    </row>
    <row r="208" spans="1:14" s="1" customFormat="1" x14ac:dyDescent="0.25">
      <c r="A208" s="55"/>
      <c r="B208" s="55"/>
      <c r="C208" s="55"/>
      <c r="D208" s="55"/>
      <c r="E208" s="55"/>
      <c r="F208" s="55"/>
      <c r="G208" s="55"/>
      <c r="H208" s="55"/>
      <c r="I208" s="55"/>
      <c r="J208" s="55"/>
      <c r="K208" s="55"/>
      <c r="L208" s="55"/>
      <c r="M208" s="55"/>
      <c r="N208" s="55"/>
    </row>
    <row r="209" spans="1:14" s="1" customFormat="1" x14ac:dyDescent="0.25">
      <c r="A209" s="55"/>
      <c r="B209" s="55"/>
      <c r="C209" s="55"/>
      <c r="D209" s="55"/>
      <c r="E209" s="55"/>
      <c r="F209" s="55"/>
      <c r="G209" s="55"/>
      <c r="H209" s="55"/>
      <c r="I209" s="55"/>
      <c r="J209" s="55"/>
      <c r="K209" s="55"/>
      <c r="L209" s="55"/>
      <c r="M209" s="55"/>
      <c r="N209" s="55"/>
    </row>
    <row r="210" spans="1:14" s="1" customFormat="1" x14ac:dyDescent="0.25">
      <c r="A210" s="55"/>
      <c r="B210" s="55"/>
      <c r="C210" s="55"/>
      <c r="D210" s="55"/>
      <c r="E210" s="55"/>
      <c r="F210" s="55"/>
      <c r="G210" s="55"/>
      <c r="H210" s="55"/>
      <c r="I210" s="55"/>
      <c r="J210" s="55"/>
      <c r="K210" s="55"/>
      <c r="L210" s="55"/>
      <c r="M210" s="55"/>
      <c r="N210" s="55"/>
    </row>
    <row r="211" spans="1:14" s="1" customFormat="1" x14ac:dyDescent="0.25">
      <c r="A211" s="49" t="s">
        <v>12</v>
      </c>
      <c r="B211" s="50"/>
      <c r="C211" s="50"/>
      <c r="D211" s="50"/>
      <c r="E211" s="50"/>
      <c r="F211" s="50"/>
      <c r="G211" s="50"/>
      <c r="H211" s="50"/>
      <c r="I211" s="50"/>
      <c r="J211" s="50"/>
      <c r="K211" s="50"/>
      <c r="L211" s="50"/>
      <c r="M211" s="50"/>
      <c r="N211" s="51"/>
    </row>
    <row r="212" spans="1:14" s="1" customFormat="1" x14ac:dyDescent="0.25">
      <c r="A212" s="52"/>
      <c r="B212" s="53"/>
      <c r="C212" s="53"/>
      <c r="D212" s="53"/>
      <c r="E212" s="53"/>
      <c r="F212" s="53"/>
      <c r="G212" s="53"/>
      <c r="H212" s="53"/>
      <c r="I212" s="53"/>
      <c r="J212" s="53"/>
      <c r="K212" s="53"/>
      <c r="L212" s="53"/>
      <c r="M212" s="53"/>
      <c r="N212" s="54"/>
    </row>
    <row r="213" spans="1:14" s="1" customFormat="1" x14ac:dyDescent="0.25">
      <c r="A213" s="2"/>
      <c r="B213" s="3"/>
      <c r="C213" s="3"/>
      <c r="D213" s="3"/>
      <c r="E213" s="3"/>
      <c r="F213" s="3"/>
      <c r="G213" s="3"/>
      <c r="H213" s="3"/>
      <c r="I213" s="3"/>
      <c r="J213" s="3"/>
      <c r="K213" s="3"/>
      <c r="L213" s="3"/>
      <c r="M213" s="3"/>
      <c r="N213" s="4"/>
    </row>
    <row r="214" spans="1:14" s="1" customFormat="1" x14ac:dyDescent="0.25">
      <c r="A214" s="5"/>
      <c r="N214" s="6"/>
    </row>
    <row r="215" spans="1:14" s="1" customFormat="1" x14ac:dyDescent="0.25">
      <c r="A215" s="5"/>
      <c r="N215" s="6"/>
    </row>
    <row r="216" spans="1:14" s="1" customFormat="1" x14ac:dyDescent="0.25">
      <c r="A216" s="5"/>
      <c r="N216" s="6"/>
    </row>
    <row r="217" spans="1:14" s="1" customFormat="1" x14ac:dyDescent="0.25">
      <c r="A217" s="5"/>
      <c r="N217" s="6"/>
    </row>
    <row r="218" spans="1:14" s="1" customFormat="1" x14ac:dyDescent="0.25">
      <c r="A218" s="5"/>
      <c r="N218" s="6"/>
    </row>
    <row r="219" spans="1:14" s="1" customFormat="1" x14ac:dyDescent="0.25">
      <c r="A219" s="5"/>
      <c r="N219" s="6"/>
    </row>
    <row r="220" spans="1:14" s="1" customFormat="1" x14ac:dyDescent="0.25">
      <c r="A220" s="5"/>
      <c r="N220" s="6"/>
    </row>
    <row r="221" spans="1:14" s="1" customFormat="1" x14ac:dyDescent="0.25">
      <c r="A221" s="5"/>
      <c r="N221" s="6"/>
    </row>
    <row r="222" spans="1:14" s="1" customFormat="1" x14ac:dyDescent="0.25">
      <c r="A222" s="5"/>
      <c r="N222" s="6"/>
    </row>
    <row r="223" spans="1:14" s="1" customFormat="1" x14ac:dyDescent="0.25">
      <c r="A223" s="5"/>
      <c r="N223" s="6"/>
    </row>
    <row r="224" spans="1:14" s="1" customFormat="1" x14ac:dyDescent="0.25">
      <c r="A224" s="5"/>
      <c r="N224" s="6"/>
    </row>
    <row r="225" spans="1:14" s="1" customFormat="1" x14ac:dyDescent="0.25">
      <c r="A225" s="5"/>
      <c r="N225" s="6"/>
    </row>
    <row r="226" spans="1:14" s="1" customFormat="1" x14ac:dyDescent="0.25">
      <c r="A226" s="5"/>
      <c r="N226" s="6"/>
    </row>
    <row r="227" spans="1:14" s="1" customFormat="1" x14ac:dyDescent="0.25">
      <c r="A227" s="5"/>
      <c r="N227" s="6"/>
    </row>
    <row r="228" spans="1:14" s="1" customFormat="1" x14ac:dyDescent="0.25">
      <c r="A228" s="5"/>
      <c r="N228" s="6"/>
    </row>
    <row r="229" spans="1:14" s="1" customFormat="1" x14ac:dyDescent="0.25">
      <c r="A229" s="5"/>
      <c r="N229" s="6"/>
    </row>
    <row r="230" spans="1:14" s="1" customFormat="1" x14ac:dyDescent="0.25">
      <c r="A230" s="5"/>
      <c r="N230" s="6"/>
    </row>
    <row r="231" spans="1:14" s="1" customFormat="1" x14ac:dyDescent="0.25">
      <c r="A231" s="5"/>
      <c r="N231" s="6"/>
    </row>
    <row r="232" spans="1:14" s="1" customFormat="1" x14ac:dyDescent="0.25">
      <c r="A232" s="5"/>
      <c r="N232" s="6"/>
    </row>
    <row r="233" spans="1:14" s="1" customFormat="1" x14ac:dyDescent="0.25">
      <c r="A233" s="5"/>
      <c r="N233" s="6"/>
    </row>
    <row r="234" spans="1:14" s="1" customFormat="1" ht="161.65" customHeight="1" x14ac:dyDescent="0.25">
      <c r="A234" s="5"/>
      <c r="N234" s="6"/>
    </row>
    <row r="235" spans="1:14" s="1" customFormat="1" ht="3.4" customHeight="1" x14ac:dyDescent="0.25">
      <c r="A235" s="5"/>
      <c r="N235" s="6"/>
    </row>
    <row r="236" spans="1:14" s="1" customFormat="1" hidden="1" x14ac:dyDescent="0.25">
      <c r="A236" s="5"/>
      <c r="N236" s="6"/>
    </row>
    <row r="237" spans="1:14" s="1" customFormat="1" hidden="1" x14ac:dyDescent="0.25">
      <c r="A237" s="5"/>
      <c r="N237" s="6"/>
    </row>
    <row r="238" spans="1:14" s="1" customFormat="1" hidden="1" x14ac:dyDescent="0.25">
      <c r="A238" s="5"/>
      <c r="N238" s="6"/>
    </row>
    <row r="239" spans="1:14" s="1" customFormat="1" hidden="1" x14ac:dyDescent="0.25">
      <c r="A239" s="5"/>
      <c r="N239" s="6"/>
    </row>
    <row r="240" spans="1:14" s="1" customFormat="1" hidden="1" x14ac:dyDescent="0.25">
      <c r="A240" s="5"/>
      <c r="N240" s="6"/>
    </row>
    <row r="241" spans="1:14" s="1" customFormat="1" hidden="1" x14ac:dyDescent="0.25">
      <c r="A241" s="5"/>
      <c r="N241" s="6"/>
    </row>
    <row r="242" spans="1:14" s="1" customFormat="1" hidden="1" x14ac:dyDescent="0.25">
      <c r="A242" s="5"/>
      <c r="N242" s="6"/>
    </row>
    <row r="243" spans="1:14" s="1" customFormat="1" hidden="1" x14ac:dyDescent="0.25">
      <c r="A243" s="5"/>
      <c r="N243" s="6"/>
    </row>
    <row r="244" spans="1:14" s="1" customFormat="1" hidden="1" x14ac:dyDescent="0.25">
      <c r="A244" s="5"/>
      <c r="N244" s="6"/>
    </row>
    <row r="245" spans="1:14" s="1" customFormat="1" hidden="1" x14ac:dyDescent="0.25">
      <c r="A245" s="5"/>
      <c r="N245" s="6"/>
    </row>
    <row r="246" spans="1:14" s="1" customFormat="1" ht="15" customHeight="1" x14ac:dyDescent="0.25">
      <c r="A246" s="55" t="s">
        <v>13</v>
      </c>
      <c r="B246" s="55"/>
      <c r="C246" s="55"/>
      <c r="D246" s="55"/>
      <c r="E246" s="55"/>
      <c r="F246" s="55"/>
      <c r="G246" s="55"/>
      <c r="H246" s="55"/>
      <c r="I246" s="55"/>
      <c r="J246" s="55"/>
      <c r="K246" s="55"/>
      <c r="L246" s="55"/>
      <c r="M246" s="55"/>
      <c r="N246" s="55"/>
    </row>
    <row r="247" spans="1:14" s="1" customFormat="1" x14ac:dyDescent="0.25">
      <c r="A247" s="55"/>
      <c r="B247" s="55"/>
      <c r="C247" s="55"/>
      <c r="D247" s="55"/>
      <c r="E247" s="55"/>
      <c r="F247" s="55"/>
      <c r="G247" s="55"/>
      <c r="H247" s="55"/>
      <c r="I247" s="55"/>
      <c r="J247" s="55"/>
      <c r="K247" s="55"/>
      <c r="L247" s="55"/>
      <c r="M247" s="55"/>
      <c r="N247" s="55"/>
    </row>
    <row r="248" spans="1:14" s="1" customFormat="1" x14ac:dyDescent="0.25">
      <c r="A248" s="55"/>
      <c r="B248" s="55"/>
      <c r="C248" s="55"/>
      <c r="D248" s="55"/>
      <c r="E248" s="55"/>
      <c r="F248" s="55"/>
      <c r="G248" s="55"/>
      <c r="H248" s="55"/>
      <c r="I248" s="55"/>
      <c r="J248" s="55"/>
      <c r="K248" s="55"/>
      <c r="L248" s="55"/>
      <c r="M248" s="55"/>
      <c r="N248" s="55"/>
    </row>
    <row r="249" spans="1:14" s="1" customFormat="1" x14ac:dyDescent="0.25">
      <c r="A249" s="55"/>
      <c r="B249" s="55"/>
      <c r="C249" s="55"/>
      <c r="D249" s="55"/>
      <c r="E249" s="55"/>
      <c r="F249" s="55"/>
      <c r="G249" s="55"/>
      <c r="H249" s="55"/>
      <c r="I249" s="55"/>
      <c r="J249" s="55"/>
      <c r="K249" s="55"/>
      <c r="L249" s="55"/>
      <c r="M249" s="55"/>
      <c r="N249" s="55"/>
    </row>
    <row r="250" spans="1:14" s="1" customFormat="1" ht="86.1" customHeight="1" x14ac:dyDescent="0.25">
      <c r="A250"/>
      <c r="B250"/>
      <c r="C250"/>
      <c r="D250"/>
      <c r="E250"/>
      <c r="F250"/>
      <c r="G250"/>
      <c r="H250"/>
      <c r="I250"/>
      <c r="J250"/>
      <c r="K250"/>
      <c r="L250"/>
      <c r="M250"/>
      <c r="N250"/>
    </row>
    <row r="251" spans="1:14" s="1" customFormat="1" x14ac:dyDescent="0.25">
      <c r="A251"/>
      <c r="B251" s="66"/>
      <c r="C251" s="66"/>
      <c r="D251" s="11"/>
      <c r="E251" s="11"/>
      <c r="F251" s="11"/>
      <c r="G251"/>
      <c r="H251"/>
      <c r="I251"/>
      <c r="J251"/>
      <c r="K251"/>
      <c r="L251"/>
      <c r="M251"/>
      <c r="N251"/>
    </row>
    <row r="252" spans="1:14" s="1" customFormat="1" x14ac:dyDescent="0.25">
      <c r="A252"/>
      <c r="B252"/>
      <c r="C252" s="13"/>
      <c r="D252" s="83"/>
      <c r="E252" s="84"/>
      <c r="F252" s="85"/>
      <c r="G252"/>
      <c r="H252"/>
      <c r="I252"/>
      <c r="J252"/>
      <c r="K252"/>
      <c r="L252"/>
      <c r="M252"/>
      <c r="N252"/>
    </row>
    <row r="253" spans="1:14" s="1" customFormat="1" x14ac:dyDescent="0.25">
      <c r="A253"/>
      <c r="B253"/>
      <c r="C253" s="13"/>
      <c r="D253" s="83"/>
      <c r="E253" s="84"/>
      <c r="F253" s="85"/>
      <c r="G253"/>
      <c r="H253"/>
      <c r="I253"/>
      <c r="J253"/>
      <c r="K253"/>
      <c r="L253"/>
      <c r="M253"/>
      <c r="N253"/>
    </row>
    <row r="254" spans="1:14" s="1" customFormat="1" x14ac:dyDescent="0.25">
      <c r="A254"/>
      <c r="B254"/>
      <c r="C254" s="13"/>
      <c r="D254" s="83"/>
      <c r="E254" s="84"/>
      <c r="F254" s="85"/>
      <c r="G254"/>
      <c r="H254"/>
      <c r="I254"/>
      <c r="J254"/>
      <c r="K254"/>
      <c r="L254"/>
      <c r="M254"/>
      <c r="N254"/>
    </row>
    <row r="255" spans="1:14" s="1" customFormat="1" x14ac:dyDescent="0.25">
      <c r="A255"/>
      <c r="B255"/>
      <c r="C255" s="13"/>
      <c r="D255" s="11"/>
      <c r="E255" s="14"/>
      <c r="F255" s="15"/>
      <c r="G255"/>
      <c r="H255"/>
      <c r="I255"/>
      <c r="J255"/>
      <c r="K255"/>
      <c r="L255"/>
      <c r="M255"/>
      <c r="N255"/>
    </row>
  </sheetData>
  <mergeCells count="30">
    <mergeCell ref="A246:N249"/>
    <mergeCell ref="B251:C251"/>
    <mergeCell ref="D252:D254"/>
    <mergeCell ref="E252:E254"/>
    <mergeCell ref="F252:F254"/>
    <mergeCell ref="A174:N175"/>
    <mergeCell ref="A188:N191"/>
    <mergeCell ref="A192:N193"/>
    <mergeCell ref="A207:N210"/>
    <mergeCell ref="A211:N212"/>
    <mergeCell ref="A134:N134"/>
    <mergeCell ref="A135:N136"/>
    <mergeCell ref="A137:N155"/>
    <mergeCell ref="A156:N159"/>
    <mergeCell ref="A160:N161"/>
    <mergeCell ref="A87:N107"/>
    <mergeCell ref="A108:N111"/>
    <mergeCell ref="A112:N113"/>
    <mergeCell ref="A114:N129"/>
    <mergeCell ref="A130:N133"/>
    <mergeCell ref="A45:N46"/>
    <mergeCell ref="A61:N64"/>
    <mergeCell ref="A65:N66"/>
    <mergeCell ref="A81:N84"/>
    <mergeCell ref="A85:N86"/>
    <mergeCell ref="A1:N1"/>
    <mergeCell ref="A2:N3"/>
    <mergeCell ref="A21:N24"/>
    <mergeCell ref="A25:N26"/>
    <mergeCell ref="A41:N4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MEDIDORES</vt:lpstr>
      <vt:lpstr>METODOS</vt:lpstr>
      <vt:lpstr>mes a mes</vt:lpstr>
      <vt:lpstr>ENERO</vt:lpstr>
      <vt:lpstr>FEBRERO</vt:lpstr>
      <vt:lpstr>MARZO</vt:lpstr>
      <vt:lpstr>ABRIL</vt:lpstr>
      <vt:lpstr>MAYO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Luna Sofia Osorio Parra</dc:creator>
  <cp:lastModifiedBy>Luna Sofia Osorio Parra</cp:lastModifiedBy>
  <dcterms:created xsi:type="dcterms:W3CDTF">2026-01-14T14:08:48Z</dcterms:created>
  <dcterms:modified xsi:type="dcterms:W3CDTF">2026-05-28T14:53:21Z</dcterms:modified>
</cp:coreProperties>
</file>