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c_diazr_uniandes_edu_co/Documents/Ecología microbiana/Talleres/Taller 5/"/>
    </mc:Choice>
  </mc:AlternateContent>
  <xr:revisionPtr revIDLastSave="984" documentId="11_9248B46DC1CBB2E3ED7FF6F9903E8C1851038383" xr6:coauthVersionLast="46" xr6:coauthVersionMax="46" xr10:uidLastSave="{2EA8C0A6-1638-4098-9376-8FFA20619023}"/>
  <bookViews>
    <workbookView xWindow="-110" yWindow="-110" windowWidth="19420" windowHeight="1042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4" i="1" l="1"/>
  <c r="U143" i="1"/>
  <c r="U142" i="1"/>
  <c r="T147" i="1"/>
  <c r="U147" i="1" s="1"/>
  <c r="T146" i="1"/>
  <c r="U146" i="1" s="1"/>
  <c r="T145" i="1"/>
  <c r="T144" i="1"/>
  <c r="T143" i="1"/>
  <c r="T142" i="1"/>
  <c r="T89" i="1"/>
  <c r="U89" i="1" s="1"/>
  <c r="T90" i="1"/>
  <c r="U90" i="1" s="1"/>
  <c r="T91" i="1"/>
  <c r="U91" i="1" s="1"/>
  <c r="T92" i="1"/>
  <c r="T93" i="1"/>
  <c r="U93" i="1" s="1"/>
  <c r="V93" i="1" s="1"/>
  <c r="T88" i="1"/>
  <c r="U88" i="1" s="1"/>
  <c r="T87" i="1"/>
  <c r="U87" i="1" s="1"/>
  <c r="S36" i="1"/>
  <c r="T36" i="1" s="1"/>
  <c r="U36" i="1" s="1"/>
  <c r="S35" i="1"/>
  <c r="S34" i="1"/>
  <c r="S33" i="1"/>
  <c r="S32" i="1"/>
  <c r="S31" i="1"/>
  <c r="T31" i="1" s="1"/>
  <c r="V143" i="1" l="1"/>
  <c r="V144" i="1"/>
  <c r="U145" i="1"/>
  <c r="V145" i="1" s="1"/>
  <c r="V146" i="1"/>
  <c r="V147" i="1"/>
  <c r="V142" i="1"/>
  <c r="V148" i="1" s="1"/>
  <c r="V87" i="1"/>
  <c r="V88" i="1"/>
  <c r="V89" i="1"/>
  <c r="V90" i="1"/>
  <c r="V91" i="1"/>
  <c r="U92" i="1"/>
  <c r="V92" i="1" s="1"/>
  <c r="T34" i="1"/>
  <c r="U34" i="1" s="1"/>
  <c r="T35" i="1"/>
  <c r="U35" i="1" s="1"/>
  <c r="U31" i="1"/>
  <c r="T32" i="1"/>
  <c r="U32" i="1" s="1"/>
  <c r="T33" i="1"/>
  <c r="U33" i="1" s="1"/>
  <c r="V94" i="1" l="1"/>
  <c r="U37" i="1"/>
</calcChain>
</file>

<file path=xl/sharedStrings.xml><?xml version="1.0" encoding="utf-8"?>
<sst xmlns="http://schemas.openxmlformats.org/spreadsheetml/2006/main" count="185" uniqueCount="34">
  <si>
    <t>Agua de Mar</t>
  </si>
  <si>
    <t>Muestra 1 (200 seq)</t>
  </si>
  <si>
    <t>Rarefacción</t>
  </si>
  <si>
    <t>OTU</t>
  </si>
  <si>
    <t>Cantidad</t>
  </si>
  <si>
    <t>OTUs</t>
  </si>
  <si>
    <t>Seq</t>
  </si>
  <si>
    <t xml:space="preserve">OTU Azul </t>
  </si>
  <si>
    <t>OTU Rojo</t>
  </si>
  <si>
    <t>Muestra 2 (2000 seq)</t>
  </si>
  <si>
    <t>OTU Amarillo</t>
  </si>
  <si>
    <t>Muestra 3 (5000 seq)</t>
  </si>
  <si>
    <t>OTU Verde</t>
  </si>
  <si>
    <t>Muestra 4 (7000 seq)</t>
  </si>
  <si>
    <t>OTU Negro</t>
  </si>
  <si>
    <t>Muestra 5 (10000 seq)</t>
  </si>
  <si>
    <t>OTU Rosa</t>
  </si>
  <si>
    <t>Muestra 6 (12000 seq)</t>
  </si>
  <si>
    <t>Abundancia</t>
  </si>
  <si>
    <t>Muestra 1 (100 seq)</t>
  </si>
  <si>
    <t>OTU Azul</t>
  </si>
  <si>
    <t>Muestra 2 (1000 seq)</t>
  </si>
  <si>
    <t>Muestra 3 (2000 seq)</t>
  </si>
  <si>
    <t>Muestra 4 (10000 seq)</t>
  </si>
  <si>
    <t>Muestra 5 (15000 seq)</t>
  </si>
  <si>
    <t>OTU Verde Pastel</t>
  </si>
  <si>
    <t>Muestra 6 (20000 seq)</t>
  </si>
  <si>
    <t>Sedimentos</t>
  </si>
  <si>
    <t>Muestra 6 (15000 seq)</t>
  </si>
  <si>
    <t xml:space="preserve">Especie </t>
  </si>
  <si>
    <t>p(i)</t>
  </si>
  <si>
    <t>p(i) x ln(p(i))</t>
  </si>
  <si>
    <t>ln(p(i))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</si>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</sst>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1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 2 - 2000</a:t>
            </a:r>
            <a:r>
              <a:rPr lang="en-US" baseline="0"/>
              <a:t> secuencias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Hoja1!$B$9:$B$10</c:f>
              <c:strCache>
                <c:ptCount val="2"/>
                <c:pt idx="0">
                  <c:v>Muestra 2 (2000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Hoja1!$A$11:$A$13</c:f>
              <c:strCache>
                <c:ptCount val="3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</c:strCache>
            </c:strRef>
          </c:cat>
          <c:val>
            <c:numRef>
              <c:f>Hoja1!$B$11:$B$13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52D-ABB8-B59B18E0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46279"/>
        <c:axId val="1717231240"/>
      </c:barChart>
      <c:catAx>
        <c:axId val="714646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</a:t>
                </a:r>
                <a:r>
                  <a:rPr lang="es-CO" baseline="0"/>
                  <a:t> Taxonómicas Operacionales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231240"/>
        <c:crosses val="autoZero"/>
        <c:auto val="1"/>
        <c:lblAlgn val="ctr"/>
        <c:lblOffset val="100"/>
        <c:noMultiLvlLbl val="0"/>
      </c:catAx>
      <c:valAx>
        <c:axId val="17172312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layout>
            <c:manualLayout>
              <c:xMode val="edge"/>
              <c:yMode val="edge"/>
              <c:x val="4.4526901669758812E-2"/>
              <c:y val="0.1654117647058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646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4 </a:t>
            </a:r>
            <a:r>
              <a:rPr lang="en-US" baseline="0"/>
              <a:t> - 7000 secuencias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Hoja1!$B$129:$B$130</c:f>
              <c:strCache>
                <c:ptCount val="2"/>
                <c:pt idx="0">
                  <c:v>Muestra 4 (7000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Hoja1!$A$131:$A$135</c:f>
              <c:strCache>
                <c:ptCount val="5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  <c:pt idx="3">
                  <c:v>OTU Verde</c:v>
                </c:pt>
                <c:pt idx="4">
                  <c:v>OTU Negro</c:v>
                </c:pt>
              </c:strCache>
            </c:strRef>
          </c:cat>
          <c:val>
            <c:numRef>
              <c:f>Hoja1!$B$131:$B$135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C-4FE7-8E28-EC5294F8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47496"/>
        <c:axId val="693229015"/>
      </c:barChart>
      <c:catAx>
        <c:axId val="181044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229015"/>
        <c:crosses val="autoZero"/>
        <c:auto val="1"/>
        <c:lblAlgn val="ctr"/>
        <c:lblOffset val="100"/>
        <c:noMultiLvlLbl val="0"/>
      </c:catAx>
      <c:valAx>
        <c:axId val="693229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044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5 - 10000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Hoja1!$B$138:$B$139</c:f>
              <c:strCache>
                <c:ptCount val="2"/>
                <c:pt idx="0">
                  <c:v>Muestra 5 (10000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Hoja1!$A$140:$A$145</c:f>
              <c:strCache>
                <c:ptCount val="6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  <c:pt idx="3">
                  <c:v>OTU Verde</c:v>
                </c:pt>
                <c:pt idx="4">
                  <c:v>OTU Negro</c:v>
                </c:pt>
                <c:pt idx="5">
                  <c:v>OTU Rosa</c:v>
                </c:pt>
              </c:strCache>
            </c:strRef>
          </c:cat>
          <c:val>
            <c:numRef>
              <c:f>Hoja1!$B$140:$B$145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0-4A02-B4C8-EA3CA1793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641367"/>
        <c:axId val="1294795527"/>
      </c:barChart>
      <c:catAx>
        <c:axId val="1379641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4795527"/>
        <c:crosses val="autoZero"/>
        <c:auto val="1"/>
        <c:lblAlgn val="ctr"/>
        <c:lblOffset val="100"/>
        <c:noMultiLvlLbl val="0"/>
      </c:catAx>
      <c:valAx>
        <c:axId val="1294795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641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6 - 15000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Hoja1!$B$148:$B$149</c:f>
              <c:strCache>
                <c:ptCount val="2"/>
                <c:pt idx="0">
                  <c:v>Muestra 6 (15000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Hoja1!$A$150:$A$155</c:f>
              <c:strCache>
                <c:ptCount val="6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  <c:pt idx="3">
                  <c:v>OTU Verde</c:v>
                </c:pt>
                <c:pt idx="4">
                  <c:v>OTU Negro</c:v>
                </c:pt>
                <c:pt idx="5">
                  <c:v>OTU Rosa</c:v>
                </c:pt>
              </c:strCache>
            </c:strRef>
          </c:cat>
          <c:val>
            <c:numRef>
              <c:f>Hoja1!$B$150:$B$155</c:f>
              <c:numCache>
                <c:formatCode>General</c:formatCode>
                <c:ptCount val="6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1-45D1-ADCF-D65FCF2BF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618375"/>
        <c:axId val="645577191"/>
      </c:barChart>
      <c:catAx>
        <c:axId val="1091618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577191"/>
        <c:crosses val="autoZero"/>
        <c:auto val="1"/>
        <c:lblAlgn val="ctr"/>
        <c:lblOffset val="100"/>
        <c:noMultiLvlLbl val="0"/>
      </c:catAx>
      <c:valAx>
        <c:axId val="64557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1618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1 - 100</a:t>
            </a:r>
            <a:r>
              <a:rPr lang="en-US" baseline="0"/>
              <a:t> secuencias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Hoja1!$B$55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Hoja1!$A$56:$A$58</c:f>
              <c:strCache>
                <c:ptCount val="3"/>
                <c:pt idx="0">
                  <c:v>OTU Azul</c:v>
                </c:pt>
                <c:pt idx="1">
                  <c:v>OTU Amarillo</c:v>
                </c:pt>
                <c:pt idx="2">
                  <c:v>OTU Rojo</c:v>
                </c:pt>
              </c:strCache>
            </c:strRef>
          </c:cat>
          <c:val>
            <c:numRef>
              <c:f>Hoja1!$B$56:$B$58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C-4395-AC58-52359FC0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596631"/>
        <c:axId val="1033798552"/>
      </c:barChart>
      <c:catAx>
        <c:axId val="1938596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3798552"/>
        <c:crosses val="autoZero"/>
        <c:auto val="1"/>
        <c:lblAlgn val="ctr"/>
        <c:lblOffset val="100"/>
        <c:noMultiLvlLbl val="0"/>
      </c:catAx>
      <c:valAx>
        <c:axId val="103379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8596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2 - 1000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Hoja1!$B$61:$B$62</c:f>
              <c:strCache>
                <c:ptCount val="2"/>
                <c:pt idx="0">
                  <c:v>Muestra 2 (1000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Hoja1!$A$63:$A$66</c:f>
              <c:strCache>
                <c:ptCount val="4"/>
                <c:pt idx="0">
                  <c:v>OTU Azul</c:v>
                </c:pt>
                <c:pt idx="1">
                  <c:v>OTU Amarillo</c:v>
                </c:pt>
                <c:pt idx="2">
                  <c:v>OTU Rojo</c:v>
                </c:pt>
                <c:pt idx="3">
                  <c:v>OTU Verde</c:v>
                </c:pt>
              </c:strCache>
            </c:strRef>
          </c:cat>
          <c:val>
            <c:numRef>
              <c:f>Hoja1!$B$63:$B$66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F-4718-BCE9-26014602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04263"/>
        <c:axId val="1717161256"/>
      </c:barChart>
      <c:catAx>
        <c:axId val="190604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161256"/>
        <c:crosses val="autoZero"/>
        <c:auto val="1"/>
        <c:lblAlgn val="ctr"/>
        <c:lblOffset val="100"/>
        <c:noMultiLvlLbl val="0"/>
      </c:catAx>
      <c:valAx>
        <c:axId val="17171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604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3 - 2000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Hoja1!$B$68:$B$69</c:f>
              <c:strCache>
                <c:ptCount val="2"/>
                <c:pt idx="0">
                  <c:v>Muestra 3 (2000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Hoja1!$A$70:$A$74</c:f>
              <c:strCache>
                <c:ptCount val="5"/>
                <c:pt idx="0">
                  <c:v>OTU Azul</c:v>
                </c:pt>
                <c:pt idx="1">
                  <c:v>OTU Amarillo</c:v>
                </c:pt>
                <c:pt idx="2">
                  <c:v>OTU Rojo</c:v>
                </c:pt>
                <c:pt idx="3">
                  <c:v>OTU Verde</c:v>
                </c:pt>
                <c:pt idx="4">
                  <c:v>OTU Negro</c:v>
                </c:pt>
              </c:strCache>
            </c:strRef>
          </c:cat>
          <c:val>
            <c:numRef>
              <c:f>Hoja1!$B$70:$B$74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4-48B6-BE3B-CD63BB5B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83559"/>
        <c:axId val="920308584"/>
      </c:barChart>
      <c:catAx>
        <c:axId val="948083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0308584"/>
        <c:crosses val="autoZero"/>
        <c:auto val="1"/>
        <c:lblAlgn val="ctr"/>
        <c:lblOffset val="100"/>
        <c:noMultiLvlLbl val="0"/>
      </c:catAx>
      <c:valAx>
        <c:axId val="9203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8083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4 - 10000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Hoja1!$B$76:$B$77</c:f>
              <c:strCache>
                <c:ptCount val="2"/>
                <c:pt idx="0">
                  <c:v>Muestra 4 (10000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Hoja1!$A$78:$A$82</c:f>
              <c:strCache>
                <c:ptCount val="5"/>
                <c:pt idx="0">
                  <c:v>OTU Azul</c:v>
                </c:pt>
                <c:pt idx="1">
                  <c:v>OTU Amarillo</c:v>
                </c:pt>
                <c:pt idx="2">
                  <c:v>OTU Rojo</c:v>
                </c:pt>
                <c:pt idx="3">
                  <c:v>OTU Verde</c:v>
                </c:pt>
                <c:pt idx="4">
                  <c:v>OTU Negro</c:v>
                </c:pt>
              </c:strCache>
            </c:strRef>
          </c:cat>
          <c:val>
            <c:numRef>
              <c:f>Hoja1!$B$78:$B$82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5-4057-B335-99A41C04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42951"/>
        <c:axId val="1717267096"/>
      </c:barChart>
      <c:catAx>
        <c:axId val="714642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267096"/>
        <c:crosses val="autoZero"/>
        <c:auto val="1"/>
        <c:lblAlgn val="ctr"/>
        <c:lblOffset val="100"/>
        <c:noMultiLvlLbl val="0"/>
      </c:catAx>
      <c:valAx>
        <c:axId val="171726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642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5 - 15000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Hoja1!$B$84:$B$85</c:f>
              <c:strCache>
                <c:ptCount val="2"/>
                <c:pt idx="0">
                  <c:v>Muestra 5 (15000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Hoja1!$A$86:$A$92</c:f>
              <c:strCache>
                <c:ptCount val="7"/>
                <c:pt idx="0">
                  <c:v>OTU Azul</c:v>
                </c:pt>
                <c:pt idx="1">
                  <c:v>OTU Amarillo</c:v>
                </c:pt>
                <c:pt idx="2">
                  <c:v>OTU Rojo</c:v>
                </c:pt>
                <c:pt idx="3">
                  <c:v>OTU Verde</c:v>
                </c:pt>
                <c:pt idx="4">
                  <c:v>OTU Negro</c:v>
                </c:pt>
                <c:pt idx="5">
                  <c:v>OTU Rosa</c:v>
                </c:pt>
                <c:pt idx="6">
                  <c:v>OTU Verde Pastel</c:v>
                </c:pt>
              </c:strCache>
            </c:strRef>
          </c:cat>
          <c:val>
            <c:numRef>
              <c:f>Hoja1!$B$86:$B$92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E-4C07-8010-279642D9D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128503"/>
        <c:axId val="1714503128"/>
      </c:barChart>
      <c:catAx>
        <c:axId val="1087128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4503128"/>
        <c:crosses val="autoZero"/>
        <c:auto val="1"/>
        <c:lblAlgn val="ctr"/>
        <c:lblOffset val="100"/>
        <c:noMultiLvlLbl val="0"/>
      </c:catAx>
      <c:valAx>
        <c:axId val="171450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7128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6 - 20000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Hoja1!$B$94:$B$95</c:f>
              <c:strCache>
                <c:ptCount val="2"/>
                <c:pt idx="0">
                  <c:v>Muestra 6 (20000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Hoja1!$A$96:$A$102</c:f>
              <c:strCache>
                <c:ptCount val="7"/>
                <c:pt idx="0">
                  <c:v>OTU Azul</c:v>
                </c:pt>
                <c:pt idx="1">
                  <c:v>OTU Amarillo</c:v>
                </c:pt>
                <c:pt idx="2">
                  <c:v>OTU Rojo</c:v>
                </c:pt>
                <c:pt idx="3">
                  <c:v>OTU Verde</c:v>
                </c:pt>
                <c:pt idx="4">
                  <c:v>OTU Negro</c:v>
                </c:pt>
                <c:pt idx="5">
                  <c:v>OTU Rosa</c:v>
                </c:pt>
                <c:pt idx="6">
                  <c:v>OTU Verde Pastel</c:v>
                </c:pt>
              </c:strCache>
            </c:strRef>
          </c:cat>
          <c:val>
            <c:numRef>
              <c:f>Hoja1!$B$96:$B$102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16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F-401A-B653-E5BF44BB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137239"/>
        <c:axId val="1714532936"/>
      </c:barChart>
      <c:catAx>
        <c:axId val="1087137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4532936"/>
        <c:crosses val="autoZero"/>
        <c:auto val="1"/>
        <c:lblAlgn val="ctr"/>
        <c:lblOffset val="100"/>
        <c:noMultiLvlLbl val="0"/>
      </c:catAx>
      <c:valAx>
        <c:axId val="1714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7137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de </a:t>
            </a:r>
            <a:r>
              <a:rPr lang="en-US"/>
              <a:t>rarefacción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Hoja1!$R$3:$R$4</c:f>
              <c:strCache>
                <c:ptCount val="2"/>
                <c:pt idx="0">
                  <c:v>Rarefacción</c:v>
                </c:pt>
                <c:pt idx="1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Hoja1!$R$5:$R$10</c:f>
              <c:numCache>
                <c:formatCode>General</c:formatCode>
                <c:ptCount val="6"/>
                <c:pt idx="0">
                  <c:v>200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</c:numCache>
            </c:numRef>
          </c:xVal>
          <c:yVal>
            <c:numRef>
              <c:f>Hoja1!$Q$5:$Q$10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30</c:v>
                </c:pt>
                <c:pt idx="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89-497B-8B4E-E91B0AAB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959415"/>
        <c:axId val="933415703"/>
      </c:scatterChart>
      <c:valAx>
        <c:axId val="1879959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de la 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415703"/>
        <c:crosses val="autoZero"/>
        <c:crossBetween val="midCat"/>
      </c:valAx>
      <c:valAx>
        <c:axId val="93341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Unidades Taxonómicas Operacionales</a:t>
                </a:r>
              </a:p>
            </c:rich>
          </c:tx>
          <c:layout>
            <c:manualLayout>
              <c:xMode val="edge"/>
              <c:yMode val="edge"/>
              <c:x val="2.3501762632197415E-2"/>
              <c:y val="8.80291970802919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959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3 - 5000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Hoja1!$B$16:$B$17</c:f>
              <c:strCache>
                <c:ptCount val="2"/>
                <c:pt idx="0">
                  <c:v>Muestra 3 (5000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Hoja1!$A$18:$A$21</c:f>
              <c:strCache>
                <c:ptCount val="4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  <c:pt idx="3">
                  <c:v>OTU Verde</c:v>
                </c:pt>
              </c:strCache>
            </c:strRef>
          </c:cat>
          <c:val>
            <c:numRef>
              <c:f>Hoja1!$B$18:$B$21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8-4256-8324-CF938B57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50855"/>
        <c:axId val="1717244200"/>
      </c:barChart>
      <c:catAx>
        <c:axId val="714650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244200"/>
        <c:crosses val="autoZero"/>
        <c:auto val="1"/>
        <c:lblAlgn val="ctr"/>
        <c:lblOffset val="100"/>
        <c:noMultiLvlLbl val="0"/>
      </c:catAx>
      <c:valAx>
        <c:axId val="17172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4650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Hoja1!$R$55:$R$56</c:f>
              <c:strCache>
                <c:ptCount val="2"/>
                <c:pt idx="0">
                  <c:v>Rarefacción</c:v>
                </c:pt>
                <c:pt idx="1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Hoja1!$R$57:$R$62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</c:numCache>
            </c:numRef>
          </c:xVal>
          <c:yVal>
            <c:numRef>
              <c:f>Hoja1!$Q$57:$Q$62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30</c:v>
                </c:pt>
                <c:pt idx="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8-4541-8E85-7CA79A5F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73775"/>
        <c:axId val="1429846335"/>
      </c:scatterChart>
      <c:valAx>
        <c:axId val="14082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9846335"/>
        <c:crosses val="autoZero"/>
        <c:crossBetween val="midCat"/>
      </c:valAx>
      <c:valAx>
        <c:axId val="14298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827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Hoja1!$T$106:$T$107</c:f>
              <c:strCache>
                <c:ptCount val="2"/>
                <c:pt idx="0">
                  <c:v>Rarefacción</c:v>
                </c:pt>
                <c:pt idx="1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Hoja1!$T$108:$T$113</c:f>
              <c:numCache>
                <c:formatCode>General</c:formatCode>
                <c:ptCount val="6"/>
                <c:pt idx="0">
                  <c:v>200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15000</c:v>
                </c:pt>
              </c:numCache>
            </c:numRef>
          </c:xVal>
          <c:yVal>
            <c:numRef>
              <c:f>Hoja1!$S$108:$S$113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2-BE4E-8E92-749152D2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07471"/>
        <c:axId val="1401411087"/>
      </c:scatterChart>
      <c:valAx>
        <c:axId val="139160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411087"/>
        <c:crosses val="autoZero"/>
        <c:crossBetween val="midCat"/>
      </c:valAx>
      <c:valAx>
        <c:axId val="14014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60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1 - 200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Hoja1!$B$3:$B$4</c:f>
              <c:strCache>
                <c:ptCount val="2"/>
                <c:pt idx="0">
                  <c:v>Muestra 1 (200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Hoja1!$A$5:$A$6</c:f>
              <c:strCache>
                <c:ptCount val="2"/>
                <c:pt idx="0">
                  <c:v>OTU Azul </c:v>
                </c:pt>
                <c:pt idx="1">
                  <c:v>OTU Rojo</c:v>
                </c:pt>
              </c:strCache>
            </c:strRef>
          </c:cat>
          <c:val>
            <c:numRef>
              <c:f>Hoja1!$B$5:$B$6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1-41F1-B273-B2B11388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55816"/>
        <c:axId val="693212167"/>
      </c:barChart>
      <c:catAx>
        <c:axId val="18104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212167"/>
        <c:crosses val="autoZero"/>
        <c:auto val="1"/>
        <c:lblAlgn val="ctr"/>
        <c:lblOffset val="100"/>
        <c:noMultiLvlLbl val="0"/>
      </c:catAx>
      <c:valAx>
        <c:axId val="693212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layout>
            <c:manualLayout>
              <c:xMode val="edge"/>
              <c:yMode val="edge"/>
              <c:x val="5.170387779083431E-2"/>
              <c:y val="0.14858316221765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04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4 - 7000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Hoja1!$B$24:$B$25</c:f>
              <c:strCache>
                <c:ptCount val="2"/>
                <c:pt idx="0">
                  <c:v>Muestra 4 (7000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Hoja1!$A$26:$A$30</c:f>
              <c:strCache>
                <c:ptCount val="5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  <c:pt idx="3">
                  <c:v>OTU Verde</c:v>
                </c:pt>
                <c:pt idx="4">
                  <c:v>OTU Negro</c:v>
                </c:pt>
              </c:strCache>
            </c:strRef>
          </c:cat>
          <c:val>
            <c:numRef>
              <c:f>Hoja1!$B$26:$B$30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0-40C7-AD6B-DB56AB82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53736"/>
        <c:axId val="693205255"/>
      </c:barChart>
      <c:catAx>
        <c:axId val="1810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205255"/>
        <c:crosses val="autoZero"/>
        <c:auto val="1"/>
        <c:lblAlgn val="ctr"/>
        <c:lblOffset val="100"/>
        <c:noMultiLvlLbl val="0"/>
      </c:catAx>
      <c:valAx>
        <c:axId val="69320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045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5 -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Hoja1!$B$33:$B$34</c:f>
              <c:strCache>
                <c:ptCount val="2"/>
                <c:pt idx="0">
                  <c:v>Muestra 5 (10000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Hoja1!$A$35:$A$40</c:f>
              <c:strCache>
                <c:ptCount val="6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  <c:pt idx="3">
                  <c:v>OTU Verde</c:v>
                </c:pt>
                <c:pt idx="4">
                  <c:v>OTU Negro</c:v>
                </c:pt>
                <c:pt idx="5">
                  <c:v>OTU Rosa</c:v>
                </c:pt>
              </c:strCache>
            </c:strRef>
          </c:cat>
          <c:val>
            <c:numRef>
              <c:f>Hoja1!$B$35:$B$40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6-4486-9606-C29C1AD5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05080"/>
        <c:axId val="2011167175"/>
      </c:barChart>
      <c:catAx>
        <c:axId val="120530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1167175"/>
        <c:crosses val="autoZero"/>
        <c:auto val="1"/>
        <c:lblAlgn val="ctr"/>
        <c:lblOffset val="100"/>
        <c:noMultiLvlLbl val="0"/>
      </c:catAx>
      <c:valAx>
        <c:axId val="2011167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530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6 - 12000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Hoja1!$B$43:$B$44</c:f>
              <c:strCache>
                <c:ptCount val="2"/>
                <c:pt idx="0">
                  <c:v>Muestra 6 (12000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Hoja1!$A$45:$A$50</c:f>
              <c:strCache>
                <c:ptCount val="6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  <c:pt idx="3">
                  <c:v>OTU Verde</c:v>
                </c:pt>
                <c:pt idx="4">
                  <c:v>OTU Negro</c:v>
                </c:pt>
                <c:pt idx="5">
                  <c:v>OTU Rosa</c:v>
                </c:pt>
              </c:strCache>
            </c:strRef>
          </c:cat>
          <c:val>
            <c:numRef>
              <c:f>Hoja1!$B$45:$B$50</c:f>
              <c:numCache>
                <c:formatCode>General</c:formatCode>
                <c:ptCount val="6"/>
                <c:pt idx="0">
                  <c:v>7</c:v>
                </c:pt>
                <c:pt idx="1">
                  <c:v>18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8-4265-88D6-75D46057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66087"/>
        <c:axId val="920260200"/>
      </c:barChart>
      <c:catAx>
        <c:axId val="948066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0260200"/>
        <c:crosses val="autoZero"/>
        <c:auto val="1"/>
        <c:lblAlgn val="ctr"/>
        <c:lblOffset val="100"/>
        <c:noMultiLvlLbl val="0"/>
      </c:catAx>
      <c:valAx>
        <c:axId val="9202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8066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1 - 200</a:t>
            </a:r>
            <a:r>
              <a:rPr lang="en-US" baseline="0"/>
              <a:t> secuencias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Hoja1!$B$108:$B$109</c:f>
              <c:strCache>
                <c:ptCount val="2"/>
                <c:pt idx="0">
                  <c:v>Muestra 1 (200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Hoja1!$A$110:$A$111</c:f>
              <c:strCache>
                <c:ptCount val="2"/>
                <c:pt idx="0">
                  <c:v>OTU Azul </c:v>
                </c:pt>
                <c:pt idx="1">
                  <c:v>OTU Rojo</c:v>
                </c:pt>
              </c:strCache>
            </c:strRef>
          </c:cat>
          <c:val>
            <c:numRef>
              <c:f>Hoja1!$B$110:$B$111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C-4418-B45D-0403281D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47080"/>
        <c:axId val="693215623"/>
      </c:barChart>
      <c:catAx>
        <c:axId val="18104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215623"/>
        <c:crosses val="autoZero"/>
        <c:auto val="1"/>
        <c:lblAlgn val="ctr"/>
        <c:lblOffset val="100"/>
        <c:noMultiLvlLbl val="0"/>
      </c:catAx>
      <c:valAx>
        <c:axId val="693215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044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2 - 2000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Hoja1!$B$114:$B$115</c:f>
              <c:strCache>
                <c:ptCount val="2"/>
                <c:pt idx="0">
                  <c:v>Muestra 2 (2000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Hoja1!$A$116:$A$118</c:f>
              <c:strCache>
                <c:ptCount val="3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</c:strCache>
            </c:strRef>
          </c:cat>
          <c:val>
            <c:numRef>
              <c:f>Hoja1!$B$116:$B$118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B-4185-B6B9-E35F123F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45832"/>
        <c:axId val="693231175"/>
      </c:barChart>
      <c:catAx>
        <c:axId val="181044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3231175"/>
        <c:crosses val="autoZero"/>
        <c:auto val="1"/>
        <c:lblAlgn val="ctr"/>
        <c:lblOffset val="100"/>
        <c:noMultiLvlLbl val="0"/>
      </c:catAx>
      <c:valAx>
        <c:axId val="693231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04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Muestra 3 - 5000 secuencias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Hoja1!$B$121:$B$122</c:f>
              <c:strCache>
                <c:ptCount val="2"/>
                <c:pt idx="0">
                  <c:v>Muestra 3 (5000 seq)</c:v>
                </c:pt>
                <c:pt idx="1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Hoja1!$A$123:$A$126</c:f>
              <c:strCache>
                <c:ptCount val="4"/>
                <c:pt idx="0">
                  <c:v>OTU Azul </c:v>
                </c:pt>
                <c:pt idx="1">
                  <c:v>OTU Rojo</c:v>
                </c:pt>
                <c:pt idx="2">
                  <c:v>OTU Amarillo</c:v>
                </c:pt>
                <c:pt idx="3">
                  <c:v>OTU Verde</c:v>
                </c:pt>
              </c:strCache>
            </c:strRef>
          </c:cat>
          <c:val>
            <c:numRef>
              <c:f>Hoja1!$B$123:$B$126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D-4694-B28A-C0AFE8D5D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60168"/>
        <c:axId val="1464864008"/>
      </c:barChart>
      <c:catAx>
        <c:axId val="171736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Unidades Taxonómicas Operacionales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864008"/>
        <c:crosses val="autoZero"/>
        <c:auto val="1"/>
        <c:lblAlgn val="ctr"/>
        <c:lblOffset val="100"/>
        <c:noMultiLvlLbl val="0"/>
      </c:catAx>
      <c:valAx>
        <c:axId val="14648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reportada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36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6</xdr:row>
      <xdr:rowOff>95250</xdr:rowOff>
    </xdr:from>
    <xdr:to>
      <xdr:col>13</xdr:col>
      <xdr:colOff>523875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FCF0E7-5172-48B4-8990-DC56CBFB6848}"/>
            </a:ext>
            <a:ext uri="{147F2762-F138-4A5C-976F-8EAC2B608ADB}">
              <a16:predDERef xmlns:a16="http://schemas.microsoft.com/office/drawing/2014/main" pred="{F7C42A6E-787D-4224-AF4C-417AF14E6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11</xdr:row>
      <xdr:rowOff>76200</xdr:rowOff>
    </xdr:from>
    <xdr:to>
      <xdr:col>7</xdr:col>
      <xdr:colOff>514350</xdr:colOff>
      <xdr:row>23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F932CE-704F-49AC-9E4F-C632670AFBBA}"/>
            </a:ext>
            <a:ext uri="{147F2762-F138-4A5C-976F-8EAC2B608ADB}">
              <a16:predDERef xmlns:a16="http://schemas.microsoft.com/office/drawing/2014/main" pred="{32FCF0E7-5172-48B4-8990-DC56CBFB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0</xdr:row>
      <xdr:rowOff>171450</xdr:rowOff>
    </xdr:from>
    <xdr:to>
      <xdr:col>7</xdr:col>
      <xdr:colOff>361950</xdr:colOff>
      <xdr:row>9</xdr:row>
      <xdr:rowOff>47625</xdr:rowOff>
    </xdr:to>
    <xdr:graphicFrame macro="">
      <xdr:nvGraphicFramePr>
        <xdr:cNvPr id="6" name="Gráfico 5" title="Muestra 1">
          <a:extLst>
            <a:ext uri="{FF2B5EF4-FFF2-40B4-BE49-F238E27FC236}">
              <a16:creationId xmlns:a16="http://schemas.microsoft.com/office/drawing/2014/main" id="{CB16F5A9-E177-4AEB-8970-F6DFDC18CB0D}"/>
            </a:ext>
            <a:ext uri="{147F2762-F138-4A5C-976F-8EAC2B608ADB}">
              <a16:predDERef xmlns:a16="http://schemas.microsoft.com/office/drawing/2014/main" pred="{C6F932CE-704F-49AC-9E4F-C632670A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21</xdr:row>
      <xdr:rowOff>0</xdr:rowOff>
    </xdr:from>
    <xdr:to>
      <xdr:col>14</xdr:col>
      <xdr:colOff>571500</xdr:colOff>
      <xdr:row>31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8C2F93-B3D4-4260-ADDF-27EBA4403C0C}"/>
            </a:ext>
            <a:ext uri="{147F2762-F138-4A5C-976F-8EAC2B608ADB}">
              <a16:predDERef xmlns:a16="http://schemas.microsoft.com/office/drawing/2014/main" pred="{CB16F5A9-E177-4AEB-8970-F6DFDC18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323850</xdr:colOff>
      <xdr:row>30</xdr:row>
      <xdr:rowOff>104775</xdr:rowOff>
    </xdr:from>
    <xdr:to>
      <xdr:col>8</xdr:col>
      <xdr:colOff>247650</xdr:colOff>
      <xdr:row>41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9728BC-F1D7-49CF-B3DD-3A1135DE252B}"/>
            </a:ext>
            <a:ext uri="{147F2762-F138-4A5C-976F-8EAC2B608ADB}">
              <a16:predDERef xmlns:a16="http://schemas.microsoft.com/office/drawing/2014/main" pred="{0D8C2F93-B3D4-4260-ADDF-27EBA4403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39</xdr:row>
      <xdr:rowOff>180975</xdr:rowOff>
    </xdr:from>
    <xdr:to>
      <xdr:col>15</xdr:col>
      <xdr:colOff>333375</xdr:colOff>
      <xdr:row>51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3A34B52-74E6-4166-A187-B1660C529D30}"/>
            </a:ext>
            <a:ext uri="{147F2762-F138-4A5C-976F-8EAC2B608ADB}">
              <a16:predDERef xmlns:a16="http://schemas.microsoft.com/office/drawing/2014/main" pred="{759728BC-F1D7-49CF-B3DD-3A1135DE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104</xdr:row>
      <xdr:rowOff>161925</xdr:rowOff>
    </xdr:from>
    <xdr:to>
      <xdr:col>9</xdr:col>
      <xdr:colOff>95250</xdr:colOff>
      <xdr:row>114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4751117-F424-457F-98C6-A0672350B384}"/>
            </a:ext>
            <a:ext uri="{147F2762-F138-4A5C-976F-8EAC2B608ADB}">
              <a16:predDERef xmlns:a16="http://schemas.microsoft.com/office/drawing/2014/main" pred="{63A34B52-74E6-4166-A187-B1660C529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438150</xdr:colOff>
      <xdr:row>112</xdr:row>
      <xdr:rowOff>9525</xdr:rowOff>
    </xdr:from>
    <xdr:to>
      <xdr:col>14</xdr:col>
      <xdr:colOff>333375</xdr:colOff>
      <xdr:row>121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A39CB39-F7CD-4CF5-B8AD-FBB794BA5710}"/>
            </a:ext>
            <a:ext uri="{147F2762-F138-4A5C-976F-8EAC2B608ADB}">
              <a16:predDERef xmlns:a16="http://schemas.microsoft.com/office/drawing/2014/main" pred="{A4751117-F424-457F-98C6-A0672350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466725</xdr:colOff>
      <xdr:row>118</xdr:row>
      <xdr:rowOff>114300</xdr:rowOff>
    </xdr:from>
    <xdr:to>
      <xdr:col>9</xdr:col>
      <xdr:colOff>180975</xdr:colOff>
      <xdr:row>129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CA892BD-E710-4E41-A75C-62A50E028A24}"/>
            </a:ext>
            <a:ext uri="{147F2762-F138-4A5C-976F-8EAC2B608ADB}">
              <a16:predDERef xmlns:a16="http://schemas.microsoft.com/office/drawing/2014/main" pred="{5A39CB39-F7CD-4CF5-B8AD-FBB794BA5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333375</xdr:colOff>
      <xdr:row>127</xdr:row>
      <xdr:rowOff>19050</xdr:rowOff>
    </xdr:from>
    <xdr:to>
      <xdr:col>15</xdr:col>
      <xdr:colOff>247650</xdr:colOff>
      <xdr:row>137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67DCCC5-125F-42E6-BF78-53144FB89967}"/>
            </a:ext>
            <a:ext uri="{147F2762-F138-4A5C-976F-8EAC2B608ADB}">
              <a16:predDERef xmlns:a16="http://schemas.microsoft.com/office/drawing/2014/main" pred="{3CA892BD-E710-4E41-A75C-62A50E02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247650</xdr:colOff>
      <xdr:row>135</xdr:row>
      <xdr:rowOff>57150</xdr:rowOff>
    </xdr:from>
    <xdr:to>
      <xdr:col>8</xdr:col>
      <xdr:colOff>552450</xdr:colOff>
      <xdr:row>148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C88DB25-9BCB-4921-A9F4-884E298CDE52}"/>
            </a:ext>
            <a:ext uri="{147F2762-F138-4A5C-976F-8EAC2B608ADB}">
              <a16:predDERef xmlns:a16="http://schemas.microsoft.com/office/drawing/2014/main" pred="{167DCCC5-125F-42E6-BF78-53144FB8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390525</xdr:colOff>
      <xdr:row>146</xdr:row>
      <xdr:rowOff>47625</xdr:rowOff>
    </xdr:from>
    <xdr:to>
      <xdr:col>15</xdr:col>
      <xdr:colOff>428625</xdr:colOff>
      <xdr:row>157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67EF3DA-F390-4DC2-A7E9-92497FDA08DC}"/>
            </a:ext>
            <a:ext uri="{147F2762-F138-4A5C-976F-8EAC2B608ADB}">
              <a16:predDERef xmlns:a16="http://schemas.microsoft.com/office/drawing/2014/main" pred="{FC88DB25-9BCB-4921-A9F4-884E298CD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85725</xdr:colOff>
      <xdr:row>52</xdr:row>
      <xdr:rowOff>38100</xdr:rowOff>
    </xdr:from>
    <xdr:to>
      <xdr:col>7</xdr:col>
      <xdr:colOff>466725</xdr:colOff>
      <xdr:row>61</xdr:row>
      <xdr:rowOff>123825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3217105-5808-4D6C-A23F-2006A095F0F3}"/>
            </a:ext>
            <a:ext uri="{147F2762-F138-4A5C-976F-8EAC2B608ADB}">
              <a16:predDERef xmlns:a16="http://schemas.microsoft.com/office/drawing/2014/main" pred="{467EF3DA-F390-4DC2-A7E9-92497FDA0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419100</xdr:colOff>
      <xdr:row>58</xdr:row>
      <xdr:rowOff>114300</xdr:rowOff>
    </xdr:from>
    <xdr:to>
      <xdr:col>13</xdr:col>
      <xdr:colOff>381000</xdr:colOff>
      <xdr:row>68</xdr:row>
      <xdr:rowOff>114300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688D4BE-634C-40AE-BF1F-661B7F9AFE3B}"/>
            </a:ext>
            <a:ext uri="{147F2762-F138-4A5C-976F-8EAC2B608ADB}">
              <a16:predDERef xmlns:a16="http://schemas.microsoft.com/office/drawing/2014/main" pred="{23217105-5808-4D6C-A23F-2006A095F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523875</xdr:colOff>
      <xdr:row>65</xdr:row>
      <xdr:rowOff>142875</xdr:rowOff>
    </xdr:from>
    <xdr:to>
      <xdr:col>8</xdr:col>
      <xdr:colOff>57150</xdr:colOff>
      <xdr:row>75</xdr:row>
      <xdr:rowOff>161925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C67D902-4967-4F2E-A6D5-93C34BBAE4CD}"/>
            </a:ext>
            <a:ext uri="{147F2762-F138-4A5C-976F-8EAC2B608ADB}">
              <a16:predDERef xmlns:a16="http://schemas.microsoft.com/office/drawing/2014/main" pred="{3510A59D-6E70-4CF9-86C8-1B18C7E82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47625</xdr:colOff>
      <xdr:row>73</xdr:row>
      <xdr:rowOff>152400</xdr:rowOff>
    </xdr:from>
    <xdr:to>
      <xdr:col>14</xdr:col>
      <xdr:colOff>447675</xdr:colOff>
      <xdr:row>85</xdr:row>
      <xdr:rowOff>57150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775A543-F110-4EF8-B881-62A386AC946C}"/>
            </a:ext>
            <a:ext uri="{147F2762-F138-4A5C-976F-8EAC2B608ADB}">
              <a16:predDERef xmlns:a16="http://schemas.microsoft.com/office/drawing/2014/main" pred="{FC67D902-4967-4F2E-A6D5-93C34BBA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266700</xdr:colOff>
      <xdr:row>82</xdr:row>
      <xdr:rowOff>76200</xdr:rowOff>
    </xdr:from>
    <xdr:to>
      <xdr:col>8</xdr:col>
      <xdr:colOff>219075</xdr:colOff>
      <xdr:row>93</xdr:row>
      <xdr:rowOff>76200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64C3A6A-B442-4DDF-AAB7-48AFA8F2C8D8}"/>
            </a:ext>
            <a:ext uri="{147F2762-F138-4A5C-976F-8EAC2B608ADB}">
              <a16:predDERef xmlns:a16="http://schemas.microsoft.com/office/drawing/2014/main" pred="{C775A543-F110-4EF8-B881-62A386AC9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219075</xdr:colOff>
      <xdr:row>88</xdr:row>
      <xdr:rowOff>180975</xdr:rowOff>
    </xdr:from>
    <xdr:to>
      <xdr:col>15</xdr:col>
      <xdr:colOff>371475</xdr:colOff>
      <xdr:row>101</xdr:row>
      <xdr:rowOff>19050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25742A9-1C3F-4076-90D4-BB412DDC6B6D}"/>
            </a:ext>
            <a:ext uri="{147F2762-F138-4A5C-976F-8EAC2B608ADB}">
              <a16:predDERef xmlns:a16="http://schemas.microsoft.com/office/drawing/2014/main" pred="{664C3A6A-B442-4DDF-AAB7-48AFA8F2C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177800</xdr:colOff>
      <xdr:row>11</xdr:row>
      <xdr:rowOff>120650</xdr:rowOff>
    </xdr:from>
    <xdr:to>
      <xdr:col>23</xdr:col>
      <xdr:colOff>44450</xdr:colOff>
      <xdr:row>25</xdr:row>
      <xdr:rowOff>152400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E5DF985-B023-4413-8CB4-8C4E4CA33837}"/>
            </a:ext>
            <a:ext uri="{147F2762-F138-4A5C-976F-8EAC2B608ADB}">
              <a16:predDERef xmlns:a16="http://schemas.microsoft.com/office/drawing/2014/main" pred="{D25742A9-1C3F-4076-90D4-BB412DDC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38100</xdr:colOff>
      <xdr:row>63</xdr:row>
      <xdr:rowOff>95250</xdr:rowOff>
    </xdr:from>
    <xdr:to>
      <xdr:col>21</xdr:col>
      <xdr:colOff>571500</xdr:colOff>
      <xdr:row>77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67B70F-C033-AE48-834D-8E48F2635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317500</xdr:colOff>
      <xdr:row>115</xdr:row>
      <xdr:rowOff>69850</xdr:rowOff>
    </xdr:from>
    <xdr:to>
      <xdr:col>23</xdr:col>
      <xdr:colOff>850900</xdr:colOff>
      <xdr:row>129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374432-0CD2-8242-8324-A4168882E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5"/>
  <sheetViews>
    <sheetView tabSelected="1" topLeftCell="O112" workbookViewId="0">
      <selection activeCell="X15" sqref="X15"/>
    </sheetView>
  </sheetViews>
  <sheetFormatPr baseColWidth="10" defaultColWidth="8.81640625" defaultRowHeight="14.5" x14ac:dyDescent="0.35"/>
  <cols>
    <col min="1" max="1" width="17.1796875" customWidth="1"/>
    <col min="17" max="17" width="11.1796875" bestFit="1" customWidth="1"/>
    <col min="18" max="18" width="12" customWidth="1"/>
    <col min="21" max="22" width="12.6328125" bestFit="1" customWidth="1"/>
    <col min="23" max="23" width="4.36328125" bestFit="1" customWidth="1"/>
    <col min="24" max="24" width="11.81640625" bestFit="1" customWidth="1"/>
    <col min="25" max="25" width="20.6328125" customWidth="1"/>
    <col min="26" max="26" width="14.6328125" customWidth="1"/>
    <col min="27" max="27" width="22.36328125" customWidth="1"/>
  </cols>
  <sheetData>
    <row r="1" spans="1:18" ht="15" thickBot="1" x14ac:dyDescent="0.4">
      <c r="A1" s="12" t="s">
        <v>0</v>
      </c>
      <c r="B1" s="13"/>
    </row>
    <row r="2" spans="1:18" ht="15" thickBot="1" x14ac:dyDescent="0.4"/>
    <row r="3" spans="1:18" x14ac:dyDescent="0.35">
      <c r="A3" s="11" t="s">
        <v>1</v>
      </c>
      <c r="B3" s="11"/>
      <c r="Q3" s="9" t="s">
        <v>2</v>
      </c>
      <c r="R3" s="10"/>
    </row>
    <row r="4" spans="1:18" x14ac:dyDescent="0.35">
      <c r="A4" s="1" t="s">
        <v>3</v>
      </c>
      <c r="B4" s="1" t="s">
        <v>4</v>
      </c>
      <c r="Q4" s="3" t="s">
        <v>5</v>
      </c>
      <c r="R4" s="4" t="s">
        <v>6</v>
      </c>
    </row>
    <row r="5" spans="1:18" x14ac:dyDescent="0.35">
      <c r="A5" s="1" t="s">
        <v>7</v>
      </c>
      <c r="B5" s="1">
        <v>1</v>
      </c>
      <c r="Q5" s="3">
        <v>5</v>
      </c>
      <c r="R5" s="4">
        <v>200</v>
      </c>
    </row>
    <row r="6" spans="1:18" x14ac:dyDescent="0.35">
      <c r="A6" s="1" t="s">
        <v>8</v>
      </c>
      <c r="B6" s="1">
        <v>4</v>
      </c>
      <c r="Q6" s="3">
        <v>10</v>
      </c>
      <c r="R6" s="4">
        <v>2000</v>
      </c>
    </row>
    <row r="7" spans="1:18" x14ac:dyDescent="0.35">
      <c r="Q7" s="3">
        <v>15</v>
      </c>
      <c r="R7" s="4">
        <v>5000</v>
      </c>
    </row>
    <row r="8" spans="1:18" x14ac:dyDescent="0.35">
      <c r="Q8" s="3">
        <v>18</v>
      </c>
      <c r="R8" s="4">
        <v>7000</v>
      </c>
    </row>
    <row r="9" spans="1:18" x14ac:dyDescent="0.35">
      <c r="A9" s="11" t="s">
        <v>9</v>
      </c>
      <c r="B9" s="11"/>
      <c r="Q9" s="3">
        <v>30</v>
      </c>
      <c r="R9" s="4">
        <v>10000</v>
      </c>
    </row>
    <row r="10" spans="1:18" x14ac:dyDescent="0.35">
      <c r="A10" s="1" t="s">
        <v>3</v>
      </c>
      <c r="B10" s="1" t="s">
        <v>4</v>
      </c>
      <c r="Q10" s="5">
        <v>40</v>
      </c>
      <c r="R10" s="6">
        <v>12000</v>
      </c>
    </row>
    <row r="11" spans="1:18" x14ac:dyDescent="0.35">
      <c r="A11" s="1" t="s">
        <v>7</v>
      </c>
      <c r="B11" s="1">
        <v>2</v>
      </c>
    </row>
    <row r="12" spans="1:18" x14ac:dyDescent="0.35">
      <c r="A12" s="1" t="s">
        <v>8</v>
      </c>
      <c r="B12" s="1">
        <v>5</v>
      </c>
    </row>
    <row r="13" spans="1:18" x14ac:dyDescent="0.35">
      <c r="A13" s="2" t="s">
        <v>10</v>
      </c>
      <c r="B13" s="1">
        <v>3</v>
      </c>
    </row>
    <row r="16" spans="1:18" x14ac:dyDescent="0.35">
      <c r="A16" s="11" t="s">
        <v>11</v>
      </c>
      <c r="B16" s="11"/>
    </row>
    <row r="17" spans="1:21" x14ac:dyDescent="0.35">
      <c r="A17" s="1" t="s">
        <v>3</v>
      </c>
      <c r="B17" s="1" t="s">
        <v>4</v>
      </c>
    </row>
    <row r="18" spans="1:21" x14ac:dyDescent="0.35">
      <c r="A18" s="1" t="s">
        <v>7</v>
      </c>
      <c r="B18" s="1">
        <v>3</v>
      </c>
    </row>
    <row r="19" spans="1:21" x14ac:dyDescent="0.35">
      <c r="A19" s="1" t="s">
        <v>8</v>
      </c>
      <c r="B19" s="1">
        <v>7</v>
      </c>
    </row>
    <row r="20" spans="1:21" x14ac:dyDescent="0.35">
      <c r="A20" s="2" t="s">
        <v>10</v>
      </c>
      <c r="B20" s="1">
        <v>3</v>
      </c>
    </row>
    <row r="21" spans="1:21" x14ac:dyDescent="0.35">
      <c r="A21" s="2" t="s">
        <v>12</v>
      </c>
      <c r="B21" s="1">
        <v>2</v>
      </c>
    </row>
    <row r="24" spans="1:21" x14ac:dyDescent="0.35">
      <c r="A24" s="11" t="s">
        <v>13</v>
      </c>
      <c r="B24" s="11"/>
    </row>
    <row r="25" spans="1:21" x14ac:dyDescent="0.35">
      <c r="A25" s="1" t="s">
        <v>3</v>
      </c>
      <c r="B25" s="1" t="s">
        <v>4</v>
      </c>
    </row>
    <row r="26" spans="1:21" x14ac:dyDescent="0.35">
      <c r="A26" s="1" t="s">
        <v>7</v>
      </c>
      <c r="B26" s="1">
        <v>2</v>
      </c>
    </row>
    <row r="27" spans="1:21" x14ac:dyDescent="0.35">
      <c r="A27" s="1" t="s">
        <v>8</v>
      </c>
      <c r="B27" s="1">
        <v>7</v>
      </c>
    </row>
    <row r="28" spans="1:21" x14ac:dyDescent="0.35">
      <c r="A28" s="2" t="s">
        <v>10</v>
      </c>
      <c r="B28" s="1">
        <v>3</v>
      </c>
    </row>
    <row r="29" spans="1:21" x14ac:dyDescent="0.35">
      <c r="A29" s="2" t="s">
        <v>12</v>
      </c>
      <c r="B29" s="1">
        <v>3</v>
      </c>
    </row>
    <row r="30" spans="1:21" x14ac:dyDescent="0.35">
      <c r="A30" s="2" t="s">
        <v>14</v>
      </c>
      <c r="B30" s="1">
        <v>3</v>
      </c>
      <c r="Q30" s="1" t="s">
        <v>29</v>
      </c>
      <c r="R30" s="1" t="s">
        <v>18</v>
      </c>
      <c r="S30" s="1" t="s">
        <v>30</v>
      </c>
      <c r="T30" s="1" t="s">
        <v>32</v>
      </c>
      <c r="U30" s="1" t="s">
        <v>31</v>
      </c>
    </row>
    <row r="31" spans="1:21" x14ac:dyDescent="0.35">
      <c r="Q31" s="1" t="s">
        <v>7</v>
      </c>
      <c r="R31" s="1">
        <v>7</v>
      </c>
      <c r="S31" s="1">
        <f>B45/R37</f>
        <v>0.17499999999999999</v>
      </c>
      <c r="T31" s="1">
        <f>LN(S31)</f>
        <v>-1.742969305058623</v>
      </c>
      <c r="U31" s="1">
        <f t="shared" ref="U31:U36" si="0">S31*T31</f>
        <v>-0.30501962838525903</v>
      </c>
    </row>
    <row r="32" spans="1:21" x14ac:dyDescent="0.35">
      <c r="Q32" s="1" t="s">
        <v>8</v>
      </c>
      <c r="R32" s="1">
        <v>18</v>
      </c>
      <c r="S32" s="1">
        <f>B46/R37</f>
        <v>0.45</v>
      </c>
      <c r="T32" s="1">
        <f>LN(S32)</f>
        <v>-0.79850769621777162</v>
      </c>
      <c r="U32" s="1">
        <f t="shared" si="0"/>
        <v>-0.35932846329799722</v>
      </c>
    </row>
    <row r="33" spans="1:21" x14ac:dyDescent="0.35">
      <c r="A33" s="11" t="s">
        <v>15</v>
      </c>
      <c r="B33" s="11"/>
      <c r="Q33" s="1" t="s">
        <v>10</v>
      </c>
      <c r="R33" s="1">
        <v>5</v>
      </c>
      <c r="S33" s="1">
        <f>B47/40</f>
        <v>0.125</v>
      </c>
      <c r="T33" s="1">
        <f>LN(S33)</f>
        <v>-2.0794415416798357</v>
      </c>
      <c r="U33" s="1">
        <f t="shared" si="0"/>
        <v>-0.25993019270997947</v>
      </c>
    </row>
    <row r="34" spans="1:21" x14ac:dyDescent="0.35">
      <c r="A34" s="1" t="s">
        <v>3</v>
      </c>
      <c r="B34" s="1" t="s">
        <v>4</v>
      </c>
      <c r="Q34" s="1" t="s">
        <v>12</v>
      </c>
      <c r="R34" s="1">
        <v>3</v>
      </c>
      <c r="S34" s="1">
        <f>B48/40</f>
        <v>7.4999999999999997E-2</v>
      </c>
      <c r="T34" s="1">
        <f t="shared" ref="T34:T36" si="1">LN(S34)</f>
        <v>-2.5902671654458267</v>
      </c>
      <c r="U34" s="1">
        <f t="shared" si="0"/>
        <v>-0.19427003740843699</v>
      </c>
    </row>
    <row r="35" spans="1:21" x14ac:dyDescent="0.35">
      <c r="A35" s="1" t="s">
        <v>7</v>
      </c>
      <c r="B35" s="1">
        <v>3</v>
      </c>
      <c r="Q35" s="1" t="s">
        <v>14</v>
      </c>
      <c r="R35" s="1">
        <v>4</v>
      </c>
      <c r="S35" s="1">
        <f>B49/40</f>
        <v>0.1</v>
      </c>
      <c r="T35" s="1">
        <f t="shared" si="1"/>
        <v>-2.3025850929940455</v>
      </c>
      <c r="U35" s="1">
        <f t="shared" si="0"/>
        <v>-0.23025850929940456</v>
      </c>
    </row>
    <row r="36" spans="1:21" x14ac:dyDescent="0.35">
      <c r="A36" s="1" t="s">
        <v>8</v>
      </c>
      <c r="B36" s="1">
        <v>10</v>
      </c>
      <c r="Q36" s="1" t="s">
        <v>16</v>
      </c>
      <c r="R36" s="1">
        <v>3</v>
      </c>
      <c r="S36" s="1">
        <f>B50/40</f>
        <v>7.4999999999999997E-2</v>
      </c>
      <c r="T36" s="1">
        <f t="shared" si="1"/>
        <v>-2.5902671654458267</v>
      </c>
      <c r="U36" s="1">
        <f t="shared" si="0"/>
        <v>-0.19427003740843699</v>
      </c>
    </row>
    <row r="37" spans="1:21" x14ac:dyDescent="0.35">
      <c r="A37" s="2" t="s">
        <v>10</v>
      </c>
      <c r="B37" s="1">
        <v>4</v>
      </c>
      <c r="Q37" s="8" t="s">
        <v>33</v>
      </c>
      <c r="R37" s="1">
        <v>40</v>
      </c>
      <c r="S37" s="1"/>
      <c r="T37" s="1"/>
      <c r="U37" s="8">
        <f>SUM(U31:U36)</f>
        <v>-1.5430768685095142</v>
      </c>
    </row>
    <row r="38" spans="1:21" x14ac:dyDescent="0.35">
      <c r="A38" s="2" t="s">
        <v>12</v>
      </c>
      <c r="B38" s="1">
        <v>3</v>
      </c>
    </row>
    <row r="39" spans="1:21" x14ac:dyDescent="0.35">
      <c r="A39" s="2" t="s">
        <v>14</v>
      </c>
      <c r="B39" s="1">
        <v>3</v>
      </c>
    </row>
    <row r="40" spans="1:21" x14ac:dyDescent="0.35">
      <c r="A40" s="2" t="s">
        <v>16</v>
      </c>
      <c r="B40" s="1">
        <v>7</v>
      </c>
    </row>
    <row r="43" spans="1:21" x14ac:dyDescent="0.35">
      <c r="A43" s="11" t="s">
        <v>17</v>
      </c>
      <c r="B43" s="11"/>
    </row>
    <row r="44" spans="1:21" x14ac:dyDescent="0.35">
      <c r="A44" s="1" t="s">
        <v>3</v>
      </c>
      <c r="B44" s="1" t="s">
        <v>4</v>
      </c>
    </row>
    <row r="45" spans="1:21" x14ac:dyDescent="0.35">
      <c r="A45" s="1" t="s">
        <v>7</v>
      </c>
      <c r="B45" s="1">
        <v>7</v>
      </c>
    </row>
    <row r="46" spans="1:21" x14ac:dyDescent="0.35">
      <c r="A46" s="1" t="s">
        <v>8</v>
      </c>
      <c r="B46" s="1">
        <v>18</v>
      </c>
    </row>
    <row r="47" spans="1:21" x14ac:dyDescent="0.35">
      <c r="A47" s="2" t="s">
        <v>10</v>
      </c>
      <c r="B47" s="1">
        <v>5</v>
      </c>
    </row>
    <row r="48" spans="1:21" x14ac:dyDescent="0.35">
      <c r="A48" s="2" t="s">
        <v>12</v>
      </c>
      <c r="B48" s="1">
        <v>3</v>
      </c>
    </row>
    <row r="49" spans="1:18" x14ac:dyDescent="0.35">
      <c r="A49" s="2" t="s">
        <v>14</v>
      </c>
      <c r="B49" s="1">
        <v>4</v>
      </c>
    </row>
    <row r="50" spans="1:18" x14ac:dyDescent="0.35">
      <c r="A50" s="2" t="s">
        <v>16</v>
      </c>
      <c r="B50" s="1">
        <v>3</v>
      </c>
    </row>
    <row r="54" spans="1:18" ht="15" thickBot="1" x14ac:dyDescent="0.4">
      <c r="A54" s="14" t="s">
        <v>19</v>
      </c>
      <c r="B54" s="14"/>
    </row>
    <row r="55" spans="1:18" x14ac:dyDescent="0.35">
      <c r="A55" s="8" t="s">
        <v>3</v>
      </c>
      <c r="B55" s="8" t="s">
        <v>4</v>
      </c>
      <c r="Q55" s="9" t="s">
        <v>2</v>
      </c>
      <c r="R55" s="10"/>
    </row>
    <row r="56" spans="1:18" x14ac:dyDescent="0.35">
      <c r="A56" s="8" t="s">
        <v>20</v>
      </c>
      <c r="B56" s="8">
        <v>1</v>
      </c>
      <c r="Q56" s="3" t="s">
        <v>5</v>
      </c>
      <c r="R56" s="4" t="s">
        <v>6</v>
      </c>
    </row>
    <row r="57" spans="1:18" x14ac:dyDescent="0.35">
      <c r="A57" s="8" t="s">
        <v>10</v>
      </c>
      <c r="B57" s="8">
        <v>1</v>
      </c>
      <c r="Q57" s="3">
        <v>5</v>
      </c>
      <c r="R57" s="4">
        <v>100</v>
      </c>
    </row>
    <row r="58" spans="1:18" x14ac:dyDescent="0.35">
      <c r="A58" s="8" t="s">
        <v>8</v>
      </c>
      <c r="B58" s="8">
        <v>3</v>
      </c>
      <c r="Q58" s="3">
        <v>10</v>
      </c>
      <c r="R58" s="4">
        <v>1000</v>
      </c>
    </row>
    <row r="59" spans="1:18" x14ac:dyDescent="0.35">
      <c r="A59" s="7"/>
      <c r="B59" s="7"/>
      <c r="Q59" s="3">
        <v>15</v>
      </c>
      <c r="R59" s="4">
        <v>2000</v>
      </c>
    </row>
    <row r="60" spans="1:18" x14ac:dyDescent="0.35">
      <c r="A60" s="7"/>
      <c r="B60" s="7"/>
      <c r="Q60" s="3">
        <v>18</v>
      </c>
      <c r="R60" s="4">
        <v>10000</v>
      </c>
    </row>
    <row r="61" spans="1:18" x14ac:dyDescent="0.35">
      <c r="A61" s="14" t="s">
        <v>21</v>
      </c>
      <c r="B61" s="14"/>
      <c r="Q61" s="3">
        <v>30</v>
      </c>
      <c r="R61" s="4">
        <v>15000</v>
      </c>
    </row>
    <row r="62" spans="1:18" ht="15" thickBot="1" x14ac:dyDescent="0.4">
      <c r="A62" s="8" t="s">
        <v>3</v>
      </c>
      <c r="B62" s="8" t="s">
        <v>4</v>
      </c>
      <c r="Q62" s="5">
        <v>40</v>
      </c>
      <c r="R62" s="6">
        <v>20000</v>
      </c>
    </row>
    <row r="63" spans="1:18" x14ac:dyDescent="0.35">
      <c r="A63" s="8" t="s">
        <v>20</v>
      </c>
      <c r="B63" s="8">
        <v>2</v>
      </c>
    </row>
    <row r="64" spans="1:18" x14ac:dyDescent="0.35">
      <c r="A64" s="8" t="s">
        <v>10</v>
      </c>
      <c r="B64" s="8">
        <v>3</v>
      </c>
    </row>
    <row r="65" spans="1:2" x14ac:dyDescent="0.35">
      <c r="A65" s="8" t="s">
        <v>8</v>
      </c>
      <c r="B65" s="8">
        <v>4</v>
      </c>
    </row>
    <row r="66" spans="1:2" x14ac:dyDescent="0.35">
      <c r="A66" s="8" t="s">
        <v>12</v>
      </c>
      <c r="B66" s="8">
        <v>1</v>
      </c>
    </row>
    <row r="67" spans="1:2" x14ac:dyDescent="0.35">
      <c r="A67" s="7"/>
      <c r="B67" s="7"/>
    </row>
    <row r="68" spans="1:2" x14ac:dyDescent="0.35">
      <c r="A68" s="14" t="s">
        <v>22</v>
      </c>
      <c r="B68" s="14"/>
    </row>
    <row r="69" spans="1:2" x14ac:dyDescent="0.35">
      <c r="A69" s="8" t="s">
        <v>3</v>
      </c>
      <c r="B69" s="8" t="s">
        <v>4</v>
      </c>
    </row>
    <row r="70" spans="1:2" x14ac:dyDescent="0.35">
      <c r="A70" s="8" t="s">
        <v>20</v>
      </c>
      <c r="B70" s="8">
        <v>3</v>
      </c>
    </row>
    <row r="71" spans="1:2" x14ac:dyDescent="0.35">
      <c r="A71" s="8" t="s">
        <v>10</v>
      </c>
      <c r="B71" s="8">
        <v>3</v>
      </c>
    </row>
    <row r="72" spans="1:2" x14ac:dyDescent="0.35">
      <c r="A72" s="8" t="s">
        <v>8</v>
      </c>
      <c r="B72" s="8">
        <v>5</v>
      </c>
    </row>
    <row r="73" spans="1:2" x14ac:dyDescent="0.35">
      <c r="A73" s="8" t="s">
        <v>12</v>
      </c>
      <c r="B73" s="8">
        <v>2</v>
      </c>
    </row>
    <row r="74" spans="1:2" x14ac:dyDescent="0.35">
      <c r="A74" s="8" t="s">
        <v>14</v>
      </c>
      <c r="B74" s="8">
        <v>2</v>
      </c>
    </row>
    <row r="75" spans="1:2" x14ac:dyDescent="0.35">
      <c r="A75" s="7"/>
      <c r="B75" s="7"/>
    </row>
    <row r="76" spans="1:2" x14ac:dyDescent="0.35">
      <c r="A76" s="14" t="s">
        <v>23</v>
      </c>
      <c r="B76" s="14"/>
    </row>
    <row r="77" spans="1:2" x14ac:dyDescent="0.35">
      <c r="A77" s="8" t="s">
        <v>3</v>
      </c>
      <c r="B77" s="8" t="s">
        <v>4</v>
      </c>
    </row>
    <row r="78" spans="1:2" x14ac:dyDescent="0.35">
      <c r="A78" s="8" t="s">
        <v>20</v>
      </c>
      <c r="B78" s="8">
        <v>2</v>
      </c>
    </row>
    <row r="79" spans="1:2" x14ac:dyDescent="0.35">
      <c r="A79" s="8" t="s">
        <v>10</v>
      </c>
      <c r="B79" s="8">
        <v>3</v>
      </c>
    </row>
    <row r="80" spans="1:2" x14ac:dyDescent="0.35">
      <c r="A80" s="8" t="s">
        <v>8</v>
      </c>
      <c r="B80" s="8">
        <v>7</v>
      </c>
    </row>
    <row r="81" spans="1:22" x14ac:dyDescent="0.35">
      <c r="A81" s="8" t="s">
        <v>12</v>
      </c>
      <c r="B81" s="8">
        <v>3</v>
      </c>
    </row>
    <row r="82" spans="1:22" x14ac:dyDescent="0.35">
      <c r="A82" s="8" t="s">
        <v>14</v>
      </c>
      <c r="B82" s="8">
        <v>3</v>
      </c>
    </row>
    <row r="83" spans="1:22" x14ac:dyDescent="0.35">
      <c r="A83" s="7"/>
      <c r="B83" s="7"/>
    </row>
    <row r="84" spans="1:22" x14ac:dyDescent="0.35">
      <c r="A84" s="14" t="s">
        <v>24</v>
      </c>
      <c r="B84" s="14"/>
    </row>
    <row r="85" spans="1:22" x14ac:dyDescent="0.35">
      <c r="A85" s="8" t="s">
        <v>3</v>
      </c>
      <c r="B85" s="8" t="s">
        <v>4</v>
      </c>
    </row>
    <row r="86" spans="1:22" x14ac:dyDescent="0.35">
      <c r="A86" s="8" t="s">
        <v>20</v>
      </c>
      <c r="B86" s="8">
        <v>3</v>
      </c>
      <c r="R86" s="1" t="s">
        <v>29</v>
      </c>
      <c r="S86" s="1" t="s">
        <v>18</v>
      </c>
      <c r="T86" s="1" t="s">
        <v>30</v>
      </c>
      <c r="U86" s="1" t="s">
        <v>32</v>
      </c>
      <c r="V86" s="1" t="s">
        <v>31</v>
      </c>
    </row>
    <row r="87" spans="1:22" x14ac:dyDescent="0.35">
      <c r="A87" s="8" t="s">
        <v>10</v>
      </c>
      <c r="B87" s="8">
        <v>4</v>
      </c>
      <c r="R87" s="8" t="s">
        <v>20</v>
      </c>
      <c r="S87" s="8">
        <v>7</v>
      </c>
      <c r="T87" s="1">
        <f>S87/40</f>
        <v>0.17499999999999999</v>
      </c>
      <c r="U87" s="1">
        <f t="shared" ref="U87:U93" si="2">LN(T87)</f>
        <v>-1.742969305058623</v>
      </c>
      <c r="V87" s="1">
        <f t="shared" ref="V87:V92" si="3">T87*U87</f>
        <v>-0.30501962838525903</v>
      </c>
    </row>
    <row r="88" spans="1:22" x14ac:dyDescent="0.35">
      <c r="A88" s="8" t="s">
        <v>8</v>
      </c>
      <c r="B88" s="8">
        <v>10</v>
      </c>
      <c r="R88" s="8" t="s">
        <v>10</v>
      </c>
      <c r="S88" s="8">
        <v>5</v>
      </c>
      <c r="T88" s="1">
        <f>S88/40</f>
        <v>0.125</v>
      </c>
      <c r="U88" s="1">
        <f t="shared" si="2"/>
        <v>-2.0794415416798357</v>
      </c>
      <c r="V88" s="1">
        <f t="shared" si="3"/>
        <v>-0.25993019270997947</v>
      </c>
    </row>
    <row r="89" spans="1:22" x14ac:dyDescent="0.35">
      <c r="A89" s="8" t="s">
        <v>12</v>
      </c>
      <c r="B89" s="8">
        <v>3</v>
      </c>
      <c r="R89" s="8" t="s">
        <v>8</v>
      </c>
      <c r="S89" s="8">
        <v>16</v>
      </c>
      <c r="T89" s="1">
        <f t="shared" ref="T89:T93" si="4">S89/40</f>
        <v>0.4</v>
      </c>
      <c r="U89" s="1">
        <f t="shared" si="2"/>
        <v>-0.916290731874155</v>
      </c>
      <c r="V89" s="1">
        <f t="shared" si="3"/>
        <v>-0.36651629274966202</v>
      </c>
    </row>
    <row r="90" spans="1:22" x14ac:dyDescent="0.35">
      <c r="A90" s="8" t="s">
        <v>14</v>
      </c>
      <c r="B90" s="8">
        <v>3</v>
      </c>
      <c r="R90" s="8" t="s">
        <v>12</v>
      </c>
      <c r="S90" s="8">
        <v>3</v>
      </c>
      <c r="T90" s="1">
        <f t="shared" si="4"/>
        <v>7.4999999999999997E-2</v>
      </c>
      <c r="U90" s="1">
        <f t="shared" si="2"/>
        <v>-2.5902671654458267</v>
      </c>
      <c r="V90" s="1">
        <f t="shared" si="3"/>
        <v>-0.19427003740843699</v>
      </c>
    </row>
    <row r="91" spans="1:22" x14ac:dyDescent="0.35">
      <c r="A91" s="8" t="s">
        <v>16</v>
      </c>
      <c r="B91" s="8">
        <v>5</v>
      </c>
      <c r="R91" s="8" t="s">
        <v>14</v>
      </c>
      <c r="S91" s="8">
        <v>4</v>
      </c>
      <c r="T91" s="1">
        <f t="shared" si="4"/>
        <v>0.1</v>
      </c>
      <c r="U91" s="1">
        <f t="shared" si="2"/>
        <v>-2.3025850929940455</v>
      </c>
      <c r="V91" s="1">
        <f t="shared" si="3"/>
        <v>-0.23025850929940456</v>
      </c>
    </row>
    <row r="92" spans="1:22" x14ac:dyDescent="0.35">
      <c r="A92" s="8" t="s">
        <v>25</v>
      </c>
      <c r="B92" s="8">
        <v>2</v>
      </c>
      <c r="R92" s="8" t="s">
        <v>16</v>
      </c>
      <c r="S92" s="8">
        <v>3</v>
      </c>
      <c r="T92" s="1">
        <f t="shared" si="4"/>
        <v>7.4999999999999997E-2</v>
      </c>
      <c r="U92" s="1">
        <f t="shared" si="2"/>
        <v>-2.5902671654458267</v>
      </c>
      <c r="V92" s="1">
        <f t="shared" si="3"/>
        <v>-0.19427003740843699</v>
      </c>
    </row>
    <row r="93" spans="1:22" x14ac:dyDescent="0.35">
      <c r="A93" s="7"/>
      <c r="B93" s="7"/>
      <c r="R93" s="8" t="s">
        <v>25</v>
      </c>
      <c r="S93" s="8">
        <v>2</v>
      </c>
      <c r="T93" s="1">
        <f t="shared" si="4"/>
        <v>0.05</v>
      </c>
      <c r="U93" s="1">
        <f t="shared" si="2"/>
        <v>-2.9957322735539909</v>
      </c>
      <c r="V93" s="8">
        <f>U93*T93</f>
        <v>-0.14978661367769955</v>
      </c>
    </row>
    <row r="94" spans="1:22" x14ac:dyDescent="0.35">
      <c r="A94" s="14" t="s">
        <v>26</v>
      </c>
      <c r="B94" s="14"/>
      <c r="R94" s="8" t="s">
        <v>33</v>
      </c>
      <c r="S94" s="8">
        <v>40</v>
      </c>
      <c r="T94" s="1"/>
      <c r="U94" s="1"/>
      <c r="V94" s="8">
        <f>SUM(V87:V93)</f>
        <v>-1.7000513116388785</v>
      </c>
    </row>
    <row r="95" spans="1:22" x14ac:dyDescent="0.35">
      <c r="A95" s="8" t="s">
        <v>3</v>
      </c>
      <c r="B95" s="8" t="s">
        <v>4</v>
      </c>
    </row>
    <row r="96" spans="1:22" x14ac:dyDescent="0.35">
      <c r="A96" s="8" t="s">
        <v>20</v>
      </c>
      <c r="B96" s="8">
        <v>7</v>
      </c>
    </row>
    <row r="97" spans="1:20" x14ac:dyDescent="0.35">
      <c r="A97" s="8" t="s">
        <v>10</v>
      </c>
      <c r="B97" s="8">
        <v>5</v>
      </c>
    </row>
    <row r="98" spans="1:20" x14ac:dyDescent="0.35">
      <c r="A98" s="8" t="s">
        <v>8</v>
      </c>
      <c r="B98" s="8">
        <v>16</v>
      </c>
    </row>
    <row r="99" spans="1:20" x14ac:dyDescent="0.35">
      <c r="A99" s="8" t="s">
        <v>12</v>
      </c>
      <c r="B99" s="8">
        <v>3</v>
      </c>
    </row>
    <row r="100" spans="1:20" x14ac:dyDescent="0.35">
      <c r="A100" s="8" t="s">
        <v>14</v>
      </c>
      <c r="B100" s="8">
        <v>4</v>
      </c>
    </row>
    <row r="101" spans="1:20" x14ac:dyDescent="0.35">
      <c r="A101" s="8" t="s">
        <v>16</v>
      </c>
      <c r="B101" s="8">
        <v>3</v>
      </c>
    </row>
    <row r="102" spans="1:20" x14ac:dyDescent="0.35">
      <c r="A102" s="8" t="s">
        <v>25</v>
      </c>
      <c r="B102" s="8">
        <v>2</v>
      </c>
    </row>
    <row r="105" spans="1:20" ht="15" thickBot="1" x14ac:dyDescent="0.4"/>
    <row r="106" spans="1:20" ht="15" thickBot="1" x14ac:dyDescent="0.4">
      <c r="A106" s="12" t="s">
        <v>27</v>
      </c>
      <c r="B106" s="13"/>
      <c r="S106" s="9" t="s">
        <v>2</v>
      </c>
      <c r="T106" s="10"/>
    </row>
    <row r="107" spans="1:20" x14ac:dyDescent="0.35">
      <c r="S107" s="3" t="s">
        <v>5</v>
      </c>
      <c r="T107" s="4" t="s">
        <v>6</v>
      </c>
    </row>
    <row r="108" spans="1:20" x14ac:dyDescent="0.35">
      <c r="A108" s="11" t="s">
        <v>1</v>
      </c>
      <c r="B108" s="11"/>
      <c r="S108" s="3">
        <v>5</v>
      </c>
      <c r="T108" s="4">
        <v>200</v>
      </c>
    </row>
    <row r="109" spans="1:20" x14ac:dyDescent="0.35">
      <c r="A109" s="1" t="s">
        <v>3</v>
      </c>
      <c r="B109" s="1" t="s">
        <v>4</v>
      </c>
      <c r="S109" s="3">
        <v>10</v>
      </c>
      <c r="T109" s="4">
        <v>2000</v>
      </c>
    </row>
    <row r="110" spans="1:20" x14ac:dyDescent="0.35">
      <c r="A110" s="1" t="s">
        <v>7</v>
      </c>
      <c r="B110" s="1">
        <v>4</v>
      </c>
      <c r="S110" s="3">
        <v>15</v>
      </c>
      <c r="T110" s="4">
        <v>5000</v>
      </c>
    </row>
    <row r="111" spans="1:20" x14ac:dyDescent="0.35">
      <c r="A111" s="1" t="s">
        <v>8</v>
      </c>
      <c r="B111" s="1">
        <v>1</v>
      </c>
      <c r="S111" s="3">
        <v>20</v>
      </c>
      <c r="T111" s="4">
        <v>7000</v>
      </c>
    </row>
    <row r="112" spans="1:20" x14ac:dyDescent="0.35">
      <c r="S112" s="3">
        <v>30</v>
      </c>
      <c r="T112" s="4">
        <v>10000</v>
      </c>
    </row>
    <row r="113" spans="1:20" ht="15" thickBot="1" x14ac:dyDescent="0.4">
      <c r="S113" s="5">
        <v>40</v>
      </c>
      <c r="T113" s="6">
        <v>15000</v>
      </c>
    </row>
    <row r="114" spans="1:20" x14ac:dyDescent="0.35">
      <c r="A114" s="11" t="s">
        <v>9</v>
      </c>
      <c r="B114" s="11"/>
    </row>
    <row r="115" spans="1:20" x14ac:dyDescent="0.35">
      <c r="A115" s="1" t="s">
        <v>3</v>
      </c>
      <c r="B115" s="1" t="s">
        <v>4</v>
      </c>
    </row>
    <row r="116" spans="1:20" x14ac:dyDescent="0.35">
      <c r="A116" s="1" t="s">
        <v>7</v>
      </c>
      <c r="B116" s="1">
        <v>4</v>
      </c>
    </row>
    <row r="117" spans="1:20" x14ac:dyDescent="0.35">
      <c r="A117" s="1" t="s">
        <v>8</v>
      </c>
      <c r="B117" s="1">
        <v>5</v>
      </c>
    </row>
    <row r="118" spans="1:20" x14ac:dyDescent="0.35">
      <c r="A118" s="2" t="s">
        <v>10</v>
      </c>
      <c r="B118" s="1">
        <v>1</v>
      </c>
    </row>
    <row r="121" spans="1:20" x14ac:dyDescent="0.35">
      <c r="A121" s="11" t="s">
        <v>11</v>
      </c>
      <c r="B121" s="11"/>
    </row>
    <row r="122" spans="1:20" x14ac:dyDescent="0.35">
      <c r="A122" s="1" t="s">
        <v>3</v>
      </c>
      <c r="B122" s="1" t="s">
        <v>4</v>
      </c>
    </row>
    <row r="123" spans="1:20" x14ac:dyDescent="0.35">
      <c r="A123" s="1" t="s">
        <v>7</v>
      </c>
      <c r="B123" s="1">
        <v>8</v>
      </c>
    </row>
    <row r="124" spans="1:20" x14ac:dyDescent="0.35">
      <c r="A124" s="1" t="s">
        <v>8</v>
      </c>
      <c r="B124" s="1">
        <v>3</v>
      </c>
    </row>
    <row r="125" spans="1:20" x14ac:dyDescent="0.35">
      <c r="A125" s="2" t="s">
        <v>10</v>
      </c>
      <c r="B125" s="1">
        <v>3</v>
      </c>
    </row>
    <row r="126" spans="1:20" x14ac:dyDescent="0.35">
      <c r="A126" s="2" t="s">
        <v>12</v>
      </c>
      <c r="B126" s="1">
        <v>1</v>
      </c>
    </row>
    <row r="129" spans="1:22" x14ac:dyDescent="0.35">
      <c r="A129" s="11" t="s">
        <v>13</v>
      </c>
      <c r="B129" s="11"/>
    </row>
    <row r="130" spans="1:22" x14ac:dyDescent="0.35">
      <c r="A130" s="1" t="s">
        <v>3</v>
      </c>
      <c r="B130" s="1" t="s">
        <v>4</v>
      </c>
    </row>
    <row r="131" spans="1:22" x14ac:dyDescent="0.35">
      <c r="A131" s="1" t="s">
        <v>7</v>
      </c>
      <c r="B131" s="1">
        <v>8</v>
      </c>
    </row>
    <row r="132" spans="1:22" x14ac:dyDescent="0.35">
      <c r="A132" s="1" t="s">
        <v>8</v>
      </c>
      <c r="B132" s="1">
        <v>6</v>
      </c>
    </row>
    <row r="133" spans="1:22" x14ac:dyDescent="0.35">
      <c r="A133" s="2" t="s">
        <v>10</v>
      </c>
      <c r="B133" s="1">
        <v>3</v>
      </c>
    </row>
    <row r="134" spans="1:22" x14ac:dyDescent="0.35">
      <c r="A134" s="2" t="s">
        <v>12</v>
      </c>
      <c r="B134" s="1">
        <v>1</v>
      </c>
    </row>
    <row r="135" spans="1:22" x14ac:dyDescent="0.35">
      <c r="A135" s="2" t="s">
        <v>14</v>
      </c>
      <c r="B135" s="1">
        <v>2</v>
      </c>
    </row>
    <row r="138" spans="1:22" x14ac:dyDescent="0.35">
      <c r="A138" s="11" t="s">
        <v>15</v>
      </c>
      <c r="B138" s="11"/>
    </row>
    <row r="139" spans="1:22" x14ac:dyDescent="0.35">
      <c r="A139" s="1" t="s">
        <v>3</v>
      </c>
      <c r="B139" s="1" t="s">
        <v>4</v>
      </c>
    </row>
    <row r="140" spans="1:22" x14ac:dyDescent="0.35">
      <c r="A140" s="1" t="s">
        <v>7</v>
      </c>
      <c r="B140" s="1">
        <v>11</v>
      </c>
    </row>
    <row r="141" spans="1:22" x14ac:dyDescent="0.35">
      <c r="A141" s="1" t="s">
        <v>8</v>
      </c>
      <c r="B141" s="1">
        <v>7</v>
      </c>
      <c r="R141" s="1" t="s">
        <v>29</v>
      </c>
      <c r="S141" s="1" t="s">
        <v>18</v>
      </c>
      <c r="T141" s="1" t="s">
        <v>30</v>
      </c>
      <c r="U141" s="1" t="s">
        <v>32</v>
      </c>
      <c r="V141" s="1" t="s">
        <v>31</v>
      </c>
    </row>
    <row r="142" spans="1:22" x14ac:dyDescent="0.35">
      <c r="A142" s="2" t="s">
        <v>10</v>
      </c>
      <c r="B142" s="1">
        <v>4</v>
      </c>
      <c r="R142" s="1" t="s">
        <v>7</v>
      </c>
      <c r="S142" s="1">
        <v>23</v>
      </c>
      <c r="T142" s="1">
        <f t="shared" ref="T142:T147" si="5">S142/40</f>
        <v>0.57499999999999996</v>
      </c>
      <c r="U142" s="1">
        <f t="shared" ref="U142:U147" si="6">LN(T142)</f>
        <v>-0.55338523818478669</v>
      </c>
      <c r="V142" s="1">
        <f t="shared" ref="V142:V147" si="7">T142*U142</f>
        <v>-0.31819651195625231</v>
      </c>
    </row>
    <row r="143" spans="1:22" x14ac:dyDescent="0.35">
      <c r="A143" s="2" t="s">
        <v>12</v>
      </c>
      <c r="B143" s="1">
        <v>3</v>
      </c>
      <c r="R143" s="1" t="s">
        <v>8</v>
      </c>
      <c r="S143" s="1">
        <v>7</v>
      </c>
      <c r="T143" s="1">
        <f t="shared" si="5"/>
        <v>0.17499999999999999</v>
      </c>
      <c r="U143" s="1">
        <f t="shared" si="6"/>
        <v>-1.742969305058623</v>
      </c>
      <c r="V143" s="1">
        <f t="shared" si="7"/>
        <v>-0.30501962838525903</v>
      </c>
    </row>
    <row r="144" spans="1:22" x14ac:dyDescent="0.35">
      <c r="A144" s="2" t="s">
        <v>14</v>
      </c>
      <c r="B144" s="1">
        <v>3</v>
      </c>
      <c r="R144" s="2" t="s">
        <v>10</v>
      </c>
      <c r="S144" s="1">
        <v>4</v>
      </c>
      <c r="T144" s="1">
        <f t="shared" si="5"/>
        <v>0.1</v>
      </c>
      <c r="U144" s="1">
        <f t="shared" si="6"/>
        <v>-2.3025850929940455</v>
      </c>
      <c r="V144" s="1">
        <f t="shared" si="7"/>
        <v>-0.23025850929940456</v>
      </c>
    </row>
    <row r="145" spans="1:22" x14ac:dyDescent="0.35">
      <c r="A145" s="2" t="s">
        <v>16</v>
      </c>
      <c r="B145" s="1">
        <v>2</v>
      </c>
      <c r="R145" s="2" t="s">
        <v>12</v>
      </c>
      <c r="S145" s="1">
        <v>2</v>
      </c>
      <c r="T145" s="1">
        <f t="shared" si="5"/>
        <v>0.05</v>
      </c>
      <c r="U145" s="1">
        <f t="shared" si="6"/>
        <v>-2.9957322735539909</v>
      </c>
      <c r="V145" s="1">
        <f t="shared" si="7"/>
        <v>-0.14978661367769955</v>
      </c>
    </row>
    <row r="146" spans="1:22" x14ac:dyDescent="0.35">
      <c r="R146" s="2" t="s">
        <v>14</v>
      </c>
      <c r="S146" s="1">
        <v>2</v>
      </c>
      <c r="T146" s="1">
        <f t="shared" si="5"/>
        <v>0.05</v>
      </c>
      <c r="U146" s="1">
        <f t="shared" si="6"/>
        <v>-2.9957322735539909</v>
      </c>
      <c r="V146" s="1">
        <f t="shared" si="7"/>
        <v>-0.14978661367769955</v>
      </c>
    </row>
    <row r="147" spans="1:22" x14ac:dyDescent="0.35">
      <c r="R147" s="2" t="s">
        <v>16</v>
      </c>
      <c r="S147" s="1">
        <v>2</v>
      </c>
      <c r="T147" s="1">
        <f t="shared" si="5"/>
        <v>0.05</v>
      </c>
      <c r="U147" s="1">
        <f t="shared" si="6"/>
        <v>-2.9957322735539909</v>
      </c>
      <c r="V147" s="1">
        <f t="shared" si="7"/>
        <v>-0.14978661367769955</v>
      </c>
    </row>
    <row r="148" spans="1:22" x14ac:dyDescent="0.35">
      <c r="A148" s="11" t="s">
        <v>28</v>
      </c>
      <c r="B148" s="11"/>
      <c r="R148" s="8" t="s">
        <v>33</v>
      </c>
      <c r="S148" s="8">
        <v>40</v>
      </c>
      <c r="T148" s="1"/>
      <c r="U148" s="1"/>
      <c r="V148" s="8">
        <f>SUM(V142:V147)</f>
        <v>-1.3028344906740144</v>
      </c>
    </row>
    <row r="149" spans="1:22" x14ac:dyDescent="0.35">
      <c r="A149" s="1" t="s">
        <v>3</v>
      </c>
      <c r="B149" s="1" t="s">
        <v>4</v>
      </c>
    </row>
    <row r="150" spans="1:22" x14ac:dyDescent="0.35">
      <c r="A150" s="1" t="s">
        <v>7</v>
      </c>
      <c r="B150" s="1">
        <v>23</v>
      </c>
    </row>
    <row r="151" spans="1:22" x14ac:dyDescent="0.35">
      <c r="A151" s="1" t="s">
        <v>8</v>
      </c>
      <c r="B151" s="1">
        <v>7</v>
      </c>
    </row>
    <row r="152" spans="1:22" x14ac:dyDescent="0.35">
      <c r="A152" s="2" t="s">
        <v>10</v>
      </c>
      <c r="B152" s="1">
        <v>4</v>
      </c>
    </row>
    <row r="153" spans="1:22" x14ac:dyDescent="0.35">
      <c r="A153" s="2" t="s">
        <v>12</v>
      </c>
      <c r="B153" s="1">
        <v>2</v>
      </c>
    </row>
    <row r="154" spans="1:22" x14ac:dyDescent="0.35">
      <c r="A154" s="2" t="s">
        <v>14</v>
      </c>
      <c r="B154" s="1">
        <v>2</v>
      </c>
    </row>
    <row r="155" spans="1:22" x14ac:dyDescent="0.35">
      <c r="A155" s="2" t="s">
        <v>16</v>
      </c>
      <c r="B155" s="1">
        <v>2</v>
      </c>
    </row>
  </sheetData>
  <mergeCells count="23">
    <mergeCell ref="A138:B138"/>
    <mergeCell ref="A148:B148"/>
    <mergeCell ref="A1:B1"/>
    <mergeCell ref="A9:B9"/>
    <mergeCell ref="A16:B16"/>
    <mergeCell ref="A24:B24"/>
    <mergeCell ref="A33:B33"/>
    <mergeCell ref="A108:B108"/>
    <mergeCell ref="A114:B114"/>
    <mergeCell ref="A121:B121"/>
    <mergeCell ref="A129:B129"/>
    <mergeCell ref="A3:B3"/>
    <mergeCell ref="A54:B54"/>
    <mergeCell ref="A61:B61"/>
    <mergeCell ref="A68:B68"/>
    <mergeCell ref="A76:B76"/>
    <mergeCell ref="A84:B84"/>
    <mergeCell ref="A94:B94"/>
    <mergeCell ref="Q3:R3"/>
    <mergeCell ref="Q55:R55"/>
    <mergeCell ref="S106:T106"/>
    <mergeCell ref="A43:B43"/>
    <mergeCell ref="A106:B1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Andres Diaz Rodriguez</cp:lastModifiedBy>
  <cp:revision/>
  <dcterms:created xsi:type="dcterms:W3CDTF">2021-02-26T00:18:44Z</dcterms:created>
  <dcterms:modified xsi:type="dcterms:W3CDTF">2021-02-26T20:50:44Z</dcterms:modified>
  <cp:category/>
  <cp:contentStatus/>
</cp:coreProperties>
</file>