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risd\Documents\EXIA\SolaIsPowerSoftware\SolarIsPower\"/>
    </mc:Choice>
  </mc:AlternateContent>
  <xr:revisionPtr revIDLastSave="0" documentId="13_ncr:9_{440A76D1-B4DC-46F1-9E21-7D4CA393169F}" xr6:coauthVersionLast="47" xr6:coauthVersionMax="47" xr10:uidLastSave="{00000000-0000-0000-0000-000000000000}"/>
  <bookViews>
    <workbookView xWindow="-120" yWindow="-120" windowWidth="29040" windowHeight="15840" xr2:uid="{B69893EF-216F-46D9-851F-236ACA2477F6}"/>
  </bookViews>
  <sheets>
    <sheet name="invers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1" l="1"/>
  <c r="U30" i="1"/>
  <c r="K29" i="1"/>
  <c r="U29" i="1"/>
  <c r="K28" i="1"/>
  <c r="U28" i="1"/>
  <c r="K27" i="1"/>
  <c r="U27" i="1"/>
  <c r="K26" i="1"/>
  <c r="U26" i="1"/>
  <c r="K25" i="1"/>
  <c r="U25" i="1"/>
  <c r="K24" i="1"/>
  <c r="U24" i="1"/>
  <c r="K23" i="1"/>
  <c r="U23" i="1"/>
  <c r="K22" i="1"/>
  <c r="U22" i="1"/>
  <c r="U21" i="1"/>
  <c r="U2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tc={99DD4C0B-E745-45E7-AD93-5DE5D25BD6F9}</author>
    <author>tc={271F47FD-050A-45DB-92A2-455CE8049F45}</author>
    <author>tc={D45C7A7E-C64B-4D8B-A009-03CAE610F209}</author>
  </authors>
  <commentList>
    <comment ref="F1" authorId="0" shapeId="0" xr:uid="{99DD4C0B-E745-45E7-AD93-5DE5D25BD6F9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  <comment ref="M8" authorId="1" shapeId="0" xr:uid="{271F47FD-050A-45DB-92A2-455CE8049F45}">
      <text>
        <t>[Threaded comment]
Your version of Excel allows you to read this threaded comment; however, any edits to it will get removed if the file is opened in a newer version of Excel. Learn more: https://go.microsoft.com/fwlink/?linkid=870924
Comment:
    @480V</t>
      </text>
    </comment>
    <comment ref="I11" authorId="2" shapeId="0" xr:uid="{D45C7A7E-C64B-4D8B-A009-03CAE610F209}">
      <text>
        <t>[Threaded comment]
Your version of Excel allows you to read this threaded comment; however, any edits to it will get removed if the file is opened in a newer version of Excel. Learn more: https://go.microsoft.com/fwlink/?linkid=870924
Comment:
    Cada MPPT tiene valores diferentes. Este valor es del total admitido dividido 2. Para mayor exactitud mirar ficha técnica</t>
      </text>
    </comment>
  </commentList>
</comments>
</file>

<file path=xl/sharedStrings.xml><?xml version="1.0" encoding="utf-8"?>
<sst xmlns="http://schemas.openxmlformats.org/spreadsheetml/2006/main" count="137" uniqueCount="56">
  <si>
    <t>Output voltage 1</t>
  </si>
  <si>
    <t>Output voltage 2</t>
  </si>
  <si>
    <t>$/rated output P</t>
  </si>
  <si>
    <t>SUN2000-20KTL-M3 Smart String Inverter 20kW</t>
  </si>
  <si>
    <t xml:space="preserve">String </t>
  </si>
  <si>
    <t>Huaweii</t>
  </si>
  <si>
    <t>Solaire</t>
  </si>
  <si>
    <t>SUN2000-2KTL-L1 Smart Energy Center 2kW</t>
  </si>
  <si>
    <t>SUN2000-3KTL-L1 Smart Energy Center 3kW</t>
  </si>
  <si>
    <t>SUN2000-4KTL-L1 Smart Energy Center 4kW</t>
  </si>
  <si>
    <t>SUN2000-5KTL-L1 Smart Energy Center 5kW</t>
  </si>
  <si>
    <t>SUN2000-6KTL-L1 Smart Energy Center 6kW</t>
  </si>
  <si>
    <t>SUN2000-100KTL-M1 Smart String Inverter 100kW</t>
  </si>
  <si>
    <t>SUN2000-36KTL-M3 Smart String Inverter 36kW</t>
  </si>
  <si>
    <t>SUN2000-60KTL-M0 Smart String Inverter 60kW</t>
  </si>
  <si>
    <t>Fronius Symo 10.0-3 208-240V advanced</t>
  </si>
  <si>
    <t>Fronius</t>
  </si>
  <si>
    <t>Fronius Primo 3,8-1 208 /240</t>
  </si>
  <si>
    <t>Fronius Primo 5.0-1 208 /240</t>
  </si>
  <si>
    <t>Fronius Primo 6.0-1 208 /240</t>
  </si>
  <si>
    <t>Fronius Primo 7.6-1 208 /240</t>
  </si>
  <si>
    <t>Fronius Primo 8.2-1 208 /240</t>
  </si>
  <si>
    <t>Fronius Primo 10.0-1 208 /240</t>
  </si>
  <si>
    <t>Fronius Primo 15.0-1 208 /240</t>
  </si>
  <si>
    <t xml:space="preserve">Fronius Symo 12.0-3  208-240V advanced </t>
  </si>
  <si>
    <t>proveedor</t>
  </si>
  <si>
    <t>precio</t>
  </si>
  <si>
    <t>tipo</t>
  </si>
  <si>
    <t>referencia</t>
  </si>
  <si>
    <t>nominal_power</t>
  </si>
  <si>
    <t>#MPPTs</t>
  </si>
  <si>
    <t>corrienteMPPT</t>
  </si>
  <si>
    <t>MaxAcOutput</t>
  </si>
  <si>
    <t>ratedVoltage</t>
  </si>
  <si>
    <t>eficiencia</t>
  </si>
  <si>
    <t>MaxEff</t>
  </si>
  <si>
    <t>phases</t>
  </si>
  <si>
    <t>Max_SC_current_per_MPPT</t>
  </si>
  <si>
    <t>max_Imp_total_limit</t>
  </si>
  <si>
    <t>MaxPvinput</t>
  </si>
  <si>
    <t>fabricante</t>
  </si>
  <si>
    <t>MaxInputVoltage</t>
  </si>
  <si>
    <t>startVoltage</t>
  </si>
  <si>
    <t xml:space="preserve">Fronius </t>
  </si>
  <si>
    <t>Symo Advance 15-3 208</t>
  </si>
  <si>
    <t>Symo Advance 24-3 480</t>
  </si>
  <si>
    <t>CPS SCA 3.6 KTL-S /EU/ 3.6 kW  A 220V</t>
  </si>
  <si>
    <t>CPS</t>
  </si>
  <si>
    <t>CPS SCA 5KTL-SM /EU/ 5 kW  A 220V</t>
  </si>
  <si>
    <t>CPS SCA 6KTL-SM /EU/ 6 kW  A 220V</t>
  </si>
  <si>
    <t>CPS SCA 18KTL -T/SA/ 18 kW A 208V</t>
  </si>
  <si>
    <t>CPS SCAKTL-T /SA/  36 kW A 208 V</t>
  </si>
  <si>
    <t>CPS SCAKTL-T /SA/ 30 kW A 208 V</t>
  </si>
  <si>
    <t>CPS SCA36KTL-DO/US/ 36 kW a 440 V</t>
  </si>
  <si>
    <t>CPS SCA50KTL-DO/US-480/ 50 kW  A 480 V</t>
  </si>
  <si>
    <t>CPS SCA60KTL-DO/US-480/ 60 kW  A 480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</si>
</sst>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9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3" fontId="0" fillId="0" borderId="0" xfId="0" applyNumberFormat="1"/>
    <xf numFmtId="165" fontId="0" fillId="0" borderId="0" xfId="1" applyNumberFormat="1" applyFont="1"/>
    <xf numFmtId="0" fontId="0" fillId="2" borderId="0" xfId="0" applyFill="1"/>
    <xf numFmtId="4" fontId="0" fillId="0" borderId="0" xfId="0" applyNumberFormat="1"/>
    <xf numFmtId="0" fontId="0" fillId="0" borderId="0" xfId="0" applyNumberFormat="1"/>
    <xf numFmtId="169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&quot;$&quot;\ * #,##0_-;\-&quot;$&quot;\ * #,##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uren Lucia Bedoya Rodriguez" id="{4897BF37-98A8-4E8B-8A1A-55CCCAEA7919}" userId="Lauren Lucia Bedoya Rodriguez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396399-EBB3-4DAD-9B68-05F7C55E1885}" name="Table15" displayName="Table15" ref="A1:U30" totalsRowShown="0" headerRowDxfId="9">
  <autoFilter ref="A1:U30" xr:uid="{FF0B0F8C-8F14-42C8-9892-BE93EDF8B2A2}"/>
  <tableColumns count="21">
    <tableColumn id="1" xr3:uid="{505B3E7A-CF7B-4B34-AA75-B456351BE890}" name="referencia"/>
    <tableColumn id="2" xr3:uid="{176D21F8-85F4-4B0B-B131-D69986BDCCC3}" name="tipo"/>
    <tableColumn id="3" xr3:uid="{4495F09C-6F4F-4E4A-8EF5-254549B77863}" name="fabricante"/>
    <tableColumn id="4" xr3:uid="{066DA958-4CDE-4657-8E8E-19227DCBF1F9}" name="precio" dataDxfId="8" dataCellStyle="Currency"/>
    <tableColumn id="29" xr3:uid="{9F921A22-1971-456D-A3D2-4609B2E764BB}" name="proveedor" dataDxfId="6" dataCellStyle="Currency"/>
    <tableColumn id="5" xr3:uid="{15BE15C1-1EB1-4D80-A382-DAAE8E65E07F}" name="nominal_power" dataDxfId="4"/>
    <tableColumn id="6" xr3:uid="{C67BB160-6034-4955-BACC-C5E65B77984E}" name="MaxPvinput" dataDxfId="3"/>
    <tableColumn id="7" xr3:uid="{572A7313-9A31-4D30-BC02-F8BED95ADCC2}" name="MaxInputVoltage"/>
    <tableColumn id="8" xr3:uid="{EF9D797A-7C9E-4663-B4D0-FFEC25147B7F}" name="corrienteMPPT"/>
    <tableColumn id="9" xr3:uid="{D54B1D86-CA23-4B35-B8C0-A4A73C38339F}" name="Max_SC_current_per_MPPT"/>
    <tableColumn id="28" xr3:uid="{53E2A150-216F-4CB0-B547-96962A8FF8E4}" name="max_Imp_total_limit" dataDxfId="7">
      <calculatedColumnFormula>+Table15[[#This Row],[corrienteMPPT]]*Table15[[#This Row],['#MPPTs]]</calculatedColumnFormula>
    </tableColumn>
    <tableColumn id="10" xr3:uid="{6B03D9A0-0AE5-48AB-B2CE-E0207A30095E}" name="startVoltage"/>
    <tableColumn id="11" xr3:uid="{F9824933-9A15-4791-AA55-EB860CE60A99}" name="ratedVoltage"/>
    <tableColumn id="12" xr3:uid="{DD177DFD-D207-4AF6-BBCF-E10B76A25D72}" name="#MPPTs"/>
    <tableColumn id="13" xr3:uid="{ED24A286-2BDF-40F5-8E91-2F2EE8F2F971}" name="MaxAcOutput" dataDxfId="5"/>
    <tableColumn id="14" xr3:uid="{0BA13497-C3A8-41CE-B02B-91623350C5EE}" name="Output voltage 1"/>
    <tableColumn id="15" xr3:uid="{95C27B0B-D1F4-45A1-9D08-0C48B415BC08}" name="Output voltage 2"/>
    <tableColumn id="16" xr3:uid="{A1AF18A1-3D75-4CCE-A5F4-B709B6733668}" name="phases"/>
    <tableColumn id="17" xr3:uid="{62BBBD64-DE88-4F83-9C9F-239E4BF2A596}" name="MaxEff" dataDxfId="2" dataCellStyle="Percent"/>
    <tableColumn id="18" xr3:uid="{EE72E5BA-F24E-4A79-B7BA-87A6DF11C537}" name="eficiencia" dataDxfId="0" dataCellStyle="Percent"/>
    <tableColumn id="19" xr3:uid="{DBDE8AC0-24E0-4E8C-83FB-ED8A14035C9A}" name="$/rated output P" dataDxfId="1" dataCellStyle="Currency">
      <calculatedColumnFormula>+D2/(F2*1000)</calculatedColumnFormula>
    </tableColumn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1-10-05T22:54:26.92" personId="{4897BF37-98A8-4E8B-8A1A-55CCCAEA7919}" id="{99DD4C0B-E745-45E7-AD93-5DE5D25BD6F9}">
    <text>kW</text>
  </threadedComment>
  <threadedComment ref="M8" dT="2021-07-15T16:53:20.30" personId="{4897BF37-98A8-4E8B-8A1A-55CCCAEA7919}" id="{271F47FD-050A-45DB-92A2-455CE8049F45}">
    <text>@480V</text>
  </threadedComment>
  <threadedComment ref="I11" dT="2021-07-15T17:12:30.35" personId="{4897BF37-98A8-4E8B-8A1A-55CCCAEA7919}" id="{D45C7A7E-C64B-4D8B-A009-03CAE610F209}">
    <text>Cada MPPT tiene valores diferentes. Este valor es del total admitido dividido 2. Para mayor exactitud mirar ficha técnica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2529F-280C-46A5-9251-660A39C2477D}">
  <sheetPr codeName="Sheet10"/>
  <dimension ref="A1:U33"/>
  <sheetViews>
    <sheetView tabSelected="1" zoomScale="97" workbookViewId="0">
      <selection activeCell="E46" sqref="E46"/>
    </sheetView>
  </sheetViews>
  <sheetFormatPr defaultRowHeight="15" x14ac:dyDescent="0.25"/>
  <cols>
    <col min="1" max="1" width="48.85546875" bestFit="1" customWidth="1"/>
    <col min="2" max="2" width="11.42578125" customWidth="1"/>
    <col min="3" max="3" width="12.42578125" customWidth="1"/>
    <col min="4" max="4" width="17.140625" customWidth="1"/>
    <col min="5" max="5" width="12.5703125" bestFit="1" customWidth="1"/>
    <col min="6" max="6" width="12.140625" customWidth="1"/>
    <col min="7" max="7" width="16.140625" customWidth="1"/>
    <col min="8" max="8" width="19" customWidth="1"/>
    <col min="9" max="9" width="17" customWidth="1"/>
    <col min="10" max="10" width="12" customWidth="1"/>
    <col min="11" max="11" width="9.42578125" customWidth="1"/>
    <col min="12" max="12" width="14.140625" customWidth="1"/>
    <col min="13" max="13" width="15.85546875" customWidth="1"/>
    <col min="14" max="14" width="10.42578125" customWidth="1"/>
    <col min="15" max="15" width="10.28515625" customWidth="1"/>
    <col min="16" max="16" width="7.7109375" customWidth="1"/>
    <col min="17" max="17" width="8.140625" customWidth="1"/>
    <col min="18" max="18" width="9.5703125" customWidth="1"/>
    <col min="19" max="19" width="9.42578125" customWidth="1"/>
    <col min="21" max="21" width="14.140625" customWidth="1"/>
  </cols>
  <sheetData>
    <row r="1" spans="1:21" ht="45" x14ac:dyDescent="0.25">
      <c r="A1" s="1" t="s">
        <v>28</v>
      </c>
      <c r="B1" s="1" t="s">
        <v>27</v>
      </c>
      <c r="C1" s="1" t="s">
        <v>40</v>
      </c>
      <c r="D1" s="1" t="s">
        <v>26</v>
      </c>
      <c r="E1" s="1" t="s">
        <v>25</v>
      </c>
      <c r="F1" s="1" t="s">
        <v>29</v>
      </c>
      <c r="G1" s="1" t="s">
        <v>39</v>
      </c>
      <c r="H1" s="1" t="s">
        <v>41</v>
      </c>
      <c r="I1" s="1" t="s">
        <v>31</v>
      </c>
      <c r="J1" s="1" t="s">
        <v>37</v>
      </c>
      <c r="K1" s="1" t="s">
        <v>38</v>
      </c>
      <c r="L1" s="1" t="s">
        <v>42</v>
      </c>
      <c r="M1" s="1" t="s">
        <v>33</v>
      </c>
      <c r="N1" s="1" t="s">
        <v>30</v>
      </c>
      <c r="O1" s="1" t="s">
        <v>32</v>
      </c>
      <c r="P1" s="1" t="s">
        <v>0</v>
      </c>
      <c r="Q1" s="1" t="s">
        <v>1</v>
      </c>
      <c r="R1" s="1" t="s">
        <v>36</v>
      </c>
      <c r="S1" s="1" t="s">
        <v>35</v>
      </c>
      <c r="T1" s="1" t="s">
        <v>34</v>
      </c>
      <c r="U1" s="1" t="s">
        <v>2</v>
      </c>
    </row>
    <row r="2" spans="1:21" x14ac:dyDescent="0.25">
      <c r="A2" t="s">
        <v>3</v>
      </c>
      <c r="B2" t="s">
        <v>4</v>
      </c>
      <c r="C2" t="s">
        <v>5</v>
      </c>
      <c r="D2" s="2">
        <v>11875000</v>
      </c>
      <c r="E2" s="2" t="s">
        <v>6</v>
      </c>
      <c r="F2" s="6">
        <v>20</v>
      </c>
      <c r="G2" s="6">
        <v>30</v>
      </c>
      <c r="H2">
        <v>750</v>
      </c>
      <c r="I2">
        <v>26</v>
      </c>
      <c r="J2">
        <v>40</v>
      </c>
      <c r="K2">
        <f>+Table15[[#This Row],[corrienteMPPT]]*Table15[[#This Row],['#MPPTs]]</f>
        <v>104</v>
      </c>
      <c r="L2">
        <v>200</v>
      </c>
      <c r="M2">
        <v>360</v>
      </c>
      <c r="N2">
        <v>4</v>
      </c>
      <c r="O2" s="6">
        <v>22</v>
      </c>
      <c r="Q2">
        <v>220</v>
      </c>
      <c r="R2">
        <v>3</v>
      </c>
      <c r="S2" s="8">
        <v>0.97599999999999998</v>
      </c>
      <c r="T2" s="8">
        <v>0.97199999999999998</v>
      </c>
      <c r="U2" s="4">
        <f t="shared" ref="U2:U19" si="0">+D2/(F2*1000)</f>
        <v>593.75</v>
      </c>
    </row>
    <row r="3" spans="1:21" x14ac:dyDescent="0.25">
      <c r="A3" t="s">
        <v>7</v>
      </c>
      <c r="B3" t="s">
        <v>4</v>
      </c>
      <c r="C3" t="s">
        <v>5</v>
      </c>
      <c r="D3" s="2">
        <v>2875000</v>
      </c>
      <c r="E3" s="2" t="s">
        <v>6</v>
      </c>
      <c r="F3" s="6">
        <v>2</v>
      </c>
      <c r="G3" s="6">
        <v>3</v>
      </c>
      <c r="H3">
        <v>600</v>
      </c>
      <c r="I3">
        <v>12.5</v>
      </c>
      <c r="J3">
        <v>18</v>
      </c>
      <c r="K3">
        <f>+Table15[[#This Row],[corrienteMPPT]]*Table15[[#This Row],['#MPPTs]]</f>
        <v>25</v>
      </c>
      <c r="L3">
        <v>100</v>
      </c>
      <c r="M3">
        <v>360</v>
      </c>
      <c r="N3">
        <v>2</v>
      </c>
      <c r="O3" s="6">
        <v>2.2000000000000002</v>
      </c>
      <c r="P3">
        <v>220</v>
      </c>
      <c r="Q3">
        <v>240</v>
      </c>
      <c r="R3">
        <v>1</v>
      </c>
      <c r="S3" s="8">
        <v>0.98199999999999998</v>
      </c>
      <c r="T3" s="8">
        <v>0.96699999999999997</v>
      </c>
      <c r="U3" s="4">
        <f t="shared" si="0"/>
        <v>1437.5</v>
      </c>
    </row>
    <row r="4" spans="1:21" x14ac:dyDescent="0.25">
      <c r="A4" t="s">
        <v>8</v>
      </c>
      <c r="B4" t="s">
        <v>4</v>
      </c>
      <c r="C4" t="s">
        <v>5</v>
      </c>
      <c r="D4" s="2">
        <v>3250000</v>
      </c>
      <c r="E4" s="2" t="s">
        <v>6</v>
      </c>
      <c r="F4" s="6">
        <v>3</v>
      </c>
      <c r="G4" s="6">
        <v>4.5</v>
      </c>
      <c r="H4">
        <v>600</v>
      </c>
      <c r="I4">
        <v>12.5</v>
      </c>
      <c r="J4">
        <v>18</v>
      </c>
      <c r="K4">
        <f>+Table15[[#This Row],[corrienteMPPT]]*Table15[[#This Row],['#MPPTs]]</f>
        <v>25</v>
      </c>
      <c r="L4">
        <v>100</v>
      </c>
      <c r="M4">
        <v>360</v>
      </c>
      <c r="N4">
        <v>2</v>
      </c>
      <c r="O4" s="6">
        <v>3.3</v>
      </c>
      <c r="P4">
        <v>220</v>
      </c>
      <c r="Q4">
        <v>240</v>
      </c>
      <c r="R4">
        <v>1</v>
      </c>
      <c r="S4" s="8">
        <v>0.98299999999999998</v>
      </c>
      <c r="T4" s="8">
        <v>0.97299999999999998</v>
      </c>
      <c r="U4" s="4">
        <f t="shared" si="0"/>
        <v>1083.3333333333333</v>
      </c>
    </row>
    <row r="5" spans="1:21" x14ac:dyDescent="0.25">
      <c r="A5" t="s">
        <v>9</v>
      </c>
      <c r="B5" t="s">
        <v>4</v>
      </c>
      <c r="C5" t="s">
        <v>5</v>
      </c>
      <c r="D5" s="2">
        <v>4000000</v>
      </c>
      <c r="E5" s="2" t="s">
        <v>6</v>
      </c>
      <c r="F5" s="6">
        <v>4</v>
      </c>
      <c r="G5" s="6">
        <v>6</v>
      </c>
      <c r="H5">
        <v>600</v>
      </c>
      <c r="I5">
        <v>12.5</v>
      </c>
      <c r="J5">
        <v>18</v>
      </c>
      <c r="K5">
        <f>+Table15[[#This Row],[corrienteMPPT]]*Table15[[#This Row],['#MPPTs]]</f>
        <v>25</v>
      </c>
      <c r="L5">
        <v>100</v>
      </c>
      <c r="M5">
        <v>360</v>
      </c>
      <c r="N5">
        <v>2</v>
      </c>
      <c r="O5" s="6">
        <v>4.4000000000000004</v>
      </c>
      <c r="P5">
        <v>220</v>
      </c>
      <c r="Q5">
        <v>240</v>
      </c>
      <c r="R5">
        <v>1</v>
      </c>
      <c r="S5" s="8">
        <v>0.98399999999999999</v>
      </c>
      <c r="T5" s="8">
        <v>0.97499999999999998</v>
      </c>
      <c r="U5" s="4">
        <f t="shared" si="0"/>
        <v>1000</v>
      </c>
    </row>
    <row r="6" spans="1:21" x14ac:dyDescent="0.25">
      <c r="A6" t="s">
        <v>10</v>
      </c>
      <c r="B6" t="s">
        <v>4</v>
      </c>
      <c r="C6" t="s">
        <v>5</v>
      </c>
      <c r="D6" s="2">
        <v>4125000</v>
      </c>
      <c r="E6" s="2" t="s">
        <v>6</v>
      </c>
      <c r="F6" s="6">
        <v>5</v>
      </c>
      <c r="G6" s="6">
        <v>7.5</v>
      </c>
      <c r="H6">
        <v>600</v>
      </c>
      <c r="I6">
        <v>12.5</v>
      </c>
      <c r="J6">
        <v>18</v>
      </c>
      <c r="K6">
        <f>+Table15[[#This Row],[corrienteMPPT]]*Table15[[#This Row],['#MPPTs]]</f>
        <v>25</v>
      </c>
      <c r="L6">
        <v>100</v>
      </c>
      <c r="M6">
        <v>360</v>
      </c>
      <c r="N6">
        <v>2</v>
      </c>
      <c r="O6" s="6">
        <v>5.5</v>
      </c>
      <c r="P6">
        <v>220</v>
      </c>
      <c r="Q6">
        <v>240</v>
      </c>
      <c r="R6">
        <v>1</v>
      </c>
      <c r="S6" s="8">
        <v>0.98399999999999999</v>
      </c>
      <c r="T6" s="8">
        <v>0.97799999999999998</v>
      </c>
      <c r="U6" s="4">
        <f t="shared" si="0"/>
        <v>825</v>
      </c>
    </row>
    <row r="7" spans="1:21" x14ac:dyDescent="0.25">
      <c r="A7" t="s">
        <v>11</v>
      </c>
      <c r="B7" t="s">
        <v>4</v>
      </c>
      <c r="C7" t="s">
        <v>5</v>
      </c>
      <c r="D7" s="2">
        <v>4625000</v>
      </c>
      <c r="E7" s="2" t="s">
        <v>6</v>
      </c>
      <c r="F7" s="6">
        <v>6</v>
      </c>
      <c r="G7" s="6">
        <v>9</v>
      </c>
      <c r="H7">
        <v>600</v>
      </c>
      <c r="I7">
        <v>12.5</v>
      </c>
      <c r="J7">
        <v>18</v>
      </c>
      <c r="K7">
        <f>+Table15[[#This Row],[corrienteMPPT]]*Table15[[#This Row],['#MPPTs]]</f>
        <v>25</v>
      </c>
      <c r="L7">
        <v>100</v>
      </c>
      <c r="M7">
        <v>360</v>
      </c>
      <c r="N7">
        <v>2</v>
      </c>
      <c r="O7" s="6">
        <v>6</v>
      </c>
      <c r="P7">
        <v>220</v>
      </c>
      <c r="Q7">
        <v>240</v>
      </c>
      <c r="R7">
        <v>1</v>
      </c>
      <c r="S7" s="8">
        <v>0.98399999999999999</v>
      </c>
      <c r="T7" s="8">
        <v>0.97799999999999998</v>
      </c>
      <c r="U7" s="4">
        <f t="shared" si="0"/>
        <v>770.83333333333337</v>
      </c>
    </row>
    <row r="8" spans="1:21" x14ac:dyDescent="0.25">
      <c r="A8" t="s">
        <v>12</v>
      </c>
      <c r="B8" t="s">
        <v>4</v>
      </c>
      <c r="C8" t="s">
        <v>5</v>
      </c>
      <c r="D8" s="2">
        <v>24375000</v>
      </c>
      <c r="E8" s="2" t="s">
        <v>6</v>
      </c>
      <c r="F8" s="6">
        <v>100</v>
      </c>
      <c r="G8" s="6"/>
      <c r="H8">
        <v>1100</v>
      </c>
      <c r="I8">
        <v>26</v>
      </c>
      <c r="J8">
        <v>40</v>
      </c>
      <c r="K8">
        <f>+Table15[[#This Row],[corrienteMPPT]]*Table15[[#This Row],['#MPPTs]]</f>
        <v>260</v>
      </c>
      <c r="L8">
        <v>200</v>
      </c>
      <c r="M8">
        <v>720</v>
      </c>
      <c r="N8">
        <v>10</v>
      </c>
      <c r="O8" s="6">
        <v>110</v>
      </c>
      <c r="P8">
        <v>480</v>
      </c>
      <c r="Q8">
        <v>400</v>
      </c>
      <c r="R8">
        <v>3</v>
      </c>
      <c r="S8" s="8">
        <v>0.98599999999999999</v>
      </c>
      <c r="T8" s="8">
        <v>0.98399999999999999</v>
      </c>
      <c r="U8" s="4">
        <f t="shared" si="0"/>
        <v>243.75</v>
      </c>
    </row>
    <row r="9" spans="1:21" x14ac:dyDescent="0.25">
      <c r="A9" t="s">
        <v>13</v>
      </c>
      <c r="B9" t="s">
        <v>4</v>
      </c>
      <c r="C9" t="s">
        <v>5</v>
      </c>
      <c r="D9" s="2">
        <v>12750000</v>
      </c>
      <c r="E9" s="2" t="s">
        <v>6</v>
      </c>
      <c r="F9" s="6">
        <v>36</v>
      </c>
      <c r="G9" s="6"/>
      <c r="H9">
        <v>620</v>
      </c>
      <c r="I9">
        <v>22</v>
      </c>
      <c r="J9">
        <v>30</v>
      </c>
      <c r="K9">
        <f>+Table15[[#This Row],[corrienteMPPT]]*Table15[[#This Row],['#MPPTs]]</f>
        <v>88</v>
      </c>
      <c r="L9">
        <v>250</v>
      </c>
      <c r="M9">
        <v>620</v>
      </c>
      <c r="N9">
        <v>4</v>
      </c>
      <c r="O9" s="6">
        <v>40</v>
      </c>
      <c r="P9">
        <v>400</v>
      </c>
      <c r="R9">
        <v>3</v>
      </c>
      <c r="S9" s="8">
        <v>0.98599999999999999</v>
      </c>
      <c r="T9" s="8">
        <v>0.98399999999999999</v>
      </c>
      <c r="U9" s="4">
        <f t="shared" si="0"/>
        <v>354.16666666666669</v>
      </c>
    </row>
    <row r="10" spans="1:21" x14ac:dyDescent="0.25">
      <c r="A10" t="s">
        <v>14</v>
      </c>
      <c r="B10" t="s">
        <v>4</v>
      </c>
      <c r="C10" t="s">
        <v>5</v>
      </c>
      <c r="D10" s="2">
        <v>17125000</v>
      </c>
      <c r="E10" s="2" t="s">
        <v>6</v>
      </c>
      <c r="F10" s="6">
        <v>60</v>
      </c>
      <c r="G10" s="6"/>
      <c r="H10" s="5">
        <v>1100</v>
      </c>
      <c r="I10">
        <v>22</v>
      </c>
      <c r="J10">
        <v>30</v>
      </c>
      <c r="K10">
        <f>+Table15[[#This Row],[corrienteMPPT]]*Table15[[#This Row],['#MPPTs]]</f>
        <v>132</v>
      </c>
      <c r="L10">
        <v>200</v>
      </c>
      <c r="M10">
        <v>600</v>
      </c>
      <c r="N10">
        <v>6</v>
      </c>
      <c r="O10" s="6">
        <v>66</v>
      </c>
      <c r="P10">
        <v>380</v>
      </c>
      <c r="Q10">
        <v>480</v>
      </c>
      <c r="R10">
        <v>3</v>
      </c>
      <c r="S10" s="8">
        <v>0.98699999999999999</v>
      </c>
      <c r="T10" s="8">
        <v>0.98499999999999999</v>
      </c>
      <c r="U10" s="4">
        <f t="shared" si="0"/>
        <v>285.41666666666669</v>
      </c>
    </row>
    <row r="11" spans="1:21" x14ac:dyDescent="0.25">
      <c r="A11" t="s">
        <v>15</v>
      </c>
      <c r="B11" t="s">
        <v>4</v>
      </c>
      <c r="C11" t="s">
        <v>16</v>
      </c>
      <c r="D11" s="2">
        <v>11000000</v>
      </c>
      <c r="E11" s="2" t="s">
        <v>6</v>
      </c>
      <c r="F11" s="6">
        <v>10</v>
      </c>
      <c r="G11" s="6">
        <v>15</v>
      </c>
      <c r="H11">
        <v>600</v>
      </c>
      <c r="I11">
        <v>20.75</v>
      </c>
      <c r="J11">
        <v>31.1</v>
      </c>
      <c r="K11">
        <f>+Table15[[#This Row],[corrienteMPPT]]*Table15[[#This Row],['#MPPTs]]</f>
        <v>41.5</v>
      </c>
      <c r="L11">
        <v>200</v>
      </c>
      <c r="M11">
        <v>350</v>
      </c>
      <c r="N11">
        <v>2</v>
      </c>
      <c r="O11" s="6">
        <v>10</v>
      </c>
      <c r="P11">
        <v>208</v>
      </c>
      <c r="Q11">
        <v>240</v>
      </c>
      <c r="R11">
        <v>3</v>
      </c>
      <c r="S11" s="8">
        <v>0.97</v>
      </c>
      <c r="T11" s="8">
        <v>0.96499999999999997</v>
      </c>
      <c r="U11" s="4">
        <f>+D11/(F11*1000)</f>
        <v>1100</v>
      </c>
    </row>
    <row r="12" spans="1:21" x14ac:dyDescent="0.25">
      <c r="A12" t="s">
        <v>17</v>
      </c>
      <c r="B12" t="s">
        <v>4</v>
      </c>
      <c r="C12" t="s">
        <v>16</v>
      </c>
      <c r="D12" s="2">
        <v>5287500</v>
      </c>
      <c r="E12" s="2" t="s">
        <v>6</v>
      </c>
      <c r="F12" s="6">
        <v>3.8</v>
      </c>
      <c r="G12" s="6">
        <v>6</v>
      </c>
      <c r="H12">
        <v>600</v>
      </c>
      <c r="I12">
        <v>18</v>
      </c>
      <c r="J12">
        <v>22.5</v>
      </c>
      <c r="K12">
        <f>+Table15[[#This Row],[corrienteMPPT]]*Table15[[#This Row],['#MPPTs]]</f>
        <v>36</v>
      </c>
      <c r="L12">
        <v>80</v>
      </c>
      <c r="M12">
        <v>410</v>
      </c>
      <c r="N12">
        <v>2</v>
      </c>
      <c r="O12" s="6">
        <v>3.8</v>
      </c>
      <c r="P12">
        <v>208</v>
      </c>
      <c r="Q12">
        <v>240</v>
      </c>
      <c r="R12">
        <v>1</v>
      </c>
      <c r="S12" s="8">
        <v>0.96699999999999997</v>
      </c>
      <c r="T12" s="8">
        <v>0.95</v>
      </c>
      <c r="U12" s="4">
        <f t="shared" si="0"/>
        <v>1391.4473684210527</v>
      </c>
    </row>
    <row r="13" spans="1:21" x14ac:dyDescent="0.25">
      <c r="A13" t="s">
        <v>18</v>
      </c>
      <c r="B13" t="s">
        <v>4</v>
      </c>
      <c r="C13" t="s">
        <v>16</v>
      </c>
      <c r="D13" s="2">
        <v>5425000</v>
      </c>
      <c r="E13" s="2" t="s">
        <v>6</v>
      </c>
      <c r="F13" s="6">
        <v>5</v>
      </c>
      <c r="G13" s="6">
        <v>7.8</v>
      </c>
      <c r="H13">
        <v>600</v>
      </c>
      <c r="I13">
        <v>18</v>
      </c>
      <c r="J13">
        <v>22.5</v>
      </c>
      <c r="K13">
        <f>+Table15[[#This Row],[corrienteMPPT]]*Table15[[#This Row],['#MPPTs]]</f>
        <v>36</v>
      </c>
      <c r="L13">
        <v>80</v>
      </c>
      <c r="M13">
        <v>420</v>
      </c>
      <c r="N13">
        <v>2</v>
      </c>
      <c r="O13" s="6">
        <v>5</v>
      </c>
      <c r="P13">
        <v>208</v>
      </c>
      <c r="Q13">
        <v>240</v>
      </c>
      <c r="R13">
        <v>1</v>
      </c>
      <c r="S13" s="8">
        <v>0.96899999999999997</v>
      </c>
      <c r="T13" s="8">
        <v>0.95499999999999996</v>
      </c>
      <c r="U13" s="4">
        <f t="shared" si="0"/>
        <v>1085</v>
      </c>
    </row>
    <row r="14" spans="1:21" x14ac:dyDescent="0.25">
      <c r="A14" t="s">
        <v>19</v>
      </c>
      <c r="B14" t="s">
        <v>4</v>
      </c>
      <c r="C14" t="s">
        <v>16</v>
      </c>
      <c r="D14" s="2">
        <v>6000000</v>
      </c>
      <c r="E14" s="2" t="s">
        <v>6</v>
      </c>
      <c r="F14" s="6">
        <v>6</v>
      </c>
      <c r="G14" s="6">
        <v>9.3000000000000007</v>
      </c>
      <c r="H14">
        <v>600</v>
      </c>
      <c r="I14">
        <v>18</v>
      </c>
      <c r="J14">
        <v>22.5</v>
      </c>
      <c r="K14">
        <f>+Table15[[#This Row],[corrienteMPPT]]*Table15[[#This Row],['#MPPTs]]</f>
        <v>36</v>
      </c>
      <c r="L14">
        <v>80</v>
      </c>
      <c r="M14">
        <v>420</v>
      </c>
      <c r="N14">
        <v>2</v>
      </c>
      <c r="O14" s="6">
        <v>6</v>
      </c>
      <c r="P14">
        <v>208</v>
      </c>
      <c r="Q14">
        <v>240</v>
      </c>
      <c r="R14">
        <v>1</v>
      </c>
      <c r="S14" s="8">
        <v>0.96899999999999997</v>
      </c>
      <c r="T14" s="8">
        <v>0.96</v>
      </c>
      <c r="U14" s="4">
        <f t="shared" si="0"/>
        <v>1000</v>
      </c>
    </row>
    <row r="15" spans="1:21" x14ac:dyDescent="0.25">
      <c r="A15" t="s">
        <v>20</v>
      </c>
      <c r="B15" t="s">
        <v>4</v>
      </c>
      <c r="C15" t="s">
        <v>16</v>
      </c>
      <c r="D15" s="2">
        <v>7312500</v>
      </c>
      <c r="E15" s="2" t="s">
        <v>6</v>
      </c>
      <c r="F15" s="6">
        <v>7.6</v>
      </c>
      <c r="G15" s="6">
        <v>11.7</v>
      </c>
      <c r="H15">
        <v>600</v>
      </c>
      <c r="I15">
        <v>18</v>
      </c>
      <c r="J15">
        <v>22.5</v>
      </c>
      <c r="K15">
        <f>+Table15[[#This Row],[corrienteMPPT]]*Table15[[#This Row],['#MPPTs]]</f>
        <v>36</v>
      </c>
      <c r="L15">
        <v>80</v>
      </c>
      <c r="M15">
        <v>420</v>
      </c>
      <c r="N15">
        <v>2</v>
      </c>
      <c r="O15" s="6">
        <v>7.6</v>
      </c>
      <c r="P15">
        <v>208</v>
      </c>
      <c r="Q15">
        <v>240</v>
      </c>
      <c r="R15">
        <v>1</v>
      </c>
      <c r="S15" s="8">
        <v>0.96899999999999997</v>
      </c>
      <c r="T15" s="8">
        <v>0.96</v>
      </c>
      <c r="U15" s="4">
        <f t="shared" si="0"/>
        <v>962.17105263157896</v>
      </c>
    </row>
    <row r="16" spans="1:21" x14ac:dyDescent="0.25">
      <c r="A16" t="s">
        <v>21</v>
      </c>
      <c r="B16" t="s">
        <v>4</v>
      </c>
      <c r="C16" t="s">
        <v>16</v>
      </c>
      <c r="D16" s="2">
        <v>7750000</v>
      </c>
      <c r="E16" s="2" t="s">
        <v>6</v>
      </c>
      <c r="F16" s="6">
        <v>8.1999999999999993</v>
      </c>
      <c r="G16" s="6">
        <v>23.2</v>
      </c>
      <c r="H16">
        <v>600</v>
      </c>
      <c r="I16">
        <v>18</v>
      </c>
      <c r="J16">
        <v>22.5</v>
      </c>
      <c r="K16">
        <f>+Table15[[#This Row],[corrienteMPPT]]*Table15[[#This Row],['#MPPTs]]</f>
        <v>36</v>
      </c>
      <c r="L16">
        <v>80</v>
      </c>
      <c r="M16">
        <v>420</v>
      </c>
      <c r="N16">
        <v>2</v>
      </c>
      <c r="O16" s="6">
        <v>8.1999999999999993</v>
      </c>
      <c r="P16">
        <v>208</v>
      </c>
      <c r="Q16">
        <v>240</v>
      </c>
      <c r="R16">
        <v>1</v>
      </c>
      <c r="S16" s="8">
        <v>0.97</v>
      </c>
      <c r="T16" s="8">
        <v>0.96499999999999997</v>
      </c>
      <c r="U16" s="4">
        <f t="shared" si="0"/>
        <v>945.1219512195122</v>
      </c>
    </row>
    <row r="17" spans="1:21" x14ac:dyDescent="0.25">
      <c r="A17" t="s">
        <v>22</v>
      </c>
      <c r="B17" t="s">
        <v>4</v>
      </c>
      <c r="C17" t="s">
        <v>16</v>
      </c>
      <c r="D17" s="2">
        <v>9675000</v>
      </c>
      <c r="E17" s="2" t="s">
        <v>6</v>
      </c>
      <c r="F17" s="6">
        <v>10</v>
      </c>
      <c r="G17" s="6">
        <v>15.5</v>
      </c>
      <c r="H17">
        <v>1000</v>
      </c>
      <c r="I17">
        <v>25.5</v>
      </c>
      <c r="K17">
        <f>+Table15[[#This Row],[corrienteMPPT]]*Table15[[#This Row],['#MPPTs]]</f>
        <v>51</v>
      </c>
      <c r="L17">
        <v>80</v>
      </c>
      <c r="M17">
        <v>655</v>
      </c>
      <c r="N17">
        <v>2</v>
      </c>
      <c r="O17" s="6">
        <v>10</v>
      </c>
      <c r="P17">
        <v>208</v>
      </c>
      <c r="Q17">
        <v>240</v>
      </c>
      <c r="R17">
        <v>1</v>
      </c>
      <c r="S17" s="8">
        <v>0.97899999999999998</v>
      </c>
      <c r="T17" s="8">
        <v>0.96</v>
      </c>
      <c r="U17" s="4">
        <f t="shared" si="0"/>
        <v>967.5</v>
      </c>
    </row>
    <row r="18" spans="1:21" x14ac:dyDescent="0.25">
      <c r="A18" t="s">
        <v>23</v>
      </c>
      <c r="B18" t="s">
        <v>4</v>
      </c>
      <c r="C18" t="s">
        <v>16</v>
      </c>
      <c r="D18" s="2">
        <v>12925000</v>
      </c>
      <c r="E18" s="2" t="s">
        <v>6</v>
      </c>
      <c r="F18" s="6">
        <v>15</v>
      </c>
      <c r="G18" s="6">
        <v>23.2</v>
      </c>
      <c r="H18">
        <v>1000</v>
      </c>
      <c r="I18">
        <v>25.5</v>
      </c>
      <c r="K18">
        <f>+Table15[[#This Row],[corrienteMPPT]]*Table15[[#This Row],['#MPPTs]]</f>
        <v>51</v>
      </c>
      <c r="L18">
        <v>80</v>
      </c>
      <c r="M18">
        <v>680</v>
      </c>
      <c r="N18">
        <v>2</v>
      </c>
      <c r="O18" s="6">
        <v>15</v>
      </c>
      <c r="P18">
        <v>208</v>
      </c>
      <c r="Q18">
        <v>240</v>
      </c>
      <c r="R18">
        <v>1</v>
      </c>
      <c r="S18" s="8">
        <v>0.97899999999999998</v>
      </c>
      <c r="T18" s="8">
        <v>0.96499999999999997</v>
      </c>
      <c r="U18" s="4">
        <f t="shared" si="0"/>
        <v>861.66666666666663</v>
      </c>
    </row>
    <row r="19" spans="1:21" x14ac:dyDescent="0.25">
      <c r="A19" t="s">
        <v>24</v>
      </c>
      <c r="B19" t="s">
        <v>4</v>
      </c>
      <c r="C19" t="s">
        <v>16</v>
      </c>
      <c r="D19" s="2">
        <v>12312500</v>
      </c>
      <c r="E19" s="2" t="s">
        <v>6</v>
      </c>
      <c r="F19" s="6">
        <v>12</v>
      </c>
      <c r="G19" s="6">
        <v>18</v>
      </c>
      <c r="H19">
        <v>600</v>
      </c>
      <c r="I19">
        <v>18.5</v>
      </c>
      <c r="K19">
        <v>41.5</v>
      </c>
      <c r="L19">
        <v>200</v>
      </c>
      <c r="M19">
        <v>350</v>
      </c>
      <c r="N19">
        <v>2</v>
      </c>
      <c r="O19" s="6">
        <v>12</v>
      </c>
      <c r="P19">
        <v>208</v>
      </c>
      <c r="Q19">
        <v>240</v>
      </c>
      <c r="R19">
        <v>3</v>
      </c>
      <c r="S19" s="8">
        <v>0.97</v>
      </c>
      <c r="T19" s="8">
        <v>0.96499999999999997</v>
      </c>
      <c r="U19" s="4">
        <f t="shared" si="0"/>
        <v>1026.0416666666667</v>
      </c>
    </row>
    <row r="20" spans="1:21" x14ac:dyDescent="0.25">
      <c r="A20" t="s">
        <v>44</v>
      </c>
      <c r="B20" t="s">
        <v>4</v>
      </c>
      <c r="C20" t="s">
        <v>43</v>
      </c>
      <c r="D20" s="2">
        <v>11562500</v>
      </c>
      <c r="E20" s="2" t="s">
        <v>6</v>
      </c>
      <c r="F20" s="6">
        <v>15</v>
      </c>
      <c r="G20" s="6">
        <v>22.5</v>
      </c>
      <c r="H20">
        <v>1000</v>
      </c>
      <c r="I20">
        <v>50</v>
      </c>
      <c r="K20" s="7">
        <v>50</v>
      </c>
      <c r="L20">
        <v>325</v>
      </c>
      <c r="M20">
        <v>325</v>
      </c>
      <c r="N20">
        <v>1</v>
      </c>
      <c r="O20" s="6">
        <v>15</v>
      </c>
      <c r="P20">
        <v>208</v>
      </c>
      <c r="R20">
        <v>3</v>
      </c>
      <c r="S20" s="8">
        <v>0.97299999999999998</v>
      </c>
      <c r="T20" s="8">
        <v>0.96499999999999997</v>
      </c>
      <c r="U20" s="4">
        <f>+D20/(F20*1000)</f>
        <v>770.83333333333337</v>
      </c>
    </row>
    <row r="21" spans="1:21" x14ac:dyDescent="0.25">
      <c r="A21" t="s">
        <v>45</v>
      </c>
      <c r="B21" t="s">
        <v>4</v>
      </c>
      <c r="C21" t="s">
        <v>16</v>
      </c>
      <c r="D21" s="2">
        <v>12000000</v>
      </c>
      <c r="E21" s="2" t="s">
        <v>6</v>
      </c>
      <c r="F21" s="6">
        <v>24</v>
      </c>
      <c r="G21" s="6">
        <v>36</v>
      </c>
      <c r="H21">
        <v>1000</v>
      </c>
      <c r="I21">
        <v>29</v>
      </c>
      <c r="K21" s="7">
        <v>51</v>
      </c>
      <c r="L21">
        <v>200</v>
      </c>
      <c r="M21">
        <v>720</v>
      </c>
      <c r="N21">
        <v>2</v>
      </c>
      <c r="O21" s="6">
        <v>24</v>
      </c>
      <c r="P21">
        <v>480</v>
      </c>
      <c r="R21">
        <v>3</v>
      </c>
      <c r="S21" s="8">
        <v>0.98</v>
      </c>
      <c r="T21" s="8">
        <v>0.97499999999999998</v>
      </c>
      <c r="U21" s="4">
        <f>+D21/(F21*1000)</f>
        <v>500</v>
      </c>
    </row>
    <row r="22" spans="1:21" x14ac:dyDescent="0.25">
      <c r="A22" t="s">
        <v>46</v>
      </c>
      <c r="B22" t="s">
        <v>4</v>
      </c>
      <c r="C22" t="s">
        <v>47</v>
      </c>
      <c r="D22" s="2">
        <v>2875000</v>
      </c>
      <c r="E22" s="2" t="s">
        <v>6</v>
      </c>
      <c r="F22" s="6">
        <v>3.6</v>
      </c>
      <c r="G22" s="6">
        <v>4</v>
      </c>
      <c r="H22">
        <v>600</v>
      </c>
      <c r="I22">
        <v>11</v>
      </c>
      <c r="K22" s="7">
        <f>+Table15[[#This Row],[corrienteMPPT]]*Table15[[#This Row],['#MPPTs]]</f>
        <v>11</v>
      </c>
      <c r="L22">
        <v>90</v>
      </c>
      <c r="M22">
        <v>360</v>
      </c>
      <c r="N22">
        <v>1</v>
      </c>
      <c r="O22" s="6">
        <v>3.6</v>
      </c>
      <c r="P22">
        <v>220</v>
      </c>
      <c r="Q22">
        <v>240</v>
      </c>
      <c r="R22">
        <v>1</v>
      </c>
      <c r="S22" s="8">
        <v>0.97599999999999998</v>
      </c>
      <c r="T22" s="8">
        <v>0.97299999999999998</v>
      </c>
      <c r="U22" s="4">
        <f>+D22/(F22*1000)</f>
        <v>798.61111111111109</v>
      </c>
    </row>
    <row r="23" spans="1:21" x14ac:dyDescent="0.25">
      <c r="A23" t="s">
        <v>48</v>
      </c>
      <c r="B23" t="s">
        <v>4</v>
      </c>
      <c r="C23" t="s">
        <v>47</v>
      </c>
      <c r="D23" s="2">
        <v>3250000</v>
      </c>
      <c r="E23" s="2" t="s">
        <v>6</v>
      </c>
      <c r="F23" s="6">
        <v>5</v>
      </c>
      <c r="G23" s="6">
        <v>5.5</v>
      </c>
      <c r="H23">
        <v>600</v>
      </c>
      <c r="I23">
        <v>11</v>
      </c>
      <c r="K23" s="7">
        <f>+Table15[[#This Row],[corrienteMPPT]]*Table15[[#This Row],['#MPPTs]]</f>
        <v>22</v>
      </c>
      <c r="L23">
        <v>90</v>
      </c>
      <c r="M23">
        <v>360</v>
      </c>
      <c r="N23">
        <v>2</v>
      </c>
      <c r="O23" s="6">
        <v>5</v>
      </c>
      <c r="P23">
        <v>220</v>
      </c>
      <c r="Q23">
        <v>240</v>
      </c>
      <c r="R23">
        <v>1</v>
      </c>
      <c r="S23" s="8">
        <v>0.97799999999999998</v>
      </c>
      <c r="T23" s="8">
        <v>0.97299999999999998</v>
      </c>
      <c r="U23" s="4">
        <f>+D23/(F23*1000)</f>
        <v>650</v>
      </c>
    </row>
    <row r="24" spans="1:21" x14ac:dyDescent="0.25">
      <c r="A24" t="s">
        <v>49</v>
      </c>
      <c r="B24" t="s">
        <v>4</v>
      </c>
      <c r="C24" t="s">
        <v>47</v>
      </c>
      <c r="D24" s="2">
        <v>3500000</v>
      </c>
      <c r="E24" s="2" t="s">
        <v>6</v>
      </c>
      <c r="F24" s="6">
        <v>6</v>
      </c>
      <c r="G24" s="6">
        <v>6.05</v>
      </c>
      <c r="H24">
        <v>600</v>
      </c>
      <c r="I24">
        <v>11</v>
      </c>
      <c r="K24" s="7">
        <f>+Table15[[#This Row],[corrienteMPPT]]*Table15[[#This Row],['#MPPTs]]</f>
        <v>22</v>
      </c>
      <c r="L24">
        <v>90</v>
      </c>
      <c r="M24">
        <v>360</v>
      </c>
      <c r="N24">
        <v>2</v>
      </c>
      <c r="O24" s="6">
        <v>6</v>
      </c>
      <c r="P24">
        <v>220</v>
      </c>
      <c r="Q24">
        <v>240</v>
      </c>
      <c r="R24">
        <v>1</v>
      </c>
      <c r="S24" s="8">
        <v>0.98</v>
      </c>
      <c r="T24" s="8">
        <v>0.97399999999999998</v>
      </c>
      <c r="U24" s="4">
        <f>+D24/(F24*1000)</f>
        <v>583.33333333333337</v>
      </c>
    </row>
    <row r="25" spans="1:21" x14ac:dyDescent="0.25">
      <c r="A25" t="s">
        <v>50</v>
      </c>
      <c r="B25" t="s">
        <v>4</v>
      </c>
      <c r="C25" t="s">
        <v>47</v>
      </c>
      <c r="D25" s="2">
        <v>10000000</v>
      </c>
      <c r="E25" s="2" t="s">
        <v>6</v>
      </c>
      <c r="F25" s="6">
        <v>18</v>
      </c>
      <c r="G25" s="6">
        <v>21.6</v>
      </c>
      <c r="H25">
        <v>800</v>
      </c>
      <c r="I25">
        <v>23</v>
      </c>
      <c r="K25" s="7">
        <f>+Table15[[#This Row],[corrienteMPPT]]*Table15[[#This Row],['#MPPTs]]</f>
        <v>69</v>
      </c>
      <c r="L25">
        <v>250</v>
      </c>
      <c r="M25">
        <v>680</v>
      </c>
      <c r="N25">
        <v>3</v>
      </c>
      <c r="O25" s="6">
        <v>20</v>
      </c>
      <c r="P25">
        <v>208</v>
      </c>
      <c r="Q25">
        <v>240</v>
      </c>
      <c r="R25">
        <v>3</v>
      </c>
      <c r="S25" s="8">
        <v>0.93600000000000005</v>
      </c>
      <c r="T25" s="8">
        <v>0.98299999999999998</v>
      </c>
      <c r="U25" s="4">
        <f>+D25/(F25*1000)</f>
        <v>555.55555555555554</v>
      </c>
    </row>
    <row r="26" spans="1:21" x14ac:dyDescent="0.25">
      <c r="A26" t="s">
        <v>52</v>
      </c>
      <c r="B26" t="s">
        <v>4</v>
      </c>
      <c r="C26" t="s">
        <v>47</v>
      </c>
      <c r="D26" s="2">
        <v>13125000</v>
      </c>
      <c r="E26" s="2" t="s">
        <v>6</v>
      </c>
      <c r="F26" s="6">
        <v>30</v>
      </c>
      <c r="G26" s="6">
        <v>36</v>
      </c>
      <c r="H26">
        <v>800</v>
      </c>
      <c r="I26">
        <v>27.5</v>
      </c>
      <c r="K26" s="7">
        <f>+Table15[[#This Row],[corrienteMPPT]]*Table15[[#This Row],['#MPPTs]]</f>
        <v>110</v>
      </c>
      <c r="L26">
        <v>250</v>
      </c>
      <c r="M26">
        <v>680</v>
      </c>
      <c r="N26">
        <v>4</v>
      </c>
      <c r="O26" s="6">
        <v>33</v>
      </c>
      <c r="P26">
        <v>208</v>
      </c>
      <c r="Q26">
        <v>240</v>
      </c>
      <c r="R26">
        <v>3</v>
      </c>
      <c r="S26" s="8">
        <v>0.98799999999999999</v>
      </c>
      <c r="T26" s="8">
        <v>0.98399999999999999</v>
      </c>
      <c r="U26" s="4">
        <f>+D26/(F26*1000)</f>
        <v>437.5</v>
      </c>
    </row>
    <row r="27" spans="1:21" x14ac:dyDescent="0.25">
      <c r="A27" t="s">
        <v>51</v>
      </c>
      <c r="B27" t="s">
        <v>4</v>
      </c>
      <c r="C27" t="s">
        <v>47</v>
      </c>
      <c r="D27" s="2">
        <v>13625000</v>
      </c>
      <c r="E27" s="2" t="s">
        <v>6</v>
      </c>
      <c r="F27" s="6">
        <v>36</v>
      </c>
      <c r="G27" s="6">
        <v>42</v>
      </c>
      <c r="H27">
        <v>800</v>
      </c>
      <c r="I27">
        <v>33</v>
      </c>
      <c r="K27" s="7">
        <f>+Table15[[#This Row],[corrienteMPPT]]*Table15[[#This Row],['#MPPTs]]</f>
        <v>132</v>
      </c>
      <c r="L27">
        <v>250</v>
      </c>
      <c r="M27">
        <v>680</v>
      </c>
      <c r="N27">
        <v>4</v>
      </c>
      <c r="O27" s="6">
        <v>40</v>
      </c>
      <c r="P27">
        <v>208</v>
      </c>
      <c r="Q27">
        <v>240</v>
      </c>
      <c r="R27">
        <v>3</v>
      </c>
      <c r="S27" s="8">
        <v>0.98799999999999999</v>
      </c>
      <c r="T27" s="8">
        <v>0.98399999999999999</v>
      </c>
      <c r="U27" s="4">
        <f>+D27/(F27*1000)</f>
        <v>378.47222222222223</v>
      </c>
    </row>
    <row r="28" spans="1:21" x14ac:dyDescent="0.25">
      <c r="A28" t="s">
        <v>53</v>
      </c>
      <c r="B28" t="s">
        <v>4</v>
      </c>
      <c r="C28" t="s">
        <v>47</v>
      </c>
      <c r="D28" s="2">
        <v>15875000</v>
      </c>
      <c r="E28" s="2" t="s">
        <v>6</v>
      </c>
      <c r="F28" s="6">
        <v>36</v>
      </c>
      <c r="G28" s="6">
        <v>54</v>
      </c>
      <c r="H28">
        <v>1000</v>
      </c>
      <c r="I28">
        <v>62.5</v>
      </c>
      <c r="K28" s="7">
        <f>+Table15[[#This Row],[corrienteMPPT]]*Table15[[#This Row],['#MPPTs]]</f>
        <v>125</v>
      </c>
      <c r="L28">
        <v>320</v>
      </c>
      <c r="M28">
        <v>720</v>
      </c>
      <c r="N28">
        <v>2</v>
      </c>
      <c r="O28" s="6">
        <v>36</v>
      </c>
      <c r="P28">
        <v>480</v>
      </c>
      <c r="R28">
        <v>3</v>
      </c>
      <c r="S28" s="8">
        <v>0.98499999999999999</v>
      </c>
      <c r="T28" s="8">
        <v>0.98</v>
      </c>
      <c r="U28" s="4">
        <f>+D28/(F28*1000)</f>
        <v>440.97222222222223</v>
      </c>
    </row>
    <row r="29" spans="1:21" x14ac:dyDescent="0.25">
      <c r="A29" t="s">
        <v>54</v>
      </c>
      <c r="B29" t="s">
        <v>4</v>
      </c>
      <c r="C29" t="s">
        <v>47</v>
      </c>
      <c r="D29" s="2">
        <v>16750000</v>
      </c>
      <c r="E29" s="2" t="s">
        <v>6</v>
      </c>
      <c r="F29" s="6">
        <v>50</v>
      </c>
      <c r="G29" s="6">
        <v>75</v>
      </c>
      <c r="H29">
        <v>1000</v>
      </c>
      <c r="I29">
        <v>36</v>
      </c>
      <c r="K29" s="7">
        <f>+Table15[[#This Row],[corrienteMPPT]]*Table15[[#This Row],['#MPPTs]]</f>
        <v>108</v>
      </c>
      <c r="L29">
        <v>330</v>
      </c>
      <c r="M29">
        <v>700</v>
      </c>
      <c r="N29">
        <v>3</v>
      </c>
      <c r="O29" s="6">
        <v>50</v>
      </c>
      <c r="P29">
        <v>480</v>
      </c>
      <c r="R29">
        <v>3</v>
      </c>
      <c r="S29" s="8">
        <v>0.98799999999999999</v>
      </c>
      <c r="T29" s="8">
        <v>0.98499999999999999</v>
      </c>
      <c r="U29" s="4">
        <f>+D29/(G29*1000)</f>
        <v>223.33333333333334</v>
      </c>
    </row>
    <row r="30" spans="1:21" x14ac:dyDescent="0.25">
      <c r="A30" t="s">
        <v>55</v>
      </c>
      <c r="B30" t="s">
        <v>4</v>
      </c>
      <c r="C30" t="s">
        <v>47</v>
      </c>
      <c r="D30" s="2">
        <v>17250000</v>
      </c>
      <c r="E30" s="2" t="s">
        <v>6</v>
      </c>
      <c r="F30" s="6">
        <v>60</v>
      </c>
      <c r="G30" s="6">
        <v>90</v>
      </c>
      <c r="H30">
        <v>1000</v>
      </c>
      <c r="I30">
        <v>38</v>
      </c>
      <c r="K30" s="7">
        <f>+Table15[[#This Row],[corrienteMPPT]]*Table15[[#This Row],['#MPPTs]]</f>
        <v>114</v>
      </c>
      <c r="L30">
        <v>330</v>
      </c>
      <c r="M30">
        <v>700</v>
      </c>
      <c r="N30">
        <v>3</v>
      </c>
      <c r="O30" s="6">
        <v>60</v>
      </c>
      <c r="P30">
        <v>480</v>
      </c>
      <c r="R30">
        <v>3</v>
      </c>
      <c r="S30" s="8">
        <v>0.98799999999999999</v>
      </c>
      <c r="T30" s="8">
        <v>0.98499999999999999</v>
      </c>
      <c r="U30" s="4">
        <f>+D30/(G30*1000)</f>
        <v>191.66666666666666</v>
      </c>
    </row>
    <row r="31" spans="1:21" x14ac:dyDescent="0.25">
      <c r="O31" s="3"/>
    </row>
    <row r="32" spans="1:21" x14ac:dyDescent="0.25">
      <c r="O32" s="3"/>
    </row>
    <row r="33" spans="15:15" x14ac:dyDescent="0.25">
      <c r="O33" s="3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inversores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BEDOYA</dc:creator>
  <cp:lastModifiedBy>CRISTIAN BEDOYA</cp:lastModifiedBy>
  <dcterms:created xsi:type="dcterms:W3CDTF">2021-10-05T22:48:17Z</dcterms:created>
  <dcterms:modified xsi:type="dcterms:W3CDTF">2021-10-06T21:03:10Z</dcterms:modified>
</cp:coreProperties>
</file>